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10 Октя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<sst xmlns="http://schemas.openxmlformats.org/spreadsheetml/2006/main" count="1052" uniqueCount="174">
  <si>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</si>
  <si>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</si>
  <si>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</si>
  <si>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</si>
  <si>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</si>
  <si>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</si>
  <si>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</si>
  <si>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</si>
  <si>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</si>
  <si>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</si>
  <si>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</si>
  <si>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</si>
  <si>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</si>
  <si>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</si>
  <si>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</si>
  <si>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</si>
  <si>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</si>
  <si>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</si>
  <si>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</si>
  <si>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</si>
  <si>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</si>
  <si>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</si>
  <si>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</si>
  <si>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</si>
  <si>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</si>
  <si>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</si>
  <si>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</si>
  <si>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</si>
  <si>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</si>
  <si>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</si>
  <si>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</si>
  <si>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</si>
  <si>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</si>
  <si>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</si>
  <si>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</si>
  <si>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</si>
  <si>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</si>
  <si>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</si>
  <si>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</si>
  <si>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</si>
  <si>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</si>
  <si>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</si>
  <si>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</si>
  <si>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</si>
  <si>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</si>
  <si>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</si>
  <si>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</si>
  <si>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</si>
  <si>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</si>
  <si>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</si>
  <si>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</si>
  <si>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</si>
  <si>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</si>
  <si>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</si>
  <si>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</si>
  <si>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</si>
  <si>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</si>
  <si>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</si>
  <si>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</si>
  <si>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</si>
  <si>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</si>
  <si>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</si>
  <si>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</si>
  <si>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</si>
  <si>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</si>
  <si>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</si>
  <si>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</si>
  <si>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</si>
  <si>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</si>
  <si>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</si>
  <si>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</si>
  <si>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</si>
  <si>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</si>
  <si>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</si>
  <si>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</si>
  <si>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</si>
  <si>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</si>
  <si>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</si>
  <si>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</si>
  <si>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</si>
  <si>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</si>
  <si>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</si>
  <si>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</si>
  <si>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</si>
  <si>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</si>
  <si>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</si>
  <si>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</si>
  <si>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</si>
  <si>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</si>
  <si>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</si>
  <si>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</si>
  <si>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</si>
  <si>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</si>
  <si>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</si>
  <si>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</si>
  <si>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</si>
  <si>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</si>
  <si>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</si>
  <si>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</si>
  <si>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</si>
  <si>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</si>
  <si>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</si>
  <si>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</si>
  <si>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</si>
  <si>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</si>
  <si>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</si>
  <si>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</si>
  <si>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</si>
  <si>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</si>
  <si>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</si>
  <si>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</si>
  <si>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</si>
  <si>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</si>
  <si>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</si>
  <si>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</si>
  <si>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</si>
  <si>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</si>
  <si>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</si>
  <si>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</si>
  <si>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</si>
  <si>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</si>
  <si>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</si>
  <si>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</si>
  <si>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</si>
  <si>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</si>
  <si>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</si>
  <si>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</si>
  <si>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</si>
  <si>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</si>
  <si>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</si>
  <si>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</si>
  <si>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</si>
  <si>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</si>
  <si>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</si>
  <si>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</si>
  <si>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</si>
  <si>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</si>
  <si>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</si>
  <si>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</si>
  <si>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</si>
  <si>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Департамент по тарифам Приморского края. Постановление № 67/1 от 26.12.2019г.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</si>
  <si>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2020 г.</t>
  </si>
  <si>
    <t>октябрь 2020 года</t>
  </si>
  <si>
    <t>01.10.2020</t>
  </si>
  <si>
    <t>02.10.2020</t>
  </si>
  <si>
    <t>03.10.2020</t>
  </si>
  <si>
    <t>04.10.2020</t>
  </si>
  <si>
    <t>05.10.2020</t>
  </si>
  <si>
    <t>06.10.2020</t>
  </si>
  <si>
    <t>07.10.2020</t>
  </si>
  <si>
    <t>08.10.2020</t>
  </si>
  <si>
    <t>09.10.2020</t>
  </si>
  <si>
    <t>10.10.2020</t>
  </si>
  <si>
    <t>11.10.2020</t>
  </si>
  <si>
    <t>12.10.2020</t>
  </si>
  <si>
    <t>13.10.2020</t>
  </si>
  <si>
    <t>14.10.2020</t>
  </si>
  <si>
    <t>15.10.2020</t>
  </si>
  <si>
    <t>16.10.2020</t>
  </si>
  <si>
    <t>17.10.2020</t>
  </si>
  <si>
    <t>18.10.2020</t>
  </si>
  <si>
    <t>19.10.2020</t>
  </si>
  <si>
    <t>20.10.2020</t>
  </si>
  <si>
    <t>21.10.2020</t>
  </si>
  <si>
    <t>22.10.2020</t>
  </si>
  <si>
    <t>23.10.2020</t>
  </si>
  <si>
    <t>24.10.2020</t>
  </si>
  <si>
    <t>25.10.2020</t>
  </si>
  <si>
    <t>26.10.2020</t>
  </si>
  <si>
    <t>27.10.2020</t>
  </si>
  <si>
    <t>28.10.2020</t>
  </si>
  <si>
    <t>29.10.2020</t>
  </si>
  <si>
    <t>30.10.2020</t>
  </si>
  <si>
    <t>31.10.2020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</si>
</sst>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3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90" name="Object 266" hidden="1">
              <a:extLst>
                <a:ext uri="{63B3BB69-23CF-44E3-9099-C40C66FF867C}">
                  <a14:compatExt spid="_x0000_s12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91" name="Object 267" hidden="1">
              <a:extLst>
                <a:ext uri="{63B3BB69-23CF-44E3-9099-C40C66FF867C}">
                  <a14:compatExt spid="_x0000_s12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92" name="Object 268" hidden="1">
              <a:extLst>
                <a:ext uri="{63B3BB69-23CF-44E3-9099-C40C66FF867C}">
                  <a14:compatExt spid="_x0000_s12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93" name="Object 269" hidden="1">
              <a:extLst>
                <a:ext uri="{63B3BB69-23CF-44E3-9099-C40C66FF867C}">
                  <a14:compatExt spid="_x0000_s12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56"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6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63"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4"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94" name="Object 270" hidden="1">
              <a:extLst>
                <a:ext uri="{63B3BB69-23CF-44E3-9099-C40C66FF867C}">
                  <a14:compatExt spid="_x0000_s12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95" name="Object 271" hidden="1">
              <a:extLst>
                <a:ext uri="{63B3BB69-23CF-44E3-9099-C40C66FF867C}">
                  <a14:compatExt spid="_x0000_s12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96" name="Object 272" hidden="1">
              <a:extLst>
                <a:ext uri="{63B3BB69-23CF-44E3-9099-C40C66FF867C}">
                  <a14:compatExt spid="_x0000_s12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97" name="Object 273" hidden="1">
              <a:extLst>
                <a:ext uri="{63B3BB69-23CF-44E3-9099-C40C66FF867C}">
                  <a14:compatExt spid="_x0000_s12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98" name="Object 274" hidden="1">
              <a:extLst>
                <a:ext uri="{63B3BB69-23CF-44E3-9099-C40C66FF867C}">
                  <a14:compatExt spid="_x0000_s12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99" name="Object 275" hidden="1">
              <a:extLst>
                <a:ext uri="{63B3BB69-23CF-44E3-9099-C40C66FF867C}">
                  <a14:compatExt spid="_x0000_s12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300" name="Object 276" hidden="1">
              <a:extLst>
                <a:ext uri="{63B3BB69-23CF-44E3-9099-C40C66FF867C}">
                  <a14:compatExt spid="_x0000_s13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301" name="Object 277" hidden="1">
              <a:extLst>
                <a:ext uri="{63B3BB69-23CF-44E3-9099-C40C66FF867C}">
                  <a14:compatExt spid="_x0000_s13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302" name="Object 278" hidden="1">
              <a:extLst>
                <a:ext uri="{63B3BB69-23CF-44E3-9099-C40C66FF867C}">
                  <a14:compatExt spid="_x0000_s1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303" name="Object 279" hidden="1">
              <a:extLst>
                <a:ext uri="{63B3BB69-23CF-44E3-9099-C40C66FF867C}">
                  <a14:compatExt spid="_x0000_s13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5" t="s">
        <v>141</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08" t="s">
        <v>45</v>
      </c>
      <c r="B4" s="108"/>
      <c r="C4" s="108"/>
      <c r="D4" s="108"/>
      <c r="E4" s="108"/>
      <c r="F4" s="108"/>
    </row>
    <row r="5" spans="1:8" x14ac:dyDescent="0.25">
      <c r="A5" s="112"/>
      <c r="B5" s="112"/>
      <c r="C5" s="113" t="s">
        <v>29</v>
      </c>
      <c r="D5" s="114"/>
      <c r="E5" s="114"/>
      <c r="F5" s="115"/>
    </row>
    <row r="6" spans="1:8" x14ac:dyDescent="0.25">
      <c r="A6" s="112"/>
      <c r="B6" s="112"/>
      <c r="C6" s="3" t="s">
        <v>0</v>
      </c>
      <c r="D6" s="3" t="s">
        <v>1</v>
      </c>
      <c r="E6" s="3" t="s">
        <v>2</v>
      </c>
      <c r="F6" s="3" t="s">
        <v>3</v>
      </c>
    </row>
    <row r="7" spans="1:8" s="6" customFormat="1" x14ac:dyDescent="0.25">
      <c r="A7" s="109" t="s">
        <v>44</v>
      </c>
      <c r="B7" s="110"/>
      <c r="C7" s="4">
        <f>$F$12+'СЕТ СН'!F5+СВЦЭМ!$D$10+'СЕТ СН'!F8-'СЕТ СН'!F$15</f>
        <v>3175.4558124099999</v>
      </c>
      <c r="D7" s="4">
        <f>$F$12+'СЕТ СН'!G5+СВЦЭМ!$D$10+'СЕТ СН'!G8-'СЕТ СН'!G$15</f>
        <v>4077.2558124100001</v>
      </c>
      <c r="E7" s="4">
        <f>$F$12+'СЕТ СН'!H5+СВЦЭМ!$D$10+'СЕТ СН'!H8-'СЕТ СН'!H$15</f>
        <v>4314.3758124100004</v>
      </c>
      <c r="F7" s="4">
        <f>$F$12+'СЕТ СН'!I5+СВЦЭМ!$D$10+'СЕТ СН'!I8-'СЕТ СН'!I$15</f>
        <v>4701.5458124100005</v>
      </c>
      <c r="G7" s="5"/>
    </row>
    <row r="8" spans="1:8" x14ac:dyDescent="0.25">
      <c r="F8" s="8"/>
    </row>
    <row r="9" spans="1:8" ht="45.75" customHeight="1" x14ac:dyDescent="0.25">
      <c r="A9" s="100" t="s">
        <v>46</v>
      </c>
      <c r="B9" s="100"/>
      <c r="C9" s="100"/>
      <c r="D9" s="100"/>
      <c r="E9" s="100"/>
      <c r="F9" s="100"/>
    </row>
    <row r="10" spans="1:8" x14ac:dyDescent="0.25">
      <c r="B10" s="2"/>
      <c r="H10" s="2" t="s">
        <v>41</v>
      </c>
    </row>
    <row r="11" spans="1:8" ht="31.5" x14ac:dyDescent="0.25">
      <c r="A11" s="9"/>
      <c r="B11" s="111" t="s">
        <v>5</v>
      </c>
      <c r="C11" s="111"/>
      <c r="D11" s="111"/>
      <c r="E11" s="10" t="s">
        <v>4</v>
      </c>
      <c r="F11" s="11" t="s">
        <v>12</v>
      </c>
      <c r="G11" s="2" t="s">
        <v>41</v>
      </c>
    </row>
    <row r="12" spans="1:8" ht="31.5" x14ac:dyDescent="0.25">
      <c r="A12" s="12">
        <v>1</v>
      </c>
      <c r="B12" s="99" t="s">
        <v>47</v>
      </c>
      <c r="C12" s="99"/>
      <c r="D12" s="99"/>
      <c r="E12" s="13" t="s">
        <v>22</v>
      </c>
      <c r="F12" s="11">
        <f>ROUND(F13+F14*F15,8)+F34</f>
        <v>1568.41497076</v>
      </c>
      <c r="H12" s="2" t="s">
        <v>41</v>
      </c>
    </row>
    <row r="13" spans="1:8" ht="31.5" x14ac:dyDescent="0.25">
      <c r="A13" s="12">
        <v>2</v>
      </c>
      <c r="B13" s="99" t="s">
        <v>48</v>
      </c>
      <c r="C13" s="99"/>
      <c r="D13" s="99"/>
      <c r="E13" s="13" t="s">
        <v>22</v>
      </c>
      <c r="F13" s="11">
        <f>СВЦЭМ!$D$11</f>
        <v>745.48215620999997</v>
      </c>
    </row>
    <row r="14" spans="1:8" ht="36" customHeight="1" x14ac:dyDescent="0.25">
      <c r="A14" s="12">
        <v>3</v>
      </c>
      <c r="B14" s="99" t="s">
        <v>49</v>
      </c>
      <c r="C14" s="99"/>
      <c r="D14" s="99"/>
      <c r="E14" s="13" t="s">
        <v>23</v>
      </c>
      <c r="F14" s="11">
        <f>СВЦЭМ!$D$12</f>
        <v>598607.42402315489</v>
      </c>
    </row>
    <row r="15" spans="1:8" ht="30.75" customHeight="1" x14ac:dyDescent="0.25">
      <c r="A15" s="12">
        <v>4</v>
      </c>
      <c r="B15" s="99" t="s">
        <v>50</v>
      </c>
      <c r="C15" s="99" t="s">
        <v>24</v>
      </c>
      <c r="D15" s="99" t="s">
        <v>24</v>
      </c>
      <c r="E15" s="14" t="s">
        <v>51</v>
      </c>
      <c r="F15" s="15">
        <f>ROUND(IF(F25-(F26+F33)&lt;=0,0,MAX(0,(F16-(F17+F24))/(F25-(F26+F33)))),11)</f>
        <v>1.37474542E-3</v>
      </c>
    </row>
    <row r="16" spans="1:8" ht="36" customHeight="1" x14ac:dyDescent="0.25">
      <c r="A16" s="12">
        <v>5</v>
      </c>
      <c r="B16" s="99" t="s">
        <v>52</v>
      </c>
      <c r="C16" s="99" t="s">
        <v>25</v>
      </c>
      <c r="D16" s="99" t="s">
        <v>6</v>
      </c>
      <c r="E16" s="13" t="s">
        <v>6</v>
      </c>
      <c r="F16" s="16">
        <f>СВЦЭМ!$D$21</f>
        <v>0.69099999999999995</v>
      </c>
    </row>
    <row r="17" spans="1:6" ht="33" customHeight="1" x14ac:dyDescent="0.25">
      <c r="A17" s="12">
        <v>6</v>
      </c>
      <c r="B17" s="99" t="s">
        <v>53</v>
      </c>
      <c r="C17" s="99" t="s">
        <v>25</v>
      </c>
      <c r="D17" s="99" t="s">
        <v>6</v>
      </c>
      <c r="E17" s="13" t="s">
        <v>6</v>
      </c>
      <c r="F17" s="16">
        <f>SUM(F19:F23)</f>
        <v>0.66400000000000003</v>
      </c>
    </row>
    <row r="18" spans="1:6" ht="13.5" customHeight="1" x14ac:dyDescent="0.25">
      <c r="A18" s="12"/>
      <c r="B18" s="102" t="s">
        <v>54</v>
      </c>
      <c r="C18" s="103"/>
      <c r="D18" s="103"/>
      <c r="E18" s="103"/>
      <c r="F18" s="104"/>
    </row>
    <row r="19" spans="1:6" x14ac:dyDescent="0.25">
      <c r="A19" s="12">
        <v>6.1</v>
      </c>
      <c r="B19" s="99" t="s">
        <v>55</v>
      </c>
      <c r="C19" s="99"/>
      <c r="D19" s="99"/>
      <c r="E19" s="13" t="s">
        <v>6</v>
      </c>
      <c r="F19" s="16">
        <v>0</v>
      </c>
    </row>
    <row r="20" spans="1:6" x14ac:dyDescent="0.25">
      <c r="A20" s="12">
        <v>6.2</v>
      </c>
      <c r="B20" s="99" t="s">
        <v>56</v>
      </c>
      <c r="C20" s="99"/>
      <c r="D20" s="99"/>
      <c r="E20" s="13" t="s">
        <v>6</v>
      </c>
      <c r="F20" s="16">
        <v>0</v>
      </c>
    </row>
    <row r="21" spans="1:6" x14ac:dyDescent="0.25">
      <c r="A21" s="12">
        <v>6.3</v>
      </c>
      <c r="B21" s="99" t="s">
        <v>57</v>
      </c>
      <c r="C21" s="99"/>
      <c r="D21" s="99"/>
      <c r="E21" s="13" t="s">
        <v>6</v>
      </c>
      <c r="F21" s="16">
        <v>0</v>
      </c>
    </row>
    <row r="22" spans="1:6" x14ac:dyDescent="0.25">
      <c r="A22" s="12">
        <v>6.4</v>
      </c>
      <c r="B22" s="99" t="s">
        <v>58</v>
      </c>
      <c r="C22" s="99"/>
      <c r="D22" s="99"/>
      <c r="E22" s="13" t="s">
        <v>6</v>
      </c>
      <c r="F22" s="16">
        <v>0</v>
      </c>
    </row>
    <row r="23" spans="1:6" x14ac:dyDescent="0.25">
      <c r="A23" s="12">
        <v>6.5</v>
      </c>
      <c r="B23" s="99" t="s">
        <v>59</v>
      </c>
      <c r="C23" s="99"/>
      <c r="D23" s="99"/>
      <c r="E23" s="13" t="s">
        <v>6</v>
      </c>
      <c r="F23" s="86">
        <v>0.66400000000000003</v>
      </c>
    </row>
    <row r="24" spans="1:6" ht="31.5" customHeight="1" x14ac:dyDescent="0.25">
      <c r="A24" s="12">
        <v>7</v>
      </c>
      <c r="B24" s="99" t="s">
        <v>26</v>
      </c>
      <c r="C24" s="99" t="s">
        <v>25</v>
      </c>
      <c r="D24" s="99" t="s">
        <v>6</v>
      </c>
      <c r="E24" s="13" t="s">
        <v>6</v>
      </c>
      <c r="F24" s="16">
        <v>0</v>
      </c>
    </row>
    <row r="25" spans="1:6" ht="30" customHeight="1" x14ac:dyDescent="0.25">
      <c r="A25" s="12">
        <v>8</v>
      </c>
      <c r="B25" s="99" t="s">
        <v>60</v>
      </c>
      <c r="C25" s="99" t="s">
        <v>27</v>
      </c>
      <c r="D25" s="99" t="s">
        <v>28</v>
      </c>
      <c r="E25" s="13" t="s">
        <v>61</v>
      </c>
      <c r="F25" s="16">
        <f>СВЦЭМ!D20</f>
        <v>623.73199999999997</v>
      </c>
    </row>
    <row r="26" spans="1:6" ht="30.75" customHeight="1" x14ac:dyDescent="0.25">
      <c r="A26" s="12">
        <v>9</v>
      </c>
      <c r="B26" s="99" t="s">
        <v>62</v>
      </c>
      <c r="C26" s="99" t="s">
        <v>27</v>
      </c>
      <c r="D26" s="99" t="s">
        <v>28</v>
      </c>
      <c r="E26" s="13" t="s">
        <v>61</v>
      </c>
      <c r="F26" s="16">
        <f>SUM(F28:F32)</f>
        <v>604.09199999999998</v>
      </c>
    </row>
    <row r="27" spans="1:6" x14ac:dyDescent="0.25">
      <c r="A27" s="12"/>
      <c r="B27" s="102" t="s">
        <v>54</v>
      </c>
      <c r="C27" s="103"/>
      <c r="D27" s="103"/>
      <c r="E27" s="103"/>
      <c r="F27" s="104"/>
    </row>
    <row r="28" spans="1:6" x14ac:dyDescent="0.25">
      <c r="A28" s="12">
        <v>9.1</v>
      </c>
      <c r="B28" s="99" t="s">
        <v>55</v>
      </c>
      <c r="C28" s="99"/>
      <c r="D28" s="99"/>
      <c r="E28" s="13" t="s">
        <v>61</v>
      </c>
      <c r="F28" s="16">
        <v>0</v>
      </c>
    </row>
    <row r="29" spans="1:6" x14ac:dyDescent="0.25">
      <c r="A29" s="12">
        <v>9.1999999999999993</v>
      </c>
      <c r="B29" s="99" t="s">
        <v>56</v>
      </c>
      <c r="C29" s="99"/>
      <c r="D29" s="99"/>
      <c r="E29" s="13" t="s">
        <v>61</v>
      </c>
      <c r="F29" s="86">
        <v>0</v>
      </c>
    </row>
    <row r="30" spans="1:6" x14ac:dyDescent="0.25">
      <c r="A30" s="12">
        <v>9.3000000000000007</v>
      </c>
      <c r="B30" s="99" t="s">
        <v>57</v>
      </c>
      <c r="C30" s="99"/>
      <c r="D30" s="99"/>
      <c r="E30" s="13" t="s">
        <v>61</v>
      </c>
      <c r="F30" s="16">
        <v>0</v>
      </c>
    </row>
    <row r="31" spans="1:6" x14ac:dyDescent="0.25">
      <c r="A31" s="12">
        <v>9.4</v>
      </c>
      <c r="B31" s="99" t="s">
        <v>58</v>
      </c>
      <c r="C31" s="99"/>
      <c r="D31" s="99"/>
      <c r="E31" s="13" t="s">
        <v>61</v>
      </c>
      <c r="F31" s="16">
        <v>0</v>
      </c>
    </row>
    <row r="32" spans="1:6" x14ac:dyDescent="0.25">
      <c r="A32" s="12">
        <v>9.5</v>
      </c>
      <c r="B32" s="99" t="s">
        <v>59</v>
      </c>
      <c r="C32" s="99"/>
      <c r="D32" s="99"/>
      <c r="E32" s="13" t="s">
        <v>61</v>
      </c>
      <c r="F32" s="86">
        <v>604.09199999999998</v>
      </c>
    </row>
    <row r="33" spans="1:6" ht="34.5" customHeight="1" x14ac:dyDescent="0.25">
      <c r="A33" s="12">
        <v>10</v>
      </c>
      <c r="B33" s="99" t="s">
        <v>63</v>
      </c>
      <c r="C33" s="99" t="s">
        <v>27</v>
      </c>
      <c r="D33" s="99" t="s">
        <v>28</v>
      </c>
      <c r="E33" s="13" t="s">
        <v>61</v>
      </c>
      <c r="F33" s="16">
        <v>0</v>
      </c>
    </row>
    <row r="34" spans="1:6" ht="42" customHeight="1" x14ac:dyDescent="0.25">
      <c r="A34" s="12">
        <v>11</v>
      </c>
      <c r="B34" s="99" t="s">
        <v>64</v>
      </c>
      <c r="C34" s="99"/>
      <c r="D34" s="99" t="s">
        <v>22</v>
      </c>
      <c r="E34" s="17" t="s">
        <v>22</v>
      </c>
      <c r="F34" s="11">
        <v>0</v>
      </c>
    </row>
    <row r="36" spans="1:6" ht="15.75" customHeight="1" x14ac:dyDescent="0.25">
      <c r="A36" s="101" t="s">
        <v>65</v>
      </c>
      <c r="B36" s="101"/>
      <c r="C36" s="101"/>
      <c r="D36" s="101"/>
      <c r="E36" s="101"/>
      <c r="F36" s="101"/>
    </row>
    <row r="37" spans="1:6" x14ac:dyDescent="0.25">
      <c r="A37" s="101"/>
      <c r="B37" s="101"/>
      <c r="C37" s="101"/>
      <c r="D37" s="101"/>
      <c r="E37" s="101"/>
      <c r="F37" s="101"/>
    </row>
    <row r="38" spans="1:6" x14ac:dyDescent="0.25">
      <c r="A38" s="101"/>
      <c r="B38" s="101"/>
      <c r="C38" s="101"/>
      <c r="D38" s="101"/>
      <c r="E38" s="101"/>
      <c r="F38" s="101"/>
    </row>
    <row r="39" spans="1:6" x14ac:dyDescent="0.25">
      <c r="A39" s="101"/>
      <c r="B39" s="101"/>
      <c r="C39" s="101"/>
      <c r="D39" s="101"/>
      <c r="E39" s="101"/>
      <c r="F39" s="101"/>
    </row>
    <row r="40" spans="1:6" x14ac:dyDescent="0.25">
      <c r="A40" s="101"/>
      <c r="B40" s="101"/>
      <c r="C40" s="101"/>
      <c r="D40" s="101"/>
      <c r="E40" s="101"/>
      <c r="F40" s="101"/>
    </row>
    <row r="41" spans="1:6" x14ac:dyDescent="0.25">
      <c r="A41" s="101"/>
      <c r="B41" s="101"/>
      <c r="C41" s="101"/>
      <c r="D41" s="101"/>
      <c r="E41" s="101"/>
      <c r="F41" s="101"/>
    </row>
  </sheetData>
  <sheetProtection algorithmName="SHA-512" hashValue="fOj17AXd76EVafS0pNd3Yc1tNNEDHtv9cvhfJeTzrgEvkeyKS9KSRlZMBPchMUsTOtRvfqtkpWKFqucSQgZhQA==" saltValue="x+qiDVEpsW2E9RxyE2hRz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2020 г.</v>
      </c>
      <c r="B1" s="116"/>
      <c r="C1" s="116"/>
      <c r="D1" s="116"/>
      <c r="E1" s="116"/>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19" t="s">
        <v>67</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2437.38204649</v>
      </c>
      <c r="C9" s="4">
        <f>СВЦЭМ!$D$14+'СЕТ СН'!G5+СВЦЭМ!$D$10+'СЕТ СН'!G8-'СЕТ СН'!G$16</f>
        <v>3339.1820464900002</v>
      </c>
      <c r="D9" s="4">
        <f>СВЦЭМ!$D$14+'СЕТ СН'!H5+СВЦЭМ!$D$10+'СЕТ СН'!H8-'СЕТ СН'!H$16</f>
        <v>3576.3020464900001</v>
      </c>
      <c r="E9" s="4">
        <f>СВЦЭМ!$D$14+'СЕТ СН'!I5+СВЦЭМ!$D$10+'СЕТ СН'!I8-'СЕТ СН'!I$16</f>
        <v>3963.4720464900001</v>
      </c>
    </row>
    <row r="10" spans="1:6" x14ac:dyDescent="0.25">
      <c r="A10" s="26" t="s">
        <v>35</v>
      </c>
      <c r="B10" s="4">
        <f>СВЦЭМ!$D$15+'СЕТ СН'!F5+СВЦЭМ!$D$10+'СЕТ СН'!F8-'СЕТ СН'!F$16</f>
        <v>2955.5201715600001</v>
      </c>
      <c r="C10" s="4">
        <f>СВЦЭМ!$D$15+'СЕТ СН'!G5+СВЦЭМ!$D$10+'СЕТ СН'!G8-'СЕТ СН'!G$16</f>
        <v>3857.3201715600003</v>
      </c>
      <c r="D10" s="4">
        <f>СВЦЭМ!$D$15+'СЕТ СН'!H5+СВЦЭМ!$D$10+'СЕТ СН'!H8-'СЕТ СН'!H$16</f>
        <v>4094.4401715600002</v>
      </c>
      <c r="E10" s="4">
        <f>СВЦЭМ!$D$15+'СЕТ СН'!I5+СВЦЭМ!$D$10+'СЕТ СН'!I8-'СЕТ СН'!I$16</f>
        <v>4481.6101715600007</v>
      </c>
    </row>
    <row r="11" spans="1:6" x14ac:dyDescent="0.25">
      <c r="A11" s="26" t="s">
        <v>36</v>
      </c>
      <c r="B11" s="4">
        <f>СВЦЭМ!$D$16+'СЕТ СН'!F5+СВЦЭМ!$D$10+'СЕТ СН'!F8-'СЕТ СН'!F$16</f>
        <v>4080.69472864</v>
      </c>
      <c r="C11" s="4">
        <f>СВЦЭМ!$D$16+'СЕТ СН'!G5+СВЦЭМ!$D$10+'СЕТ СН'!G8-'СЕТ СН'!G$16</f>
        <v>4982.4947286400002</v>
      </c>
      <c r="D11" s="4">
        <f>СВЦЭМ!$D$16+'СЕТ СН'!H5+СВЦЭМ!$D$10+'СЕТ СН'!H8-'СЕТ СН'!H$16</f>
        <v>5219.614728640001</v>
      </c>
      <c r="E11" s="4">
        <f>СВЦЭМ!$D$16+'СЕТ СН'!I5+СВЦЭМ!$D$10+'СЕТ СН'!I8-'СЕТ СН'!I$16</f>
        <v>5606.784728640001</v>
      </c>
    </row>
    <row r="12" spans="1:6" x14ac:dyDescent="0.25">
      <c r="A12" s="118"/>
      <c r="B12" s="118"/>
      <c r="C12" s="118"/>
      <c r="D12" s="118"/>
      <c r="E12" s="118"/>
    </row>
    <row r="13" spans="1:6" x14ac:dyDescent="0.25">
      <c r="A13" s="27" t="s">
        <v>68</v>
      </c>
      <c r="B13" s="23"/>
    </row>
    <row r="14" spans="1:6" x14ac:dyDescent="0.25">
      <c r="A14" s="119" t="s">
        <v>67</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2437.38204649</v>
      </c>
      <c r="C16" s="28">
        <f>СВЦЭМ!$D$14+'СЕТ СН'!G5+СВЦЭМ!$D$10+'СЕТ СН'!G8-'СЕТ СН'!G$16</f>
        <v>3339.1820464900002</v>
      </c>
      <c r="D16" s="28">
        <f>СВЦЭМ!$D$14+'СЕТ СН'!H5+СВЦЭМ!$D$10+'СЕТ СН'!H8-'СЕТ СН'!H$16</f>
        <v>3576.3020464900001</v>
      </c>
      <c r="E16" s="28">
        <f>СВЦЭМ!$D$14+'СЕТ СН'!I5+СВЦЭМ!$D$10+'СЕТ СН'!I8-'СЕТ СН'!I$16</f>
        <v>3963.4720464900001</v>
      </c>
    </row>
    <row r="17" spans="1:5" x14ac:dyDescent="0.25">
      <c r="A17" s="26" t="s">
        <v>37</v>
      </c>
      <c r="B17" s="28">
        <f>СВЦЭМ!$D$17+'СЕТ СН'!F5+СВЦЭМ!$D$10+'СЕТ СН'!F8-'СЕТ СН'!F$16</f>
        <v>3330.3433619699999</v>
      </c>
      <c r="C17" s="28">
        <f>СВЦЭМ!$D$17+'СЕТ СН'!G5+СВЦЭМ!$D$10+'СЕТ СН'!G8-'СЕТ СН'!G$16</f>
        <v>4232.1433619700001</v>
      </c>
      <c r="D17" s="28">
        <f>СВЦЭМ!$D$17+'СЕТ СН'!H5+СВЦЭМ!$D$10+'СЕТ СН'!H8-'СЕТ СН'!H$16</f>
        <v>4469.2633619700009</v>
      </c>
      <c r="E17" s="28">
        <f>СВЦЭМ!$D$17+'СЕТ СН'!I5+СВЦЭМ!$D$10+'СЕТ СН'!I8-'СЕТ СН'!I$16</f>
        <v>4856.433361970001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2020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38</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15.75" x14ac:dyDescent="0.2">
      <c r="A4" s="138" t="s">
        <v>8</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SUMIFS(СВЦЭМ!$C$33:$C$776,СВЦЭМ!$A$33:$A$776,$A12,СВЦЭМ!$B$33:$B$776,B$11)+'СЕТ СН'!$F$9+СВЦЭМ!$D$10+'СЕТ СН'!$F$5-'СЕТ СН'!$F$17</f>
        <v>2294.6637476799997</v>
      </c>
      <c r="C12" s="36">
        <f>SUMIFS(СВЦЭМ!$C$33:$C$776,СВЦЭМ!$A$33:$A$776,$A12,СВЦЭМ!$B$33:$B$776,C$11)+'СЕТ СН'!$F$9+СВЦЭМ!$D$10+'СЕТ СН'!$F$5-'СЕТ СН'!$F$17</f>
        <v>2347.3812765799998</v>
      </c>
      <c r="D12" s="36">
        <f>SUMIFS(СВЦЭМ!$C$33:$C$776,СВЦЭМ!$A$33:$A$776,$A12,СВЦЭМ!$B$33:$B$776,D$11)+'СЕТ СН'!$F$9+СВЦЭМ!$D$10+'СЕТ СН'!$F$5-'СЕТ СН'!$F$17</f>
        <v>2390.8874565699998</v>
      </c>
      <c r="E12" s="36">
        <f>SUMIFS(СВЦЭМ!$C$33:$C$776,СВЦЭМ!$A$33:$A$776,$A12,СВЦЭМ!$B$33:$B$776,E$11)+'СЕТ СН'!$F$9+СВЦЭМ!$D$10+'СЕТ СН'!$F$5-'СЕТ СН'!$F$17</f>
        <v>2411.73146559</v>
      </c>
      <c r="F12" s="36">
        <f>SUMIFS(СВЦЭМ!$C$33:$C$776,СВЦЭМ!$A$33:$A$776,$A12,СВЦЭМ!$B$33:$B$776,F$11)+'СЕТ СН'!$F$9+СВЦЭМ!$D$10+'СЕТ СН'!$F$5-'СЕТ СН'!$F$17</f>
        <v>2416.16530616</v>
      </c>
      <c r="G12" s="36">
        <f>SUMIFS(СВЦЭМ!$C$33:$C$776,СВЦЭМ!$A$33:$A$776,$A12,СВЦЭМ!$B$33:$B$776,G$11)+'СЕТ СН'!$F$9+СВЦЭМ!$D$10+'СЕТ СН'!$F$5-'СЕТ СН'!$F$17</f>
        <v>2398.37745705</v>
      </c>
      <c r="H12" s="36">
        <f>SUMIFS(СВЦЭМ!$C$33:$C$776,СВЦЭМ!$A$33:$A$776,$A12,СВЦЭМ!$B$33:$B$776,H$11)+'СЕТ СН'!$F$9+СВЦЭМ!$D$10+'СЕТ СН'!$F$5-'СЕТ СН'!$F$17</f>
        <v>2348.00723397</v>
      </c>
      <c r="I12" s="36">
        <f>SUMIFS(СВЦЭМ!$C$33:$C$776,СВЦЭМ!$A$33:$A$776,$A12,СВЦЭМ!$B$33:$B$776,I$11)+'СЕТ СН'!$F$9+СВЦЭМ!$D$10+'СЕТ СН'!$F$5-'СЕТ СН'!$F$17</f>
        <v>2296.1080740500001</v>
      </c>
      <c r="J12" s="36">
        <f>SUMIFS(СВЦЭМ!$C$33:$C$776,СВЦЭМ!$A$33:$A$776,$A12,СВЦЭМ!$B$33:$B$776,J$11)+'СЕТ СН'!$F$9+СВЦЭМ!$D$10+'СЕТ СН'!$F$5-'СЕТ СН'!$F$17</f>
        <v>2230.8850564300001</v>
      </c>
      <c r="K12" s="36">
        <f>SUMIFS(СВЦЭМ!$C$33:$C$776,СВЦЭМ!$A$33:$A$776,$A12,СВЦЭМ!$B$33:$B$776,K$11)+'СЕТ СН'!$F$9+СВЦЭМ!$D$10+'СЕТ СН'!$F$5-'СЕТ СН'!$F$17</f>
        <v>2196.24299595</v>
      </c>
      <c r="L12" s="36">
        <f>SUMIFS(СВЦЭМ!$C$33:$C$776,СВЦЭМ!$A$33:$A$776,$A12,СВЦЭМ!$B$33:$B$776,L$11)+'СЕТ СН'!$F$9+СВЦЭМ!$D$10+'СЕТ СН'!$F$5-'СЕТ СН'!$F$17</f>
        <v>2196.04306748</v>
      </c>
      <c r="M12" s="36">
        <f>SUMIFS(СВЦЭМ!$C$33:$C$776,СВЦЭМ!$A$33:$A$776,$A12,СВЦЭМ!$B$33:$B$776,M$11)+'СЕТ СН'!$F$9+СВЦЭМ!$D$10+'СЕТ СН'!$F$5-'СЕТ СН'!$F$17</f>
        <v>2202.7428386800002</v>
      </c>
      <c r="N12" s="36">
        <f>SUMIFS(СВЦЭМ!$C$33:$C$776,СВЦЭМ!$A$33:$A$776,$A12,СВЦЭМ!$B$33:$B$776,N$11)+'СЕТ СН'!$F$9+СВЦЭМ!$D$10+'СЕТ СН'!$F$5-'СЕТ СН'!$F$17</f>
        <v>2212.2466390099999</v>
      </c>
      <c r="O12" s="36">
        <f>SUMIFS(СВЦЭМ!$C$33:$C$776,СВЦЭМ!$A$33:$A$776,$A12,СВЦЭМ!$B$33:$B$776,O$11)+'СЕТ СН'!$F$9+СВЦЭМ!$D$10+'СЕТ СН'!$F$5-'СЕТ СН'!$F$17</f>
        <v>2233.7336823599999</v>
      </c>
      <c r="P12" s="36">
        <f>SUMIFS(СВЦЭМ!$C$33:$C$776,СВЦЭМ!$A$33:$A$776,$A12,СВЦЭМ!$B$33:$B$776,P$11)+'СЕТ СН'!$F$9+СВЦЭМ!$D$10+'СЕТ СН'!$F$5-'СЕТ СН'!$F$17</f>
        <v>2266.5306485999999</v>
      </c>
      <c r="Q12" s="36">
        <f>SUMIFS(СВЦЭМ!$C$33:$C$776,СВЦЭМ!$A$33:$A$776,$A12,СВЦЭМ!$B$33:$B$776,Q$11)+'СЕТ СН'!$F$9+СВЦЭМ!$D$10+'СЕТ СН'!$F$5-'СЕТ СН'!$F$17</f>
        <v>2230.26546306</v>
      </c>
      <c r="R12" s="36">
        <f>SUMIFS(СВЦЭМ!$C$33:$C$776,СВЦЭМ!$A$33:$A$776,$A12,СВЦЭМ!$B$33:$B$776,R$11)+'СЕТ СН'!$F$9+СВЦЭМ!$D$10+'СЕТ СН'!$F$5-'СЕТ СН'!$F$17</f>
        <v>2193.4067985699999</v>
      </c>
      <c r="S12" s="36">
        <f>SUMIFS(СВЦЭМ!$C$33:$C$776,СВЦЭМ!$A$33:$A$776,$A12,СВЦЭМ!$B$33:$B$776,S$11)+'СЕТ СН'!$F$9+СВЦЭМ!$D$10+'СЕТ СН'!$F$5-'СЕТ СН'!$F$17</f>
        <v>2153.9771562799997</v>
      </c>
      <c r="T12" s="36">
        <f>SUMIFS(СВЦЭМ!$C$33:$C$776,СВЦЭМ!$A$33:$A$776,$A12,СВЦЭМ!$B$33:$B$776,T$11)+'СЕТ СН'!$F$9+СВЦЭМ!$D$10+'СЕТ СН'!$F$5-'СЕТ СН'!$F$17</f>
        <v>2144.4689839799998</v>
      </c>
      <c r="U12" s="36">
        <f>SUMIFS(СВЦЭМ!$C$33:$C$776,СВЦЭМ!$A$33:$A$776,$A12,СВЦЭМ!$B$33:$B$776,U$11)+'СЕТ СН'!$F$9+СВЦЭМ!$D$10+'СЕТ СН'!$F$5-'СЕТ СН'!$F$17</f>
        <v>2149.73668529</v>
      </c>
      <c r="V12" s="36">
        <f>SUMIFS(СВЦЭМ!$C$33:$C$776,СВЦЭМ!$A$33:$A$776,$A12,СВЦЭМ!$B$33:$B$776,V$11)+'СЕТ СН'!$F$9+СВЦЭМ!$D$10+'СЕТ СН'!$F$5-'СЕТ СН'!$F$17</f>
        <v>2139.6735042199998</v>
      </c>
      <c r="W12" s="36">
        <f>SUMIFS(СВЦЭМ!$C$33:$C$776,СВЦЭМ!$A$33:$A$776,$A12,СВЦЭМ!$B$33:$B$776,W$11)+'СЕТ СН'!$F$9+СВЦЭМ!$D$10+'СЕТ СН'!$F$5-'СЕТ СН'!$F$17</f>
        <v>2138.0176873999999</v>
      </c>
      <c r="X12" s="36">
        <f>SUMIFS(СВЦЭМ!$C$33:$C$776,СВЦЭМ!$A$33:$A$776,$A12,СВЦЭМ!$B$33:$B$776,X$11)+'СЕТ СН'!$F$9+СВЦЭМ!$D$10+'СЕТ СН'!$F$5-'СЕТ СН'!$F$17</f>
        <v>2142.6781662599997</v>
      </c>
      <c r="Y12" s="36">
        <f>SUMIFS(СВЦЭМ!$C$33:$C$776,СВЦЭМ!$A$33:$A$776,$A12,СВЦЭМ!$B$33:$B$776,Y$11)+'СЕТ СН'!$F$9+СВЦЭМ!$D$10+'СЕТ СН'!$F$5-'СЕТ СН'!$F$17</f>
        <v>2177.09731117</v>
      </c>
      <c r="AA12" s="37"/>
    </row>
    <row r="13" spans="1:27" ht="15.75" x14ac:dyDescent="0.2">
      <c r="A13" s="35">
        <f>A12+1</f>
        <v>44106</v>
      </c>
      <c r="B13" s="36">
        <f>SUMIFS(СВЦЭМ!$C$33:$C$776,СВЦЭМ!$A$33:$A$776,$A13,СВЦЭМ!$B$33:$B$776,B$11)+'СЕТ СН'!$F$9+СВЦЭМ!$D$10+'СЕТ СН'!$F$5-'СЕТ СН'!$F$17</f>
        <v>2258.6806200399997</v>
      </c>
      <c r="C13" s="36">
        <f>SUMIFS(СВЦЭМ!$C$33:$C$776,СВЦЭМ!$A$33:$A$776,$A13,СВЦЭМ!$B$33:$B$776,C$11)+'СЕТ СН'!$F$9+СВЦЭМ!$D$10+'СЕТ СН'!$F$5-'СЕТ СН'!$F$17</f>
        <v>2328.73837516</v>
      </c>
      <c r="D13" s="36">
        <f>SUMIFS(СВЦЭМ!$C$33:$C$776,СВЦЭМ!$A$33:$A$776,$A13,СВЦЭМ!$B$33:$B$776,D$11)+'СЕТ СН'!$F$9+СВЦЭМ!$D$10+'СЕТ СН'!$F$5-'СЕТ СН'!$F$17</f>
        <v>2383.9954284099999</v>
      </c>
      <c r="E13" s="36">
        <f>SUMIFS(СВЦЭМ!$C$33:$C$776,СВЦЭМ!$A$33:$A$776,$A13,СВЦЭМ!$B$33:$B$776,E$11)+'СЕТ СН'!$F$9+СВЦЭМ!$D$10+'СЕТ СН'!$F$5-'СЕТ СН'!$F$17</f>
        <v>2411.2842801100001</v>
      </c>
      <c r="F13" s="36">
        <f>SUMIFS(СВЦЭМ!$C$33:$C$776,СВЦЭМ!$A$33:$A$776,$A13,СВЦЭМ!$B$33:$B$776,F$11)+'СЕТ СН'!$F$9+СВЦЭМ!$D$10+'СЕТ СН'!$F$5-'СЕТ СН'!$F$17</f>
        <v>2418.4072019</v>
      </c>
      <c r="G13" s="36">
        <f>SUMIFS(СВЦЭМ!$C$33:$C$776,СВЦЭМ!$A$33:$A$776,$A13,СВЦЭМ!$B$33:$B$776,G$11)+'СЕТ СН'!$F$9+СВЦЭМ!$D$10+'СЕТ СН'!$F$5-'СЕТ СН'!$F$17</f>
        <v>2389.5850394300001</v>
      </c>
      <c r="H13" s="36">
        <f>SUMIFS(СВЦЭМ!$C$33:$C$776,СВЦЭМ!$A$33:$A$776,$A13,СВЦЭМ!$B$33:$B$776,H$11)+'СЕТ СН'!$F$9+СВЦЭМ!$D$10+'СЕТ СН'!$F$5-'СЕТ СН'!$F$17</f>
        <v>2334.4622032100001</v>
      </c>
      <c r="I13" s="36">
        <f>SUMIFS(СВЦЭМ!$C$33:$C$776,СВЦЭМ!$A$33:$A$776,$A13,СВЦЭМ!$B$33:$B$776,I$11)+'СЕТ СН'!$F$9+СВЦЭМ!$D$10+'СЕТ СН'!$F$5-'СЕТ СН'!$F$17</f>
        <v>2283.42977174</v>
      </c>
      <c r="J13" s="36">
        <f>SUMIFS(СВЦЭМ!$C$33:$C$776,СВЦЭМ!$A$33:$A$776,$A13,СВЦЭМ!$B$33:$B$776,J$11)+'СЕТ СН'!$F$9+СВЦЭМ!$D$10+'СЕТ СН'!$F$5-'СЕТ СН'!$F$17</f>
        <v>2225.0744431100002</v>
      </c>
      <c r="K13" s="36">
        <f>SUMIFS(СВЦЭМ!$C$33:$C$776,СВЦЭМ!$A$33:$A$776,$A13,СВЦЭМ!$B$33:$B$776,K$11)+'СЕТ СН'!$F$9+СВЦЭМ!$D$10+'СЕТ СН'!$F$5-'СЕТ СН'!$F$17</f>
        <v>2190.0033729699999</v>
      </c>
      <c r="L13" s="36">
        <f>SUMIFS(СВЦЭМ!$C$33:$C$776,СВЦЭМ!$A$33:$A$776,$A13,СВЦЭМ!$B$33:$B$776,L$11)+'СЕТ СН'!$F$9+СВЦЭМ!$D$10+'СЕТ СН'!$F$5-'СЕТ СН'!$F$17</f>
        <v>2188.8748058900001</v>
      </c>
      <c r="M13" s="36">
        <f>SUMIFS(СВЦЭМ!$C$33:$C$776,СВЦЭМ!$A$33:$A$776,$A13,СВЦЭМ!$B$33:$B$776,M$11)+'СЕТ СН'!$F$9+СВЦЭМ!$D$10+'СЕТ СН'!$F$5-'СЕТ СН'!$F$17</f>
        <v>2196.3409373</v>
      </c>
      <c r="N13" s="36">
        <f>SUMIFS(СВЦЭМ!$C$33:$C$776,СВЦЭМ!$A$33:$A$776,$A13,СВЦЭМ!$B$33:$B$776,N$11)+'СЕТ СН'!$F$9+СВЦЭМ!$D$10+'СЕТ СН'!$F$5-'СЕТ СН'!$F$17</f>
        <v>2204.36354579</v>
      </c>
      <c r="O13" s="36">
        <f>SUMIFS(СВЦЭМ!$C$33:$C$776,СВЦЭМ!$A$33:$A$776,$A13,СВЦЭМ!$B$33:$B$776,O$11)+'СЕТ СН'!$F$9+СВЦЭМ!$D$10+'СЕТ СН'!$F$5-'СЕТ СН'!$F$17</f>
        <v>2227.8425003799998</v>
      </c>
      <c r="P13" s="36">
        <f>SUMIFS(СВЦЭМ!$C$33:$C$776,СВЦЭМ!$A$33:$A$776,$A13,СВЦЭМ!$B$33:$B$776,P$11)+'СЕТ СН'!$F$9+СВЦЭМ!$D$10+'СЕТ СН'!$F$5-'СЕТ СН'!$F$17</f>
        <v>2264.4413959200001</v>
      </c>
      <c r="Q13" s="36">
        <f>SUMIFS(СВЦЭМ!$C$33:$C$776,СВЦЭМ!$A$33:$A$776,$A13,СВЦЭМ!$B$33:$B$776,Q$11)+'СЕТ СН'!$F$9+СВЦЭМ!$D$10+'СЕТ СН'!$F$5-'СЕТ СН'!$F$17</f>
        <v>2235.69330575</v>
      </c>
      <c r="R13" s="36">
        <f>SUMIFS(СВЦЭМ!$C$33:$C$776,СВЦЭМ!$A$33:$A$776,$A13,СВЦЭМ!$B$33:$B$776,R$11)+'СЕТ СН'!$F$9+СВЦЭМ!$D$10+'СЕТ СН'!$F$5-'СЕТ СН'!$F$17</f>
        <v>2190.3335694899997</v>
      </c>
      <c r="S13" s="36">
        <f>SUMIFS(СВЦЭМ!$C$33:$C$776,СВЦЭМ!$A$33:$A$776,$A13,СВЦЭМ!$B$33:$B$776,S$11)+'СЕТ СН'!$F$9+СВЦЭМ!$D$10+'СЕТ СН'!$F$5-'СЕТ СН'!$F$17</f>
        <v>2152.3568304999999</v>
      </c>
      <c r="T13" s="36">
        <f>SUMIFS(СВЦЭМ!$C$33:$C$776,СВЦЭМ!$A$33:$A$776,$A13,СВЦЭМ!$B$33:$B$776,T$11)+'СЕТ СН'!$F$9+СВЦЭМ!$D$10+'СЕТ СН'!$F$5-'СЕТ СН'!$F$17</f>
        <v>2128.0991300000001</v>
      </c>
      <c r="U13" s="36">
        <f>SUMIFS(СВЦЭМ!$C$33:$C$776,СВЦЭМ!$A$33:$A$776,$A13,СВЦЭМ!$B$33:$B$776,U$11)+'СЕТ СН'!$F$9+СВЦЭМ!$D$10+'СЕТ СН'!$F$5-'СЕТ СН'!$F$17</f>
        <v>2122.6296861400001</v>
      </c>
      <c r="V13" s="36">
        <f>SUMIFS(СВЦЭМ!$C$33:$C$776,СВЦЭМ!$A$33:$A$776,$A13,СВЦЭМ!$B$33:$B$776,V$11)+'СЕТ СН'!$F$9+СВЦЭМ!$D$10+'СЕТ СН'!$F$5-'СЕТ СН'!$F$17</f>
        <v>2126.9241514400001</v>
      </c>
      <c r="W13" s="36">
        <f>SUMIFS(СВЦЭМ!$C$33:$C$776,СВЦЭМ!$A$33:$A$776,$A13,СВЦЭМ!$B$33:$B$776,W$11)+'СЕТ СН'!$F$9+СВЦЭМ!$D$10+'СЕТ СН'!$F$5-'СЕТ СН'!$F$17</f>
        <v>2125.2505732300001</v>
      </c>
      <c r="X13" s="36">
        <f>SUMIFS(СВЦЭМ!$C$33:$C$776,СВЦЭМ!$A$33:$A$776,$A13,СВЦЭМ!$B$33:$B$776,X$11)+'СЕТ СН'!$F$9+СВЦЭМ!$D$10+'СЕТ СН'!$F$5-'СЕТ СН'!$F$17</f>
        <v>2146.0531591700001</v>
      </c>
      <c r="Y13" s="36">
        <f>SUMIFS(СВЦЭМ!$C$33:$C$776,СВЦЭМ!$A$33:$A$776,$A13,СВЦЭМ!$B$33:$B$776,Y$11)+'СЕТ СН'!$F$9+СВЦЭМ!$D$10+'СЕТ СН'!$F$5-'СЕТ СН'!$F$17</f>
        <v>2178.0744703099999</v>
      </c>
    </row>
    <row r="14" spans="1:27" ht="15.75" x14ac:dyDescent="0.2">
      <c r="A14" s="35">
        <f t="shared" ref="A14:A42" si="0">A13+1</f>
        <v>44107</v>
      </c>
      <c r="B14" s="36">
        <f>SUMIFS(СВЦЭМ!$C$33:$C$776,СВЦЭМ!$A$33:$A$776,$A14,СВЦЭМ!$B$33:$B$776,B$11)+'СЕТ СН'!$F$9+СВЦЭМ!$D$10+'СЕТ СН'!$F$5-'СЕТ СН'!$F$17</f>
        <v>2251.7747522099999</v>
      </c>
      <c r="C14" s="36">
        <f>SUMIFS(СВЦЭМ!$C$33:$C$776,СВЦЭМ!$A$33:$A$776,$A14,СВЦЭМ!$B$33:$B$776,C$11)+'СЕТ СН'!$F$9+СВЦЭМ!$D$10+'СЕТ СН'!$F$5-'СЕТ СН'!$F$17</f>
        <v>2315.5942605299997</v>
      </c>
      <c r="D14" s="36">
        <f>SUMIFS(СВЦЭМ!$C$33:$C$776,СВЦЭМ!$A$33:$A$776,$A14,СВЦЭМ!$B$33:$B$776,D$11)+'СЕТ СН'!$F$9+СВЦЭМ!$D$10+'СЕТ СН'!$F$5-'СЕТ СН'!$F$17</f>
        <v>2388.0972875899997</v>
      </c>
      <c r="E14" s="36">
        <f>SUMIFS(СВЦЭМ!$C$33:$C$776,СВЦЭМ!$A$33:$A$776,$A14,СВЦЭМ!$B$33:$B$776,E$11)+'СЕТ СН'!$F$9+СВЦЭМ!$D$10+'СЕТ СН'!$F$5-'СЕТ СН'!$F$17</f>
        <v>2399.6993053199999</v>
      </c>
      <c r="F14" s="36">
        <f>SUMIFS(СВЦЭМ!$C$33:$C$776,СВЦЭМ!$A$33:$A$776,$A14,СВЦЭМ!$B$33:$B$776,F$11)+'СЕТ СН'!$F$9+СВЦЭМ!$D$10+'СЕТ СН'!$F$5-'СЕТ СН'!$F$17</f>
        <v>2403.7479244599999</v>
      </c>
      <c r="G14" s="36">
        <f>SUMIFS(СВЦЭМ!$C$33:$C$776,СВЦЭМ!$A$33:$A$776,$A14,СВЦЭМ!$B$33:$B$776,G$11)+'СЕТ СН'!$F$9+СВЦЭМ!$D$10+'СЕТ СН'!$F$5-'СЕТ СН'!$F$17</f>
        <v>2392.0811051700002</v>
      </c>
      <c r="H14" s="36">
        <f>SUMIFS(СВЦЭМ!$C$33:$C$776,СВЦЭМ!$A$33:$A$776,$A14,СВЦЭМ!$B$33:$B$776,H$11)+'СЕТ СН'!$F$9+СВЦЭМ!$D$10+'СЕТ СН'!$F$5-'СЕТ СН'!$F$17</f>
        <v>2373.80887037</v>
      </c>
      <c r="I14" s="36">
        <f>SUMIFS(СВЦЭМ!$C$33:$C$776,СВЦЭМ!$A$33:$A$776,$A14,СВЦЭМ!$B$33:$B$776,I$11)+'СЕТ СН'!$F$9+СВЦЭМ!$D$10+'СЕТ СН'!$F$5-'СЕТ СН'!$F$17</f>
        <v>2341.34782584</v>
      </c>
      <c r="J14" s="36">
        <f>SUMIFS(СВЦЭМ!$C$33:$C$776,СВЦЭМ!$A$33:$A$776,$A14,СВЦЭМ!$B$33:$B$776,J$11)+'СЕТ СН'!$F$9+СВЦЭМ!$D$10+'СЕТ СН'!$F$5-'СЕТ СН'!$F$17</f>
        <v>2253.8756192599999</v>
      </c>
      <c r="K14" s="36">
        <f>SUMIFS(СВЦЭМ!$C$33:$C$776,СВЦЭМ!$A$33:$A$776,$A14,СВЦЭМ!$B$33:$B$776,K$11)+'СЕТ СН'!$F$9+СВЦЭМ!$D$10+'СЕТ СН'!$F$5-'СЕТ СН'!$F$17</f>
        <v>2195.2710713699998</v>
      </c>
      <c r="L14" s="36">
        <f>SUMIFS(СВЦЭМ!$C$33:$C$776,СВЦЭМ!$A$33:$A$776,$A14,СВЦЭМ!$B$33:$B$776,L$11)+'СЕТ СН'!$F$9+СВЦЭМ!$D$10+'СЕТ СН'!$F$5-'СЕТ СН'!$F$17</f>
        <v>2189.3793581199998</v>
      </c>
      <c r="M14" s="36">
        <f>SUMIFS(СВЦЭМ!$C$33:$C$776,СВЦЭМ!$A$33:$A$776,$A14,СВЦЭМ!$B$33:$B$776,M$11)+'СЕТ СН'!$F$9+СВЦЭМ!$D$10+'СЕТ СН'!$F$5-'СЕТ СН'!$F$17</f>
        <v>2199.3485980999999</v>
      </c>
      <c r="N14" s="36">
        <f>SUMIFS(СВЦЭМ!$C$33:$C$776,СВЦЭМ!$A$33:$A$776,$A14,СВЦЭМ!$B$33:$B$776,N$11)+'СЕТ СН'!$F$9+СВЦЭМ!$D$10+'СЕТ СН'!$F$5-'СЕТ СН'!$F$17</f>
        <v>2200.8546400999999</v>
      </c>
      <c r="O14" s="36">
        <f>SUMIFS(СВЦЭМ!$C$33:$C$776,СВЦЭМ!$A$33:$A$776,$A14,СВЦЭМ!$B$33:$B$776,O$11)+'СЕТ СН'!$F$9+СВЦЭМ!$D$10+'СЕТ СН'!$F$5-'СЕТ СН'!$F$17</f>
        <v>2231.2868662400001</v>
      </c>
      <c r="P14" s="36">
        <f>SUMIFS(СВЦЭМ!$C$33:$C$776,СВЦЭМ!$A$33:$A$776,$A14,СВЦЭМ!$B$33:$B$776,P$11)+'СЕТ СН'!$F$9+СВЦЭМ!$D$10+'СЕТ СН'!$F$5-'СЕТ СН'!$F$17</f>
        <v>2267.67117173</v>
      </c>
      <c r="Q14" s="36">
        <f>SUMIFS(СВЦЭМ!$C$33:$C$776,СВЦЭМ!$A$33:$A$776,$A14,СВЦЭМ!$B$33:$B$776,Q$11)+'СЕТ СН'!$F$9+СВЦЭМ!$D$10+'СЕТ СН'!$F$5-'СЕТ СН'!$F$17</f>
        <v>2245.6191017900001</v>
      </c>
      <c r="R14" s="36">
        <f>SUMIFS(СВЦЭМ!$C$33:$C$776,СВЦЭМ!$A$33:$A$776,$A14,СВЦЭМ!$B$33:$B$776,R$11)+'СЕТ СН'!$F$9+СВЦЭМ!$D$10+'СЕТ СН'!$F$5-'СЕТ СН'!$F$17</f>
        <v>2205.6794461899999</v>
      </c>
      <c r="S14" s="36">
        <f>SUMIFS(СВЦЭМ!$C$33:$C$776,СВЦЭМ!$A$33:$A$776,$A14,СВЦЭМ!$B$33:$B$776,S$11)+'СЕТ СН'!$F$9+СВЦЭМ!$D$10+'СЕТ СН'!$F$5-'СЕТ СН'!$F$17</f>
        <v>2149.6748145500001</v>
      </c>
      <c r="T14" s="36">
        <f>SUMIFS(СВЦЭМ!$C$33:$C$776,СВЦЭМ!$A$33:$A$776,$A14,СВЦЭМ!$B$33:$B$776,T$11)+'СЕТ СН'!$F$9+СВЦЭМ!$D$10+'СЕТ СН'!$F$5-'СЕТ СН'!$F$17</f>
        <v>2131.8201153</v>
      </c>
      <c r="U14" s="36">
        <f>SUMIFS(СВЦЭМ!$C$33:$C$776,СВЦЭМ!$A$33:$A$776,$A14,СВЦЭМ!$B$33:$B$776,U$11)+'СЕТ СН'!$F$9+СВЦЭМ!$D$10+'СЕТ СН'!$F$5-'СЕТ СН'!$F$17</f>
        <v>2126.3752725599998</v>
      </c>
      <c r="V14" s="36">
        <f>SUMIFS(СВЦЭМ!$C$33:$C$776,СВЦЭМ!$A$33:$A$776,$A14,СВЦЭМ!$B$33:$B$776,V$11)+'СЕТ СН'!$F$9+СВЦЭМ!$D$10+'СЕТ СН'!$F$5-'СЕТ СН'!$F$17</f>
        <v>2118.7346796500001</v>
      </c>
      <c r="W14" s="36">
        <f>SUMIFS(СВЦЭМ!$C$33:$C$776,СВЦЭМ!$A$33:$A$776,$A14,СВЦЭМ!$B$33:$B$776,W$11)+'СЕТ СН'!$F$9+СВЦЭМ!$D$10+'СЕТ СН'!$F$5-'СЕТ СН'!$F$17</f>
        <v>2125.9079052699999</v>
      </c>
      <c r="X14" s="36">
        <f>SUMIFS(СВЦЭМ!$C$33:$C$776,СВЦЭМ!$A$33:$A$776,$A14,СВЦЭМ!$B$33:$B$776,X$11)+'СЕТ СН'!$F$9+СВЦЭМ!$D$10+'СЕТ СН'!$F$5-'СЕТ СН'!$F$17</f>
        <v>2139.20349175</v>
      </c>
      <c r="Y14" s="36">
        <f>SUMIFS(СВЦЭМ!$C$33:$C$776,СВЦЭМ!$A$33:$A$776,$A14,СВЦЭМ!$B$33:$B$776,Y$11)+'СЕТ СН'!$F$9+СВЦЭМ!$D$10+'СЕТ СН'!$F$5-'СЕТ СН'!$F$17</f>
        <v>2175.02579285</v>
      </c>
    </row>
    <row r="15" spans="1:27" ht="15.75" x14ac:dyDescent="0.2">
      <c r="A15" s="35">
        <f t="shared" si="0"/>
        <v>44108</v>
      </c>
      <c r="B15" s="36">
        <f>SUMIFS(СВЦЭМ!$C$33:$C$776,СВЦЭМ!$A$33:$A$776,$A15,СВЦЭМ!$B$33:$B$776,B$11)+'СЕТ СН'!$F$9+СВЦЭМ!$D$10+'СЕТ СН'!$F$5-'СЕТ СН'!$F$17</f>
        <v>2276.6011856699997</v>
      </c>
      <c r="C15" s="36">
        <f>SUMIFS(СВЦЭМ!$C$33:$C$776,СВЦЭМ!$A$33:$A$776,$A15,СВЦЭМ!$B$33:$B$776,C$11)+'СЕТ СН'!$F$9+СВЦЭМ!$D$10+'СЕТ СН'!$F$5-'СЕТ СН'!$F$17</f>
        <v>2351.16402457</v>
      </c>
      <c r="D15" s="36">
        <f>SUMIFS(СВЦЭМ!$C$33:$C$776,СВЦЭМ!$A$33:$A$776,$A15,СВЦЭМ!$B$33:$B$776,D$11)+'СЕТ СН'!$F$9+СВЦЭМ!$D$10+'СЕТ СН'!$F$5-'СЕТ СН'!$F$17</f>
        <v>2422.26618121</v>
      </c>
      <c r="E15" s="36">
        <f>SUMIFS(СВЦЭМ!$C$33:$C$776,СВЦЭМ!$A$33:$A$776,$A15,СВЦЭМ!$B$33:$B$776,E$11)+'СЕТ СН'!$F$9+СВЦЭМ!$D$10+'СЕТ СН'!$F$5-'СЕТ СН'!$F$17</f>
        <v>2452.3093404000001</v>
      </c>
      <c r="F15" s="36">
        <f>SUMIFS(СВЦЭМ!$C$33:$C$776,СВЦЭМ!$A$33:$A$776,$A15,СВЦЭМ!$B$33:$B$776,F$11)+'СЕТ СН'!$F$9+СВЦЭМ!$D$10+'СЕТ СН'!$F$5-'СЕТ СН'!$F$17</f>
        <v>2463.7220639100001</v>
      </c>
      <c r="G15" s="36">
        <f>SUMIFS(СВЦЭМ!$C$33:$C$776,СВЦЭМ!$A$33:$A$776,$A15,СВЦЭМ!$B$33:$B$776,G$11)+'СЕТ СН'!$F$9+СВЦЭМ!$D$10+'СЕТ СН'!$F$5-'СЕТ СН'!$F$17</f>
        <v>2443.0915877500001</v>
      </c>
      <c r="H15" s="36">
        <f>SUMIFS(СВЦЭМ!$C$33:$C$776,СВЦЭМ!$A$33:$A$776,$A15,СВЦЭМ!$B$33:$B$776,H$11)+'СЕТ СН'!$F$9+СВЦЭМ!$D$10+'СЕТ СН'!$F$5-'СЕТ СН'!$F$17</f>
        <v>2431.6232020899997</v>
      </c>
      <c r="I15" s="36">
        <f>SUMIFS(СВЦЭМ!$C$33:$C$776,СВЦЭМ!$A$33:$A$776,$A15,СВЦЭМ!$B$33:$B$776,I$11)+'СЕТ СН'!$F$9+СВЦЭМ!$D$10+'СЕТ СН'!$F$5-'СЕТ СН'!$F$17</f>
        <v>2399.65024847</v>
      </c>
      <c r="J15" s="36">
        <f>SUMIFS(СВЦЭМ!$C$33:$C$776,СВЦЭМ!$A$33:$A$776,$A15,СВЦЭМ!$B$33:$B$776,J$11)+'СЕТ СН'!$F$9+СВЦЭМ!$D$10+'СЕТ СН'!$F$5-'СЕТ СН'!$F$17</f>
        <v>2303.5611666499999</v>
      </c>
      <c r="K15" s="36">
        <f>SUMIFS(СВЦЭМ!$C$33:$C$776,СВЦЭМ!$A$33:$A$776,$A15,СВЦЭМ!$B$33:$B$776,K$11)+'СЕТ СН'!$F$9+СВЦЭМ!$D$10+'СЕТ СН'!$F$5-'СЕТ СН'!$F$17</f>
        <v>2233.2783170299999</v>
      </c>
      <c r="L15" s="36">
        <f>SUMIFS(СВЦЭМ!$C$33:$C$776,СВЦЭМ!$A$33:$A$776,$A15,СВЦЭМ!$B$33:$B$776,L$11)+'СЕТ СН'!$F$9+СВЦЭМ!$D$10+'СЕТ СН'!$F$5-'СЕТ СН'!$F$17</f>
        <v>2200.0184138</v>
      </c>
      <c r="M15" s="36">
        <f>SUMIFS(СВЦЭМ!$C$33:$C$776,СВЦЭМ!$A$33:$A$776,$A15,СВЦЭМ!$B$33:$B$776,M$11)+'СЕТ СН'!$F$9+СВЦЭМ!$D$10+'СЕТ СН'!$F$5-'СЕТ СН'!$F$17</f>
        <v>2205.6419821099998</v>
      </c>
      <c r="N15" s="36">
        <f>SUMIFS(СВЦЭМ!$C$33:$C$776,СВЦЭМ!$A$33:$A$776,$A15,СВЦЭМ!$B$33:$B$776,N$11)+'СЕТ СН'!$F$9+СВЦЭМ!$D$10+'СЕТ СН'!$F$5-'СЕТ СН'!$F$17</f>
        <v>2216.0991542399997</v>
      </c>
      <c r="O15" s="36">
        <f>SUMIFS(СВЦЭМ!$C$33:$C$776,СВЦЭМ!$A$33:$A$776,$A15,СВЦЭМ!$B$33:$B$776,O$11)+'СЕТ СН'!$F$9+СВЦЭМ!$D$10+'СЕТ СН'!$F$5-'СЕТ СН'!$F$17</f>
        <v>2273.6457415</v>
      </c>
      <c r="P15" s="36">
        <f>SUMIFS(СВЦЭМ!$C$33:$C$776,СВЦЭМ!$A$33:$A$776,$A15,СВЦЭМ!$B$33:$B$776,P$11)+'СЕТ СН'!$F$9+СВЦЭМ!$D$10+'СЕТ СН'!$F$5-'СЕТ СН'!$F$17</f>
        <v>2307.3655970999998</v>
      </c>
      <c r="Q15" s="36">
        <f>SUMIFS(СВЦЭМ!$C$33:$C$776,СВЦЭМ!$A$33:$A$776,$A15,СВЦЭМ!$B$33:$B$776,Q$11)+'СЕТ СН'!$F$9+СВЦЭМ!$D$10+'СЕТ СН'!$F$5-'СЕТ СН'!$F$17</f>
        <v>2265.9421414899998</v>
      </c>
      <c r="R15" s="36">
        <f>SUMIFS(СВЦЭМ!$C$33:$C$776,СВЦЭМ!$A$33:$A$776,$A15,СВЦЭМ!$B$33:$B$776,R$11)+'СЕТ СН'!$F$9+СВЦЭМ!$D$10+'СЕТ СН'!$F$5-'СЕТ СН'!$F$17</f>
        <v>2222.2959039899997</v>
      </c>
      <c r="S15" s="36">
        <f>SUMIFS(СВЦЭМ!$C$33:$C$776,СВЦЭМ!$A$33:$A$776,$A15,СВЦЭМ!$B$33:$B$776,S$11)+'СЕТ СН'!$F$9+СВЦЭМ!$D$10+'СЕТ СН'!$F$5-'СЕТ СН'!$F$17</f>
        <v>2181.6210360199998</v>
      </c>
      <c r="T15" s="36">
        <f>SUMIFS(СВЦЭМ!$C$33:$C$776,СВЦЭМ!$A$33:$A$776,$A15,СВЦЭМ!$B$33:$B$776,T$11)+'СЕТ СН'!$F$9+СВЦЭМ!$D$10+'СЕТ СН'!$F$5-'СЕТ СН'!$F$17</f>
        <v>2153.28969164</v>
      </c>
      <c r="U15" s="36">
        <f>SUMIFS(СВЦЭМ!$C$33:$C$776,СВЦЭМ!$A$33:$A$776,$A15,СВЦЭМ!$B$33:$B$776,U$11)+'СЕТ СН'!$F$9+СВЦЭМ!$D$10+'СЕТ СН'!$F$5-'СЕТ СН'!$F$17</f>
        <v>2145.5797647099998</v>
      </c>
      <c r="V15" s="36">
        <f>SUMIFS(СВЦЭМ!$C$33:$C$776,СВЦЭМ!$A$33:$A$776,$A15,СВЦЭМ!$B$33:$B$776,V$11)+'СЕТ СН'!$F$9+СВЦЭМ!$D$10+'СЕТ СН'!$F$5-'СЕТ СН'!$F$17</f>
        <v>2167.5503351100001</v>
      </c>
      <c r="W15" s="36">
        <f>SUMIFS(СВЦЭМ!$C$33:$C$776,СВЦЭМ!$A$33:$A$776,$A15,СВЦЭМ!$B$33:$B$776,W$11)+'СЕТ СН'!$F$9+СВЦЭМ!$D$10+'СЕТ СН'!$F$5-'СЕТ СН'!$F$17</f>
        <v>2165.1063593999997</v>
      </c>
      <c r="X15" s="36">
        <f>SUMIFS(СВЦЭМ!$C$33:$C$776,СВЦЭМ!$A$33:$A$776,$A15,СВЦЭМ!$B$33:$B$776,X$11)+'СЕТ СН'!$F$9+СВЦЭМ!$D$10+'СЕТ СН'!$F$5-'СЕТ СН'!$F$17</f>
        <v>2181.9389290600002</v>
      </c>
      <c r="Y15" s="36">
        <f>SUMIFS(СВЦЭМ!$C$33:$C$776,СВЦЭМ!$A$33:$A$776,$A15,СВЦЭМ!$B$33:$B$776,Y$11)+'СЕТ СН'!$F$9+СВЦЭМ!$D$10+'СЕТ СН'!$F$5-'СЕТ СН'!$F$17</f>
        <v>2230.0723449400002</v>
      </c>
    </row>
    <row r="16" spans="1:27" ht="15.75" x14ac:dyDescent="0.2">
      <c r="A16" s="35">
        <f t="shared" si="0"/>
        <v>44109</v>
      </c>
      <c r="B16" s="36">
        <f>SUMIFS(СВЦЭМ!$C$33:$C$776,СВЦЭМ!$A$33:$A$776,$A16,СВЦЭМ!$B$33:$B$776,B$11)+'СЕТ СН'!$F$9+СВЦЭМ!$D$10+'СЕТ СН'!$F$5-'СЕТ СН'!$F$17</f>
        <v>2298.8225106800001</v>
      </c>
      <c r="C16" s="36">
        <f>SUMIFS(СВЦЭМ!$C$33:$C$776,СВЦЭМ!$A$33:$A$776,$A16,СВЦЭМ!$B$33:$B$776,C$11)+'СЕТ СН'!$F$9+СВЦЭМ!$D$10+'СЕТ СН'!$F$5-'СЕТ СН'!$F$17</f>
        <v>2372.2904245599998</v>
      </c>
      <c r="D16" s="36">
        <f>SUMIFS(СВЦЭМ!$C$33:$C$776,СВЦЭМ!$A$33:$A$776,$A16,СВЦЭМ!$B$33:$B$776,D$11)+'СЕТ СН'!$F$9+СВЦЭМ!$D$10+'СЕТ СН'!$F$5-'СЕТ СН'!$F$17</f>
        <v>2450.0548362</v>
      </c>
      <c r="E16" s="36">
        <f>SUMIFS(СВЦЭМ!$C$33:$C$776,СВЦЭМ!$A$33:$A$776,$A16,СВЦЭМ!$B$33:$B$776,E$11)+'СЕТ СН'!$F$9+СВЦЭМ!$D$10+'СЕТ СН'!$F$5-'СЕТ СН'!$F$17</f>
        <v>2473.3299074299998</v>
      </c>
      <c r="F16" s="36">
        <f>SUMIFS(СВЦЭМ!$C$33:$C$776,СВЦЭМ!$A$33:$A$776,$A16,СВЦЭМ!$B$33:$B$776,F$11)+'СЕТ СН'!$F$9+СВЦЭМ!$D$10+'СЕТ СН'!$F$5-'СЕТ СН'!$F$17</f>
        <v>2470.1108813999999</v>
      </c>
      <c r="G16" s="36">
        <f>SUMIFS(СВЦЭМ!$C$33:$C$776,СВЦЭМ!$A$33:$A$776,$A16,СВЦЭМ!$B$33:$B$776,G$11)+'СЕТ СН'!$F$9+СВЦЭМ!$D$10+'СЕТ СН'!$F$5-'СЕТ СН'!$F$17</f>
        <v>2450.4250242399999</v>
      </c>
      <c r="H16" s="36">
        <f>SUMIFS(СВЦЭМ!$C$33:$C$776,СВЦЭМ!$A$33:$A$776,$A16,СВЦЭМ!$B$33:$B$776,H$11)+'СЕТ СН'!$F$9+СВЦЭМ!$D$10+'СЕТ СН'!$F$5-'СЕТ СН'!$F$17</f>
        <v>2391.2453271200002</v>
      </c>
      <c r="I16" s="36">
        <f>SUMIFS(СВЦЭМ!$C$33:$C$776,СВЦЭМ!$A$33:$A$776,$A16,СВЦЭМ!$B$33:$B$776,I$11)+'СЕТ СН'!$F$9+СВЦЭМ!$D$10+'СЕТ СН'!$F$5-'СЕТ СН'!$F$17</f>
        <v>2344.0321364500001</v>
      </c>
      <c r="J16" s="36">
        <f>SUMIFS(СВЦЭМ!$C$33:$C$776,СВЦЭМ!$A$33:$A$776,$A16,СВЦЭМ!$B$33:$B$776,J$11)+'СЕТ СН'!$F$9+СВЦЭМ!$D$10+'СЕТ СН'!$F$5-'СЕТ СН'!$F$17</f>
        <v>2274.5095495</v>
      </c>
      <c r="K16" s="36">
        <f>SUMIFS(СВЦЭМ!$C$33:$C$776,СВЦЭМ!$A$33:$A$776,$A16,СВЦЭМ!$B$33:$B$776,K$11)+'СЕТ СН'!$F$9+СВЦЭМ!$D$10+'СЕТ СН'!$F$5-'СЕТ СН'!$F$17</f>
        <v>2242.6050807500001</v>
      </c>
      <c r="L16" s="36">
        <f>SUMIFS(СВЦЭМ!$C$33:$C$776,СВЦЭМ!$A$33:$A$776,$A16,СВЦЭМ!$B$33:$B$776,L$11)+'СЕТ СН'!$F$9+СВЦЭМ!$D$10+'СЕТ СН'!$F$5-'СЕТ СН'!$F$17</f>
        <v>2239.5514864400002</v>
      </c>
      <c r="M16" s="36">
        <f>SUMIFS(СВЦЭМ!$C$33:$C$776,СВЦЭМ!$A$33:$A$776,$A16,СВЦЭМ!$B$33:$B$776,M$11)+'СЕТ СН'!$F$9+СВЦЭМ!$D$10+'СЕТ СН'!$F$5-'СЕТ СН'!$F$17</f>
        <v>2265.1393917400001</v>
      </c>
      <c r="N16" s="36">
        <f>SUMIFS(СВЦЭМ!$C$33:$C$776,СВЦЭМ!$A$33:$A$776,$A16,СВЦЭМ!$B$33:$B$776,N$11)+'СЕТ СН'!$F$9+СВЦЭМ!$D$10+'СЕТ СН'!$F$5-'СЕТ СН'!$F$17</f>
        <v>2263.28846535</v>
      </c>
      <c r="O16" s="36">
        <f>SUMIFS(СВЦЭМ!$C$33:$C$776,СВЦЭМ!$A$33:$A$776,$A16,СВЦЭМ!$B$33:$B$776,O$11)+'СЕТ СН'!$F$9+СВЦЭМ!$D$10+'СЕТ СН'!$F$5-'СЕТ СН'!$F$17</f>
        <v>2290.6420160799998</v>
      </c>
      <c r="P16" s="36">
        <f>SUMIFS(СВЦЭМ!$C$33:$C$776,СВЦЭМ!$A$33:$A$776,$A16,СВЦЭМ!$B$33:$B$776,P$11)+'СЕТ СН'!$F$9+СВЦЭМ!$D$10+'СЕТ СН'!$F$5-'СЕТ СН'!$F$17</f>
        <v>2332.01054363</v>
      </c>
      <c r="Q16" s="36">
        <f>SUMIFS(СВЦЭМ!$C$33:$C$776,СВЦЭМ!$A$33:$A$776,$A16,СВЦЭМ!$B$33:$B$776,Q$11)+'СЕТ СН'!$F$9+СВЦЭМ!$D$10+'СЕТ СН'!$F$5-'СЕТ СН'!$F$17</f>
        <v>2293.0569802199998</v>
      </c>
      <c r="R16" s="36">
        <f>SUMIFS(СВЦЭМ!$C$33:$C$776,СВЦЭМ!$A$33:$A$776,$A16,СВЦЭМ!$B$33:$B$776,R$11)+'СЕТ СН'!$F$9+СВЦЭМ!$D$10+'СЕТ СН'!$F$5-'СЕТ СН'!$F$17</f>
        <v>2255.1584821900001</v>
      </c>
      <c r="S16" s="36">
        <f>SUMIFS(СВЦЭМ!$C$33:$C$776,СВЦЭМ!$A$33:$A$776,$A16,СВЦЭМ!$B$33:$B$776,S$11)+'СЕТ СН'!$F$9+СВЦЭМ!$D$10+'СЕТ СН'!$F$5-'СЕТ СН'!$F$17</f>
        <v>2242.7038220899999</v>
      </c>
      <c r="T16" s="36">
        <f>SUMIFS(СВЦЭМ!$C$33:$C$776,СВЦЭМ!$A$33:$A$776,$A16,СВЦЭМ!$B$33:$B$776,T$11)+'СЕТ СН'!$F$9+СВЦЭМ!$D$10+'СЕТ СН'!$F$5-'СЕТ СН'!$F$17</f>
        <v>2261.12179896</v>
      </c>
      <c r="U16" s="36">
        <f>SUMIFS(СВЦЭМ!$C$33:$C$776,СВЦЭМ!$A$33:$A$776,$A16,СВЦЭМ!$B$33:$B$776,U$11)+'СЕТ СН'!$F$9+СВЦЭМ!$D$10+'СЕТ СН'!$F$5-'СЕТ СН'!$F$17</f>
        <v>2239.53032076</v>
      </c>
      <c r="V16" s="36">
        <f>SUMIFS(СВЦЭМ!$C$33:$C$776,СВЦЭМ!$A$33:$A$776,$A16,СВЦЭМ!$B$33:$B$776,V$11)+'СЕТ СН'!$F$9+СВЦЭМ!$D$10+'СЕТ СН'!$F$5-'СЕТ СН'!$F$17</f>
        <v>2240.87912671</v>
      </c>
      <c r="W16" s="36">
        <f>SUMIFS(СВЦЭМ!$C$33:$C$776,СВЦЭМ!$A$33:$A$776,$A16,СВЦЭМ!$B$33:$B$776,W$11)+'СЕТ СН'!$F$9+СВЦЭМ!$D$10+'СЕТ СН'!$F$5-'СЕТ СН'!$F$17</f>
        <v>2271.8970811099998</v>
      </c>
      <c r="X16" s="36">
        <f>SUMIFS(СВЦЭМ!$C$33:$C$776,СВЦЭМ!$A$33:$A$776,$A16,СВЦЭМ!$B$33:$B$776,X$11)+'СЕТ СН'!$F$9+СВЦЭМ!$D$10+'СЕТ СН'!$F$5-'СЕТ СН'!$F$17</f>
        <v>2268.8359616299999</v>
      </c>
      <c r="Y16" s="36">
        <f>SUMIFS(СВЦЭМ!$C$33:$C$776,СВЦЭМ!$A$33:$A$776,$A16,СВЦЭМ!$B$33:$B$776,Y$11)+'СЕТ СН'!$F$9+СВЦЭМ!$D$10+'СЕТ СН'!$F$5-'СЕТ СН'!$F$17</f>
        <v>2304.3142959699999</v>
      </c>
    </row>
    <row r="17" spans="1:25" ht="15.75" x14ac:dyDescent="0.2">
      <c r="A17" s="35">
        <f t="shared" si="0"/>
        <v>44110</v>
      </c>
      <c r="B17" s="36">
        <f>SUMIFS(СВЦЭМ!$C$33:$C$776,СВЦЭМ!$A$33:$A$776,$A17,СВЦЭМ!$B$33:$B$776,B$11)+'СЕТ СН'!$F$9+СВЦЭМ!$D$10+'СЕТ СН'!$F$5-'СЕТ СН'!$F$17</f>
        <v>2378.6497447800002</v>
      </c>
      <c r="C17" s="36">
        <f>SUMIFS(СВЦЭМ!$C$33:$C$776,СВЦЭМ!$A$33:$A$776,$A17,СВЦЭМ!$B$33:$B$776,C$11)+'СЕТ СН'!$F$9+СВЦЭМ!$D$10+'СЕТ СН'!$F$5-'СЕТ СН'!$F$17</f>
        <v>2456.9794825199997</v>
      </c>
      <c r="D17" s="36">
        <f>SUMIFS(СВЦЭМ!$C$33:$C$776,СВЦЭМ!$A$33:$A$776,$A17,СВЦЭМ!$B$33:$B$776,D$11)+'СЕТ СН'!$F$9+СВЦЭМ!$D$10+'СЕТ СН'!$F$5-'СЕТ СН'!$F$17</f>
        <v>2522.03523606</v>
      </c>
      <c r="E17" s="36">
        <f>SUMIFS(СВЦЭМ!$C$33:$C$776,СВЦЭМ!$A$33:$A$776,$A17,СВЦЭМ!$B$33:$B$776,E$11)+'СЕТ СН'!$F$9+СВЦЭМ!$D$10+'СЕТ СН'!$F$5-'СЕТ СН'!$F$17</f>
        <v>2547.8340257700002</v>
      </c>
      <c r="F17" s="36">
        <f>SUMIFS(СВЦЭМ!$C$33:$C$776,СВЦЭМ!$A$33:$A$776,$A17,СВЦЭМ!$B$33:$B$776,F$11)+'СЕТ СН'!$F$9+СВЦЭМ!$D$10+'СЕТ СН'!$F$5-'СЕТ СН'!$F$17</f>
        <v>2551.4678883699999</v>
      </c>
      <c r="G17" s="36">
        <f>SUMIFS(СВЦЭМ!$C$33:$C$776,СВЦЭМ!$A$33:$A$776,$A17,СВЦЭМ!$B$33:$B$776,G$11)+'СЕТ СН'!$F$9+СВЦЭМ!$D$10+'СЕТ СН'!$F$5-'СЕТ СН'!$F$17</f>
        <v>2534.6062316099997</v>
      </c>
      <c r="H17" s="36">
        <f>SUMIFS(СВЦЭМ!$C$33:$C$776,СВЦЭМ!$A$33:$A$776,$A17,СВЦЭМ!$B$33:$B$776,H$11)+'СЕТ СН'!$F$9+СВЦЭМ!$D$10+'СЕТ СН'!$F$5-'СЕТ СН'!$F$17</f>
        <v>2472.9334103199999</v>
      </c>
      <c r="I17" s="36">
        <f>SUMIFS(СВЦЭМ!$C$33:$C$776,СВЦЭМ!$A$33:$A$776,$A17,СВЦЭМ!$B$33:$B$776,I$11)+'СЕТ СН'!$F$9+СВЦЭМ!$D$10+'СЕТ СН'!$F$5-'СЕТ СН'!$F$17</f>
        <v>2422.4955645299997</v>
      </c>
      <c r="J17" s="36">
        <f>SUMIFS(СВЦЭМ!$C$33:$C$776,СВЦЭМ!$A$33:$A$776,$A17,СВЦЭМ!$B$33:$B$776,J$11)+'СЕТ СН'!$F$9+СВЦЭМ!$D$10+'СЕТ СН'!$F$5-'СЕТ СН'!$F$17</f>
        <v>2351.4014624299998</v>
      </c>
      <c r="K17" s="36">
        <f>SUMIFS(СВЦЭМ!$C$33:$C$776,СВЦЭМ!$A$33:$A$776,$A17,СВЦЭМ!$B$33:$B$776,K$11)+'СЕТ СН'!$F$9+СВЦЭМ!$D$10+'СЕТ СН'!$F$5-'СЕТ СН'!$F$17</f>
        <v>2312.3267061299998</v>
      </c>
      <c r="L17" s="36">
        <f>SUMIFS(СВЦЭМ!$C$33:$C$776,СВЦЭМ!$A$33:$A$776,$A17,СВЦЭМ!$B$33:$B$776,L$11)+'СЕТ СН'!$F$9+СВЦЭМ!$D$10+'СЕТ СН'!$F$5-'СЕТ СН'!$F$17</f>
        <v>2315.4723300699998</v>
      </c>
      <c r="M17" s="36">
        <f>SUMIFS(СВЦЭМ!$C$33:$C$776,СВЦЭМ!$A$33:$A$776,$A17,СВЦЭМ!$B$33:$B$776,M$11)+'СЕТ СН'!$F$9+СВЦЭМ!$D$10+'СЕТ СН'!$F$5-'СЕТ СН'!$F$17</f>
        <v>2320.6937929400001</v>
      </c>
      <c r="N17" s="36">
        <f>SUMIFS(СВЦЭМ!$C$33:$C$776,СВЦЭМ!$A$33:$A$776,$A17,СВЦЭМ!$B$33:$B$776,N$11)+'СЕТ СН'!$F$9+СВЦЭМ!$D$10+'СЕТ СН'!$F$5-'СЕТ СН'!$F$17</f>
        <v>2327.5685666899999</v>
      </c>
      <c r="O17" s="36">
        <f>SUMIFS(СВЦЭМ!$C$33:$C$776,СВЦЭМ!$A$33:$A$776,$A17,СВЦЭМ!$B$33:$B$776,O$11)+'СЕТ СН'!$F$9+СВЦЭМ!$D$10+'СЕТ СН'!$F$5-'СЕТ СН'!$F$17</f>
        <v>2365.0861031700001</v>
      </c>
      <c r="P17" s="36">
        <f>SUMIFS(СВЦЭМ!$C$33:$C$776,СВЦЭМ!$A$33:$A$776,$A17,СВЦЭМ!$B$33:$B$776,P$11)+'СЕТ СН'!$F$9+СВЦЭМ!$D$10+'СЕТ СН'!$F$5-'СЕТ СН'!$F$17</f>
        <v>2404.5156590900001</v>
      </c>
      <c r="Q17" s="36">
        <f>SUMIFS(СВЦЭМ!$C$33:$C$776,СВЦЭМ!$A$33:$A$776,$A17,СВЦЭМ!$B$33:$B$776,Q$11)+'СЕТ СН'!$F$9+СВЦЭМ!$D$10+'СЕТ СН'!$F$5-'СЕТ СН'!$F$17</f>
        <v>2360.0246682400002</v>
      </c>
      <c r="R17" s="36">
        <f>SUMIFS(СВЦЭМ!$C$33:$C$776,СВЦЭМ!$A$33:$A$776,$A17,СВЦЭМ!$B$33:$B$776,R$11)+'СЕТ СН'!$F$9+СВЦЭМ!$D$10+'СЕТ СН'!$F$5-'СЕТ СН'!$F$17</f>
        <v>2311.3637137699998</v>
      </c>
      <c r="S17" s="36">
        <f>SUMIFS(СВЦЭМ!$C$33:$C$776,СВЦЭМ!$A$33:$A$776,$A17,СВЦЭМ!$B$33:$B$776,S$11)+'СЕТ СН'!$F$9+СВЦЭМ!$D$10+'СЕТ СН'!$F$5-'СЕТ СН'!$F$17</f>
        <v>2268.8101600800001</v>
      </c>
      <c r="T17" s="36">
        <f>SUMIFS(СВЦЭМ!$C$33:$C$776,СВЦЭМ!$A$33:$A$776,$A17,СВЦЭМ!$B$33:$B$776,T$11)+'СЕТ СН'!$F$9+СВЦЭМ!$D$10+'СЕТ СН'!$F$5-'СЕТ СН'!$F$17</f>
        <v>2243.2331769399998</v>
      </c>
      <c r="U17" s="36">
        <f>SUMIFS(СВЦЭМ!$C$33:$C$776,СВЦЭМ!$A$33:$A$776,$A17,СВЦЭМ!$B$33:$B$776,U$11)+'СЕТ СН'!$F$9+СВЦЭМ!$D$10+'СЕТ СН'!$F$5-'СЕТ СН'!$F$17</f>
        <v>2248.5450192899998</v>
      </c>
      <c r="V17" s="36">
        <f>SUMIFS(СВЦЭМ!$C$33:$C$776,СВЦЭМ!$A$33:$A$776,$A17,СВЦЭМ!$B$33:$B$776,V$11)+'СЕТ СН'!$F$9+СВЦЭМ!$D$10+'СЕТ СН'!$F$5-'СЕТ СН'!$F$17</f>
        <v>2235.3173213599998</v>
      </c>
      <c r="W17" s="36">
        <f>SUMIFS(СВЦЭМ!$C$33:$C$776,СВЦЭМ!$A$33:$A$776,$A17,СВЦЭМ!$B$33:$B$776,W$11)+'СЕТ СН'!$F$9+СВЦЭМ!$D$10+'СЕТ СН'!$F$5-'СЕТ СН'!$F$17</f>
        <v>2240.1389672</v>
      </c>
      <c r="X17" s="36">
        <f>SUMIFS(СВЦЭМ!$C$33:$C$776,СВЦЭМ!$A$33:$A$776,$A17,СВЦЭМ!$B$33:$B$776,X$11)+'СЕТ СН'!$F$9+СВЦЭМ!$D$10+'СЕТ СН'!$F$5-'СЕТ СН'!$F$17</f>
        <v>2262.7038447199998</v>
      </c>
      <c r="Y17" s="36">
        <f>SUMIFS(СВЦЭМ!$C$33:$C$776,СВЦЭМ!$A$33:$A$776,$A17,СВЦЭМ!$B$33:$B$776,Y$11)+'СЕТ СН'!$F$9+СВЦЭМ!$D$10+'СЕТ СН'!$F$5-'СЕТ СН'!$F$17</f>
        <v>2303.9349011099998</v>
      </c>
    </row>
    <row r="18" spans="1:25" ht="15.75" x14ac:dyDescent="0.2">
      <c r="A18" s="35">
        <f t="shared" si="0"/>
        <v>44111</v>
      </c>
      <c r="B18" s="36">
        <f>SUMIFS(СВЦЭМ!$C$33:$C$776,СВЦЭМ!$A$33:$A$776,$A18,СВЦЭМ!$B$33:$B$776,B$11)+'СЕТ СН'!$F$9+СВЦЭМ!$D$10+'СЕТ СН'!$F$5-'СЕТ СН'!$F$17</f>
        <v>2366.0150555700002</v>
      </c>
      <c r="C18" s="36">
        <f>SUMIFS(СВЦЭМ!$C$33:$C$776,СВЦЭМ!$A$33:$A$776,$A18,СВЦЭМ!$B$33:$B$776,C$11)+'СЕТ СН'!$F$9+СВЦЭМ!$D$10+'СЕТ СН'!$F$5-'СЕТ СН'!$F$17</f>
        <v>2450.34425371</v>
      </c>
      <c r="D18" s="36">
        <f>SUMIFS(СВЦЭМ!$C$33:$C$776,СВЦЭМ!$A$33:$A$776,$A18,СВЦЭМ!$B$33:$B$776,D$11)+'СЕТ СН'!$F$9+СВЦЭМ!$D$10+'СЕТ СН'!$F$5-'СЕТ СН'!$F$17</f>
        <v>2525.66251281</v>
      </c>
      <c r="E18" s="36">
        <f>SUMIFS(СВЦЭМ!$C$33:$C$776,СВЦЭМ!$A$33:$A$776,$A18,СВЦЭМ!$B$33:$B$776,E$11)+'СЕТ СН'!$F$9+СВЦЭМ!$D$10+'СЕТ СН'!$F$5-'СЕТ СН'!$F$17</f>
        <v>2547.4315674899999</v>
      </c>
      <c r="F18" s="36">
        <f>SUMIFS(СВЦЭМ!$C$33:$C$776,СВЦЭМ!$A$33:$A$776,$A18,СВЦЭМ!$B$33:$B$776,F$11)+'СЕТ СН'!$F$9+СВЦЭМ!$D$10+'СЕТ СН'!$F$5-'СЕТ СН'!$F$17</f>
        <v>2546.3310216899999</v>
      </c>
      <c r="G18" s="36">
        <f>SUMIFS(СВЦЭМ!$C$33:$C$776,СВЦЭМ!$A$33:$A$776,$A18,СВЦЭМ!$B$33:$B$776,G$11)+'СЕТ СН'!$F$9+СВЦЭМ!$D$10+'СЕТ СН'!$F$5-'СЕТ СН'!$F$17</f>
        <v>2517.42088122</v>
      </c>
      <c r="H18" s="36">
        <f>SUMIFS(СВЦЭМ!$C$33:$C$776,СВЦЭМ!$A$33:$A$776,$A18,СВЦЭМ!$B$33:$B$776,H$11)+'СЕТ СН'!$F$9+СВЦЭМ!$D$10+'СЕТ СН'!$F$5-'СЕТ СН'!$F$17</f>
        <v>2471.81118754</v>
      </c>
      <c r="I18" s="36">
        <f>SUMIFS(СВЦЭМ!$C$33:$C$776,СВЦЭМ!$A$33:$A$776,$A18,СВЦЭМ!$B$33:$B$776,I$11)+'СЕТ СН'!$F$9+СВЦЭМ!$D$10+'СЕТ СН'!$F$5-'СЕТ СН'!$F$17</f>
        <v>2420.6407932900001</v>
      </c>
      <c r="J18" s="36">
        <f>SUMIFS(СВЦЭМ!$C$33:$C$776,СВЦЭМ!$A$33:$A$776,$A18,СВЦЭМ!$B$33:$B$776,J$11)+'СЕТ СН'!$F$9+СВЦЭМ!$D$10+'СЕТ СН'!$F$5-'СЕТ СН'!$F$17</f>
        <v>2351.4730275000002</v>
      </c>
      <c r="K18" s="36">
        <f>SUMIFS(СВЦЭМ!$C$33:$C$776,СВЦЭМ!$A$33:$A$776,$A18,СВЦЭМ!$B$33:$B$776,K$11)+'СЕТ СН'!$F$9+СВЦЭМ!$D$10+'СЕТ СН'!$F$5-'СЕТ СН'!$F$17</f>
        <v>2318.7731023799997</v>
      </c>
      <c r="L18" s="36">
        <f>SUMIFS(СВЦЭМ!$C$33:$C$776,СВЦЭМ!$A$33:$A$776,$A18,СВЦЭМ!$B$33:$B$776,L$11)+'СЕТ СН'!$F$9+СВЦЭМ!$D$10+'СЕТ СН'!$F$5-'СЕТ СН'!$F$17</f>
        <v>2323.7505480899999</v>
      </c>
      <c r="M18" s="36">
        <f>SUMIFS(СВЦЭМ!$C$33:$C$776,СВЦЭМ!$A$33:$A$776,$A18,СВЦЭМ!$B$33:$B$776,M$11)+'СЕТ СН'!$F$9+СВЦЭМ!$D$10+'СЕТ СН'!$F$5-'СЕТ СН'!$F$17</f>
        <v>2333.9538789899998</v>
      </c>
      <c r="N18" s="36">
        <f>SUMIFS(СВЦЭМ!$C$33:$C$776,СВЦЭМ!$A$33:$A$776,$A18,СВЦЭМ!$B$33:$B$776,N$11)+'СЕТ СН'!$F$9+СВЦЭМ!$D$10+'СЕТ СН'!$F$5-'СЕТ СН'!$F$17</f>
        <v>2332.0616324799998</v>
      </c>
      <c r="O18" s="36">
        <f>SUMIFS(СВЦЭМ!$C$33:$C$776,СВЦЭМ!$A$33:$A$776,$A18,СВЦЭМ!$B$33:$B$776,O$11)+'СЕТ СН'!$F$9+СВЦЭМ!$D$10+'СЕТ СН'!$F$5-'СЕТ СН'!$F$17</f>
        <v>2360.3647009299998</v>
      </c>
      <c r="P18" s="36">
        <f>SUMIFS(СВЦЭМ!$C$33:$C$776,СВЦЭМ!$A$33:$A$776,$A18,СВЦЭМ!$B$33:$B$776,P$11)+'СЕТ СН'!$F$9+СВЦЭМ!$D$10+'СЕТ СН'!$F$5-'СЕТ СН'!$F$17</f>
        <v>2397.6066679999999</v>
      </c>
      <c r="Q18" s="36">
        <f>SUMIFS(СВЦЭМ!$C$33:$C$776,СВЦЭМ!$A$33:$A$776,$A18,СВЦЭМ!$B$33:$B$776,Q$11)+'СЕТ СН'!$F$9+СВЦЭМ!$D$10+'СЕТ СН'!$F$5-'СЕТ СН'!$F$17</f>
        <v>2357.38673668</v>
      </c>
      <c r="R18" s="36">
        <f>SUMIFS(СВЦЭМ!$C$33:$C$776,СВЦЭМ!$A$33:$A$776,$A18,СВЦЭМ!$B$33:$B$776,R$11)+'СЕТ СН'!$F$9+СВЦЭМ!$D$10+'СЕТ СН'!$F$5-'СЕТ СН'!$F$17</f>
        <v>2304.1934616600001</v>
      </c>
      <c r="S18" s="36">
        <f>SUMIFS(СВЦЭМ!$C$33:$C$776,СВЦЭМ!$A$33:$A$776,$A18,СВЦЭМ!$B$33:$B$776,S$11)+'СЕТ СН'!$F$9+СВЦЭМ!$D$10+'СЕТ СН'!$F$5-'СЕТ СН'!$F$17</f>
        <v>2254.2304192299998</v>
      </c>
      <c r="T18" s="36">
        <f>SUMIFS(СВЦЭМ!$C$33:$C$776,СВЦЭМ!$A$33:$A$776,$A18,СВЦЭМ!$B$33:$B$776,T$11)+'СЕТ СН'!$F$9+СВЦЭМ!$D$10+'СЕТ СН'!$F$5-'СЕТ СН'!$F$17</f>
        <v>2247.5089316499998</v>
      </c>
      <c r="U18" s="36">
        <f>SUMIFS(СВЦЭМ!$C$33:$C$776,СВЦЭМ!$A$33:$A$776,$A18,СВЦЭМ!$B$33:$B$776,U$11)+'СЕТ СН'!$F$9+СВЦЭМ!$D$10+'СЕТ СН'!$F$5-'СЕТ СН'!$F$17</f>
        <v>2257.1776202999999</v>
      </c>
      <c r="V18" s="36">
        <f>SUMIFS(СВЦЭМ!$C$33:$C$776,СВЦЭМ!$A$33:$A$776,$A18,СВЦЭМ!$B$33:$B$776,V$11)+'СЕТ СН'!$F$9+СВЦЭМ!$D$10+'СЕТ СН'!$F$5-'СЕТ СН'!$F$17</f>
        <v>2251.2527988399997</v>
      </c>
      <c r="W18" s="36">
        <f>SUMIFS(СВЦЭМ!$C$33:$C$776,СВЦЭМ!$A$33:$A$776,$A18,СВЦЭМ!$B$33:$B$776,W$11)+'СЕТ СН'!$F$9+СВЦЭМ!$D$10+'СЕТ СН'!$F$5-'СЕТ СН'!$F$17</f>
        <v>2244.91237241</v>
      </c>
      <c r="X18" s="36">
        <f>SUMIFS(СВЦЭМ!$C$33:$C$776,СВЦЭМ!$A$33:$A$776,$A18,СВЦЭМ!$B$33:$B$776,X$11)+'СЕТ СН'!$F$9+СВЦЭМ!$D$10+'СЕТ СН'!$F$5-'СЕТ СН'!$F$17</f>
        <v>2250.4607202500001</v>
      </c>
      <c r="Y18" s="36">
        <f>SUMIFS(СВЦЭМ!$C$33:$C$776,СВЦЭМ!$A$33:$A$776,$A18,СВЦЭМ!$B$33:$B$776,Y$11)+'СЕТ СН'!$F$9+СВЦЭМ!$D$10+'СЕТ СН'!$F$5-'СЕТ СН'!$F$17</f>
        <v>2292.0891099199998</v>
      </c>
    </row>
    <row r="19" spans="1:25" ht="15.75" x14ac:dyDescent="0.2">
      <c r="A19" s="35">
        <f t="shared" si="0"/>
        <v>44112</v>
      </c>
      <c r="B19" s="36">
        <f>SUMIFS(СВЦЭМ!$C$33:$C$776,СВЦЭМ!$A$33:$A$776,$A19,СВЦЭМ!$B$33:$B$776,B$11)+'СЕТ СН'!$F$9+СВЦЭМ!$D$10+'СЕТ СН'!$F$5-'СЕТ СН'!$F$17</f>
        <v>2343.1984555999998</v>
      </c>
      <c r="C19" s="36">
        <f>SUMIFS(СВЦЭМ!$C$33:$C$776,СВЦЭМ!$A$33:$A$776,$A19,СВЦЭМ!$B$33:$B$776,C$11)+'СЕТ СН'!$F$9+СВЦЭМ!$D$10+'СЕТ СН'!$F$5-'СЕТ СН'!$F$17</f>
        <v>2426.8937228899999</v>
      </c>
      <c r="D19" s="36">
        <f>SUMIFS(СВЦЭМ!$C$33:$C$776,СВЦЭМ!$A$33:$A$776,$A19,СВЦЭМ!$B$33:$B$776,D$11)+'СЕТ СН'!$F$9+СВЦЭМ!$D$10+'СЕТ СН'!$F$5-'СЕТ СН'!$F$17</f>
        <v>2494.0724087899998</v>
      </c>
      <c r="E19" s="36">
        <f>SUMIFS(СВЦЭМ!$C$33:$C$776,СВЦЭМ!$A$33:$A$776,$A19,СВЦЭМ!$B$33:$B$776,E$11)+'СЕТ СН'!$F$9+СВЦЭМ!$D$10+'СЕТ СН'!$F$5-'СЕТ СН'!$F$17</f>
        <v>2504.2140533800002</v>
      </c>
      <c r="F19" s="36">
        <f>SUMIFS(СВЦЭМ!$C$33:$C$776,СВЦЭМ!$A$33:$A$776,$A19,СВЦЭМ!$B$33:$B$776,F$11)+'СЕТ СН'!$F$9+СВЦЭМ!$D$10+'СЕТ СН'!$F$5-'СЕТ СН'!$F$17</f>
        <v>2499.5088182700001</v>
      </c>
      <c r="G19" s="36">
        <f>SUMIFS(СВЦЭМ!$C$33:$C$776,СВЦЭМ!$A$33:$A$776,$A19,СВЦЭМ!$B$33:$B$776,G$11)+'СЕТ СН'!$F$9+СВЦЭМ!$D$10+'СЕТ СН'!$F$5-'СЕТ СН'!$F$17</f>
        <v>2476.7795897699998</v>
      </c>
      <c r="H19" s="36">
        <f>SUMIFS(СВЦЭМ!$C$33:$C$776,СВЦЭМ!$A$33:$A$776,$A19,СВЦЭМ!$B$33:$B$776,H$11)+'СЕТ СН'!$F$9+СВЦЭМ!$D$10+'СЕТ СН'!$F$5-'СЕТ СН'!$F$17</f>
        <v>2426.59104299</v>
      </c>
      <c r="I19" s="36">
        <f>SUMIFS(СВЦЭМ!$C$33:$C$776,СВЦЭМ!$A$33:$A$776,$A19,СВЦЭМ!$B$33:$B$776,I$11)+'СЕТ СН'!$F$9+СВЦЭМ!$D$10+'СЕТ СН'!$F$5-'СЕТ СН'!$F$17</f>
        <v>2375.4167789899998</v>
      </c>
      <c r="J19" s="36">
        <f>SUMIFS(СВЦЭМ!$C$33:$C$776,СВЦЭМ!$A$33:$A$776,$A19,СВЦЭМ!$B$33:$B$776,J$11)+'СЕТ СН'!$F$9+СВЦЭМ!$D$10+'СЕТ СН'!$F$5-'СЕТ СН'!$F$17</f>
        <v>2310.7525401100002</v>
      </c>
      <c r="K19" s="36">
        <f>SUMIFS(СВЦЭМ!$C$33:$C$776,СВЦЭМ!$A$33:$A$776,$A19,СВЦЭМ!$B$33:$B$776,K$11)+'СЕТ СН'!$F$9+СВЦЭМ!$D$10+'СЕТ СН'!$F$5-'СЕТ СН'!$F$17</f>
        <v>2280.3655428699999</v>
      </c>
      <c r="L19" s="36">
        <f>SUMIFS(СВЦЭМ!$C$33:$C$776,СВЦЭМ!$A$33:$A$776,$A19,СВЦЭМ!$B$33:$B$776,L$11)+'СЕТ СН'!$F$9+СВЦЭМ!$D$10+'СЕТ СН'!$F$5-'СЕТ СН'!$F$17</f>
        <v>2285.5394943599999</v>
      </c>
      <c r="M19" s="36">
        <f>SUMIFS(СВЦЭМ!$C$33:$C$776,СВЦЭМ!$A$33:$A$776,$A19,СВЦЭМ!$B$33:$B$776,M$11)+'СЕТ СН'!$F$9+СВЦЭМ!$D$10+'СЕТ СН'!$F$5-'СЕТ СН'!$F$17</f>
        <v>2294.5420909899999</v>
      </c>
      <c r="N19" s="36">
        <f>SUMIFS(СВЦЭМ!$C$33:$C$776,СВЦЭМ!$A$33:$A$776,$A19,СВЦЭМ!$B$33:$B$776,N$11)+'СЕТ СН'!$F$9+СВЦЭМ!$D$10+'СЕТ СН'!$F$5-'СЕТ СН'!$F$17</f>
        <v>2296.9313460799999</v>
      </c>
      <c r="O19" s="36">
        <f>SUMIFS(СВЦЭМ!$C$33:$C$776,СВЦЭМ!$A$33:$A$776,$A19,СВЦЭМ!$B$33:$B$776,O$11)+'СЕТ СН'!$F$9+СВЦЭМ!$D$10+'СЕТ СН'!$F$5-'СЕТ СН'!$F$17</f>
        <v>2330.7960194299999</v>
      </c>
      <c r="P19" s="36">
        <f>SUMIFS(СВЦЭМ!$C$33:$C$776,СВЦЭМ!$A$33:$A$776,$A19,СВЦЭМ!$B$33:$B$776,P$11)+'СЕТ СН'!$F$9+СВЦЭМ!$D$10+'СЕТ СН'!$F$5-'СЕТ СН'!$F$17</f>
        <v>2370.4412635600002</v>
      </c>
      <c r="Q19" s="36">
        <f>SUMIFS(СВЦЭМ!$C$33:$C$776,СВЦЭМ!$A$33:$A$776,$A19,СВЦЭМ!$B$33:$B$776,Q$11)+'СЕТ СН'!$F$9+СВЦЭМ!$D$10+'СЕТ СН'!$F$5-'СЕТ СН'!$F$17</f>
        <v>2326.1071930399999</v>
      </c>
      <c r="R19" s="36">
        <f>SUMIFS(СВЦЭМ!$C$33:$C$776,СВЦЭМ!$A$33:$A$776,$A19,СВЦЭМ!$B$33:$B$776,R$11)+'СЕТ СН'!$F$9+СВЦЭМ!$D$10+'СЕТ СН'!$F$5-'СЕТ СН'!$F$17</f>
        <v>2276.38388347</v>
      </c>
      <c r="S19" s="36">
        <f>SUMIFS(СВЦЭМ!$C$33:$C$776,СВЦЭМ!$A$33:$A$776,$A19,СВЦЭМ!$B$33:$B$776,S$11)+'СЕТ СН'!$F$9+СВЦЭМ!$D$10+'СЕТ СН'!$F$5-'СЕТ СН'!$F$17</f>
        <v>2230.4590459299998</v>
      </c>
      <c r="T19" s="36">
        <f>SUMIFS(СВЦЭМ!$C$33:$C$776,СВЦЭМ!$A$33:$A$776,$A19,СВЦЭМ!$B$33:$B$776,T$11)+'СЕТ СН'!$F$9+СВЦЭМ!$D$10+'СЕТ СН'!$F$5-'СЕТ СН'!$F$17</f>
        <v>2233.2736166699997</v>
      </c>
      <c r="U19" s="36">
        <f>SUMIFS(СВЦЭМ!$C$33:$C$776,СВЦЭМ!$A$33:$A$776,$A19,СВЦЭМ!$B$33:$B$776,U$11)+'СЕТ СН'!$F$9+СВЦЭМ!$D$10+'СЕТ СН'!$F$5-'СЕТ СН'!$F$17</f>
        <v>2249.82878368</v>
      </c>
      <c r="V19" s="36">
        <f>SUMIFS(СВЦЭМ!$C$33:$C$776,СВЦЭМ!$A$33:$A$776,$A19,СВЦЭМ!$B$33:$B$776,V$11)+'СЕТ СН'!$F$9+СВЦЭМ!$D$10+'СЕТ СН'!$F$5-'СЕТ СН'!$F$17</f>
        <v>2242.4405674</v>
      </c>
      <c r="W19" s="36">
        <f>SUMIFS(СВЦЭМ!$C$33:$C$776,СВЦЭМ!$A$33:$A$776,$A19,СВЦЭМ!$B$33:$B$776,W$11)+'СЕТ СН'!$F$9+СВЦЭМ!$D$10+'СЕТ СН'!$F$5-'СЕТ СН'!$F$17</f>
        <v>2235.6398937899999</v>
      </c>
      <c r="X19" s="36">
        <f>SUMIFS(СВЦЭМ!$C$33:$C$776,СВЦЭМ!$A$33:$A$776,$A19,СВЦЭМ!$B$33:$B$776,X$11)+'СЕТ СН'!$F$9+СВЦЭМ!$D$10+'СЕТ СН'!$F$5-'СЕТ СН'!$F$17</f>
        <v>2248.79857055</v>
      </c>
      <c r="Y19" s="36">
        <f>SUMIFS(СВЦЭМ!$C$33:$C$776,СВЦЭМ!$A$33:$A$776,$A19,СВЦЭМ!$B$33:$B$776,Y$11)+'СЕТ СН'!$F$9+СВЦЭМ!$D$10+'СЕТ СН'!$F$5-'СЕТ СН'!$F$17</f>
        <v>2284.5472941999997</v>
      </c>
    </row>
    <row r="20" spans="1:25" ht="15.75" x14ac:dyDescent="0.2">
      <c r="A20" s="35">
        <f t="shared" si="0"/>
        <v>44113</v>
      </c>
      <c r="B20" s="36">
        <f>SUMIFS(СВЦЭМ!$C$33:$C$776,СВЦЭМ!$A$33:$A$776,$A20,СВЦЭМ!$B$33:$B$776,B$11)+'СЕТ СН'!$F$9+СВЦЭМ!$D$10+'СЕТ СН'!$F$5-'СЕТ СН'!$F$17</f>
        <v>2340.5166755499999</v>
      </c>
      <c r="C20" s="36">
        <f>SUMIFS(СВЦЭМ!$C$33:$C$776,СВЦЭМ!$A$33:$A$776,$A20,СВЦЭМ!$B$33:$B$776,C$11)+'СЕТ СН'!$F$9+СВЦЭМ!$D$10+'СЕТ СН'!$F$5-'СЕТ СН'!$F$17</f>
        <v>2418.10887826</v>
      </c>
      <c r="D20" s="36">
        <f>SUMIFS(СВЦЭМ!$C$33:$C$776,СВЦЭМ!$A$33:$A$776,$A20,СВЦЭМ!$B$33:$B$776,D$11)+'СЕТ СН'!$F$9+СВЦЭМ!$D$10+'СЕТ СН'!$F$5-'СЕТ СН'!$F$17</f>
        <v>2489.4299292199998</v>
      </c>
      <c r="E20" s="36">
        <f>SUMIFS(СВЦЭМ!$C$33:$C$776,СВЦЭМ!$A$33:$A$776,$A20,СВЦЭМ!$B$33:$B$776,E$11)+'СЕТ СН'!$F$9+СВЦЭМ!$D$10+'СЕТ СН'!$F$5-'СЕТ СН'!$F$17</f>
        <v>2505.6232238399998</v>
      </c>
      <c r="F20" s="36">
        <f>SUMIFS(СВЦЭМ!$C$33:$C$776,СВЦЭМ!$A$33:$A$776,$A20,СВЦЭМ!$B$33:$B$776,F$11)+'СЕТ СН'!$F$9+СВЦЭМ!$D$10+'СЕТ СН'!$F$5-'СЕТ СН'!$F$17</f>
        <v>2507.6918154999998</v>
      </c>
      <c r="G20" s="36">
        <f>SUMIFS(СВЦЭМ!$C$33:$C$776,СВЦЭМ!$A$33:$A$776,$A20,СВЦЭМ!$B$33:$B$776,G$11)+'СЕТ СН'!$F$9+СВЦЭМ!$D$10+'СЕТ СН'!$F$5-'СЕТ СН'!$F$17</f>
        <v>2478.5338558100002</v>
      </c>
      <c r="H20" s="36">
        <f>SUMIFS(СВЦЭМ!$C$33:$C$776,СВЦЭМ!$A$33:$A$776,$A20,СВЦЭМ!$B$33:$B$776,H$11)+'СЕТ СН'!$F$9+СВЦЭМ!$D$10+'СЕТ СН'!$F$5-'СЕТ СН'!$F$17</f>
        <v>2423.5028251200001</v>
      </c>
      <c r="I20" s="36">
        <f>SUMIFS(СВЦЭМ!$C$33:$C$776,СВЦЭМ!$A$33:$A$776,$A20,СВЦЭМ!$B$33:$B$776,I$11)+'СЕТ СН'!$F$9+СВЦЭМ!$D$10+'СЕТ СН'!$F$5-'СЕТ СН'!$F$17</f>
        <v>2380.04818419</v>
      </c>
      <c r="J20" s="36">
        <f>SUMIFS(СВЦЭМ!$C$33:$C$776,СВЦЭМ!$A$33:$A$776,$A20,СВЦЭМ!$B$33:$B$776,J$11)+'СЕТ СН'!$F$9+СВЦЭМ!$D$10+'СЕТ СН'!$F$5-'СЕТ СН'!$F$17</f>
        <v>2321.92262454</v>
      </c>
      <c r="K20" s="36">
        <f>SUMIFS(СВЦЭМ!$C$33:$C$776,СВЦЭМ!$A$33:$A$776,$A20,СВЦЭМ!$B$33:$B$776,K$11)+'СЕТ СН'!$F$9+СВЦЭМ!$D$10+'СЕТ СН'!$F$5-'СЕТ СН'!$F$17</f>
        <v>2307.3439450999999</v>
      </c>
      <c r="L20" s="36">
        <f>SUMIFS(СВЦЭМ!$C$33:$C$776,СВЦЭМ!$A$33:$A$776,$A20,СВЦЭМ!$B$33:$B$776,L$11)+'СЕТ СН'!$F$9+СВЦЭМ!$D$10+'СЕТ СН'!$F$5-'СЕТ СН'!$F$17</f>
        <v>2307.3730745299999</v>
      </c>
      <c r="M20" s="36">
        <f>SUMIFS(СВЦЭМ!$C$33:$C$776,СВЦЭМ!$A$33:$A$776,$A20,СВЦЭМ!$B$33:$B$776,M$11)+'СЕТ СН'!$F$9+СВЦЭМ!$D$10+'СЕТ СН'!$F$5-'СЕТ СН'!$F$17</f>
        <v>2324.0398701599997</v>
      </c>
      <c r="N20" s="36">
        <f>SUMIFS(СВЦЭМ!$C$33:$C$776,СВЦЭМ!$A$33:$A$776,$A20,СВЦЭМ!$B$33:$B$776,N$11)+'СЕТ СН'!$F$9+СВЦЭМ!$D$10+'СЕТ СН'!$F$5-'СЕТ СН'!$F$17</f>
        <v>2325.2695925600001</v>
      </c>
      <c r="O20" s="36">
        <f>SUMIFS(СВЦЭМ!$C$33:$C$776,СВЦЭМ!$A$33:$A$776,$A20,СВЦЭМ!$B$33:$B$776,O$11)+'СЕТ СН'!$F$9+СВЦЭМ!$D$10+'СЕТ СН'!$F$5-'СЕТ СН'!$F$17</f>
        <v>2325.69995333</v>
      </c>
      <c r="P20" s="36">
        <f>SUMIFS(СВЦЭМ!$C$33:$C$776,СВЦЭМ!$A$33:$A$776,$A20,СВЦЭМ!$B$33:$B$776,P$11)+'СЕТ СН'!$F$9+СВЦЭМ!$D$10+'СЕТ СН'!$F$5-'СЕТ СН'!$F$17</f>
        <v>2345.1182462400002</v>
      </c>
      <c r="Q20" s="36">
        <f>SUMIFS(СВЦЭМ!$C$33:$C$776,СВЦЭМ!$A$33:$A$776,$A20,СВЦЭМ!$B$33:$B$776,Q$11)+'СЕТ СН'!$F$9+СВЦЭМ!$D$10+'СЕТ СН'!$F$5-'СЕТ СН'!$F$17</f>
        <v>2349.44680113</v>
      </c>
      <c r="R20" s="36">
        <f>SUMIFS(СВЦЭМ!$C$33:$C$776,СВЦЭМ!$A$33:$A$776,$A20,СВЦЭМ!$B$33:$B$776,R$11)+'СЕТ СН'!$F$9+СВЦЭМ!$D$10+'СЕТ СН'!$F$5-'СЕТ СН'!$F$17</f>
        <v>2307.8142364800001</v>
      </c>
      <c r="S20" s="36">
        <f>SUMIFS(СВЦЭМ!$C$33:$C$776,СВЦЭМ!$A$33:$A$776,$A20,СВЦЭМ!$B$33:$B$776,S$11)+'СЕТ СН'!$F$9+СВЦЭМ!$D$10+'СЕТ СН'!$F$5-'СЕТ СН'!$F$17</f>
        <v>2241.37344747</v>
      </c>
      <c r="T20" s="36">
        <f>SUMIFS(СВЦЭМ!$C$33:$C$776,СВЦЭМ!$A$33:$A$776,$A20,СВЦЭМ!$B$33:$B$776,T$11)+'СЕТ СН'!$F$9+СВЦЭМ!$D$10+'СЕТ СН'!$F$5-'СЕТ СН'!$F$17</f>
        <v>2203.0471443900001</v>
      </c>
      <c r="U20" s="36">
        <f>SUMIFS(СВЦЭМ!$C$33:$C$776,СВЦЭМ!$A$33:$A$776,$A20,СВЦЭМ!$B$33:$B$776,U$11)+'СЕТ СН'!$F$9+СВЦЭМ!$D$10+'СЕТ СН'!$F$5-'СЕТ СН'!$F$17</f>
        <v>2240.0608104499997</v>
      </c>
      <c r="V20" s="36">
        <f>SUMIFS(СВЦЭМ!$C$33:$C$776,СВЦЭМ!$A$33:$A$776,$A20,СВЦЭМ!$B$33:$B$776,V$11)+'СЕТ СН'!$F$9+СВЦЭМ!$D$10+'СЕТ СН'!$F$5-'СЕТ СН'!$F$17</f>
        <v>2237.31917608</v>
      </c>
      <c r="W20" s="36">
        <f>SUMIFS(СВЦЭМ!$C$33:$C$776,СВЦЭМ!$A$33:$A$776,$A20,СВЦЭМ!$B$33:$B$776,W$11)+'СЕТ СН'!$F$9+СВЦЭМ!$D$10+'СЕТ СН'!$F$5-'СЕТ СН'!$F$17</f>
        <v>2222.3024350699998</v>
      </c>
      <c r="X20" s="36">
        <f>SUMIFS(СВЦЭМ!$C$33:$C$776,СВЦЭМ!$A$33:$A$776,$A20,СВЦЭМ!$B$33:$B$776,X$11)+'СЕТ СН'!$F$9+СВЦЭМ!$D$10+'СЕТ СН'!$F$5-'СЕТ СН'!$F$17</f>
        <v>2231.0260953899997</v>
      </c>
      <c r="Y20" s="36">
        <f>SUMIFS(СВЦЭМ!$C$33:$C$776,СВЦЭМ!$A$33:$A$776,$A20,СВЦЭМ!$B$33:$B$776,Y$11)+'СЕТ СН'!$F$9+СВЦЭМ!$D$10+'СЕТ СН'!$F$5-'СЕТ СН'!$F$17</f>
        <v>2260.0022219499997</v>
      </c>
    </row>
    <row r="21" spans="1:25" ht="15.75" x14ac:dyDescent="0.2">
      <c r="A21" s="35">
        <f t="shared" si="0"/>
        <v>44114</v>
      </c>
      <c r="B21" s="36">
        <f>SUMIFS(СВЦЭМ!$C$33:$C$776,СВЦЭМ!$A$33:$A$776,$A21,СВЦЭМ!$B$33:$B$776,B$11)+'СЕТ СН'!$F$9+СВЦЭМ!$D$10+'СЕТ СН'!$F$5-'СЕТ СН'!$F$17</f>
        <v>2321.26846054</v>
      </c>
      <c r="C21" s="36">
        <f>SUMIFS(СВЦЭМ!$C$33:$C$776,СВЦЭМ!$A$33:$A$776,$A21,СВЦЭМ!$B$33:$B$776,C$11)+'СЕТ СН'!$F$9+СВЦЭМ!$D$10+'СЕТ СН'!$F$5-'СЕТ СН'!$F$17</f>
        <v>2391.7627205600002</v>
      </c>
      <c r="D21" s="36">
        <f>SUMIFS(СВЦЭМ!$C$33:$C$776,СВЦЭМ!$A$33:$A$776,$A21,СВЦЭМ!$B$33:$B$776,D$11)+'СЕТ СН'!$F$9+СВЦЭМ!$D$10+'СЕТ СН'!$F$5-'СЕТ СН'!$F$17</f>
        <v>2465.1439623799997</v>
      </c>
      <c r="E21" s="36">
        <f>SUMIFS(СВЦЭМ!$C$33:$C$776,СВЦЭМ!$A$33:$A$776,$A21,СВЦЭМ!$B$33:$B$776,E$11)+'СЕТ СН'!$F$9+СВЦЭМ!$D$10+'СЕТ СН'!$F$5-'СЕТ СН'!$F$17</f>
        <v>2493.5329207200002</v>
      </c>
      <c r="F21" s="36">
        <f>SUMIFS(СВЦЭМ!$C$33:$C$776,СВЦЭМ!$A$33:$A$776,$A21,СВЦЭМ!$B$33:$B$776,F$11)+'СЕТ СН'!$F$9+СВЦЭМ!$D$10+'СЕТ СН'!$F$5-'СЕТ СН'!$F$17</f>
        <v>2496.4249642499999</v>
      </c>
      <c r="G21" s="36">
        <f>SUMIFS(СВЦЭМ!$C$33:$C$776,СВЦЭМ!$A$33:$A$776,$A21,СВЦЭМ!$B$33:$B$776,G$11)+'СЕТ СН'!$F$9+СВЦЭМ!$D$10+'СЕТ СН'!$F$5-'СЕТ СН'!$F$17</f>
        <v>2478.4210780499998</v>
      </c>
      <c r="H21" s="36">
        <f>SUMIFS(СВЦЭМ!$C$33:$C$776,СВЦЭМ!$A$33:$A$776,$A21,СВЦЭМ!$B$33:$B$776,H$11)+'СЕТ СН'!$F$9+СВЦЭМ!$D$10+'СЕТ СН'!$F$5-'СЕТ СН'!$F$17</f>
        <v>2463.0124005899997</v>
      </c>
      <c r="I21" s="36">
        <f>SUMIFS(СВЦЭМ!$C$33:$C$776,СВЦЭМ!$A$33:$A$776,$A21,СВЦЭМ!$B$33:$B$776,I$11)+'СЕТ СН'!$F$9+СВЦЭМ!$D$10+'СЕТ СН'!$F$5-'СЕТ СН'!$F$17</f>
        <v>2431.1567702900002</v>
      </c>
      <c r="J21" s="36">
        <f>SUMIFS(СВЦЭМ!$C$33:$C$776,СВЦЭМ!$A$33:$A$776,$A21,СВЦЭМ!$B$33:$B$776,J$11)+'СЕТ СН'!$F$9+СВЦЭМ!$D$10+'СЕТ СН'!$F$5-'СЕТ СН'!$F$17</f>
        <v>2340.9081956999999</v>
      </c>
      <c r="K21" s="36">
        <f>SUMIFS(СВЦЭМ!$C$33:$C$776,СВЦЭМ!$A$33:$A$776,$A21,СВЦЭМ!$B$33:$B$776,K$11)+'СЕТ СН'!$F$9+СВЦЭМ!$D$10+'СЕТ СН'!$F$5-'СЕТ СН'!$F$17</f>
        <v>2285.1683136399997</v>
      </c>
      <c r="L21" s="36">
        <f>SUMIFS(СВЦЭМ!$C$33:$C$776,СВЦЭМ!$A$33:$A$776,$A21,СВЦЭМ!$B$33:$B$776,L$11)+'СЕТ СН'!$F$9+СВЦЭМ!$D$10+'СЕТ СН'!$F$5-'СЕТ СН'!$F$17</f>
        <v>2277.3078047999998</v>
      </c>
      <c r="M21" s="36">
        <f>SUMIFS(СВЦЭМ!$C$33:$C$776,СВЦЭМ!$A$33:$A$776,$A21,СВЦЭМ!$B$33:$B$776,M$11)+'СЕТ СН'!$F$9+СВЦЭМ!$D$10+'СЕТ СН'!$F$5-'СЕТ СН'!$F$17</f>
        <v>2273.1233203100001</v>
      </c>
      <c r="N21" s="36">
        <f>SUMIFS(СВЦЭМ!$C$33:$C$776,СВЦЭМ!$A$33:$A$776,$A21,СВЦЭМ!$B$33:$B$776,N$11)+'СЕТ СН'!$F$9+СВЦЭМ!$D$10+'СЕТ СН'!$F$5-'СЕТ СН'!$F$17</f>
        <v>2277.99825328</v>
      </c>
      <c r="O21" s="36">
        <f>SUMIFS(СВЦЭМ!$C$33:$C$776,СВЦЭМ!$A$33:$A$776,$A21,СВЦЭМ!$B$33:$B$776,O$11)+'СЕТ СН'!$F$9+СВЦЭМ!$D$10+'СЕТ СН'!$F$5-'СЕТ СН'!$F$17</f>
        <v>2327.7916919499999</v>
      </c>
      <c r="P21" s="36">
        <f>SUMIFS(СВЦЭМ!$C$33:$C$776,СВЦЭМ!$A$33:$A$776,$A21,СВЦЭМ!$B$33:$B$776,P$11)+'СЕТ СН'!$F$9+СВЦЭМ!$D$10+'СЕТ СН'!$F$5-'СЕТ СН'!$F$17</f>
        <v>2356.5519181599998</v>
      </c>
      <c r="Q21" s="36">
        <f>SUMIFS(СВЦЭМ!$C$33:$C$776,СВЦЭМ!$A$33:$A$776,$A21,СВЦЭМ!$B$33:$B$776,Q$11)+'СЕТ СН'!$F$9+СВЦЭМ!$D$10+'СЕТ СН'!$F$5-'СЕТ СН'!$F$17</f>
        <v>2345.8409851400002</v>
      </c>
      <c r="R21" s="36">
        <f>SUMIFS(СВЦЭМ!$C$33:$C$776,СВЦЭМ!$A$33:$A$776,$A21,СВЦЭМ!$B$33:$B$776,R$11)+'СЕТ СН'!$F$9+СВЦЭМ!$D$10+'СЕТ СН'!$F$5-'СЕТ СН'!$F$17</f>
        <v>2289.5057415000001</v>
      </c>
      <c r="S21" s="36">
        <f>SUMIFS(СВЦЭМ!$C$33:$C$776,СВЦЭМ!$A$33:$A$776,$A21,СВЦЭМ!$B$33:$B$776,S$11)+'СЕТ СН'!$F$9+СВЦЭМ!$D$10+'СЕТ СН'!$F$5-'СЕТ СН'!$F$17</f>
        <v>2267.4392054099999</v>
      </c>
      <c r="T21" s="36">
        <f>SUMIFS(СВЦЭМ!$C$33:$C$776,СВЦЭМ!$A$33:$A$776,$A21,СВЦЭМ!$B$33:$B$776,T$11)+'СЕТ СН'!$F$9+СВЦЭМ!$D$10+'СЕТ СН'!$F$5-'СЕТ СН'!$F$17</f>
        <v>2249.22581008</v>
      </c>
      <c r="U21" s="36">
        <f>SUMIFS(СВЦЭМ!$C$33:$C$776,СВЦЭМ!$A$33:$A$776,$A21,СВЦЭМ!$B$33:$B$776,U$11)+'СЕТ СН'!$F$9+СВЦЭМ!$D$10+'СЕТ СН'!$F$5-'СЕТ СН'!$F$17</f>
        <v>2247.0124393999999</v>
      </c>
      <c r="V21" s="36">
        <f>SUMIFS(СВЦЭМ!$C$33:$C$776,СВЦЭМ!$A$33:$A$776,$A21,СВЦЭМ!$B$33:$B$776,V$11)+'СЕТ СН'!$F$9+СВЦЭМ!$D$10+'СЕТ СН'!$F$5-'СЕТ СН'!$F$17</f>
        <v>2207.3247740500001</v>
      </c>
      <c r="W21" s="36">
        <f>SUMIFS(СВЦЭМ!$C$33:$C$776,СВЦЭМ!$A$33:$A$776,$A21,СВЦЭМ!$B$33:$B$776,W$11)+'СЕТ СН'!$F$9+СВЦЭМ!$D$10+'СЕТ СН'!$F$5-'СЕТ СН'!$F$17</f>
        <v>2201.88541971</v>
      </c>
      <c r="X21" s="36">
        <f>SUMIFS(СВЦЭМ!$C$33:$C$776,СВЦЭМ!$A$33:$A$776,$A21,СВЦЭМ!$B$33:$B$776,X$11)+'СЕТ СН'!$F$9+СВЦЭМ!$D$10+'СЕТ СН'!$F$5-'СЕТ СН'!$F$17</f>
        <v>2190.6872723400002</v>
      </c>
      <c r="Y21" s="36">
        <f>SUMIFS(СВЦЭМ!$C$33:$C$776,СВЦЭМ!$A$33:$A$776,$A21,СВЦЭМ!$B$33:$B$776,Y$11)+'СЕТ СН'!$F$9+СВЦЭМ!$D$10+'СЕТ СН'!$F$5-'СЕТ СН'!$F$17</f>
        <v>2237.0995375100001</v>
      </c>
    </row>
    <row r="22" spans="1:25" ht="15.75" x14ac:dyDescent="0.2">
      <c r="A22" s="35">
        <f t="shared" si="0"/>
        <v>44115</v>
      </c>
      <c r="B22" s="36">
        <f>SUMIFS(СВЦЭМ!$C$33:$C$776,СВЦЭМ!$A$33:$A$776,$A22,СВЦЭМ!$B$33:$B$776,B$11)+'СЕТ СН'!$F$9+СВЦЭМ!$D$10+'СЕТ СН'!$F$5-'СЕТ СН'!$F$17</f>
        <v>2325.6436109299998</v>
      </c>
      <c r="C22" s="36">
        <f>SUMIFS(СВЦЭМ!$C$33:$C$776,СВЦЭМ!$A$33:$A$776,$A22,СВЦЭМ!$B$33:$B$776,C$11)+'СЕТ СН'!$F$9+СВЦЭМ!$D$10+'СЕТ СН'!$F$5-'СЕТ СН'!$F$17</f>
        <v>2407.5826282999997</v>
      </c>
      <c r="D22" s="36">
        <f>SUMIFS(СВЦЭМ!$C$33:$C$776,СВЦЭМ!$A$33:$A$776,$A22,СВЦЭМ!$B$33:$B$776,D$11)+'СЕТ СН'!$F$9+СВЦЭМ!$D$10+'СЕТ СН'!$F$5-'СЕТ СН'!$F$17</f>
        <v>2503.5520024799998</v>
      </c>
      <c r="E22" s="36">
        <f>SUMIFS(СВЦЭМ!$C$33:$C$776,СВЦЭМ!$A$33:$A$776,$A22,СВЦЭМ!$B$33:$B$776,E$11)+'СЕТ СН'!$F$9+СВЦЭМ!$D$10+'СЕТ СН'!$F$5-'СЕТ СН'!$F$17</f>
        <v>2535.02721913</v>
      </c>
      <c r="F22" s="36">
        <f>SUMIFS(СВЦЭМ!$C$33:$C$776,СВЦЭМ!$A$33:$A$776,$A22,СВЦЭМ!$B$33:$B$776,F$11)+'СЕТ СН'!$F$9+СВЦЭМ!$D$10+'СЕТ СН'!$F$5-'СЕТ СН'!$F$17</f>
        <v>2540.5681066699999</v>
      </c>
      <c r="G22" s="36">
        <f>SUMIFS(СВЦЭМ!$C$33:$C$776,СВЦЭМ!$A$33:$A$776,$A22,СВЦЭМ!$B$33:$B$776,G$11)+'СЕТ СН'!$F$9+СВЦЭМ!$D$10+'СЕТ СН'!$F$5-'СЕТ СН'!$F$17</f>
        <v>2529.4787480499999</v>
      </c>
      <c r="H22" s="36">
        <f>SUMIFS(СВЦЭМ!$C$33:$C$776,СВЦЭМ!$A$33:$A$776,$A22,СВЦЭМ!$B$33:$B$776,H$11)+'СЕТ СН'!$F$9+СВЦЭМ!$D$10+'СЕТ СН'!$F$5-'СЕТ СН'!$F$17</f>
        <v>2511.8503455999999</v>
      </c>
      <c r="I22" s="36">
        <f>SUMIFS(СВЦЭМ!$C$33:$C$776,СВЦЭМ!$A$33:$A$776,$A22,СВЦЭМ!$B$33:$B$776,I$11)+'СЕТ СН'!$F$9+СВЦЭМ!$D$10+'СЕТ СН'!$F$5-'СЕТ СН'!$F$17</f>
        <v>2491.7068844199998</v>
      </c>
      <c r="J22" s="36">
        <f>SUMIFS(СВЦЭМ!$C$33:$C$776,СВЦЭМ!$A$33:$A$776,$A22,СВЦЭМ!$B$33:$B$776,J$11)+'СЕТ СН'!$F$9+СВЦЭМ!$D$10+'СЕТ СН'!$F$5-'СЕТ СН'!$F$17</f>
        <v>2394.23610216</v>
      </c>
      <c r="K22" s="36">
        <f>SUMIFS(СВЦЭМ!$C$33:$C$776,СВЦЭМ!$A$33:$A$776,$A22,СВЦЭМ!$B$33:$B$776,K$11)+'СЕТ СН'!$F$9+СВЦЭМ!$D$10+'СЕТ СН'!$F$5-'СЕТ СН'!$F$17</f>
        <v>2320.7164904399997</v>
      </c>
      <c r="L22" s="36">
        <f>SUMIFS(СВЦЭМ!$C$33:$C$776,СВЦЭМ!$A$33:$A$776,$A22,СВЦЭМ!$B$33:$B$776,L$11)+'СЕТ СН'!$F$9+СВЦЭМ!$D$10+'СЕТ СН'!$F$5-'СЕТ СН'!$F$17</f>
        <v>2314.7784836800001</v>
      </c>
      <c r="M22" s="36">
        <f>SUMIFS(СВЦЭМ!$C$33:$C$776,СВЦЭМ!$A$33:$A$776,$A22,СВЦЭМ!$B$33:$B$776,M$11)+'СЕТ СН'!$F$9+СВЦЭМ!$D$10+'СЕТ СН'!$F$5-'СЕТ СН'!$F$17</f>
        <v>2324.0558511300001</v>
      </c>
      <c r="N22" s="36">
        <f>SUMIFS(СВЦЭМ!$C$33:$C$776,СВЦЭМ!$A$33:$A$776,$A22,СВЦЭМ!$B$33:$B$776,N$11)+'СЕТ СН'!$F$9+СВЦЭМ!$D$10+'СЕТ СН'!$F$5-'СЕТ СН'!$F$17</f>
        <v>2322.9387173800001</v>
      </c>
      <c r="O22" s="36">
        <f>SUMIFS(СВЦЭМ!$C$33:$C$776,СВЦЭМ!$A$33:$A$776,$A22,СВЦЭМ!$B$33:$B$776,O$11)+'СЕТ СН'!$F$9+СВЦЭМ!$D$10+'СЕТ СН'!$F$5-'СЕТ СН'!$F$17</f>
        <v>2363.4859151299997</v>
      </c>
      <c r="P22" s="36">
        <f>SUMIFS(СВЦЭМ!$C$33:$C$776,СВЦЭМ!$A$33:$A$776,$A22,СВЦЭМ!$B$33:$B$776,P$11)+'СЕТ СН'!$F$9+СВЦЭМ!$D$10+'СЕТ СН'!$F$5-'СЕТ СН'!$F$17</f>
        <v>2403.6419176600002</v>
      </c>
      <c r="Q22" s="36">
        <f>SUMIFS(СВЦЭМ!$C$33:$C$776,СВЦЭМ!$A$33:$A$776,$A22,СВЦЭМ!$B$33:$B$776,Q$11)+'СЕТ СН'!$F$9+СВЦЭМ!$D$10+'СЕТ СН'!$F$5-'СЕТ СН'!$F$17</f>
        <v>2365.91931299</v>
      </c>
      <c r="R22" s="36">
        <f>SUMIFS(СВЦЭМ!$C$33:$C$776,СВЦЭМ!$A$33:$A$776,$A22,СВЦЭМ!$B$33:$B$776,R$11)+'СЕТ СН'!$F$9+СВЦЭМ!$D$10+'СЕТ СН'!$F$5-'СЕТ СН'!$F$17</f>
        <v>2314.1396924700002</v>
      </c>
      <c r="S22" s="36">
        <f>SUMIFS(СВЦЭМ!$C$33:$C$776,СВЦЭМ!$A$33:$A$776,$A22,СВЦЭМ!$B$33:$B$776,S$11)+'СЕТ СН'!$F$9+СВЦЭМ!$D$10+'СЕТ СН'!$F$5-'СЕТ СН'!$F$17</f>
        <v>2261.3909884499999</v>
      </c>
      <c r="T22" s="36">
        <f>SUMIFS(СВЦЭМ!$C$33:$C$776,СВЦЭМ!$A$33:$A$776,$A22,СВЦЭМ!$B$33:$B$776,T$11)+'СЕТ СН'!$F$9+СВЦЭМ!$D$10+'СЕТ СН'!$F$5-'СЕТ СН'!$F$17</f>
        <v>2280.5589187</v>
      </c>
      <c r="U22" s="36">
        <f>SUMIFS(СВЦЭМ!$C$33:$C$776,СВЦЭМ!$A$33:$A$776,$A22,СВЦЭМ!$B$33:$B$776,U$11)+'СЕТ СН'!$F$9+СВЦЭМ!$D$10+'СЕТ СН'!$F$5-'СЕТ СН'!$F$17</f>
        <v>2294.4797140299997</v>
      </c>
      <c r="V22" s="36">
        <f>SUMIFS(СВЦЭМ!$C$33:$C$776,СВЦЭМ!$A$33:$A$776,$A22,СВЦЭМ!$B$33:$B$776,V$11)+'СЕТ СН'!$F$9+СВЦЭМ!$D$10+'СЕТ СН'!$F$5-'СЕТ СН'!$F$17</f>
        <v>2255.8611286099999</v>
      </c>
      <c r="W22" s="36">
        <f>SUMIFS(СВЦЭМ!$C$33:$C$776,СВЦЭМ!$A$33:$A$776,$A22,СВЦЭМ!$B$33:$B$776,W$11)+'СЕТ СН'!$F$9+СВЦЭМ!$D$10+'СЕТ СН'!$F$5-'СЕТ СН'!$F$17</f>
        <v>2241.2139982999997</v>
      </c>
      <c r="X22" s="36">
        <f>SUMIFS(СВЦЭМ!$C$33:$C$776,СВЦЭМ!$A$33:$A$776,$A22,СВЦЭМ!$B$33:$B$776,X$11)+'СЕТ СН'!$F$9+СВЦЭМ!$D$10+'СЕТ СН'!$F$5-'СЕТ СН'!$F$17</f>
        <v>2217.88778662</v>
      </c>
      <c r="Y22" s="36">
        <f>SUMIFS(СВЦЭМ!$C$33:$C$776,СВЦЭМ!$A$33:$A$776,$A22,СВЦЭМ!$B$33:$B$776,Y$11)+'СЕТ СН'!$F$9+СВЦЭМ!$D$10+'СЕТ СН'!$F$5-'СЕТ СН'!$F$17</f>
        <v>2254.01958061</v>
      </c>
    </row>
    <row r="23" spans="1:25" ht="15.75" x14ac:dyDescent="0.2">
      <c r="A23" s="35">
        <f t="shared" si="0"/>
        <v>44116</v>
      </c>
      <c r="B23" s="36">
        <f>SUMIFS(СВЦЭМ!$C$33:$C$776,СВЦЭМ!$A$33:$A$776,$A23,СВЦЭМ!$B$33:$B$776,B$11)+'СЕТ СН'!$F$9+СВЦЭМ!$D$10+'СЕТ СН'!$F$5-'СЕТ СН'!$F$17</f>
        <v>2322.6363422499999</v>
      </c>
      <c r="C23" s="36">
        <f>SUMIFS(СВЦЭМ!$C$33:$C$776,СВЦЭМ!$A$33:$A$776,$A23,СВЦЭМ!$B$33:$B$776,C$11)+'СЕТ СН'!$F$9+СВЦЭМ!$D$10+'СЕТ СН'!$F$5-'СЕТ СН'!$F$17</f>
        <v>2395.9862413199999</v>
      </c>
      <c r="D23" s="36">
        <f>SUMIFS(СВЦЭМ!$C$33:$C$776,СВЦЭМ!$A$33:$A$776,$A23,СВЦЭМ!$B$33:$B$776,D$11)+'СЕТ СН'!$F$9+СВЦЭМ!$D$10+'СЕТ СН'!$F$5-'СЕТ СН'!$F$17</f>
        <v>2458.5991727199998</v>
      </c>
      <c r="E23" s="36">
        <f>SUMIFS(СВЦЭМ!$C$33:$C$776,СВЦЭМ!$A$33:$A$776,$A23,СВЦЭМ!$B$33:$B$776,E$11)+'СЕТ СН'!$F$9+СВЦЭМ!$D$10+'СЕТ СН'!$F$5-'СЕТ СН'!$F$17</f>
        <v>2476.0105964499999</v>
      </c>
      <c r="F23" s="36">
        <f>SUMIFS(СВЦЭМ!$C$33:$C$776,СВЦЭМ!$A$33:$A$776,$A23,СВЦЭМ!$B$33:$B$776,F$11)+'СЕТ СН'!$F$9+СВЦЭМ!$D$10+'СЕТ СН'!$F$5-'СЕТ СН'!$F$17</f>
        <v>2471.7196606099997</v>
      </c>
      <c r="G23" s="36">
        <f>SUMIFS(СВЦЭМ!$C$33:$C$776,СВЦЭМ!$A$33:$A$776,$A23,СВЦЭМ!$B$33:$B$776,G$11)+'СЕТ СН'!$F$9+СВЦЭМ!$D$10+'СЕТ СН'!$F$5-'СЕТ СН'!$F$17</f>
        <v>2454.1678849299997</v>
      </c>
      <c r="H23" s="36">
        <f>SUMIFS(СВЦЭМ!$C$33:$C$776,СВЦЭМ!$A$33:$A$776,$A23,СВЦЭМ!$B$33:$B$776,H$11)+'СЕТ СН'!$F$9+СВЦЭМ!$D$10+'СЕТ СН'!$F$5-'СЕТ СН'!$F$17</f>
        <v>2404.6766035800001</v>
      </c>
      <c r="I23" s="36">
        <f>SUMIFS(СВЦЭМ!$C$33:$C$776,СВЦЭМ!$A$33:$A$776,$A23,СВЦЭМ!$B$33:$B$776,I$11)+'СЕТ СН'!$F$9+СВЦЭМ!$D$10+'СЕТ СН'!$F$5-'СЕТ СН'!$F$17</f>
        <v>2365.4122509999997</v>
      </c>
      <c r="J23" s="36">
        <f>SUMIFS(СВЦЭМ!$C$33:$C$776,СВЦЭМ!$A$33:$A$776,$A23,СВЦЭМ!$B$33:$B$776,J$11)+'СЕТ СН'!$F$9+СВЦЭМ!$D$10+'СЕТ СН'!$F$5-'СЕТ СН'!$F$17</f>
        <v>2288.3351566800002</v>
      </c>
      <c r="K23" s="36">
        <f>SUMIFS(СВЦЭМ!$C$33:$C$776,СВЦЭМ!$A$33:$A$776,$A23,СВЦЭМ!$B$33:$B$776,K$11)+'СЕТ СН'!$F$9+СВЦЭМ!$D$10+'СЕТ СН'!$F$5-'СЕТ СН'!$F$17</f>
        <v>2239.9860718</v>
      </c>
      <c r="L23" s="36">
        <f>SUMIFS(СВЦЭМ!$C$33:$C$776,СВЦЭМ!$A$33:$A$776,$A23,СВЦЭМ!$B$33:$B$776,L$11)+'СЕТ СН'!$F$9+СВЦЭМ!$D$10+'СЕТ СН'!$F$5-'СЕТ СН'!$F$17</f>
        <v>2236.0525631400001</v>
      </c>
      <c r="M23" s="36">
        <f>SUMIFS(СВЦЭМ!$C$33:$C$776,СВЦЭМ!$A$33:$A$776,$A23,СВЦЭМ!$B$33:$B$776,M$11)+'СЕТ СН'!$F$9+СВЦЭМ!$D$10+'СЕТ СН'!$F$5-'СЕТ СН'!$F$17</f>
        <v>2236.3778919400002</v>
      </c>
      <c r="N23" s="36">
        <f>SUMIFS(СВЦЭМ!$C$33:$C$776,СВЦЭМ!$A$33:$A$776,$A23,СВЦЭМ!$B$33:$B$776,N$11)+'СЕТ СН'!$F$9+СВЦЭМ!$D$10+'СЕТ СН'!$F$5-'СЕТ СН'!$F$17</f>
        <v>2243.50748583</v>
      </c>
      <c r="O23" s="36">
        <f>SUMIFS(СВЦЭМ!$C$33:$C$776,СВЦЭМ!$A$33:$A$776,$A23,СВЦЭМ!$B$33:$B$776,O$11)+'СЕТ СН'!$F$9+СВЦЭМ!$D$10+'СЕТ СН'!$F$5-'СЕТ СН'!$F$17</f>
        <v>2261.79030023</v>
      </c>
      <c r="P23" s="36">
        <f>SUMIFS(СВЦЭМ!$C$33:$C$776,СВЦЭМ!$A$33:$A$776,$A23,СВЦЭМ!$B$33:$B$776,P$11)+'СЕТ СН'!$F$9+СВЦЭМ!$D$10+'СЕТ СН'!$F$5-'СЕТ СН'!$F$17</f>
        <v>2300.83443545</v>
      </c>
      <c r="Q23" s="36">
        <f>SUMIFS(СВЦЭМ!$C$33:$C$776,СВЦЭМ!$A$33:$A$776,$A23,СВЦЭМ!$B$33:$B$776,Q$11)+'СЕТ СН'!$F$9+СВЦЭМ!$D$10+'СЕТ СН'!$F$5-'СЕТ СН'!$F$17</f>
        <v>2285.7168609</v>
      </c>
      <c r="R23" s="36">
        <f>SUMIFS(СВЦЭМ!$C$33:$C$776,СВЦЭМ!$A$33:$A$776,$A23,СВЦЭМ!$B$33:$B$776,R$11)+'СЕТ СН'!$F$9+СВЦЭМ!$D$10+'СЕТ СН'!$F$5-'СЕТ СН'!$F$17</f>
        <v>2241.0227908500001</v>
      </c>
      <c r="S23" s="36">
        <f>SUMIFS(СВЦЭМ!$C$33:$C$776,СВЦЭМ!$A$33:$A$776,$A23,СВЦЭМ!$B$33:$B$776,S$11)+'СЕТ СН'!$F$9+СВЦЭМ!$D$10+'СЕТ СН'!$F$5-'СЕТ СН'!$F$17</f>
        <v>2189.8207481999998</v>
      </c>
      <c r="T23" s="36">
        <f>SUMIFS(СВЦЭМ!$C$33:$C$776,СВЦЭМ!$A$33:$A$776,$A23,СВЦЭМ!$B$33:$B$776,T$11)+'СЕТ СН'!$F$9+СВЦЭМ!$D$10+'СЕТ СН'!$F$5-'СЕТ СН'!$F$17</f>
        <v>2200.1596702299998</v>
      </c>
      <c r="U23" s="36">
        <f>SUMIFS(СВЦЭМ!$C$33:$C$776,СВЦЭМ!$A$33:$A$776,$A23,СВЦЭМ!$B$33:$B$776,U$11)+'СЕТ СН'!$F$9+СВЦЭМ!$D$10+'СЕТ СН'!$F$5-'СЕТ СН'!$F$17</f>
        <v>2228.3327637699999</v>
      </c>
      <c r="V23" s="36">
        <f>SUMIFS(СВЦЭМ!$C$33:$C$776,СВЦЭМ!$A$33:$A$776,$A23,СВЦЭМ!$B$33:$B$776,V$11)+'СЕТ СН'!$F$9+СВЦЭМ!$D$10+'СЕТ СН'!$F$5-'СЕТ СН'!$F$17</f>
        <v>2228.9174349800001</v>
      </c>
      <c r="W23" s="36">
        <f>SUMIFS(СВЦЭМ!$C$33:$C$776,СВЦЭМ!$A$33:$A$776,$A23,СВЦЭМ!$B$33:$B$776,W$11)+'СЕТ СН'!$F$9+СВЦЭМ!$D$10+'СЕТ СН'!$F$5-'СЕТ СН'!$F$17</f>
        <v>2219.96809192</v>
      </c>
      <c r="X23" s="36">
        <f>SUMIFS(СВЦЭМ!$C$33:$C$776,СВЦЭМ!$A$33:$A$776,$A23,СВЦЭМ!$B$33:$B$776,X$11)+'СЕТ СН'!$F$9+СВЦЭМ!$D$10+'СЕТ СН'!$F$5-'СЕТ СН'!$F$17</f>
        <v>2194.9040958699998</v>
      </c>
      <c r="Y23" s="36">
        <f>SUMIFS(СВЦЭМ!$C$33:$C$776,СВЦЭМ!$A$33:$A$776,$A23,СВЦЭМ!$B$33:$B$776,Y$11)+'СЕТ СН'!$F$9+СВЦЭМ!$D$10+'СЕТ СН'!$F$5-'СЕТ СН'!$F$17</f>
        <v>2226.84432393</v>
      </c>
    </row>
    <row r="24" spans="1:25" ht="15.75" x14ac:dyDescent="0.2">
      <c r="A24" s="35">
        <f t="shared" si="0"/>
        <v>44117</v>
      </c>
      <c r="B24" s="36">
        <f>SUMIFS(СВЦЭМ!$C$33:$C$776,СВЦЭМ!$A$33:$A$776,$A24,СВЦЭМ!$B$33:$B$776,B$11)+'СЕТ СН'!$F$9+СВЦЭМ!$D$10+'СЕТ СН'!$F$5-'СЕТ СН'!$F$17</f>
        <v>2307.5360233399997</v>
      </c>
      <c r="C24" s="36">
        <f>SUMIFS(СВЦЭМ!$C$33:$C$776,СВЦЭМ!$A$33:$A$776,$A24,СВЦЭМ!$B$33:$B$776,C$11)+'СЕТ СН'!$F$9+СВЦЭМ!$D$10+'СЕТ СН'!$F$5-'СЕТ СН'!$F$17</f>
        <v>2374.1858314199999</v>
      </c>
      <c r="D24" s="36">
        <f>SUMIFS(СВЦЭМ!$C$33:$C$776,СВЦЭМ!$A$33:$A$776,$A24,СВЦЭМ!$B$33:$B$776,D$11)+'СЕТ СН'!$F$9+СВЦЭМ!$D$10+'СЕТ СН'!$F$5-'СЕТ СН'!$F$17</f>
        <v>2434.4980007200002</v>
      </c>
      <c r="E24" s="36">
        <f>SUMIFS(СВЦЭМ!$C$33:$C$776,СВЦЭМ!$A$33:$A$776,$A24,СВЦЭМ!$B$33:$B$776,E$11)+'СЕТ СН'!$F$9+СВЦЭМ!$D$10+'СЕТ СН'!$F$5-'СЕТ СН'!$F$17</f>
        <v>2449.5945873400001</v>
      </c>
      <c r="F24" s="36">
        <f>SUMIFS(СВЦЭМ!$C$33:$C$776,СВЦЭМ!$A$33:$A$776,$A24,СВЦЭМ!$B$33:$B$776,F$11)+'СЕТ СН'!$F$9+СВЦЭМ!$D$10+'СЕТ СН'!$F$5-'СЕТ СН'!$F$17</f>
        <v>2445.2492159200001</v>
      </c>
      <c r="G24" s="36">
        <f>SUMIFS(СВЦЭМ!$C$33:$C$776,СВЦЭМ!$A$33:$A$776,$A24,СВЦЭМ!$B$33:$B$776,G$11)+'СЕТ СН'!$F$9+СВЦЭМ!$D$10+'СЕТ СН'!$F$5-'СЕТ СН'!$F$17</f>
        <v>2433.7789356200001</v>
      </c>
      <c r="H24" s="36">
        <f>SUMIFS(СВЦЭМ!$C$33:$C$776,СВЦЭМ!$A$33:$A$776,$A24,СВЦЭМ!$B$33:$B$776,H$11)+'СЕТ СН'!$F$9+СВЦЭМ!$D$10+'СЕТ СН'!$F$5-'СЕТ СН'!$F$17</f>
        <v>2409.0164249199997</v>
      </c>
      <c r="I24" s="36">
        <f>SUMIFS(СВЦЭМ!$C$33:$C$776,СВЦЭМ!$A$33:$A$776,$A24,СВЦЭМ!$B$33:$B$776,I$11)+'СЕТ СН'!$F$9+СВЦЭМ!$D$10+'СЕТ СН'!$F$5-'СЕТ СН'!$F$17</f>
        <v>2401.1800607</v>
      </c>
      <c r="J24" s="36">
        <f>SUMIFS(СВЦЭМ!$C$33:$C$776,СВЦЭМ!$A$33:$A$776,$A24,СВЦЭМ!$B$33:$B$776,J$11)+'СЕТ СН'!$F$9+СВЦЭМ!$D$10+'СЕТ СН'!$F$5-'СЕТ СН'!$F$17</f>
        <v>2347.42531594</v>
      </c>
      <c r="K24" s="36">
        <f>SUMIFS(СВЦЭМ!$C$33:$C$776,СВЦЭМ!$A$33:$A$776,$A24,СВЦЭМ!$B$33:$B$776,K$11)+'СЕТ СН'!$F$9+СВЦЭМ!$D$10+'СЕТ СН'!$F$5-'СЕТ СН'!$F$17</f>
        <v>2304.33749158</v>
      </c>
      <c r="L24" s="36">
        <f>SUMIFS(СВЦЭМ!$C$33:$C$776,СВЦЭМ!$A$33:$A$776,$A24,СВЦЭМ!$B$33:$B$776,L$11)+'СЕТ СН'!$F$9+СВЦЭМ!$D$10+'СЕТ СН'!$F$5-'СЕТ СН'!$F$17</f>
        <v>2307.1577463399999</v>
      </c>
      <c r="M24" s="36">
        <f>SUMIFS(СВЦЭМ!$C$33:$C$776,СВЦЭМ!$A$33:$A$776,$A24,СВЦЭМ!$B$33:$B$776,M$11)+'СЕТ СН'!$F$9+СВЦЭМ!$D$10+'СЕТ СН'!$F$5-'СЕТ СН'!$F$17</f>
        <v>2313.9330868100001</v>
      </c>
      <c r="N24" s="36">
        <f>SUMIFS(СВЦЭМ!$C$33:$C$776,СВЦЭМ!$A$33:$A$776,$A24,СВЦЭМ!$B$33:$B$776,N$11)+'СЕТ СН'!$F$9+СВЦЭМ!$D$10+'СЕТ СН'!$F$5-'СЕТ СН'!$F$17</f>
        <v>2322.28474938</v>
      </c>
      <c r="O24" s="36">
        <f>SUMIFS(СВЦЭМ!$C$33:$C$776,СВЦЭМ!$A$33:$A$776,$A24,СВЦЭМ!$B$33:$B$776,O$11)+'СЕТ СН'!$F$9+СВЦЭМ!$D$10+'СЕТ СН'!$F$5-'СЕТ СН'!$F$17</f>
        <v>2357.4172266699998</v>
      </c>
      <c r="P24" s="36">
        <f>SUMIFS(СВЦЭМ!$C$33:$C$776,СВЦЭМ!$A$33:$A$776,$A24,СВЦЭМ!$B$33:$B$776,P$11)+'СЕТ СН'!$F$9+СВЦЭМ!$D$10+'СЕТ СН'!$F$5-'СЕТ СН'!$F$17</f>
        <v>2391.0953743099999</v>
      </c>
      <c r="Q24" s="36">
        <f>SUMIFS(СВЦЭМ!$C$33:$C$776,СВЦЭМ!$A$33:$A$776,$A24,СВЦЭМ!$B$33:$B$776,Q$11)+'СЕТ СН'!$F$9+СВЦЭМ!$D$10+'СЕТ СН'!$F$5-'СЕТ СН'!$F$17</f>
        <v>2351.2878309399998</v>
      </c>
      <c r="R24" s="36">
        <f>SUMIFS(СВЦЭМ!$C$33:$C$776,СВЦЭМ!$A$33:$A$776,$A24,СВЦЭМ!$B$33:$B$776,R$11)+'СЕТ СН'!$F$9+СВЦЭМ!$D$10+'СЕТ СН'!$F$5-'СЕТ СН'!$F$17</f>
        <v>2300.16684192</v>
      </c>
      <c r="S24" s="36">
        <f>SUMIFS(СВЦЭМ!$C$33:$C$776,СВЦЭМ!$A$33:$A$776,$A24,СВЦЭМ!$B$33:$B$776,S$11)+'СЕТ СН'!$F$9+СВЦЭМ!$D$10+'СЕТ СН'!$F$5-'СЕТ СН'!$F$17</f>
        <v>2256.1823145899998</v>
      </c>
      <c r="T24" s="36">
        <f>SUMIFS(СВЦЭМ!$C$33:$C$776,СВЦЭМ!$A$33:$A$776,$A24,СВЦЭМ!$B$33:$B$776,T$11)+'СЕТ СН'!$F$9+СВЦЭМ!$D$10+'СЕТ СН'!$F$5-'СЕТ СН'!$F$17</f>
        <v>2254.90627116</v>
      </c>
      <c r="U24" s="36">
        <f>SUMIFS(СВЦЭМ!$C$33:$C$776,СВЦЭМ!$A$33:$A$776,$A24,СВЦЭМ!$B$33:$B$776,U$11)+'СЕТ СН'!$F$9+СВЦЭМ!$D$10+'СЕТ СН'!$F$5-'СЕТ СН'!$F$17</f>
        <v>2277.4117922</v>
      </c>
      <c r="V24" s="36">
        <f>SUMIFS(СВЦЭМ!$C$33:$C$776,СВЦЭМ!$A$33:$A$776,$A24,СВЦЭМ!$B$33:$B$776,V$11)+'СЕТ СН'!$F$9+СВЦЭМ!$D$10+'СЕТ СН'!$F$5-'СЕТ СН'!$F$17</f>
        <v>2271.9893387799998</v>
      </c>
      <c r="W24" s="36">
        <f>SUMIFS(СВЦЭМ!$C$33:$C$776,СВЦЭМ!$A$33:$A$776,$A24,СВЦЭМ!$B$33:$B$776,W$11)+'СЕТ СН'!$F$9+СВЦЭМ!$D$10+'СЕТ СН'!$F$5-'СЕТ СН'!$F$17</f>
        <v>2262.5929940199999</v>
      </c>
      <c r="X24" s="36">
        <f>SUMIFS(СВЦЭМ!$C$33:$C$776,СВЦЭМ!$A$33:$A$776,$A24,СВЦЭМ!$B$33:$B$776,X$11)+'СЕТ СН'!$F$9+СВЦЭМ!$D$10+'СЕТ СН'!$F$5-'СЕТ СН'!$F$17</f>
        <v>2245.38539481</v>
      </c>
      <c r="Y24" s="36">
        <f>SUMIFS(СВЦЭМ!$C$33:$C$776,СВЦЭМ!$A$33:$A$776,$A24,СВЦЭМ!$B$33:$B$776,Y$11)+'СЕТ СН'!$F$9+СВЦЭМ!$D$10+'СЕТ СН'!$F$5-'СЕТ СН'!$F$17</f>
        <v>2265.9766244299999</v>
      </c>
    </row>
    <row r="25" spans="1:25" ht="15.75" x14ac:dyDescent="0.2">
      <c r="A25" s="35">
        <f t="shared" si="0"/>
        <v>44118</v>
      </c>
      <c r="B25" s="36">
        <f>SUMIFS(СВЦЭМ!$C$33:$C$776,СВЦЭМ!$A$33:$A$776,$A25,СВЦЭМ!$B$33:$B$776,B$11)+'СЕТ СН'!$F$9+СВЦЭМ!$D$10+'СЕТ СН'!$F$5-'СЕТ СН'!$F$17</f>
        <v>2339.5460630699999</v>
      </c>
      <c r="C25" s="36">
        <f>SUMIFS(СВЦЭМ!$C$33:$C$776,СВЦЭМ!$A$33:$A$776,$A25,СВЦЭМ!$B$33:$B$776,C$11)+'СЕТ СН'!$F$9+СВЦЭМ!$D$10+'СЕТ СН'!$F$5-'СЕТ СН'!$F$17</f>
        <v>2405.3133542</v>
      </c>
      <c r="D25" s="36">
        <f>SUMIFS(СВЦЭМ!$C$33:$C$776,СВЦЭМ!$A$33:$A$776,$A25,СВЦЭМ!$B$33:$B$776,D$11)+'СЕТ СН'!$F$9+СВЦЭМ!$D$10+'СЕТ СН'!$F$5-'СЕТ СН'!$F$17</f>
        <v>2473.3175257100002</v>
      </c>
      <c r="E25" s="36">
        <f>SUMIFS(СВЦЭМ!$C$33:$C$776,СВЦЭМ!$A$33:$A$776,$A25,СВЦЭМ!$B$33:$B$776,E$11)+'СЕТ СН'!$F$9+СВЦЭМ!$D$10+'СЕТ СН'!$F$5-'СЕТ СН'!$F$17</f>
        <v>2486.9499648399997</v>
      </c>
      <c r="F25" s="36">
        <f>SUMIFS(СВЦЭМ!$C$33:$C$776,СВЦЭМ!$A$33:$A$776,$A25,СВЦЭМ!$B$33:$B$776,F$11)+'СЕТ СН'!$F$9+СВЦЭМ!$D$10+'СЕТ СН'!$F$5-'СЕТ СН'!$F$17</f>
        <v>2480.1568006299999</v>
      </c>
      <c r="G25" s="36">
        <f>SUMIFS(СВЦЭМ!$C$33:$C$776,СВЦЭМ!$A$33:$A$776,$A25,СВЦЭМ!$B$33:$B$776,G$11)+'СЕТ СН'!$F$9+СВЦЭМ!$D$10+'СЕТ СН'!$F$5-'СЕТ СН'!$F$17</f>
        <v>2469.3293689500001</v>
      </c>
      <c r="H25" s="36">
        <f>SUMIFS(СВЦЭМ!$C$33:$C$776,СВЦЭМ!$A$33:$A$776,$A25,СВЦЭМ!$B$33:$B$776,H$11)+'СЕТ СН'!$F$9+СВЦЭМ!$D$10+'СЕТ СН'!$F$5-'СЕТ СН'!$F$17</f>
        <v>2423.3614107799999</v>
      </c>
      <c r="I25" s="36">
        <f>SUMIFS(СВЦЭМ!$C$33:$C$776,СВЦЭМ!$A$33:$A$776,$A25,СВЦЭМ!$B$33:$B$776,I$11)+'СЕТ СН'!$F$9+СВЦЭМ!$D$10+'СЕТ СН'!$F$5-'СЕТ СН'!$F$17</f>
        <v>2383.4117813900002</v>
      </c>
      <c r="J25" s="36">
        <f>SUMIFS(СВЦЭМ!$C$33:$C$776,СВЦЭМ!$A$33:$A$776,$A25,СВЦЭМ!$B$33:$B$776,J$11)+'СЕТ СН'!$F$9+СВЦЭМ!$D$10+'СЕТ СН'!$F$5-'СЕТ СН'!$F$17</f>
        <v>2318.63064695</v>
      </c>
      <c r="K25" s="36">
        <f>SUMIFS(СВЦЭМ!$C$33:$C$776,СВЦЭМ!$A$33:$A$776,$A25,СВЦЭМ!$B$33:$B$776,K$11)+'СЕТ СН'!$F$9+СВЦЭМ!$D$10+'СЕТ СН'!$F$5-'СЕТ СН'!$F$17</f>
        <v>2279.21716109</v>
      </c>
      <c r="L25" s="36">
        <f>SUMIFS(СВЦЭМ!$C$33:$C$776,СВЦЭМ!$A$33:$A$776,$A25,СВЦЭМ!$B$33:$B$776,L$11)+'СЕТ СН'!$F$9+СВЦЭМ!$D$10+'СЕТ СН'!$F$5-'СЕТ СН'!$F$17</f>
        <v>2286.99123199</v>
      </c>
      <c r="M25" s="36">
        <f>SUMIFS(СВЦЭМ!$C$33:$C$776,СВЦЭМ!$A$33:$A$776,$A25,СВЦЭМ!$B$33:$B$776,M$11)+'СЕТ СН'!$F$9+СВЦЭМ!$D$10+'СЕТ СН'!$F$5-'СЕТ СН'!$F$17</f>
        <v>2304.1201674399999</v>
      </c>
      <c r="N25" s="36">
        <f>SUMIFS(СВЦЭМ!$C$33:$C$776,СВЦЭМ!$A$33:$A$776,$A25,СВЦЭМ!$B$33:$B$776,N$11)+'СЕТ СН'!$F$9+СВЦЭМ!$D$10+'СЕТ СН'!$F$5-'СЕТ СН'!$F$17</f>
        <v>2309.78791796</v>
      </c>
      <c r="O25" s="36">
        <f>SUMIFS(СВЦЭМ!$C$33:$C$776,СВЦЭМ!$A$33:$A$776,$A25,СВЦЭМ!$B$33:$B$776,O$11)+'СЕТ СН'!$F$9+СВЦЭМ!$D$10+'СЕТ СН'!$F$5-'СЕТ СН'!$F$17</f>
        <v>2358.3769183899999</v>
      </c>
      <c r="P25" s="36">
        <f>SUMIFS(СВЦЭМ!$C$33:$C$776,СВЦЭМ!$A$33:$A$776,$A25,СВЦЭМ!$B$33:$B$776,P$11)+'СЕТ СН'!$F$9+СВЦЭМ!$D$10+'СЕТ СН'!$F$5-'СЕТ СН'!$F$17</f>
        <v>2390.9835498399998</v>
      </c>
      <c r="Q25" s="36">
        <f>SUMIFS(СВЦЭМ!$C$33:$C$776,СВЦЭМ!$A$33:$A$776,$A25,СВЦЭМ!$B$33:$B$776,Q$11)+'СЕТ СН'!$F$9+СВЦЭМ!$D$10+'СЕТ СН'!$F$5-'СЕТ СН'!$F$17</f>
        <v>2350.9279119100001</v>
      </c>
      <c r="R25" s="36">
        <f>SUMIFS(СВЦЭМ!$C$33:$C$776,СВЦЭМ!$A$33:$A$776,$A25,СВЦЭМ!$B$33:$B$776,R$11)+'СЕТ СН'!$F$9+СВЦЭМ!$D$10+'СЕТ СН'!$F$5-'СЕТ СН'!$F$17</f>
        <v>2299.0895613499997</v>
      </c>
      <c r="S25" s="36">
        <f>SUMIFS(СВЦЭМ!$C$33:$C$776,СВЦЭМ!$A$33:$A$776,$A25,СВЦЭМ!$B$33:$B$776,S$11)+'СЕТ СН'!$F$9+СВЦЭМ!$D$10+'СЕТ СН'!$F$5-'СЕТ СН'!$F$17</f>
        <v>2243.8274034400001</v>
      </c>
      <c r="T25" s="36">
        <f>SUMIFS(СВЦЭМ!$C$33:$C$776,СВЦЭМ!$A$33:$A$776,$A25,СВЦЭМ!$B$33:$B$776,T$11)+'СЕТ СН'!$F$9+СВЦЭМ!$D$10+'СЕТ СН'!$F$5-'СЕТ СН'!$F$17</f>
        <v>2226.7039512000001</v>
      </c>
      <c r="U25" s="36">
        <f>SUMIFS(СВЦЭМ!$C$33:$C$776,СВЦЭМ!$A$33:$A$776,$A25,СВЦЭМ!$B$33:$B$776,U$11)+'СЕТ СН'!$F$9+СВЦЭМ!$D$10+'СЕТ СН'!$F$5-'СЕТ СН'!$F$17</f>
        <v>2257.0205740699998</v>
      </c>
      <c r="V25" s="36">
        <f>SUMIFS(СВЦЭМ!$C$33:$C$776,СВЦЭМ!$A$33:$A$776,$A25,СВЦЭМ!$B$33:$B$776,V$11)+'СЕТ СН'!$F$9+СВЦЭМ!$D$10+'СЕТ СН'!$F$5-'СЕТ СН'!$F$17</f>
        <v>2251.5616499299999</v>
      </c>
      <c r="W25" s="36">
        <f>SUMIFS(СВЦЭМ!$C$33:$C$776,СВЦЭМ!$A$33:$A$776,$A25,СВЦЭМ!$B$33:$B$776,W$11)+'СЕТ СН'!$F$9+СВЦЭМ!$D$10+'СЕТ СН'!$F$5-'СЕТ СН'!$F$17</f>
        <v>2238.47054467</v>
      </c>
      <c r="X25" s="36">
        <f>SUMIFS(СВЦЭМ!$C$33:$C$776,СВЦЭМ!$A$33:$A$776,$A25,СВЦЭМ!$B$33:$B$776,X$11)+'СЕТ СН'!$F$9+СВЦЭМ!$D$10+'СЕТ СН'!$F$5-'СЕТ СН'!$F$17</f>
        <v>2222.2753237299999</v>
      </c>
      <c r="Y25" s="36">
        <f>SUMIFS(СВЦЭМ!$C$33:$C$776,СВЦЭМ!$A$33:$A$776,$A25,СВЦЭМ!$B$33:$B$776,Y$11)+'СЕТ СН'!$F$9+СВЦЭМ!$D$10+'СЕТ СН'!$F$5-'СЕТ СН'!$F$17</f>
        <v>2251.0736876400001</v>
      </c>
    </row>
    <row r="26" spans="1:25" ht="15.75" x14ac:dyDescent="0.2">
      <c r="A26" s="35">
        <f t="shared" si="0"/>
        <v>44119</v>
      </c>
      <c r="B26" s="36">
        <f>SUMIFS(СВЦЭМ!$C$33:$C$776,СВЦЭМ!$A$33:$A$776,$A26,СВЦЭМ!$B$33:$B$776,B$11)+'СЕТ СН'!$F$9+СВЦЭМ!$D$10+'СЕТ СН'!$F$5-'СЕТ СН'!$F$17</f>
        <v>2359.3485533100002</v>
      </c>
      <c r="C26" s="36">
        <f>SUMIFS(СВЦЭМ!$C$33:$C$776,СВЦЭМ!$A$33:$A$776,$A26,СВЦЭМ!$B$33:$B$776,C$11)+'СЕТ СН'!$F$9+СВЦЭМ!$D$10+'СЕТ СН'!$F$5-'СЕТ СН'!$F$17</f>
        <v>2438.7726608100002</v>
      </c>
      <c r="D26" s="36">
        <f>SUMIFS(СВЦЭМ!$C$33:$C$776,СВЦЭМ!$A$33:$A$776,$A26,СВЦЭМ!$B$33:$B$776,D$11)+'СЕТ СН'!$F$9+СВЦЭМ!$D$10+'СЕТ СН'!$F$5-'СЕТ СН'!$F$17</f>
        <v>2503.20522286</v>
      </c>
      <c r="E26" s="36">
        <f>SUMIFS(СВЦЭМ!$C$33:$C$776,СВЦЭМ!$A$33:$A$776,$A26,СВЦЭМ!$B$33:$B$776,E$11)+'СЕТ СН'!$F$9+СВЦЭМ!$D$10+'СЕТ СН'!$F$5-'СЕТ СН'!$F$17</f>
        <v>2508.6476638300001</v>
      </c>
      <c r="F26" s="36">
        <f>SUMIFS(СВЦЭМ!$C$33:$C$776,СВЦЭМ!$A$33:$A$776,$A26,СВЦЭМ!$B$33:$B$776,F$11)+'СЕТ СН'!$F$9+СВЦЭМ!$D$10+'СЕТ СН'!$F$5-'СЕТ СН'!$F$17</f>
        <v>2503.3809143399999</v>
      </c>
      <c r="G26" s="36">
        <f>SUMIFS(СВЦЭМ!$C$33:$C$776,СВЦЭМ!$A$33:$A$776,$A26,СВЦЭМ!$B$33:$B$776,G$11)+'СЕТ СН'!$F$9+СВЦЭМ!$D$10+'СЕТ СН'!$F$5-'СЕТ СН'!$F$17</f>
        <v>2479.9113295400002</v>
      </c>
      <c r="H26" s="36">
        <f>SUMIFS(СВЦЭМ!$C$33:$C$776,СВЦЭМ!$A$33:$A$776,$A26,СВЦЭМ!$B$33:$B$776,H$11)+'СЕТ СН'!$F$9+СВЦЭМ!$D$10+'СЕТ СН'!$F$5-'СЕТ СН'!$F$17</f>
        <v>2434.2479373400001</v>
      </c>
      <c r="I26" s="36">
        <f>SUMIFS(СВЦЭМ!$C$33:$C$776,СВЦЭМ!$A$33:$A$776,$A26,СВЦЭМ!$B$33:$B$776,I$11)+'СЕТ СН'!$F$9+СВЦЭМ!$D$10+'СЕТ СН'!$F$5-'СЕТ СН'!$F$17</f>
        <v>2394.5184700499999</v>
      </c>
      <c r="J26" s="36">
        <f>SUMIFS(СВЦЭМ!$C$33:$C$776,СВЦЭМ!$A$33:$A$776,$A26,СВЦЭМ!$B$33:$B$776,J$11)+'СЕТ СН'!$F$9+СВЦЭМ!$D$10+'СЕТ СН'!$F$5-'СЕТ СН'!$F$17</f>
        <v>2328.8610707299999</v>
      </c>
      <c r="K26" s="36">
        <f>SUMIFS(СВЦЭМ!$C$33:$C$776,СВЦЭМ!$A$33:$A$776,$A26,СВЦЭМ!$B$33:$B$776,K$11)+'СЕТ СН'!$F$9+СВЦЭМ!$D$10+'СЕТ СН'!$F$5-'СЕТ СН'!$F$17</f>
        <v>2289.6603962999998</v>
      </c>
      <c r="L26" s="36">
        <f>SUMIFS(СВЦЭМ!$C$33:$C$776,СВЦЭМ!$A$33:$A$776,$A26,СВЦЭМ!$B$33:$B$776,L$11)+'СЕТ СН'!$F$9+СВЦЭМ!$D$10+'СЕТ СН'!$F$5-'СЕТ СН'!$F$17</f>
        <v>2293.0158000000001</v>
      </c>
      <c r="M26" s="36">
        <f>SUMIFS(СВЦЭМ!$C$33:$C$776,СВЦЭМ!$A$33:$A$776,$A26,СВЦЭМ!$B$33:$B$776,M$11)+'СЕТ СН'!$F$9+СВЦЭМ!$D$10+'СЕТ СН'!$F$5-'СЕТ СН'!$F$17</f>
        <v>2302.3605608099997</v>
      </c>
      <c r="N26" s="36">
        <f>SUMIFS(СВЦЭМ!$C$33:$C$776,СВЦЭМ!$A$33:$A$776,$A26,СВЦЭМ!$B$33:$B$776,N$11)+'СЕТ СН'!$F$9+СВЦЭМ!$D$10+'СЕТ СН'!$F$5-'СЕТ СН'!$F$17</f>
        <v>2310.5454576699999</v>
      </c>
      <c r="O26" s="36">
        <f>SUMIFS(СВЦЭМ!$C$33:$C$776,СВЦЭМ!$A$33:$A$776,$A26,СВЦЭМ!$B$33:$B$776,O$11)+'СЕТ СН'!$F$9+СВЦЭМ!$D$10+'СЕТ СН'!$F$5-'СЕТ СН'!$F$17</f>
        <v>2329.7804504400001</v>
      </c>
      <c r="P26" s="36">
        <f>SUMIFS(СВЦЭМ!$C$33:$C$776,СВЦЭМ!$A$33:$A$776,$A26,СВЦЭМ!$B$33:$B$776,P$11)+'СЕТ СН'!$F$9+СВЦЭМ!$D$10+'СЕТ СН'!$F$5-'СЕТ СН'!$F$17</f>
        <v>2356.3569414799999</v>
      </c>
      <c r="Q26" s="36">
        <f>SUMIFS(СВЦЭМ!$C$33:$C$776,СВЦЭМ!$A$33:$A$776,$A26,СВЦЭМ!$B$33:$B$776,Q$11)+'СЕТ СН'!$F$9+СВЦЭМ!$D$10+'СЕТ СН'!$F$5-'СЕТ СН'!$F$17</f>
        <v>2319.00677326</v>
      </c>
      <c r="R26" s="36">
        <f>SUMIFS(СВЦЭМ!$C$33:$C$776,СВЦЭМ!$A$33:$A$776,$A26,СВЦЭМ!$B$33:$B$776,R$11)+'СЕТ СН'!$F$9+СВЦЭМ!$D$10+'СЕТ СН'!$F$5-'СЕТ СН'!$F$17</f>
        <v>2270.2445236499998</v>
      </c>
      <c r="S26" s="36">
        <f>SUMIFS(СВЦЭМ!$C$33:$C$776,СВЦЭМ!$A$33:$A$776,$A26,СВЦЭМ!$B$33:$B$776,S$11)+'СЕТ СН'!$F$9+СВЦЭМ!$D$10+'СЕТ СН'!$F$5-'СЕТ СН'!$F$17</f>
        <v>2215.73188256</v>
      </c>
      <c r="T26" s="36">
        <f>SUMIFS(СВЦЭМ!$C$33:$C$776,СВЦЭМ!$A$33:$A$776,$A26,СВЦЭМ!$B$33:$B$776,T$11)+'СЕТ СН'!$F$9+СВЦЭМ!$D$10+'СЕТ СН'!$F$5-'СЕТ СН'!$F$17</f>
        <v>2222.6374935399999</v>
      </c>
      <c r="U26" s="36">
        <f>SUMIFS(СВЦЭМ!$C$33:$C$776,СВЦЭМ!$A$33:$A$776,$A26,СВЦЭМ!$B$33:$B$776,U$11)+'СЕТ СН'!$F$9+СВЦЭМ!$D$10+'СЕТ СН'!$F$5-'СЕТ СН'!$F$17</f>
        <v>2247.0159854599997</v>
      </c>
      <c r="V26" s="36">
        <f>SUMIFS(СВЦЭМ!$C$33:$C$776,СВЦЭМ!$A$33:$A$776,$A26,СВЦЭМ!$B$33:$B$776,V$11)+'СЕТ СН'!$F$9+СВЦЭМ!$D$10+'СЕТ СН'!$F$5-'СЕТ СН'!$F$17</f>
        <v>2239.2698424099999</v>
      </c>
      <c r="W26" s="36">
        <f>SUMIFS(СВЦЭМ!$C$33:$C$776,СВЦЭМ!$A$33:$A$776,$A26,СВЦЭМ!$B$33:$B$776,W$11)+'СЕТ СН'!$F$9+СВЦЭМ!$D$10+'СЕТ СН'!$F$5-'СЕТ СН'!$F$17</f>
        <v>2227.0044620399999</v>
      </c>
      <c r="X26" s="36">
        <f>SUMIFS(СВЦЭМ!$C$33:$C$776,СВЦЭМ!$A$33:$A$776,$A26,СВЦЭМ!$B$33:$B$776,X$11)+'СЕТ СН'!$F$9+СВЦЭМ!$D$10+'СЕТ СН'!$F$5-'СЕТ СН'!$F$17</f>
        <v>2203.8493772100001</v>
      </c>
      <c r="Y26" s="36">
        <f>SUMIFS(СВЦЭМ!$C$33:$C$776,СВЦЭМ!$A$33:$A$776,$A26,СВЦЭМ!$B$33:$B$776,Y$11)+'СЕТ СН'!$F$9+СВЦЭМ!$D$10+'СЕТ СН'!$F$5-'СЕТ СН'!$F$17</f>
        <v>2252.8579772100002</v>
      </c>
    </row>
    <row r="27" spans="1:25" ht="15.75" x14ac:dyDescent="0.2">
      <c r="A27" s="35">
        <f t="shared" si="0"/>
        <v>44120</v>
      </c>
      <c r="B27" s="36">
        <f>SUMIFS(СВЦЭМ!$C$33:$C$776,СВЦЭМ!$A$33:$A$776,$A27,СВЦЭМ!$B$33:$B$776,B$11)+'СЕТ СН'!$F$9+СВЦЭМ!$D$10+'СЕТ СН'!$F$5-'СЕТ СН'!$F$17</f>
        <v>2311.2309217299999</v>
      </c>
      <c r="C27" s="36">
        <f>SUMIFS(СВЦЭМ!$C$33:$C$776,СВЦЭМ!$A$33:$A$776,$A27,СВЦЭМ!$B$33:$B$776,C$11)+'СЕТ СН'!$F$9+СВЦЭМ!$D$10+'СЕТ СН'!$F$5-'СЕТ СН'!$F$17</f>
        <v>2380.2033156500001</v>
      </c>
      <c r="D27" s="36">
        <f>SUMIFS(СВЦЭМ!$C$33:$C$776,СВЦЭМ!$A$33:$A$776,$A27,СВЦЭМ!$B$33:$B$776,D$11)+'СЕТ СН'!$F$9+СВЦЭМ!$D$10+'СЕТ СН'!$F$5-'СЕТ СН'!$F$17</f>
        <v>2433.9096676099998</v>
      </c>
      <c r="E27" s="36">
        <f>SUMIFS(СВЦЭМ!$C$33:$C$776,СВЦЭМ!$A$33:$A$776,$A27,СВЦЭМ!$B$33:$B$776,E$11)+'СЕТ СН'!$F$9+СВЦЭМ!$D$10+'СЕТ СН'!$F$5-'СЕТ СН'!$F$17</f>
        <v>2440.1629491799999</v>
      </c>
      <c r="F27" s="36">
        <f>SUMIFS(СВЦЭМ!$C$33:$C$776,СВЦЭМ!$A$33:$A$776,$A27,СВЦЭМ!$B$33:$B$776,F$11)+'СЕТ СН'!$F$9+СВЦЭМ!$D$10+'СЕТ СН'!$F$5-'СЕТ СН'!$F$17</f>
        <v>2440.0702943599999</v>
      </c>
      <c r="G27" s="36">
        <f>SUMIFS(СВЦЭМ!$C$33:$C$776,СВЦЭМ!$A$33:$A$776,$A27,СВЦЭМ!$B$33:$B$776,G$11)+'СЕТ СН'!$F$9+СВЦЭМ!$D$10+'СЕТ СН'!$F$5-'СЕТ СН'!$F$17</f>
        <v>2429.0925859499998</v>
      </c>
      <c r="H27" s="36">
        <f>SUMIFS(СВЦЭМ!$C$33:$C$776,СВЦЭМ!$A$33:$A$776,$A27,СВЦЭМ!$B$33:$B$776,H$11)+'СЕТ СН'!$F$9+СВЦЭМ!$D$10+'СЕТ СН'!$F$5-'СЕТ СН'!$F$17</f>
        <v>2397.0318697299999</v>
      </c>
      <c r="I27" s="36">
        <f>SUMIFS(СВЦЭМ!$C$33:$C$776,СВЦЭМ!$A$33:$A$776,$A27,СВЦЭМ!$B$33:$B$776,I$11)+'СЕТ СН'!$F$9+СВЦЭМ!$D$10+'СЕТ СН'!$F$5-'СЕТ СН'!$F$17</f>
        <v>2367.7457666999999</v>
      </c>
      <c r="J27" s="36">
        <f>SUMIFS(СВЦЭМ!$C$33:$C$776,СВЦЭМ!$A$33:$A$776,$A27,СВЦЭМ!$B$33:$B$776,J$11)+'СЕТ СН'!$F$9+СВЦЭМ!$D$10+'СЕТ СН'!$F$5-'СЕТ СН'!$F$17</f>
        <v>2336.1228959</v>
      </c>
      <c r="K27" s="36">
        <f>SUMIFS(СВЦЭМ!$C$33:$C$776,СВЦЭМ!$A$33:$A$776,$A27,СВЦЭМ!$B$33:$B$776,K$11)+'СЕТ СН'!$F$9+СВЦЭМ!$D$10+'СЕТ СН'!$F$5-'СЕТ СН'!$F$17</f>
        <v>2303.2436004199999</v>
      </c>
      <c r="L27" s="36">
        <f>SUMIFS(СВЦЭМ!$C$33:$C$776,СВЦЭМ!$A$33:$A$776,$A27,СВЦЭМ!$B$33:$B$776,L$11)+'СЕТ СН'!$F$9+СВЦЭМ!$D$10+'СЕТ СН'!$F$5-'СЕТ СН'!$F$17</f>
        <v>2302.4183714800001</v>
      </c>
      <c r="M27" s="36">
        <f>SUMIFS(СВЦЭМ!$C$33:$C$776,СВЦЭМ!$A$33:$A$776,$A27,СВЦЭМ!$B$33:$B$776,M$11)+'СЕТ СН'!$F$9+СВЦЭМ!$D$10+'СЕТ СН'!$F$5-'СЕТ СН'!$F$17</f>
        <v>2305.3344217899999</v>
      </c>
      <c r="N27" s="36">
        <f>SUMIFS(СВЦЭМ!$C$33:$C$776,СВЦЭМ!$A$33:$A$776,$A27,СВЦЭМ!$B$33:$B$776,N$11)+'СЕТ СН'!$F$9+СВЦЭМ!$D$10+'СЕТ СН'!$F$5-'СЕТ СН'!$F$17</f>
        <v>2316.2743419499998</v>
      </c>
      <c r="O27" s="36">
        <f>SUMIFS(СВЦЭМ!$C$33:$C$776,СВЦЭМ!$A$33:$A$776,$A27,СВЦЭМ!$B$33:$B$776,O$11)+'СЕТ СН'!$F$9+СВЦЭМ!$D$10+'СЕТ СН'!$F$5-'СЕТ СН'!$F$17</f>
        <v>2351.7513900399999</v>
      </c>
      <c r="P27" s="36">
        <f>SUMIFS(СВЦЭМ!$C$33:$C$776,СВЦЭМ!$A$33:$A$776,$A27,СВЦЭМ!$B$33:$B$776,P$11)+'СЕТ СН'!$F$9+СВЦЭМ!$D$10+'СЕТ СН'!$F$5-'СЕТ СН'!$F$17</f>
        <v>2396.01815717</v>
      </c>
      <c r="Q27" s="36">
        <f>SUMIFS(СВЦЭМ!$C$33:$C$776,СВЦЭМ!$A$33:$A$776,$A27,СВЦЭМ!$B$33:$B$776,Q$11)+'СЕТ СН'!$F$9+СВЦЭМ!$D$10+'СЕТ СН'!$F$5-'СЕТ СН'!$F$17</f>
        <v>2362.12846975</v>
      </c>
      <c r="R27" s="36">
        <f>SUMIFS(СВЦЭМ!$C$33:$C$776,СВЦЭМ!$A$33:$A$776,$A27,СВЦЭМ!$B$33:$B$776,R$11)+'СЕТ СН'!$F$9+СВЦЭМ!$D$10+'СЕТ СН'!$F$5-'СЕТ СН'!$F$17</f>
        <v>2315.3982608400001</v>
      </c>
      <c r="S27" s="36">
        <f>SUMIFS(СВЦЭМ!$C$33:$C$776,СВЦЭМ!$A$33:$A$776,$A27,СВЦЭМ!$B$33:$B$776,S$11)+'СЕТ СН'!$F$9+СВЦЭМ!$D$10+'СЕТ СН'!$F$5-'СЕТ СН'!$F$17</f>
        <v>2255.0463752199998</v>
      </c>
      <c r="T27" s="36">
        <f>SUMIFS(СВЦЭМ!$C$33:$C$776,СВЦЭМ!$A$33:$A$776,$A27,СВЦЭМ!$B$33:$B$776,T$11)+'СЕТ СН'!$F$9+СВЦЭМ!$D$10+'СЕТ СН'!$F$5-'СЕТ СН'!$F$17</f>
        <v>2228.9438685699997</v>
      </c>
      <c r="U27" s="36">
        <f>SUMIFS(СВЦЭМ!$C$33:$C$776,СВЦЭМ!$A$33:$A$776,$A27,СВЦЭМ!$B$33:$B$776,U$11)+'СЕТ СН'!$F$9+СВЦЭМ!$D$10+'СЕТ СН'!$F$5-'СЕТ СН'!$F$17</f>
        <v>2229.9544980999999</v>
      </c>
      <c r="V27" s="36">
        <f>SUMIFS(СВЦЭМ!$C$33:$C$776,СВЦЭМ!$A$33:$A$776,$A27,СВЦЭМ!$B$33:$B$776,V$11)+'СЕТ СН'!$F$9+СВЦЭМ!$D$10+'СЕТ СН'!$F$5-'СЕТ СН'!$F$17</f>
        <v>2225.4620048299998</v>
      </c>
      <c r="W27" s="36">
        <f>SUMIFS(СВЦЭМ!$C$33:$C$776,СВЦЭМ!$A$33:$A$776,$A27,СВЦЭМ!$B$33:$B$776,W$11)+'СЕТ СН'!$F$9+СВЦЭМ!$D$10+'СЕТ СН'!$F$5-'СЕТ СН'!$F$17</f>
        <v>2215.1567577400001</v>
      </c>
      <c r="X27" s="36">
        <f>SUMIFS(СВЦЭМ!$C$33:$C$776,СВЦЭМ!$A$33:$A$776,$A27,СВЦЭМ!$B$33:$B$776,X$11)+'СЕТ СН'!$F$9+СВЦЭМ!$D$10+'СЕТ СН'!$F$5-'СЕТ СН'!$F$17</f>
        <v>2217.4777793799999</v>
      </c>
      <c r="Y27" s="36">
        <f>SUMIFS(СВЦЭМ!$C$33:$C$776,СВЦЭМ!$A$33:$A$776,$A27,СВЦЭМ!$B$33:$B$776,Y$11)+'СЕТ СН'!$F$9+СВЦЭМ!$D$10+'СЕТ СН'!$F$5-'СЕТ СН'!$F$17</f>
        <v>2246.9962164200001</v>
      </c>
    </row>
    <row r="28" spans="1:25" ht="15.75" x14ac:dyDescent="0.2">
      <c r="A28" s="35">
        <f t="shared" si="0"/>
        <v>44121</v>
      </c>
      <c r="B28" s="36">
        <f>SUMIFS(СВЦЭМ!$C$33:$C$776,СВЦЭМ!$A$33:$A$776,$A28,СВЦЭМ!$B$33:$B$776,B$11)+'СЕТ СН'!$F$9+СВЦЭМ!$D$10+'СЕТ СН'!$F$5-'СЕТ СН'!$F$17</f>
        <v>2306.0384649699999</v>
      </c>
      <c r="C28" s="36">
        <f>SUMIFS(СВЦЭМ!$C$33:$C$776,СВЦЭМ!$A$33:$A$776,$A28,СВЦЭМ!$B$33:$B$776,C$11)+'СЕТ СН'!$F$9+СВЦЭМ!$D$10+'СЕТ СН'!$F$5-'СЕТ СН'!$F$17</f>
        <v>2374.6164197200001</v>
      </c>
      <c r="D28" s="36">
        <f>SUMIFS(СВЦЭМ!$C$33:$C$776,СВЦЭМ!$A$33:$A$776,$A28,СВЦЭМ!$B$33:$B$776,D$11)+'СЕТ СН'!$F$9+СВЦЭМ!$D$10+'СЕТ СН'!$F$5-'СЕТ СН'!$F$17</f>
        <v>2435.86594444</v>
      </c>
      <c r="E28" s="36">
        <f>SUMIFS(СВЦЭМ!$C$33:$C$776,СВЦЭМ!$A$33:$A$776,$A28,СВЦЭМ!$B$33:$B$776,E$11)+'СЕТ СН'!$F$9+СВЦЭМ!$D$10+'СЕТ СН'!$F$5-'СЕТ СН'!$F$17</f>
        <v>2443.8488591</v>
      </c>
      <c r="F28" s="36">
        <f>SUMIFS(СВЦЭМ!$C$33:$C$776,СВЦЭМ!$A$33:$A$776,$A28,СВЦЭМ!$B$33:$B$776,F$11)+'СЕТ СН'!$F$9+СВЦЭМ!$D$10+'СЕТ СН'!$F$5-'СЕТ СН'!$F$17</f>
        <v>2448.2141387500001</v>
      </c>
      <c r="G28" s="36">
        <f>SUMIFS(СВЦЭМ!$C$33:$C$776,СВЦЭМ!$A$33:$A$776,$A28,СВЦЭМ!$B$33:$B$776,G$11)+'СЕТ СН'!$F$9+СВЦЭМ!$D$10+'СЕТ СН'!$F$5-'СЕТ СН'!$F$17</f>
        <v>2436.6764855000001</v>
      </c>
      <c r="H28" s="36">
        <f>SUMIFS(СВЦЭМ!$C$33:$C$776,СВЦЭМ!$A$33:$A$776,$A28,СВЦЭМ!$B$33:$B$776,H$11)+'СЕТ СН'!$F$9+СВЦЭМ!$D$10+'СЕТ СН'!$F$5-'СЕТ СН'!$F$17</f>
        <v>2425.0189198899998</v>
      </c>
      <c r="I28" s="36">
        <f>SUMIFS(СВЦЭМ!$C$33:$C$776,СВЦЭМ!$A$33:$A$776,$A28,СВЦЭМ!$B$33:$B$776,I$11)+'СЕТ СН'!$F$9+СВЦЭМ!$D$10+'СЕТ СН'!$F$5-'СЕТ СН'!$F$17</f>
        <v>2428.7798021600001</v>
      </c>
      <c r="J28" s="36">
        <f>SUMIFS(СВЦЭМ!$C$33:$C$776,СВЦЭМ!$A$33:$A$776,$A28,СВЦЭМ!$B$33:$B$776,J$11)+'СЕТ СН'!$F$9+СВЦЭМ!$D$10+'СЕТ СН'!$F$5-'СЕТ СН'!$F$17</f>
        <v>2366.3964090700001</v>
      </c>
      <c r="K28" s="36">
        <f>SUMIFS(СВЦЭМ!$C$33:$C$776,СВЦЭМ!$A$33:$A$776,$A28,СВЦЭМ!$B$33:$B$776,K$11)+'СЕТ СН'!$F$9+СВЦЭМ!$D$10+'СЕТ СН'!$F$5-'СЕТ СН'!$F$17</f>
        <v>2341.91708397</v>
      </c>
      <c r="L28" s="36">
        <f>SUMIFS(СВЦЭМ!$C$33:$C$776,СВЦЭМ!$A$33:$A$776,$A28,СВЦЭМ!$B$33:$B$776,L$11)+'СЕТ СН'!$F$9+СВЦЭМ!$D$10+'СЕТ СН'!$F$5-'СЕТ СН'!$F$17</f>
        <v>2314.44204558</v>
      </c>
      <c r="M28" s="36">
        <f>SUMIFS(СВЦЭМ!$C$33:$C$776,СВЦЭМ!$A$33:$A$776,$A28,СВЦЭМ!$B$33:$B$776,M$11)+'СЕТ СН'!$F$9+СВЦЭМ!$D$10+'СЕТ СН'!$F$5-'СЕТ СН'!$F$17</f>
        <v>2325.5558381800001</v>
      </c>
      <c r="N28" s="36">
        <f>SUMIFS(СВЦЭМ!$C$33:$C$776,СВЦЭМ!$A$33:$A$776,$A28,СВЦЭМ!$B$33:$B$776,N$11)+'СЕТ СН'!$F$9+СВЦЭМ!$D$10+'СЕТ СН'!$F$5-'СЕТ СН'!$F$17</f>
        <v>2335.1651819999997</v>
      </c>
      <c r="O28" s="36">
        <f>SUMIFS(СВЦЭМ!$C$33:$C$776,СВЦЭМ!$A$33:$A$776,$A28,СВЦЭМ!$B$33:$B$776,O$11)+'СЕТ СН'!$F$9+СВЦЭМ!$D$10+'СЕТ СН'!$F$5-'СЕТ СН'!$F$17</f>
        <v>2376.3754323100002</v>
      </c>
      <c r="P28" s="36">
        <f>SUMIFS(СВЦЭМ!$C$33:$C$776,СВЦЭМ!$A$33:$A$776,$A28,СВЦЭМ!$B$33:$B$776,P$11)+'СЕТ СН'!$F$9+СВЦЭМ!$D$10+'СЕТ СН'!$F$5-'СЕТ СН'!$F$17</f>
        <v>2432.6099741099997</v>
      </c>
      <c r="Q28" s="36">
        <f>SUMIFS(СВЦЭМ!$C$33:$C$776,СВЦЭМ!$A$33:$A$776,$A28,СВЦЭМ!$B$33:$B$776,Q$11)+'СЕТ СН'!$F$9+СВЦЭМ!$D$10+'СЕТ СН'!$F$5-'СЕТ СН'!$F$17</f>
        <v>2391.5080160099997</v>
      </c>
      <c r="R28" s="36">
        <f>SUMIFS(СВЦЭМ!$C$33:$C$776,СВЦЭМ!$A$33:$A$776,$A28,СВЦЭМ!$B$33:$B$776,R$11)+'СЕТ СН'!$F$9+СВЦЭМ!$D$10+'СЕТ СН'!$F$5-'СЕТ СН'!$F$17</f>
        <v>2345.9775531699997</v>
      </c>
      <c r="S28" s="36">
        <f>SUMIFS(СВЦЭМ!$C$33:$C$776,СВЦЭМ!$A$33:$A$776,$A28,СВЦЭМ!$B$33:$B$776,S$11)+'СЕТ СН'!$F$9+СВЦЭМ!$D$10+'СЕТ СН'!$F$5-'СЕТ СН'!$F$17</f>
        <v>2281.4890820599999</v>
      </c>
      <c r="T28" s="36">
        <f>SUMIFS(СВЦЭМ!$C$33:$C$776,СВЦЭМ!$A$33:$A$776,$A28,СВЦЭМ!$B$33:$B$776,T$11)+'СЕТ СН'!$F$9+СВЦЭМ!$D$10+'СЕТ СН'!$F$5-'СЕТ СН'!$F$17</f>
        <v>2245.0279119299998</v>
      </c>
      <c r="U28" s="36">
        <f>SUMIFS(СВЦЭМ!$C$33:$C$776,СВЦЭМ!$A$33:$A$776,$A28,СВЦЭМ!$B$33:$B$776,U$11)+'СЕТ СН'!$F$9+СВЦЭМ!$D$10+'СЕТ СН'!$F$5-'СЕТ СН'!$F$17</f>
        <v>2235.85394021</v>
      </c>
      <c r="V28" s="36">
        <f>SUMIFS(СВЦЭМ!$C$33:$C$776,СВЦЭМ!$A$33:$A$776,$A28,СВЦЭМ!$B$33:$B$776,V$11)+'СЕТ СН'!$F$9+СВЦЭМ!$D$10+'СЕТ СН'!$F$5-'СЕТ СН'!$F$17</f>
        <v>2234.3990957699998</v>
      </c>
      <c r="W28" s="36">
        <f>SUMIFS(СВЦЭМ!$C$33:$C$776,СВЦЭМ!$A$33:$A$776,$A28,СВЦЭМ!$B$33:$B$776,W$11)+'СЕТ СН'!$F$9+СВЦЭМ!$D$10+'СЕТ СН'!$F$5-'СЕТ СН'!$F$17</f>
        <v>2236.0250710199998</v>
      </c>
      <c r="X28" s="36">
        <f>SUMIFS(СВЦЭМ!$C$33:$C$776,СВЦЭМ!$A$33:$A$776,$A28,СВЦЭМ!$B$33:$B$776,X$11)+'СЕТ СН'!$F$9+СВЦЭМ!$D$10+'СЕТ СН'!$F$5-'СЕТ СН'!$F$17</f>
        <v>2256.1024347799998</v>
      </c>
      <c r="Y28" s="36">
        <f>SUMIFS(СВЦЭМ!$C$33:$C$776,СВЦЭМ!$A$33:$A$776,$A28,СВЦЭМ!$B$33:$B$776,Y$11)+'СЕТ СН'!$F$9+СВЦЭМ!$D$10+'СЕТ СН'!$F$5-'СЕТ СН'!$F$17</f>
        <v>2287.7599897999999</v>
      </c>
    </row>
    <row r="29" spans="1:25" ht="15.75" x14ac:dyDescent="0.2">
      <c r="A29" s="35">
        <f t="shared" si="0"/>
        <v>44122</v>
      </c>
      <c r="B29" s="36">
        <f>SUMIFS(СВЦЭМ!$C$33:$C$776,СВЦЭМ!$A$33:$A$776,$A29,СВЦЭМ!$B$33:$B$776,B$11)+'СЕТ СН'!$F$9+СВЦЭМ!$D$10+'СЕТ СН'!$F$5-'СЕТ СН'!$F$17</f>
        <v>2386.5736539199997</v>
      </c>
      <c r="C29" s="36">
        <f>SUMIFS(СВЦЭМ!$C$33:$C$776,СВЦЭМ!$A$33:$A$776,$A29,СВЦЭМ!$B$33:$B$776,C$11)+'СЕТ СН'!$F$9+СВЦЭМ!$D$10+'СЕТ СН'!$F$5-'СЕТ СН'!$F$17</f>
        <v>2486.7654559900002</v>
      </c>
      <c r="D29" s="36">
        <f>SUMIFS(СВЦЭМ!$C$33:$C$776,СВЦЭМ!$A$33:$A$776,$A29,СВЦЭМ!$B$33:$B$776,D$11)+'СЕТ СН'!$F$9+СВЦЭМ!$D$10+'СЕТ СН'!$F$5-'СЕТ СН'!$F$17</f>
        <v>2555.6181471999998</v>
      </c>
      <c r="E29" s="36">
        <f>SUMIFS(СВЦЭМ!$C$33:$C$776,СВЦЭМ!$A$33:$A$776,$A29,СВЦЭМ!$B$33:$B$776,E$11)+'СЕТ СН'!$F$9+СВЦЭМ!$D$10+'СЕТ СН'!$F$5-'СЕТ СН'!$F$17</f>
        <v>2562.5013738600001</v>
      </c>
      <c r="F29" s="36">
        <f>SUMIFS(СВЦЭМ!$C$33:$C$776,СВЦЭМ!$A$33:$A$776,$A29,СВЦЭМ!$B$33:$B$776,F$11)+'СЕТ СН'!$F$9+СВЦЭМ!$D$10+'СЕТ СН'!$F$5-'СЕТ СН'!$F$17</f>
        <v>2570.1954045299999</v>
      </c>
      <c r="G29" s="36">
        <f>SUMIFS(СВЦЭМ!$C$33:$C$776,СВЦЭМ!$A$33:$A$776,$A29,СВЦЭМ!$B$33:$B$776,G$11)+'СЕТ СН'!$F$9+СВЦЭМ!$D$10+'СЕТ СН'!$F$5-'СЕТ СН'!$F$17</f>
        <v>2555.8118376000002</v>
      </c>
      <c r="H29" s="36">
        <f>SUMIFS(СВЦЭМ!$C$33:$C$776,СВЦЭМ!$A$33:$A$776,$A29,СВЦЭМ!$B$33:$B$776,H$11)+'СЕТ СН'!$F$9+СВЦЭМ!$D$10+'СЕТ СН'!$F$5-'СЕТ СН'!$F$17</f>
        <v>2534.6239895499998</v>
      </c>
      <c r="I29" s="36">
        <f>SUMIFS(СВЦЭМ!$C$33:$C$776,СВЦЭМ!$A$33:$A$776,$A29,СВЦЭМ!$B$33:$B$776,I$11)+'СЕТ СН'!$F$9+СВЦЭМ!$D$10+'СЕТ СН'!$F$5-'СЕТ СН'!$F$17</f>
        <v>2498.5791554299999</v>
      </c>
      <c r="J29" s="36">
        <f>SUMIFS(СВЦЭМ!$C$33:$C$776,СВЦЭМ!$A$33:$A$776,$A29,СВЦЭМ!$B$33:$B$776,J$11)+'СЕТ СН'!$F$9+СВЦЭМ!$D$10+'СЕТ СН'!$F$5-'СЕТ СН'!$F$17</f>
        <v>2414.1259719599998</v>
      </c>
      <c r="K29" s="36">
        <f>SUMIFS(СВЦЭМ!$C$33:$C$776,СВЦЭМ!$A$33:$A$776,$A29,СВЦЭМ!$B$33:$B$776,K$11)+'СЕТ СН'!$F$9+СВЦЭМ!$D$10+'СЕТ СН'!$F$5-'СЕТ СН'!$F$17</f>
        <v>2347.1198473200002</v>
      </c>
      <c r="L29" s="36">
        <f>SUMIFS(СВЦЭМ!$C$33:$C$776,СВЦЭМ!$A$33:$A$776,$A29,СВЦЭМ!$B$33:$B$776,L$11)+'СЕТ СН'!$F$9+СВЦЭМ!$D$10+'СЕТ СН'!$F$5-'СЕТ СН'!$F$17</f>
        <v>2338.2079279999998</v>
      </c>
      <c r="M29" s="36">
        <f>SUMIFS(СВЦЭМ!$C$33:$C$776,СВЦЭМ!$A$33:$A$776,$A29,СВЦЭМ!$B$33:$B$776,M$11)+'СЕТ СН'!$F$9+СВЦЭМ!$D$10+'СЕТ СН'!$F$5-'СЕТ СН'!$F$17</f>
        <v>2339.3913513699999</v>
      </c>
      <c r="N29" s="36">
        <f>SUMIFS(СВЦЭМ!$C$33:$C$776,СВЦЭМ!$A$33:$A$776,$A29,СВЦЭМ!$B$33:$B$776,N$11)+'СЕТ СН'!$F$9+СВЦЭМ!$D$10+'СЕТ СН'!$F$5-'СЕТ СН'!$F$17</f>
        <v>2345.4800699899997</v>
      </c>
      <c r="O29" s="36">
        <f>SUMIFS(СВЦЭМ!$C$33:$C$776,СВЦЭМ!$A$33:$A$776,$A29,СВЦЭМ!$B$33:$B$776,O$11)+'СЕТ СН'!$F$9+СВЦЭМ!$D$10+'СЕТ СН'!$F$5-'СЕТ СН'!$F$17</f>
        <v>2393.8478015800001</v>
      </c>
      <c r="P29" s="36">
        <f>SUMIFS(СВЦЭМ!$C$33:$C$776,СВЦЭМ!$A$33:$A$776,$A29,СВЦЭМ!$B$33:$B$776,P$11)+'СЕТ СН'!$F$9+СВЦЭМ!$D$10+'СЕТ СН'!$F$5-'СЕТ СН'!$F$17</f>
        <v>2444.55768244</v>
      </c>
      <c r="Q29" s="36">
        <f>SUMIFS(СВЦЭМ!$C$33:$C$776,СВЦЭМ!$A$33:$A$776,$A29,СВЦЭМ!$B$33:$B$776,Q$11)+'СЕТ СН'!$F$9+СВЦЭМ!$D$10+'СЕТ СН'!$F$5-'СЕТ СН'!$F$17</f>
        <v>2411.7782632600001</v>
      </c>
      <c r="R29" s="36">
        <f>SUMIFS(СВЦЭМ!$C$33:$C$776,СВЦЭМ!$A$33:$A$776,$A29,СВЦЭМ!$B$33:$B$776,R$11)+'СЕТ СН'!$F$9+СВЦЭМ!$D$10+'СЕТ СН'!$F$5-'СЕТ СН'!$F$17</f>
        <v>2354.4253854200001</v>
      </c>
      <c r="S29" s="36">
        <f>SUMIFS(СВЦЭМ!$C$33:$C$776,СВЦЭМ!$A$33:$A$776,$A29,СВЦЭМ!$B$33:$B$776,S$11)+'СЕТ СН'!$F$9+СВЦЭМ!$D$10+'СЕТ СН'!$F$5-'СЕТ СН'!$F$17</f>
        <v>2281.26111292</v>
      </c>
      <c r="T29" s="36">
        <f>SUMIFS(СВЦЭМ!$C$33:$C$776,СВЦЭМ!$A$33:$A$776,$A29,СВЦЭМ!$B$33:$B$776,T$11)+'СЕТ СН'!$F$9+СВЦЭМ!$D$10+'СЕТ СН'!$F$5-'СЕТ СН'!$F$17</f>
        <v>2239.17975802</v>
      </c>
      <c r="U29" s="36">
        <f>SUMIFS(СВЦЭМ!$C$33:$C$776,СВЦЭМ!$A$33:$A$776,$A29,СВЦЭМ!$B$33:$B$776,U$11)+'СЕТ СН'!$F$9+СВЦЭМ!$D$10+'СЕТ СН'!$F$5-'СЕТ СН'!$F$17</f>
        <v>2244.5557268900002</v>
      </c>
      <c r="V29" s="36">
        <f>SUMIFS(СВЦЭМ!$C$33:$C$776,СВЦЭМ!$A$33:$A$776,$A29,СВЦЭМ!$B$33:$B$776,V$11)+'СЕТ СН'!$F$9+СВЦЭМ!$D$10+'СЕТ СН'!$F$5-'СЕТ СН'!$F$17</f>
        <v>2241.7501763700002</v>
      </c>
      <c r="W29" s="36">
        <f>SUMIFS(СВЦЭМ!$C$33:$C$776,СВЦЭМ!$A$33:$A$776,$A29,СВЦЭМ!$B$33:$B$776,W$11)+'СЕТ СН'!$F$9+СВЦЭМ!$D$10+'СЕТ СН'!$F$5-'СЕТ СН'!$F$17</f>
        <v>2238.8488702099999</v>
      </c>
      <c r="X29" s="36">
        <f>SUMIFS(СВЦЭМ!$C$33:$C$776,СВЦЭМ!$A$33:$A$776,$A29,СВЦЭМ!$B$33:$B$776,X$11)+'СЕТ СН'!$F$9+СВЦЭМ!$D$10+'СЕТ СН'!$F$5-'СЕТ СН'!$F$17</f>
        <v>2238.1102235600001</v>
      </c>
      <c r="Y29" s="36">
        <f>SUMIFS(СВЦЭМ!$C$33:$C$776,СВЦЭМ!$A$33:$A$776,$A29,СВЦЭМ!$B$33:$B$776,Y$11)+'СЕТ СН'!$F$9+СВЦЭМ!$D$10+'СЕТ СН'!$F$5-'СЕТ СН'!$F$17</f>
        <v>2276.7962759699999</v>
      </c>
    </row>
    <row r="30" spans="1:25" ht="15.75" x14ac:dyDescent="0.2">
      <c r="A30" s="35">
        <f t="shared" si="0"/>
        <v>44123</v>
      </c>
      <c r="B30" s="36">
        <f>SUMIFS(СВЦЭМ!$C$33:$C$776,СВЦЭМ!$A$33:$A$776,$A30,СВЦЭМ!$B$33:$B$776,B$11)+'СЕТ СН'!$F$9+СВЦЭМ!$D$10+'СЕТ СН'!$F$5-'СЕТ СН'!$F$17</f>
        <v>2350.2299225100001</v>
      </c>
      <c r="C30" s="36">
        <f>SUMIFS(СВЦЭМ!$C$33:$C$776,СВЦЭМ!$A$33:$A$776,$A30,СВЦЭМ!$B$33:$B$776,C$11)+'СЕТ СН'!$F$9+СВЦЭМ!$D$10+'СЕТ СН'!$F$5-'СЕТ СН'!$F$17</f>
        <v>2419.6512143700002</v>
      </c>
      <c r="D30" s="36">
        <f>SUMIFS(СВЦЭМ!$C$33:$C$776,СВЦЭМ!$A$33:$A$776,$A30,СВЦЭМ!$B$33:$B$776,D$11)+'СЕТ СН'!$F$9+СВЦЭМ!$D$10+'СЕТ СН'!$F$5-'СЕТ СН'!$F$17</f>
        <v>2488.97554816</v>
      </c>
      <c r="E30" s="36">
        <f>SUMIFS(СВЦЭМ!$C$33:$C$776,СВЦЭМ!$A$33:$A$776,$A30,СВЦЭМ!$B$33:$B$776,E$11)+'СЕТ СН'!$F$9+СВЦЭМ!$D$10+'СЕТ СН'!$F$5-'СЕТ СН'!$F$17</f>
        <v>2492.2242540899997</v>
      </c>
      <c r="F30" s="36">
        <f>SUMIFS(СВЦЭМ!$C$33:$C$776,СВЦЭМ!$A$33:$A$776,$A30,СВЦЭМ!$B$33:$B$776,F$11)+'СЕТ СН'!$F$9+СВЦЭМ!$D$10+'СЕТ СН'!$F$5-'СЕТ СН'!$F$17</f>
        <v>2498.30538875</v>
      </c>
      <c r="G30" s="36">
        <f>SUMIFS(СВЦЭМ!$C$33:$C$776,СВЦЭМ!$A$33:$A$776,$A30,СВЦЭМ!$B$33:$B$776,G$11)+'СЕТ СН'!$F$9+СВЦЭМ!$D$10+'СЕТ СН'!$F$5-'СЕТ СН'!$F$17</f>
        <v>2476.4427918900001</v>
      </c>
      <c r="H30" s="36">
        <f>SUMIFS(СВЦЭМ!$C$33:$C$776,СВЦЭМ!$A$33:$A$776,$A30,СВЦЭМ!$B$33:$B$776,H$11)+'СЕТ СН'!$F$9+СВЦЭМ!$D$10+'СЕТ СН'!$F$5-'СЕТ СН'!$F$17</f>
        <v>2426.4841177200001</v>
      </c>
      <c r="I30" s="36">
        <f>SUMIFS(СВЦЭМ!$C$33:$C$776,СВЦЭМ!$A$33:$A$776,$A30,СВЦЭМ!$B$33:$B$776,I$11)+'СЕТ СН'!$F$9+СВЦЭМ!$D$10+'СЕТ СН'!$F$5-'СЕТ СН'!$F$17</f>
        <v>2372.8544686999999</v>
      </c>
      <c r="J30" s="36">
        <f>SUMIFS(СВЦЭМ!$C$33:$C$776,СВЦЭМ!$A$33:$A$776,$A30,СВЦЭМ!$B$33:$B$776,J$11)+'СЕТ СН'!$F$9+СВЦЭМ!$D$10+'СЕТ СН'!$F$5-'СЕТ СН'!$F$17</f>
        <v>2318.6368447300001</v>
      </c>
      <c r="K30" s="36">
        <f>SUMIFS(СВЦЭМ!$C$33:$C$776,СВЦЭМ!$A$33:$A$776,$A30,СВЦЭМ!$B$33:$B$776,K$11)+'СЕТ СН'!$F$9+СВЦЭМ!$D$10+'СЕТ СН'!$F$5-'СЕТ СН'!$F$17</f>
        <v>2281.1756117599998</v>
      </c>
      <c r="L30" s="36">
        <f>SUMIFS(СВЦЭМ!$C$33:$C$776,СВЦЭМ!$A$33:$A$776,$A30,СВЦЭМ!$B$33:$B$776,L$11)+'СЕТ СН'!$F$9+СВЦЭМ!$D$10+'СЕТ СН'!$F$5-'СЕТ СН'!$F$17</f>
        <v>2282.9814101299999</v>
      </c>
      <c r="M30" s="36">
        <f>SUMIFS(СВЦЭМ!$C$33:$C$776,СВЦЭМ!$A$33:$A$776,$A30,СВЦЭМ!$B$33:$B$776,M$11)+'СЕТ СН'!$F$9+СВЦЭМ!$D$10+'СЕТ СН'!$F$5-'СЕТ СН'!$F$17</f>
        <v>2288.9857243599999</v>
      </c>
      <c r="N30" s="36">
        <f>SUMIFS(СВЦЭМ!$C$33:$C$776,СВЦЭМ!$A$33:$A$776,$A30,СВЦЭМ!$B$33:$B$776,N$11)+'СЕТ СН'!$F$9+СВЦЭМ!$D$10+'СЕТ СН'!$F$5-'СЕТ СН'!$F$17</f>
        <v>2299.8784226600001</v>
      </c>
      <c r="O30" s="36">
        <f>SUMIFS(СВЦЭМ!$C$33:$C$776,СВЦЭМ!$A$33:$A$776,$A30,СВЦЭМ!$B$33:$B$776,O$11)+'СЕТ СН'!$F$9+СВЦЭМ!$D$10+'СЕТ СН'!$F$5-'СЕТ СН'!$F$17</f>
        <v>2343.8925731300001</v>
      </c>
      <c r="P30" s="36">
        <f>SUMIFS(СВЦЭМ!$C$33:$C$776,СВЦЭМ!$A$33:$A$776,$A30,СВЦЭМ!$B$33:$B$776,P$11)+'СЕТ СН'!$F$9+СВЦЭМ!$D$10+'СЕТ СН'!$F$5-'СЕТ СН'!$F$17</f>
        <v>2392.4260801700002</v>
      </c>
      <c r="Q30" s="36">
        <f>SUMIFS(СВЦЭМ!$C$33:$C$776,СВЦЭМ!$A$33:$A$776,$A30,СВЦЭМ!$B$33:$B$776,Q$11)+'СЕТ СН'!$F$9+СВЦЭМ!$D$10+'СЕТ СН'!$F$5-'СЕТ СН'!$F$17</f>
        <v>2363.2689052400001</v>
      </c>
      <c r="R30" s="36">
        <f>SUMIFS(СВЦЭМ!$C$33:$C$776,СВЦЭМ!$A$33:$A$776,$A30,СВЦЭМ!$B$33:$B$776,R$11)+'СЕТ СН'!$F$9+СВЦЭМ!$D$10+'СЕТ СН'!$F$5-'СЕТ СН'!$F$17</f>
        <v>2313.8133194799998</v>
      </c>
      <c r="S30" s="36">
        <f>SUMIFS(СВЦЭМ!$C$33:$C$776,СВЦЭМ!$A$33:$A$776,$A30,СВЦЭМ!$B$33:$B$776,S$11)+'СЕТ СН'!$F$9+СВЦЭМ!$D$10+'СЕТ СН'!$F$5-'СЕТ СН'!$F$17</f>
        <v>2253.2941125100001</v>
      </c>
      <c r="T30" s="36">
        <f>SUMIFS(СВЦЭМ!$C$33:$C$776,СВЦЭМ!$A$33:$A$776,$A30,СВЦЭМ!$B$33:$B$776,T$11)+'СЕТ СН'!$F$9+СВЦЭМ!$D$10+'СЕТ СН'!$F$5-'СЕТ СН'!$F$17</f>
        <v>2224.1789172700001</v>
      </c>
      <c r="U30" s="36">
        <f>SUMIFS(СВЦЭМ!$C$33:$C$776,СВЦЭМ!$A$33:$A$776,$A30,СВЦЭМ!$B$33:$B$776,U$11)+'СЕТ СН'!$F$9+СВЦЭМ!$D$10+'СЕТ СН'!$F$5-'СЕТ СН'!$F$17</f>
        <v>2234.78799501</v>
      </c>
      <c r="V30" s="36">
        <f>SUMIFS(СВЦЭМ!$C$33:$C$776,СВЦЭМ!$A$33:$A$776,$A30,СВЦЭМ!$B$33:$B$776,V$11)+'СЕТ СН'!$F$9+СВЦЭМ!$D$10+'СЕТ СН'!$F$5-'СЕТ СН'!$F$17</f>
        <v>2224.48229618</v>
      </c>
      <c r="W30" s="36">
        <f>SUMIFS(СВЦЭМ!$C$33:$C$776,СВЦЭМ!$A$33:$A$776,$A30,СВЦЭМ!$B$33:$B$776,W$11)+'СЕТ СН'!$F$9+СВЦЭМ!$D$10+'СЕТ СН'!$F$5-'СЕТ СН'!$F$17</f>
        <v>2227.4746391600002</v>
      </c>
      <c r="X30" s="36">
        <f>SUMIFS(СВЦЭМ!$C$33:$C$776,СВЦЭМ!$A$33:$A$776,$A30,СВЦЭМ!$B$33:$B$776,X$11)+'СЕТ СН'!$F$9+СВЦЭМ!$D$10+'СЕТ СН'!$F$5-'СЕТ СН'!$F$17</f>
        <v>2244.6453772200002</v>
      </c>
      <c r="Y30" s="36">
        <f>SUMIFS(СВЦЭМ!$C$33:$C$776,СВЦЭМ!$A$33:$A$776,$A30,СВЦЭМ!$B$33:$B$776,Y$11)+'СЕТ СН'!$F$9+СВЦЭМ!$D$10+'СЕТ СН'!$F$5-'СЕТ СН'!$F$17</f>
        <v>2278.59546972</v>
      </c>
    </row>
    <row r="31" spans="1:25" ht="15.75" x14ac:dyDescent="0.2">
      <c r="A31" s="35">
        <f t="shared" si="0"/>
        <v>44124</v>
      </c>
      <c r="B31" s="36">
        <f>SUMIFS(СВЦЭМ!$C$33:$C$776,СВЦЭМ!$A$33:$A$776,$A31,СВЦЭМ!$B$33:$B$776,B$11)+'СЕТ СН'!$F$9+СВЦЭМ!$D$10+'СЕТ СН'!$F$5-'СЕТ СН'!$F$17</f>
        <v>2394.80332168</v>
      </c>
      <c r="C31" s="36">
        <f>SUMIFS(СВЦЭМ!$C$33:$C$776,СВЦЭМ!$A$33:$A$776,$A31,СВЦЭМ!$B$33:$B$776,C$11)+'СЕТ СН'!$F$9+СВЦЭМ!$D$10+'СЕТ СН'!$F$5-'СЕТ СН'!$F$17</f>
        <v>2471.32675617</v>
      </c>
      <c r="D31" s="36">
        <f>SUMIFS(СВЦЭМ!$C$33:$C$776,СВЦЭМ!$A$33:$A$776,$A31,СВЦЭМ!$B$33:$B$776,D$11)+'СЕТ СН'!$F$9+СВЦЭМ!$D$10+'СЕТ СН'!$F$5-'СЕТ СН'!$F$17</f>
        <v>2539.1116424500001</v>
      </c>
      <c r="E31" s="36">
        <f>SUMIFS(СВЦЭМ!$C$33:$C$776,СВЦЭМ!$A$33:$A$776,$A31,СВЦЭМ!$B$33:$B$776,E$11)+'СЕТ СН'!$F$9+СВЦЭМ!$D$10+'СЕТ СН'!$F$5-'СЕТ СН'!$F$17</f>
        <v>2539.4330178</v>
      </c>
      <c r="F31" s="36">
        <f>SUMIFS(СВЦЭМ!$C$33:$C$776,СВЦЭМ!$A$33:$A$776,$A31,СВЦЭМ!$B$33:$B$776,F$11)+'СЕТ СН'!$F$9+СВЦЭМ!$D$10+'СЕТ СН'!$F$5-'СЕТ СН'!$F$17</f>
        <v>2551.0545880599998</v>
      </c>
      <c r="G31" s="36">
        <f>SUMIFS(СВЦЭМ!$C$33:$C$776,СВЦЭМ!$A$33:$A$776,$A31,СВЦЭМ!$B$33:$B$776,G$11)+'СЕТ СН'!$F$9+СВЦЭМ!$D$10+'СЕТ СН'!$F$5-'СЕТ СН'!$F$17</f>
        <v>2527.4452724600001</v>
      </c>
      <c r="H31" s="36">
        <f>SUMIFS(СВЦЭМ!$C$33:$C$776,СВЦЭМ!$A$33:$A$776,$A31,СВЦЭМ!$B$33:$B$776,H$11)+'СЕТ СН'!$F$9+СВЦЭМ!$D$10+'СЕТ СН'!$F$5-'СЕТ СН'!$F$17</f>
        <v>2472.6136062</v>
      </c>
      <c r="I31" s="36">
        <f>SUMIFS(СВЦЭМ!$C$33:$C$776,СВЦЭМ!$A$33:$A$776,$A31,СВЦЭМ!$B$33:$B$776,I$11)+'СЕТ СН'!$F$9+СВЦЭМ!$D$10+'СЕТ СН'!$F$5-'СЕТ СН'!$F$17</f>
        <v>2419.57223669</v>
      </c>
      <c r="J31" s="36">
        <f>SUMIFS(СВЦЭМ!$C$33:$C$776,СВЦЭМ!$A$33:$A$776,$A31,СВЦЭМ!$B$33:$B$776,J$11)+'СЕТ СН'!$F$9+СВЦЭМ!$D$10+'СЕТ СН'!$F$5-'СЕТ СН'!$F$17</f>
        <v>2351.5959000799999</v>
      </c>
      <c r="K31" s="36">
        <f>SUMIFS(СВЦЭМ!$C$33:$C$776,СВЦЭМ!$A$33:$A$776,$A31,СВЦЭМ!$B$33:$B$776,K$11)+'СЕТ СН'!$F$9+СВЦЭМ!$D$10+'СЕТ СН'!$F$5-'СЕТ СН'!$F$17</f>
        <v>2312.5868820699998</v>
      </c>
      <c r="L31" s="36">
        <f>SUMIFS(СВЦЭМ!$C$33:$C$776,СВЦЭМ!$A$33:$A$776,$A31,СВЦЭМ!$B$33:$B$776,L$11)+'СЕТ СН'!$F$9+СВЦЭМ!$D$10+'СЕТ СН'!$F$5-'СЕТ СН'!$F$17</f>
        <v>2313.73515658</v>
      </c>
      <c r="M31" s="36">
        <f>SUMIFS(СВЦЭМ!$C$33:$C$776,СВЦЭМ!$A$33:$A$776,$A31,СВЦЭМ!$B$33:$B$776,M$11)+'СЕТ СН'!$F$9+СВЦЭМ!$D$10+'СЕТ СН'!$F$5-'СЕТ СН'!$F$17</f>
        <v>2326.2825361199998</v>
      </c>
      <c r="N31" s="36">
        <f>SUMIFS(СВЦЭМ!$C$33:$C$776,СВЦЭМ!$A$33:$A$776,$A31,СВЦЭМ!$B$33:$B$776,N$11)+'СЕТ СН'!$F$9+СВЦЭМ!$D$10+'СЕТ СН'!$F$5-'СЕТ СН'!$F$17</f>
        <v>2330.2558041299999</v>
      </c>
      <c r="O31" s="36">
        <f>SUMIFS(СВЦЭМ!$C$33:$C$776,СВЦЭМ!$A$33:$A$776,$A31,СВЦЭМ!$B$33:$B$776,O$11)+'СЕТ СН'!$F$9+СВЦЭМ!$D$10+'СЕТ СН'!$F$5-'СЕТ СН'!$F$17</f>
        <v>2372.3707279099999</v>
      </c>
      <c r="P31" s="36">
        <f>SUMIFS(СВЦЭМ!$C$33:$C$776,СВЦЭМ!$A$33:$A$776,$A31,СВЦЭМ!$B$33:$B$776,P$11)+'СЕТ СН'!$F$9+СВЦЭМ!$D$10+'СЕТ СН'!$F$5-'СЕТ СН'!$F$17</f>
        <v>2432.1333383699998</v>
      </c>
      <c r="Q31" s="36">
        <f>SUMIFS(СВЦЭМ!$C$33:$C$776,СВЦЭМ!$A$33:$A$776,$A31,СВЦЭМ!$B$33:$B$776,Q$11)+'СЕТ СН'!$F$9+СВЦЭМ!$D$10+'СЕТ СН'!$F$5-'СЕТ СН'!$F$17</f>
        <v>2399.5115923499998</v>
      </c>
      <c r="R31" s="36">
        <f>SUMIFS(СВЦЭМ!$C$33:$C$776,СВЦЭМ!$A$33:$A$776,$A31,СВЦЭМ!$B$33:$B$776,R$11)+'СЕТ СН'!$F$9+СВЦЭМ!$D$10+'СЕТ СН'!$F$5-'СЕТ СН'!$F$17</f>
        <v>2348.3660312000002</v>
      </c>
      <c r="S31" s="36">
        <f>SUMIFS(СВЦЭМ!$C$33:$C$776,СВЦЭМ!$A$33:$A$776,$A31,СВЦЭМ!$B$33:$B$776,S$11)+'СЕТ СН'!$F$9+СВЦЭМ!$D$10+'СЕТ СН'!$F$5-'СЕТ СН'!$F$17</f>
        <v>2276.1702689200001</v>
      </c>
      <c r="T31" s="36">
        <f>SUMIFS(СВЦЭМ!$C$33:$C$776,СВЦЭМ!$A$33:$A$776,$A31,СВЦЭМ!$B$33:$B$776,T$11)+'СЕТ СН'!$F$9+СВЦЭМ!$D$10+'СЕТ СН'!$F$5-'СЕТ СН'!$F$17</f>
        <v>2237.6742303800002</v>
      </c>
      <c r="U31" s="36">
        <f>SUMIFS(СВЦЭМ!$C$33:$C$776,СВЦЭМ!$A$33:$A$776,$A31,СВЦЭМ!$B$33:$B$776,U$11)+'СЕТ СН'!$F$9+СВЦЭМ!$D$10+'СЕТ СН'!$F$5-'СЕТ СН'!$F$17</f>
        <v>2250.8775171799998</v>
      </c>
      <c r="V31" s="36">
        <f>SUMIFS(СВЦЭМ!$C$33:$C$776,СВЦЭМ!$A$33:$A$776,$A31,СВЦЭМ!$B$33:$B$776,V$11)+'СЕТ СН'!$F$9+СВЦЭМ!$D$10+'СЕТ СН'!$F$5-'СЕТ СН'!$F$17</f>
        <v>2249.5971829099999</v>
      </c>
      <c r="W31" s="36">
        <f>SUMIFS(СВЦЭМ!$C$33:$C$776,СВЦЭМ!$A$33:$A$776,$A31,СВЦЭМ!$B$33:$B$776,W$11)+'СЕТ СН'!$F$9+СВЦЭМ!$D$10+'СЕТ СН'!$F$5-'СЕТ СН'!$F$17</f>
        <v>2245.2933128699997</v>
      </c>
      <c r="X31" s="36">
        <f>SUMIFS(СВЦЭМ!$C$33:$C$776,СВЦЭМ!$A$33:$A$776,$A31,СВЦЭМ!$B$33:$B$776,X$11)+'СЕТ СН'!$F$9+СВЦЭМ!$D$10+'СЕТ СН'!$F$5-'СЕТ СН'!$F$17</f>
        <v>2249.6802524099999</v>
      </c>
      <c r="Y31" s="36">
        <f>SUMIFS(СВЦЭМ!$C$33:$C$776,СВЦЭМ!$A$33:$A$776,$A31,СВЦЭМ!$B$33:$B$776,Y$11)+'СЕТ СН'!$F$9+СВЦЭМ!$D$10+'СЕТ СН'!$F$5-'СЕТ СН'!$F$17</f>
        <v>2288.3746361100002</v>
      </c>
    </row>
    <row r="32" spans="1:25" ht="15.75" x14ac:dyDescent="0.2">
      <c r="A32" s="35">
        <f t="shared" si="0"/>
        <v>44125</v>
      </c>
      <c r="B32" s="36">
        <f>SUMIFS(СВЦЭМ!$C$33:$C$776,СВЦЭМ!$A$33:$A$776,$A32,СВЦЭМ!$B$33:$B$776,B$11)+'СЕТ СН'!$F$9+СВЦЭМ!$D$10+'СЕТ СН'!$F$5-'СЕТ СН'!$F$17</f>
        <v>2378.2064601399998</v>
      </c>
      <c r="C32" s="36">
        <f>SUMIFS(СВЦЭМ!$C$33:$C$776,СВЦЭМ!$A$33:$A$776,$A32,СВЦЭМ!$B$33:$B$776,C$11)+'СЕТ СН'!$F$9+СВЦЭМ!$D$10+'СЕТ СН'!$F$5-'СЕТ СН'!$F$17</f>
        <v>2446.5326329199997</v>
      </c>
      <c r="D32" s="36">
        <f>SUMIFS(СВЦЭМ!$C$33:$C$776,СВЦЭМ!$A$33:$A$776,$A32,СВЦЭМ!$B$33:$B$776,D$11)+'СЕТ СН'!$F$9+СВЦЭМ!$D$10+'СЕТ СН'!$F$5-'СЕТ СН'!$F$17</f>
        <v>2504.6489973399998</v>
      </c>
      <c r="E32" s="36">
        <f>SUMIFS(СВЦЭМ!$C$33:$C$776,СВЦЭМ!$A$33:$A$776,$A32,СВЦЭМ!$B$33:$B$776,E$11)+'СЕТ СН'!$F$9+СВЦЭМ!$D$10+'СЕТ СН'!$F$5-'СЕТ СН'!$F$17</f>
        <v>2512.4015136999997</v>
      </c>
      <c r="F32" s="36">
        <f>SUMIFS(СВЦЭМ!$C$33:$C$776,СВЦЭМ!$A$33:$A$776,$A32,СВЦЭМ!$B$33:$B$776,F$11)+'СЕТ СН'!$F$9+СВЦЭМ!$D$10+'СЕТ СН'!$F$5-'СЕТ СН'!$F$17</f>
        <v>2513.6103057999999</v>
      </c>
      <c r="G32" s="36">
        <f>SUMIFS(СВЦЭМ!$C$33:$C$776,СВЦЭМ!$A$33:$A$776,$A32,СВЦЭМ!$B$33:$B$776,G$11)+'СЕТ СН'!$F$9+СВЦЭМ!$D$10+'СЕТ СН'!$F$5-'СЕТ СН'!$F$17</f>
        <v>2500.4674521899997</v>
      </c>
      <c r="H32" s="36">
        <f>SUMIFS(СВЦЭМ!$C$33:$C$776,СВЦЭМ!$A$33:$A$776,$A32,СВЦЭМ!$B$33:$B$776,H$11)+'СЕТ СН'!$F$9+СВЦЭМ!$D$10+'СЕТ СН'!$F$5-'СЕТ СН'!$F$17</f>
        <v>2449.9422072899997</v>
      </c>
      <c r="I32" s="36">
        <f>SUMIFS(СВЦЭМ!$C$33:$C$776,СВЦЭМ!$A$33:$A$776,$A32,СВЦЭМ!$B$33:$B$776,I$11)+'СЕТ СН'!$F$9+СВЦЭМ!$D$10+'СЕТ СН'!$F$5-'СЕТ СН'!$F$17</f>
        <v>2409.4026937200001</v>
      </c>
      <c r="J32" s="36">
        <f>SUMIFS(СВЦЭМ!$C$33:$C$776,СВЦЭМ!$A$33:$A$776,$A32,СВЦЭМ!$B$33:$B$776,J$11)+'СЕТ СН'!$F$9+СВЦЭМ!$D$10+'СЕТ СН'!$F$5-'СЕТ СН'!$F$17</f>
        <v>2349.43138348</v>
      </c>
      <c r="K32" s="36">
        <f>SUMIFS(СВЦЭМ!$C$33:$C$776,СВЦЭМ!$A$33:$A$776,$A32,СВЦЭМ!$B$33:$B$776,K$11)+'СЕТ СН'!$F$9+СВЦЭМ!$D$10+'СЕТ СН'!$F$5-'СЕТ СН'!$F$17</f>
        <v>2306.54328936</v>
      </c>
      <c r="L32" s="36">
        <f>SUMIFS(СВЦЭМ!$C$33:$C$776,СВЦЭМ!$A$33:$A$776,$A32,СВЦЭМ!$B$33:$B$776,L$11)+'СЕТ СН'!$F$9+СВЦЭМ!$D$10+'СЕТ СН'!$F$5-'СЕТ СН'!$F$17</f>
        <v>2302.9879099</v>
      </c>
      <c r="M32" s="36">
        <f>SUMIFS(СВЦЭМ!$C$33:$C$776,СВЦЭМ!$A$33:$A$776,$A32,СВЦЭМ!$B$33:$B$776,M$11)+'СЕТ СН'!$F$9+СВЦЭМ!$D$10+'СЕТ СН'!$F$5-'СЕТ СН'!$F$17</f>
        <v>2307.15174871</v>
      </c>
      <c r="N32" s="36">
        <f>SUMIFS(СВЦЭМ!$C$33:$C$776,СВЦЭМ!$A$33:$A$776,$A32,СВЦЭМ!$B$33:$B$776,N$11)+'СЕТ СН'!$F$9+СВЦЭМ!$D$10+'СЕТ СН'!$F$5-'СЕТ СН'!$F$17</f>
        <v>2313.4390176100001</v>
      </c>
      <c r="O32" s="36">
        <f>SUMIFS(СВЦЭМ!$C$33:$C$776,СВЦЭМ!$A$33:$A$776,$A32,СВЦЭМ!$B$33:$B$776,O$11)+'СЕТ СН'!$F$9+СВЦЭМ!$D$10+'СЕТ СН'!$F$5-'СЕТ СН'!$F$17</f>
        <v>2350.9280911000001</v>
      </c>
      <c r="P32" s="36">
        <f>SUMIFS(СВЦЭМ!$C$33:$C$776,СВЦЭМ!$A$33:$A$776,$A32,СВЦЭМ!$B$33:$B$776,P$11)+'СЕТ СН'!$F$9+СВЦЭМ!$D$10+'СЕТ СН'!$F$5-'СЕТ СН'!$F$17</f>
        <v>2395.5831338099997</v>
      </c>
      <c r="Q32" s="36">
        <f>SUMIFS(СВЦЭМ!$C$33:$C$776,СВЦЭМ!$A$33:$A$776,$A32,СВЦЭМ!$B$33:$B$776,Q$11)+'СЕТ СН'!$F$9+СВЦЭМ!$D$10+'СЕТ СН'!$F$5-'СЕТ СН'!$F$17</f>
        <v>2358.9736234100001</v>
      </c>
      <c r="R32" s="36">
        <f>SUMIFS(СВЦЭМ!$C$33:$C$776,СВЦЭМ!$A$33:$A$776,$A32,СВЦЭМ!$B$33:$B$776,R$11)+'СЕТ СН'!$F$9+СВЦЭМ!$D$10+'СЕТ СН'!$F$5-'СЕТ СН'!$F$17</f>
        <v>2304.5920132299998</v>
      </c>
      <c r="S32" s="36">
        <f>SUMIFS(СВЦЭМ!$C$33:$C$776,СВЦЭМ!$A$33:$A$776,$A32,СВЦЭМ!$B$33:$B$776,S$11)+'СЕТ СН'!$F$9+СВЦЭМ!$D$10+'СЕТ СН'!$F$5-'СЕТ СН'!$F$17</f>
        <v>2246.5619648399997</v>
      </c>
      <c r="T32" s="36">
        <f>SUMIFS(СВЦЭМ!$C$33:$C$776,СВЦЭМ!$A$33:$A$776,$A32,СВЦЭМ!$B$33:$B$776,T$11)+'СЕТ СН'!$F$9+СВЦЭМ!$D$10+'СЕТ СН'!$F$5-'СЕТ СН'!$F$17</f>
        <v>2238.0751812099998</v>
      </c>
      <c r="U32" s="36">
        <f>SUMIFS(СВЦЭМ!$C$33:$C$776,СВЦЭМ!$A$33:$A$776,$A32,СВЦЭМ!$B$33:$B$776,U$11)+'СЕТ СН'!$F$9+СВЦЭМ!$D$10+'СЕТ СН'!$F$5-'СЕТ СН'!$F$17</f>
        <v>2255.0061271099999</v>
      </c>
      <c r="V32" s="36">
        <f>SUMIFS(СВЦЭМ!$C$33:$C$776,СВЦЭМ!$A$33:$A$776,$A32,СВЦЭМ!$B$33:$B$776,V$11)+'СЕТ СН'!$F$9+СВЦЭМ!$D$10+'СЕТ СН'!$F$5-'СЕТ СН'!$F$17</f>
        <v>2250.3120981399998</v>
      </c>
      <c r="W32" s="36">
        <f>SUMIFS(СВЦЭМ!$C$33:$C$776,СВЦЭМ!$A$33:$A$776,$A32,СВЦЭМ!$B$33:$B$776,W$11)+'СЕТ СН'!$F$9+СВЦЭМ!$D$10+'СЕТ СН'!$F$5-'СЕТ СН'!$F$17</f>
        <v>2244.8955426299999</v>
      </c>
      <c r="X32" s="36">
        <f>SUMIFS(СВЦЭМ!$C$33:$C$776,СВЦЭМ!$A$33:$A$776,$A32,СВЦЭМ!$B$33:$B$776,X$11)+'СЕТ СН'!$F$9+СВЦЭМ!$D$10+'СЕТ СН'!$F$5-'СЕТ СН'!$F$17</f>
        <v>2239.2858407399999</v>
      </c>
      <c r="Y32" s="36">
        <f>SUMIFS(СВЦЭМ!$C$33:$C$776,СВЦЭМ!$A$33:$A$776,$A32,СВЦЭМ!$B$33:$B$776,Y$11)+'СЕТ СН'!$F$9+СВЦЭМ!$D$10+'СЕТ СН'!$F$5-'СЕТ СН'!$F$17</f>
        <v>2271.5699755599999</v>
      </c>
    </row>
    <row r="33" spans="1:25" ht="15.75" x14ac:dyDescent="0.2">
      <c r="A33" s="35">
        <f t="shared" si="0"/>
        <v>44126</v>
      </c>
      <c r="B33" s="36">
        <f>SUMIFS(СВЦЭМ!$C$33:$C$776,СВЦЭМ!$A$33:$A$776,$A33,СВЦЭМ!$B$33:$B$776,B$11)+'СЕТ СН'!$F$9+СВЦЭМ!$D$10+'СЕТ СН'!$F$5-'СЕТ СН'!$F$17</f>
        <v>2399.0722138399997</v>
      </c>
      <c r="C33" s="36">
        <f>SUMIFS(СВЦЭМ!$C$33:$C$776,СВЦЭМ!$A$33:$A$776,$A33,СВЦЭМ!$B$33:$B$776,C$11)+'СЕТ СН'!$F$9+СВЦЭМ!$D$10+'СЕТ СН'!$F$5-'СЕТ СН'!$F$17</f>
        <v>2478.1262094200001</v>
      </c>
      <c r="D33" s="36">
        <f>SUMIFS(СВЦЭМ!$C$33:$C$776,СВЦЭМ!$A$33:$A$776,$A33,СВЦЭМ!$B$33:$B$776,D$11)+'СЕТ СН'!$F$9+СВЦЭМ!$D$10+'СЕТ СН'!$F$5-'СЕТ СН'!$F$17</f>
        <v>2534.31629763</v>
      </c>
      <c r="E33" s="36">
        <f>SUMIFS(СВЦЭМ!$C$33:$C$776,СВЦЭМ!$A$33:$A$776,$A33,СВЦЭМ!$B$33:$B$776,E$11)+'СЕТ СН'!$F$9+СВЦЭМ!$D$10+'СЕТ СН'!$F$5-'СЕТ СН'!$F$17</f>
        <v>2540.0670286</v>
      </c>
      <c r="F33" s="36">
        <f>SUMIFS(СВЦЭМ!$C$33:$C$776,СВЦЭМ!$A$33:$A$776,$A33,СВЦЭМ!$B$33:$B$776,F$11)+'СЕТ СН'!$F$9+СВЦЭМ!$D$10+'СЕТ СН'!$F$5-'СЕТ СН'!$F$17</f>
        <v>2541.02856432</v>
      </c>
      <c r="G33" s="36">
        <f>SUMIFS(СВЦЭМ!$C$33:$C$776,СВЦЭМ!$A$33:$A$776,$A33,СВЦЭМ!$B$33:$B$776,G$11)+'СЕТ СН'!$F$9+СВЦЭМ!$D$10+'СЕТ СН'!$F$5-'СЕТ СН'!$F$17</f>
        <v>2520.7484826</v>
      </c>
      <c r="H33" s="36">
        <f>SUMIFS(СВЦЭМ!$C$33:$C$776,СВЦЭМ!$A$33:$A$776,$A33,СВЦЭМ!$B$33:$B$776,H$11)+'СЕТ СН'!$F$9+СВЦЭМ!$D$10+'СЕТ СН'!$F$5-'СЕТ СН'!$F$17</f>
        <v>2476.0106199299998</v>
      </c>
      <c r="I33" s="36">
        <f>SUMIFS(СВЦЭМ!$C$33:$C$776,СВЦЭМ!$A$33:$A$776,$A33,СВЦЭМ!$B$33:$B$776,I$11)+'СЕТ СН'!$F$9+СВЦЭМ!$D$10+'СЕТ СН'!$F$5-'СЕТ СН'!$F$17</f>
        <v>2431.8350748600001</v>
      </c>
      <c r="J33" s="36">
        <f>SUMIFS(СВЦЭМ!$C$33:$C$776,СВЦЭМ!$A$33:$A$776,$A33,СВЦЭМ!$B$33:$B$776,J$11)+'СЕТ СН'!$F$9+СВЦЭМ!$D$10+'СЕТ СН'!$F$5-'СЕТ СН'!$F$17</f>
        <v>2368.1318561099997</v>
      </c>
      <c r="K33" s="36">
        <f>SUMIFS(СВЦЭМ!$C$33:$C$776,СВЦЭМ!$A$33:$A$776,$A33,СВЦЭМ!$B$33:$B$776,K$11)+'СЕТ СН'!$F$9+СВЦЭМ!$D$10+'СЕТ СН'!$F$5-'СЕТ СН'!$F$17</f>
        <v>2328.2536792199999</v>
      </c>
      <c r="L33" s="36">
        <f>SUMIFS(СВЦЭМ!$C$33:$C$776,СВЦЭМ!$A$33:$A$776,$A33,СВЦЭМ!$B$33:$B$776,L$11)+'СЕТ СН'!$F$9+СВЦЭМ!$D$10+'СЕТ СН'!$F$5-'СЕТ СН'!$F$17</f>
        <v>2318.7668604400001</v>
      </c>
      <c r="M33" s="36">
        <f>SUMIFS(СВЦЭМ!$C$33:$C$776,СВЦЭМ!$A$33:$A$776,$A33,СВЦЭМ!$B$33:$B$776,M$11)+'СЕТ СН'!$F$9+СВЦЭМ!$D$10+'СЕТ СН'!$F$5-'СЕТ СН'!$F$17</f>
        <v>2328.7523040799997</v>
      </c>
      <c r="N33" s="36">
        <f>SUMIFS(СВЦЭМ!$C$33:$C$776,СВЦЭМ!$A$33:$A$776,$A33,СВЦЭМ!$B$33:$B$776,N$11)+'СЕТ СН'!$F$9+СВЦЭМ!$D$10+'СЕТ СН'!$F$5-'СЕТ СН'!$F$17</f>
        <v>2337.4572762799999</v>
      </c>
      <c r="O33" s="36">
        <f>SUMIFS(СВЦЭМ!$C$33:$C$776,СВЦЭМ!$A$33:$A$776,$A33,СВЦЭМ!$B$33:$B$776,O$11)+'СЕТ СН'!$F$9+СВЦЭМ!$D$10+'СЕТ СН'!$F$5-'СЕТ СН'!$F$17</f>
        <v>2384.7912156100001</v>
      </c>
      <c r="P33" s="36">
        <f>SUMIFS(СВЦЭМ!$C$33:$C$776,СВЦЭМ!$A$33:$A$776,$A33,СВЦЭМ!$B$33:$B$776,P$11)+'СЕТ СН'!$F$9+СВЦЭМ!$D$10+'СЕТ СН'!$F$5-'СЕТ СН'!$F$17</f>
        <v>2432.5383305599998</v>
      </c>
      <c r="Q33" s="36">
        <f>SUMIFS(СВЦЭМ!$C$33:$C$776,СВЦЭМ!$A$33:$A$776,$A33,СВЦЭМ!$B$33:$B$776,Q$11)+'СЕТ СН'!$F$9+СВЦЭМ!$D$10+'СЕТ СН'!$F$5-'СЕТ СН'!$F$17</f>
        <v>2397.0819537299999</v>
      </c>
      <c r="R33" s="36">
        <f>SUMIFS(СВЦЭМ!$C$33:$C$776,СВЦЭМ!$A$33:$A$776,$A33,СВЦЭМ!$B$33:$B$776,R$11)+'СЕТ СН'!$F$9+СВЦЭМ!$D$10+'СЕТ СН'!$F$5-'СЕТ СН'!$F$17</f>
        <v>2340.41183159</v>
      </c>
      <c r="S33" s="36">
        <f>SUMIFS(СВЦЭМ!$C$33:$C$776,СВЦЭМ!$A$33:$A$776,$A33,СВЦЭМ!$B$33:$B$776,S$11)+'СЕТ СН'!$F$9+СВЦЭМ!$D$10+'СЕТ СН'!$F$5-'СЕТ СН'!$F$17</f>
        <v>2270.1797899799999</v>
      </c>
      <c r="T33" s="36">
        <f>SUMIFS(СВЦЭМ!$C$33:$C$776,СВЦЭМ!$A$33:$A$776,$A33,СВЦЭМ!$B$33:$B$776,T$11)+'СЕТ СН'!$F$9+СВЦЭМ!$D$10+'СЕТ СН'!$F$5-'СЕТ СН'!$F$17</f>
        <v>2250.7555460799999</v>
      </c>
      <c r="U33" s="36">
        <f>SUMIFS(СВЦЭМ!$C$33:$C$776,СВЦЭМ!$A$33:$A$776,$A33,СВЦЭМ!$B$33:$B$776,U$11)+'СЕТ СН'!$F$9+СВЦЭМ!$D$10+'СЕТ СН'!$F$5-'СЕТ СН'!$F$17</f>
        <v>2265.2248754699999</v>
      </c>
      <c r="V33" s="36">
        <f>SUMIFS(СВЦЭМ!$C$33:$C$776,СВЦЭМ!$A$33:$A$776,$A33,СВЦЭМ!$B$33:$B$776,V$11)+'СЕТ СН'!$F$9+СВЦЭМ!$D$10+'СЕТ СН'!$F$5-'СЕТ СН'!$F$17</f>
        <v>2261.3240623900001</v>
      </c>
      <c r="W33" s="36">
        <f>SUMIFS(СВЦЭМ!$C$33:$C$776,СВЦЭМ!$A$33:$A$776,$A33,СВЦЭМ!$B$33:$B$776,W$11)+'СЕТ СН'!$F$9+СВЦЭМ!$D$10+'СЕТ СН'!$F$5-'СЕТ СН'!$F$17</f>
        <v>2259.2092808100001</v>
      </c>
      <c r="X33" s="36">
        <f>SUMIFS(СВЦЭМ!$C$33:$C$776,СВЦЭМ!$A$33:$A$776,$A33,СВЦЭМ!$B$33:$B$776,X$11)+'СЕТ СН'!$F$9+СВЦЭМ!$D$10+'СЕТ СН'!$F$5-'СЕТ СН'!$F$17</f>
        <v>2250.1080925299998</v>
      </c>
      <c r="Y33" s="36">
        <f>SUMIFS(СВЦЭМ!$C$33:$C$776,СВЦЭМ!$A$33:$A$776,$A33,СВЦЭМ!$B$33:$B$776,Y$11)+'СЕТ СН'!$F$9+СВЦЭМ!$D$10+'СЕТ СН'!$F$5-'СЕТ СН'!$F$17</f>
        <v>2285.3996690099998</v>
      </c>
    </row>
    <row r="34" spans="1:25" ht="15.75" x14ac:dyDescent="0.2">
      <c r="A34" s="35">
        <f t="shared" si="0"/>
        <v>44127</v>
      </c>
      <c r="B34" s="36">
        <f>SUMIFS(СВЦЭМ!$C$33:$C$776,СВЦЭМ!$A$33:$A$776,$A34,СВЦЭМ!$B$33:$B$776,B$11)+'СЕТ СН'!$F$9+СВЦЭМ!$D$10+'СЕТ СН'!$F$5-'СЕТ СН'!$F$17</f>
        <v>2403.4761822099999</v>
      </c>
      <c r="C34" s="36">
        <f>SUMIFS(СВЦЭМ!$C$33:$C$776,СВЦЭМ!$A$33:$A$776,$A34,СВЦЭМ!$B$33:$B$776,C$11)+'СЕТ СН'!$F$9+СВЦЭМ!$D$10+'СЕТ СН'!$F$5-'СЕТ СН'!$F$17</f>
        <v>2481.33981167</v>
      </c>
      <c r="D34" s="36">
        <f>SUMIFS(СВЦЭМ!$C$33:$C$776,СВЦЭМ!$A$33:$A$776,$A34,СВЦЭМ!$B$33:$B$776,D$11)+'СЕТ СН'!$F$9+СВЦЭМ!$D$10+'СЕТ СН'!$F$5-'СЕТ СН'!$F$17</f>
        <v>2535.1641578199997</v>
      </c>
      <c r="E34" s="36">
        <f>SUMIFS(СВЦЭМ!$C$33:$C$776,СВЦЭМ!$A$33:$A$776,$A34,СВЦЭМ!$B$33:$B$776,E$11)+'СЕТ СН'!$F$9+СВЦЭМ!$D$10+'СЕТ СН'!$F$5-'СЕТ СН'!$F$17</f>
        <v>2549.0633564499999</v>
      </c>
      <c r="F34" s="36">
        <f>SUMIFS(СВЦЭМ!$C$33:$C$776,СВЦЭМ!$A$33:$A$776,$A34,СВЦЭМ!$B$33:$B$776,F$11)+'СЕТ СН'!$F$9+СВЦЭМ!$D$10+'СЕТ СН'!$F$5-'СЕТ СН'!$F$17</f>
        <v>2555.5651140199998</v>
      </c>
      <c r="G34" s="36">
        <f>SUMIFS(СВЦЭМ!$C$33:$C$776,СВЦЭМ!$A$33:$A$776,$A34,СВЦЭМ!$B$33:$B$776,G$11)+'СЕТ СН'!$F$9+СВЦЭМ!$D$10+'СЕТ СН'!$F$5-'СЕТ СН'!$F$17</f>
        <v>2522.6706011400001</v>
      </c>
      <c r="H34" s="36">
        <f>SUMIFS(СВЦЭМ!$C$33:$C$776,СВЦЭМ!$A$33:$A$776,$A34,СВЦЭМ!$B$33:$B$776,H$11)+'СЕТ СН'!$F$9+СВЦЭМ!$D$10+'СЕТ СН'!$F$5-'СЕТ СН'!$F$17</f>
        <v>2473.40115896</v>
      </c>
      <c r="I34" s="36">
        <f>SUMIFS(СВЦЭМ!$C$33:$C$776,СВЦЭМ!$A$33:$A$776,$A34,СВЦЭМ!$B$33:$B$776,I$11)+'СЕТ СН'!$F$9+СВЦЭМ!$D$10+'СЕТ СН'!$F$5-'СЕТ СН'!$F$17</f>
        <v>2425.6139974600001</v>
      </c>
      <c r="J34" s="36">
        <f>SUMIFS(СВЦЭМ!$C$33:$C$776,СВЦЭМ!$A$33:$A$776,$A34,СВЦЭМ!$B$33:$B$776,J$11)+'СЕТ СН'!$F$9+СВЦЭМ!$D$10+'СЕТ СН'!$F$5-'СЕТ СН'!$F$17</f>
        <v>2370.04139506</v>
      </c>
      <c r="K34" s="36">
        <f>SUMIFS(СВЦЭМ!$C$33:$C$776,СВЦЭМ!$A$33:$A$776,$A34,СВЦЭМ!$B$33:$B$776,K$11)+'СЕТ СН'!$F$9+СВЦЭМ!$D$10+'СЕТ СН'!$F$5-'СЕТ СН'!$F$17</f>
        <v>2343.9449331699998</v>
      </c>
      <c r="L34" s="36">
        <f>SUMIFS(СВЦЭМ!$C$33:$C$776,СВЦЭМ!$A$33:$A$776,$A34,СВЦЭМ!$B$33:$B$776,L$11)+'СЕТ СН'!$F$9+СВЦЭМ!$D$10+'СЕТ СН'!$F$5-'СЕТ СН'!$F$17</f>
        <v>2343.2636698400001</v>
      </c>
      <c r="M34" s="36">
        <f>SUMIFS(СВЦЭМ!$C$33:$C$776,СВЦЭМ!$A$33:$A$776,$A34,СВЦЭМ!$B$33:$B$776,M$11)+'СЕТ СН'!$F$9+СВЦЭМ!$D$10+'СЕТ СН'!$F$5-'СЕТ СН'!$F$17</f>
        <v>2339.5775437299999</v>
      </c>
      <c r="N34" s="36">
        <f>SUMIFS(СВЦЭМ!$C$33:$C$776,СВЦЭМ!$A$33:$A$776,$A34,СВЦЭМ!$B$33:$B$776,N$11)+'СЕТ СН'!$F$9+СВЦЭМ!$D$10+'СЕТ СН'!$F$5-'СЕТ СН'!$F$17</f>
        <v>2343.9800489700001</v>
      </c>
      <c r="O34" s="36">
        <f>SUMIFS(СВЦЭМ!$C$33:$C$776,СВЦЭМ!$A$33:$A$776,$A34,СВЦЭМ!$B$33:$B$776,O$11)+'СЕТ СН'!$F$9+СВЦЭМ!$D$10+'СЕТ СН'!$F$5-'СЕТ СН'!$F$17</f>
        <v>2383.52615397</v>
      </c>
      <c r="P34" s="36">
        <f>SUMIFS(СВЦЭМ!$C$33:$C$776,СВЦЭМ!$A$33:$A$776,$A34,СВЦЭМ!$B$33:$B$776,P$11)+'СЕТ СН'!$F$9+СВЦЭМ!$D$10+'СЕТ СН'!$F$5-'СЕТ СН'!$F$17</f>
        <v>2426.4792475599997</v>
      </c>
      <c r="Q34" s="36">
        <f>SUMIFS(СВЦЭМ!$C$33:$C$776,СВЦЭМ!$A$33:$A$776,$A34,СВЦЭМ!$B$33:$B$776,Q$11)+'СЕТ СН'!$F$9+СВЦЭМ!$D$10+'СЕТ СН'!$F$5-'СЕТ СН'!$F$17</f>
        <v>2387.8333419299997</v>
      </c>
      <c r="R34" s="36">
        <f>SUMIFS(СВЦЭМ!$C$33:$C$776,СВЦЭМ!$A$33:$A$776,$A34,СВЦЭМ!$B$33:$B$776,R$11)+'СЕТ СН'!$F$9+СВЦЭМ!$D$10+'СЕТ СН'!$F$5-'СЕТ СН'!$F$17</f>
        <v>2333.1748830799997</v>
      </c>
      <c r="S34" s="36">
        <f>SUMIFS(СВЦЭМ!$C$33:$C$776,СВЦЭМ!$A$33:$A$776,$A34,СВЦЭМ!$B$33:$B$776,S$11)+'СЕТ СН'!$F$9+СВЦЭМ!$D$10+'СЕТ СН'!$F$5-'СЕТ СН'!$F$17</f>
        <v>2358.85098586</v>
      </c>
      <c r="T34" s="36">
        <f>SUMIFS(СВЦЭМ!$C$33:$C$776,СВЦЭМ!$A$33:$A$776,$A34,СВЦЭМ!$B$33:$B$776,T$11)+'СЕТ СН'!$F$9+СВЦЭМ!$D$10+'СЕТ СН'!$F$5-'СЕТ СН'!$F$17</f>
        <v>2351.1956800799999</v>
      </c>
      <c r="U34" s="36">
        <f>SUMIFS(СВЦЭМ!$C$33:$C$776,СВЦЭМ!$A$33:$A$776,$A34,СВЦЭМ!$B$33:$B$776,U$11)+'СЕТ СН'!$F$9+СВЦЭМ!$D$10+'СЕТ СН'!$F$5-'СЕТ СН'!$F$17</f>
        <v>2288.55150013</v>
      </c>
      <c r="V34" s="36">
        <f>SUMIFS(СВЦЭМ!$C$33:$C$776,СВЦЭМ!$A$33:$A$776,$A34,СВЦЭМ!$B$33:$B$776,V$11)+'СЕТ СН'!$F$9+СВЦЭМ!$D$10+'СЕТ СН'!$F$5-'СЕТ СН'!$F$17</f>
        <v>2285.1847351500001</v>
      </c>
      <c r="W34" s="36">
        <f>SUMIFS(СВЦЭМ!$C$33:$C$776,СВЦЭМ!$A$33:$A$776,$A34,СВЦЭМ!$B$33:$B$776,W$11)+'СЕТ СН'!$F$9+СВЦЭМ!$D$10+'СЕТ СН'!$F$5-'СЕТ СН'!$F$17</f>
        <v>2280.3046113700002</v>
      </c>
      <c r="X34" s="36">
        <f>SUMIFS(СВЦЭМ!$C$33:$C$776,СВЦЭМ!$A$33:$A$776,$A34,СВЦЭМ!$B$33:$B$776,X$11)+'СЕТ СН'!$F$9+СВЦЭМ!$D$10+'СЕТ СН'!$F$5-'СЕТ СН'!$F$17</f>
        <v>2263.89656913</v>
      </c>
      <c r="Y34" s="36">
        <f>SUMIFS(СВЦЭМ!$C$33:$C$776,СВЦЭМ!$A$33:$A$776,$A34,СВЦЭМ!$B$33:$B$776,Y$11)+'СЕТ СН'!$F$9+СВЦЭМ!$D$10+'СЕТ СН'!$F$5-'СЕТ СН'!$F$17</f>
        <v>2269.6307896999997</v>
      </c>
    </row>
    <row r="35" spans="1:25" ht="15.75" x14ac:dyDescent="0.2">
      <c r="A35" s="35">
        <f t="shared" si="0"/>
        <v>44128</v>
      </c>
      <c r="B35" s="36">
        <f>SUMIFS(СВЦЭМ!$C$33:$C$776,СВЦЭМ!$A$33:$A$776,$A35,СВЦЭМ!$B$33:$B$776,B$11)+'СЕТ СН'!$F$9+СВЦЭМ!$D$10+'СЕТ СН'!$F$5-'СЕТ СН'!$F$17</f>
        <v>2377.0374909799998</v>
      </c>
      <c r="C35" s="36">
        <f>SUMIFS(СВЦЭМ!$C$33:$C$776,СВЦЭМ!$A$33:$A$776,$A35,СВЦЭМ!$B$33:$B$776,C$11)+'СЕТ СН'!$F$9+СВЦЭМ!$D$10+'СЕТ СН'!$F$5-'СЕТ СН'!$F$17</f>
        <v>2449.1140199399997</v>
      </c>
      <c r="D35" s="36">
        <f>SUMIFS(СВЦЭМ!$C$33:$C$776,СВЦЭМ!$A$33:$A$776,$A35,СВЦЭМ!$B$33:$B$776,D$11)+'СЕТ СН'!$F$9+СВЦЭМ!$D$10+'СЕТ СН'!$F$5-'СЕТ СН'!$F$17</f>
        <v>2516.0843494699998</v>
      </c>
      <c r="E35" s="36">
        <f>SUMIFS(СВЦЭМ!$C$33:$C$776,СВЦЭМ!$A$33:$A$776,$A35,СВЦЭМ!$B$33:$B$776,E$11)+'СЕТ СН'!$F$9+СВЦЭМ!$D$10+'СЕТ СН'!$F$5-'СЕТ СН'!$F$17</f>
        <v>2530.1347479400001</v>
      </c>
      <c r="F35" s="36">
        <f>SUMIFS(СВЦЭМ!$C$33:$C$776,СВЦЭМ!$A$33:$A$776,$A35,СВЦЭМ!$B$33:$B$776,F$11)+'СЕТ СН'!$F$9+СВЦЭМ!$D$10+'СЕТ СН'!$F$5-'СЕТ СН'!$F$17</f>
        <v>2531.9380644399998</v>
      </c>
      <c r="G35" s="36">
        <f>SUMIFS(СВЦЭМ!$C$33:$C$776,СВЦЭМ!$A$33:$A$776,$A35,СВЦЭМ!$B$33:$B$776,G$11)+'СЕТ СН'!$F$9+СВЦЭМ!$D$10+'СЕТ СН'!$F$5-'СЕТ СН'!$F$17</f>
        <v>2511.3133754299997</v>
      </c>
      <c r="H35" s="36">
        <f>SUMIFS(СВЦЭМ!$C$33:$C$776,СВЦЭМ!$A$33:$A$776,$A35,СВЦЭМ!$B$33:$B$776,H$11)+'СЕТ СН'!$F$9+СВЦЭМ!$D$10+'СЕТ СН'!$F$5-'СЕТ СН'!$F$17</f>
        <v>2489.5408227500002</v>
      </c>
      <c r="I35" s="36">
        <f>SUMIFS(СВЦЭМ!$C$33:$C$776,СВЦЭМ!$A$33:$A$776,$A35,СВЦЭМ!$B$33:$B$776,I$11)+'СЕТ СН'!$F$9+СВЦЭМ!$D$10+'СЕТ СН'!$F$5-'СЕТ СН'!$F$17</f>
        <v>2459.9979595200002</v>
      </c>
      <c r="J35" s="36">
        <f>SUMIFS(СВЦЭМ!$C$33:$C$776,СВЦЭМ!$A$33:$A$776,$A35,СВЦЭМ!$B$33:$B$776,J$11)+'СЕТ СН'!$F$9+СВЦЭМ!$D$10+'СЕТ СН'!$F$5-'СЕТ СН'!$F$17</f>
        <v>2389.1575869600001</v>
      </c>
      <c r="K35" s="36">
        <f>SUMIFS(СВЦЭМ!$C$33:$C$776,СВЦЭМ!$A$33:$A$776,$A35,СВЦЭМ!$B$33:$B$776,K$11)+'СЕТ СН'!$F$9+СВЦЭМ!$D$10+'СЕТ СН'!$F$5-'СЕТ СН'!$F$17</f>
        <v>2353.71549994</v>
      </c>
      <c r="L35" s="36">
        <f>SUMIFS(СВЦЭМ!$C$33:$C$776,СВЦЭМ!$A$33:$A$776,$A35,СВЦЭМ!$B$33:$B$776,L$11)+'СЕТ СН'!$F$9+СВЦЭМ!$D$10+'СЕТ СН'!$F$5-'СЕТ СН'!$F$17</f>
        <v>2343.3608345600001</v>
      </c>
      <c r="M35" s="36">
        <f>SUMIFS(СВЦЭМ!$C$33:$C$776,СВЦЭМ!$A$33:$A$776,$A35,СВЦЭМ!$B$33:$B$776,M$11)+'СЕТ СН'!$F$9+СВЦЭМ!$D$10+'СЕТ СН'!$F$5-'СЕТ СН'!$F$17</f>
        <v>2339.1051950199999</v>
      </c>
      <c r="N35" s="36">
        <f>SUMIFS(СВЦЭМ!$C$33:$C$776,СВЦЭМ!$A$33:$A$776,$A35,СВЦЭМ!$B$33:$B$776,N$11)+'СЕТ СН'!$F$9+СВЦЭМ!$D$10+'СЕТ СН'!$F$5-'СЕТ СН'!$F$17</f>
        <v>2330.8084555699998</v>
      </c>
      <c r="O35" s="36">
        <f>SUMIFS(СВЦЭМ!$C$33:$C$776,СВЦЭМ!$A$33:$A$776,$A35,СВЦЭМ!$B$33:$B$776,O$11)+'СЕТ СН'!$F$9+СВЦЭМ!$D$10+'СЕТ СН'!$F$5-'СЕТ СН'!$F$17</f>
        <v>2374.5065953399999</v>
      </c>
      <c r="P35" s="36">
        <f>SUMIFS(СВЦЭМ!$C$33:$C$776,СВЦЭМ!$A$33:$A$776,$A35,СВЦЭМ!$B$33:$B$776,P$11)+'СЕТ СН'!$F$9+СВЦЭМ!$D$10+'СЕТ СН'!$F$5-'СЕТ СН'!$F$17</f>
        <v>2423.5428743900002</v>
      </c>
      <c r="Q35" s="36">
        <f>SUMIFS(СВЦЭМ!$C$33:$C$776,СВЦЭМ!$A$33:$A$776,$A35,СВЦЭМ!$B$33:$B$776,Q$11)+'СЕТ СН'!$F$9+СВЦЭМ!$D$10+'СЕТ СН'!$F$5-'СЕТ СН'!$F$17</f>
        <v>2413.0992291499997</v>
      </c>
      <c r="R35" s="36">
        <f>SUMIFS(СВЦЭМ!$C$33:$C$776,СВЦЭМ!$A$33:$A$776,$A35,СВЦЭМ!$B$33:$B$776,R$11)+'СЕТ СН'!$F$9+СВЦЭМ!$D$10+'СЕТ СН'!$F$5-'СЕТ СН'!$F$17</f>
        <v>2380.5599825199997</v>
      </c>
      <c r="S35" s="36">
        <f>SUMIFS(СВЦЭМ!$C$33:$C$776,СВЦЭМ!$A$33:$A$776,$A35,СВЦЭМ!$B$33:$B$776,S$11)+'СЕТ СН'!$F$9+СВЦЭМ!$D$10+'СЕТ СН'!$F$5-'СЕТ СН'!$F$17</f>
        <v>2338.7973150899998</v>
      </c>
      <c r="T35" s="36">
        <f>SUMIFS(СВЦЭМ!$C$33:$C$776,СВЦЭМ!$A$33:$A$776,$A35,СВЦЭМ!$B$33:$B$776,T$11)+'СЕТ СН'!$F$9+СВЦЭМ!$D$10+'СЕТ СН'!$F$5-'СЕТ СН'!$F$17</f>
        <v>2367.1978374999999</v>
      </c>
      <c r="U35" s="36">
        <f>SUMIFS(СВЦЭМ!$C$33:$C$776,СВЦЭМ!$A$33:$A$776,$A35,СВЦЭМ!$B$33:$B$776,U$11)+'СЕТ СН'!$F$9+СВЦЭМ!$D$10+'СЕТ СН'!$F$5-'СЕТ СН'!$F$17</f>
        <v>2370.0263080499999</v>
      </c>
      <c r="V35" s="36">
        <f>SUMIFS(СВЦЭМ!$C$33:$C$776,СВЦЭМ!$A$33:$A$776,$A35,СВЦЭМ!$B$33:$B$776,V$11)+'СЕТ СН'!$F$9+СВЦЭМ!$D$10+'СЕТ СН'!$F$5-'СЕТ СН'!$F$17</f>
        <v>2287.2767278299998</v>
      </c>
      <c r="W35" s="36">
        <f>SUMIFS(СВЦЭМ!$C$33:$C$776,СВЦЭМ!$A$33:$A$776,$A35,СВЦЭМ!$B$33:$B$776,W$11)+'СЕТ СН'!$F$9+СВЦЭМ!$D$10+'СЕТ СН'!$F$5-'СЕТ СН'!$F$17</f>
        <v>2308.6289581999999</v>
      </c>
      <c r="X35" s="36">
        <f>SUMIFS(СВЦЭМ!$C$33:$C$776,СВЦЭМ!$A$33:$A$776,$A35,СВЦЭМ!$B$33:$B$776,X$11)+'СЕТ СН'!$F$9+СВЦЭМ!$D$10+'СЕТ СН'!$F$5-'СЕТ СН'!$F$17</f>
        <v>2334.5684384199999</v>
      </c>
      <c r="Y35" s="36">
        <f>SUMIFS(СВЦЭМ!$C$33:$C$776,СВЦЭМ!$A$33:$A$776,$A35,СВЦЭМ!$B$33:$B$776,Y$11)+'СЕТ СН'!$F$9+СВЦЭМ!$D$10+'СЕТ СН'!$F$5-'СЕТ СН'!$F$17</f>
        <v>2371.5724001099998</v>
      </c>
    </row>
    <row r="36" spans="1:25" ht="15.75" x14ac:dyDescent="0.2">
      <c r="A36" s="35">
        <f t="shared" si="0"/>
        <v>44129</v>
      </c>
      <c r="B36" s="36">
        <f>SUMIFS(СВЦЭМ!$C$33:$C$776,СВЦЭМ!$A$33:$A$776,$A36,СВЦЭМ!$B$33:$B$776,B$11)+'СЕТ СН'!$F$9+СВЦЭМ!$D$10+'СЕТ СН'!$F$5-'СЕТ СН'!$F$17</f>
        <v>2439.36679594</v>
      </c>
      <c r="C36" s="36">
        <f>SUMIFS(СВЦЭМ!$C$33:$C$776,СВЦЭМ!$A$33:$A$776,$A36,СВЦЭМ!$B$33:$B$776,C$11)+'СЕТ СН'!$F$9+СВЦЭМ!$D$10+'СЕТ СН'!$F$5-'СЕТ СН'!$F$17</f>
        <v>2490.9197522599998</v>
      </c>
      <c r="D36" s="36">
        <f>SUMIFS(СВЦЭМ!$C$33:$C$776,СВЦЭМ!$A$33:$A$776,$A36,СВЦЭМ!$B$33:$B$776,D$11)+'СЕТ СН'!$F$9+СВЦЭМ!$D$10+'СЕТ СН'!$F$5-'СЕТ СН'!$F$17</f>
        <v>2560.8377223799998</v>
      </c>
      <c r="E36" s="36">
        <f>SUMIFS(СВЦЭМ!$C$33:$C$776,СВЦЭМ!$A$33:$A$776,$A36,СВЦЭМ!$B$33:$B$776,E$11)+'СЕТ СН'!$F$9+СВЦЭМ!$D$10+'СЕТ СН'!$F$5-'СЕТ СН'!$F$17</f>
        <v>2567.1012466000002</v>
      </c>
      <c r="F36" s="36">
        <f>SUMIFS(СВЦЭМ!$C$33:$C$776,СВЦЭМ!$A$33:$A$776,$A36,СВЦЭМ!$B$33:$B$776,F$11)+'СЕТ СН'!$F$9+СВЦЭМ!$D$10+'СЕТ СН'!$F$5-'СЕТ СН'!$F$17</f>
        <v>2570.8004986599999</v>
      </c>
      <c r="G36" s="36">
        <f>SUMIFS(СВЦЭМ!$C$33:$C$776,СВЦЭМ!$A$33:$A$776,$A36,СВЦЭМ!$B$33:$B$776,G$11)+'СЕТ СН'!$F$9+СВЦЭМ!$D$10+'СЕТ СН'!$F$5-'СЕТ СН'!$F$17</f>
        <v>2567.79263855</v>
      </c>
      <c r="H36" s="36">
        <f>SUMIFS(СВЦЭМ!$C$33:$C$776,СВЦЭМ!$A$33:$A$776,$A36,СВЦЭМ!$B$33:$B$776,H$11)+'СЕТ СН'!$F$9+СВЦЭМ!$D$10+'СЕТ СН'!$F$5-'СЕТ СН'!$F$17</f>
        <v>2539.1299786999998</v>
      </c>
      <c r="I36" s="36">
        <f>SUMIFS(СВЦЭМ!$C$33:$C$776,СВЦЭМ!$A$33:$A$776,$A36,СВЦЭМ!$B$33:$B$776,I$11)+'СЕТ СН'!$F$9+СВЦЭМ!$D$10+'СЕТ СН'!$F$5-'СЕТ СН'!$F$17</f>
        <v>2514.59890602</v>
      </c>
      <c r="J36" s="36">
        <f>SUMIFS(СВЦЭМ!$C$33:$C$776,СВЦЭМ!$A$33:$A$776,$A36,СВЦЭМ!$B$33:$B$776,J$11)+'СЕТ СН'!$F$9+СВЦЭМ!$D$10+'СЕТ СН'!$F$5-'СЕТ СН'!$F$17</f>
        <v>2419.9136022499997</v>
      </c>
      <c r="K36" s="36">
        <f>SUMIFS(СВЦЭМ!$C$33:$C$776,СВЦЭМ!$A$33:$A$776,$A36,СВЦЭМ!$B$33:$B$776,K$11)+'СЕТ СН'!$F$9+СВЦЭМ!$D$10+'СЕТ СН'!$F$5-'СЕТ СН'!$F$17</f>
        <v>2350.4459614299999</v>
      </c>
      <c r="L36" s="36">
        <f>SUMIFS(СВЦЭМ!$C$33:$C$776,СВЦЭМ!$A$33:$A$776,$A36,СВЦЭМ!$B$33:$B$776,L$11)+'СЕТ СН'!$F$9+СВЦЭМ!$D$10+'СЕТ СН'!$F$5-'СЕТ СН'!$F$17</f>
        <v>2343.5328989099999</v>
      </c>
      <c r="M36" s="36">
        <f>SUMIFS(СВЦЭМ!$C$33:$C$776,СВЦЭМ!$A$33:$A$776,$A36,СВЦЭМ!$B$33:$B$776,M$11)+'СЕТ СН'!$F$9+СВЦЭМ!$D$10+'СЕТ СН'!$F$5-'СЕТ СН'!$F$17</f>
        <v>2346.2129451800001</v>
      </c>
      <c r="N36" s="36">
        <f>SUMIFS(СВЦЭМ!$C$33:$C$776,СВЦЭМ!$A$33:$A$776,$A36,СВЦЭМ!$B$33:$B$776,N$11)+'СЕТ СН'!$F$9+СВЦЭМ!$D$10+'СЕТ СН'!$F$5-'СЕТ СН'!$F$17</f>
        <v>2350.0092175599998</v>
      </c>
      <c r="O36" s="36">
        <f>SUMIFS(СВЦЭМ!$C$33:$C$776,СВЦЭМ!$A$33:$A$776,$A36,СВЦЭМ!$B$33:$B$776,O$11)+'СЕТ СН'!$F$9+СВЦЭМ!$D$10+'СЕТ СН'!$F$5-'СЕТ СН'!$F$17</f>
        <v>2392.2819245800001</v>
      </c>
      <c r="P36" s="36">
        <f>SUMIFS(СВЦЭМ!$C$33:$C$776,СВЦЭМ!$A$33:$A$776,$A36,СВЦЭМ!$B$33:$B$776,P$11)+'СЕТ СН'!$F$9+СВЦЭМ!$D$10+'СЕТ СН'!$F$5-'СЕТ СН'!$F$17</f>
        <v>2445.0609468499997</v>
      </c>
      <c r="Q36" s="36">
        <f>SUMIFS(СВЦЭМ!$C$33:$C$776,СВЦЭМ!$A$33:$A$776,$A36,СВЦЭМ!$B$33:$B$776,Q$11)+'СЕТ СН'!$F$9+СВЦЭМ!$D$10+'СЕТ СН'!$F$5-'СЕТ СН'!$F$17</f>
        <v>2405.8608586199998</v>
      </c>
      <c r="R36" s="36">
        <f>SUMIFS(СВЦЭМ!$C$33:$C$776,СВЦЭМ!$A$33:$A$776,$A36,СВЦЭМ!$B$33:$B$776,R$11)+'СЕТ СН'!$F$9+СВЦЭМ!$D$10+'СЕТ СН'!$F$5-'СЕТ СН'!$F$17</f>
        <v>2353.4234430500001</v>
      </c>
      <c r="S36" s="36">
        <f>SUMIFS(СВЦЭМ!$C$33:$C$776,СВЦЭМ!$A$33:$A$776,$A36,СВЦЭМ!$B$33:$B$776,S$11)+'СЕТ СН'!$F$9+СВЦЭМ!$D$10+'СЕТ СН'!$F$5-'СЕТ СН'!$F$17</f>
        <v>2349.6728978900001</v>
      </c>
      <c r="T36" s="36">
        <f>SUMIFS(СВЦЭМ!$C$33:$C$776,СВЦЭМ!$A$33:$A$776,$A36,СВЦЭМ!$B$33:$B$776,T$11)+'СЕТ СН'!$F$9+СВЦЭМ!$D$10+'СЕТ СН'!$F$5-'СЕТ СН'!$F$17</f>
        <v>2373.8560469099998</v>
      </c>
      <c r="U36" s="36">
        <f>SUMIFS(СВЦЭМ!$C$33:$C$776,СВЦЭМ!$A$33:$A$776,$A36,СВЦЭМ!$B$33:$B$776,U$11)+'СЕТ СН'!$F$9+СВЦЭМ!$D$10+'СЕТ СН'!$F$5-'СЕТ СН'!$F$17</f>
        <v>2311.2718509199999</v>
      </c>
      <c r="V36" s="36">
        <f>SUMIFS(СВЦЭМ!$C$33:$C$776,СВЦЭМ!$A$33:$A$776,$A36,СВЦЭМ!$B$33:$B$776,V$11)+'СЕТ СН'!$F$9+СВЦЭМ!$D$10+'СЕТ СН'!$F$5-'СЕТ СН'!$F$17</f>
        <v>2291.9357974499999</v>
      </c>
      <c r="W36" s="36">
        <f>SUMIFS(СВЦЭМ!$C$33:$C$776,СВЦЭМ!$A$33:$A$776,$A36,СВЦЭМ!$B$33:$B$776,W$11)+'СЕТ СН'!$F$9+СВЦЭМ!$D$10+'СЕТ СН'!$F$5-'СЕТ СН'!$F$17</f>
        <v>2269.7248973799997</v>
      </c>
      <c r="X36" s="36">
        <f>SUMIFS(СВЦЭМ!$C$33:$C$776,СВЦЭМ!$A$33:$A$776,$A36,СВЦЭМ!$B$33:$B$776,X$11)+'СЕТ СН'!$F$9+СВЦЭМ!$D$10+'СЕТ СН'!$F$5-'СЕТ СН'!$F$17</f>
        <v>2276.68381795</v>
      </c>
      <c r="Y36" s="36">
        <f>SUMIFS(СВЦЭМ!$C$33:$C$776,СВЦЭМ!$A$33:$A$776,$A36,СВЦЭМ!$B$33:$B$776,Y$11)+'СЕТ СН'!$F$9+СВЦЭМ!$D$10+'СЕТ СН'!$F$5-'СЕТ СН'!$F$17</f>
        <v>2316.0199097499999</v>
      </c>
    </row>
    <row r="37" spans="1:25" ht="15.75" x14ac:dyDescent="0.2">
      <c r="A37" s="35">
        <f t="shared" si="0"/>
        <v>44130</v>
      </c>
      <c r="B37" s="36">
        <f>SUMIFS(СВЦЭМ!$C$33:$C$776,СВЦЭМ!$A$33:$A$776,$A37,СВЦЭМ!$B$33:$B$776,B$11)+'СЕТ СН'!$F$9+СВЦЭМ!$D$10+'СЕТ СН'!$F$5-'СЕТ СН'!$F$17</f>
        <v>2425.21572982</v>
      </c>
      <c r="C37" s="36">
        <f>SUMIFS(СВЦЭМ!$C$33:$C$776,СВЦЭМ!$A$33:$A$776,$A37,СВЦЭМ!$B$33:$B$776,C$11)+'СЕТ СН'!$F$9+СВЦЭМ!$D$10+'СЕТ СН'!$F$5-'СЕТ СН'!$F$17</f>
        <v>2508.82431567</v>
      </c>
      <c r="D37" s="36">
        <f>SUMIFS(СВЦЭМ!$C$33:$C$776,СВЦЭМ!$A$33:$A$776,$A37,СВЦЭМ!$B$33:$B$776,D$11)+'СЕТ СН'!$F$9+СВЦЭМ!$D$10+'СЕТ СН'!$F$5-'СЕТ СН'!$F$17</f>
        <v>2571.3378790699999</v>
      </c>
      <c r="E37" s="36">
        <f>SUMIFS(СВЦЭМ!$C$33:$C$776,СВЦЭМ!$A$33:$A$776,$A37,СВЦЭМ!$B$33:$B$776,E$11)+'СЕТ СН'!$F$9+СВЦЭМ!$D$10+'СЕТ СН'!$F$5-'СЕТ СН'!$F$17</f>
        <v>2577.3249612999998</v>
      </c>
      <c r="F37" s="36">
        <f>SUMIFS(СВЦЭМ!$C$33:$C$776,СВЦЭМ!$A$33:$A$776,$A37,СВЦЭМ!$B$33:$B$776,F$11)+'СЕТ СН'!$F$9+СВЦЭМ!$D$10+'СЕТ СН'!$F$5-'СЕТ СН'!$F$17</f>
        <v>2574.6257959599998</v>
      </c>
      <c r="G37" s="36">
        <f>SUMIFS(СВЦЭМ!$C$33:$C$776,СВЦЭМ!$A$33:$A$776,$A37,СВЦЭМ!$B$33:$B$776,G$11)+'СЕТ СН'!$F$9+СВЦЭМ!$D$10+'СЕТ СН'!$F$5-'СЕТ СН'!$F$17</f>
        <v>2545.4330849500002</v>
      </c>
      <c r="H37" s="36">
        <f>SUMIFS(СВЦЭМ!$C$33:$C$776,СВЦЭМ!$A$33:$A$776,$A37,СВЦЭМ!$B$33:$B$776,H$11)+'СЕТ СН'!$F$9+СВЦЭМ!$D$10+'СЕТ СН'!$F$5-'СЕТ СН'!$F$17</f>
        <v>2496.3399709599998</v>
      </c>
      <c r="I37" s="36">
        <f>SUMIFS(СВЦЭМ!$C$33:$C$776,СВЦЭМ!$A$33:$A$776,$A37,СВЦЭМ!$B$33:$B$776,I$11)+'СЕТ СН'!$F$9+СВЦЭМ!$D$10+'СЕТ СН'!$F$5-'СЕТ СН'!$F$17</f>
        <v>2459.8577186499997</v>
      </c>
      <c r="J37" s="36">
        <f>SUMIFS(СВЦЭМ!$C$33:$C$776,СВЦЭМ!$A$33:$A$776,$A37,СВЦЭМ!$B$33:$B$776,J$11)+'СЕТ СН'!$F$9+СВЦЭМ!$D$10+'СЕТ СН'!$F$5-'СЕТ СН'!$F$17</f>
        <v>2387.5811063299998</v>
      </c>
      <c r="K37" s="36">
        <f>SUMIFS(СВЦЭМ!$C$33:$C$776,СВЦЭМ!$A$33:$A$776,$A37,СВЦЭМ!$B$33:$B$776,K$11)+'СЕТ СН'!$F$9+СВЦЭМ!$D$10+'СЕТ СН'!$F$5-'СЕТ СН'!$F$17</f>
        <v>2338.59045062</v>
      </c>
      <c r="L37" s="36">
        <f>SUMIFS(СВЦЭМ!$C$33:$C$776,СВЦЭМ!$A$33:$A$776,$A37,СВЦЭМ!$B$33:$B$776,L$11)+'СЕТ СН'!$F$9+СВЦЭМ!$D$10+'СЕТ СН'!$F$5-'СЕТ СН'!$F$17</f>
        <v>2334.0019213800001</v>
      </c>
      <c r="M37" s="36">
        <f>SUMIFS(СВЦЭМ!$C$33:$C$776,СВЦЭМ!$A$33:$A$776,$A37,СВЦЭМ!$B$33:$B$776,M$11)+'СЕТ СН'!$F$9+СВЦЭМ!$D$10+'СЕТ СН'!$F$5-'СЕТ СН'!$F$17</f>
        <v>2357.8580069099999</v>
      </c>
      <c r="N37" s="36">
        <f>SUMIFS(СВЦЭМ!$C$33:$C$776,СВЦЭМ!$A$33:$A$776,$A37,СВЦЭМ!$B$33:$B$776,N$11)+'СЕТ СН'!$F$9+СВЦЭМ!$D$10+'СЕТ СН'!$F$5-'СЕТ СН'!$F$17</f>
        <v>2357.2908788899999</v>
      </c>
      <c r="O37" s="36">
        <f>SUMIFS(СВЦЭМ!$C$33:$C$776,СВЦЭМ!$A$33:$A$776,$A37,СВЦЭМ!$B$33:$B$776,O$11)+'СЕТ СН'!$F$9+СВЦЭМ!$D$10+'СЕТ СН'!$F$5-'СЕТ СН'!$F$17</f>
        <v>2392.2772601199999</v>
      </c>
      <c r="P37" s="36">
        <f>SUMIFS(СВЦЭМ!$C$33:$C$776,СВЦЭМ!$A$33:$A$776,$A37,СВЦЭМ!$B$33:$B$776,P$11)+'СЕТ СН'!$F$9+СВЦЭМ!$D$10+'СЕТ СН'!$F$5-'СЕТ СН'!$F$17</f>
        <v>2438.9610597699998</v>
      </c>
      <c r="Q37" s="36">
        <f>SUMIFS(СВЦЭМ!$C$33:$C$776,СВЦЭМ!$A$33:$A$776,$A37,СВЦЭМ!$B$33:$B$776,Q$11)+'СЕТ СН'!$F$9+СВЦЭМ!$D$10+'СЕТ СН'!$F$5-'СЕТ СН'!$F$17</f>
        <v>2398.1061930699998</v>
      </c>
      <c r="R37" s="36">
        <f>SUMIFS(СВЦЭМ!$C$33:$C$776,СВЦЭМ!$A$33:$A$776,$A37,СВЦЭМ!$B$33:$B$776,R$11)+'СЕТ СН'!$F$9+СВЦЭМ!$D$10+'СЕТ СН'!$F$5-'СЕТ СН'!$F$17</f>
        <v>2352.2909794799998</v>
      </c>
      <c r="S37" s="36">
        <f>SUMIFS(СВЦЭМ!$C$33:$C$776,СВЦЭМ!$A$33:$A$776,$A37,СВЦЭМ!$B$33:$B$776,S$11)+'СЕТ СН'!$F$9+СВЦЭМ!$D$10+'СЕТ СН'!$F$5-'СЕТ СН'!$F$17</f>
        <v>2287.9681158599997</v>
      </c>
      <c r="T37" s="36">
        <f>SUMIFS(СВЦЭМ!$C$33:$C$776,СВЦЭМ!$A$33:$A$776,$A37,СВЦЭМ!$B$33:$B$776,T$11)+'СЕТ СН'!$F$9+СВЦЭМ!$D$10+'СЕТ СН'!$F$5-'СЕТ СН'!$F$17</f>
        <v>2252.8752806799998</v>
      </c>
      <c r="U37" s="36">
        <f>SUMIFS(СВЦЭМ!$C$33:$C$776,СВЦЭМ!$A$33:$A$776,$A37,СВЦЭМ!$B$33:$B$776,U$11)+'СЕТ СН'!$F$9+СВЦЭМ!$D$10+'СЕТ СН'!$F$5-'СЕТ СН'!$F$17</f>
        <v>2255.45800104</v>
      </c>
      <c r="V37" s="36">
        <f>SUMIFS(СВЦЭМ!$C$33:$C$776,СВЦЭМ!$A$33:$A$776,$A37,СВЦЭМ!$B$33:$B$776,V$11)+'СЕТ СН'!$F$9+СВЦЭМ!$D$10+'СЕТ СН'!$F$5-'СЕТ СН'!$F$17</f>
        <v>2255.8918524800001</v>
      </c>
      <c r="W37" s="36">
        <f>SUMIFS(СВЦЭМ!$C$33:$C$776,СВЦЭМ!$A$33:$A$776,$A37,СВЦЭМ!$B$33:$B$776,W$11)+'СЕТ СН'!$F$9+СВЦЭМ!$D$10+'СЕТ СН'!$F$5-'СЕТ СН'!$F$17</f>
        <v>2252.75146989</v>
      </c>
      <c r="X37" s="36">
        <f>SUMIFS(СВЦЭМ!$C$33:$C$776,СВЦЭМ!$A$33:$A$776,$A37,СВЦЭМ!$B$33:$B$776,X$11)+'СЕТ СН'!$F$9+СВЦЭМ!$D$10+'СЕТ СН'!$F$5-'СЕТ СН'!$F$17</f>
        <v>2251.1636758699997</v>
      </c>
      <c r="Y37" s="36">
        <f>SUMIFS(СВЦЭМ!$C$33:$C$776,СВЦЭМ!$A$33:$A$776,$A37,СВЦЭМ!$B$33:$B$776,Y$11)+'СЕТ СН'!$F$9+СВЦЭМ!$D$10+'СЕТ СН'!$F$5-'СЕТ СН'!$F$17</f>
        <v>2293.9028108399998</v>
      </c>
    </row>
    <row r="38" spans="1:25" ht="15.75" x14ac:dyDescent="0.2">
      <c r="A38" s="35">
        <f t="shared" si="0"/>
        <v>44131</v>
      </c>
      <c r="B38" s="36">
        <f>SUMIFS(СВЦЭМ!$C$33:$C$776,СВЦЭМ!$A$33:$A$776,$A38,СВЦЭМ!$B$33:$B$776,B$11)+'СЕТ СН'!$F$9+СВЦЭМ!$D$10+'СЕТ СН'!$F$5-'СЕТ СН'!$F$17</f>
        <v>2407.6057119500001</v>
      </c>
      <c r="C38" s="36">
        <f>SUMIFS(СВЦЭМ!$C$33:$C$776,СВЦЭМ!$A$33:$A$776,$A38,СВЦЭМ!$B$33:$B$776,C$11)+'СЕТ СН'!$F$9+СВЦЭМ!$D$10+'СЕТ СН'!$F$5-'СЕТ СН'!$F$17</f>
        <v>2500.9852351999998</v>
      </c>
      <c r="D38" s="36">
        <f>SUMIFS(СВЦЭМ!$C$33:$C$776,СВЦЭМ!$A$33:$A$776,$A38,СВЦЭМ!$B$33:$B$776,D$11)+'СЕТ СН'!$F$9+СВЦЭМ!$D$10+'СЕТ СН'!$F$5-'СЕТ СН'!$F$17</f>
        <v>2572.1672214199998</v>
      </c>
      <c r="E38" s="36">
        <f>SUMIFS(СВЦЭМ!$C$33:$C$776,СВЦЭМ!$A$33:$A$776,$A38,СВЦЭМ!$B$33:$B$776,E$11)+'СЕТ СН'!$F$9+СВЦЭМ!$D$10+'СЕТ СН'!$F$5-'СЕТ СН'!$F$17</f>
        <v>2589.0992557300001</v>
      </c>
      <c r="F38" s="36">
        <f>SUMIFS(СВЦЭМ!$C$33:$C$776,СВЦЭМ!$A$33:$A$776,$A38,СВЦЭМ!$B$33:$B$776,F$11)+'СЕТ СН'!$F$9+СВЦЭМ!$D$10+'СЕТ СН'!$F$5-'СЕТ СН'!$F$17</f>
        <v>2579.7534459500002</v>
      </c>
      <c r="G38" s="36">
        <f>SUMIFS(СВЦЭМ!$C$33:$C$776,СВЦЭМ!$A$33:$A$776,$A38,СВЦЭМ!$B$33:$B$776,G$11)+'СЕТ СН'!$F$9+СВЦЭМ!$D$10+'СЕТ СН'!$F$5-'СЕТ СН'!$F$17</f>
        <v>2571.2701225400001</v>
      </c>
      <c r="H38" s="36">
        <f>SUMIFS(СВЦЭМ!$C$33:$C$776,СВЦЭМ!$A$33:$A$776,$A38,СВЦЭМ!$B$33:$B$776,H$11)+'СЕТ СН'!$F$9+СВЦЭМ!$D$10+'СЕТ СН'!$F$5-'СЕТ СН'!$F$17</f>
        <v>2534.9618892999997</v>
      </c>
      <c r="I38" s="36">
        <f>SUMIFS(СВЦЭМ!$C$33:$C$776,СВЦЭМ!$A$33:$A$776,$A38,СВЦЭМ!$B$33:$B$776,I$11)+'СЕТ СН'!$F$9+СВЦЭМ!$D$10+'СЕТ СН'!$F$5-'СЕТ СН'!$F$17</f>
        <v>2509.7012224999999</v>
      </c>
      <c r="J38" s="36">
        <f>SUMIFS(СВЦЭМ!$C$33:$C$776,СВЦЭМ!$A$33:$A$776,$A38,СВЦЭМ!$B$33:$B$776,J$11)+'СЕТ СН'!$F$9+СВЦЭМ!$D$10+'СЕТ СН'!$F$5-'СЕТ СН'!$F$17</f>
        <v>2424.1692609299998</v>
      </c>
      <c r="K38" s="36">
        <f>SUMIFS(СВЦЭМ!$C$33:$C$776,СВЦЭМ!$A$33:$A$776,$A38,СВЦЭМ!$B$33:$B$776,K$11)+'СЕТ СН'!$F$9+СВЦЭМ!$D$10+'СЕТ СН'!$F$5-'СЕТ СН'!$F$17</f>
        <v>2383.2579037300002</v>
      </c>
      <c r="L38" s="36">
        <f>SUMIFS(СВЦЭМ!$C$33:$C$776,СВЦЭМ!$A$33:$A$776,$A38,СВЦЭМ!$B$33:$B$776,L$11)+'СЕТ СН'!$F$9+СВЦЭМ!$D$10+'СЕТ СН'!$F$5-'СЕТ СН'!$F$17</f>
        <v>2392.9280230099998</v>
      </c>
      <c r="M38" s="36">
        <f>SUMIFS(СВЦЭМ!$C$33:$C$776,СВЦЭМ!$A$33:$A$776,$A38,СВЦЭМ!$B$33:$B$776,M$11)+'СЕТ СН'!$F$9+СВЦЭМ!$D$10+'СЕТ СН'!$F$5-'СЕТ СН'!$F$17</f>
        <v>3364.66061266</v>
      </c>
      <c r="N38" s="36">
        <f>SUMIFS(СВЦЭМ!$C$33:$C$776,СВЦЭМ!$A$33:$A$776,$A38,СВЦЭМ!$B$33:$B$776,N$11)+'СЕТ СН'!$F$9+СВЦЭМ!$D$10+'СЕТ СН'!$F$5-'СЕТ СН'!$F$17</f>
        <v>2347.15071502</v>
      </c>
      <c r="O38" s="36">
        <f>SUMIFS(СВЦЭМ!$C$33:$C$776,СВЦЭМ!$A$33:$A$776,$A38,СВЦЭМ!$B$33:$B$776,O$11)+'СЕТ СН'!$F$9+СВЦЭМ!$D$10+'СЕТ СН'!$F$5-'СЕТ СН'!$F$17</f>
        <v>2398.0142253099998</v>
      </c>
      <c r="P38" s="36">
        <f>SUMIFS(СВЦЭМ!$C$33:$C$776,СВЦЭМ!$A$33:$A$776,$A38,СВЦЭМ!$B$33:$B$776,P$11)+'СЕТ СН'!$F$9+СВЦЭМ!$D$10+'СЕТ СН'!$F$5-'СЕТ СН'!$F$17</f>
        <v>2438.8131293699998</v>
      </c>
      <c r="Q38" s="36">
        <f>SUMIFS(СВЦЭМ!$C$33:$C$776,СВЦЭМ!$A$33:$A$776,$A38,СВЦЭМ!$B$33:$B$776,Q$11)+'СЕТ СН'!$F$9+СВЦЭМ!$D$10+'СЕТ СН'!$F$5-'СЕТ СН'!$F$17</f>
        <v>2395.7755270299999</v>
      </c>
      <c r="R38" s="36">
        <f>SUMIFS(СВЦЭМ!$C$33:$C$776,СВЦЭМ!$A$33:$A$776,$A38,СВЦЭМ!$B$33:$B$776,R$11)+'СЕТ СН'!$F$9+СВЦЭМ!$D$10+'СЕТ СН'!$F$5-'СЕТ СН'!$F$17</f>
        <v>2332.4014579099999</v>
      </c>
      <c r="S38" s="36">
        <f>SUMIFS(СВЦЭМ!$C$33:$C$776,СВЦЭМ!$A$33:$A$776,$A38,СВЦЭМ!$B$33:$B$776,S$11)+'СЕТ СН'!$F$9+СВЦЭМ!$D$10+'СЕТ СН'!$F$5-'СЕТ СН'!$F$17</f>
        <v>2351.32883692</v>
      </c>
      <c r="T38" s="36">
        <f>SUMIFS(СВЦЭМ!$C$33:$C$776,СВЦЭМ!$A$33:$A$776,$A38,СВЦЭМ!$B$33:$B$776,T$11)+'СЕТ СН'!$F$9+СВЦЭМ!$D$10+'СЕТ СН'!$F$5-'СЕТ СН'!$F$17</f>
        <v>2358.89118031</v>
      </c>
      <c r="U38" s="36">
        <f>SUMIFS(СВЦЭМ!$C$33:$C$776,СВЦЭМ!$A$33:$A$776,$A38,СВЦЭМ!$B$33:$B$776,U$11)+'СЕТ СН'!$F$9+СВЦЭМ!$D$10+'СЕТ СН'!$F$5-'СЕТ СН'!$F$17</f>
        <v>2361.6704058999999</v>
      </c>
      <c r="V38" s="36">
        <f>SUMIFS(СВЦЭМ!$C$33:$C$776,СВЦЭМ!$A$33:$A$776,$A38,СВЦЭМ!$B$33:$B$776,V$11)+'СЕТ СН'!$F$9+СВЦЭМ!$D$10+'СЕТ СН'!$F$5-'СЕТ СН'!$F$17</f>
        <v>2357.2705362900001</v>
      </c>
      <c r="W38" s="36">
        <f>SUMIFS(СВЦЭМ!$C$33:$C$776,СВЦЭМ!$A$33:$A$776,$A38,СВЦЭМ!$B$33:$B$776,W$11)+'СЕТ СН'!$F$9+СВЦЭМ!$D$10+'СЕТ СН'!$F$5-'СЕТ СН'!$F$17</f>
        <v>2350.05689596</v>
      </c>
      <c r="X38" s="36">
        <f>SUMIFS(СВЦЭМ!$C$33:$C$776,СВЦЭМ!$A$33:$A$776,$A38,СВЦЭМ!$B$33:$B$776,X$11)+'СЕТ СН'!$F$9+СВЦЭМ!$D$10+'СЕТ СН'!$F$5-'СЕТ СН'!$F$17</f>
        <v>2329.74142609</v>
      </c>
      <c r="Y38" s="36">
        <f>SUMIFS(СВЦЭМ!$C$33:$C$776,СВЦЭМ!$A$33:$A$776,$A38,СВЦЭМ!$B$33:$B$776,Y$11)+'СЕТ СН'!$F$9+СВЦЭМ!$D$10+'СЕТ СН'!$F$5-'СЕТ СН'!$F$17</f>
        <v>2366.61681675</v>
      </c>
    </row>
    <row r="39" spans="1:25" ht="15.75" x14ac:dyDescent="0.2">
      <c r="A39" s="35">
        <f t="shared" si="0"/>
        <v>44132</v>
      </c>
      <c r="B39" s="36">
        <f>SUMIFS(СВЦЭМ!$C$33:$C$776,СВЦЭМ!$A$33:$A$776,$A39,СВЦЭМ!$B$33:$B$776,B$11)+'СЕТ СН'!$F$9+СВЦЭМ!$D$10+'СЕТ СН'!$F$5-'СЕТ СН'!$F$17</f>
        <v>2474.2502470499999</v>
      </c>
      <c r="C39" s="36">
        <f>SUMIFS(СВЦЭМ!$C$33:$C$776,СВЦЭМ!$A$33:$A$776,$A39,СВЦЭМ!$B$33:$B$776,C$11)+'СЕТ СН'!$F$9+СВЦЭМ!$D$10+'СЕТ СН'!$F$5-'СЕТ СН'!$F$17</f>
        <v>2530.8593308499999</v>
      </c>
      <c r="D39" s="36">
        <f>SUMIFS(СВЦЭМ!$C$33:$C$776,СВЦЭМ!$A$33:$A$776,$A39,СВЦЭМ!$B$33:$B$776,D$11)+'СЕТ СН'!$F$9+СВЦЭМ!$D$10+'СЕТ СН'!$F$5-'СЕТ СН'!$F$17</f>
        <v>2533.84711143</v>
      </c>
      <c r="E39" s="36">
        <f>SUMIFS(СВЦЭМ!$C$33:$C$776,СВЦЭМ!$A$33:$A$776,$A39,СВЦЭМ!$B$33:$B$776,E$11)+'СЕТ СН'!$F$9+СВЦЭМ!$D$10+'СЕТ СН'!$F$5-'СЕТ СН'!$F$17</f>
        <v>2537.8078795000001</v>
      </c>
      <c r="F39" s="36">
        <f>SUMIFS(СВЦЭМ!$C$33:$C$776,СВЦЭМ!$A$33:$A$776,$A39,СВЦЭМ!$B$33:$B$776,F$11)+'СЕТ СН'!$F$9+СВЦЭМ!$D$10+'СЕТ СН'!$F$5-'СЕТ СН'!$F$17</f>
        <v>2546.3123010600002</v>
      </c>
      <c r="G39" s="36">
        <f>SUMIFS(СВЦЭМ!$C$33:$C$776,СВЦЭМ!$A$33:$A$776,$A39,СВЦЭМ!$B$33:$B$776,G$11)+'СЕТ СН'!$F$9+СВЦЭМ!$D$10+'СЕТ СН'!$F$5-'СЕТ СН'!$F$17</f>
        <v>2531.79451518</v>
      </c>
      <c r="H39" s="36">
        <f>SUMIFS(СВЦЭМ!$C$33:$C$776,СВЦЭМ!$A$33:$A$776,$A39,СВЦЭМ!$B$33:$B$776,H$11)+'СЕТ СН'!$F$9+СВЦЭМ!$D$10+'СЕТ СН'!$F$5-'СЕТ СН'!$F$17</f>
        <v>2542.84993794</v>
      </c>
      <c r="I39" s="36">
        <f>SUMIFS(СВЦЭМ!$C$33:$C$776,СВЦЭМ!$A$33:$A$776,$A39,СВЦЭМ!$B$33:$B$776,I$11)+'СЕТ СН'!$F$9+СВЦЭМ!$D$10+'СЕТ СН'!$F$5-'СЕТ СН'!$F$17</f>
        <v>2530.8793409599998</v>
      </c>
      <c r="J39" s="36">
        <f>SUMIFS(СВЦЭМ!$C$33:$C$776,СВЦЭМ!$A$33:$A$776,$A39,СВЦЭМ!$B$33:$B$776,J$11)+'СЕТ СН'!$F$9+СВЦЭМ!$D$10+'СЕТ СН'!$F$5-'СЕТ СН'!$F$17</f>
        <v>2463.0052448599999</v>
      </c>
      <c r="K39" s="36">
        <f>SUMIFS(СВЦЭМ!$C$33:$C$776,СВЦЭМ!$A$33:$A$776,$A39,СВЦЭМ!$B$33:$B$776,K$11)+'СЕТ СН'!$F$9+СВЦЭМ!$D$10+'СЕТ СН'!$F$5-'СЕТ СН'!$F$17</f>
        <v>2411.8628811099998</v>
      </c>
      <c r="L39" s="36">
        <f>SUMIFS(СВЦЭМ!$C$33:$C$776,СВЦЭМ!$A$33:$A$776,$A39,СВЦЭМ!$B$33:$B$776,L$11)+'СЕТ СН'!$F$9+СВЦЭМ!$D$10+'СЕТ СН'!$F$5-'СЕТ СН'!$F$17</f>
        <v>2413.8527691600002</v>
      </c>
      <c r="M39" s="36">
        <f>SUMIFS(СВЦЭМ!$C$33:$C$776,СВЦЭМ!$A$33:$A$776,$A39,СВЦЭМ!$B$33:$B$776,M$11)+'СЕТ СН'!$F$9+СВЦЭМ!$D$10+'СЕТ СН'!$F$5-'СЕТ СН'!$F$17</f>
        <v>2414.3436043299998</v>
      </c>
      <c r="N39" s="36">
        <f>SUMIFS(СВЦЭМ!$C$33:$C$776,СВЦЭМ!$A$33:$A$776,$A39,СВЦЭМ!$B$33:$B$776,N$11)+'СЕТ СН'!$F$9+СВЦЭМ!$D$10+'СЕТ СН'!$F$5-'СЕТ СН'!$F$17</f>
        <v>2426.1449392300001</v>
      </c>
      <c r="O39" s="36">
        <f>SUMIFS(СВЦЭМ!$C$33:$C$776,СВЦЭМ!$A$33:$A$776,$A39,СВЦЭМ!$B$33:$B$776,O$11)+'СЕТ СН'!$F$9+СВЦЭМ!$D$10+'СЕТ СН'!$F$5-'СЕТ СН'!$F$17</f>
        <v>2463.0747529400001</v>
      </c>
      <c r="P39" s="36">
        <f>SUMIFS(СВЦЭМ!$C$33:$C$776,СВЦЭМ!$A$33:$A$776,$A39,СВЦЭМ!$B$33:$B$776,P$11)+'СЕТ СН'!$F$9+СВЦЭМ!$D$10+'СЕТ СН'!$F$5-'СЕТ СН'!$F$17</f>
        <v>2508.0267061200002</v>
      </c>
      <c r="Q39" s="36">
        <f>SUMIFS(СВЦЭМ!$C$33:$C$776,СВЦЭМ!$A$33:$A$776,$A39,СВЦЭМ!$B$33:$B$776,Q$11)+'СЕТ СН'!$F$9+СВЦЭМ!$D$10+'СЕТ СН'!$F$5-'СЕТ СН'!$F$17</f>
        <v>2461.29062359</v>
      </c>
      <c r="R39" s="36">
        <f>SUMIFS(СВЦЭМ!$C$33:$C$776,СВЦЭМ!$A$33:$A$776,$A39,СВЦЭМ!$B$33:$B$776,R$11)+'СЕТ СН'!$F$9+СВЦЭМ!$D$10+'СЕТ СН'!$F$5-'СЕТ СН'!$F$17</f>
        <v>2403.63086918</v>
      </c>
      <c r="S39" s="36">
        <f>SUMIFS(СВЦЭМ!$C$33:$C$776,СВЦЭМ!$A$33:$A$776,$A39,СВЦЭМ!$B$33:$B$776,S$11)+'СЕТ СН'!$F$9+СВЦЭМ!$D$10+'СЕТ СН'!$F$5-'СЕТ СН'!$F$17</f>
        <v>2356.94657628</v>
      </c>
      <c r="T39" s="36">
        <f>SUMIFS(СВЦЭМ!$C$33:$C$776,СВЦЭМ!$A$33:$A$776,$A39,СВЦЭМ!$B$33:$B$776,T$11)+'СЕТ СН'!$F$9+СВЦЭМ!$D$10+'СЕТ СН'!$F$5-'СЕТ СН'!$F$17</f>
        <v>2357.7562148699999</v>
      </c>
      <c r="U39" s="36">
        <f>SUMIFS(СВЦЭМ!$C$33:$C$776,СВЦЭМ!$A$33:$A$776,$A39,СВЦЭМ!$B$33:$B$776,U$11)+'СЕТ СН'!$F$9+СВЦЭМ!$D$10+'СЕТ СН'!$F$5-'СЕТ СН'!$F$17</f>
        <v>2363.1483739</v>
      </c>
      <c r="V39" s="36">
        <f>SUMIFS(СВЦЭМ!$C$33:$C$776,СВЦЭМ!$A$33:$A$776,$A39,СВЦЭМ!$B$33:$B$776,V$11)+'СЕТ СН'!$F$9+СВЦЭМ!$D$10+'СЕТ СН'!$F$5-'СЕТ СН'!$F$17</f>
        <v>2359.3816478499998</v>
      </c>
      <c r="W39" s="36">
        <f>SUMIFS(СВЦЭМ!$C$33:$C$776,СВЦЭМ!$A$33:$A$776,$A39,СВЦЭМ!$B$33:$B$776,W$11)+'СЕТ СН'!$F$9+СВЦЭМ!$D$10+'СЕТ СН'!$F$5-'СЕТ СН'!$F$17</f>
        <v>2352.46909405</v>
      </c>
      <c r="X39" s="36">
        <f>SUMIFS(СВЦЭМ!$C$33:$C$776,СВЦЭМ!$A$33:$A$776,$A39,СВЦЭМ!$B$33:$B$776,X$11)+'СЕТ СН'!$F$9+СВЦЭМ!$D$10+'СЕТ СН'!$F$5-'СЕТ СН'!$F$17</f>
        <v>2356.5011639700001</v>
      </c>
      <c r="Y39" s="36">
        <f>SUMIFS(СВЦЭМ!$C$33:$C$776,СВЦЭМ!$A$33:$A$776,$A39,СВЦЭМ!$B$33:$B$776,Y$11)+'СЕТ СН'!$F$9+СВЦЭМ!$D$10+'СЕТ СН'!$F$5-'СЕТ СН'!$F$17</f>
        <v>2384.05403191</v>
      </c>
    </row>
    <row r="40" spans="1:25" ht="15.75" x14ac:dyDescent="0.2">
      <c r="A40" s="35">
        <f t="shared" si="0"/>
        <v>44133</v>
      </c>
      <c r="B40" s="36">
        <f>SUMIFS(СВЦЭМ!$C$33:$C$776,СВЦЭМ!$A$33:$A$776,$A40,СВЦЭМ!$B$33:$B$776,B$11)+'СЕТ СН'!$F$9+СВЦЭМ!$D$10+'СЕТ СН'!$F$5-'СЕТ СН'!$F$17</f>
        <v>2447.8480113800001</v>
      </c>
      <c r="C40" s="36">
        <f>SUMIFS(СВЦЭМ!$C$33:$C$776,СВЦЭМ!$A$33:$A$776,$A40,СВЦЭМ!$B$33:$B$776,C$11)+'СЕТ СН'!$F$9+СВЦЭМ!$D$10+'СЕТ СН'!$F$5-'СЕТ СН'!$F$17</f>
        <v>2506.7270159599998</v>
      </c>
      <c r="D40" s="36">
        <f>SUMIFS(СВЦЭМ!$C$33:$C$776,СВЦЭМ!$A$33:$A$776,$A40,СВЦЭМ!$B$33:$B$776,D$11)+'СЕТ СН'!$F$9+СВЦЭМ!$D$10+'СЕТ СН'!$F$5-'СЕТ СН'!$F$17</f>
        <v>2518.3979967099999</v>
      </c>
      <c r="E40" s="36">
        <f>SUMIFS(СВЦЭМ!$C$33:$C$776,СВЦЭМ!$A$33:$A$776,$A40,СВЦЭМ!$B$33:$B$776,E$11)+'СЕТ СН'!$F$9+СВЦЭМ!$D$10+'СЕТ СН'!$F$5-'СЕТ СН'!$F$17</f>
        <v>2512.3085522800002</v>
      </c>
      <c r="F40" s="36">
        <f>SUMIFS(СВЦЭМ!$C$33:$C$776,СВЦЭМ!$A$33:$A$776,$A40,СВЦЭМ!$B$33:$B$776,F$11)+'СЕТ СН'!$F$9+СВЦЭМ!$D$10+'СЕТ СН'!$F$5-'СЕТ СН'!$F$17</f>
        <v>2517.1412333399999</v>
      </c>
      <c r="G40" s="36">
        <f>SUMIFS(СВЦЭМ!$C$33:$C$776,СВЦЭМ!$A$33:$A$776,$A40,СВЦЭМ!$B$33:$B$776,G$11)+'СЕТ СН'!$F$9+СВЦЭМ!$D$10+'СЕТ СН'!$F$5-'СЕТ СН'!$F$17</f>
        <v>2581.1817806899999</v>
      </c>
      <c r="H40" s="36">
        <f>SUMIFS(СВЦЭМ!$C$33:$C$776,СВЦЭМ!$A$33:$A$776,$A40,СВЦЭМ!$B$33:$B$776,H$11)+'СЕТ СН'!$F$9+СВЦЭМ!$D$10+'СЕТ СН'!$F$5-'СЕТ СН'!$F$17</f>
        <v>2595.5783300799999</v>
      </c>
      <c r="I40" s="36">
        <f>SUMIFS(СВЦЭМ!$C$33:$C$776,СВЦЭМ!$A$33:$A$776,$A40,СВЦЭМ!$B$33:$B$776,I$11)+'СЕТ СН'!$F$9+СВЦЭМ!$D$10+'СЕТ СН'!$F$5-'СЕТ СН'!$F$17</f>
        <v>2500.2154852899998</v>
      </c>
      <c r="J40" s="36">
        <f>SUMIFS(СВЦЭМ!$C$33:$C$776,СВЦЭМ!$A$33:$A$776,$A40,СВЦЭМ!$B$33:$B$776,J$11)+'СЕТ СН'!$F$9+СВЦЭМ!$D$10+'СЕТ СН'!$F$5-'СЕТ СН'!$F$17</f>
        <v>2410.02628323</v>
      </c>
      <c r="K40" s="36">
        <f>SUMIFS(СВЦЭМ!$C$33:$C$776,СВЦЭМ!$A$33:$A$776,$A40,СВЦЭМ!$B$33:$B$776,K$11)+'СЕТ СН'!$F$9+СВЦЭМ!$D$10+'СЕТ СН'!$F$5-'СЕТ СН'!$F$17</f>
        <v>2357.7597565999999</v>
      </c>
      <c r="L40" s="36">
        <f>SUMIFS(СВЦЭМ!$C$33:$C$776,СВЦЭМ!$A$33:$A$776,$A40,СВЦЭМ!$B$33:$B$776,L$11)+'СЕТ СН'!$F$9+СВЦЭМ!$D$10+'СЕТ СН'!$F$5-'СЕТ СН'!$F$17</f>
        <v>2364.34049925</v>
      </c>
      <c r="M40" s="36">
        <f>SUMIFS(СВЦЭМ!$C$33:$C$776,СВЦЭМ!$A$33:$A$776,$A40,СВЦЭМ!$B$33:$B$776,M$11)+'СЕТ СН'!$F$9+СВЦЭМ!$D$10+'СЕТ СН'!$F$5-'СЕТ СН'!$F$17</f>
        <v>2311.97639058</v>
      </c>
      <c r="N40" s="36">
        <f>SUMIFS(СВЦЭМ!$C$33:$C$776,СВЦЭМ!$A$33:$A$776,$A40,СВЦЭМ!$B$33:$B$776,N$11)+'СЕТ СН'!$F$9+СВЦЭМ!$D$10+'СЕТ СН'!$F$5-'СЕТ СН'!$F$17</f>
        <v>2301.2820213599998</v>
      </c>
      <c r="O40" s="36">
        <f>SUMIFS(СВЦЭМ!$C$33:$C$776,СВЦЭМ!$A$33:$A$776,$A40,СВЦЭМ!$B$33:$B$776,O$11)+'СЕТ СН'!$F$9+СВЦЭМ!$D$10+'СЕТ СН'!$F$5-'СЕТ СН'!$F$17</f>
        <v>2304.3742397000001</v>
      </c>
      <c r="P40" s="36">
        <f>SUMIFS(СВЦЭМ!$C$33:$C$776,СВЦЭМ!$A$33:$A$776,$A40,СВЦЭМ!$B$33:$B$776,P$11)+'СЕТ СН'!$F$9+СВЦЭМ!$D$10+'СЕТ СН'!$F$5-'СЕТ СН'!$F$17</f>
        <v>2342.3226715400001</v>
      </c>
      <c r="Q40" s="36">
        <f>SUMIFS(СВЦЭМ!$C$33:$C$776,СВЦЭМ!$A$33:$A$776,$A40,СВЦЭМ!$B$33:$B$776,Q$11)+'СЕТ СН'!$F$9+СВЦЭМ!$D$10+'СЕТ СН'!$F$5-'СЕТ СН'!$F$17</f>
        <v>2303.4265747899999</v>
      </c>
      <c r="R40" s="36">
        <f>SUMIFS(СВЦЭМ!$C$33:$C$776,СВЦЭМ!$A$33:$A$776,$A40,СВЦЭМ!$B$33:$B$776,R$11)+'СЕТ СН'!$F$9+СВЦЭМ!$D$10+'СЕТ СН'!$F$5-'СЕТ СН'!$F$17</f>
        <v>2358.6616439700001</v>
      </c>
      <c r="S40" s="36">
        <f>SUMIFS(СВЦЭМ!$C$33:$C$776,СВЦЭМ!$A$33:$A$776,$A40,СВЦЭМ!$B$33:$B$776,S$11)+'СЕТ СН'!$F$9+СВЦЭМ!$D$10+'СЕТ СН'!$F$5-'СЕТ СН'!$F$17</f>
        <v>2352.82535856</v>
      </c>
      <c r="T40" s="36">
        <f>SUMIFS(СВЦЭМ!$C$33:$C$776,СВЦЭМ!$A$33:$A$776,$A40,СВЦЭМ!$B$33:$B$776,T$11)+'СЕТ СН'!$F$9+СВЦЭМ!$D$10+'СЕТ СН'!$F$5-'СЕТ СН'!$F$17</f>
        <v>2381.0177279499999</v>
      </c>
      <c r="U40" s="36">
        <f>SUMIFS(СВЦЭМ!$C$33:$C$776,СВЦЭМ!$A$33:$A$776,$A40,СВЦЭМ!$B$33:$B$776,U$11)+'СЕТ СН'!$F$9+СВЦЭМ!$D$10+'СЕТ СН'!$F$5-'СЕТ СН'!$F$17</f>
        <v>2382.3062373100001</v>
      </c>
      <c r="V40" s="36">
        <f>SUMIFS(СВЦЭМ!$C$33:$C$776,СВЦЭМ!$A$33:$A$776,$A40,СВЦЭМ!$B$33:$B$776,V$11)+'СЕТ СН'!$F$9+СВЦЭМ!$D$10+'СЕТ СН'!$F$5-'СЕТ СН'!$F$17</f>
        <v>2365.5011993799999</v>
      </c>
      <c r="W40" s="36">
        <f>SUMIFS(СВЦЭМ!$C$33:$C$776,СВЦЭМ!$A$33:$A$776,$A40,СВЦЭМ!$B$33:$B$776,W$11)+'СЕТ СН'!$F$9+СВЦЭМ!$D$10+'СЕТ СН'!$F$5-'СЕТ СН'!$F$17</f>
        <v>2349.98566192</v>
      </c>
      <c r="X40" s="36">
        <f>SUMIFS(СВЦЭМ!$C$33:$C$776,СВЦЭМ!$A$33:$A$776,$A40,СВЦЭМ!$B$33:$B$776,X$11)+'СЕТ СН'!$F$9+СВЦЭМ!$D$10+'СЕТ СН'!$F$5-'СЕТ СН'!$F$17</f>
        <v>2398.8132797399999</v>
      </c>
      <c r="Y40" s="36">
        <f>SUMIFS(СВЦЭМ!$C$33:$C$776,СВЦЭМ!$A$33:$A$776,$A40,СВЦЭМ!$B$33:$B$776,Y$11)+'СЕТ СН'!$F$9+СВЦЭМ!$D$10+'СЕТ СН'!$F$5-'СЕТ СН'!$F$17</f>
        <v>2423.4919949699997</v>
      </c>
    </row>
    <row r="41" spans="1:25" ht="15.75" x14ac:dyDescent="0.2">
      <c r="A41" s="35">
        <f t="shared" si="0"/>
        <v>44134</v>
      </c>
      <c r="B41" s="36">
        <f>SUMIFS(СВЦЭМ!$C$33:$C$776,СВЦЭМ!$A$33:$A$776,$A41,СВЦЭМ!$B$33:$B$776,B$11)+'СЕТ СН'!$F$9+СВЦЭМ!$D$10+'СЕТ СН'!$F$5-'СЕТ СН'!$F$17</f>
        <v>2431.99658288</v>
      </c>
      <c r="C41" s="36">
        <f>SUMIFS(СВЦЭМ!$C$33:$C$776,СВЦЭМ!$A$33:$A$776,$A41,СВЦЭМ!$B$33:$B$776,C$11)+'СЕТ СН'!$F$9+СВЦЭМ!$D$10+'СЕТ СН'!$F$5-'СЕТ СН'!$F$17</f>
        <v>2484.6955552899999</v>
      </c>
      <c r="D41" s="36">
        <f>SUMIFS(СВЦЭМ!$C$33:$C$776,СВЦЭМ!$A$33:$A$776,$A41,СВЦЭМ!$B$33:$B$776,D$11)+'СЕТ СН'!$F$9+СВЦЭМ!$D$10+'СЕТ СН'!$F$5-'СЕТ СН'!$F$17</f>
        <v>2581.77311298</v>
      </c>
      <c r="E41" s="36">
        <f>SUMIFS(СВЦЭМ!$C$33:$C$776,СВЦЭМ!$A$33:$A$776,$A41,СВЦЭМ!$B$33:$B$776,E$11)+'СЕТ СН'!$F$9+СВЦЭМ!$D$10+'СЕТ СН'!$F$5-'СЕТ СН'!$F$17</f>
        <v>2599.16439967</v>
      </c>
      <c r="F41" s="36">
        <f>SUMIFS(СВЦЭМ!$C$33:$C$776,СВЦЭМ!$A$33:$A$776,$A41,СВЦЭМ!$B$33:$B$776,F$11)+'СЕТ СН'!$F$9+СВЦЭМ!$D$10+'СЕТ СН'!$F$5-'СЕТ СН'!$F$17</f>
        <v>2593.0633382199999</v>
      </c>
      <c r="G41" s="36">
        <f>SUMIFS(СВЦЭМ!$C$33:$C$776,СВЦЭМ!$A$33:$A$776,$A41,СВЦЭМ!$B$33:$B$776,G$11)+'СЕТ СН'!$F$9+СВЦЭМ!$D$10+'СЕТ СН'!$F$5-'СЕТ СН'!$F$17</f>
        <v>2575.68131958</v>
      </c>
      <c r="H41" s="36">
        <f>SUMIFS(СВЦЭМ!$C$33:$C$776,СВЦЭМ!$A$33:$A$776,$A41,СВЦЭМ!$B$33:$B$776,H$11)+'СЕТ СН'!$F$9+СВЦЭМ!$D$10+'СЕТ СН'!$F$5-'СЕТ СН'!$F$17</f>
        <v>2500.0539995399999</v>
      </c>
      <c r="I41" s="36">
        <f>SUMIFS(СВЦЭМ!$C$33:$C$776,СВЦЭМ!$A$33:$A$776,$A41,СВЦЭМ!$B$33:$B$776,I$11)+'СЕТ СН'!$F$9+СВЦЭМ!$D$10+'СЕТ СН'!$F$5-'СЕТ СН'!$F$17</f>
        <v>2489.0052491199999</v>
      </c>
      <c r="J41" s="36">
        <f>SUMIFS(СВЦЭМ!$C$33:$C$776,СВЦЭМ!$A$33:$A$776,$A41,СВЦЭМ!$B$33:$B$776,J$11)+'СЕТ СН'!$F$9+СВЦЭМ!$D$10+'СЕТ СН'!$F$5-'СЕТ СН'!$F$17</f>
        <v>2416.7486465900001</v>
      </c>
      <c r="K41" s="36">
        <f>SUMIFS(СВЦЭМ!$C$33:$C$776,СВЦЭМ!$A$33:$A$776,$A41,СВЦЭМ!$B$33:$B$776,K$11)+'СЕТ СН'!$F$9+СВЦЭМ!$D$10+'СЕТ СН'!$F$5-'СЕТ СН'!$F$17</f>
        <v>2394.1247233099998</v>
      </c>
      <c r="L41" s="36">
        <f>SUMIFS(СВЦЭМ!$C$33:$C$776,СВЦЭМ!$A$33:$A$776,$A41,СВЦЭМ!$B$33:$B$776,L$11)+'СЕТ СН'!$F$9+СВЦЭМ!$D$10+'СЕТ СН'!$F$5-'СЕТ СН'!$F$17</f>
        <v>2395.80346998</v>
      </c>
      <c r="M41" s="36">
        <f>SUMIFS(СВЦЭМ!$C$33:$C$776,СВЦЭМ!$A$33:$A$776,$A41,СВЦЭМ!$B$33:$B$776,M$11)+'СЕТ СН'!$F$9+СВЦЭМ!$D$10+'СЕТ СН'!$F$5-'СЕТ СН'!$F$17</f>
        <v>2392.3748920200001</v>
      </c>
      <c r="N41" s="36">
        <f>SUMIFS(СВЦЭМ!$C$33:$C$776,СВЦЭМ!$A$33:$A$776,$A41,СВЦЭМ!$B$33:$B$776,N$11)+'СЕТ СН'!$F$9+СВЦЭМ!$D$10+'СЕТ СН'!$F$5-'СЕТ СН'!$F$17</f>
        <v>2389.8856390599999</v>
      </c>
      <c r="O41" s="36">
        <f>SUMIFS(СВЦЭМ!$C$33:$C$776,СВЦЭМ!$A$33:$A$776,$A41,СВЦЭМ!$B$33:$B$776,O$11)+'СЕТ СН'!$F$9+СВЦЭМ!$D$10+'СЕТ СН'!$F$5-'СЕТ СН'!$F$17</f>
        <v>2423.9167013199999</v>
      </c>
      <c r="P41" s="36">
        <f>SUMIFS(СВЦЭМ!$C$33:$C$776,СВЦЭМ!$A$33:$A$776,$A41,СВЦЭМ!$B$33:$B$776,P$11)+'СЕТ СН'!$F$9+СВЦЭМ!$D$10+'СЕТ СН'!$F$5-'СЕТ СН'!$F$17</f>
        <v>2453.0168618600001</v>
      </c>
      <c r="Q41" s="36">
        <f>SUMIFS(СВЦЭМ!$C$33:$C$776,СВЦЭМ!$A$33:$A$776,$A41,СВЦЭМ!$B$33:$B$776,Q$11)+'СЕТ СН'!$F$9+СВЦЭМ!$D$10+'СЕТ СН'!$F$5-'СЕТ СН'!$F$17</f>
        <v>2437.5489742700001</v>
      </c>
      <c r="R41" s="36">
        <f>SUMIFS(СВЦЭМ!$C$33:$C$776,СВЦЭМ!$A$33:$A$776,$A41,СВЦЭМ!$B$33:$B$776,R$11)+'СЕТ СН'!$F$9+СВЦЭМ!$D$10+'СЕТ СН'!$F$5-'СЕТ СН'!$F$17</f>
        <v>2402.7456307100001</v>
      </c>
      <c r="S41" s="36">
        <f>SUMIFS(СВЦЭМ!$C$33:$C$776,СВЦЭМ!$A$33:$A$776,$A41,СВЦЭМ!$B$33:$B$776,S$11)+'СЕТ СН'!$F$9+СВЦЭМ!$D$10+'СЕТ СН'!$F$5-'СЕТ СН'!$F$17</f>
        <v>2351.0938954399999</v>
      </c>
      <c r="T41" s="36">
        <f>SUMIFS(СВЦЭМ!$C$33:$C$776,СВЦЭМ!$A$33:$A$776,$A41,СВЦЭМ!$B$33:$B$776,T$11)+'СЕТ СН'!$F$9+СВЦЭМ!$D$10+'СЕТ СН'!$F$5-'СЕТ СН'!$F$17</f>
        <v>2377.60480641</v>
      </c>
      <c r="U41" s="36">
        <f>SUMIFS(СВЦЭМ!$C$33:$C$776,СВЦЭМ!$A$33:$A$776,$A41,СВЦЭМ!$B$33:$B$776,U$11)+'СЕТ СН'!$F$9+СВЦЭМ!$D$10+'СЕТ СН'!$F$5-'СЕТ СН'!$F$17</f>
        <v>2374.4776655699998</v>
      </c>
      <c r="V41" s="36">
        <f>SUMIFS(СВЦЭМ!$C$33:$C$776,СВЦЭМ!$A$33:$A$776,$A41,СВЦЭМ!$B$33:$B$776,V$11)+'СЕТ СН'!$F$9+СВЦЭМ!$D$10+'СЕТ СН'!$F$5-'СЕТ СН'!$F$17</f>
        <v>2366.5636809899997</v>
      </c>
      <c r="W41" s="36">
        <f>SUMIFS(СВЦЭМ!$C$33:$C$776,СВЦЭМ!$A$33:$A$776,$A41,СВЦЭМ!$B$33:$B$776,W$11)+'СЕТ СН'!$F$9+СВЦЭМ!$D$10+'СЕТ СН'!$F$5-'СЕТ СН'!$F$17</f>
        <v>2350.54124976</v>
      </c>
      <c r="X41" s="36">
        <f>SUMIFS(СВЦЭМ!$C$33:$C$776,СВЦЭМ!$A$33:$A$776,$A41,СВЦЭМ!$B$33:$B$776,X$11)+'СЕТ СН'!$F$9+СВЦЭМ!$D$10+'СЕТ СН'!$F$5-'СЕТ СН'!$F$17</f>
        <v>2339.4757793199997</v>
      </c>
      <c r="Y41" s="36">
        <f>SUMIFS(СВЦЭМ!$C$33:$C$776,СВЦЭМ!$A$33:$A$776,$A41,СВЦЭМ!$B$33:$B$776,Y$11)+'СЕТ СН'!$F$9+СВЦЭМ!$D$10+'СЕТ СН'!$F$5-'СЕТ СН'!$F$17</f>
        <v>2383.05631872</v>
      </c>
    </row>
    <row r="42" spans="1:25" ht="15.75" x14ac:dyDescent="0.2">
      <c r="A42" s="35">
        <f t="shared" si="0"/>
        <v>44135</v>
      </c>
      <c r="B42" s="36">
        <f>SUMIFS(СВЦЭМ!$C$33:$C$776,СВЦЭМ!$A$33:$A$776,$A42,СВЦЭМ!$B$33:$B$776,B$11)+'СЕТ СН'!$F$9+СВЦЭМ!$D$10+'СЕТ СН'!$F$5-'СЕТ СН'!$F$17</f>
        <v>2371.51187562</v>
      </c>
      <c r="C42" s="36">
        <f>SUMIFS(СВЦЭМ!$C$33:$C$776,СВЦЭМ!$A$33:$A$776,$A42,СВЦЭМ!$B$33:$B$776,C$11)+'СЕТ СН'!$F$9+СВЦЭМ!$D$10+'СЕТ СН'!$F$5-'СЕТ СН'!$F$17</f>
        <v>2434.4589200400001</v>
      </c>
      <c r="D42" s="36">
        <f>SUMIFS(СВЦЭМ!$C$33:$C$776,СВЦЭМ!$A$33:$A$776,$A42,СВЦЭМ!$B$33:$B$776,D$11)+'СЕТ СН'!$F$9+СВЦЭМ!$D$10+'СЕТ СН'!$F$5-'СЕТ СН'!$F$17</f>
        <v>2479.9312472500001</v>
      </c>
      <c r="E42" s="36">
        <f>SUMIFS(СВЦЭМ!$C$33:$C$776,СВЦЭМ!$A$33:$A$776,$A42,СВЦЭМ!$B$33:$B$776,E$11)+'СЕТ СН'!$F$9+СВЦЭМ!$D$10+'СЕТ СН'!$F$5-'СЕТ СН'!$F$17</f>
        <v>2478.89438479</v>
      </c>
      <c r="F42" s="36">
        <f>SUMIFS(СВЦЭМ!$C$33:$C$776,СВЦЭМ!$A$33:$A$776,$A42,СВЦЭМ!$B$33:$B$776,F$11)+'СЕТ СН'!$F$9+СВЦЭМ!$D$10+'СЕТ СН'!$F$5-'СЕТ СН'!$F$17</f>
        <v>2492.56046702</v>
      </c>
      <c r="G42" s="36">
        <f>SUMIFS(СВЦЭМ!$C$33:$C$776,СВЦЭМ!$A$33:$A$776,$A42,СВЦЭМ!$B$33:$B$776,G$11)+'СЕТ СН'!$F$9+СВЦЭМ!$D$10+'СЕТ СН'!$F$5-'СЕТ СН'!$F$17</f>
        <v>2480.1324020399998</v>
      </c>
      <c r="H42" s="36">
        <f>SUMIFS(СВЦЭМ!$C$33:$C$776,СВЦЭМ!$A$33:$A$776,$A42,СВЦЭМ!$B$33:$B$776,H$11)+'СЕТ СН'!$F$9+СВЦЭМ!$D$10+'СЕТ СН'!$F$5-'СЕТ СН'!$F$17</f>
        <v>2460.0963731000002</v>
      </c>
      <c r="I42" s="36">
        <f>SUMIFS(СВЦЭМ!$C$33:$C$776,СВЦЭМ!$A$33:$A$776,$A42,СВЦЭМ!$B$33:$B$776,I$11)+'СЕТ СН'!$F$9+СВЦЭМ!$D$10+'СЕТ СН'!$F$5-'СЕТ СН'!$F$17</f>
        <v>2436.6301385500001</v>
      </c>
      <c r="J42" s="36">
        <f>SUMIFS(СВЦЭМ!$C$33:$C$776,СВЦЭМ!$A$33:$A$776,$A42,СВЦЭМ!$B$33:$B$776,J$11)+'СЕТ СН'!$F$9+СВЦЭМ!$D$10+'СЕТ СН'!$F$5-'СЕТ СН'!$F$17</f>
        <v>2355.5264417899998</v>
      </c>
      <c r="K42" s="36">
        <f>SUMIFS(СВЦЭМ!$C$33:$C$776,СВЦЭМ!$A$33:$A$776,$A42,СВЦЭМ!$B$33:$B$776,K$11)+'СЕТ СН'!$F$9+СВЦЭМ!$D$10+'СЕТ СН'!$F$5-'СЕТ СН'!$F$17</f>
        <v>2302.3571222999999</v>
      </c>
      <c r="L42" s="36">
        <f>SUMIFS(СВЦЭМ!$C$33:$C$776,СВЦЭМ!$A$33:$A$776,$A42,СВЦЭМ!$B$33:$B$776,L$11)+'СЕТ СН'!$F$9+СВЦЭМ!$D$10+'СЕТ СН'!$F$5-'СЕТ СН'!$F$17</f>
        <v>2319.7900156300002</v>
      </c>
      <c r="M42" s="36">
        <f>SUMIFS(СВЦЭМ!$C$33:$C$776,СВЦЭМ!$A$33:$A$776,$A42,СВЦЭМ!$B$33:$B$776,M$11)+'СЕТ СН'!$F$9+СВЦЭМ!$D$10+'СЕТ СН'!$F$5-'СЕТ СН'!$F$17</f>
        <v>2306.7151964300001</v>
      </c>
      <c r="N42" s="36">
        <f>SUMIFS(СВЦЭМ!$C$33:$C$776,СВЦЭМ!$A$33:$A$776,$A42,СВЦЭМ!$B$33:$B$776,N$11)+'СЕТ СН'!$F$9+СВЦЭМ!$D$10+'СЕТ СН'!$F$5-'СЕТ СН'!$F$17</f>
        <v>2295.9665573499997</v>
      </c>
      <c r="O42" s="36">
        <f>SUMIFS(СВЦЭМ!$C$33:$C$776,СВЦЭМ!$A$33:$A$776,$A42,СВЦЭМ!$B$33:$B$776,O$11)+'СЕТ СН'!$F$9+СВЦЭМ!$D$10+'СЕТ СН'!$F$5-'СЕТ СН'!$F$17</f>
        <v>2331.8328171399999</v>
      </c>
      <c r="P42" s="36">
        <f>SUMIFS(СВЦЭМ!$C$33:$C$776,СВЦЭМ!$A$33:$A$776,$A42,СВЦЭМ!$B$33:$B$776,P$11)+'СЕТ СН'!$F$9+СВЦЭМ!$D$10+'СЕТ СН'!$F$5-'СЕТ СН'!$F$17</f>
        <v>2384.0735639899999</v>
      </c>
      <c r="Q42" s="36">
        <f>SUMIFS(СВЦЭМ!$C$33:$C$776,СВЦЭМ!$A$33:$A$776,$A42,СВЦЭМ!$B$33:$B$776,Q$11)+'СЕТ СН'!$F$9+СВЦЭМ!$D$10+'СЕТ СН'!$F$5-'СЕТ СН'!$F$17</f>
        <v>2348.58837804</v>
      </c>
      <c r="R42" s="36">
        <f>SUMIFS(СВЦЭМ!$C$33:$C$776,СВЦЭМ!$A$33:$A$776,$A42,СВЦЭМ!$B$33:$B$776,R$11)+'СЕТ СН'!$F$9+СВЦЭМ!$D$10+'СЕТ СН'!$F$5-'СЕТ СН'!$F$17</f>
        <v>2314.2920075900001</v>
      </c>
      <c r="S42" s="36">
        <f>SUMIFS(СВЦЭМ!$C$33:$C$776,СВЦЭМ!$A$33:$A$776,$A42,СВЦЭМ!$B$33:$B$776,S$11)+'СЕТ СН'!$F$9+СВЦЭМ!$D$10+'СЕТ СН'!$F$5-'СЕТ СН'!$F$17</f>
        <v>2305.1719721999998</v>
      </c>
      <c r="T42" s="36">
        <f>SUMIFS(СВЦЭМ!$C$33:$C$776,СВЦЭМ!$A$33:$A$776,$A42,СВЦЭМ!$B$33:$B$776,T$11)+'СЕТ СН'!$F$9+СВЦЭМ!$D$10+'СЕТ СН'!$F$5-'СЕТ СН'!$F$17</f>
        <v>2334.1853050099999</v>
      </c>
      <c r="U42" s="36">
        <f>SUMIFS(СВЦЭМ!$C$33:$C$776,СВЦЭМ!$A$33:$A$776,$A42,СВЦЭМ!$B$33:$B$776,U$11)+'СЕТ СН'!$F$9+СВЦЭМ!$D$10+'СЕТ СН'!$F$5-'СЕТ СН'!$F$17</f>
        <v>2342.56146197</v>
      </c>
      <c r="V42" s="36">
        <f>SUMIFS(СВЦЭМ!$C$33:$C$776,СВЦЭМ!$A$33:$A$776,$A42,СВЦЭМ!$B$33:$B$776,V$11)+'СЕТ СН'!$F$9+СВЦЭМ!$D$10+'СЕТ СН'!$F$5-'СЕТ СН'!$F$17</f>
        <v>2333.5941171499999</v>
      </c>
      <c r="W42" s="36">
        <f>SUMIFS(СВЦЭМ!$C$33:$C$776,СВЦЭМ!$A$33:$A$776,$A42,СВЦЭМ!$B$33:$B$776,W$11)+'СЕТ СН'!$F$9+СВЦЭМ!$D$10+'СЕТ СН'!$F$5-'СЕТ СН'!$F$17</f>
        <v>2315.4078969399998</v>
      </c>
      <c r="X42" s="36">
        <f>SUMIFS(СВЦЭМ!$C$33:$C$776,СВЦЭМ!$A$33:$A$776,$A42,СВЦЭМ!$B$33:$B$776,X$11)+'СЕТ СН'!$F$9+СВЦЭМ!$D$10+'СЕТ СН'!$F$5-'СЕТ СН'!$F$17</f>
        <v>2279.3876223799998</v>
      </c>
      <c r="Y42" s="36">
        <f>SUMIFS(СВЦЭМ!$C$33:$C$776,СВЦЭМ!$A$33:$A$776,$A42,СВЦЭМ!$B$33:$B$776,Y$11)+'СЕТ СН'!$F$9+СВЦЭМ!$D$10+'СЕТ СН'!$F$5-'СЕТ СН'!$F$17</f>
        <v>2288.16440074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01.10.2020</v>
      </c>
      <c r="B48" s="36">
        <f>SUMIFS(СВЦЭМ!$C$33:$C$776,СВЦЭМ!$A$33:$A$776,$A48,СВЦЭМ!$B$33:$B$776,B$47)+'СЕТ СН'!$G$9+СВЦЭМ!$D$10+'СЕТ СН'!$G$5-'СЕТ СН'!$G$17</f>
        <v>3196.4637476799999</v>
      </c>
      <c r="C48" s="36">
        <f>SUMIFS(СВЦЭМ!$C$33:$C$776,СВЦЭМ!$A$33:$A$776,$A48,СВЦЭМ!$B$33:$B$776,C$47)+'СЕТ СН'!$G$9+СВЦЭМ!$D$10+'СЕТ СН'!$G$5-'СЕТ СН'!$G$17</f>
        <v>3249.18127658</v>
      </c>
      <c r="D48" s="36">
        <f>SUMIFS(СВЦЭМ!$C$33:$C$776,СВЦЭМ!$A$33:$A$776,$A48,СВЦЭМ!$B$33:$B$776,D$47)+'СЕТ СН'!$G$9+СВЦЭМ!$D$10+'СЕТ СН'!$G$5-'СЕТ СН'!$G$17</f>
        <v>3292.68745657</v>
      </c>
      <c r="E48" s="36">
        <f>SUMIFS(СВЦЭМ!$C$33:$C$776,СВЦЭМ!$A$33:$A$776,$A48,СВЦЭМ!$B$33:$B$776,E$47)+'СЕТ СН'!$G$9+СВЦЭМ!$D$10+'СЕТ СН'!$G$5-'СЕТ СН'!$G$17</f>
        <v>3313.5314655900002</v>
      </c>
      <c r="F48" s="36">
        <f>SUMIFS(СВЦЭМ!$C$33:$C$776,СВЦЭМ!$A$33:$A$776,$A48,СВЦЭМ!$B$33:$B$776,F$47)+'СЕТ СН'!$G$9+СВЦЭМ!$D$10+'СЕТ СН'!$G$5-'СЕТ СН'!$G$17</f>
        <v>3317.9653061600002</v>
      </c>
      <c r="G48" s="36">
        <f>SUMIFS(СВЦЭМ!$C$33:$C$776,СВЦЭМ!$A$33:$A$776,$A48,СВЦЭМ!$B$33:$B$776,G$47)+'СЕТ СН'!$G$9+СВЦЭМ!$D$10+'СЕТ СН'!$G$5-'СЕТ СН'!$G$17</f>
        <v>3300.1774570500002</v>
      </c>
      <c r="H48" s="36">
        <f>SUMIFS(СВЦЭМ!$C$33:$C$776,СВЦЭМ!$A$33:$A$776,$A48,СВЦЭМ!$B$33:$B$776,H$47)+'СЕТ СН'!$G$9+СВЦЭМ!$D$10+'СЕТ СН'!$G$5-'СЕТ СН'!$G$17</f>
        <v>3249.8072339700002</v>
      </c>
      <c r="I48" s="36">
        <f>SUMIFS(СВЦЭМ!$C$33:$C$776,СВЦЭМ!$A$33:$A$776,$A48,СВЦЭМ!$B$33:$B$776,I$47)+'СЕТ СН'!$G$9+СВЦЭМ!$D$10+'СЕТ СН'!$G$5-'СЕТ СН'!$G$17</f>
        <v>3197.9080740500003</v>
      </c>
      <c r="J48" s="36">
        <f>SUMIFS(СВЦЭМ!$C$33:$C$776,СВЦЭМ!$A$33:$A$776,$A48,СВЦЭМ!$B$33:$B$776,J$47)+'СЕТ СН'!$G$9+СВЦЭМ!$D$10+'СЕТ СН'!$G$5-'СЕТ СН'!$G$17</f>
        <v>3132.6850564300003</v>
      </c>
      <c r="K48" s="36">
        <f>SUMIFS(СВЦЭМ!$C$33:$C$776,СВЦЭМ!$A$33:$A$776,$A48,СВЦЭМ!$B$33:$B$776,K$47)+'СЕТ СН'!$G$9+СВЦЭМ!$D$10+'СЕТ СН'!$G$5-'СЕТ СН'!$G$17</f>
        <v>3098.0429959500002</v>
      </c>
      <c r="L48" s="36">
        <f>SUMIFS(СВЦЭМ!$C$33:$C$776,СВЦЭМ!$A$33:$A$776,$A48,СВЦЭМ!$B$33:$B$776,L$47)+'СЕТ СН'!$G$9+СВЦЭМ!$D$10+'СЕТ СН'!$G$5-'СЕТ СН'!$G$17</f>
        <v>3097.8430674800002</v>
      </c>
      <c r="M48" s="36">
        <f>SUMIFS(СВЦЭМ!$C$33:$C$776,СВЦЭМ!$A$33:$A$776,$A48,СВЦЭМ!$B$33:$B$776,M$47)+'СЕТ СН'!$G$9+СВЦЭМ!$D$10+'СЕТ СН'!$G$5-'СЕТ СН'!$G$17</f>
        <v>3104.5428386800004</v>
      </c>
      <c r="N48" s="36">
        <f>SUMIFS(СВЦЭМ!$C$33:$C$776,СВЦЭМ!$A$33:$A$776,$A48,СВЦЭМ!$B$33:$B$776,N$47)+'СЕТ СН'!$G$9+СВЦЭМ!$D$10+'СЕТ СН'!$G$5-'СЕТ СН'!$G$17</f>
        <v>3114.04663901</v>
      </c>
      <c r="O48" s="36">
        <f>SUMIFS(СВЦЭМ!$C$33:$C$776,СВЦЭМ!$A$33:$A$776,$A48,СВЦЭМ!$B$33:$B$776,O$47)+'СЕТ СН'!$G$9+СВЦЭМ!$D$10+'СЕТ СН'!$G$5-'СЕТ СН'!$G$17</f>
        <v>3135.5336823600001</v>
      </c>
      <c r="P48" s="36">
        <f>SUMIFS(СВЦЭМ!$C$33:$C$776,СВЦЭМ!$A$33:$A$776,$A48,СВЦЭМ!$B$33:$B$776,P$47)+'СЕТ СН'!$G$9+СВЦЭМ!$D$10+'СЕТ СН'!$G$5-'СЕТ СН'!$G$17</f>
        <v>3168.3306486000001</v>
      </c>
      <c r="Q48" s="36">
        <f>SUMIFS(СВЦЭМ!$C$33:$C$776,СВЦЭМ!$A$33:$A$776,$A48,СВЦЭМ!$B$33:$B$776,Q$47)+'СЕТ СН'!$G$9+СВЦЭМ!$D$10+'СЕТ СН'!$G$5-'СЕТ СН'!$G$17</f>
        <v>3132.0654630600002</v>
      </c>
      <c r="R48" s="36">
        <f>SUMIFS(СВЦЭМ!$C$33:$C$776,СВЦЭМ!$A$33:$A$776,$A48,СВЦЭМ!$B$33:$B$776,R$47)+'СЕТ СН'!$G$9+СВЦЭМ!$D$10+'СЕТ СН'!$G$5-'СЕТ СН'!$G$17</f>
        <v>3095.20679857</v>
      </c>
      <c r="S48" s="36">
        <f>SUMIFS(СВЦЭМ!$C$33:$C$776,СВЦЭМ!$A$33:$A$776,$A48,СВЦЭМ!$B$33:$B$776,S$47)+'СЕТ СН'!$G$9+СВЦЭМ!$D$10+'СЕТ СН'!$G$5-'СЕТ СН'!$G$17</f>
        <v>3055.7771562799999</v>
      </c>
      <c r="T48" s="36">
        <f>SUMIFS(СВЦЭМ!$C$33:$C$776,СВЦЭМ!$A$33:$A$776,$A48,СВЦЭМ!$B$33:$B$776,T$47)+'СЕТ СН'!$G$9+СВЦЭМ!$D$10+'СЕТ СН'!$G$5-'СЕТ СН'!$G$17</f>
        <v>3046.26898398</v>
      </c>
      <c r="U48" s="36">
        <f>SUMIFS(СВЦЭМ!$C$33:$C$776,СВЦЭМ!$A$33:$A$776,$A48,СВЦЭМ!$B$33:$B$776,U$47)+'СЕТ СН'!$G$9+СВЦЭМ!$D$10+'СЕТ СН'!$G$5-'СЕТ СН'!$G$17</f>
        <v>3051.5366852900002</v>
      </c>
      <c r="V48" s="36">
        <f>SUMIFS(СВЦЭМ!$C$33:$C$776,СВЦЭМ!$A$33:$A$776,$A48,СВЦЭМ!$B$33:$B$776,V$47)+'СЕТ СН'!$G$9+СВЦЭМ!$D$10+'СЕТ СН'!$G$5-'СЕТ СН'!$G$17</f>
        <v>3041.47350422</v>
      </c>
      <c r="W48" s="36">
        <f>SUMIFS(СВЦЭМ!$C$33:$C$776,СВЦЭМ!$A$33:$A$776,$A48,СВЦЭМ!$B$33:$B$776,W$47)+'СЕТ СН'!$G$9+СВЦЭМ!$D$10+'СЕТ СН'!$G$5-'СЕТ СН'!$G$17</f>
        <v>3039.8176874000001</v>
      </c>
      <c r="X48" s="36">
        <f>SUMIFS(СВЦЭМ!$C$33:$C$776,СВЦЭМ!$A$33:$A$776,$A48,СВЦЭМ!$B$33:$B$776,X$47)+'СЕТ СН'!$G$9+СВЦЭМ!$D$10+'СЕТ СН'!$G$5-'СЕТ СН'!$G$17</f>
        <v>3044.4781662599999</v>
      </c>
      <c r="Y48" s="36">
        <f>SUMIFS(СВЦЭМ!$C$33:$C$776,СВЦЭМ!$A$33:$A$776,$A48,СВЦЭМ!$B$33:$B$776,Y$47)+'СЕТ СН'!$G$9+СВЦЭМ!$D$10+'СЕТ СН'!$G$5-'СЕТ СН'!$G$17</f>
        <v>3078.8973111700002</v>
      </c>
    </row>
    <row r="49" spans="1:25" ht="15.75" x14ac:dyDescent="0.2">
      <c r="A49" s="35">
        <f>A48+1</f>
        <v>44106</v>
      </c>
      <c r="B49" s="36">
        <f>SUMIFS(СВЦЭМ!$C$33:$C$776,СВЦЭМ!$A$33:$A$776,$A49,СВЦЭМ!$B$33:$B$776,B$47)+'СЕТ СН'!$G$9+СВЦЭМ!$D$10+'СЕТ СН'!$G$5-'СЕТ СН'!$G$17</f>
        <v>3160.4806200399998</v>
      </c>
      <c r="C49" s="36">
        <f>SUMIFS(СВЦЭМ!$C$33:$C$776,СВЦЭМ!$A$33:$A$776,$A49,СВЦЭМ!$B$33:$B$776,C$47)+'СЕТ СН'!$G$9+СВЦЭМ!$D$10+'СЕТ СН'!$G$5-'СЕТ СН'!$G$17</f>
        <v>3230.5383751600002</v>
      </c>
      <c r="D49" s="36">
        <f>SUMIFS(СВЦЭМ!$C$33:$C$776,СВЦЭМ!$A$33:$A$776,$A49,СВЦЭМ!$B$33:$B$776,D$47)+'СЕТ СН'!$G$9+СВЦЭМ!$D$10+'СЕТ СН'!$G$5-'СЕТ СН'!$G$17</f>
        <v>3285.7954284100001</v>
      </c>
      <c r="E49" s="36">
        <f>SUMIFS(СВЦЭМ!$C$33:$C$776,СВЦЭМ!$A$33:$A$776,$A49,СВЦЭМ!$B$33:$B$776,E$47)+'СЕТ СН'!$G$9+СВЦЭМ!$D$10+'СЕТ СН'!$G$5-'СЕТ СН'!$G$17</f>
        <v>3313.0842801100002</v>
      </c>
      <c r="F49" s="36">
        <f>SUMIFS(СВЦЭМ!$C$33:$C$776,СВЦЭМ!$A$33:$A$776,$A49,СВЦЭМ!$B$33:$B$776,F$47)+'СЕТ СН'!$G$9+СВЦЭМ!$D$10+'СЕТ СН'!$G$5-'СЕТ СН'!$G$17</f>
        <v>3320.2072019000002</v>
      </c>
      <c r="G49" s="36">
        <f>SUMIFS(СВЦЭМ!$C$33:$C$776,СВЦЭМ!$A$33:$A$776,$A49,СВЦЭМ!$B$33:$B$776,G$47)+'СЕТ СН'!$G$9+СВЦЭМ!$D$10+'СЕТ СН'!$G$5-'СЕТ СН'!$G$17</f>
        <v>3291.3850394300002</v>
      </c>
      <c r="H49" s="36">
        <f>SUMIFS(СВЦЭМ!$C$33:$C$776,СВЦЭМ!$A$33:$A$776,$A49,СВЦЭМ!$B$33:$B$776,H$47)+'СЕТ СН'!$G$9+СВЦЭМ!$D$10+'СЕТ СН'!$G$5-'СЕТ СН'!$G$17</f>
        <v>3236.2622032100003</v>
      </c>
      <c r="I49" s="36">
        <f>SUMIFS(СВЦЭМ!$C$33:$C$776,СВЦЭМ!$A$33:$A$776,$A49,СВЦЭМ!$B$33:$B$776,I$47)+'СЕТ СН'!$G$9+СВЦЭМ!$D$10+'СЕТ СН'!$G$5-'СЕТ СН'!$G$17</f>
        <v>3185.2297717400002</v>
      </c>
      <c r="J49" s="36">
        <f>SUMIFS(СВЦЭМ!$C$33:$C$776,СВЦЭМ!$A$33:$A$776,$A49,СВЦЭМ!$B$33:$B$776,J$47)+'СЕТ СН'!$G$9+СВЦЭМ!$D$10+'СЕТ СН'!$G$5-'СЕТ СН'!$G$17</f>
        <v>3126.8744431100004</v>
      </c>
      <c r="K49" s="36">
        <f>SUMIFS(СВЦЭМ!$C$33:$C$776,СВЦЭМ!$A$33:$A$776,$A49,СВЦЭМ!$B$33:$B$776,K$47)+'СЕТ СН'!$G$9+СВЦЭМ!$D$10+'СЕТ СН'!$G$5-'СЕТ СН'!$G$17</f>
        <v>3091.8033729700001</v>
      </c>
      <c r="L49" s="36">
        <f>SUMIFS(СВЦЭМ!$C$33:$C$776,СВЦЭМ!$A$33:$A$776,$A49,СВЦЭМ!$B$33:$B$776,L$47)+'СЕТ СН'!$G$9+СВЦЭМ!$D$10+'СЕТ СН'!$G$5-'СЕТ СН'!$G$17</f>
        <v>3090.6748058900002</v>
      </c>
      <c r="M49" s="36">
        <f>SUMIFS(СВЦЭМ!$C$33:$C$776,СВЦЭМ!$A$33:$A$776,$A49,СВЦЭМ!$B$33:$B$776,M$47)+'СЕТ СН'!$G$9+СВЦЭМ!$D$10+'СЕТ СН'!$G$5-'СЕТ СН'!$G$17</f>
        <v>3098.1409373000001</v>
      </c>
      <c r="N49" s="36">
        <f>SUMIFS(СВЦЭМ!$C$33:$C$776,СВЦЭМ!$A$33:$A$776,$A49,СВЦЭМ!$B$33:$B$776,N$47)+'СЕТ СН'!$G$9+СВЦЭМ!$D$10+'СЕТ СН'!$G$5-'СЕТ СН'!$G$17</f>
        <v>3106.1635457900002</v>
      </c>
      <c r="O49" s="36">
        <f>SUMIFS(СВЦЭМ!$C$33:$C$776,СВЦЭМ!$A$33:$A$776,$A49,СВЦЭМ!$B$33:$B$776,O$47)+'СЕТ СН'!$G$9+СВЦЭМ!$D$10+'СЕТ СН'!$G$5-'СЕТ СН'!$G$17</f>
        <v>3129.64250038</v>
      </c>
      <c r="P49" s="36">
        <f>SUMIFS(СВЦЭМ!$C$33:$C$776,СВЦЭМ!$A$33:$A$776,$A49,СВЦЭМ!$B$33:$B$776,P$47)+'СЕТ СН'!$G$9+СВЦЭМ!$D$10+'СЕТ СН'!$G$5-'СЕТ СН'!$G$17</f>
        <v>3166.2413959200003</v>
      </c>
      <c r="Q49" s="36">
        <f>SUMIFS(СВЦЭМ!$C$33:$C$776,СВЦЭМ!$A$33:$A$776,$A49,СВЦЭМ!$B$33:$B$776,Q$47)+'СЕТ СН'!$G$9+СВЦЭМ!$D$10+'СЕТ СН'!$G$5-'СЕТ СН'!$G$17</f>
        <v>3137.4933057500002</v>
      </c>
      <c r="R49" s="36">
        <f>SUMIFS(СВЦЭМ!$C$33:$C$776,СВЦЭМ!$A$33:$A$776,$A49,СВЦЭМ!$B$33:$B$776,R$47)+'СЕТ СН'!$G$9+СВЦЭМ!$D$10+'СЕТ СН'!$G$5-'СЕТ СН'!$G$17</f>
        <v>3092.1335694899999</v>
      </c>
      <c r="S49" s="36">
        <f>SUMIFS(СВЦЭМ!$C$33:$C$776,СВЦЭМ!$A$33:$A$776,$A49,СВЦЭМ!$B$33:$B$776,S$47)+'СЕТ СН'!$G$9+СВЦЭМ!$D$10+'СЕТ СН'!$G$5-'СЕТ СН'!$G$17</f>
        <v>3054.1568305000001</v>
      </c>
      <c r="T49" s="36">
        <f>SUMIFS(СВЦЭМ!$C$33:$C$776,СВЦЭМ!$A$33:$A$776,$A49,СВЦЭМ!$B$33:$B$776,T$47)+'СЕТ СН'!$G$9+СВЦЭМ!$D$10+'СЕТ СН'!$G$5-'СЕТ СН'!$G$17</f>
        <v>3029.8991300000002</v>
      </c>
      <c r="U49" s="36">
        <f>SUMIFS(СВЦЭМ!$C$33:$C$776,СВЦЭМ!$A$33:$A$776,$A49,СВЦЭМ!$B$33:$B$776,U$47)+'СЕТ СН'!$G$9+СВЦЭМ!$D$10+'СЕТ СН'!$G$5-'СЕТ СН'!$G$17</f>
        <v>3024.4296861400003</v>
      </c>
      <c r="V49" s="36">
        <f>SUMIFS(СВЦЭМ!$C$33:$C$776,СВЦЭМ!$A$33:$A$776,$A49,СВЦЭМ!$B$33:$B$776,V$47)+'СЕТ СН'!$G$9+СВЦЭМ!$D$10+'СЕТ СН'!$G$5-'СЕТ СН'!$G$17</f>
        <v>3028.7241514400002</v>
      </c>
      <c r="W49" s="36">
        <f>SUMIFS(СВЦЭМ!$C$33:$C$776,СВЦЭМ!$A$33:$A$776,$A49,СВЦЭМ!$B$33:$B$776,W$47)+'СЕТ СН'!$G$9+СВЦЭМ!$D$10+'СЕТ СН'!$G$5-'СЕТ СН'!$G$17</f>
        <v>3027.0505732300003</v>
      </c>
      <c r="X49" s="36">
        <f>SUMIFS(СВЦЭМ!$C$33:$C$776,СВЦЭМ!$A$33:$A$776,$A49,СВЦЭМ!$B$33:$B$776,X$47)+'СЕТ СН'!$G$9+СВЦЭМ!$D$10+'СЕТ СН'!$G$5-'СЕТ СН'!$G$17</f>
        <v>3047.8531591700003</v>
      </c>
      <c r="Y49" s="36">
        <f>SUMIFS(СВЦЭМ!$C$33:$C$776,СВЦЭМ!$A$33:$A$776,$A49,СВЦЭМ!$B$33:$B$776,Y$47)+'СЕТ СН'!$G$9+СВЦЭМ!$D$10+'СЕТ СН'!$G$5-'СЕТ СН'!$G$17</f>
        <v>3079.8744703100001</v>
      </c>
    </row>
    <row r="50" spans="1:25" ht="15.75" x14ac:dyDescent="0.2">
      <c r="A50" s="35">
        <f t="shared" ref="A50:A78" si="1">A49+1</f>
        <v>44107</v>
      </c>
      <c r="B50" s="36">
        <f>SUMIFS(СВЦЭМ!$C$33:$C$776,СВЦЭМ!$A$33:$A$776,$A50,СВЦЭМ!$B$33:$B$776,B$47)+'СЕТ СН'!$G$9+СВЦЭМ!$D$10+'СЕТ СН'!$G$5-'СЕТ СН'!$G$17</f>
        <v>3153.57475221</v>
      </c>
      <c r="C50" s="36">
        <f>SUMIFS(СВЦЭМ!$C$33:$C$776,СВЦЭМ!$A$33:$A$776,$A50,СВЦЭМ!$B$33:$B$776,C$47)+'СЕТ СН'!$G$9+СВЦЭМ!$D$10+'СЕТ СН'!$G$5-'СЕТ СН'!$G$17</f>
        <v>3217.3942605299999</v>
      </c>
      <c r="D50" s="36">
        <f>SUMIFS(СВЦЭМ!$C$33:$C$776,СВЦЭМ!$A$33:$A$776,$A50,СВЦЭМ!$B$33:$B$776,D$47)+'СЕТ СН'!$G$9+СВЦЭМ!$D$10+'СЕТ СН'!$G$5-'СЕТ СН'!$G$17</f>
        <v>3289.8972875899999</v>
      </c>
      <c r="E50" s="36">
        <f>SUMIFS(СВЦЭМ!$C$33:$C$776,СВЦЭМ!$A$33:$A$776,$A50,СВЦЭМ!$B$33:$B$776,E$47)+'СЕТ СН'!$G$9+СВЦЭМ!$D$10+'СЕТ СН'!$G$5-'СЕТ СН'!$G$17</f>
        <v>3301.4993053200001</v>
      </c>
      <c r="F50" s="36">
        <f>SUMIFS(СВЦЭМ!$C$33:$C$776,СВЦЭМ!$A$33:$A$776,$A50,СВЦЭМ!$B$33:$B$776,F$47)+'СЕТ СН'!$G$9+СВЦЭМ!$D$10+'СЕТ СН'!$G$5-'СЕТ СН'!$G$17</f>
        <v>3305.5479244600001</v>
      </c>
      <c r="G50" s="36">
        <f>SUMIFS(СВЦЭМ!$C$33:$C$776,СВЦЭМ!$A$33:$A$776,$A50,СВЦЭМ!$B$33:$B$776,G$47)+'СЕТ СН'!$G$9+СВЦЭМ!$D$10+'СЕТ СН'!$G$5-'СЕТ СН'!$G$17</f>
        <v>3293.8811051700004</v>
      </c>
      <c r="H50" s="36">
        <f>SUMIFS(СВЦЭМ!$C$33:$C$776,СВЦЭМ!$A$33:$A$776,$A50,СВЦЭМ!$B$33:$B$776,H$47)+'СЕТ СН'!$G$9+СВЦЭМ!$D$10+'СЕТ СН'!$G$5-'СЕТ СН'!$G$17</f>
        <v>3275.6088703700002</v>
      </c>
      <c r="I50" s="36">
        <f>SUMIFS(СВЦЭМ!$C$33:$C$776,СВЦЭМ!$A$33:$A$776,$A50,СВЦЭМ!$B$33:$B$776,I$47)+'СЕТ СН'!$G$9+СВЦЭМ!$D$10+'СЕТ СН'!$G$5-'СЕТ СН'!$G$17</f>
        <v>3243.1478258400002</v>
      </c>
      <c r="J50" s="36">
        <f>SUMIFS(СВЦЭМ!$C$33:$C$776,СВЦЭМ!$A$33:$A$776,$A50,СВЦЭМ!$B$33:$B$776,J$47)+'СЕТ СН'!$G$9+СВЦЭМ!$D$10+'СЕТ СН'!$G$5-'СЕТ СН'!$G$17</f>
        <v>3155.6756192600001</v>
      </c>
      <c r="K50" s="36">
        <f>SUMIFS(СВЦЭМ!$C$33:$C$776,СВЦЭМ!$A$33:$A$776,$A50,СВЦЭМ!$B$33:$B$776,K$47)+'СЕТ СН'!$G$9+СВЦЭМ!$D$10+'СЕТ СН'!$G$5-'СЕТ СН'!$G$17</f>
        <v>3097.07107137</v>
      </c>
      <c r="L50" s="36">
        <f>SUMIFS(СВЦЭМ!$C$33:$C$776,СВЦЭМ!$A$33:$A$776,$A50,СВЦЭМ!$B$33:$B$776,L$47)+'СЕТ СН'!$G$9+СВЦЭМ!$D$10+'СЕТ СН'!$G$5-'СЕТ СН'!$G$17</f>
        <v>3091.17935812</v>
      </c>
      <c r="M50" s="36">
        <f>SUMIFS(СВЦЭМ!$C$33:$C$776,СВЦЭМ!$A$33:$A$776,$A50,СВЦЭМ!$B$33:$B$776,M$47)+'СЕТ СН'!$G$9+СВЦЭМ!$D$10+'СЕТ СН'!$G$5-'СЕТ СН'!$G$17</f>
        <v>3101.1485981000001</v>
      </c>
      <c r="N50" s="36">
        <f>SUMIFS(СВЦЭМ!$C$33:$C$776,СВЦЭМ!$A$33:$A$776,$A50,СВЦЭМ!$B$33:$B$776,N$47)+'СЕТ СН'!$G$9+СВЦЭМ!$D$10+'СЕТ СН'!$G$5-'СЕТ СН'!$G$17</f>
        <v>3102.6546401000001</v>
      </c>
      <c r="O50" s="36">
        <f>SUMIFS(СВЦЭМ!$C$33:$C$776,СВЦЭМ!$A$33:$A$776,$A50,СВЦЭМ!$B$33:$B$776,O$47)+'СЕТ СН'!$G$9+СВЦЭМ!$D$10+'СЕТ СН'!$G$5-'СЕТ СН'!$G$17</f>
        <v>3133.0868662400003</v>
      </c>
      <c r="P50" s="36">
        <f>SUMIFS(СВЦЭМ!$C$33:$C$776,СВЦЭМ!$A$33:$A$776,$A50,СВЦЭМ!$B$33:$B$776,P$47)+'СЕТ СН'!$G$9+СВЦЭМ!$D$10+'СЕТ СН'!$G$5-'СЕТ СН'!$G$17</f>
        <v>3169.4711717300002</v>
      </c>
      <c r="Q50" s="36">
        <f>SUMIFS(СВЦЭМ!$C$33:$C$776,СВЦЭМ!$A$33:$A$776,$A50,СВЦЭМ!$B$33:$B$776,Q$47)+'СЕТ СН'!$G$9+СВЦЭМ!$D$10+'СЕТ СН'!$G$5-'СЕТ СН'!$G$17</f>
        <v>3147.4191017900002</v>
      </c>
      <c r="R50" s="36">
        <f>SUMIFS(СВЦЭМ!$C$33:$C$776,СВЦЭМ!$A$33:$A$776,$A50,СВЦЭМ!$B$33:$B$776,R$47)+'СЕТ СН'!$G$9+СВЦЭМ!$D$10+'СЕТ СН'!$G$5-'СЕТ СН'!$G$17</f>
        <v>3107.4794461900001</v>
      </c>
      <c r="S50" s="36">
        <f>SUMIFS(СВЦЭМ!$C$33:$C$776,СВЦЭМ!$A$33:$A$776,$A50,СВЦЭМ!$B$33:$B$776,S$47)+'СЕТ СН'!$G$9+СВЦЭМ!$D$10+'СЕТ СН'!$G$5-'СЕТ СН'!$G$17</f>
        <v>3051.4748145500002</v>
      </c>
      <c r="T50" s="36">
        <f>SUMIFS(СВЦЭМ!$C$33:$C$776,СВЦЭМ!$A$33:$A$776,$A50,СВЦЭМ!$B$33:$B$776,T$47)+'СЕТ СН'!$G$9+СВЦЭМ!$D$10+'СЕТ СН'!$G$5-'СЕТ СН'!$G$17</f>
        <v>3033.6201153000002</v>
      </c>
      <c r="U50" s="36">
        <f>SUMIFS(СВЦЭМ!$C$33:$C$776,СВЦЭМ!$A$33:$A$776,$A50,СВЦЭМ!$B$33:$B$776,U$47)+'СЕТ СН'!$G$9+СВЦЭМ!$D$10+'СЕТ СН'!$G$5-'СЕТ СН'!$G$17</f>
        <v>3028.1752725599999</v>
      </c>
      <c r="V50" s="36">
        <f>SUMIFS(СВЦЭМ!$C$33:$C$776,СВЦЭМ!$A$33:$A$776,$A50,СВЦЭМ!$B$33:$B$776,V$47)+'СЕТ СН'!$G$9+СВЦЭМ!$D$10+'СЕТ СН'!$G$5-'СЕТ СН'!$G$17</f>
        <v>3020.5346796500003</v>
      </c>
      <c r="W50" s="36">
        <f>SUMIFS(СВЦЭМ!$C$33:$C$776,СВЦЭМ!$A$33:$A$776,$A50,СВЦЭМ!$B$33:$B$776,W$47)+'СЕТ СН'!$G$9+СВЦЭМ!$D$10+'СЕТ СН'!$G$5-'СЕТ СН'!$G$17</f>
        <v>3027.7079052700001</v>
      </c>
      <c r="X50" s="36">
        <f>SUMIFS(СВЦЭМ!$C$33:$C$776,СВЦЭМ!$A$33:$A$776,$A50,СВЦЭМ!$B$33:$B$776,X$47)+'СЕТ СН'!$G$9+СВЦЭМ!$D$10+'СЕТ СН'!$G$5-'СЕТ СН'!$G$17</f>
        <v>3041.0034917500002</v>
      </c>
      <c r="Y50" s="36">
        <f>SUMIFS(СВЦЭМ!$C$33:$C$776,СВЦЭМ!$A$33:$A$776,$A50,СВЦЭМ!$B$33:$B$776,Y$47)+'СЕТ СН'!$G$9+СВЦЭМ!$D$10+'СЕТ СН'!$G$5-'СЕТ СН'!$G$17</f>
        <v>3076.8257928500002</v>
      </c>
    </row>
    <row r="51" spans="1:25" ht="15.75" x14ac:dyDescent="0.2">
      <c r="A51" s="35">
        <f t="shared" si="1"/>
        <v>44108</v>
      </c>
      <c r="B51" s="36">
        <f>SUMIFS(СВЦЭМ!$C$33:$C$776,СВЦЭМ!$A$33:$A$776,$A51,СВЦЭМ!$B$33:$B$776,B$47)+'СЕТ СН'!$G$9+СВЦЭМ!$D$10+'СЕТ СН'!$G$5-'СЕТ СН'!$G$17</f>
        <v>3178.4011856699999</v>
      </c>
      <c r="C51" s="36">
        <f>SUMIFS(СВЦЭМ!$C$33:$C$776,СВЦЭМ!$A$33:$A$776,$A51,СВЦЭМ!$B$33:$B$776,C$47)+'СЕТ СН'!$G$9+СВЦЭМ!$D$10+'СЕТ СН'!$G$5-'СЕТ СН'!$G$17</f>
        <v>3252.9640245700002</v>
      </c>
      <c r="D51" s="36">
        <f>SUMIFS(СВЦЭМ!$C$33:$C$776,СВЦЭМ!$A$33:$A$776,$A51,СВЦЭМ!$B$33:$B$776,D$47)+'СЕТ СН'!$G$9+СВЦЭМ!$D$10+'СЕТ СН'!$G$5-'СЕТ СН'!$G$17</f>
        <v>3324.0661812100002</v>
      </c>
      <c r="E51" s="36">
        <f>SUMIFS(СВЦЭМ!$C$33:$C$776,СВЦЭМ!$A$33:$A$776,$A51,СВЦЭМ!$B$33:$B$776,E$47)+'СЕТ СН'!$G$9+СВЦЭМ!$D$10+'СЕТ СН'!$G$5-'СЕТ СН'!$G$17</f>
        <v>3354.1093404000003</v>
      </c>
      <c r="F51" s="36">
        <f>SUMIFS(СВЦЭМ!$C$33:$C$776,СВЦЭМ!$A$33:$A$776,$A51,СВЦЭМ!$B$33:$B$776,F$47)+'СЕТ СН'!$G$9+СВЦЭМ!$D$10+'СЕТ СН'!$G$5-'СЕТ СН'!$G$17</f>
        <v>3365.5220639100003</v>
      </c>
      <c r="G51" s="36">
        <f>SUMIFS(СВЦЭМ!$C$33:$C$776,СВЦЭМ!$A$33:$A$776,$A51,СВЦЭМ!$B$33:$B$776,G$47)+'СЕТ СН'!$G$9+СВЦЭМ!$D$10+'СЕТ СН'!$G$5-'СЕТ СН'!$G$17</f>
        <v>3344.8915877500003</v>
      </c>
      <c r="H51" s="36">
        <f>SUMIFS(СВЦЭМ!$C$33:$C$776,СВЦЭМ!$A$33:$A$776,$A51,СВЦЭМ!$B$33:$B$776,H$47)+'СЕТ СН'!$G$9+СВЦЭМ!$D$10+'СЕТ СН'!$G$5-'СЕТ СН'!$G$17</f>
        <v>3333.4232020899999</v>
      </c>
      <c r="I51" s="36">
        <f>SUMIFS(СВЦЭМ!$C$33:$C$776,СВЦЭМ!$A$33:$A$776,$A51,СВЦЭМ!$B$33:$B$776,I$47)+'СЕТ СН'!$G$9+СВЦЭМ!$D$10+'СЕТ СН'!$G$5-'СЕТ СН'!$G$17</f>
        <v>3301.4502484700001</v>
      </c>
      <c r="J51" s="36">
        <f>SUMIFS(СВЦЭМ!$C$33:$C$776,СВЦЭМ!$A$33:$A$776,$A51,СВЦЭМ!$B$33:$B$776,J$47)+'СЕТ СН'!$G$9+СВЦЭМ!$D$10+'СЕТ СН'!$G$5-'СЕТ СН'!$G$17</f>
        <v>3205.3611666500001</v>
      </c>
      <c r="K51" s="36">
        <f>SUMIFS(СВЦЭМ!$C$33:$C$776,СВЦЭМ!$A$33:$A$776,$A51,СВЦЭМ!$B$33:$B$776,K$47)+'СЕТ СН'!$G$9+СВЦЭМ!$D$10+'СЕТ СН'!$G$5-'СЕТ СН'!$G$17</f>
        <v>3135.0783170300001</v>
      </c>
      <c r="L51" s="36">
        <f>SUMIFS(СВЦЭМ!$C$33:$C$776,СВЦЭМ!$A$33:$A$776,$A51,СВЦЭМ!$B$33:$B$776,L$47)+'СЕТ СН'!$G$9+СВЦЭМ!$D$10+'СЕТ СН'!$G$5-'СЕТ СН'!$G$17</f>
        <v>3101.8184138000001</v>
      </c>
      <c r="M51" s="36">
        <f>SUMIFS(СВЦЭМ!$C$33:$C$776,СВЦЭМ!$A$33:$A$776,$A51,СВЦЭМ!$B$33:$B$776,M$47)+'СЕТ СН'!$G$9+СВЦЭМ!$D$10+'СЕТ СН'!$G$5-'СЕТ СН'!$G$17</f>
        <v>3107.44198211</v>
      </c>
      <c r="N51" s="36">
        <f>SUMIFS(СВЦЭМ!$C$33:$C$776,СВЦЭМ!$A$33:$A$776,$A51,СВЦЭМ!$B$33:$B$776,N$47)+'СЕТ СН'!$G$9+СВЦЭМ!$D$10+'СЕТ СН'!$G$5-'СЕТ СН'!$G$17</f>
        <v>3117.8991542399999</v>
      </c>
      <c r="O51" s="36">
        <f>SUMIFS(СВЦЭМ!$C$33:$C$776,СВЦЭМ!$A$33:$A$776,$A51,СВЦЭМ!$B$33:$B$776,O$47)+'СЕТ СН'!$G$9+СВЦЭМ!$D$10+'СЕТ СН'!$G$5-'СЕТ СН'!$G$17</f>
        <v>3175.4457415000002</v>
      </c>
      <c r="P51" s="36">
        <f>SUMIFS(СВЦЭМ!$C$33:$C$776,СВЦЭМ!$A$33:$A$776,$A51,СВЦЭМ!$B$33:$B$776,P$47)+'СЕТ СН'!$G$9+СВЦЭМ!$D$10+'СЕТ СН'!$G$5-'СЕТ СН'!$G$17</f>
        <v>3209.1655971</v>
      </c>
      <c r="Q51" s="36">
        <f>SUMIFS(СВЦЭМ!$C$33:$C$776,СВЦЭМ!$A$33:$A$776,$A51,СВЦЭМ!$B$33:$B$776,Q$47)+'СЕТ СН'!$G$9+СВЦЭМ!$D$10+'СЕТ СН'!$G$5-'СЕТ СН'!$G$17</f>
        <v>3167.74214149</v>
      </c>
      <c r="R51" s="36">
        <f>SUMIFS(СВЦЭМ!$C$33:$C$776,СВЦЭМ!$A$33:$A$776,$A51,СВЦЭМ!$B$33:$B$776,R$47)+'СЕТ СН'!$G$9+СВЦЭМ!$D$10+'СЕТ СН'!$G$5-'СЕТ СН'!$G$17</f>
        <v>3124.0959039899999</v>
      </c>
      <c r="S51" s="36">
        <f>SUMIFS(СВЦЭМ!$C$33:$C$776,СВЦЭМ!$A$33:$A$776,$A51,СВЦЭМ!$B$33:$B$776,S$47)+'СЕТ СН'!$G$9+СВЦЭМ!$D$10+'СЕТ СН'!$G$5-'СЕТ СН'!$G$17</f>
        <v>3083.42103602</v>
      </c>
      <c r="T51" s="36">
        <f>SUMIFS(СВЦЭМ!$C$33:$C$776,СВЦЭМ!$A$33:$A$776,$A51,СВЦЭМ!$B$33:$B$776,T$47)+'СЕТ СН'!$G$9+СВЦЭМ!$D$10+'СЕТ СН'!$G$5-'СЕТ СН'!$G$17</f>
        <v>3055.0896916400002</v>
      </c>
      <c r="U51" s="36">
        <f>SUMIFS(СВЦЭМ!$C$33:$C$776,СВЦЭМ!$A$33:$A$776,$A51,СВЦЭМ!$B$33:$B$776,U$47)+'СЕТ СН'!$G$9+СВЦЭМ!$D$10+'СЕТ СН'!$G$5-'СЕТ СН'!$G$17</f>
        <v>3047.37976471</v>
      </c>
      <c r="V51" s="36">
        <f>SUMIFS(СВЦЭМ!$C$33:$C$776,СВЦЭМ!$A$33:$A$776,$A51,СВЦЭМ!$B$33:$B$776,V$47)+'СЕТ СН'!$G$9+СВЦЭМ!$D$10+'СЕТ СН'!$G$5-'СЕТ СН'!$G$17</f>
        <v>3069.3503351100003</v>
      </c>
      <c r="W51" s="36">
        <f>SUMIFS(СВЦЭМ!$C$33:$C$776,СВЦЭМ!$A$33:$A$776,$A51,СВЦЭМ!$B$33:$B$776,W$47)+'СЕТ СН'!$G$9+СВЦЭМ!$D$10+'СЕТ СН'!$G$5-'СЕТ СН'!$G$17</f>
        <v>3066.9063593999999</v>
      </c>
      <c r="X51" s="36">
        <f>SUMIFS(СВЦЭМ!$C$33:$C$776,СВЦЭМ!$A$33:$A$776,$A51,СВЦЭМ!$B$33:$B$776,X$47)+'СЕТ СН'!$G$9+СВЦЭМ!$D$10+'СЕТ СН'!$G$5-'СЕТ СН'!$G$17</f>
        <v>3083.7389290600004</v>
      </c>
      <c r="Y51" s="36">
        <f>SUMIFS(СВЦЭМ!$C$33:$C$776,СВЦЭМ!$A$33:$A$776,$A51,СВЦЭМ!$B$33:$B$776,Y$47)+'СЕТ СН'!$G$9+СВЦЭМ!$D$10+'СЕТ СН'!$G$5-'СЕТ СН'!$G$17</f>
        <v>3131.8723449400004</v>
      </c>
    </row>
    <row r="52" spans="1:25" ht="15.75" x14ac:dyDescent="0.2">
      <c r="A52" s="35">
        <f t="shared" si="1"/>
        <v>44109</v>
      </c>
      <c r="B52" s="36">
        <f>SUMIFS(СВЦЭМ!$C$33:$C$776,СВЦЭМ!$A$33:$A$776,$A52,СВЦЭМ!$B$33:$B$776,B$47)+'СЕТ СН'!$G$9+СВЦЭМ!$D$10+'СЕТ СН'!$G$5-'СЕТ СН'!$G$17</f>
        <v>3200.6225106800002</v>
      </c>
      <c r="C52" s="36">
        <f>SUMIFS(СВЦЭМ!$C$33:$C$776,СВЦЭМ!$A$33:$A$776,$A52,СВЦЭМ!$B$33:$B$776,C$47)+'СЕТ СН'!$G$9+СВЦЭМ!$D$10+'СЕТ СН'!$G$5-'СЕТ СН'!$G$17</f>
        <v>3274.09042456</v>
      </c>
      <c r="D52" s="36">
        <f>SUMIFS(СВЦЭМ!$C$33:$C$776,СВЦЭМ!$A$33:$A$776,$A52,СВЦЭМ!$B$33:$B$776,D$47)+'СЕТ СН'!$G$9+СВЦЭМ!$D$10+'СЕТ СН'!$G$5-'СЕТ СН'!$G$17</f>
        <v>3351.8548362000001</v>
      </c>
      <c r="E52" s="36">
        <f>SUMIFS(СВЦЭМ!$C$33:$C$776,СВЦЭМ!$A$33:$A$776,$A52,СВЦЭМ!$B$33:$B$776,E$47)+'СЕТ СН'!$G$9+СВЦЭМ!$D$10+'СЕТ СН'!$G$5-'СЕТ СН'!$G$17</f>
        <v>3375.12990743</v>
      </c>
      <c r="F52" s="36">
        <f>SUMIFS(СВЦЭМ!$C$33:$C$776,СВЦЭМ!$A$33:$A$776,$A52,СВЦЭМ!$B$33:$B$776,F$47)+'СЕТ СН'!$G$9+СВЦЭМ!$D$10+'СЕТ СН'!$G$5-'СЕТ СН'!$G$17</f>
        <v>3371.9108814000001</v>
      </c>
      <c r="G52" s="36">
        <f>SUMIFS(СВЦЭМ!$C$33:$C$776,СВЦЭМ!$A$33:$A$776,$A52,СВЦЭМ!$B$33:$B$776,G$47)+'СЕТ СН'!$G$9+СВЦЭМ!$D$10+'СЕТ СН'!$G$5-'СЕТ СН'!$G$17</f>
        <v>3352.22502424</v>
      </c>
      <c r="H52" s="36">
        <f>SUMIFS(СВЦЭМ!$C$33:$C$776,СВЦЭМ!$A$33:$A$776,$A52,СВЦЭМ!$B$33:$B$776,H$47)+'СЕТ СН'!$G$9+СВЦЭМ!$D$10+'СЕТ СН'!$G$5-'СЕТ СН'!$G$17</f>
        <v>3293.0453271200004</v>
      </c>
      <c r="I52" s="36">
        <f>SUMIFS(СВЦЭМ!$C$33:$C$776,СВЦЭМ!$A$33:$A$776,$A52,СВЦЭМ!$B$33:$B$776,I$47)+'СЕТ СН'!$G$9+СВЦЭМ!$D$10+'СЕТ СН'!$G$5-'СЕТ СН'!$G$17</f>
        <v>3245.8321364500002</v>
      </c>
      <c r="J52" s="36">
        <f>SUMIFS(СВЦЭМ!$C$33:$C$776,СВЦЭМ!$A$33:$A$776,$A52,СВЦЭМ!$B$33:$B$776,J$47)+'СЕТ СН'!$G$9+СВЦЭМ!$D$10+'СЕТ СН'!$G$5-'СЕТ СН'!$G$17</f>
        <v>3176.3095495000002</v>
      </c>
      <c r="K52" s="36">
        <f>SUMIFS(СВЦЭМ!$C$33:$C$776,СВЦЭМ!$A$33:$A$776,$A52,СВЦЭМ!$B$33:$B$776,K$47)+'СЕТ СН'!$G$9+СВЦЭМ!$D$10+'СЕТ СН'!$G$5-'СЕТ СН'!$G$17</f>
        <v>3144.4050807500003</v>
      </c>
      <c r="L52" s="36">
        <f>SUMIFS(СВЦЭМ!$C$33:$C$776,СВЦЭМ!$A$33:$A$776,$A52,СВЦЭМ!$B$33:$B$776,L$47)+'СЕТ СН'!$G$9+СВЦЭМ!$D$10+'СЕТ СН'!$G$5-'СЕТ СН'!$G$17</f>
        <v>3141.3514864400004</v>
      </c>
      <c r="M52" s="36">
        <f>SUMIFS(СВЦЭМ!$C$33:$C$776,СВЦЭМ!$A$33:$A$776,$A52,СВЦЭМ!$B$33:$B$776,M$47)+'СЕТ СН'!$G$9+СВЦЭМ!$D$10+'СЕТ СН'!$G$5-'СЕТ СН'!$G$17</f>
        <v>3166.9393917400002</v>
      </c>
      <c r="N52" s="36">
        <f>SUMIFS(СВЦЭМ!$C$33:$C$776,СВЦЭМ!$A$33:$A$776,$A52,СВЦЭМ!$B$33:$B$776,N$47)+'СЕТ СН'!$G$9+СВЦЭМ!$D$10+'СЕТ СН'!$G$5-'СЕТ СН'!$G$17</f>
        <v>3165.0884653500002</v>
      </c>
      <c r="O52" s="36">
        <f>SUMIFS(СВЦЭМ!$C$33:$C$776,СВЦЭМ!$A$33:$A$776,$A52,СВЦЭМ!$B$33:$B$776,O$47)+'СЕТ СН'!$G$9+СВЦЭМ!$D$10+'СЕТ СН'!$G$5-'СЕТ СН'!$G$17</f>
        <v>3192.44201608</v>
      </c>
      <c r="P52" s="36">
        <f>SUMIFS(СВЦЭМ!$C$33:$C$776,СВЦЭМ!$A$33:$A$776,$A52,СВЦЭМ!$B$33:$B$776,P$47)+'СЕТ СН'!$G$9+СВЦЭМ!$D$10+'СЕТ СН'!$G$5-'СЕТ СН'!$G$17</f>
        <v>3233.8105436300002</v>
      </c>
      <c r="Q52" s="36">
        <f>SUMIFS(СВЦЭМ!$C$33:$C$776,СВЦЭМ!$A$33:$A$776,$A52,СВЦЭМ!$B$33:$B$776,Q$47)+'СЕТ СН'!$G$9+СВЦЭМ!$D$10+'СЕТ СН'!$G$5-'СЕТ СН'!$G$17</f>
        <v>3194.85698022</v>
      </c>
      <c r="R52" s="36">
        <f>SUMIFS(СВЦЭМ!$C$33:$C$776,СВЦЭМ!$A$33:$A$776,$A52,СВЦЭМ!$B$33:$B$776,R$47)+'СЕТ СН'!$G$9+СВЦЭМ!$D$10+'СЕТ СН'!$G$5-'СЕТ СН'!$G$17</f>
        <v>3156.9584821900003</v>
      </c>
      <c r="S52" s="36">
        <f>SUMIFS(СВЦЭМ!$C$33:$C$776,СВЦЭМ!$A$33:$A$776,$A52,СВЦЭМ!$B$33:$B$776,S$47)+'СЕТ СН'!$G$9+СВЦЭМ!$D$10+'СЕТ СН'!$G$5-'СЕТ СН'!$G$17</f>
        <v>3144.5038220900001</v>
      </c>
      <c r="T52" s="36">
        <f>SUMIFS(СВЦЭМ!$C$33:$C$776,СВЦЭМ!$A$33:$A$776,$A52,СВЦЭМ!$B$33:$B$776,T$47)+'СЕТ СН'!$G$9+СВЦЭМ!$D$10+'СЕТ СН'!$G$5-'СЕТ СН'!$G$17</f>
        <v>3162.9217989600002</v>
      </c>
      <c r="U52" s="36">
        <f>SUMIFS(СВЦЭМ!$C$33:$C$776,СВЦЭМ!$A$33:$A$776,$A52,СВЦЭМ!$B$33:$B$776,U$47)+'СЕТ СН'!$G$9+СВЦЭМ!$D$10+'СЕТ СН'!$G$5-'СЕТ СН'!$G$17</f>
        <v>3141.3303207600002</v>
      </c>
      <c r="V52" s="36">
        <f>SUMIFS(СВЦЭМ!$C$33:$C$776,СВЦЭМ!$A$33:$A$776,$A52,СВЦЭМ!$B$33:$B$776,V$47)+'СЕТ СН'!$G$9+СВЦЭМ!$D$10+'СЕТ СН'!$G$5-'СЕТ СН'!$G$17</f>
        <v>3142.6791267100002</v>
      </c>
      <c r="W52" s="36">
        <f>SUMIFS(СВЦЭМ!$C$33:$C$776,СВЦЭМ!$A$33:$A$776,$A52,СВЦЭМ!$B$33:$B$776,W$47)+'СЕТ СН'!$G$9+СВЦЭМ!$D$10+'СЕТ СН'!$G$5-'СЕТ СН'!$G$17</f>
        <v>3173.69708111</v>
      </c>
      <c r="X52" s="36">
        <f>SUMIFS(СВЦЭМ!$C$33:$C$776,СВЦЭМ!$A$33:$A$776,$A52,СВЦЭМ!$B$33:$B$776,X$47)+'СЕТ СН'!$G$9+СВЦЭМ!$D$10+'СЕТ СН'!$G$5-'СЕТ СН'!$G$17</f>
        <v>3170.6359616300001</v>
      </c>
      <c r="Y52" s="36">
        <f>SUMIFS(СВЦЭМ!$C$33:$C$776,СВЦЭМ!$A$33:$A$776,$A52,СВЦЭМ!$B$33:$B$776,Y$47)+'СЕТ СН'!$G$9+СВЦЭМ!$D$10+'СЕТ СН'!$G$5-'СЕТ СН'!$G$17</f>
        <v>3206.1142959700001</v>
      </c>
    </row>
    <row r="53" spans="1:25" ht="15.75" x14ac:dyDescent="0.2">
      <c r="A53" s="35">
        <f t="shared" si="1"/>
        <v>44110</v>
      </c>
      <c r="B53" s="36">
        <f>SUMIFS(СВЦЭМ!$C$33:$C$776,СВЦЭМ!$A$33:$A$776,$A53,СВЦЭМ!$B$33:$B$776,B$47)+'СЕТ СН'!$G$9+СВЦЭМ!$D$10+'СЕТ СН'!$G$5-'СЕТ СН'!$G$17</f>
        <v>3280.4497447800004</v>
      </c>
      <c r="C53" s="36">
        <f>SUMIFS(СВЦЭМ!$C$33:$C$776,СВЦЭМ!$A$33:$A$776,$A53,СВЦЭМ!$B$33:$B$776,C$47)+'СЕТ СН'!$G$9+СВЦЭМ!$D$10+'СЕТ СН'!$G$5-'СЕТ СН'!$G$17</f>
        <v>3358.7794825199999</v>
      </c>
      <c r="D53" s="36">
        <f>SUMIFS(СВЦЭМ!$C$33:$C$776,СВЦЭМ!$A$33:$A$776,$A53,СВЦЭМ!$B$33:$B$776,D$47)+'СЕТ СН'!$G$9+СВЦЭМ!$D$10+'СЕТ СН'!$G$5-'СЕТ СН'!$G$17</f>
        <v>3423.8352360600002</v>
      </c>
      <c r="E53" s="36">
        <f>SUMIFS(СВЦЭМ!$C$33:$C$776,СВЦЭМ!$A$33:$A$776,$A53,СВЦЭМ!$B$33:$B$776,E$47)+'СЕТ СН'!$G$9+СВЦЭМ!$D$10+'СЕТ СН'!$G$5-'СЕТ СН'!$G$17</f>
        <v>3449.6340257700003</v>
      </c>
      <c r="F53" s="36">
        <f>SUMIFS(СВЦЭМ!$C$33:$C$776,СВЦЭМ!$A$33:$A$776,$A53,СВЦЭМ!$B$33:$B$776,F$47)+'СЕТ СН'!$G$9+СВЦЭМ!$D$10+'СЕТ СН'!$G$5-'СЕТ СН'!$G$17</f>
        <v>3453.26788837</v>
      </c>
      <c r="G53" s="36">
        <f>SUMIFS(СВЦЭМ!$C$33:$C$776,СВЦЭМ!$A$33:$A$776,$A53,СВЦЭМ!$B$33:$B$776,G$47)+'СЕТ СН'!$G$9+СВЦЭМ!$D$10+'СЕТ СН'!$G$5-'СЕТ СН'!$G$17</f>
        <v>3436.4062316099998</v>
      </c>
      <c r="H53" s="36">
        <f>SUMIFS(СВЦЭМ!$C$33:$C$776,СВЦЭМ!$A$33:$A$776,$A53,СВЦЭМ!$B$33:$B$776,H$47)+'СЕТ СН'!$G$9+СВЦЭМ!$D$10+'СЕТ СН'!$G$5-'СЕТ СН'!$G$17</f>
        <v>3374.7334103200001</v>
      </c>
      <c r="I53" s="36">
        <f>SUMIFS(СВЦЭМ!$C$33:$C$776,СВЦЭМ!$A$33:$A$776,$A53,СВЦЭМ!$B$33:$B$776,I$47)+'СЕТ СН'!$G$9+СВЦЭМ!$D$10+'СЕТ СН'!$G$5-'СЕТ СН'!$G$17</f>
        <v>3324.2955645299999</v>
      </c>
      <c r="J53" s="36">
        <f>SUMIFS(СВЦЭМ!$C$33:$C$776,СВЦЭМ!$A$33:$A$776,$A53,СВЦЭМ!$B$33:$B$776,J$47)+'СЕТ СН'!$G$9+СВЦЭМ!$D$10+'СЕТ СН'!$G$5-'СЕТ СН'!$G$17</f>
        <v>3253.20146243</v>
      </c>
      <c r="K53" s="36">
        <f>SUMIFS(СВЦЭМ!$C$33:$C$776,СВЦЭМ!$A$33:$A$776,$A53,СВЦЭМ!$B$33:$B$776,K$47)+'СЕТ СН'!$G$9+СВЦЭМ!$D$10+'СЕТ СН'!$G$5-'СЕТ СН'!$G$17</f>
        <v>3214.12670613</v>
      </c>
      <c r="L53" s="36">
        <f>SUMIFS(СВЦЭМ!$C$33:$C$776,СВЦЭМ!$A$33:$A$776,$A53,СВЦЭМ!$B$33:$B$776,L$47)+'СЕТ СН'!$G$9+СВЦЭМ!$D$10+'СЕТ СН'!$G$5-'СЕТ СН'!$G$17</f>
        <v>3217.27233007</v>
      </c>
      <c r="M53" s="36">
        <f>SUMIFS(СВЦЭМ!$C$33:$C$776,СВЦЭМ!$A$33:$A$776,$A53,СВЦЭМ!$B$33:$B$776,M$47)+'СЕТ СН'!$G$9+СВЦЭМ!$D$10+'СЕТ СН'!$G$5-'СЕТ СН'!$G$17</f>
        <v>3222.4937929400003</v>
      </c>
      <c r="N53" s="36">
        <f>SUMIFS(СВЦЭМ!$C$33:$C$776,СВЦЭМ!$A$33:$A$776,$A53,СВЦЭМ!$B$33:$B$776,N$47)+'СЕТ СН'!$G$9+СВЦЭМ!$D$10+'СЕТ СН'!$G$5-'СЕТ СН'!$G$17</f>
        <v>3229.3685666900001</v>
      </c>
      <c r="O53" s="36">
        <f>SUMIFS(СВЦЭМ!$C$33:$C$776,СВЦЭМ!$A$33:$A$776,$A53,СВЦЭМ!$B$33:$B$776,O$47)+'СЕТ СН'!$G$9+СВЦЭМ!$D$10+'СЕТ СН'!$G$5-'СЕТ СН'!$G$17</f>
        <v>3266.8861031700003</v>
      </c>
      <c r="P53" s="36">
        <f>SUMIFS(СВЦЭМ!$C$33:$C$776,СВЦЭМ!$A$33:$A$776,$A53,СВЦЭМ!$B$33:$B$776,P$47)+'СЕТ СН'!$G$9+СВЦЭМ!$D$10+'СЕТ СН'!$G$5-'СЕТ СН'!$G$17</f>
        <v>3306.3156590900003</v>
      </c>
      <c r="Q53" s="36">
        <f>SUMIFS(СВЦЭМ!$C$33:$C$776,СВЦЭМ!$A$33:$A$776,$A53,СВЦЭМ!$B$33:$B$776,Q$47)+'СЕТ СН'!$G$9+СВЦЭМ!$D$10+'СЕТ СН'!$G$5-'СЕТ СН'!$G$17</f>
        <v>3261.8246682400004</v>
      </c>
      <c r="R53" s="36">
        <f>SUMIFS(СВЦЭМ!$C$33:$C$776,СВЦЭМ!$A$33:$A$776,$A53,СВЦЭМ!$B$33:$B$776,R$47)+'СЕТ СН'!$G$9+СВЦЭМ!$D$10+'СЕТ СН'!$G$5-'СЕТ СН'!$G$17</f>
        <v>3213.16371377</v>
      </c>
      <c r="S53" s="36">
        <f>SUMIFS(СВЦЭМ!$C$33:$C$776,СВЦЭМ!$A$33:$A$776,$A53,СВЦЭМ!$B$33:$B$776,S$47)+'СЕТ СН'!$G$9+СВЦЭМ!$D$10+'СЕТ СН'!$G$5-'СЕТ СН'!$G$17</f>
        <v>3170.6101600800002</v>
      </c>
      <c r="T53" s="36">
        <f>SUMIFS(СВЦЭМ!$C$33:$C$776,СВЦЭМ!$A$33:$A$776,$A53,СВЦЭМ!$B$33:$B$776,T$47)+'СЕТ СН'!$G$9+СВЦЭМ!$D$10+'СЕТ СН'!$G$5-'СЕТ СН'!$G$17</f>
        <v>3145.03317694</v>
      </c>
      <c r="U53" s="36">
        <f>SUMIFS(СВЦЭМ!$C$33:$C$776,СВЦЭМ!$A$33:$A$776,$A53,СВЦЭМ!$B$33:$B$776,U$47)+'СЕТ СН'!$G$9+СВЦЭМ!$D$10+'СЕТ СН'!$G$5-'СЕТ СН'!$G$17</f>
        <v>3150.34501929</v>
      </c>
      <c r="V53" s="36">
        <f>SUMIFS(СВЦЭМ!$C$33:$C$776,СВЦЭМ!$A$33:$A$776,$A53,СВЦЭМ!$B$33:$B$776,V$47)+'СЕТ СН'!$G$9+СВЦЭМ!$D$10+'СЕТ СН'!$G$5-'СЕТ СН'!$G$17</f>
        <v>3137.11732136</v>
      </c>
      <c r="W53" s="36">
        <f>SUMIFS(СВЦЭМ!$C$33:$C$776,СВЦЭМ!$A$33:$A$776,$A53,СВЦЭМ!$B$33:$B$776,W$47)+'СЕТ СН'!$G$9+СВЦЭМ!$D$10+'СЕТ СН'!$G$5-'СЕТ СН'!$G$17</f>
        <v>3141.9389672000002</v>
      </c>
      <c r="X53" s="36">
        <f>SUMIFS(СВЦЭМ!$C$33:$C$776,СВЦЭМ!$A$33:$A$776,$A53,СВЦЭМ!$B$33:$B$776,X$47)+'СЕТ СН'!$G$9+СВЦЭМ!$D$10+'СЕТ СН'!$G$5-'СЕТ СН'!$G$17</f>
        <v>3164.50384472</v>
      </c>
      <c r="Y53" s="36">
        <f>SUMIFS(СВЦЭМ!$C$33:$C$776,СВЦЭМ!$A$33:$A$776,$A53,СВЦЭМ!$B$33:$B$776,Y$47)+'СЕТ СН'!$G$9+СВЦЭМ!$D$10+'СЕТ СН'!$G$5-'СЕТ СН'!$G$17</f>
        <v>3205.73490111</v>
      </c>
    </row>
    <row r="54" spans="1:25" ht="15.75" x14ac:dyDescent="0.2">
      <c r="A54" s="35">
        <f t="shared" si="1"/>
        <v>44111</v>
      </c>
      <c r="B54" s="36">
        <f>SUMIFS(СВЦЭМ!$C$33:$C$776,СВЦЭМ!$A$33:$A$776,$A54,СВЦЭМ!$B$33:$B$776,B$47)+'СЕТ СН'!$G$9+СВЦЭМ!$D$10+'СЕТ СН'!$G$5-'СЕТ СН'!$G$17</f>
        <v>3267.8150555700004</v>
      </c>
      <c r="C54" s="36">
        <f>SUMIFS(СВЦЭМ!$C$33:$C$776,СВЦЭМ!$A$33:$A$776,$A54,СВЦЭМ!$B$33:$B$776,C$47)+'СЕТ СН'!$G$9+СВЦЭМ!$D$10+'СЕТ СН'!$G$5-'СЕТ СН'!$G$17</f>
        <v>3352.1442537100002</v>
      </c>
      <c r="D54" s="36">
        <f>SUMIFS(СВЦЭМ!$C$33:$C$776,СВЦЭМ!$A$33:$A$776,$A54,СВЦЭМ!$B$33:$B$776,D$47)+'СЕТ СН'!$G$9+СВЦЭМ!$D$10+'СЕТ СН'!$G$5-'СЕТ СН'!$G$17</f>
        <v>3427.4625128100001</v>
      </c>
      <c r="E54" s="36">
        <f>SUMIFS(СВЦЭМ!$C$33:$C$776,СВЦЭМ!$A$33:$A$776,$A54,СВЦЭМ!$B$33:$B$776,E$47)+'СЕТ СН'!$G$9+СВЦЭМ!$D$10+'СЕТ СН'!$G$5-'СЕТ СН'!$G$17</f>
        <v>3449.2315674900001</v>
      </c>
      <c r="F54" s="36">
        <f>SUMIFS(СВЦЭМ!$C$33:$C$776,СВЦЭМ!$A$33:$A$776,$A54,СВЦЭМ!$B$33:$B$776,F$47)+'СЕТ СН'!$G$9+СВЦЭМ!$D$10+'СЕТ СН'!$G$5-'СЕТ СН'!$G$17</f>
        <v>3448.1310216900001</v>
      </c>
      <c r="G54" s="36">
        <f>SUMIFS(СВЦЭМ!$C$33:$C$776,СВЦЭМ!$A$33:$A$776,$A54,СВЦЭМ!$B$33:$B$776,G$47)+'СЕТ СН'!$G$9+СВЦЭМ!$D$10+'СЕТ СН'!$G$5-'СЕТ СН'!$G$17</f>
        <v>3419.2208812200001</v>
      </c>
      <c r="H54" s="36">
        <f>SUMIFS(СВЦЭМ!$C$33:$C$776,СВЦЭМ!$A$33:$A$776,$A54,СВЦЭМ!$B$33:$B$776,H$47)+'СЕТ СН'!$G$9+СВЦЭМ!$D$10+'СЕТ СН'!$G$5-'СЕТ СН'!$G$17</f>
        <v>3373.6111875400002</v>
      </c>
      <c r="I54" s="36">
        <f>SUMIFS(СВЦЭМ!$C$33:$C$776,СВЦЭМ!$A$33:$A$776,$A54,СВЦЭМ!$B$33:$B$776,I$47)+'СЕТ СН'!$G$9+СВЦЭМ!$D$10+'СЕТ СН'!$G$5-'СЕТ СН'!$G$17</f>
        <v>3322.4407932900003</v>
      </c>
      <c r="J54" s="36">
        <f>SUMIFS(СВЦЭМ!$C$33:$C$776,СВЦЭМ!$A$33:$A$776,$A54,СВЦЭМ!$B$33:$B$776,J$47)+'СЕТ СН'!$G$9+СВЦЭМ!$D$10+'СЕТ СН'!$G$5-'СЕТ СН'!$G$17</f>
        <v>3253.2730275000004</v>
      </c>
      <c r="K54" s="36">
        <f>SUMIFS(СВЦЭМ!$C$33:$C$776,СВЦЭМ!$A$33:$A$776,$A54,СВЦЭМ!$B$33:$B$776,K$47)+'СЕТ СН'!$G$9+СВЦЭМ!$D$10+'СЕТ СН'!$G$5-'СЕТ СН'!$G$17</f>
        <v>3220.5731023799999</v>
      </c>
      <c r="L54" s="36">
        <f>SUMIFS(СВЦЭМ!$C$33:$C$776,СВЦЭМ!$A$33:$A$776,$A54,СВЦЭМ!$B$33:$B$776,L$47)+'СЕТ СН'!$G$9+СВЦЭМ!$D$10+'СЕТ СН'!$G$5-'СЕТ СН'!$G$17</f>
        <v>3225.5505480900001</v>
      </c>
      <c r="M54" s="36">
        <f>SUMIFS(СВЦЭМ!$C$33:$C$776,СВЦЭМ!$A$33:$A$776,$A54,СВЦЭМ!$B$33:$B$776,M$47)+'СЕТ СН'!$G$9+СВЦЭМ!$D$10+'СЕТ СН'!$G$5-'СЕТ СН'!$G$17</f>
        <v>3235.75387899</v>
      </c>
      <c r="N54" s="36">
        <f>SUMIFS(СВЦЭМ!$C$33:$C$776,СВЦЭМ!$A$33:$A$776,$A54,СВЦЭМ!$B$33:$B$776,N$47)+'СЕТ СН'!$G$9+СВЦЭМ!$D$10+'СЕТ СН'!$G$5-'СЕТ СН'!$G$17</f>
        <v>3233.86163248</v>
      </c>
      <c r="O54" s="36">
        <f>SUMIFS(СВЦЭМ!$C$33:$C$776,СВЦЭМ!$A$33:$A$776,$A54,СВЦЭМ!$B$33:$B$776,O$47)+'СЕТ СН'!$G$9+СВЦЭМ!$D$10+'СЕТ СН'!$G$5-'СЕТ СН'!$G$17</f>
        <v>3262.16470093</v>
      </c>
      <c r="P54" s="36">
        <f>SUMIFS(СВЦЭМ!$C$33:$C$776,СВЦЭМ!$A$33:$A$776,$A54,СВЦЭМ!$B$33:$B$776,P$47)+'СЕТ СН'!$G$9+СВЦЭМ!$D$10+'СЕТ СН'!$G$5-'СЕТ СН'!$G$17</f>
        <v>3299.4066680000001</v>
      </c>
      <c r="Q54" s="36">
        <f>SUMIFS(СВЦЭМ!$C$33:$C$776,СВЦЭМ!$A$33:$A$776,$A54,СВЦЭМ!$B$33:$B$776,Q$47)+'СЕТ СН'!$G$9+СВЦЭМ!$D$10+'СЕТ СН'!$G$5-'СЕТ СН'!$G$17</f>
        <v>3259.1867366800002</v>
      </c>
      <c r="R54" s="36">
        <f>SUMIFS(СВЦЭМ!$C$33:$C$776,СВЦЭМ!$A$33:$A$776,$A54,СВЦЭМ!$B$33:$B$776,R$47)+'СЕТ СН'!$G$9+СВЦЭМ!$D$10+'СЕТ СН'!$G$5-'СЕТ СН'!$G$17</f>
        <v>3205.9934616600003</v>
      </c>
      <c r="S54" s="36">
        <f>SUMIFS(СВЦЭМ!$C$33:$C$776,СВЦЭМ!$A$33:$A$776,$A54,СВЦЭМ!$B$33:$B$776,S$47)+'СЕТ СН'!$G$9+СВЦЭМ!$D$10+'СЕТ СН'!$G$5-'СЕТ СН'!$G$17</f>
        <v>3156.03041923</v>
      </c>
      <c r="T54" s="36">
        <f>SUMIFS(СВЦЭМ!$C$33:$C$776,СВЦЭМ!$A$33:$A$776,$A54,СВЦЭМ!$B$33:$B$776,T$47)+'СЕТ СН'!$G$9+СВЦЭМ!$D$10+'СЕТ СН'!$G$5-'СЕТ СН'!$G$17</f>
        <v>3149.30893165</v>
      </c>
      <c r="U54" s="36">
        <f>SUMIFS(СВЦЭМ!$C$33:$C$776,СВЦЭМ!$A$33:$A$776,$A54,СВЦЭМ!$B$33:$B$776,U$47)+'СЕТ СН'!$G$9+СВЦЭМ!$D$10+'СЕТ СН'!$G$5-'СЕТ СН'!$G$17</f>
        <v>3158.9776203000001</v>
      </c>
      <c r="V54" s="36">
        <f>SUMIFS(СВЦЭМ!$C$33:$C$776,СВЦЭМ!$A$33:$A$776,$A54,СВЦЭМ!$B$33:$B$776,V$47)+'СЕТ СН'!$G$9+СВЦЭМ!$D$10+'СЕТ СН'!$G$5-'СЕТ СН'!$G$17</f>
        <v>3153.0527988399999</v>
      </c>
      <c r="W54" s="36">
        <f>SUMIFS(СВЦЭМ!$C$33:$C$776,СВЦЭМ!$A$33:$A$776,$A54,СВЦЭМ!$B$33:$B$776,W$47)+'СЕТ СН'!$G$9+СВЦЭМ!$D$10+'СЕТ СН'!$G$5-'СЕТ СН'!$G$17</f>
        <v>3146.7123724100002</v>
      </c>
      <c r="X54" s="36">
        <f>SUMIFS(СВЦЭМ!$C$33:$C$776,СВЦЭМ!$A$33:$A$776,$A54,СВЦЭМ!$B$33:$B$776,X$47)+'СЕТ СН'!$G$9+СВЦЭМ!$D$10+'СЕТ СН'!$G$5-'СЕТ СН'!$G$17</f>
        <v>3152.2607202500003</v>
      </c>
      <c r="Y54" s="36">
        <f>SUMIFS(СВЦЭМ!$C$33:$C$776,СВЦЭМ!$A$33:$A$776,$A54,СВЦЭМ!$B$33:$B$776,Y$47)+'СЕТ СН'!$G$9+СВЦЭМ!$D$10+'СЕТ СН'!$G$5-'СЕТ СН'!$G$17</f>
        <v>3193.88910992</v>
      </c>
    </row>
    <row r="55" spans="1:25" ht="15.75" x14ac:dyDescent="0.2">
      <c r="A55" s="35">
        <f t="shared" si="1"/>
        <v>44112</v>
      </c>
      <c r="B55" s="36">
        <f>SUMIFS(СВЦЭМ!$C$33:$C$776,СВЦЭМ!$A$33:$A$776,$A55,СВЦЭМ!$B$33:$B$776,B$47)+'СЕТ СН'!$G$9+СВЦЭМ!$D$10+'СЕТ СН'!$G$5-'СЕТ СН'!$G$17</f>
        <v>3244.9984555999999</v>
      </c>
      <c r="C55" s="36">
        <f>SUMIFS(СВЦЭМ!$C$33:$C$776,СВЦЭМ!$A$33:$A$776,$A55,СВЦЭМ!$B$33:$B$776,C$47)+'СЕТ СН'!$G$9+СВЦЭМ!$D$10+'СЕТ СН'!$G$5-'СЕТ СН'!$G$17</f>
        <v>3328.6937228900001</v>
      </c>
      <c r="D55" s="36">
        <f>SUMIFS(СВЦЭМ!$C$33:$C$776,СВЦЭМ!$A$33:$A$776,$A55,СВЦЭМ!$B$33:$B$776,D$47)+'СЕТ СН'!$G$9+СВЦЭМ!$D$10+'СЕТ СН'!$G$5-'СЕТ СН'!$G$17</f>
        <v>3395.87240879</v>
      </c>
      <c r="E55" s="36">
        <f>SUMIFS(СВЦЭМ!$C$33:$C$776,СВЦЭМ!$A$33:$A$776,$A55,СВЦЭМ!$B$33:$B$776,E$47)+'СЕТ СН'!$G$9+СВЦЭМ!$D$10+'СЕТ СН'!$G$5-'СЕТ СН'!$G$17</f>
        <v>3406.0140533800004</v>
      </c>
      <c r="F55" s="36">
        <f>SUMIFS(СВЦЭМ!$C$33:$C$776,СВЦЭМ!$A$33:$A$776,$A55,СВЦЭМ!$B$33:$B$776,F$47)+'СЕТ СН'!$G$9+СВЦЭМ!$D$10+'СЕТ СН'!$G$5-'СЕТ СН'!$G$17</f>
        <v>3401.3088182700003</v>
      </c>
      <c r="G55" s="36">
        <f>SUMIFS(СВЦЭМ!$C$33:$C$776,СВЦЭМ!$A$33:$A$776,$A55,СВЦЭМ!$B$33:$B$776,G$47)+'СЕТ СН'!$G$9+СВЦЭМ!$D$10+'СЕТ СН'!$G$5-'СЕТ СН'!$G$17</f>
        <v>3378.57958977</v>
      </c>
      <c r="H55" s="36">
        <f>SUMIFS(СВЦЭМ!$C$33:$C$776,СВЦЭМ!$A$33:$A$776,$A55,СВЦЭМ!$B$33:$B$776,H$47)+'СЕТ СН'!$G$9+СВЦЭМ!$D$10+'СЕТ СН'!$G$5-'СЕТ СН'!$G$17</f>
        <v>3328.3910429900002</v>
      </c>
      <c r="I55" s="36">
        <f>SUMIFS(СВЦЭМ!$C$33:$C$776,СВЦЭМ!$A$33:$A$776,$A55,СВЦЭМ!$B$33:$B$776,I$47)+'СЕТ СН'!$G$9+СВЦЭМ!$D$10+'СЕТ СН'!$G$5-'СЕТ СН'!$G$17</f>
        <v>3277.21677899</v>
      </c>
      <c r="J55" s="36">
        <f>SUMIFS(СВЦЭМ!$C$33:$C$776,СВЦЭМ!$A$33:$A$776,$A55,СВЦЭМ!$B$33:$B$776,J$47)+'СЕТ СН'!$G$9+СВЦЭМ!$D$10+'СЕТ СН'!$G$5-'СЕТ СН'!$G$17</f>
        <v>3212.5525401100003</v>
      </c>
      <c r="K55" s="36">
        <f>SUMIFS(СВЦЭМ!$C$33:$C$776,СВЦЭМ!$A$33:$A$776,$A55,СВЦЭМ!$B$33:$B$776,K$47)+'СЕТ СН'!$G$9+СВЦЭМ!$D$10+'СЕТ СН'!$G$5-'СЕТ СН'!$G$17</f>
        <v>3182.1655428700001</v>
      </c>
      <c r="L55" s="36">
        <f>SUMIFS(СВЦЭМ!$C$33:$C$776,СВЦЭМ!$A$33:$A$776,$A55,СВЦЭМ!$B$33:$B$776,L$47)+'СЕТ СН'!$G$9+СВЦЭМ!$D$10+'СЕТ СН'!$G$5-'СЕТ СН'!$G$17</f>
        <v>3187.3394943600001</v>
      </c>
      <c r="M55" s="36">
        <f>SUMIFS(СВЦЭМ!$C$33:$C$776,СВЦЭМ!$A$33:$A$776,$A55,СВЦЭМ!$B$33:$B$776,M$47)+'СЕТ СН'!$G$9+СВЦЭМ!$D$10+'СЕТ СН'!$G$5-'СЕТ СН'!$G$17</f>
        <v>3196.3420909900001</v>
      </c>
      <c r="N55" s="36">
        <f>SUMIFS(СВЦЭМ!$C$33:$C$776,СВЦЭМ!$A$33:$A$776,$A55,СВЦЭМ!$B$33:$B$776,N$47)+'СЕТ СН'!$G$9+СВЦЭМ!$D$10+'СЕТ СН'!$G$5-'СЕТ СН'!$G$17</f>
        <v>3198.7313460800001</v>
      </c>
      <c r="O55" s="36">
        <f>SUMIFS(СВЦЭМ!$C$33:$C$776,СВЦЭМ!$A$33:$A$776,$A55,СВЦЭМ!$B$33:$B$776,O$47)+'СЕТ СН'!$G$9+СВЦЭМ!$D$10+'СЕТ СН'!$G$5-'СЕТ СН'!$G$17</f>
        <v>3232.5960194300001</v>
      </c>
      <c r="P55" s="36">
        <f>SUMIFS(СВЦЭМ!$C$33:$C$776,СВЦЭМ!$A$33:$A$776,$A55,СВЦЭМ!$B$33:$B$776,P$47)+'СЕТ СН'!$G$9+СВЦЭМ!$D$10+'СЕТ СН'!$G$5-'СЕТ СН'!$G$17</f>
        <v>3272.2412635600003</v>
      </c>
      <c r="Q55" s="36">
        <f>SUMIFS(СВЦЭМ!$C$33:$C$776,СВЦЭМ!$A$33:$A$776,$A55,СВЦЭМ!$B$33:$B$776,Q$47)+'СЕТ СН'!$G$9+СВЦЭМ!$D$10+'СЕТ СН'!$G$5-'СЕТ СН'!$G$17</f>
        <v>3227.90719304</v>
      </c>
      <c r="R55" s="36">
        <f>SUMIFS(СВЦЭМ!$C$33:$C$776,СВЦЭМ!$A$33:$A$776,$A55,СВЦЭМ!$B$33:$B$776,R$47)+'СЕТ СН'!$G$9+СВЦЭМ!$D$10+'СЕТ СН'!$G$5-'СЕТ СН'!$G$17</f>
        <v>3178.1838834700002</v>
      </c>
      <c r="S55" s="36">
        <f>SUMIFS(СВЦЭМ!$C$33:$C$776,СВЦЭМ!$A$33:$A$776,$A55,СВЦЭМ!$B$33:$B$776,S$47)+'СЕТ СН'!$G$9+СВЦЭМ!$D$10+'СЕТ СН'!$G$5-'СЕТ СН'!$G$17</f>
        <v>3132.25904593</v>
      </c>
      <c r="T55" s="36">
        <f>SUMIFS(СВЦЭМ!$C$33:$C$776,СВЦЭМ!$A$33:$A$776,$A55,СВЦЭМ!$B$33:$B$776,T$47)+'СЕТ СН'!$G$9+СВЦЭМ!$D$10+'СЕТ СН'!$G$5-'СЕТ СН'!$G$17</f>
        <v>3135.0736166699999</v>
      </c>
      <c r="U55" s="36">
        <f>SUMIFS(СВЦЭМ!$C$33:$C$776,СВЦЭМ!$A$33:$A$776,$A55,СВЦЭМ!$B$33:$B$776,U$47)+'СЕТ СН'!$G$9+СВЦЭМ!$D$10+'СЕТ СН'!$G$5-'СЕТ СН'!$G$17</f>
        <v>3151.6287836800002</v>
      </c>
      <c r="V55" s="36">
        <f>SUMIFS(СВЦЭМ!$C$33:$C$776,СВЦЭМ!$A$33:$A$776,$A55,СВЦЭМ!$B$33:$B$776,V$47)+'СЕТ СН'!$G$9+СВЦЭМ!$D$10+'СЕТ СН'!$G$5-'СЕТ СН'!$G$17</f>
        <v>3144.2405674000001</v>
      </c>
      <c r="W55" s="36">
        <f>SUMIFS(СВЦЭМ!$C$33:$C$776,СВЦЭМ!$A$33:$A$776,$A55,СВЦЭМ!$B$33:$B$776,W$47)+'СЕТ СН'!$G$9+СВЦЭМ!$D$10+'СЕТ СН'!$G$5-'СЕТ СН'!$G$17</f>
        <v>3137.43989379</v>
      </c>
      <c r="X55" s="36">
        <f>SUMIFS(СВЦЭМ!$C$33:$C$776,СВЦЭМ!$A$33:$A$776,$A55,СВЦЭМ!$B$33:$B$776,X$47)+'СЕТ СН'!$G$9+СВЦЭМ!$D$10+'СЕТ СН'!$G$5-'СЕТ СН'!$G$17</f>
        <v>3150.5985705500002</v>
      </c>
      <c r="Y55" s="36">
        <f>SUMIFS(СВЦЭМ!$C$33:$C$776,СВЦЭМ!$A$33:$A$776,$A55,СВЦЭМ!$B$33:$B$776,Y$47)+'СЕТ СН'!$G$9+СВЦЭМ!$D$10+'СЕТ СН'!$G$5-'СЕТ СН'!$G$17</f>
        <v>3186.3472941999999</v>
      </c>
    </row>
    <row r="56" spans="1:25" ht="15.75" x14ac:dyDescent="0.2">
      <c r="A56" s="35">
        <f t="shared" si="1"/>
        <v>44113</v>
      </c>
      <c r="B56" s="36">
        <f>SUMIFS(СВЦЭМ!$C$33:$C$776,СВЦЭМ!$A$33:$A$776,$A56,СВЦЭМ!$B$33:$B$776,B$47)+'СЕТ СН'!$G$9+СВЦЭМ!$D$10+'СЕТ СН'!$G$5-'СЕТ СН'!$G$17</f>
        <v>3242.3166755500001</v>
      </c>
      <c r="C56" s="36">
        <f>SUMIFS(СВЦЭМ!$C$33:$C$776,СВЦЭМ!$A$33:$A$776,$A56,СВЦЭМ!$B$33:$B$776,C$47)+'СЕТ СН'!$G$9+СВЦЭМ!$D$10+'СЕТ СН'!$G$5-'СЕТ СН'!$G$17</f>
        <v>3319.9088782600002</v>
      </c>
      <c r="D56" s="36">
        <f>SUMIFS(СВЦЭМ!$C$33:$C$776,СВЦЭМ!$A$33:$A$776,$A56,СВЦЭМ!$B$33:$B$776,D$47)+'СЕТ СН'!$G$9+СВЦЭМ!$D$10+'СЕТ СН'!$G$5-'СЕТ СН'!$G$17</f>
        <v>3391.22992922</v>
      </c>
      <c r="E56" s="36">
        <f>SUMIFS(СВЦЭМ!$C$33:$C$776,СВЦЭМ!$A$33:$A$776,$A56,СВЦЭМ!$B$33:$B$776,E$47)+'СЕТ СН'!$G$9+СВЦЭМ!$D$10+'СЕТ СН'!$G$5-'СЕТ СН'!$G$17</f>
        <v>3407.42322384</v>
      </c>
      <c r="F56" s="36">
        <f>SUMIFS(СВЦЭМ!$C$33:$C$776,СВЦЭМ!$A$33:$A$776,$A56,СВЦЭМ!$B$33:$B$776,F$47)+'СЕТ СН'!$G$9+СВЦЭМ!$D$10+'СЕТ СН'!$G$5-'СЕТ СН'!$G$17</f>
        <v>3409.4918155</v>
      </c>
      <c r="G56" s="36">
        <f>SUMIFS(СВЦЭМ!$C$33:$C$776,СВЦЭМ!$A$33:$A$776,$A56,СВЦЭМ!$B$33:$B$776,G$47)+'СЕТ СН'!$G$9+СВЦЭМ!$D$10+'СЕТ СН'!$G$5-'СЕТ СН'!$G$17</f>
        <v>3380.3338558100004</v>
      </c>
      <c r="H56" s="36">
        <f>SUMIFS(СВЦЭМ!$C$33:$C$776,СВЦЭМ!$A$33:$A$776,$A56,СВЦЭМ!$B$33:$B$776,H$47)+'СЕТ СН'!$G$9+СВЦЭМ!$D$10+'СЕТ СН'!$G$5-'СЕТ СН'!$G$17</f>
        <v>3325.3028251200003</v>
      </c>
      <c r="I56" s="36">
        <f>SUMIFS(СВЦЭМ!$C$33:$C$776,СВЦЭМ!$A$33:$A$776,$A56,СВЦЭМ!$B$33:$B$776,I$47)+'СЕТ СН'!$G$9+СВЦЭМ!$D$10+'СЕТ СН'!$G$5-'СЕТ СН'!$G$17</f>
        <v>3281.8481841900002</v>
      </c>
      <c r="J56" s="36">
        <f>SUMIFS(СВЦЭМ!$C$33:$C$776,СВЦЭМ!$A$33:$A$776,$A56,СВЦЭМ!$B$33:$B$776,J$47)+'СЕТ СН'!$G$9+СВЦЭМ!$D$10+'СЕТ СН'!$G$5-'СЕТ СН'!$G$17</f>
        <v>3223.7226245400002</v>
      </c>
      <c r="K56" s="36">
        <f>SUMIFS(СВЦЭМ!$C$33:$C$776,СВЦЭМ!$A$33:$A$776,$A56,СВЦЭМ!$B$33:$B$776,K$47)+'СЕТ СН'!$G$9+СВЦЭМ!$D$10+'СЕТ СН'!$G$5-'СЕТ СН'!$G$17</f>
        <v>3209.1439451000001</v>
      </c>
      <c r="L56" s="36">
        <f>SUMIFS(СВЦЭМ!$C$33:$C$776,СВЦЭМ!$A$33:$A$776,$A56,СВЦЭМ!$B$33:$B$776,L$47)+'СЕТ СН'!$G$9+СВЦЭМ!$D$10+'СЕТ СН'!$G$5-'СЕТ СН'!$G$17</f>
        <v>3209.1730745300001</v>
      </c>
      <c r="M56" s="36">
        <f>SUMIFS(СВЦЭМ!$C$33:$C$776,СВЦЭМ!$A$33:$A$776,$A56,СВЦЭМ!$B$33:$B$776,M$47)+'СЕТ СН'!$G$9+СВЦЭМ!$D$10+'СЕТ СН'!$G$5-'СЕТ СН'!$G$17</f>
        <v>3225.8398701599999</v>
      </c>
      <c r="N56" s="36">
        <f>SUMIFS(СВЦЭМ!$C$33:$C$776,СВЦЭМ!$A$33:$A$776,$A56,СВЦЭМ!$B$33:$B$776,N$47)+'СЕТ СН'!$G$9+СВЦЭМ!$D$10+'СЕТ СН'!$G$5-'СЕТ СН'!$G$17</f>
        <v>3227.0695925600003</v>
      </c>
      <c r="O56" s="36">
        <f>SUMIFS(СВЦЭМ!$C$33:$C$776,СВЦЭМ!$A$33:$A$776,$A56,СВЦЭМ!$B$33:$B$776,O$47)+'СЕТ СН'!$G$9+СВЦЭМ!$D$10+'СЕТ СН'!$G$5-'СЕТ СН'!$G$17</f>
        <v>3227.4999533300002</v>
      </c>
      <c r="P56" s="36">
        <f>SUMIFS(СВЦЭМ!$C$33:$C$776,СВЦЭМ!$A$33:$A$776,$A56,СВЦЭМ!$B$33:$B$776,P$47)+'СЕТ СН'!$G$9+СВЦЭМ!$D$10+'СЕТ СН'!$G$5-'СЕТ СН'!$G$17</f>
        <v>3246.9182462400004</v>
      </c>
      <c r="Q56" s="36">
        <f>SUMIFS(СВЦЭМ!$C$33:$C$776,СВЦЭМ!$A$33:$A$776,$A56,СВЦЭМ!$B$33:$B$776,Q$47)+'СЕТ СН'!$G$9+СВЦЭМ!$D$10+'СЕТ СН'!$G$5-'СЕТ СН'!$G$17</f>
        <v>3251.2468011300002</v>
      </c>
      <c r="R56" s="36">
        <f>SUMIFS(СВЦЭМ!$C$33:$C$776,СВЦЭМ!$A$33:$A$776,$A56,СВЦЭМ!$B$33:$B$776,R$47)+'СЕТ СН'!$G$9+СВЦЭМ!$D$10+'СЕТ СН'!$G$5-'СЕТ СН'!$G$17</f>
        <v>3209.6142364800003</v>
      </c>
      <c r="S56" s="36">
        <f>SUMIFS(СВЦЭМ!$C$33:$C$776,СВЦЭМ!$A$33:$A$776,$A56,СВЦЭМ!$B$33:$B$776,S$47)+'СЕТ СН'!$G$9+СВЦЭМ!$D$10+'СЕТ СН'!$G$5-'СЕТ СН'!$G$17</f>
        <v>3143.1734474700002</v>
      </c>
      <c r="T56" s="36">
        <f>SUMIFS(СВЦЭМ!$C$33:$C$776,СВЦЭМ!$A$33:$A$776,$A56,СВЦЭМ!$B$33:$B$776,T$47)+'СЕТ СН'!$G$9+СВЦЭМ!$D$10+'СЕТ СН'!$G$5-'СЕТ СН'!$G$17</f>
        <v>3104.8471443900003</v>
      </c>
      <c r="U56" s="36">
        <f>SUMIFS(СВЦЭМ!$C$33:$C$776,СВЦЭМ!$A$33:$A$776,$A56,СВЦЭМ!$B$33:$B$776,U$47)+'СЕТ СН'!$G$9+СВЦЭМ!$D$10+'СЕТ СН'!$G$5-'СЕТ СН'!$G$17</f>
        <v>3141.8608104499999</v>
      </c>
      <c r="V56" s="36">
        <f>SUMIFS(СВЦЭМ!$C$33:$C$776,СВЦЭМ!$A$33:$A$776,$A56,СВЦЭМ!$B$33:$B$776,V$47)+'СЕТ СН'!$G$9+СВЦЭМ!$D$10+'СЕТ СН'!$G$5-'СЕТ СН'!$G$17</f>
        <v>3139.1191760800002</v>
      </c>
      <c r="W56" s="36">
        <f>SUMIFS(СВЦЭМ!$C$33:$C$776,СВЦЭМ!$A$33:$A$776,$A56,СВЦЭМ!$B$33:$B$776,W$47)+'СЕТ СН'!$G$9+СВЦЭМ!$D$10+'СЕТ СН'!$G$5-'СЕТ СН'!$G$17</f>
        <v>3124.10243507</v>
      </c>
      <c r="X56" s="36">
        <f>SUMIFS(СВЦЭМ!$C$33:$C$776,СВЦЭМ!$A$33:$A$776,$A56,СВЦЭМ!$B$33:$B$776,X$47)+'СЕТ СН'!$G$9+СВЦЭМ!$D$10+'СЕТ СН'!$G$5-'СЕТ СН'!$G$17</f>
        <v>3132.8260953899999</v>
      </c>
      <c r="Y56" s="36">
        <f>SUMIFS(СВЦЭМ!$C$33:$C$776,СВЦЭМ!$A$33:$A$776,$A56,СВЦЭМ!$B$33:$B$776,Y$47)+'СЕТ СН'!$G$9+СВЦЭМ!$D$10+'СЕТ СН'!$G$5-'СЕТ СН'!$G$17</f>
        <v>3161.8022219499999</v>
      </c>
    </row>
    <row r="57" spans="1:25" ht="15.75" x14ac:dyDescent="0.2">
      <c r="A57" s="35">
        <f t="shared" si="1"/>
        <v>44114</v>
      </c>
      <c r="B57" s="36">
        <f>SUMIFS(СВЦЭМ!$C$33:$C$776,СВЦЭМ!$A$33:$A$776,$A57,СВЦЭМ!$B$33:$B$776,B$47)+'СЕТ СН'!$G$9+СВЦЭМ!$D$10+'СЕТ СН'!$G$5-'СЕТ СН'!$G$17</f>
        <v>3223.0684605400002</v>
      </c>
      <c r="C57" s="36">
        <f>SUMIFS(СВЦЭМ!$C$33:$C$776,СВЦЭМ!$A$33:$A$776,$A57,СВЦЭМ!$B$33:$B$776,C$47)+'СЕТ СН'!$G$9+СВЦЭМ!$D$10+'СЕТ СН'!$G$5-'СЕТ СН'!$G$17</f>
        <v>3293.5627205600003</v>
      </c>
      <c r="D57" s="36">
        <f>SUMIFS(СВЦЭМ!$C$33:$C$776,СВЦЭМ!$A$33:$A$776,$A57,СВЦЭМ!$B$33:$B$776,D$47)+'СЕТ СН'!$G$9+СВЦЭМ!$D$10+'СЕТ СН'!$G$5-'СЕТ СН'!$G$17</f>
        <v>3366.9439623799999</v>
      </c>
      <c r="E57" s="36">
        <f>SUMIFS(СВЦЭМ!$C$33:$C$776,СВЦЭМ!$A$33:$A$776,$A57,СВЦЭМ!$B$33:$B$776,E$47)+'СЕТ СН'!$G$9+СВЦЭМ!$D$10+'СЕТ СН'!$G$5-'СЕТ СН'!$G$17</f>
        <v>3395.3329207200004</v>
      </c>
      <c r="F57" s="36">
        <f>SUMIFS(СВЦЭМ!$C$33:$C$776,СВЦЭМ!$A$33:$A$776,$A57,СВЦЭМ!$B$33:$B$776,F$47)+'СЕТ СН'!$G$9+СВЦЭМ!$D$10+'СЕТ СН'!$G$5-'СЕТ СН'!$G$17</f>
        <v>3398.2249642500001</v>
      </c>
      <c r="G57" s="36">
        <f>SUMIFS(СВЦЭМ!$C$33:$C$776,СВЦЭМ!$A$33:$A$776,$A57,СВЦЭМ!$B$33:$B$776,G$47)+'СЕТ СН'!$G$9+СВЦЭМ!$D$10+'СЕТ СН'!$G$5-'СЕТ СН'!$G$17</f>
        <v>3380.22107805</v>
      </c>
      <c r="H57" s="36">
        <f>SUMIFS(СВЦЭМ!$C$33:$C$776,СВЦЭМ!$A$33:$A$776,$A57,СВЦЭМ!$B$33:$B$776,H$47)+'СЕТ СН'!$G$9+СВЦЭМ!$D$10+'СЕТ СН'!$G$5-'СЕТ СН'!$G$17</f>
        <v>3364.8124005899999</v>
      </c>
      <c r="I57" s="36">
        <f>SUMIFS(СВЦЭМ!$C$33:$C$776,СВЦЭМ!$A$33:$A$776,$A57,СВЦЭМ!$B$33:$B$776,I$47)+'СЕТ СН'!$G$9+СВЦЭМ!$D$10+'СЕТ СН'!$G$5-'СЕТ СН'!$G$17</f>
        <v>3332.9567702900003</v>
      </c>
      <c r="J57" s="36">
        <f>SUMIFS(СВЦЭМ!$C$33:$C$776,СВЦЭМ!$A$33:$A$776,$A57,СВЦЭМ!$B$33:$B$776,J$47)+'СЕТ СН'!$G$9+СВЦЭМ!$D$10+'СЕТ СН'!$G$5-'СЕТ СН'!$G$17</f>
        <v>3242.7081957</v>
      </c>
      <c r="K57" s="36">
        <f>SUMIFS(СВЦЭМ!$C$33:$C$776,СВЦЭМ!$A$33:$A$776,$A57,СВЦЭМ!$B$33:$B$776,K$47)+'СЕТ СН'!$G$9+СВЦЭМ!$D$10+'СЕТ СН'!$G$5-'СЕТ СН'!$G$17</f>
        <v>3186.9683136399999</v>
      </c>
      <c r="L57" s="36">
        <f>SUMIFS(СВЦЭМ!$C$33:$C$776,СВЦЭМ!$A$33:$A$776,$A57,СВЦЭМ!$B$33:$B$776,L$47)+'СЕТ СН'!$G$9+СВЦЭМ!$D$10+'СЕТ СН'!$G$5-'СЕТ СН'!$G$17</f>
        <v>3179.1078047999999</v>
      </c>
      <c r="M57" s="36">
        <f>SUMIFS(СВЦЭМ!$C$33:$C$776,СВЦЭМ!$A$33:$A$776,$A57,СВЦЭМ!$B$33:$B$776,M$47)+'СЕТ СН'!$G$9+СВЦЭМ!$D$10+'СЕТ СН'!$G$5-'СЕТ СН'!$G$17</f>
        <v>3174.9233203100002</v>
      </c>
      <c r="N57" s="36">
        <f>SUMIFS(СВЦЭМ!$C$33:$C$776,СВЦЭМ!$A$33:$A$776,$A57,СВЦЭМ!$B$33:$B$776,N$47)+'СЕТ СН'!$G$9+СВЦЭМ!$D$10+'СЕТ СН'!$G$5-'СЕТ СН'!$G$17</f>
        <v>3179.7982532800002</v>
      </c>
      <c r="O57" s="36">
        <f>SUMIFS(СВЦЭМ!$C$33:$C$776,СВЦЭМ!$A$33:$A$776,$A57,СВЦЭМ!$B$33:$B$776,O$47)+'СЕТ СН'!$G$9+СВЦЭМ!$D$10+'СЕТ СН'!$G$5-'СЕТ СН'!$G$17</f>
        <v>3229.59169195</v>
      </c>
      <c r="P57" s="36">
        <f>SUMIFS(СВЦЭМ!$C$33:$C$776,СВЦЭМ!$A$33:$A$776,$A57,СВЦЭМ!$B$33:$B$776,P$47)+'СЕТ СН'!$G$9+СВЦЭМ!$D$10+'СЕТ СН'!$G$5-'СЕТ СН'!$G$17</f>
        <v>3258.35191816</v>
      </c>
      <c r="Q57" s="36">
        <f>SUMIFS(СВЦЭМ!$C$33:$C$776,СВЦЭМ!$A$33:$A$776,$A57,СВЦЭМ!$B$33:$B$776,Q$47)+'СЕТ СН'!$G$9+СВЦЭМ!$D$10+'СЕТ СН'!$G$5-'СЕТ СН'!$G$17</f>
        <v>3247.6409851400003</v>
      </c>
      <c r="R57" s="36">
        <f>SUMIFS(СВЦЭМ!$C$33:$C$776,СВЦЭМ!$A$33:$A$776,$A57,СВЦЭМ!$B$33:$B$776,R$47)+'СЕТ СН'!$G$9+СВЦЭМ!$D$10+'СЕТ СН'!$G$5-'СЕТ СН'!$G$17</f>
        <v>3191.3057415000003</v>
      </c>
      <c r="S57" s="36">
        <f>SUMIFS(СВЦЭМ!$C$33:$C$776,СВЦЭМ!$A$33:$A$776,$A57,СВЦЭМ!$B$33:$B$776,S$47)+'СЕТ СН'!$G$9+СВЦЭМ!$D$10+'СЕТ СН'!$G$5-'СЕТ СН'!$G$17</f>
        <v>3169.2392054100001</v>
      </c>
      <c r="T57" s="36">
        <f>SUMIFS(СВЦЭМ!$C$33:$C$776,СВЦЭМ!$A$33:$A$776,$A57,СВЦЭМ!$B$33:$B$776,T$47)+'СЕТ СН'!$G$9+СВЦЭМ!$D$10+'СЕТ СН'!$G$5-'СЕТ СН'!$G$17</f>
        <v>3151.0258100800002</v>
      </c>
      <c r="U57" s="36">
        <f>SUMIFS(СВЦЭМ!$C$33:$C$776,СВЦЭМ!$A$33:$A$776,$A57,СВЦЭМ!$B$33:$B$776,U$47)+'СЕТ СН'!$G$9+СВЦЭМ!$D$10+'СЕТ СН'!$G$5-'СЕТ СН'!$G$17</f>
        <v>3148.8124394000001</v>
      </c>
      <c r="V57" s="36">
        <f>SUMIFS(СВЦЭМ!$C$33:$C$776,СВЦЭМ!$A$33:$A$776,$A57,СВЦЭМ!$B$33:$B$776,V$47)+'СЕТ СН'!$G$9+СВЦЭМ!$D$10+'СЕТ СН'!$G$5-'СЕТ СН'!$G$17</f>
        <v>3109.1247740500003</v>
      </c>
      <c r="W57" s="36">
        <f>SUMIFS(СВЦЭМ!$C$33:$C$776,СВЦЭМ!$A$33:$A$776,$A57,СВЦЭМ!$B$33:$B$776,W$47)+'СЕТ СН'!$G$9+СВЦЭМ!$D$10+'СЕТ СН'!$G$5-'СЕТ СН'!$G$17</f>
        <v>3103.6854197100001</v>
      </c>
      <c r="X57" s="36">
        <f>SUMIFS(СВЦЭМ!$C$33:$C$776,СВЦЭМ!$A$33:$A$776,$A57,СВЦЭМ!$B$33:$B$776,X$47)+'СЕТ СН'!$G$9+СВЦЭМ!$D$10+'СЕТ СН'!$G$5-'СЕТ СН'!$G$17</f>
        <v>3092.4872723400003</v>
      </c>
      <c r="Y57" s="36">
        <f>SUMIFS(СВЦЭМ!$C$33:$C$776,СВЦЭМ!$A$33:$A$776,$A57,СВЦЭМ!$B$33:$B$776,Y$47)+'СЕТ СН'!$G$9+СВЦЭМ!$D$10+'СЕТ СН'!$G$5-'СЕТ СН'!$G$17</f>
        <v>3138.8995375100003</v>
      </c>
    </row>
    <row r="58" spans="1:25" ht="15.75" x14ac:dyDescent="0.2">
      <c r="A58" s="35">
        <f t="shared" si="1"/>
        <v>44115</v>
      </c>
      <c r="B58" s="36">
        <f>SUMIFS(СВЦЭМ!$C$33:$C$776,СВЦЭМ!$A$33:$A$776,$A58,СВЦЭМ!$B$33:$B$776,B$47)+'СЕТ СН'!$G$9+СВЦЭМ!$D$10+'СЕТ СН'!$G$5-'СЕТ СН'!$G$17</f>
        <v>3227.44361093</v>
      </c>
      <c r="C58" s="36">
        <f>SUMIFS(СВЦЭМ!$C$33:$C$776,СВЦЭМ!$A$33:$A$776,$A58,СВЦЭМ!$B$33:$B$776,C$47)+'СЕТ СН'!$G$9+СВЦЭМ!$D$10+'СЕТ СН'!$G$5-'СЕТ СН'!$G$17</f>
        <v>3309.3826282999999</v>
      </c>
      <c r="D58" s="36">
        <f>SUMIFS(СВЦЭМ!$C$33:$C$776,СВЦЭМ!$A$33:$A$776,$A58,СВЦЭМ!$B$33:$B$776,D$47)+'СЕТ СН'!$G$9+СВЦЭМ!$D$10+'СЕТ СН'!$G$5-'СЕТ СН'!$G$17</f>
        <v>3405.35200248</v>
      </c>
      <c r="E58" s="36">
        <f>SUMIFS(СВЦЭМ!$C$33:$C$776,СВЦЭМ!$A$33:$A$776,$A58,СВЦЭМ!$B$33:$B$776,E$47)+'СЕТ СН'!$G$9+СВЦЭМ!$D$10+'СЕТ СН'!$G$5-'СЕТ СН'!$G$17</f>
        <v>3436.8272191300002</v>
      </c>
      <c r="F58" s="36">
        <f>SUMIFS(СВЦЭМ!$C$33:$C$776,СВЦЭМ!$A$33:$A$776,$A58,СВЦЭМ!$B$33:$B$776,F$47)+'СЕТ СН'!$G$9+СВЦЭМ!$D$10+'СЕТ СН'!$G$5-'СЕТ СН'!$G$17</f>
        <v>3442.3681066700001</v>
      </c>
      <c r="G58" s="36">
        <f>SUMIFS(СВЦЭМ!$C$33:$C$776,СВЦЭМ!$A$33:$A$776,$A58,СВЦЭМ!$B$33:$B$776,G$47)+'СЕТ СН'!$G$9+СВЦЭМ!$D$10+'СЕТ СН'!$G$5-'СЕТ СН'!$G$17</f>
        <v>3431.2787480500001</v>
      </c>
      <c r="H58" s="36">
        <f>SUMIFS(СВЦЭМ!$C$33:$C$776,СВЦЭМ!$A$33:$A$776,$A58,СВЦЭМ!$B$33:$B$776,H$47)+'СЕТ СН'!$G$9+СВЦЭМ!$D$10+'СЕТ СН'!$G$5-'СЕТ СН'!$G$17</f>
        <v>3413.6503456</v>
      </c>
      <c r="I58" s="36">
        <f>SUMIFS(СВЦЭМ!$C$33:$C$776,СВЦЭМ!$A$33:$A$776,$A58,СВЦЭМ!$B$33:$B$776,I$47)+'СЕТ СН'!$G$9+СВЦЭМ!$D$10+'СЕТ СН'!$G$5-'СЕТ СН'!$G$17</f>
        <v>3393.50688442</v>
      </c>
      <c r="J58" s="36">
        <f>SUMIFS(СВЦЭМ!$C$33:$C$776,СВЦЭМ!$A$33:$A$776,$A58,СВЦЭМ!$B$33:$B$776,J$47)+'СЕТ СН'!$G$9+СВЦЭМ!$D$10+'СЕТ СН'!$G$5-'СЕТ СН'!$G$17</f>
        <v>3296.0361021600002</v>
      </c>
      <c r="K58" s="36">
        <f>SUMIFS(СВЦЭМ!$C$33:$C$776,СВЦЭМ!$A$33:$A$776,$A58,СВЦЭМ!$B$33:$B$776,K$47)+'СЕТ СН'!$G$9+СВЦЭМ!$D$10+'СЕТ СН'!$G$5-'СЕТ СН'!$G$17</f>
        <v>3222.5164904399999</v>
      </c>
      <c r="L58" s="36">
        <f>SUMIFS(СВЦЭМ!$C$33:$C$776,СВЦЭМ!$A$33:$A$776,$A58,СВЦЭМ!$B$33:$B$776,L$47)+'СЕТ СН'!$G$9+СВЦЭМ!$D$10+'СЕТ СН'!$G$5-'СЕТ СН'!$G$17</f>
        <v>3216.5784836800003</v>
      </c>
      <c r="M58" s="36">
        <f>SUMIFS(СВЦЭМ!$C$33:$C$776,СВЦЭМ!$A$33:$A$776,$A58,СВЦЭМ!$B$33:$B$776,M$47)+'СЕТ СН'!$G$9+СВЦЭМ!$D$10+'СЕТ СН'!$G$5-'СЕТ СН'!$G$17</f>
        <v>3225.8558511300002</v>
      </c>
      <c r="N58" s="36">
        <f>SUMIFS(СВЦЭМ!$C$33:$C$776,СВЦЭМ!$A$33:$A$776,$A58,СВЦЭМ!$B$33:$B$776,N$47)+'СЕТ СН'!$G$9+СВЦЭМ!$D$10+'СЕТ СН'!$G$5-'СЕТ СН'!$G$17</f>
        <v>3224.7387173800003</v>
      </c>
      <c r="O58" s="36">
        <f>SUMIFS(СВЦЭМ!$C$33:$C$776,СВЦЭМ!$A$33:$A$776,$A58,СВЦЭМ!$B$33:$B$776,O$47)+'СЕТ СН'!$G$9+СВЦЭМ!$D$10+'СЕТ СН'!$G$5-'СЕТ СН'!$G$17</f>
        <v>3265.2859151299999</v>
      </c>
      <c r="P58" s="36">
        <f>SUMIFS(СВЦЭМ!$C$33:$C$776,СВЦЭМ!$A$33:$A$776,$A58,СВЦЭМ!$B$33:$B$776,P$47)+'СЕТ СН'!$G$9+СВЦЭМ!$D$10+'СЕТ СН'!$G$5-'СЕТ СН'!$G$17</f>
        <v>3305.4419176600004</v>
      </c>
      <c r="Q58" s="36">
        <f>SUMIFS(СВЦЭМ!$C$33:$C$776,СВЦЭМ!$A$33:$A$776,$A58,СВЦЭМ!$B$33:$B$776,Q$47)+'СЕТ СН'!$G$9+СВЦЭМ!$D$10+'СЕТ СН'!$G$5-'СЕТ СН'!$G$17</f>
        <v>3267.7193129900002</v>
      </c>
      <c r="R58" s="36">
        <f>SUMIFS(СВЦЭМ!$C$33:$C$776,СВЦЭМ!$A$33:$A$776,$A58,СВЦЭМ!$B$33:$B$776,R$47)+'СЕТ СН'!$G$9+СВЦЭМ!$D$10+'СЕТ СН'!$G$5-'СЕТ СН'!$G$17</f>
        <v>3215.9396924700004</v>
      </c>
      <c r="S58" s="36">
        <f>SUMIFS(СВЦЭМ!$C$33:$C$776,СВЦЭМ!$A$33:$A$776,$A58,СВЦЭМ!$B$33:$B$776,S$47)+'СЕТ СН'!$G$9+СВЦЭМ!$D$10+'СЕТ СН'!$G$5-'СЕТ СН'!$G$17</f>
        <v>3163.1909884500001</v>
      </c>
      <c r="T58" s="36">
        <f>SUMIFS(СВЦЭМ!$C$33:$C$776,СВЦЭМ!$A$33:$A$776,$A58,СВЦЭМ!$B$33:$B$776,T$47)+'СЕТ СН'!$G$9+СВЦЭМ!$D$10+'СЕТ СН'!$G$5-'СЕТ СН'!$G$17</f>
        <v>3182.3589187000002</v>
      </c>
      <c r="U58" s="36">
        <f>SUMIFS(СВЦЭМ!$C$33:$C$776,СВЦЭМ!$A$33:$A$776,$A58,СВЦЭМ!$B$33:$B$776,U$47)+'СЕТ СН'!$G$9+СВЦЭМ!$D$10+'СЕТ СН'!$G$5-'СЕТ СН'!$G$17</f>
        <v>3196.2797140299999</v>
      </c>
      <c r="V58" s="36">
        <f>SUMIFS(СВЦЭМ!$C$33:$C$776,СВЦЭМ!$A$33:$A$776,$A58,СВЦЭМ!$B$33:$B$776,V$47)+'СЕТ СН'!$G$9+СВЦЭМ!$D$10+'СЕТ СН'!$G$5-'СЕТ СН'!$G$17</f>
        <v>3157.6611286100001</v>
      </c>
      <c r="W58" s="36">
        <f>SUMIFS(СВЦЭМ!$C$33:$C$776,СВЦЭМ!$A$33:$A$776,$A58,СВЦЭМ!$B$33:$B$776,W$47)+'СЕТ СН'!$G$9+СВЦЭМ!$D$10+'СЕТ СН'!$G$5-'СЕТ СН'!$G$17</f>
        <v>3143.0139982999999</v>
      </c>
      <c r="X58" s="36">
        <f>SUMIFS(СВЦЭМ!$C$33:$C$776,СВЦЭМ!$A$33:$A$776,$A58,СВЦЭМ!$B$33:$B$776,X$47)+'СЕТ СН'!$G$9+СВЦЭМ!$D$10+'СЕТ СН'!$G$5-'СЕТ СН'!$G$17</f>
        <v>3119.6877866200002</v>
      </c>
      <c r="Y58" s="36">
        <f>SUMIFS(СВЦЭМ!$C$33:$C$776,СВЦЭМ!$A$33:$A$776,$A58,СВЦЭМ!$B$33:$B$776,Y$47)+'СЕТ СН'!$G$9+СВЦЭМ!$D$10+'СЕТ СН'!$G$5-'СЕТ СН'!$G$17</f>
        <v>3155.8195806100002</v>
      </c>
    </row>
    <row r="59" spans="1:25" ht="15.75" x14ac:dyDescent="0.2">
      <c r="A59" s="35">
        <f t="shared" si="1"/>
        <v>44116</v>
      </c>
      <c r="B59" s="36">
        <f>SUMIFS(СВЦЭМ!$C$33:$C$776,СВЦЭМ!$A$33:$A$776,$A59,СВЦЭМ!$B$33:$B$776,B$47)+'СЕТ СН'!$G$9+СВЦЭМ!$D$10+'СЕТ СН'!$G$5-'СЕТ СН'!$G$17</f>
        <v>3224.4363422500001</v>
      </c>
      <c r="C59" s="36">
        <f>SUMIFS(СВЦЭМ!$C$33:$C$776,СВЦЭМ!$A$33:$A$776,$A59,СВЦЭМ!$B$33:$B$776,C$47)+'СЕТ СН'!$G$9+СВЦЭМ!$D$10+'СЕТ СН'!$G$5-'СЕТ СН'!$G$17</f>
        <v>3297.78624132</v>
      </c>
      <c r="D59" s="36">
        <f>SUMIFS(СВЦЭМ!$C$33:$C$776,СВЦЭМ!$A$33:$A$776,$A59,СВЦЭМ!$B$33:$B$776,D$47)+'СЕТ СН'!$G$9+СВЦЭМ!$D$10+'СЕТ СН'!$G$5-'СЕТ СН'!$G$17</f>
        <v>3360.39917272</v>
      </c>
      <c r="E59" s="36">
        <f>SUMIFS(СВЦЭМ!$C$33:$C$776,СВЦЭМ!$A$33:$A$776,$A59,СВЦЭМ!$B$33:$B$776,E$47)+'СЕТ СН'!$G$9+СВЦЭМ!$D$10+'СЕТ СН'!$G$5-'СЕТ СН'!$G$17</f>
        <v>3377.81059645</v>
      </c>
      <c r="F59" s="36">
        <f>SUMIFS(СВЦЭМ!$C$33:$C$776,СВЦЭМ!$A$33:$A$776,$A59,СВЦЭМ!$B$33:$B$776,F$47)+'СЕТ СН'!$G$9+СВЦЭМ!$D$10+'СЕТ СН'!$G$5-'СЕТ СН'!$G$17</f>
        <v>3373.5196606099998</v>
      </c>
      <c r="G59" s="36">
        <f>SUMIFS(СВЦЭМ!$C$33:$C$776,СВЦЭМ!$A$33:$A$776,$A59,СВЦЭМ!$B$33:$B$776,G$47)+'СЕТ СН'!$G$9+СВЦЭМ!$D$10+'СЕТ СН'!$G$5-'СЕТ СН'!$G$17</f>
        <v>3355.9678849299999</v>
      </c>
      <c r="H59" s="36">
        <f>SUMIFS(СВЦЭМ!$C$33:$C$776,СВЦЭМ!$A$33:$A$776,$A59,СВЦЭМ!$B$33:$B$776,H$47)+'СЕТ СН'!$G$9+СВЦЭМ!$D$10+'СЕТ СН'!$G$5-'СЕТ СН'!$G$17</f>
        <v>3306.4766035800003</v>
      </c>
      <c r="I59" s="36">
        <f>SUMIFS(СВЦЭМ!$C$33:$C$776,СВЦЭМ!$A$33:$A$776,$A59,СВЦЭМ!$B$33:$B$776,I$47)+'СЕТ СН'!$G$9+СВЦЭМ!$D$10+'СЕТ СН'!$G$5-'СЕТ СН'!$G$17</f>
        <v>3267.2122509999999</v>
      </c>
      <c r="J59" s="36">
        <f>SUMIFS(СВЦЭМ!$C$33:$C$776,СВЦЭМ!$A$33:$A$776,$A59,СВЦЭМ!$B$33:$B$776,J$47)+'СЕТ СН'!$G$9+СВЦЭМ!$D$10+'СЕТ СН'!$G$5-'СЕТ СН'!$G$17</f>
        <v>3190.1351566800004</v>
      </c>
      <c r="K59" s="36">
        <f>SUMIFS(СВЦЭМ!$C$33:$C$776,СВЦЭМ!$A$33:$A$776,$A59,СВЦЭМ!$B$33:$B$776,K$47)+'СЕТ СН'!$G$9+СВЦЭМ!$D$10+'СЕТ СН'!$G$5-'СЕТ СН'!$G$17</f>
        <v>3141.7860718000002</v>
      </c>
      <c r="L59" s="36">
        <f>SUMIFS(СВЦЭМ!$C$33:$C$776,СВЦЭМ!$A$33:$A$776,$A59,СВЦЭМ!$B$33:$B$776,L$47)+'СЕТ СН'!$G$9+СВЦЭМ!$D$10+'СЕТ СН'!$G$5-'СЕТ СН'!$G$17</f>
        <v>3137.8525631400003</v>
      </c>
      <c r="M59" s="36">
        <f>SUMIFS(СВЦЭМ!$C$33:$C$776,СВЦЭМ!$A$33:$A$776,$A59,СВЦЭМ!$B$33:$B$776,M$47)+'СЕТ СН'!$G$9+СВЦЭМ!$D$10+'СЕТ СН'!$G$5-'СЕТ СН'!$G$17</f>
        <v>3138.1778919400003</v>
      </c>
      <c r="N59" s="36">
        <f>SUMIFS(СВЦЭМ!$C$33:$C$776,СВЦЭМ!$A$33:$A$776,$A59,СВЦЭМ!$B$33:$B$776,N$47)+'СЕТ СН'!$G$9+СВЦЭМ!$D$10+'СЕТ СН'!$G$5-'СЕТ СН'!$G$17</f>
        <v>3145.3074858300001</v>
      </c>
      <c r="O59" s="36">
        <f>SUMIFS(СВЦЭМ!$C$33:$C$776,СВЦЭМ!$A$33:$A$776,$A59,СВЦЭМ!$B$33:$B$776,O$47)+'СЕТ СН'!$G$9+СВЦЭМ!$D$10+'СЕТ СН'!$G$5-'СЕТ СН'!$G$17</f>
        <v>3163.5903002300001</v>
      </c>
      <c r="P59" s="36">
        <f>SUMIFS(СВЦЭМ!$C$33:$C$776,СВЦЭМ!$A$33:$A$776,$A59,СВЦЭМ!$B$33:$B$776,P$47)+'СЕТ СН'!$G$9+СВЦЭМ!$D$10+'СЕТ СН'!$G$5-'СЕТ СН'!$G$17</f>
        <v>3202.6344354500002</v>
      </c>
      <c r="Q59" s="36">
        <f>SUMIFS(СВЦЭМ!$C$33:$C$776,СВЦЭМ!$A$33:$A$776,$A59,СВЦЭМ!$B$33:$B$776,Q$47)+'СЕТ СН'!$G$9+СВЦЭМ!$D$10+'СЕТ СН'!$G$5-'СЕТ СН'!$G$17</f>
        <v>3187.5168609000002</v>
      </c>
      <c r="R59" s="36">
        <f>SUMIFS(СВЦЭМ!$C$33:$C$776,СВЦЭМ!$A$33:$A$776,$A59,СВЦЭМ!$B$33:$B$776,R$47)+'СЕТ СН'!$G$9+СВЦЭМ!$D$10+'СЕТ СН'!$G$5-'СЕТ СН'!$G$17</f>
        <v>3142.8227908500003</v>
      </c>
      <c r="S59" s="36">
        <f>SUMIFS(СВЦЭМ!$C$33:$C$776,СВЦЭМ!$A$33:$A$776,$A59,СВЦЭМ!$B$33:$B$776,S$47)+'СЕТ СН'!$G$9+СВЦЭМ!$D$10+'СЕТ СН'!$G$5-'СЕТ СН'!$G$17</f>
        <v>3091.6207482</v>
      </c>
      <c r="T59" s="36">
        <f>SUMIFS(СВЦЭМ!$C$33:$C$776,СВЦЭМ!$A$33:$A$776,$A59,СВЦЭМ!$B$33:$B$776,T$47)+'СЕТ СН'!$G$9+СВЦЭМ!$D$10+'СЕТ СН'!$G$5-'СЕТ СН'!$G$17</f>
        <v>3101.95967023</v>
      </c>
      <c r="U59" s="36">
        <f>SUMIFS(СВЦЭМ!$C$33:$C$776,СВЦЭМ!$A$33:$A$776,$A59,СВЦЭМ!$B$33:$B$776,U$47)+'СЕТ СН'!$G$9+СВЦЭМ!$D$10+'СЕТ СН'!$G$5-'СЕТ СН'!$G$17</f>
        <v>3130.1327637700001</v>
      </c>
      <c r="V59" s="36">
        <f>SUMIFS(СВЦЭМ!$C$33:$C$776,СВЦЭМ!$A$33:$A$776,$A59,СВЦЭМ!$B$33:$B$776,V$47)+'СЕТ СН'!$G$9+СВЦЭМ!$D$10+'СЕТ СН'!$G$5-'СЕТ СН'!$G$17</f>
        <v>3130.7174349800002</v>
      </c>
      <c r="W59" s="36">
        <f>SUMIFS(СВЦЭМ!$C$33:$C$776,СВЦЭМ!$A$33:$A$776,$A59,СВЦЭМ!$B$33:$B$776,W$47)+'СЕТ СН'!$G$9+СВЦЭМ!$D$10+'СЕТ СН'!$G$5-'СЕТ СН'!$G$17</f>
        <v>3121.7680919200002</v>
      </c>
      <c r="X59" s="36">
        <f>SUMIFS(СВЦЭМ!$C$33:$C$776,СВЦЭМ!$A$33:$A$776,$A59,СВЦЭМ!$B$33:$B$776,X$47)+'СЕТ СН'!$G$9+СВЦЭМ!$D$10+'СЕТ СН'!$G$5-'СЕТ СН'!$G$17</f>
        <v>3096.7040958699999</v>
      </c>
      <c r="Y59" s="36">
        <f>SUMIFS(СВЦЭМ!$C$33:$C$776,СВЦЭМ!$A$33:$A$776,$A59,СВЦЭМ!$B$33:$B$776,Y$47)+'СЕТ СН'!$G$9+СВЦЭМ!$D$10+'СЕТ СН'!$G$5-'СЕТ СН'!$G$17</f>
        <v>3128.6443239300002</v>
      </c>
    </row>
    <row r="60" spans="1:25" ht="15.75" x14ac:dyDescent="0.2">
      <c r="A60" s="35">
        <f t="shared" si="1"/>
        <v>44117</v>
      </c>
      <c r="B60" s="36">
        <f>SUMIFS(СВЦЭМ!$C$33:$C$776,СВЦЭМ!$A$33:$A$776,$A60,СВЦЭМ!$B$33:$B$776,B$47)+'СЕТ СН'!$G$9+СВЦЭМ!$D$10+'СЕТ СН'!$G$5-'СЕТ СН'!$G$17</f>
        <v>3209.3360233399999</v>
      </c>
      <c r="C60" s="36">
        <f>SUMIFS(СВЦЭМ!$C$33:$C$776,СВЦЭМ!$A$33:$A$776,$A60,СВЦЭМ!$B$33:$B$776,C$47)+'СЕТ СН'!$G$9+СВЦЭМ!$D$10+'СЕТ СН'!$G$5-'СЕТ СН'!$G$17</f>
        <v>3275.9858314200001</v>
      </c>
      <c r="D60" s="36">
        <f>SUMIFS(СВЦЭМ!$C$33:$C$776,СВЦЭМ!$A$33:$A$776,$A60,СВЦЭМ!$B$33:$B$776,D$47)+'СЕТ СН'!$G$9+СВЦЭМ!$D$10+'СЕТ СН'!$G$5-'СЕТ СН'!$G$17</f>
        <v>3336.2980007200003</v>
      </c>
      <c r="E60" s="36">
        <f>SUMIFS(СВЦЭМ!$C$33:$C$776,СВЦЭМ!$A$33:$A$776,$A60,СВЦЭМ!$B$33:$B$776,E$47)+'СЕТ СН'!$G$9+СВЦЭМ!$D$10+'СЕТ СН'!$G$5-'СЕТ СН'!$G$17</f>
        <v>3351.3945873400003</v>
      </c>
      <c r="F60" s="36">
        <f>SUMIFS(СВЦЭМ!$C$33:$C$776,СВЦЭМ!$A$33:$A$776,$A60,СВЦЭМ!$B$33:$B$776,F$47)+'СЕТ СН'!$G$9+СВЦЭМ!$D$10+'СЕТ СН'!$G$5-'СЕТ СН'!$G$17</f>
        <v>3347.0492159200003</v>
      </c>
      <c r="G60" s="36">
        <f>SUMIFS(СВЦЭМ!$C$33:$C$776,СВЦЭМ!$A$33:$A$776,$A60,СВЦЭМ!$B$33:$B$776,G$47)+'СЕТ СН'!$G$9+СВЦЭМ!$D$10+'СЕТ СН'!$G$5-'СЕТ СН'!$G$17</f>
        <v>3335.5789356200003</v>
      </c>
      <c r="H60" s="36">
        <f>SUMIFS(СВЦЭМ!$C$33:$C$776,СВЦЭМ!$A$33:$A$776,$A60,СВЦЭМ!$B$33:$B$776,H$47)+'СЕТ СН'!$G$9+СВЦЭМ!$D$10+'СЕТ СН'!$G$5-'СЕТ СН'!$G$17</f>
        <v>3310.8164249199999</v>
      </c>
      <c r="I60" s="36">
        <f>SUMIFS(СВЦЭМ!$C$33:$C$776,СВЦЭМ!$A$33:$A$776,$A60,СВЦЭМ!$B$33:$B$776,I$47)+'СЕТ СН'!$G$9+СВЦЭМ!$D$10+'СЕТ СН'!$G$5-'СЕТ СН'!$G$17</f>
        <v>3302.9800607000002</v>
      </c>
      <c r="J60" s="36">
        <f>SUMIFS(СВЦЭМ!$C$33:$C$776,СВЦЭМ!$A$33:$A$776,$A60,СВЦЭМ!$B$33:$B$776,J$47)+'СЕТ СН'!$G$9+СВЦЭМ!$D$10+'СЕТ СН'!$G$5-'СЕТ СН'!$G$17</f>
        <v>3249.2253159400002</v>
      </c>
      <c r="K60" s="36">
        <f>SUMIFS(СВЦЭМ!$C$33:$C$776,СВЦЭМ!$A$33:$A$776,$A60,СВЦЭМ!$B$33:$B$776,K$47)+'СЕТ СН'!$G$9+СВЦЭМ!$D$10+'СЕТ СН'!$G$5-'СЕТ СН'!$G$17</f>
        <v>3206.1374915800002</v>
      </c>
      <c r="L60" s="36">
        <f>SUMIFS(СВЦЭМ!$C$33:$C$776,СВЦЭМ!$A$33:$A$776,$A60,СВЦЭМ!$B$33:$B$776,L$47)+'СЕТ СН'!$G$9+СВЦЭМ!$D$10+'СЕТ СН'!$G$5-'СЕТ СН'!$G$17</f>
        <v>3208.9577463400001</v>
      </c>
      <c r="M60" s="36">
        <f>SUMIFS(СВЦЭМ!$C$33:$C$776,СВЦЭМ!$A$33:$A$776,$A60,СВЦЭМ!$B$33:$B$776,M$47)+'СЕТ СН'!$G$9+СВЦЭМ!$D$10+'СЕТ СН'!$G$5-'СЕТ СН'!$G$17</f>
        <v>3215.7330868100003</v>
      </c>
      <c r="N60" s="36">
        <f>SUMIFS(СВЦЭМ!$C$33:$C$776,СВЦЭМ!$A$33:$A$776,$A60,СВЦЭМ!$B$33:$B$776,N$47)+'СЕТ СН'!$G$9+СВЦЭМ!$D$10+'СЕТ СН'!$G$5-'СЕТ СН'!$G$17</f>
        <v>3224.0847493800002</v>
      </c>
      <c r="O60" s="36">
        <f>SUMIFS(СВЦЭМ!$C$33:$C$776,СВЦЭМ!$A$33:$A$776,$A60,СВЦЭМ!$B$33:$B$776,O$47)+'СЕТ СН'!$G$9+СВЦЭМ!$D$10+'СЕТ СН'!$G$5-'СЕТ СН'!$G$17</f>
        <v>3259.2172266699999</v>
      </c>
      <c r="P60" s="36">
        <f>SUMIFS(СВЦЭМ!$C$33:$C$776,СВЦЭМ!$A$33:$A$776,$A60,СВЦЭМ!$B$33:$B$776,P$47)+'СЕТ СН'!$G$9+СВЦЭМ!$D$10+'СЕТ СН'!$G$5-'СЕТ СН'!$G$17</f>
        <v>3292.8953743100001</v>
      </c>
      <c r="Q60" s="36">
        <f>SUMIFS(СВЦЭМ!$C$33:$C$776,СВЦЭМ!$A$33:$A$776,$A60,СВЦЭМ!$B$33:$B$776,Q$47)+'СЕТ СН'!$G$9+СВЦЭМ!$D$10+'СЕТ СН'!$G$5-'СЕТ СН'!$G$17</f>
        <v>3253.08783094</v>
      </c>
      <c r="R60" s="36">
        <f>SUMIFS(СВЦЭМ!$C$33:$C$776,СВЦЭМ!$A$33:$A$776,$A60,СВЦЭМ!$B$33:$B$776,R$47)+'СЕТ СН'!$G$9+СВЦЭМ!$D$10+'СЕТ СН'!$G$5-'СЕТ СН'!$G$17</f>
        <v>3201.9668419200002</v>
      </c>
      <c r="S60" s="36">
        <f>SUMIFS(СВЦЭМ!$C$33:$C$776,СВЦЭМ!$A$33:$A$776,$A60,СВЦЭМ!$B$33:$B$776,S$47)+'СЕТ СН'!$G$9+СВЦЭМ!$D$10+'СЕТ СН'!$G$5-'СЕТ СН'!$G$17</f>
        <v>3157.98231459</v>
      </c>
      <c r="T60" s="36">
        <f>SUMIFS(СВЦЭМ!$C$33:$C$776,СВЦЭМ!$A$33:$A$776,$A60,СВЦЭМ!$B$33:$B$776,T$47)+'СЕТ СН'!$G$9+СВЦЭМ!$D$10+'СЕТ СН'!$G$5-'СЕТ СН'!$G$17</f>
        <v>3156.7062711600001</v>
      </c>
      <c r="U60" s="36">
        <f>SUMIFS(СВЦЭМ!$C$33:$C$776,СВЦЭМ!$A$33:$A$776,$A60,СВЦЭМ!$B$33:$B$776,U$47)+'СЕТ СН'!$G$9+СВЦЭМ!$D$10+'СЕТ СН'!$G$5-'СЕТ СН'!$G$17</f>
        <v>3179.2117922000002</v>
      </c>
      <c r="V60" s="36">
        <f>SUMIFS(СВЦЭМ!$C$33:$C$776,СВЦЭМ!$A$33:$A$776,$A60,СВЦЭМ!$B$33:$B$776,V$47)+'СЕТ СН'!$G$9+СВЦЭМ!$D$10+'СЕТ СН'!$G$5-'СЕТ СН'!$G$17</f>
        <v>3173.78933878</v>
      </c>
      <c r="W60" s="36">
        <f>SUMIFS(СВЦЭМ!$C$33:$C$776,СВЦЭМ!$A$33:$A$776,$A60,СВЦЭМ!$B$33:$B$776,W$47)+'СЕТ СН'!$G$9+СВЦЭМ!$D$10+'СЕТ СН'!$G$5-'СЕТ СН'!$G$17</f>
        <v>3164.3929940200001</v>
      </c>
      <c r="X60" s="36">
        <f>SUMIFS(СВЦЭМ!$C$33:$C$776,СВЦЭМ!$A$33:$A$776,$A60,СВЦЭМ!$B$33:$B$776,X$47)+'СЕТ СН'!$G$9+СВЦЭМ!$D$10+'СЕТ СН'!$G$5-'СЕТ СН'!$G$17</f>
        <v>3147.1853948100002</v>
      </c>
      <c r="Y60" s="36">
        <f>SUMIFS(СВЦЭМ!$C$33:$C$776,СВЦЭМ!$A$33:$A$776,$A60,СВЦЭМ!$B$33:$B$776,Y$47)+'СЕТ СН'!$G$9+СВЦЭМ!$D$10+'СЕТ СН'!$G$5-'СЕТ СН'!$G$17</f>
        <v>3167.7766244300001</v>
      </c>
    </row>
    <row r="61" spans="1:25" ht="15.75" x14ac:dyDescent="0.2">
      <c r="A61" s="35">
        <f t="shared" si="1"/>
        <v>44118</v>
      </c>
      <c r="B61" s="36">
        <f>SUMIFS(СВЦЭМ!$C$33:$C$776,СВЦЭМ!$A$33:$A$776,$A61,СВЦЭМ!$B$33:$B$776,B$47)+'СЕТ СН'!$G$9+СВЦЭМ!$D$10+'СЕТ СН'!$G$5-'СЕТ СН'!$G$17</f>
        <v>3241.3460630700001</v>
      </c>
      <c r="C61" s="36">
        <f>SUMIFS(СВЦЭМ!$C$33:$C$776,СВЦЭМ!$A$33:$A$776,$A61,СВЦЭМ!$B$33:$B$776,C$47)+'СЕТ СН'!$G$9+СВЦЭМ!$D$10+'СЕТ СН'!$G$5-'СЕТ СН'!$G$17</f>
        <v>3307.1133542000002</v>
      </c>
      <c r="D61" s="36">
        <f>SUMIFS(СВЦЭМ!$C$33:$C$776,СВЦЭМ!$A$33:$A$776,$A61,СВЦЭМ!$B$33:$B$776,D$47)+'СЕТ СН'!$G$9+СВЦЭМ!$D$10+'СЕТ СН'!$G$5-'СЕТ СН'!$G$17</f>
        <v>3375.1175257100003</v>
      </c>
      <c r="E61" s="36">
        <f>SUMIFS(СВЦЭМ!$C$33:$C$776,СВЦЭМ!$A$33:$A$776,$A61,СВЦЭМ!$B$33:$B$776,E$47)+'СЕТ СН'!$G$9+СВЦЭМ!$D$10+'СЕТ СН'!$G$5-'СЕТ СН'!$G$17</f>
        <v>3388.7499648399998</v>
      </c>
      <c r="F61" s="36">
        <f>SUMIFS(СВЦЭМ!$C$33:$C$776,СВЦЭМ!$A$33:$A$776,$A61,СВЦЭМ!$B$33:$B$776,F$47)+'СЕТ СН'!$G$9+СВЦЭМ!$D$10+'СЕТ СН'!$G$5-'СЕТ СН'!$G$17</f>
        <v>3381.9568006300001</v>
      </c>
      <c r="G61" s="36">
        <f>SUMIFS(СВЦЭМ!$C$33:$C$776,СВЦЭМ!$A$33:$A$776,$A61,СВЦЭМ!$B$33:$B$776,G$47)+'СЕТ СН'!$G$9+СВЦЭМ!$D$10+'СЕТ СН'!$G$5-'СЕТ СН'!$G$17</f>
        <v>3371.1293689500003</v>
      </c>
      <c r="H61" s="36">
        <f>SUMIFS(СВЦЭМ!$C$33:$C$776,СВЦЭМ!$A$33:$A$776,$A61,СВЦЭМ!$B$33:$B$776,H$47)+'СЕТ СН'!$G$9+СВЦЭМ!$D$10+'СЕТ СН'!$G$5-'СЕТ СН'!$G$17</f>
        <v>3325.1614107800001</v>
      </c>
      <c r="I61" s="36">
        <f>SUMIFS(СВЦЭМ!$C$33:$C$776,СВЦЭМ!$A$33:$A$776,$A61,СВЦЭМ!$B$33:$B$776,I$47)+'СЕТ СН'!$G$9+СВЦЭМ!$D$10+'СЕТ СН'!$G$5-'СЕТ СН'!$G$17</f>
        <v>3285.2117813900004</v>
      </c>
      <c r="J61" s="36">
        <f>SUMIFS(СВЦЭМ!$C$33:$C$776,СВЦЭМ!$A$33:$A$776,$A61,СВЦЭМ!$B$33:$B$776,J$47)+'СЕТ СН'!$G$9+СВЦЭМ!$D$10+'СЕТ СН'!$G$5-'СЕТ СН'!$G$17</f>
        <v>3220.4306469500002</v>
      </c>
      <c r="K61" s="36">
        <f>SUMIFS(СВЦЭМ!$C$33:$C$776,СВЦЭМ!$A$33:$A$776,$A61,СВЦЭМ!$B$33:$B$776,K$47)+'СЕТ СН'!$G$9+СВЦЭМ!$D$10+'СЕТ СН'!$G$5-'СЕТ СН'!$G$17</f>
        <v>3181.0171610900002</v>
      </c>
      <c r="L61" s="36">
        <f>SUMIFS(СВЦЭМ!$C$33:$C$776,СВЦЭМ!$A$33:$A$776,$A61,СВЦЭМ!$B$33:$B$776,L$47)+'СЕТ СН'!$G$9+СВЦЭМ!$D$10+'СЕТ СН'!$G$5-'СЕТ СН'!$G$17</f>
        <v>3188.7912319900001</v>
      </c>
      <c r="M61" s="36">
        <f>SUMIFS(СВЦЭМ!$C$33:$C$776,СВЦЭМ!$A$33:$A$776,$A61,СВЦЭМ!$B$33:$B$776,M$47)+'СЕТ СН'!$G$9+СВЦЭМ!$D$10+'СЕТ СН'!$G$5-'СЕТ СН'!$G$17</f>
        <v>3205.9201674400001</v>
      </c>
      <c r="N61" s="36">
        <f>SUMIFS(СВЦЭМ!$C$33:$C$776,СВЦЭМ!$A$33:$A$776,$A61,СВЦЭМ!$B$33:$B$776,N$47)+'СЕТ СН'!$G$9+СВЦЭМ!$D$10+'СЕТ СН'!$G$5-'СЕТ СН'!$G$17</f>
        <v>3211.5879179600001</v>
      </c>
      <c r="O61" s="36">
        <f>SUMIFS(СВЦЭМ!$C$33:$C$776,СВЦЭМ!$A$33:$A$776,$A61,СВЦЭМ!$B$33:$B$776,O$47)+'СЕТ СН'!$G$9+СВЦЭМ!$D$10+'СЕТ СН'!$G$5-'СЕТ СН'!$G$17</f>
        <v>3260.1769183900001</v>
      </c>
      <c r="P61" s="36">
        <f>SUMIFS(СВЦЭМ!$C$33:$C$776,СВЦЭМ!$A$33:$A$776,$A61,СВЦЭМ!$B$33:$B$776,P$47)+'СЕТ СН'!$G$9+СВЦЭМ!$D$10+'СЕТ СН'!$G$5-'СЕТ СН'!$G$17</f>
        <v>3292.78354984</v>
      </c>
      <c r="Q61" s="36">
        <f>SUMIFS(СВЦЭМ!$C$33:$C$776,СВЦЭМ!$A$33:$A$776,$A61,СВЦЭМ!$B$33:$B$776,Q$47)+'СЕТ СН'!$G$9+СВЦЭМ!$D$10+'СЕТ СН'!$G$5-'СЕТ СН'!$G$17</f>
        <v>3252.7279119100003</v>
      </c>
      <c r="R61" s="36">
        <f>SUMIFS(СВЦЭМ!$C$33:$C$776,СВЦЭМ!$A$33:$A$776,$A61,СВЦЭМ!$B$33:$B$776,R$47)+'СЕТ СН'!$G$9+СВЦЭМ!$D$10+'СЕТ СН'!$G$5-'СЕТ СН'!$G$17</f>
        <v>3200.8895613499999</v>
      </c>
      <c r="S61" s="36">
        <f>SUMIFS(СВЦЭМ!$C$33:$C$776,СВЦЭМ!$A$33:$A$776,$A61,СВЦЭМ!$B$33:$B$776,S$47)+'СЕТ СН'!$G$9+СВЦЭМ!$D$10+'СЕТ СН'!$G$5-'СЕТ СН'!$G$17</f>
        <v>3145.6274034400003</v>
      </c>
      <c r="T61" s="36">
        <f>SUMIFS(СВЦЭМ!$C$33:$C$776,СВЦЭМ!$A$33:$A$776,$A61,СВЦЭМ!$B$33:$B$776,T$47)+'СЕТ СН'!$G$9+СВЦЭМ!$D$10+'СЕТ СН'!$G$5-'СЕТ СН'!$G$17</f>
        <v>3128.5039512000003</v>
      </c>
      <c r="U61" s="36">
        <f>SUMIFS(СВЦЭМ!$C$33:$C$776,СВЦЭМ!$A$33:$A$776,$A61,СВЦЭМ!$B$33:$B$776,U$47)+'СЕТ СН'!$G$9+СВЦЭМ!$D$10+'СЕТ СН'!$G$5-'СЕТ СН'!$G$17</f>
        <v>3158.82057407</v>
      </c>
      <c r="V61" s="36">
        <f>SUMIFS(СВЦЭМ!$C$33:$C$776,СВЦЭМ!$A$33:$A$776,$A61,СВЦЭМ!$B$33:$B$776,V$47)+'СЕТ СН'!$G$9+СВЦЭМ!$D$10+'СЕТ СН'!$G$5-'СЕТ СН'!$G$17</f>
        <v>3153.3616499300001</v>
      </c>
      <c r="W61" s="36">
        <f>SUMIFS(СВЦЭМ!$C$33:$C$776,СВЦЭМ!$A$33:$A$776,$A61,СВЦЭМ!$B$33:$B$776,W$47)+'СЕТ СН'!$G$9+СВЦЭМ!$D$10+'СЕТ СН'!$G$5-'СЕТ СН'!$G$17</f>
        <v>3140.2705446700002</v>
      </c>
      <c r="X61" s="36">
        <f>SUMIFS(СВЦЭМ!$C$33:$C$776,СВЦЭМ!$A$33:$A$776,$A61,СВЦЭМ!$B$33:$B$776,X$47)+'СЕТ СН'!$G$9+СВЦЭМ!$D$10+'СЕТ СН'!$G$5-'СЕТ СН'!$G$17</f>
        <v>3124.07532373</v>
      </c>
      <c r="Y61" s="36">
        <f>SUMIFS(СВЦЭМ!$C$33:$C$776,СВЦЭМ!$A$33:$A$776,$A61,СВЦЭМ!$B$33:$B$776,Y$47)+'СЕТ СН'!$G$9+СВЦЭМ!$D$10+'СЕТ СН'!$G$5-'СЕТ СН'!$G$17</f>
        <v>3152.8736876400003</v>
      </c>
    </row>
    <row r="62" spans="1:25" ht="15.75" x14ac:dyDescent="0.2">
      <c r="A62" s="35">
        <f t="shared" si="1"/>
        <v>44119</v>
      </c>
      <c r="B62" s="36">
        <f>SUMIFS(СВЦЭМ!$C$33:$C$776,СВЦЭМ!$A$33:$A$776,$A62,СВЦЭМ!$B$33:$B$776,B$47)+'СЕТ СН'!$G$9+СВЦЭМ!$D$10+'СЕТ СН'!$G$5-'СЕТ СН'!$G$17</f>
        <v>3261.1485533100004</v>
      </c>
      <c r="C62" s="36">
        <f>SUMIFS(СВЦЭМ!$C$33:$C$776,СВЦЭМ!$A$33:$A$776,$A62,СВЦЭМ!$B$33:$B$776,C$47)+'СЕТ СН'!$G$9+СВЦЭМ!$D$10+'СЕТ СН'!$G$5-'СЕТ СН'!$G$17</f>
        <v>3340.5726608100003</v>
      </c>
      <c r="D62" s="36">
        <f>SUMIFS(СВЦЭМ!$C$33:$C$776,СВЦЭМ!$A$33:$A$776,$A62,СВЦЭМ!$B$33:$B$776,D$47)+'СЕТ СН'!$G$9+СВЦЭМ!$D$10+'СЕТ СН'!$G$5-'СЕТ СН'!$G$17</f>
        <v>3405.0052228600002</v>
      </c>
      <c r="E62" s="36">
        <f>SUMIFS(СВЦЭМ!$C$33:$C$776,СВЦЭМ!$A$33:$A$776,$A62,СВЦЭМ!$B$33:$B$776,E$47)+'СЕТ СН'!$G$9+СВЦЭМ!$D$10+'СЕТ СН'!$G$5-'СЕТ СН'!$G$17</f>
        <v>3410.4476638300002</v>
      </c>
      <c r="F62" s="36">
        <f>SUMIFS(СВЦЭМ!$C$33:$C$776,СВЦЭМ!$A$33:$A$776,$A62,СВЦЭМ!$B$33:$B$776,F$47)+'СЕТ СН'!$G$9+СВЦЭМ!$D$10+'СЕТ СН'!$G$5-'СЕТ СН'!$G$17</f>
        <v>3405.1809143400001</v>
      </c>
      <c r="G62" s="36">
        <f>SUMIFS(СВЦЭМ!$C$33:$C$776,СВЦЭМ!$A$33:$A$776,$A62,СВЦЭМ!$B$33:$B$776,G$47)+'СЕТ СН'!$G$9+СВЦЭМ!$D$10+'СЕТ СН'!$G$5-'СЕТ СН'!$G$17</f>
        <v>3381.7113295400004</v>
      </c>
      <c r="H62" s="36">
        <f>SUMIFS(СВЦЭМ!$C$33:$C$776,СВЦЭМ!$A$33:$A$776,$A62,СВЦЭМ!$B$33:$B$776,H$47)+'СЕТ СН'!$G$9+СВЦЭМ!$D$10+'СЕТ СН'!$G$5-'СЕТ СН'!$G$17</f>
        <v>3336.0479373400003</v>
      </c>
      <c r="I62" s="36">
        <f>SUMIFS(СВЦЭМ!$C$33:$C$776,СВЦЭМ!$A$33:$A$776,$A62,СВЦЭМ!$B$33:$B$776,I$47)+'СЕТ СН'!$G$9+СВЦЭМ!$D$10+'СЕТ СН'!$G$5-'СЕТ СН'!$G$17</f>
        <v>3296.3184700500001</v>
      </c>
      <c r="J62" s="36">
        <f>SUMIFS(СВЦЭМ!$C$33:$C$776,СВЦЭМ!$A$33:$A$776,$A62,СВЦЭМ!$B$33:$B$776,J$47)+'СЕТ СН'!$G$9+СВЦЭМ!$D$10+'СЕТ СН'!$G$5-'СЕТ СН'!$G$17</f>
        <v>3230.6610707300001</v>
      </c>
      <c r="K62" s="36">
        <f>SUMIFS(СВЦЭМ!$C$33:$C$776,СВЦЭМ!$A$33:$A$776,$A62,СВЦЭМ!$B$33:$B$776,K$47)+'СЕТ СН'!$G$9+СВЦЭМ!$D$10+'СЕТ СН'!$G$5-'СЕТ СН'!$G$17</f>
        <v>3191.4603963</v>
      </c>
      <c r="L62" s="36">
        <f>SUMIFS(СВЦЭМ!$C$33:$C$776,СВЦЭМ!$A$33:$A$776,$A62,СВЦЭМ!$B$33:$B$776,L$47)+'СЕТ СН'!$G$9+СВЦЭМ!$D$10+'СЕТ СН'!$G$5-'СЕТ СН'!$G$17</f>
        <v>3194.8158000000003</v>
      </c>
      <c r="M62" s="36">
        <f>SUMIFS(СВЦЭМ!$C$33:$C$776,СВЦЭМ!$A$33:$A$776,$A62,СВЦЭМ!$B$33:$B$776,M$47)+'СЕТ СН'!$G$9+СВЦЭМ!$D$10+'СЕТ СН'!$G$5-'СЕТ СН'!$G$17</f>
        <v>3204.1605608099999</v>
      </c>
      <c r="N62" s="36">
        <f>SUMIFS(СВЦЭМ!$C$33:$C$776,СВЦЭМ!$A$33:$A$776,$A62,СВЦЭМ!$B$33:$B$776,N$47)+'СЕТ СН'!$G$9+СВЦЭМ!$D$10+'СЕТ СН'!$G$5-'СЕТ СН'!$G$17</f>
        <v>3212.3454576700001</v>
      </c>
      <c r="O62" s="36">
        <f>SUMIFS(СВЦЭМ!$C$33:$C$776,СВЦЭМ!$A$33:$A$776,$A62,СВЦЭМ!$B$33:$B$776,O$47)+'СЕТ СН'!$G$9+СВЦЭМ!$D$10+'СЕТ СН'!$G$5-'СЕТ СН'!$G$17</f>
        <v>3231.5804504400003</v>
      </c>
      <c r="P62" s="36">
        <f>SUMIFS(СВЦЭМ!$C$33:$C$776,СВЦЭМ!$A$33:$A$776,$A62,СВЦЭМ!$B$33:$B$776,P$47)+'СЕТ СН'!$G$9+СВЦЭМ!$D$10+'СЕТ СН'!$G$5-'СЕТ СН'!$G$17</f>
        <v>3258.1569414800001</v>
      </c>
      <c r="Q62" s="36">
        <f>SUMIFS(СВЦЭМ!$C$33:$C$776,СВЦЭМ!$A$33:$A$776,$A62,СВЦЭМ!$B$33:$B$776,Q$47)+'СЕТ СН'!$G$9+СВЦЭМ!$D$10+'СЕТ СН'!$G$5-'СЕТ СН'!$G$17</f>
        <v>3220.8067732600002</v>
      </c>
      <c r="R62" s="36">
        <f>SUMIFS(СВЦЭМ!$C$33:$C$776,СВЦЭМ!$A$33:$A$776,$A62,СВЦЭМ!$B$33:$B$776,R$47)+'СЕТ СН'!$G$9+СВЦЭМ!$D$10+'СЕТ СН'!$G$5-'СЕТ СН'!$G$17</f>
        <v>3172.04452365</v>
      </c>
      <c r="S62" s="36">
        <f>SUMIFS(СВЦЭМ!$C$33:$C$776,СВЦЭМ!$A$33:$A$776,$A62,СВЦЭМ!$B$33:$B$776,S$47)+'СЕТ СН'!$G$9+СВЦЭМ!$D$10+'СЕТ СН'!$G$5-'СЕТ СН'!$G$17</f>
        <v>3117.5318825600002</v>
      </c>
      <c r="T62" s="36">
        <f>SUMIFS(СВЦЭМ!$C$33:$C$776,СВЦЭМ!$A$33:$A$776,$A62,СВЦЭМ!$B$33:$B$776,T$47)+'СЕТ СН'!$G$9+СВЦЭМ!$D$10+'СЕТ СН'!$G$5-'СЕТ СН'!$G$17</f>
        <v>3124.4374935400001</v>
      </c>
      <c r="U62" s="36">
        <f>SUMIFS(СВЦЭМ!$C$33:$C$776,СВЦЭМ!$A$33:$A$776,$A62,СВЦЭМ!$B$33:$B$776,U$47)+'СЕТ СН'!$G$9+СВЦЭМ!$D$10+'СЕТ СН'!$G$5-'СЕТ СН'!$G$17</f>
        <v>3148.8159854599999</v>
      </c>
      <c r="V62" s="36">
        <f>SUMIFS(СВЦЭМ!$C$33:$C$776,СВЦЭМ!$A$33:$A$776,$A62,СВЦЭМ!$B$33:$B$776,V$47)+'СЕТ СН'!$G$9+СВЦЭМ!$D$10+'СЕТ СН'!$G$5-'СЕТ СН'!$G$17</f>
        <v>3141.0698424100001</v>
      </c>
      <c r="W62" s="36">
        <f>SUMIFS(СВЦЭМ!$C$33:$C$776,СВЦЭМ!$A$33:$A$776,$A62,СВЦЭМ!$B$33:$B$776,W$47)+'СЕТ СН'!$G$9+СВЦЭМ!$D$10+'СЕТ СН'!$G$5-'СЕТ СН'!$G$17</f>
        <v>3128.8044620400001</v>
      </c>
      <c r="X62" s="36">
        <f>SUMIFS(СВЦЭМ!$C$33:$C$776,СВЦЭМ!$A$33:$A$776,$A62,СВЦЭМ!$B$33:$B$776,X$47)+'СЕТ СН'!$G$9+СВЦЭМ!$D$10+'СЕТ СН'!$G$5-'СЕТ СН'!$G$17</f>
        <v>3105.6493772100002</v>
      </c>
      <c r="Y62" s="36">
        <f>SUMIFS(СВЦЭМ!$C$33:$C$776,СВЦЭМ!$A$33:$A$776,$A62,СВЦЭМ!$B$33:$B$776,Y$47)+'СЕТ СН'!$G$9+СВЦЭМ!$D$10+'СЕТ СН'!$G$5-'СЕТ СН'!$G$17</f>
        <v>3154.6579772100004</v>
      </c>
    </row>
    <row r="63" spans="1:25" ht="15.75" x14ac:dyDescent="0.2">
      <c r="A63" s="35">
        <f t="shared" si="1"/>
        <v>44120</v>
      </c>
      <c r="B63" s="36">
        <f>SUMIFS(СВЦЭМ!$C$33:$C$776,СВЦЭМ!$A$33:$A$776,$A63,СВЦЭМ!$B$33:$B$776,B$47)+'СЕТ СН'!$G$9+СВЦЭМ!$D$10+'СЕТ СН'!$G$5-'СЕТ СН'!$G$17</f>
        <v>3213.03092173</v>
      </c>
      <c r="C63" s="36">
        <f>SUMIFS(СВЦЭМ!$C$33:$C$776,СВЦЭМ!$A$33:$A$776,$A63,СВЦЭМ!$B$33:$B$776,C$47)+'СЕТ СН'!$G$9+СВЦЭМ!$D$10+'СЕТ СН'!$G$5-'СЕТ СН'!$G$17</f>
        <v>3282.0033156500003</v>
      </c>
      <c r="D63" s="36">
        <f>SUMIFS(СВЦЭМ!$C$33:$C$776,СВЦЭМ!$A$33:$A$776,$A63,СВЦЭМ!$B$33:$B$776,D$47)+'СЕТ СН'!$G$9+СВЦЭМ!$D$10+'СЕТ СН'!$G$5-'СЕТ СН'!$G$17</f>
        <v>3335.70966761</v>
      </c>
      <c r="E63" s="36">
        <f>SUMIFS(СВЦЭМ!$C$33:$C$776,СВЦЭМ!$A$33:$A$776,$A63,СВЦЭМ!$B$33:$B$776,E$47)+'СЕТ СН'!$G$9+СВЦЭМ!$D$10+'СЕТ СН'!$G$5-'СЕТ СН'!$G$17</f>
        <v>3341.9629491800001</v>
      </c>
      <c r="F63" s="36">
        <f>SUMIFS(СВЦЭМ!$C$33:$C$776,СВЦЭМ!$A$33:$A$776,$A63,СВЦЭМ!$B$33:$B$776,F$47)+'СЕТ СН'!$G$9+СВЦЭМ!$D$10+'СЕТ СН'!$G$5-'СЕТ СН'!$G$17</f>
        <v>3341.8702943600001</v>
      </c>
      <c r="G63" s="36">
        <f>SUMIFS(СВЦЭМ!$C$33:$C$776,СВЦЭМ!$A$33:$A$776,$A63,СВЦЭМ!$B$33:$B$776,G$47)+'СЕТ СН'!$G$9+СВЦЭМ!$D$10+'СЕТ СН'!$G$5-'СЕТ СН'!$G$17</f>
        <v>3330.89258595</v>
      </c>
      <c r="H63" s="36">
        <f>SUMIFS(СВЦЭМ!$C$33:$C$776,СВЦЭМ!$A$33:$A$776,$A63,СВЦЭМ!$B$33:$B$776,H$47)+'СЕТ СН'!$G$9+СВЦЭМ!$D$10+'СЕТ СН'!$G$5-'СЕТ СН'!$G$17</f>
        <v>3298.8318697300001</v>
      </c>
      <c r="I63" s="36">
        <f>SUMIFS(СВЦЭМ!$C$33:$C$776,СВЦЭМ!$A$33:$A$776,$A63,СВЦЭМ!$B$33:$B$776,I$47)+'СЕТ СН'!$G$9+СВЦЭМ!$D$10+'СЕТ СН'!$G$5-'СЕТ СН'!$G$17</f>
        <v>3269.5457667000001</v>
      </c>
      <c r="J63" s="36">
        <f>SUMIFS(СВЦЭМ!$C$33:$C$776,СВЦЭМ!$A$33:$A$776,$A63,СВЦЭМ!$B$33:$B$776,J$47)+'СЕТ СН'!$G$9+СВЦЭМ!$D$10+'СЕТ СН'!$G$5-'СЕТ СН'!$G$17</f>
        <v>3237.9228959000002</v>
      </c>
      <c r="K63" s="36">
        <f>SUMIFS(СВЦЭМ!$C$33:$C$776,СВЦЭМ!$A$33:$A$776,$A63,СВЦЭМ!$B$33:$B$776,K$47)+'СЕТ СН'!$G$9+СВЦЭМ!$D$10+'СЕТ СН'!$G$5-'СЕТ СН'!$G$17</f>
        <v>3205.0436004200001</v>
      </c>
      <c r="L63" s="36">
        <f>SUMIFS(СВЦЭМ!$C$33:$C$776,СВЦЭМ!$A$33:$A$776,$A63,СВЦЭМ!$B$33:$B$776,L$47)+'СЕТ СН'!$G$9+СВЦЭМ!$D$10+'СЕТ СН'!$G$5-'СЕТ СН'!$G$17</f>
        <v>3204.2183714800003</v>
      </c>
      <c r="M63" s="36">
        <f>SUMIFS(СВЦЭМ!$C$33:$C$776,СВЦЭМ!$A$33:$A$776,$A63,СВЦЭМ!$B$33:$B$776,M$47)+'СЕТ СН'!$G$9+СВЦЭМ!$D$10+'СЕТ СН'!$G$5-'СЕТ СН'!$G$17</f>
        <v>3207.13442179</v>
      </c>
      <c r="N63" s="36">
        <f>SUMIFS(СВЦЭМ!$C$33:$C$776,СВЦЭМ!$A$33:$A$776,$A63,СВЦЭМ!$B$33:$B$776,N$47)+'СЕТ СН'!$G$9+СВЦЭМ!$D$10+'СЕТ СН'!$G$5-'СЕТ СН'!$G$17</f>
        <v>3218.07434195</v>
      </c>
      <c r="O63" s="36">
        <f>SUMIFS(СВЦЭМ!$C$33:$C$776,СВЦЭМ!$A$33:$A$776,$A63,СВЦЭМ!$B$33:$B$776,O$47)+'СЕТ СН'!$G$9+СВЦЭМ!$D$10+'СЕТ СН'!$G$5-'СЕТ СН'!$G$17</f>
        <v>3253.5513900400001</v>
      </c>
      <c r="P63" s="36">
        <f>SUMIFS(СВЦЭМ!$C$33:$C$776,СВЦЭМ!$A$33:$A$776,$A63,СВЦЭМ!$B$33:$B$776,P$47)+'СЕТ СН'!$G$9+СВЦЭМ!$D$10+'СЕТ СН'!$G$5-'СЕТ СН'!$G$17</f>
        <v>3297.8181571700002</v>
      </c>
      <c r="Q63" s="36">
        <f>SUMIFS(СВЦЭМ!$C$33:$C$776,СВЦЭМ!$A$33:$A$776,$A63,СВЦЭМ!$B$33:$B$776,Q$47)+'СЕТ СН'!$G$9+СВЦЭМ!$D$10+'СЕТ СН'!$G$5-'СЕТ СН'!$G$17</f>
        <v>3263.9284697500002</v>
      </c>
      <c r="R63" s="36">
        <f>SUMIFS(СВЦЭМ!$C$33:$C$776,СВЦЭМ!$A$33:$A$776,$A63,СВЦЭМ!$B$33:$B$776,R$47)+'СЕТ СН'!$G$9+СВЦЭМ!$D$10+'СЕТ СН'!$G$5-'СЕТ СН'!$G$17</f>
        <v>3217.1982608400003</v>
      </c>
      <c r="S63" s="36">
        <f>SUMIFS(СВЦЭМ!$C$33:$C$776,СВЦЭМ!$A$33:$A$776,$A63,СВЦЭМ!$B$33:$B$776,S$47)+'СЕТ СН'!$G$9+СВЦЭМ!$D$10+'СЕТ СН'!$G$5-'СЕТ СН'!$G$17</f>
        <v>3156.84637522</v>
      </c>
      <c r="T63" s="36">
        <f>SUMIFS(СВЦЭМ!$C$33:$C$776,СВЦЭМ!$A$33:$A$776,$A63,СВЦЭМ!$B$33:$B$776,T$47)+'СЕТ СН'!$G$9+СВЦЭМ!$D$10+'СЕТ СН'!$G$5-'СЕТ СН'!$G$17</f>
        <v>3130.7438685699999</v>
      </c>
      <c r="U63" s="36">
        <f>SUMIFS(СВЦЭМ!$C$33:$C$776,СВЦЭМ!$A$33:$A$776,$A63,СВЦЭМ!$B$33:$B$776,U$47)+'СЕТ СН'!$G$9+СВЦЭМ!$D$10+'СЕТ СН'!$G$5-'СЕТ СН'!$G$17</f>
        <v>3131.7544981000001</v>
      </c>
      <c r="V63" s="36">
        <f>SUMIFS(СВЦЭМ!$C$33:$C$776,СВЦЭМ!$A$33:$A$776,$A63,СВЦЭМ!$B$33:$B$776,V$47)+'СЕТ СН'!$G$9+СВЦЭМ!$D$10+'СЕТ СН'!$G$5-'СЕТ СН'!$G$17</f>
        <v>3127.26200483</v>
      </c>
      <c r="W63" s="36">
        <f>SUMIFS(СВЦЭМ!$C$33:$C$776,СВЦЭМ!$A$33:$A$776,$A63,СВЦЭМ!$B$33:$B$776,W$47)+'СЕТ СН'!$G$9+СВЦЭМ!$D$10+'СЕТ СН'!$G$5-'СЕТ СН'!$G$17</f>
        <v>3116.9567577400003</v>
      </c>
      <c r="X63" s="36">
        <f>SUMIFS(СВЦЭМ!$C$33:$C$776,СВЦЭМ!$A$33:$A$776,$A63,СВЦЭМ!$B$33:$B$776,X$47)+'СЕТ СН'!$G$9+СВЦЭМ!$D$10+'СЕТ СН'!$G$5-'СЕТ СН'!$G$17</f>
        <v>3119.2777793800001</v>
      </c>
      <c r="Y63" s="36">
        <f>SUMIFS(СВЦЭМ!$C$33:$C$776,СВЦЭМ!$A$33:$A$776,$A63,СВЦЭМ!$B$33:$B$776,Y$47)+'СЕТ СН'!$G$9+СВЦЭМ!$D$10+'СЕТ СН'!$G$5-'СЕТ СН'!$G$17</f>
        <v>3148.7962164200003</v>
      </c>
    </row>
    <row r="64" spans="1:25" ht="15.75" x14ac:dyDescent="0.2">
      <c r="A64" s="35">
        <f t="shared" si="1"/>
        <v>44121</v>
      </c>
      <c r="B64" s="36">
        <f>SUMIFS(СВЦЭМ!$C$33:$C$776,СВЦЭМ!$A$33:$A$776,$A64,СВЦЭМ!$B$33:$B$776,B$47)+'СЕТ СН'!$G$9+СВЦЭМ!$D$10+'СЕТ СН'!$G$5-'СЕТ СН'!$G$17</f>
        <v>3207.8384649700001</v>
      </c>
      <c r="C64" s="36">
        <f>SUMIFS(СВЦЭМ!$C$33:$C$776,СВЦЭМ!$A$33:$A$776,$A64,СВЦЭМ!$B$33:$B$776,C$47)+'СЕТ СН'!$G$9+СВЦЭМ!$D$10+'СЕТ СН'!$G$5-'СЕТ СН'!$G$17</f>
        <v>3276.4164197200002</v>
      </c>
      <c r="D64" s="36">
        <f>SUMIFS(СВЦЭМ!$C$33:$C$776,СВЦЭМ!$A$33:$A$776,$A64,СВЦЭМ!$B$33:$B$776,D$47)+'СЕТ СН'!$G$9+СВЦЭМ!$D$10+'СЕТ СН'!$G$5-'СЕТ СН'!$G$17</f>
        <v>3337.6659444400002</v>
      </c>
      <c r="E64" s="36">
        <f>SUMIFS(СВЦЭМ!$C$33:$C$776,СВЦЭМ!$A$33:$A$776,$A64,СВЦЭМ!$B$33:$B$776,E$47)+'СЕТ СН'!$G$9+СВЦЭМ!$D$10+'СЕТ СН'!$G$5-'СЕТ СН'!$G$17</f>
        <v>3345.6488591000002</v>
      </c>
      <c r="F64" s="36">
        <f>SUMIFS(СВЦЭМ!$C$33:$C$776,СВЦЭМ!$A$33:$A$776,$A64,СВЦЭМ!$B$33:$B$776,F$47)+'СЕТ СН'!$G$9+СВЦЭМ!$D$10+'СЕТ СН'!$G$5-'СЕТ СН'!$G$17</f>
        <v>3350.0141387500003</v>
      </c>
      <c r="G64" s="36">
        <f>SUMIFS(СВЦЭМ!$C$33:$C$776,СВЦЭМ!$A$33:$A$776,$A64,СВЦЭМ!$B$33:$B$776,G$47)+'СЕТ СН'!$G$9+СВЦЭМ!$D$10+'СЕТ СН'!$G$5-'СЕТ СН'!$G$17</f>
        <v>3338.4764855000003</v>
      </c>
      <c r="H64" s="36">
        <f>SUMIFS(СВЦЭМ!$C$33:$C$776,СВЦЭМ!$A$33:$A$776,$A64,СВЦЭМ!$B$33:$B$776,H$47)+'СЕТ СН'!$G$9+СВЦЭМ!$D$10+'СЕТ СН'!$G$5-'СЕТ СН'!$G$17</f>
        <v>3326.81891989</v>
      </c>
      <c r="I64" s="36">
        <f>SUMIFS(СВЦЭМ!$C$33:$C$776,СВЦЭМ!$A$33:$A$776,$A64,СВЦЭМ!$B$33:$B$776,I$47)+'СЕТ СН'!$G$9+СВЦЭМ!$D$10+'СЕТ СН'!$G$5-'СЕТ СН'!$G$17</f>
        <v>3330.5798021600003</v>
      </c>
      <c r="J64" s="36">
        <f>SUMIFS(СВЦЭМ!$C$33:$C$776,СВЦЭМ!$A$33:$A$776,$A64,СВЦЭМ!$B$33:$B$776,J$47)+'СЕТ СН'!$G$9+СВЦЭМ!$D$10+'СЕТ СН'!$G$5-'СЕТ СН'!$G$17</f>
        <v>3268.1964090700003</v>
      </c>
      <c r="K64" s="36">
        <f>SUMIFS(СВЦЭМ!$C$33:$C$776,СВЦЭМ!$A$33:$A$776,$A64,СВЦЭМ!$B$33:$B$776,K$47)+'СЕТ СН'!$G$9+СВЦЭМ!$D$10+'СЕТ СН'!$G$5-'СЕТ СН'!$G$17</f>
        <v>3243.7170839700002</v>
      </c>
      <c r="L64" s="36">
        <f>SUMIFS(СВЦЭМ!$C$33:$C$776,СВЦЭМ!$A$33:$A$776,$A64,СВЦЭМ!$B$33:$B$776,L$47)+'СЕТ СН'!$G$9+СВЦЭМ!$D$10+'СЕТ СН'!$G$5-'СЕТ СН'!$G$17</f>
        <v>3216.2420455800002</v>
      </c>
      <c r="M64" s="36">
        <f>SUMIFS(СВЦЭМ!$C$33:$C$776,СВЦЭМ!$A$33:$A$776,$A64,СВЦЭМ!$B$33:$B$776,M$47)+'СЕТ СН'!$G$9+СВЦЭМ!$D$10+'СЕТ СН'!$G$5-'СЕТ СН'!$G$17</f>
        <v>3227.3558381800003</v>
      </c>
      <c r="N64" s="36">
        <f>SUMIFS(СВЦЭМ!$C$33:$C$776,СВЦЭМ!$A$33:$A$776,$A64,СВЦЭМ!$B$33:$B$776,N$47)+'СЕТ СН'!$G$9+СВЦЭМ!$D$10+'СЕТ СН'!$G$5-'СЕТ СН'!$G$17</f>
        <v>3236.9651819999999</v>
      </c>
      <c r="O64" s="36">
        <f>SUMIFS(СВЦЭМ!$C$33:$C$776,СВЦЭМ!$A$33:$A$776,$A64,СВЦЭМ!$B$33:$B$776,O$47)+'СЕТ СН'!$G$9+СВЦЭМ!$D$10+'СЕТ СН'!$G$5-'СЕТ СН'!$G$17</f>
        <v>3278.1754323100004</v>
      </c>
      <c r="P64" s="36">
        <f>SUMIFS(СВЦЭМ!$C$33:$C$776,СВЦЭМ!$A$33:$A$776,$A64,СВЦЭМ!$B$33:$B$776,P$47)+'СЕТ СН'!$G$9+СВЦЭМ!$D$10+'СЕТ СН'!$G$5-'СЕТ СН'!$G$17</f>
        <v>3334.4099741099999</v>
      </c>
      <c r="Q64" s="36">
        <f>SUMIFS(СВЦЭМ!$C$33:$C$776,СВЦЭМ!$A$33:$A$776,$A64,СВЦЭМ!$B$33:$B$776,Q$47)+'СЕТ СН'!$G$9+СВЦЭМ!$D$10+'СЕТ СН'!$G$5-'СЕТ СН'!$G$17</f>
        <v>3293.3080160099998</v>
      </c>
      <c r="R64" s="36">
        <f>SUMIFS(СВЦЭМ!$C$33:$C$776,СВЦЭМ!$A$33:$A$776,$A64,СВЦЭМ!$B$33:$B$776,R$47)+'СЕТ СН'!$G$9+СВЦЭМ!$D$10+'СЕТ СН'!$G$5-'СЕТ СН'!$G$17</f>
        <v>3247.7775531699999</v>
      </c>
      <c r="S64" s="36">
        <f>SUMIFS(СВЦЭМ!$C$33:$C$776,СВЦЭМ!$A$33:$A$776,$A64,СВЦЭМ!$B$33:$B$776,S$47)+'СЕТ СН'!$G$9+СВЦЭМ!$D$10+'СЕТ СН'!$G$5-'СЕТ СН'!$G$17</f>
        <v>3183.2890820600001</v>
      </c>
      <c r="T64" s="36">
        <f>SUMIFS(СВЦЭМ!$C$33:$C$776,СВЦЭМ!$A$33:$A$776,$A64,СВЦЭМ!$B$33:$B$776,T$47)+'СЕТ СН'!$G$9+СВЦЭМ!$D$10+'СЕТ СН'!$G$5-'СЕТ СН'!$G$17</f>
        <v>3146.82791193</v>
      </c>
      <c r="U64" s="36">
        <f>SUMIFS(СВЦЭМ!$C$33:$C$776,СВЦЭМ!$A$33:$A$776,$A64,СВЦЭМ!$B$33:$B$776,U$47)+'СЕТ СН'!$G$9+СВЦЭМ!$D$10+'СЕТ СН'!$G$5-'СЕТ СН'!$G$17</f>
        <v>3137.6539402100002</v>
      </c>
      <c r="V64" s="36">
        <f>SUMIFS(СВЦЭМ!$C$33:$C$776,СВЦЭМ!$A$33:$A$776,$A64,СВЦЭМ!$B$33:$B$776,V$47)+'СЕТ СН'!$G$9+СВЦЭМ!$D$10+'СЕТ СН'!$G$5-'СЕТ СН'!$G$17</f>
        <v>3136.19909577</v>
      </c>
      <c r="W64" s="36">
        <f>SUMIFS(СВЦЭМ!$C$33:$C$776,СВЦЭМ!$A$33:$A$776,$A64,СВЦЭМ!$B$33:$B$776,W$47)+'СЕТ СН'!$G$9+СВЦЭМ!$D$10+'СЕТ СН'!$G$5-'СЕТ СН'!$G$17</f>
        <v>3137.82507102</v>
      </c>
      <c r="X64" s="36">
        <f>SUMIFS(СВЦЭМ!$C$33:$C$776,СВЦЭМ!$A$33:$A$776,$A64,СВЦЭМ!$B$33:$B$776,X$47)+'СЕТ СН'!$G$9+СВЦЭМ!$D$10+'СЕТ СН'!$G$5-'СЕТ СН'!$G$17</f>
        <v>3157.90243478</v>
      </c>
      <c r="Y64" s="36">
        <f>SUMIFS(СВЦЭМ!$C$33:$C$776,СВЦЭМ!$A$33:$A$776,$A64,СВЦЭМ!$B$33:$B$776,Y$47)+'СЕТ СН'!$G$9+СВЦЭМ!$D$10+'СЕТ СН'!$G$5-'СЕТ СН'!$G$17</f>
        <v>3189.5599898</v>
      </c>
    </row>
    <row r="65" spans="1:27" ht="15.75" x14ac:dyDescent="0.2">
      <c r="A65" s="35">
        <f t="shared" si="1"/>
        <v>44122</v>
      </c>
      <c r="B65" s="36">
        <f>SUMIFS(СВЦЭМ!$C$33:$C$776,СВЦЭМ!$A$33:$A$776,$A65,СВЦЭМ!$B$33:$B$776,B$47)+'СЕТ СН'!$G$9+СВЦЭМ!$D$10+'СЕТ СН'!$G$5-'СЕТ СН'!$G$17</f>
        <v>3288.3736539199999</v>
      </c>
      <c r="C65" s="36">
        <f>SUMIFS(СВЦЭМ!$C$33:$C$776,СВЦЭМ!$A$33:$A$776,$A65,СВЦЭМ!$B$33:$B$776,C$47)+'СЕТ СН'!$G$9+СВЦЭМ!$D$10+'СЕТ СН'!$G$5-'СЕТ СН'!$G$17</f>
        <v>3388.5654559900004</v>
      </c>
      <c r="D65" s="36">
        <f>SUMIFS(СВЦЭМ!$C$33:$C$776,СВЦЭМ!$A$33:$A$776,$A65,СВЦЭМ!$B$33:$B$776,D$47)+'СЕТ СН'!$G$9+СВЦЭМ!$D$10+'СЕТ СН'!$G$5-'СЕТ СН'!$G$17</f>
        <v>3457.4181472</v>
      </c>
      <c r="E65" s="36">
        <f>SUMIFS(СВЦЭМ!$C$33:$C$776,СВЦЭМ!$A$33:$A$776,$A65,СВЦЭМ!$B$33:$B$776,E$47)+'СЕТ СН'!$G$9+СВЦЭМ!$D$10+'СЕТ СН'!$G$5-'СЕТ СН'!$G$17</f>
        <v>3464.3013738600002</v>
      </c>
      <c r="F65" s="36">
        <f>SUMIFS(СВЦЭМ!$C$33:$C$776,СВЦЭМ!$A$33:$A$776,$A65,СВЦЭМ!$B$33:$B$776,F$47)+'СЕТ СН'!$G$9+СВЦЭМ!$D$10+'СЕТ СН'!$G$5-'СЕТ СН'!$G$17</f>
        <v>3471.9954045300001</v>
      </c>
      <c r="G65" s="36">
        <f>SUMIFS(СВЦЭМ!$C$33:$C$776,СВЦЭМ!$A$33:$A$776,$A65,СВЦЭМ!$B$33:$B$776,G$47)+'СЕТ СН'!$G$9+СВЦЭМ!$D$10+'СЕТ СН'!$G$5-'СЕТ СН'!$G$17</f>
        <v>3457.6118376000004</v>
      </c>
      <c r="H65" s="36">
        <f>SUMIFS(СВЦЭМ!$C$33:$C$776,СВЦЭМ!$A$33:$A$776,$A65,СВЦЭМ!$B$33:$B$776,H$47)+'СЕТ СН'!$G$9+СВЦЭМ!$D$10+'СЕТ СН'!$G$5-'СЕТ СН'!$G$17</f>
        <v>3436.42398955</v>
      </c>
      <c r="I65" s="36">
        <f>SUMIFS(СВЦЭМ!$C$33:$C$776,СВЦЭМ!$A$33:$A$776,$A65,СВЦЭМ!$B$33:$B$776,I$47)+'СЕТ СН'!$G$9+СВЦЭМ!$D$10+'СЕТ СН'!$G$5-'СЕТ СН'!$G$17</f>
        <v>3400.3791554300001</v>
      </c>
      <c r="J65" s="36">
        <f>SUMIFS(СВЦЭМ!$C$33:$C$776,СВЦЭМ!$A$33:$A$776,$A65,СВЦЭМ!$B$33:$B$776,J$47)+'СЕТ СН'!$G$9+СВЦЭМ!$D$10+'СЕТ СН'!$G$5-'СЕТ СН'!$G$17</f>
        <v>3315.92597196</v>
      </c>
      <c r="K65" s="36">
        <f>SUMIFS(СВЦЭМ!$C$33:$C$776,СВЦЭМ!$A$33:$A$776,$A65,СВЦЭМ!$B$33:$B$776,K$47)+'СЕТ СН'!$G$9+СВЦЭМ!$D$10+'СЕТ СН'!$G$5-'СЕТ СН'!$G$17</f>
        <v>3248.9198473200004</v>
      </c>
      <c r="L65" s="36">
        <f>SUMIFS(СВЦЭМ!$C$33:$C$776,СВЦЭМ!$A$33:$A$776,$A65,СВЦЭМ!$B$33:$B$776,L$47)+'СЕТ СН'!$G$9+СВЦЭМ!$D$10+'СЕТ СН'!$G$5-'СЕТ СН'!$G$17</f>
        <v>3240.007928</v>
      </c>
      <c r="M65" s="36">
        <f>SUMIFS(СВЦЭМ!$C$33:$C$776,СВЦЭМ!$A$33:$A$776,$A65,СВЦЭМ!$B$33:$B$776,M$47)+'СЕТ СН'!$G$9+СВЦЭМ!$D$10+'СЕТ СН'!$G$5-'СЕТ СН'!$G$17</f>
        <v>3241.1913513700001</v>
      </c>
      <c r="N65" s="36">
        <f>SUMIFS(СВЦЭМ!$C$33:$C$776,СВЦЭМ!$A$33:$A$776,$A65,СВЦЭМ!$B$33:$B$776,N$47)+'СЕТ СН'!$G$9+СВЦЭМ!$D$10+'СЕТ СН'!$G$5-'СЕТ СН'!$G$17</f>
        <v>3247.2800699899999</v>
      </c>
      <c r="O65" s="36">
        <f>SUMIFS(СВЦЭМ!$C$33:$C$776,СВЦЭМ!$A$33:$A$776,$A65,СВЦЭМ!$B$33:$B$776,O$47)+'СЕТ СН'!$G$9+СВЦЭМ!$D$10+'СЕТ СН'!$G$5-'СЕТ СН'!$G$17</f>
        <v>3295.6478015800003</v>
      </c>
      <c r="P65" s="36">
        <f>SUMIFS(СВЦЭМ!$C$33:$C$776,СВЦЭМ!$A$33:$A$776,$A65,СВЦЭМ!$B$33:$B$776,P$47)+'СЕТ СН'!$G$9+СВЦЭМ!$D$10+'СЕТ СН'!$G$5-'СЕТ СН'!$G$17</f>
        <v>3346.3576824400002</v>
      </c>
      <c r="Q65" s="36">
        <f>SUMIFS(СВЦЭМ!$C$33:$C$776,СВЦЭМ!$A$33:$A$776,$A65,СВЦЭМ!$B$33:$B$776,Q$47)+'СЕТ СН'!$G$9+СВЦЭМ!$D$10+'СЕТ СН'!$G$5-'СЕТ СН'!$G$17</f>
        <v>3313.5782632600003</v>
      </c>
      <c r="R65" s="36">
        <f>SUMIFS(СВЦЭМ!$C$33:$C$776,СВЦЭМ!$A$33:$A$776,$A65,СВЦЭМ!$B$33:$B$776,R$47)+'СЕТ СН'!$G$9+СВЦЭМ!$D$10+'СЕТ СН'!$G$5-'СЕТ СН'!$G$17</f>
        <v>3256.2253854200003</v>
      </c>
      <c r="S65" s="36">
        <f>SUMIFS(СВЦЭМ!$C$33:$C$776,СВЦЭМ!$A$33:$A$776,$A65,СВЦЭМ!$B$33:$B$776,S$47)+'СЕТ СН'!$G$9+СВЦЭМ!$D$10+'СЕТ СН'!$G$5-'СЕТ СН'!$G$17</f>
        <v>3183.0611129200001</v>
      </c>
      <c r="T65" s="36">
        <f>SUMIFS(СВЦЭМ!$C$33:$C$776,СВЦЭМ!$A$33:$A$776,$A65,СВЦЭМ!$B$33:$B$776,T$47)+'СЕТ СН'!$G$9+СВЦЭМ!$D$10+'СЕТ СН'!$G$5-'СЕТ СН'!$G$17</f>
        <v>3140.9797580200002</v>
      </c>
      <c r="U65" s="36">
        <f>SUMIFS(СВЦЭМ!$C$33:$C$776,СВЦЭМ!$A$33:$A$776,$A65,СВЦЭМ!$B$33:$B$776,U$47)+'СЕТ СН'!$G$9+СВЦЭМ!$D$10+'СЕТ СН'!$G$5-'СЕТ СН'!$G$17</f>
        <v>3146.3557268900004</v>
      </c>
      <c r="V65" s="36">
        <f>SUMIFS(СВЦЭМ!$C$33:$C$776,СВЦЭМ!$A$33:$A$776,$A65,СВЦЭМ!$B$33:$B$776,V$47)+'СЕТ СН'!$G$9+СВЦЭМ!$D$10+'СЕТ СН'!$G$5-'СЕТ СН'!$G$17</f>
        <v>3143.5501763700004</v>
      </c>
      <c r="W65" s="36">
        <f>SUMIFS(СВЦЭМ!$C$33:$C$776,СВЦЭМ!$A$33:$A$776,$A65,СВЦЭМ!$B$33:$B$776,W$47)+'СЕТ СН'!$G$9+СВЦЭМ!$D$10+'СЕТ СН'!$G$5-'СЕТ СН'!$G$17</f>
        <v>3140.64887021</v>
      </c>
      <c r="X65" s="36">
        <f>SUMIFS(СВЦЭМ!$C$33:$C$776,СВЦЭМ!$A$33:$A$776,$A65,СВЦЭМ!$B$33:$B$776,X$47)+'СЕТ СН'!$G$9+СВЦЭМ!$D$10+'СЕТ СН'!$G$5-'СЕТ СН'!$G$17</f>
        <v>3139.9102235600003</v>
      </c>
      <c r="Y65" s="36">
        <f>SUMIFS(СВЦЭМ!$C$33:$C$776,СВЦЭМ!$A$33:$A$776,$A65,СВЦЭМ!$B$33:$B$776,Y$47)+'СЕТ СН'!$G$9+СВЦЭМ!$D$10+'СЕТ СН'!$G$5-'СЕТ СН'!$G$17</f>
        <v>3178.5962759700001</v>
      </c>
    </row>
    <row r="66" spans="1:27" ht="15.75" x14ac:dyDescent="0.2">
      <c r="A66" s="35">
        <f t="shared" si="1"/>
        <v>44123</v>
      </c>
      <c r="B66" s="36">
        <f>SUMIFS(СВЦЭМ!$C$33:$C$776,СВЦЭМ!$A$33:$A$776,$A66,СВЦЭМ!$B$33:$B$776,B$47)+'СЕТ СН'!$G$9+СВЦЭМ!$D$10+'СЕТ СН'!$G$5-'СЕТ СН'!$G$17</f>
        <v>3252.0299225100002</v>
      </c>
      <c r="C66" s="36">
        <f>SUMIFS(СВЦЭМ!$C$33:$C$776,СВЦЭМ!$A$33:$A$776,$A66,СВЦЭМ!$B$33:$B$776,C$47)+'СЕТ СН'!$G$9+СВЦЭМ!$D$10+'СЕТ СН'!$G$5-'СЕТ СН'!$G$17</f>
        <v>3321.4512143700003</v>
      </c>
      <c r="D66" s="36">
        <f>SUMIFS(СВЦЭМ!$C$33:$C$776,СВЦЭМ!$A$33:$A$776,$A66,СВЦЭМ!$B$33:$B$776,D$47)+'СЕТ СН'!$G$9+СВЦЭМ!$D$10+'СЕТ СН'!$G$5-'СЕТ СН'!$G$17</f>
        <v>3390.7755481600002</v>
      </c>
      <c r="E66" s="36">
        <f>SUMIFS(СВЦЭМ!$C$33:$C$776,СВЦЭМ!$A$33:$A$776,$A66,СВЦЭМ!$B$33:$B$776,E$47)+'СЕТ СН'!$G$9+СВЦЭМ!$D$10+'СЕТ СН'!$G$5-'СЕТ СН'!$G$17</f>
        <v>3394.0242540899999</v>
      </c>
      <c r="F66" s="36">
        <f>SUMIFS(СВЦЭМ!$C$33:$C$776,СВЦЭМ!$A$33:$A$776,$A66,СВЦЭМ!$B$33:$B$776,F$47)+'СЕТ СН'!$G$9+СВЦЭМ!$D$10+'СЕТ СН'!$G$5-'СЕТ СН'!$G$17</f>
        <v>3400.1053887500002</v>
      </c>
      <c r="G66" s="36">
        <f>SUMIFS(СВЦЭМ!$C$33:$C$776,СВЦЭМ!$A$33:$A$776,$A66,СВЦЭМ!$B$33:$B$776,G$47)+'СЕТ СН'!$G$9+СВЦЭМ!$D$10+'СЕТ СН'!$G$5-'СЕТ СН'!$G$17</f>
        <v>3378.2427918900003</v>
      </c>
      <c r="H66" s="36">
        <f>SUMIFS(СВЦЭМ!$C$33:$C$776,СВЦЭМ!$A$33:$A$776,$A66,СВЦЭМ!$B$33:$B$776,H$47)+'СЕТ СН'!$G$9+СВЦЭМ!$D$10+'СЕТ СН'!$G$5-'СЕТ СН'!$G$17</f>
        <v>3328.2841177200003</v>
      </c>
      <c r="I66" s="36">
        <f>SUMIFS(СВЦЭМ!$C$33:$C$776,СВЦЭМ!$A$33:$A$776,$A66,СВЦЭМ!$B$33:$B$776,I$47)+'СЕТ СН'!$G$9+СВЦЭМ!$D$10+'СЕТ СН'!$G$5-'СЕТ СН'!$G$17</f>
        <v>3274.6544687000001</v>
      </c>
      <c r="J66" s="36">
        <f>SUMIFS(СВЦЭМ!$C$33:$C$776,СВЦЭМ!$A$33:$A$776,$A66,СВЦЭМ!$B$33:$B$776,J$47)+'СЕТ СН'!$G$9+СВЦЭМ!$D$10+'СЕТ СН'!$G$5-'СЕТ СН'!$G$17</f>
        <v>3220.4368447300003</v>
      </c>
      <c r="K66" s="36">
        <f>SUMIFS(СВЦЭМ!$C$33:$C$776,СВЦЭМ!$A$33:$A$776,$A66,СВЦЭМ!$B$33:$B$776,K$47)+'СЕТ СН'!$G$9+СВЦЭМ!$D$10+'СЕТ СН'!$G$5-'СЕТ СН'!$G$17</f>
        <v>3182.97561176</v>
      </c>
      <c r="L66" s="36">
        <f>SUMIFS(СВЦЭМ!$C$33:$C$776,СВЦЭМ!$A$33:$A$776,$A66,СВЦЭМ!$B$33:$B$776,L$47)+'СЕТ СН'!$G$9+СВЦЭМ!$D$10+'СЕТ СН'!$G$5-'СЕТ СН'!$G$17</f>
        <v>3184.78141013</v>
      </c>
      <c r="M66" s="36">
        <f>SUMIFS(СВЦЭМ!$C$33:$C$776,СВЦЭМ!$A$33:$A$776,$A66,СВЦЭМ!$B$33:$B$776,M$47)+'СЕТ СН'!$G$9+СВЦЭМ!$D$10+'СЕТ СН'!$G$5-'СЕТ СН'!$G$17</f>
        <v>3190.7857243600001</v>
      </c>
      <c r="N66" s="36">
        <f>SUMIFS(СВЦЭМ!$C$33:$C$776,СВЦЭМ!$A$33:$A$776,$A66,СВЦЭМ!$B$33:$B$776,N$47)+'СЕТ СН'!$G$9+СВЦЭМ!$D$10+'СЕТ СН'!$G$5-'СЕТ СН'!$G$17</f>
        <v>3201.6784226600003</v>
      </c>
      <c r="O66" s="36">
        <f>SUMIFS(СВЦЭМ!$C$33:$C$776,СВЦЭМ!$A$33:$A$776,$A66,СВЦЭМ!$B$33:$B$776,O$47)+'СЕТ СН'!$G$9+СВЦЭМ!$D$10+'СЕТ СН'!$G$5-'СЕТ СН'!$G$17</f>
        <v>3245.6925731300003</v>
      </c>
      <c r="P66" s="36">
        <f>SUMIFS(СВЦЭМ!$C$33:$C$776,СВЦЭМ!$A$33:$A$776,$A66,СВЦЭМ!$B$33:$B$776,P$47)+'СЕТ СН'!$G$9+СВЦЭМ!$D$10+'СЕТ СН'!$G$5-'СЕТ СН'!$G$17</f>
        <v>3294.2260801700004</v>
      </c>
      <c r="Q66" s="36">
        <f>SUMIFS(СВЦЭМ!$C$33:$C$776,СВЦЭМ!$A$33:$A$776,$A66,СВЦЭМ!$B$33:$B$776,Q$47)+'СЕТ СН'!$G$9+СВЦЭМ!$D$10+'СЕТ СН'!$G$5-'СЕТ СН'!$G$17</f>
        <v>3265.0689052400003</v>
      </c>
      <c r="R66" s="36">
        <f>SUMIFS(СВЦЭМ!$C$33:$C$776,СВЦЭМ!$A$33:$A$776,$A66,СВЦЭМ!$B$33:$B$776,R$47)+'СЕТ СН'!$G$9+СВЦЭМ!$D$10+'СЕТ СН'!$G$5-'СЕТ СН'!$G$17</f>
        <v>3215.61331948</v>
      </c>
      <c r="S66" s="36">
        <f>SUMIFS(СВЦЭМ!$C$33:$C$776,СВЦЭМ!$A$33:$A$776,$A66,СВЦЭМ!$B$33:$B$776,S$47)+'СЕТ СН'!$G$9+СВЦЭМ!$D$10+'СЕТ СН'!$G$5-'СЕТ СН'!$G$17</f>
        <v>3155.0941125100003</v>
      </c>
      <c r="T66" s="36">
        <f>SUMIFS(СВЦЭМ!$C$33:$C$776,СВЦЭМ!$A$33:$A$776,$A66,СВЦЭМ!$B$33:$B$776,T$47)+'СЕТ СН'!$G$9+СВЦЭМ!$D$10+'СЕТ СН'!$G$5-'СЕТ СН'!$G$17</f>
        <v>3125.9789172700002</v>
      </c>
      <c r="U66" s="36">
        <f>SUMIFS(СВЦЭМ!$C$33:$C$776,СВЦЭМ!$A$33:$A$776,$A66,СВЦЭМ!$B$33:$B$776,U$47)+'СЕТ СН'!$G$9+СВЦЭМ!$D$10+'СЕТ СН'!$G$5-'СЕТ СН'!$G$17</f>
        <v>3136.5879950100002</v>
      </c>
      <c r="V66" s="36">
        <f>SUMIFS(СВЦЭМ!$C$33:$C$776,СВЦЭМ!$A$33:$A$776,$A66,СВЦЭМ!$B$33:$B$776,V$47)+'СЕТ СН'!$G$9+СВЦЭМ!$D$10+'СЕТ СН'!$G$5-'СЕТ СН'!$G$17</f>
        <v>3126.2822961800002</v>
      </c>
      <c r="W66" s="36">
        <f>SUMIFS(СВЦЭМ!$C$33:$C$776,СВЦЭМ!$A$33:$A$776,$A66,СВЦЭМ!$B$33:$B$776,W$47)+'СЕТ СН'!$G$9+СВЦЭМ!$D$10+'СЕТ СН'!$G$5-'СЕТ СН'!$G$17</f>
        <v>3129.2746391600003</v>
      </c>
      <c r="X66" s="36">
        <f>SUMIFS(СВЦЭМ!$C$33:$C$776,СВЦЭМ!$A$33:$A$776,$A66,СВЦЭМ!$B$33:$B$776,X$47)+'СЕТ СН'!$G$9+СВЦЭМ!$D$10+'СЕТ СН'!$G$5-'СЕТ СН'!$G$17</f>
        <v>3146.4453772200004</v>
      </c>
      <c r="Y66" s="36">
        <f>SUMIFS(СВЦЭМ!$C$33:$C$776,СВЦЭМ!$A$33:$A$776,$A66,СВЦЭМ!$B$33:$B$776,Y$47)+'СЕТ СН'!$G$9+СВЦЭМ!$D$10+'СЕТ СН'!$G$5-'СЕТ СН'!$G$17</f>
        <v>3180.3954697200002</v>
      </c>
    </row>
    <row r="67" spans="1:27" ht="15.75" x14ac:dyDescent="0.2">
      <c r="A67" s="35">
        <f t="shared" si="1"/>
        <v>44124</v>
      </c>
      <c r="B67" s="36">
        <f>SUMIFS(СВЦЭМ!$C$33:$C$776,СВЦЭМ!$A$33:$A$776,$A67,СВЦЭМ!$B$33:$B$776,B$47)+'СЕТ СН'!$G$9+СВЦЭМ!$D$10+'СЕТ СН'!$G$5-'СЕТ СН'!$G$17</f>
        <v>3296.6033216800001</v>
      </c>
      <c r="C67" s="36">
        <f>SUMIFS(СВЦЭМ!$C$33:$C$776,СВЦЭМ!$A$33:$A$776,$A67,СВЦЭМ!$B$33:$B$776,C$47)+'СЕТ СН'!$G$9+СВЦЭМ!$D$10+'СЕТ СН'!$G$5-'СЕТ СН'!$G$17</f>
        <v>3373.1267561700001</v>
      </c>
      <c r="D67" s="36">
        <f>SUMIFS(СВЦЭМ!$C$33:$C$776,СВЦЭМ!$A$33:$A$776,$A67,СВЦЭМ!$B$33:$B$776,D$47)+'СЕТ СН'!$G$9+СВЦЭМ!$D$10+'СЕТ СН'!$G$5-'СЕТ СН'!$G$17</f>
        <v>3440.9116424500003</v>
      </c>
      <c r="E67" s="36">
        <f>SUMIFS(СВЦЭМ!$C$33:$C$776,СВЦЭМ!$A$33:$A$776,$A67,СВЦЭМ!$B$33:$B$776,E$47)+'СЕТ СН'!$G$9+СВЦЭМ!$D$10+'СЕТ СН'!$G$5-'СЕТ СН'!$G$17</f>
        <v>3441.2330178000002</v>
      </c>
      <c r="F67" s="36">
        <f>SUMIFS(СВЦЭМ!$C$33:$C$776,СВЦЭМ!$A$33:$A$776,$A67,СВЦЭМ!$B$33:$B$776,F$47)+'СЕТ СН'!$G$9+СВЦЭМ!$D$10+'СЕТ СН'!$G$5-'СЕТ СН'!$G$17</f>
        <v>3452.85458806</v>
      </c>
      <c r="G67" s="36">
        <f>SUMIFS(СВЦЭМ!$C$33:$C$776,СВЦЭМ!$A$33:$A$776,$A67,СВЦЭМ!$B$33:$B$776,G$47)+'СЕТ СН'!$G$9+СВЦЭМ!$D$10+'СЕТ СН'!$G$5-'СЕТ СН'!$G$17</f>
        <v>3429.2452724600003</v>
      </c>
      <c r="H67" s="36">
        <f>SUMIFS(СВЦЭМ!$C$33:$C$776,СВЦЭМ!$A$33:$A$776,$A67,СВЦЭМ!$B$33:$B$776,H$47)+'СЕТ СН'!$G$9+СВЦЭМ!$D$10+'СЕТ СН'!$G$5-'СЕТ СН'!$G$17</f>
        <v>3374.4136062000002</v>
      </c>
      <c r="I67" s="36">
        <f>SUMIFS(СВЦЭМ!$C$33:$C$776,СВЦЭМ!$A$33:$A$776,$A67,СВЦЭМ!$B$33:$B$776,I$47)+'СЕТ СН'!$G$9+СВЦЭМ!$D$10+'СЕТ СН'!$G$5-'СЕТ СН'!$G$17</f>
        <v>3321.3722366900001</v>
      </c>
      <c r="J67" s="36">
        <f>SUMIFS(СВЦЭМ!$C$33:$C$776,СВЦЭМ!$A$33:$A$776,$A67,СВЦЭМ!$B$33:$B$776,J$47)+'СЕТ СН'!$G$9+СВЦЭМ!$D$10+'СЕТ СН'!$G$5-'СЕТ СН'!$G$17</f>
        <v>3253.39590008</v>
      </c>
      <c r="K67" s="36">
        <f>SUMIFS(СВЦЭМ!$C$33:$C$776,СВЦЭМ!$A$33:$A$776,$A67,СВЦЭМ!$B$33:$B$776,K$47)+'СЕТ СН'!$G$9+СВЦЭМ!$D$10+'СЕТ СН'!$G$5-'СЕТ СН'!$G$17</f>
        <v>3214.38688207</v>
      </c>
      <c r="L67" s="36">
        <f>SUMIFS(СВЦЭМ!$C$33:$C$776,СВЦЭМ!$A$33:$A$776,$A67,СВЦЭМ!$B$33:$B$776,L$47)+'СЕТ СН'!$G$9+СВЦЭМ!$D$10+'СЕТ СН'!$G$5-'СЕТ СН'!$G$17</f>
        <v>3215.5351565800001</v>
      </c>
      <c r="M67" s="36">
        <f>SUMIFS(СВЦЭМ!$C$33:$C$776,СВЦЭМ!$A$33:$A$776,$A67,СВЦЭМ!$B$33:$B$776,M$47)+'СЕТ СН'!$G$9+СВЦЭМ!$D$10+'СЕТ СН'!$G$5-'СЕТ СН'!$G$17</f>
        <v>3228.08253612</v>
      </c>
      <c r="N67" s="36">
        <f>SUMIFS(СВЦЭМ!$C$33:$C$776,СВЦЭМ!$A$33:$A$776,$A67,СВЦЭМ!$B$33:$B$776,N$47)+'СЕТ СН'!$G$9+СВЦЭМ!$D$10+'СЕТ СН'!$G$5-'СЕТ СН'!$G$17</f>
        <v>3232.0558041300001</v>
      </c>
      <c r="O67" s="36">
        <f>SUMIFS(СВЦЭМ!$C$33:$C$776,СВЦЭМ!$A$33:$A$776,$A67,СВЦЭМ!$B$33:$B$776,O$47)+'СЕТ СН'!$G$9+СВЦЭМ!$D$10+'СЕТ СН'!$G$5-'СЕТ СН'!$G$17</f>
        <v>3274.1707279100001</v>
      </c>
      <c r="P67" s="36">
        <f>SUMIFS(СВЦЭМ!$C$33:$C$776,СВЦЭМ!$A$33:$A$776,$A67,СВЦЭМ!$B$33:$B$776,P$47)+'СЕТ СН'!$G$9+СВЦЭМ!$D$10+'СЕТ СН'!$G$5-'СЕТ СН'!$G$17</f>
        <v>3333.93333837</v>
      </c>
      <c r="Q67" s="36">
        <f>SUMIFS(СВЦЭМ!$C$33:$C$776,СВЦЭМ!$A$33:$A$776,$A67,СВЦЭМ!$B$33:$B$776,Q$47)+'СЕТ СН'!$G$9+СВЦЭМ!$D$10+'СЕТ СН'!$G$5-'СЕТ СН'!$G$17</f>
        <v>3301.31159235</v>
      </c>
      <c r="R67" s="36">
        <f>SUMIFS(СВЦЭМ!$C$33:$C$776,СВЦЭМ!$A$33:$A$776,$A67,СВЦЭМ!$B$33:$B$776,R$47)+'СЕТ СН'!$G$9+СВЦЭМ!$D$10+'СЕТ СН'!$G$5-'СЕТ СН'!$G$17</f>
        <v>3250.1660312000004</v>
      </c>
      <c r="S67" s="36">
        <f>SUMIFS(СВЦЭМ!$C$33:$C$776,СВЦЭМ!$A$33:$A$776,$A67,СВЦЭМ!$B$33:$B$776,S$47)+'СЕТ СН'!$G$9+СВЦЭМ!$D$10+'СЕТ СН'!$G$5-'СЕТ СН'!$G$17</f>
        <v>3177.9702689200003</v>
      </c>
      <c r="T67" s="36">
        <f>SUMIFS(СВЦЭМ!$C$33:$C$776,СВЦЭМ!$A$33:$A$776,$A67,СВЦЭМ!$B$33:$B$776,T$47)+'СЕТ СН'!$G$9+СВЦЭМ!$D$10+'СЕТ СН'!$G$5-'СЕТ СН'!$G$17</f>
        <v>3139.4742303800003</v>
      </c>
      <c r="U67" s="36">
        <f>SUMIFS(СВЦЭМ!$C$33:$C$776,СВЦЭМ!$A$33:$A$776,$A67,СВЦЭМ!$B$33:$B$776,U$47)+'СЕТ СН'!$G$9+СВЦЭМ!$D$10+'СЕТ СН'!$G$5-'СЕТ СН'!$G$17</f>
        <v>3152.67751718</v>
      </c>
      <c r="V67" s="36">
        <f>SUMIFS(СВЦЭМ!$C$33:$C$776,СВЦЭМ!$A$33:$A$776,$A67,СВЦЭМ!$B$33:$B$776,V$47)+'СЕТ СН'!$G$9+СВЦЭМ!$D$10+'СЕТ СН'!$G$5-'СЕТ СН'!$G$17</f>
        <v>3151.3971829100001</v>
      </c>
      <c r="W67" s="36">
        <f>SUMIFS(СВЦЭМ!$C$33:$C$776,СВЦЭМ!$A$33:$A$776,$A67,СВЦЭМ!$B$33:$B$776,W$47)+'СЕТ СН'!$G$9+СВЦЭМ!$D$10+'СЕТ СН'!$G$5-'СЕТ СН'!$G$17</f>
        <v>3147.0933128699999</v>
      </c>
      <c r="X67" s="36">
        <f>SUMIFS(СВЦЭМ!$C$33:$C$776,СВЦЭМ!$A$33:$A$776,$A67,СВЦЭМ!$B$33:$B$776,X$47)+'СЕТ СН'!$G$9+СВЦЭМ!$D$10+'СЕТ СН'!$G$5-'СЕТ СН'!$G$17</f>
        <v>3151.48025241</v>
      </c>
      <c r="Y67" s="36">
        <f>SUMIFS(СВЦЭМ!$C$33:$C$776,СВЦЭМ!$A$33:$A$776,$A67,СВЦЭМ!$B$33:$B$776,Y$47)+'СЕТ СН'!$G$9+СВЦЭМ!$D$10+'СЕТ СН'!$G$5-'СЕТ СН'!$G$17</f>
        <v>3190.1746361100004</v>
      </c>
    </row>
    <row r="68" spans="1:27" ht="15.75" x14ac:dyDescent="0.2">
      <c r="A68" s="35">
        <f t="shared" si="1"/>
        <v>44125</v>
      </c>
      <c r="B68" s="36">
        <f>SUMIFS(СВЦЭМ!$C$33:$C$776,СВЦЭМ!$A$33:$A$776,$A68,СВЦЭМ!$B$33:$B$776,B$47)+'СЕТ СН'!$G$9+СВЦЭМ!$D$10+'СЕТ СН'!$G$5-'СЕТ СН'!$G$17</f>
        <v>3280.0064601399999</v>
      </c>
      <c r="C68" s="36">
        <f>SUMIFS(СВЦЭМ!$C$33:$C$776,СВЦЭМ!$A$33:$A$776,$A68,СВЦЭМ!$B$33:$B$776,C$47)+'СЕТ СН'!$G$9+СВЦЭМ!$D$10+'СЕТ СН'!$G$5-'СЕТ СН'!$G$17</f>
        <v>3348.3326329199999</v>
      </c>
      <c r="D68" s="36">
        <f>SUMIFS(СВЦЭМ!$C$33:$C$776,СВЦЭМ!$A$33:$A$776,$A68,СВЦЭМ!$B$33:$B$776,D$47)+'СЕТ СН'!$G$9+СВЦЭМ!$D$10+'СЕТ СН'!$G$5-'СЕТ СН'!$G$17</f>
        <v>3406.44899734</v>
      </c>
      <c r="E68" s="36">
        <f>SUMIFS(СВЦЭМ!$C$33:$C$776,СВЦЭМ!$A$33:$A$776,$A68,СВЦЭМ!$B$33:$B$776,E$47)+'СЕТ СН'!$G$9+СВЦЭМ!$D$10+'СЕТ СН'!$G$5-'СЕТ СН'!$G$17</f>
        <v>3414.2015136999999</v>
      </c>
      <c r="F68" s="36">
        <f>SUMIFS(СВЦЭМ!$C$33:$C$776,СВЦЭМ!$A$33:$A$776,$A68,СВЦЭМ!$B$33:$B$776,F$47)+'СЕТ СН'!$G$9+СВЦЭМ!$D$10+'СЕТ СН'!$G$5-'СЕТ СН'!$G$17</f>
        <v>3415.4103058000001</v>
      </c>
      <c r="G68" s="36">
        <f>SUMIFS(СВЦЭМ!$C$33:$C$776,СВЦЭМ!$A$33:$A$776,$A68,СВЦЭМ!$B$33:$B$776,G$47)+'СЕТ СН'!$G$9+СВЦЭМ!$D$10+'СЕТ СН'!$G$5-'СЕТ СН'!$G$17</f>
        <v>3402.2674521899999</v>
      </c>
      <c r="H68" s="36">
        <f>SUMIFS(СВЦЭМ!$C$33:$C$776,СВЦЭМ!$A$33:$A$776,$A68,СВЦЭМ!$B$33:$B$776,H$47)+'СЕТ СН'!$G$9+СВЦЭМ!$D$10+'СЕТ СН'!$G$5-'СЕТ СН'!$G$17</f>
        <v>3351.7422072899999</v>
      </c>
      <c r="I68" s="36">
        <f>SUMIFS(СВЦЭМ!$C$33:$C$776,СВЦЭМ!$A$33:$A$776,$A68,СВЦЭМ!$B$33:$B$776,I$47)+'СЕТ СН'!$G$9+СВЦЭМ!$D$10+'СЕТ СН'!$G$5-'СЕТ СН'!$G$17</f>
        <v>3311.2026937200003</v>
      </c>
      <c r="J68" s="36">
        <f>SUMIFS(СВЦЭМ!$C$33:$C$776,СВЦЭМ!$A$33:$A$776,$A68,СВЦЭМ!$B$33:$B$776,J$47)+'СЕТ СН'!$G$9+СВЦЭМ!$D$10+'СЕТ СН'!$G$5-'СЕТ СН'!$G$17</f>
        <v>3251.2313834800002</v>
      </c>
      <c r="K68" s="36">
        <f>SUMIFS(СВЦЭМ!$C$33:$C$776,СВЦЭМ!$A$33:$A$776,$A68,СВЦЭМ!$B$33:$B$776,K$47)+'СЕТ СН'!$G$9+СВЦЭМ!$D$10+'СЕТ СН'!$G$5-'СЕТ СН'!$G$17</f>
        <v>3208.3432893600002</v>
      </c>
      <c r="L68" s="36">
        <f>SUMIFS(СВЦЭМ!$C$33:$C$776,СВЦЭМ!$A$33:$A$776,$A68,СВЦЭМ!$B$33:$B$776,L$47)+'СЕТ СН'!$G$9+СВЦЭМ!$D$10+'СЕТ СН'!$G$5-'СЕТ СН'!$G$17</f>
        <v>3204.7879099000002</v>
      </c>
      <c r="M68" s="36">
        <f>SUMIFS(СВЦЭМ!$C$33:$C$776,СВЦЭМ!$A$33:$A$776,$A68,СВЦЭМ!$B$33:$B$776,M$47)+'СЕТ СН'!$G$9+СВЦЭМ!$D$10+'СЕТ СН'!$G$5-'СЕТ СН'!$G$17</f>
        <v>3208.9517487100002</v>
      </c>
      <c r="N68" s="36">
        <f>SUMIFS(СВЦЭМ!$C$33:$C$776,СВЦЭМ!$A$33:$A$776,$A68,СВЦЭМ!$B$33:$B$776,N$47)+'СЕТ СН'!$G$9+СВЦЭМ!$D$10+'СЕТ СН'!$G$5-'СЕТ СН'!$G$17</f>
        <v>3215.2390176100002</v>
      </c>
      <c r="O68" s="36">
        <f>SUMIFS(СВЦЭМ!$C$33:$C$776,СВЦЭМ!$A$33:$A$776,$A68,СВЦЭМ!$B$33:$B$776,O$47)+'СЕТ СН'!$G$9+СВЦЭМ!$D$10+'СЕТ СН'!$G$5-'СЕТ СН'!$G$17</f>
        <v>3252.7280911000003</v>
      </c>
      <c r="P68" s="36">
        <f>SUMIFS(СВЦЭМ!$C$33:$C$776,СВЦЭМ!$A$33:$A$776,$A68,СВЦЭМ!$B$33:$B$776,P$47)+'СЕТ СН'!$G$9+СВЦЭМ!$D$10+'СЕТ СН'!$G$5-'СЕТ СН'!$G$17</f>
        <v>3297.3831338099999</v>
      </c>
      <c r="Q68" s="36">
        <f>SUMIFS(СВЦЭМ!$C$33:$C$776,СВЦЭМ!$A$33:$A$776,$A68,СВЦЭМ!$B$33:$B$776,Q$47)+'СЕТ СН'!$G$9+СВЦЭМ!$D$10+'СЕТ СН'!$G$5-'СЕТ СН'!$G$17</f>
        <v>3260.7736234100003</v>
      </c>
      <c r="R68" s="36">
        <f>SUMIFS(СВЦЭМ!$C$33:$C$776,СВЦЭМ!$A$33:$A$776,$A68,СВЦЭМ!$B$33:$B$776,R$47)+'СЕТ СН'!$G$9+СВЦЭМ!$D$10+'СЕТ СН'!$G$5-'СЕТ СН'!$G$17</f>
        <v>3206.39201323</v>
      </c>
      <c r="S68" s="36">
        <f>SUMIFS(СВЦЭМ!$C$33:$C$776,СВЦЭМ!$A$33:$A$776,$A68,СВЦЭМ!$B$33:$B$776,S$47)+'СЕТ СН'!$G$9+СВЦЭМ!$D$10+'СЕТ СН'!$G$5-'СЕТ СН'!$G$17</f>
        <v>3148.3619648399999</v>
      </c>
      <c r="T68" s="36">
        <f>SUMIFS(СВЦЭМ!$C$33:$C$776,СВЦЭМ!$A$33:$A$776,$A68,СВЦЭМ!$B$33:$B$776,T$47)+'СЕТ СН'!$G$9+СВЦЭМ!$D$10+'СЕТ СН'!$G$5-'СЕТ СН'!$G$17</f>
        <v>3139.8751812099999</v>
      </c>
      <c r="U68" s="36">
        <f>SUMIFS(СВЦЭМ!$C$33:$C$776,СВЦЭМ!$A$33:$A$776,$A68,СВЦЭМ!$B$33:$B$776,U$47)+'СЕТ СН'!$G$9+СВЦЭМ!$D$10+'СЕТ СН'!$G$5-'СЕТ СН'!$G$17</f>
        <v>3156.80612711</v>
      </c>
      <c r="V68" s="36">
        <f>SUMIFS(СВЦЭМ!$C$33:$C$776,СВЦЭМ!$A$33:$A$776,$A68,СВЦЭМ!$B$33:$B$776,V$47)+'СЕТ СН'!$G$9+СВЦЭМ!$D$10+'СЕТ СН'!$G$5-'СЕТ СН'!$G$17</f>
        <v>3152.1120981399999</v>
      </c>
      <c r="W68" s="36">
        <f>SUMIFS(СВЦЭМ!$C$33:$C$776,СВЦЭМ!$A$33:$A$776,$A68,СВЦЭМ!$B$33:$B$776,W$47)+'СЕТ СН'!$G$9+СВЦЭМ!$D$10+'СЕТ СН'!$G$5-'СЕТ СН'!$G$17</f>
        <v>3146.6955426300001</v>
      </c>
      <c r="X68" s="36">
        <f>SUMIFS(СВЦЭМ!$C$33:$C$776,СВЦЭМ!$A$33:$A$776,$A68,СВЦЭМ!$B$33:$B$776,X$47)+'СЕТ СН'!$G$9+СВЦЭМ!$D$10+'СЕТ СН'!$G$5-'СЕТ СН'!$G$17</f>
        <v>3141.0858407400001</v>
      </c>
      <c r="Y68" s="36">
        <f>SUMIFS(СВЦЭМ!$C$33:$C$776,СВЦЭМ!$A$33:$A$776,$A68,СВЦЭМ!$B$33:$B$776,Y$47)+'СЕТ СН'!$G$9+СВЦЭМ!$D$10+'СЕТ СН'!$G$5-'СЕТ СН'!$G$17</f>
        <v>3173.3699755600001</v>
      </c>
    </row>
    <row r="69" spans="1:27" ht="15.75" x14ac:dyDescent="0.2">
      <c r="A69" s="35">
        <f t="shared" si="1"/>
        <v>44126</v>
      </c>
      <c r="B69" s="36">
        <f>SUMIFS(СВЦЭМ!$C$33:$C$776,СВЦЭМ!$A$33:$A$776,$A69,СВЦЭМ!$B$33:$B$776,B$47)+'СЕТ СН'!$G$9+СВЦЭМ!$D$10+'СЕТ СН'!$G$5-'СЕТ СН'!$G$17</f>
        <v>3300.8722138399999</v>
      </c>
      <c r="C69" s="36">
        <f>SUMIFS(СВЦЭМ!$C$33:$C$776,СВЦЭМ!$A$33:$A$776,$A69,СВЦЭМ!$B$33:$B$776,C$47)+'СЕТ СН'!$G$9+СВЦЭМ!$D$10+'СЕТ СН'!$G$5-'СЕТ СН'!$G$17</f>
        <v>3379.9262094200003</v>
      </c>
      <c r="D69" s="36">
        <f>SUMIFS(СВЦЭМ!$C$33:$C$776,СВЦЭМ!$A$33:$A$776,$A69,СВЦЭМ!$B$33:$B$776,D$47)+'СЕТ СН'!$G$9+СВЦЭМ!$D$10+'СЕТ СН'!$G$5-'СЕТ СН'!$G$17</f>
        <v>3436.1162976300002</v>
      </c>
      <c r="E69" s="36">
        <f>SUMIFS(СВЦЭМ!$C$33:$C$776,СВЦЭМ!$A$33:$A$776,$A69,СВЦЭМ!$B$33:$B$776,E$47)+'СЕТ СН'!$G$9+СВЦЭМ!$D$10+'СЕТ СН'!$G$5-'СЕТ СН'!$G$17</f>
        <v>3441.8670286000001</v>
      </c>
      <c r="F69" s="36">
        <f>SUMIFS(СВЦЭМ!$C$33:$C$776,СВЦЭМ!$A$33:$A$776,$A69,СВЦЭМ!$B$33:$B$776,F$47)+'СЕТ СН'!$G$9+СВЦЭМ!$D$10+'СЕТ СН'!$G$5-'СЕТ СН'!$G$17</f>
        <v>3442.8285643200002</v>
      </c>
      <c r="G69" s="36">
        <f>SUMIFS(СВЦЭМ!$C$33:$C$776,СВЦЭМ!$A$33:$A$776,$A69,СВЦЭМ!$B$33:$B$776,G$47)+'СЕТ СН'!$G$9+СВЦЭМ!$D$10+'СЕТ СН'!$G$5-'СЕТ СН'!$G$17</f>
        <v>3422.5484826000002</v>
      </c>
      <c r="H69" s="36">
        <f>SUMIFS(СВЦЭМ!$C$33:$C$776,СВЦЭМ!$A$33:$A$776,$A69,СВЦЭМ!$B$33:$B$776,H$47)+'СЕТ СН'!$G$9+СВЦЭМ!$D$10+'СЕТ СН'!$G$5-'СЕТ СН'!$G$17</f>
        <v>3377.81061993</v>
      </c>
      <c r="I69" s="36">
        <f>SUMIFS(СВЦЭМ!$C$33:$C$776,СВЦЭМ!$A$33:$A$776,$A69,СВЦЭМ!$B$33:$B$776,I$47)+'СЕТ СН'!$G$9+СВЦЭМ!$D$10+'СЕТ СН'!$G$5-'СЕТ СН'!$G$17</f>
        <v>3333.6350748600003</v>
      </c>
      <c r="J69" s="36">
        <f>SUMIFS(СВЦЭМ!$C$33:$C$776,СВЦЭМ!$A$33:$A$776,$A69,СВЦЭМ!$B$33:$B$776,J$47)+'СЕТ СН'!$G$9+СВЦЭМ!$D$10+'СЕТ СН'!$G$5-'СЕТ СН'!$G$17</f>
        <v>3269.9318561099999</v>
      </c>
      <c r="K69" s="36">
        <f>SUMIFS(СВЦЭМ!$C$33:$C$776,СВЦЭМ!$A$33:$A$776,$A69,СВЦЭМ!$B$33:$B$776,K$47)+'СЕТ СН'!$G$9+СВЦЭМ!$D$10+'СЕТ СН'!$G$5-'СЕТ СН'!$G$17</f>
        <v>3230.05367922</v>
      </c>
      <c r="L69" s="36">
        <f>SUMIFS(СВЦЭМ!$C$33:$C$776,СВЦЭМ!$A$33:$A$776,$A69,СВЦЭМ!$B$33:$B$776,L$47)+'СЕТ СН'!$G$9+СВЦЭМ!$D$10+'СЕТ СН'!$G$5-'СЕТ СН'!$G$17</f>
        <v>3220.5668604400003</v>
      </c>
      <c r="M69" s="36">
        <f>SUMIFS(СВЦЭМ!$C$33:$C$776,СВЦЭМ!$A$33:$A$776,$A69,СВЦЭМ!$B$33:$B$776,M$47)+'СЕТ СН'!$G$9+СВЦЭМ!$D$10+'СЕТ СН'!$G$5-'СЕТ СН'!$G$17</f>
        <v>3230.5523040799999</v>
      </c>
      <c r="N69" s="36">
        <f>SUMIFS(СВЦЭМ!$C$33:$C$776,СВЦЭМ!$A$33:$A$776,$A69,СВЦЭМ!$B$33:$B$776,N$47)+'СЕТ СН'!$G$9+СВЦЭМ!$D$10+'СЕТ СН'!$G$5-'СЕТ СН'!$G$17</f>
        <v>3239.25727628</v>
      </c>
      <c r="O69" s="36">
        <f>SUMIFS(СВЦЭМ!$C$33:$C$776,СВЦЭМ!$A$33:$A$776,$A69,СВЦЭМ!$B$33:$B$776,O$47)+'СЕТ СН'!$G$9+СВЦЭМ!$D$10+'СЕТ СН'!$G$5-'СЕТ СН'!$G$17</f>
        <v>3286.5912156100003</v>
      </c>
      <c r="P69" s="36">
        <f>SUMIFS(СВЦЭМ!$C$33:$C$776,СВЦЭМ!$A$33:$A$776,$A69,СВЦЭМ!$B$33:$B$776,P$47)+'СЕТ СН'!$G$9+СВЦЭМ!$D$10+'СЕТ СН'!$G$5-'СЕТ СН'!$G$17</f>
        <v>3334.33833056</v>
      </c>
      <c r="Q69" s="36">
        <f>SUMIFS(СВЦЭМ!$C$33:$C$776,СВЦЭМ!$A$33:$A$776,$A69,СВЦЭМ!$B$33:$B$776,Q$47)+'СЕТ СН'!$G$9+СВЦЭМ!$D$10+'СЕТ СН'!$G$5-'СЕТ СН'!$G$17</f>
        <v>3298.8819537300001</v>
      </c>
      <c r="R69" s="36">
        <f>SUMIFS(СВЦЭМ!$C$33:$C$776,СВЦЭМ!$A$33:$A$776,$A69,СВЦЭМ!$B$33:$B$776,R$47)+'СЕТ СН'!$G$9+СВЦЭМ!$D$10+'СЕТ СН'!$G$5-'СЕТ СН'!$G$17</f>
        <v>3242.2118315900002</v>
      </c>
      <c r="S69" s="36">
        <f>SUMIFS(СВЦЭМ!$C$33:$C$776,СВЦЭМ!$A$33:$A$776,$A69,СВЦЭМ!$B$33:$B$776,S$47)+'СЕТ СН'!$G$9+СВЦЭМ!$D$10+'СЕТ СН'!$G$5-'СЕТ СН'!$G$17</f>
        <v>3171.9797899800001</v>
      </c>
      <c r="T69" s="36">
        <f>SUMIFS(СВЦЭМ!$C$33:$C$776,СВЦЭМ!$A$33:$A$776,$A69,СВЦЭМ!$B$33:$B$776,T$47)+'СЕТ СН'!$G$9+СВЦЭМ!$D$10+'СЕТ СН'!$G$5-'СЕТ СН'!$G$17</f>
        <v>3152.5555460800001</v>
      </c>
      <c r="U69" s="36">
        <f>SUMIFS(СВЦЭМ!$C$33:$C$776,СВЦЭМ!$A$33:$A$776,$A69,СВЦЭМ!$B$33:$B$776,U$47)+'СЕТ СН'!$G$9+СВЦЭМ!$D$10+'СЕТ СН'!$G$5-'СЕТ СН'!$G$17</f>
        <v>3167.0248754700001</v>
      </c>
      <c r="V69" s="36">
        <f>SUMIFS(СВЦЭМ!$C$33:$C$776,СВЦЭМ!$A$33:$A$776,$A69,СВЦЭМ!$B$33:$B$776,V$47)+'СЕТ СН'!$G$9+СВЦЭМ!$D$10+'СЕТ СН'!$G$5-'СЕТ СН'!$G$17</f>
        <v>3163.1240623900003</v>
      </c>
      <c r="W69" s="36">
        <f>SUMIFS(СВЦЭМ!$C$33:$C$776,СВЦЭМ!$A$33:$A$776,$A69,СВЦЭМ!$B$33:$B$776,W$47)+'СЕТ СН'!$G$9+СВЦЭМ!$D$10+'СЕТ СН'!$G$5-'СЕТ СН'!$G$17</f>
        <v>3161.0092808100003</v>
      </c>
      <c r="X69" s="36">
        <f>SUMIFS(СВЦЭМ!$C$33:$C$776,СВЦЭМ!$A$33:$A$776,$A69,СВЦЭМ!$B$33:$B$776,X$47)+'СЕТ СН'!$G$9+СВЦЭМ!$D$10+'СЕТ СН'!$G$5-'СЕТ СН'!$G$17</f>
        <v>3151.90809253</v>
      </c>
      <c r="Y69" s="36">
        <f>SUMIFS(СВЦЭМ!$C$33:$C$776,СВЦЭМ!$A$33:$A$776,$A69,СВЦЭМ!$B$33:$B$776,Y$47)+'СЕТ СН'!$G$9+СВЦЭМ!$D$10+'СЕТ СН'!$G$5-'СЕТ СН'!$G$17</f>
        <v>3187.19966901</v>
      </c>
    </row>
    <row r="70" spans="1:27" ht="15.75" x14ac:dyDescent="0.2">
      <c r="A70" s="35">
        <f t="shared" si="1"/>
        <v>44127</v>
      </c>
      <c r="B70" s="36">
        <f>SUMIFS(СВЦЭМ!$C$33:$C$776,СВЦЭМ!$A$33:$A$776,$A70,СВЦЭМ!$B$33:$B$776,B$47)+'СЕТ СН'!$G$9+СВЦЭМ!$D$10+'СЕТ СН'!$G$5-'СЕТ СН'!$G$17</f>
        <v>3305.2761822100001</v>
      </c>
      <c r="C70" s="36">
        <f>SUMIFS(СВЦЭМ!$C$33:$C$776,СВЦЭМ!$A$33:$A$776,$A70,СВЦЭМ!$B$33:$B$776,C$47)+'СЕТ СН'!$G$9+СВЦЭМ!$D$10+'СЕТ СН'!$G$5-'СЕТ СН'!$G$17</f>
        <v>3383.1398116700002</v>
      </c>
      <c r="D70" s="36">
        <f>SUMIFS(СВЦЭМ!$C$33:$C$776,СВЦЭМ!$A$33:$A$776,$A70,СВЦЭМ!$B$33:$B$776,D$47)+'СЕТ СН'!$G$9+СВЦЭМ!$D$10+'СЕТ СН'!$G$5-'СЕТ СН'!$G$17</f>
        <v>3436.9641578199999</v>
      </c>
      <c r="E70" s="36">
        <f>SUMIFS(СВЦЭМ!$C$33:$C$776,СВЦЭМ!$A$33:$A$776,$A70,СВЦЭМ!$B$33:$B$776,E$47)+'СЕТ СН'!$G$9+СВЦЭМ!$D$10+'СЕТ СН'!$G$5-'СЕТ СН'!$G$17</f>
        <v>3450.8633564500001</v>
      </c>
      <c r="F70" s="36">
        <f>SUMIFS(СВЦЭМ!$C$33:$C$776,СВЦЭМ!$A$33:$A$776,$A70,СВЦЭМ!$B$33:$B$776,F$47)+'СЕТ СН'!$G$9+СВЦЭМ!$D$10+'СЕТ СН'!$G$5-'СЕТ СН'!$G$17</f>
        <v>3457.36511402</v>
      </c>
      <c r="G70" s="36">
        <f>SUMIFS(СВЦЭМ!$C$33:$C$776,СВЦЭМ!$A$33:$A$776,$A70,СВЦЭМ!$B$33:$B$776,G$47)+'СЕТ СН'!$G$9+СВЦЭМ!$D$10+'СЕТ СН'!$G$5-'СЕТ СН'!$G$17</f>
        <v>3424.4706011400003</v>
      </c>
      <c r="H70" s="36">
        <f>SUMIFS(СВЦЭМ!$C$33:$C$776,СВЦЭМ!$A$33:$A$776,$A70,СВЦЭМ!$B$33:$B$776,H$47)+'СЕТ СН'!$G$9+СВЦЭМ!$D$10+'СЕТ СН'!$G$5-'СЕТ СН'!$G$17</f>
        <v>3375.2011589600002</v>
      </c>
      <c r="I70" s="36">
        <f>SUMIFS(СВЦЭМ!$C$33:$C$776,СВЦЭМ!$A$33:$A$776,$A70,СВЦЭМ!$B$33:$B$776,I$47)+'СЕТ СН'!$G$9+СВЦЭМ!$D$10+'СЕТ СН'!$G$5-'СЕТ СН'!$G$17</f>
        <v>3327.4139974600002</v>
      </c>
      <c r="J70" s="36">
        <f>SUMIFS(СВЦЭМ!$C$33:$C$776,СВЦЭМ!$A$33:$A$776,$A70,СВЦЭМ!$B$33:$B$776,J$47)+'СЕТ СН'!$G$9+СВЦЭМ!$D$10+'СЕТ СН'!$G$5-'СЕТ СН'!$G$17</f>
        <v>3271.8413950600002</v>
      </c>
      <c r="K70" s="36">
        <f>SUMIFS(СВЦЭМ!$C$33:$C$776,СВЦЭМ!$A$33:$A$776,$A70,СВЦЭМ!$B$33:$B$776,K$47)+'СЕТ СН'!$G$9+СВЦЭМ!$D$10+'СЕТ СН'!$G$5-'СЕТ СН'!$G$17</f>
        <v>3245.74493317</v>
      </c>
      <c r="L70" s="36">
        <f>SUMIFS(СВЦЭМ!$C$33:$C$776,СВЦЭМ!$A$33:$A$776,$A70,СВЦЭМ!$B$33:$B$776,L$47)+'СЕТ СН'!$G$9+СВЦЭМ!$D$10+'СЕТ СН'!$G$5-'СЕТ СН'!$G$17</f>
        <v>3245.0636698400003</v>
      </c>
      <c r="M70" s="36">
        <f>SUMIFS(СВЦЭМ!$C$33:$C$776,СВЦЭМ!$A$33:$A$776,$A70,СВЦЭМ!$B$33:$B$776,M$47)+'СЕТ СН'!$G$9+СВЦЭМ!$D$10+'СЕТ СН'!$G$5-'СЕТ СН'!$G$17</f>
        <v>3241.3775437300001</v>
      </c>
      <c r="N70" s="36">
        <f>SUMIFS(СВЦЭМ!$C$33:$C$776,СВЦЭМ!$A$33:$A$776,$A70,СВЦЭМ!$B$33:$B$776,N$47)+'СЕТ СН'!$G$9+СВЦЭМ!$D$10+'СЕТ СН'!$G$5-'СЕТ СН'!$G$17</f>
        <v>3245.7800489700003</v>
      </c>
      <c r="O70" s="36">
        <f>SUMIFS(СВЦЭМ!$C$33:$C$776,СВЦЭМ!$A$33:$A$776,$A70,СВЦЭМ!$B$33:$B$776,O$47)+'СЕТ СН'!$G$9+СВЦЭМ!$D$10+'СЕТ СН'!$G$5-'СЕТ СН'!$G$17</f>
        <v>3285.3261539700002</v>
      </c>
      <c r="P70" s="36">
        <f>SUMIFS(СВЦЭМ!$C$33:$C$776,СВЦЭМ!$A$33:$A$776,$A70,СВЦЭМ!$B$33:$B$776,P$47)+'СЕТ СН'!$G$9+СВЦЭМ!$D$10+'СЕТ СН'!$G$5-'СЕТ СН'!$G$17</f>
        <v>3328.2792475599999</v>
      </c>
      <c r="Q70" s="36">
        <f>SUMIFS(СВЦЭМ!$C$33:$C$776,СВЦЭМ!$A$33:$A$776,$A70,СВЦЭМ!$B$33:$B$776,Q$47)+'СЕТ СН'!$G$9+СВЦЭМ!$D$10+'СЕТ СН'!$G$5-'СЕТ СН'!$G$17</f>
        <v>3289.6333419299999</v>
      </c>
      <c r="R70" s="36">
        <f>SUMIFS(СВЦЭМ!$C$33:$C$776,СВЦЭМ!$A$33:$A$776,$A70,СВЦЭМ!$B$33:$B$776,R$47)+'СЕТ СН'!$G$9+СВЦЭМ!$D$10+'СЕТ СН'!$G$5-'СЕТ СН'!$G$17</f>
        <v>3234.9748830799999</v>
      </c>
      <c r="S70" s="36">
        <f>SUMIFS(СВЦЭМ!$C$33:$C$776,СВЦЭМ!$A$33:$A$776,$A70,СВЦЭМ!$B$33:$B$776,S$47)+'СЕТ СН'!$G$9+СВЦЭМ!$D$10+'СЕТ СН'!$G$5-'СЕТ СН'!$G$17</f>
        <v>3260.6509858600002</v>
      </c>
      <c r="T70" s="36">
        <f>SUMIFS(СВЦЭМ!$C$33:$C$776,СВЦЭМ!$A$33:$A$776,$A70,СВЦЭМ!$B$33:$B$776,T$47)+'СЕТ СН'!$G$9+СВЦЭМ!$D$10+'СЕТ СН'!$G$5-'СЕТ СН'!$G$17</f>
        <v>3252.9956800800001</v>
      </c>
      <c r="U70" s="36">
        <f>SUMIFS(СВЦЭМ!$C$33:$C$776,СВЦЭМ!$A$33:$A$776,$A70,СВЦЭМ!$B$33:$B$776,U$47)+'СЕТ СН'!$G$9+СВЦЭМ!$D$10+'СЕТ СН'!$G$5-'СЕТ СН'!$G$17</f>
        <v>3190.3515001300002</v>
      </c>
      <c r="V70" s="36">
        <f>SUMIFS(СВЦЭМ!$C$33:$C$776,СВЦЭМ!$A$33:$A$776,$A70,СВЦЭМ!$B$33:$B$776,V$47)+'СЕТ СН'!$G$9+СВЦЭМ!$D$10+'СЕТ СН'!$G$5-'СЕТ СН'!$G$17</f>
        <v>3186.9847351500002</v>
      </c>
      <c r="W70" s="36">
        <f>SUMIFS(СВЦЭМ!$C$33:$C$776,СВЦЭМ!$A$33:$A$776,$A70,СВЦЭМ!$B$33:$B$776,W$47)+'СЕТ СН'!$G$9+СВЦЭМ!$D$10+'СЕТ СН'!$G$5-'СЕТ СН'!$G$17</f>
        <v>3182.1046113700004</v>
      </c>
      <c r="X70" s="36">
        <f>SUMIFS(СВЦЭМ!$C$33:$C$776,СВЦЭМ!$A$33:$A$776,$A70,СВЦЭМ!$B$33:$B$776,X$47)+'СЕТ СН'!$G$9+СВЦЭМ!$D$10+'СЕТ СН'!$G$5-'СЕТ СН'!$G$17</f>
        <v>3165.6965691300002</v>
      </c>
      <c r="Y70" s="36">
        <f>SUMIFS(СВЦЭМ!$C$33:$C$776,СВЦЭМ!$A$33:$A$776,$A70,СВЦЭМ!$B$33:$B$776,Y$47)+'СЕТ СН'!$G$9+СВЦЭМ!$D$10+'СЕТ СН'!$G$5-'СЕТ СН'!$G$17</f>
        <v>3171.4307896999999</v>
      </c>
    </row>
    <row r="71" spans="1:27" ht="15.75" x14ac:dyDescent="0.2">
      <c r="A71" s="35">
        <f t="shared" si="1"/>
        <v>44128</v>
      </c>
      <c r="B71" s="36">
        <f>SUMIFS(СВЦЭМ!$C$33:$C$776,СВЦЭМ!$A$33:$A$776,$A71,СВЦЭМ!$B$33:$B$776,B$47)+'СЕТ СН'!$G$9+СВЦЭМ!$D$10+'СЕТ СН'!$G$5-'СЕТ СН'!$G$17</f>
        <v>3278.83749098</v>
      </c>
      <c r="C71" s="36">
        <f>SUMIFS(СВЦЭМ!$C$33:$C$776,СВЦЭМ!$A$33:$A$776,$A71,СВЦЭМ!$B$33:$B$776,C$47)+'СЕТ СН'!$G$9+СВЦЭМ!$D$10+'СЕТ СН'!$G$5-'СЕТ СН'!$G$17</f>
        <v>3350.9140199399999</v>
      </c>
      <c r="D71" s="36">
        <f>SUMIFS(СВЦЭМ!$C$33:$C$776,СВЦЭМ!$A$33:$A$776,$A71,СВЦЭМ!$B$33:$B$776,D$47)+'СЕТ СН'!$G$9+СВЦЭМ!$D$10+'СЕТ СН'!$G$5-'СЕТ СН'!$G$17</f>
        <v>3417.88434947</v>
      </c>
      <c r="E71" s="36">
        <f>SUMIFS(СВЦЭМ!$C$33:$C$776,СВЦЭМ!$A$33:$A$776,$A71,СВЦЭМ!$B$33:$B$776,E$47)+'СЕТ СН'!$G$9+СВЦЭМ!$D$10+'СЕТ СН'!$G$5-'СЕТ СН'!$G$17</f>
        <v>3431.9347479400003</v>
      </c>
      <c r="F71" s="36">
        <f>SUMIFS(СВЦЭМ!$C$33:$C$776,СВЦЭМ!$A$33:$A$776,$A71,СВЦЭМ!$B$33:$B$776,F$47)+'СЕТ СН'!$G$9+СВЦЭМ!$D$10+'СЕТ СН'!$G$5-'СЕТ СН'!$G$17</f>
        <v>3433.73806444</v>
      </c>
      <c r="G71" s="36">
        <f>SUMIFS(СВЦЭМ!$C$33:$C$776,СВЦЭМ!$A$33:$A$776,$A71,СВЦЭМ!$B$33:$B$776,G$47)+'СЕТ СН'!$G$9+СВЦЭМ!$D$10+'СЕТ СН'!$G$5-'СЕТ СН'!$G$17</f>
        <v>3413.1133754299999</v>
      </c>
      <c r="H71" s="36">
        <f>SUMIFS(СВЦЭМ!$C$33:$C$776,СВЦЭМ!$A$33:$A$776,$A71,СВЦЭМ!$B$33:$B$776,H$47)+'СЕТ СН'!$G$9+СВЦЭМ!$D$10+'СЕТ СН'!$G$5-'СЕТ СН'!$G$17</f>
        <v>3391.3408227500004</v>
      </c>
      <c r="I71" s="36">
        <f>SUMIFS(СВЦЭМ!$C$33:$C$776,СВЦЭМ!$A$33:$A$776,$A71,СВЦЭМ!$B$33:$B$776,I$47)+'СЕТ СН'!$G$9+СВЦЭМ!$D$10+'СЕТ СН'!$G$5-'СЕТ СН'!$G$17</f>
        <v>3361.7979595200004</v>
      </c>
      <c r="J71" s="36">
        <f>SUMIFS(СВЦЭМ!$C$33:$C$776,СВЦЭМ!$A$33:$A$776,$A71,СВЦЭМ!$B$33:$B$776,J$47)+'СЕТ СН'!$G$9+СВЦЭМ!$D$10+'СЕТ СН'!$G$5-'СЕТ СН'!$G$17</f>
        <v>3290.9575869600003</v>
      </c>
      <c r="K71" s="36">
        <f>SUMIFS(СВЦЭМ!$C$33:$C$776,СВЦЭМ!$A$33:$A$776,$A71,СВЦЭМ!$B$33:$B$776,K$47)+'СЕТ СН'!$G$9+СВЦЭМ!$D$10+'СЕТ СН'!$G$5-'СЕТ СН'!$G$17</f>
        <v>3255.5154999400002</v>
      </c>
      <c r="L71" s="36">
        <f>SUMIFS(СВЦЭМ!$C$33:$C$776,СВЦЭМ!$A$33:$A$776,$A71,СВЦЭМ!$B$33:$B$776,L$47)+'СЕТ СН'!$G$9+СВЦЭМ!$D$10+'СЕТ СН'!$G$5-'СЕТ СН'!$G$17</f>
        <v>3245.1608345600002</v>
      </c>
      <c r="M71" s="36">
        <f>SUMIFS(СВЦЭМ!$C$33:$C$776,СВЦЭМ!$A$33:$A$776,$A71,СВЦЭМ!$B$33:$B$776,M$47)+'СЕТ СН'!$G$9+СВЦЭМ!$D$10+'СЕТ СН'!$G$5-'СЕТ СН'!$G$17</f>
        <v>3240.9051950200001</v>
      </c>
      <c r="N71" s="36">
        <f>SUMIFS(СВЦЭМ!$C$33:$C$776,СВЦЭМ!$A$33:$A$776,$A71,СВЦЭМ!$B$33:$B$776,N$47)+'СЕТ СН'!$G$9+СВЦЭМ!$D$10+'СЕТ СН'!$G$5-'СЕТ СН'!$G$17</f>
        <v>3232.6084555699999</v>
      </c>
      <c r="O71" s="36">
        <f>SUMIFS(СВЦЭМ!$C$33:$C$776,СВЦЭМ!$A$33:$A$776,$A71,СВЦЭМ!$B$33:$B$776,O$47)+'СЕТ СН'!$G$9+СВЦЭМ!$D$10+'СЕТ СН'!$G$5-'СЕТ СН'!$G$17</f>
        <v>3276.3065953400001</v>
      </c>
      <c r="P71" s="36">
        <f>SUMIFS(СВЦЭМ!$C$33:$C$776,СВЦЭМ!$A$33:$A$776,$A71,СВЦЭМ!$B$33:$B$776,P$47)+'СЕТ СН'!$G$9+СВЦЭМ!$D$10+'СЕТ СН'!$G$5-'СЕТ СН'!$G$17</f>
        <v>3325.3428743900004</v>
      </c>
      <c r="Q71" s="36">
        <f>SUMIFS(СВЦЭМ!$C$33:$C$776,СВЦЭМ!$A$33:$A$776,$A71,СВЦЭМ!$B$33:$B$776,Q$47)+'СЕТ СН'!$G$9+СВЦЭМ!$D$10+'СЕТ СН'!$G$5-'СЕТ СН'!$G$17</f>
        <v>3314.8992291499999</v>
      </c>
      <c r="R71" s="36">
        <f>SUMIFS(СВЦЭМ!$C$33:$C$776,СВЦЭМ!$A$33:$A$776,$A71,СВЦЭМ!$B$33:$B$776,R$47)+'СЕТ СН'!$G$9+СВЦЭМ!$D$10+'СЕТ СН'!$G$5-'СЕТ СН'!$G$17</f>
        <v>3282.3599825199999</v>
      </c>
      <c r="S71" s="36">
        <f>SUMIFS(СВЦЭМ!$C$33:$C$776,СВЦЭМ!$A$33:$A$776,$A71,СВЦЭМ!$B$33:$B$776,S$47)+'СЕТ СН'!$G$9+СВЦЭМ!$D$10+'СЕТ СН'!$G$5-'СЕТ СН'!$G$17</f>
        <v>3240.5973150899999</v>
      </c>
      <c r="T71" s="36">
        <f>SUMIFS(СВЦЭМ!$C$33:$C$776,СВЦЭМ!$A$33:$A$776,$A71,СВЦЭМ!$B$33:$B$776,T$47)+'СЕТ СН'!$G$9+СВЦЭМ!$D$10+'СЕТ СН'!$G$5-'СЕТ СН'!$G$17</f>
        <v>3268.9978375000001</v>
      </c>
      <c r="U71" s="36">
        <f>SUMIFS(СВЦЭМ!$C$33:$C$776,СВЦЭМ!$A$33:$A$776,$A71,СВЦЭМ!$B$33:$B$776,U$47)+'СЕТ СН'!$G$9+СВЦЭМ!$D$10+'СЕТ СН'!$G$5-'СЕТ СН'!$G$17</f>
        <v>3271.8263080500001</v>
      </c>
      <c r="V71" s="36">
        <f>SUMIFS(СВЦЭМ!$C$33:$C$776,СВЦЭМ!$A$33:$A$776,$A71,СВЦЭМ!$B$33:$B$776,V$47)+'СЕТ СН'!$G$9+СВЦЭМ!$D$10+'СЕТ СН'!$G$5-'СЕТ СН'!$G$17</f>
        <v>3189.07672783</v>
      </c>
      <c r="W71" s="36">
        <f>SUMIFS(СВЦЭМ!$C$33:$C$776,СВЦЭМ!$A$33:$A$776,$A71,СВЦЭМ!$B$33:$B$776,W$47)+'СЕТ СН'!$G$9+СВЦЭМ!$D$10+'СЕТ СН'!$G$5-'СЕТ СН'!$G$17</f>
        <v>3210.4289582000001</v>
      </c>
      <c r="X71" s="36">
        <f>SUMIFS(СВЦЭМ!$C$33:$C$776,СВЦЭМ!$A$33:$A$776,$A71,СВЦЭМ!$B$33:$B$776,X$47)+'СЕТ СН'!$G$9+СВЦЭМ!$D$10+'СЕТ СН'!$G$5-'СЕТ СН'!$G$17</f>
        <v>3236.3684384200001</v>
      </c>
      <c r="Y71" s="36">
        <f>SUMIFS(СВЦЭМ!$C$33:$C$776,СВЦЭМ!$A$33:$A$776,$A71,СВЦЭМ!$B$33:$B$776,Y$47)+'СЕТ СН'!$G$9+СВЦЭМ!$D$10+'СЕТ СН'!$G$5-'СЕТ СН'!$G$17</f>
        <v>3273.3724001099999</v>
      </c>
    </row>
    <row r="72" spans="1:27" ht="15.75" x14ac:dyDescent="0.2">
      <c r="A72" s="35">
        <f t="shared" si="1"/>
        <v>44129</v>
      </c>
      <c r="B72" s="36">
        <f>SUMIFS(СВЦЭМ!$C$33:$C$776,СВЦЭМ!$A$33:$A$776,$A72,СВЦЭМ!$B$33:$B$776,B$47)+'СЕТ СН'!$G$9+СВЦЭМ!$D$10+'СЕТ СН'!$G$5-'СЕТ СН'!$G$17</f>
        <v>3341.1667959400002</v>
      </c>
      <c r="C72" s="36">
        <f>SUMIFS(СВЦЭМ!$C$33:$C$776,СВЦЭМ!$A$33:$A$776,$A72,СВЦЭМ!$B$33:$B$776,C$47)+'СЕТ СН'!$G$9+СВЦЭМ!$D$10+'СЕТ СН'!$G$5-'СЕТ СН'!$G$17</f>
        <v>3392.71975226</v>
      </c>
      <c r="D72" s="36">
        <f>SUMIFS(СВЦЭМ!$C$33:$C$776,СВЦЭМ!$A$33:$A$776,$A72,СВЦЭМ!$B$33:$B$776,D$47)+'СЕТ СН'!$G$9+СВЦЭМ!$D$10+'СЕТ СН'!$G$5-'СЕТ СН'!$G$17</f>
        <v>3462.63772238</v>
      </c>
      <c r="E72" s="36">
        <f>SUMIFS(СВЦЭМ!$C$33:$C$776,СВЦЭМ!$A$33:$A$776,$A72,СВЦЭМ!$B$33:$B$776,E$47)+'СЕТ СН'!$G$9+СВЦЭМ!$D$10+'СЕТ СН'!$G$5-'СЕТ СН'!$G$17</f>
        <v>3468.9012466000004</v>
      </c>
      <c r="F72" s="36">
        <f>SUMIFS(СВЦЭМ!$C$33:$C$776,СВЦЭМ!$A$33:$A$776,$A72,СВЦЭМ!$B$33:$B$776,F$47)+'СЕТ СН'!$G$9+СВЦЭМ!$D$10+'СЕТ СН'!$G$5-'СЕТ СН'!$G$17</f>
        <v>3472.6004986600001</v>
      </c>
      <c r="G72" s="36">
        <f>SUMIFS(СВЦЭМ!$C$33:$C$776,СВЦЭМ!$A$33:$A$776,$A72,СВЦЭМ!$B$33:$B$776,G$47)+'СЕТ СН'!$G$9+СВЦЭМ!$D$10+'СЕТ СН'!$G$5-'СЕТ СН'!$G$17</f>
        <v>3469.5926385500002</v>
      </c>
      <c r="H72" s="36">
        <f>SUMIFS(СВЦЭМ!$C$33:$C$776,СВЦЭМ!$A$33:$A$776,$A72,СВЦЭМ!$B$33:$B$776,H$47)+'СЕТ СН'!$G$9+СВЦЭМ!$D$10+'СЕТ СН'!$G$5-'СЕТ СН'!$G$17</f>
        <v>3440.9299787</v>
      </c>
      <c r="I72" s="36">
        <f>SUMIFS(СВЦЭМ!$C$33:$C$776,СВЦЭМ!$A$33:$A$776,$A72,СВЦЭМ!$B$33:$B$776,I$47)+'СЕТ СН'!$G$9+СВЦЭМ!$D$10+'СЕТ СН'!$G$5-'СЕТ СН'!$G$17</f>
        <v>3416.3989060200001</v>
      </c>
      <c r="J72" s="36">
        <f>SUMIFS(СВЦЭМ!$C$33:$C$776,СВЦЭМ!$A$33:$A$776,$A72,СВЦЭМ!$B$33:$B$776,J$47)+'СЕТ СН'!$G$9+СВЦЭМ!$D$10+'СЕТ СН'!$G$5-'СЕТ СН'!$G$17</f>
        <v>3321.7136022499999</v>
      </c>
      <c r="K72" s="36">
        <f>SUMIFS(СВЦЭМ!$C$33:$C$776,СВЦЭМ!$A$33:$A$776,$A72,СВЦЭМ!$B$33:$B$776,K$47)+'СЕТ СН'!$G$9+СВЦЭМ!$D$10+'СЕТ СН'!$G$5-'СЕТ СН'!$G$17</f>
        <v>3252.2459614300001</v>
      </c>
      <c r="L72" s="36">
        <f>SUMIFS(СВЦЭМ!$C$33:$C$776,СВЦЭМ!$A$33:$A$776,$A72,СВЦЭМ!$B$33:$B$776,L$47)+'СЕТ СН'!$G$9+СВЦЭМ!$D$10+'СЕТ СН'!$G$5-'СЕТ СН'!$G$17</f>
        <v>3245.33289891</v>
      </c>
      <c r="M72" s="36">
        <f>SUMIFS(СВЦЭМ!$C$33:$C$776,СВЦЭМ!$A$33:$A$776,$A72,СВЦЭМ!$B$33:$B$776,M$47)+'СЕТ СН'!$G$9+СВЦЭМ!$D$10+'СЕТ СН'!$G$5-'СЕТ СН'!$G$17</f>
        <v>3248.0129451800003</v>
      </c>
      <c r="N72" s="36">
        <f>SUMIFS(СВЦЭМ!$C$33:$C$776,СВЦЭМ!$A$33:$A$776,$A72,СВЦЭМ!$B$33:$B$776,N$47)+'СЕТ СН'!$G$9+СВЦЭМ!$D$10+'СЕТ СН'!$G$5-'СЕТ СН'!$G$17</f>
        <v>3251.80921756</v>
      </c>
      <c r="O72" s="36">
        <f>SUMIFS(СВЦЭМ!$C$33:$C$776,СВЦЭМ!$A$33:$A$776,$A72,СВЦЭМ!$B$33:$B$776,O$47)+'СЕТ СН'!$G$9+СВЦЭМ!$D$10+'СЕТ СН'!$G$5-'СЕТ СН'!$G$17</f>
        <v>3294.0819245800003</v>
      </c>
      <c r="P72" s="36">
        <f>SUMIFS(СВЦЭМ!$C$33:$C$776,СВЦЭМ!$A$33:$A$776,$A72,СВЦЭМ!$B$33:$B$776,P$47)+'СЕТ СН'!$G$9+СВЦЭМ!$D$10+'СЕТ СН'!$G$5-'СЕТ СН'!$G$17</f>
        <v>3346.8609468499999</v>
      </c>
      <c r="Q72" s="36">
        <f>SUMIFS(СВЦЭМ!$C$33:$C$776,СВЦЭМ!$A$33:$A$776,$A72,СВЦЭМ!$B$33:$B$776,Q$47)+'СЕТ СН'!$G$9+СВЦЭМ!$D$10+'СЕТ СН'!$G$5-'СЕТ СН'!$G$17</f>
        <v>3307.66085862</v>
      </c>
      <c r="R72" s="36">
        <f>SUMIFS(СВЦЭМ!$C$33:$C$776,СВЦЭМ!$A$33:$A$776,$A72,СВЦЭМ!$B$33:$B$776,R$47)+'СЕТ СН'!$G$9+СВЦЭМ!$D$10+'СЕТ СН'!$G$5-'СЕТ СН'!$G$17</f>
        <v>3255.2234430500002</v>
      </c>
      <c r="S72" s="36">
        <f>SUMIFS(СВЦЭМ!$C$33:$C$776,СВЦЭМ!$A$33:$A$776,$A72,СВЦЭМ!$B$33:$B$776,S$47)+'СЕТ СН'!$G$9+СВЦЭМ!$D$10+'СЕТ СН'!$G$5-'СЕТ СН'!$G$17</f>
        <v>3251.4728978900002</v>
      </c>
      <c r="T72" s="36">
        <f>SUMIFS(СВЦЭМ!$C$33:$C$776,СВЦЭМ!$A$33:$A$776,$A72,СВЦЭМ!$B$33:$B$776,T$47)+'СЕТ СН'!$G$9+СВЦЭМ!$D$10+'СЕТ СН'!$G$5-'СЕТ СН'!$G$17</f>
        <v>3275.65604691</v>
      </c>
      <c r="U72" s="36">
        <f>SUMIFS(СВЦЭМ!$C$33:$C$776,СВЦЭМ!$A$33:$A$776,$A72,СВЦЭМ!$B$33:$B$776,U$47)+'СЕТ СН'!$G$9+СВЦЭМ!$D$10+'СЕТ СН'!$G$5-'СЕТ СН'!$G$17</f>
        <v>3213.0718509200001</v>
      </c>
      <c r="V72" s="36">
        <f>SUMIFS(СВЦЭМ!$C$33:$C$776,СВЦЭМ!$A$33:$A$776,$A72,СВЦЭМ!$B$33:$B$776,V$47)+'СЕТ СН'!$G$9+СВЦЭМ!$D$10+'СЕТ СН'!$G$5-'СЕТ СН'!$G$17</f>
        <v>3193.7357974500001</v>
      </c>
      <c r="W72" s="36">
        <f>SUMIFS(СВЦЭМ!$C$33:$C$776,СВЦЭМ!$A$33:$A$776,$A72,СВЦЭМ!$B$33:$B$776,W$47)+'СЕТ СН'!$G$9+СВЦЭМ!$D$10+'СЕТ СН'!$G$5-'СЕТ СН'!$G$17</f>
        <v>3171.5248973799999</v>
      </c>
      <c r="X72" s="36">
        <f>SUMIFS(СВЦЭМ!$C$33:$C$776,СВЦЭМ!$A$33:$A$776,$A72,СВЦЭМ!$B$33:$B$776,X$47)+'СЕТ СН'!$G$9+СВЦЭМ!$D$10+'СЕТ СН'!$G$5-'СЕТ СН'!$G$17</f>
        <v>3178.4838179500002</v>
      </c>
      <c r="Y72" s="36">
        <f>SUMIFS(СВЦЭМ!$C$33:$C$776,СВЦЭМ!$A$33:$A$776,$A72,СВЦЭМ!$B$33:$B$776,Y$47)+'СЕТ СН'!$G$9+СВЦЭМ!$D$10+'СЕТ СН'!$G$5-'СЕТ СН'!$G$17</f>
        <v>3217.8199097500001</v>
      </c>
    </row>
    <row r="73" spans="1:27" ht="15.75" x14ac:dyDescent="0.2">
      <c r="A73" s="35">
        <f t="shared" si="1"/>
        <v>44130</v>
      </c>
      <c r="B73" s="36">
        <f>SUMIFS(СВЦЭМ!$C$33:$C$776,СВЦЭМ!$A$33:$A$776,$A73,СВЦЭМ!$B$33:$B$776,B$47)+'СЕТ СН'!$G$9+СВЦЭМ!$D$10+'СЕТ СН'!$G$5-'СЕТ СН'!$G$17</f>
        <v>3327.0157298200002</v>
      </c>
      <c r="C73" s="36">
        <f>SUMIFS(СВЦЭМ!$C$33:$C$776,СВЦЭМ!$A$33:$A$776,$A73,СВЦЭМ!$B$33:$B$776,C$47)+'СЕТ СН'!$G$9+СВЦЭМ!$D$10+'СЕТ СН'!$G$5-'СЕТ СН'!$G$17</f>
        <v>3410.6243156700002</v>
      </c>
      <c r="D73" s="36">
        <f>SUMIFS(СВЦЭМ!$C$33:$C$776,СВЦЭМ!$A$33:$A$776,$A73,СВЦЭМ!$B$33:$B$776,D$47)+'СЕТ СН'!$G$9+СВЦЭМ!$D$10+'СЕТ СН'!$G$5-'СЕТ СН'!$G$17</f>
        <v>3473.1378790700001</v>
      </c>
      <c r="E73" s="36">
        <f>SUMIFS(СВЦЭМ!$C$33:$C$776,СВЦЭМ!$A$33:$A$776,$A73,СВЦЭМ!$B$33:$B$776,E$47)+'СЕТ СН'!$G$9+СВЦЭМ!$D$10+'СЕТ СН'!$G$5-'СЕТ СН'!$G$17</f>
        <v>3479.1249613</v>
      </c>
      <c r="F73" s="36">
        <f>SUMIFS(СВЦЭМ!$C$33:$C$776,СВЦЭМ!$A$33:$A$776,$A73,СВЦЭМ!$B$33:$B$776,F$47)+'СЕТ СН'!$G$9+СВЦЭМ!$D$10+'СЕТ СН'!$G$5-'СЕТ СН'!$G$17</f>
        <v>3476.42579596</v>
      </c>
      <c r="G73" s="36">
        <f>SUMIFS(СВЦЭМ!$C$33:$C$776,СВЦЭМ!$A$33:$A$776,$A73,СВЦЭМ!$B$33:$B$776,G$47)+'СЕТ СН'!$G$9+СВЦЭМ!$D$10+'СЕТ СН'!$G$5-'СЕТ СН'!$G$17</f>
        <v>3447.2330849500004</v>
      </c>
      <c r="H73" s="36">
        <f>SUMIFS(СВЦЭМ!$C$33:$C$776,СВЦЭМ!$A$33:$A$776,$A73,СВЦЭМ!$B$33:$B$776,H$47)+'СЕТ СН'!$G$9+СВЦЭМ!$D$10+'СЕТ СН'!$G$5-'СЕТ СН'!$G$17</f>
        <v>3398.13997096</v>
      </c>
      <c r="I73" s="36">
        <f>SUMIFS(СВЦЭМ!$C$33:$C$776,СВЦЭМ!$A$33:$A$776,$A73,СВЦЭМ!$B$33:$B$776,I$47)+'СЕТ СН'!$G$9+СВЦЭМ!$D$10+'СЕТ СН'!$G$5-'СЕТ СН'!$G$17</f>
        <v>3361.6577186499999</v>
      </c>
      <c r="J73" s="36">
        <f>SUMIFS(СВЦЭМ!$C$33:$C$776,СВЦЭМ!$A$33:$A$776,$A73,СВЦЭМ!$B$33:$B$776,J$47)+'СЕТ СН'!$G$9+СВЦЭМ!$D$10+'СЕТ СН'!$G$5-'СЕТ СН'!$G$17</f>
        <v>3289.38110633</v>
      </c>
      <c r="K73" s="36">
        <f>SUMIFS(СВЦЭМ!$C$33:$C$776,СВЦЭМ!$A$33:$A$776,$A73,СВЦЭМ!$B$33:$B$776,K$47)+'СЕТ СН'!$G$9+СВЦЭМ!$D$10+'СЕТ СН'!$G$5-'СЕТ СН'!$G$17</f>
        <v>3240.3904506200001</v>
      </c>
      <c r="L73" s="36">
        <f>SUMIFS(СВЦЭМ!$C$33:$C$776,СВЦЭМ!$A$33:$A$776,$A73,СВЦЭМ!$B$33:$B$776,L$47)+'СЕТ СН'!$G$9+СВЦЭМ!$D$10+'СЕТ СН'!$G$5-'СЕТ СН'!$G$17</f>
        <v>3235.8019213800003</v>
      </c>
      <c r="M73" s="36">
        <f>SUMIFS(СВЦЭМ!$C$33:$C$776,СВЦЭМ!$A$33:$A$776,$A73,СВЦЭМ!$B$33:$B$776,M$47)+'СЕТ СН'!$G$9+СВЦЭМ!$D$10+'СЕТ СН'!$G$5-'СЕТ СН'!$G$17</f>
        <v>3259.65800691</v>
      </c>
      <c r="N73" s="36">
        <f>SUMIFS(СВЦЭМ!$C$33:$C$776,СВЦЭМ!$A$33:$A$776,$A73,СВЦЭМ!$B$33:$B$776,N$47)+'СЕТ СН'!$G$9+СВЦЭМ!$D$10+'СЕТ СН'!$G$5-'СЕТ СН'!$G$17</f>
        <v>3259.0908788900001</v>
      </c>
      <c r="O73" s="36">
        <f>SUMIFS(СВЦЭМ!$C$33:$C$776,СВЦЭМ!$A$33:$A$776,$A73,СВЦЭМ!$B$33:$B$776,O$47)+'СЕТ СН'!$G$9+СВЦЭМ!$D$10+'СЕТ СН'!$G$5-'СЕТ СН'!$G$17</f>
        <v>3294.0772601200001</v>
      </c>
      <c r="P73" s="36">
        <f>SUMIFS(СВЦЭМ!$C$33:$C$776,СВЦЭМ!$A$33:$A$776,$A73,СВЦЭМ!$B$33:$B$776,P$47)+'СЕТ СН'!$G$9+СВЦЭМ!$D$10+'СЕТ СН'!$G$5-'СЕТ СН'!$G$17</f>
        <v>3340.76105977</v>
      </c>
      <c r="Q73" s="36">
        <f>SUMIFS(СВЦЭМ!$C$33:$C$776,СВЦЭМ!$A$33:$A$776,$A73,СВЦЭМ!$B$33:$B$776,Q$47)+'СЕТ СН'!$G$9+СВЦЭМ!$D$10+'СЕТ СН'!$G$5-'СЕТ СН'!$G$17</f>
        <v>3299.90619307</v>
      </c>
      <c r="R73" s="36">
        <f>SUMIFS(СВЦЭМ!$C$33:$C$776,СВЦЭМ!$A$33:$A$776,$A73,СВЦЭМ!$B$33:$B$776,R$47)+'СЕТ СН'!$G$9+СВЦЭМ!$D$10+'СЕТ СН'!$G$5-'СЕТ СН'!$G$17</f>
        <v>3254.09097948</v>
      </c>
      <c r="S73" s="36">
        <f>SUMIFS(СВЦЭМ!$C$33:$C$776,СВЦЭМ!$A$33:$A$776,$A73,СВЦЭМ!$B$33:$B$776,S$47)+'СЕТ СН'!$G$9+СВЦЭМ!$D$10+'СЕТ СН'!$G$5-'СЕТ СН'!$G$17</f>
        <v>3189.7681158599999</v>
      </c>
      <c r="T73" s="36">
        <f>SUMIFS(СВЦЭМ!$C$33:$C$776,СВЦЭМ!$A$33:$A$776,$A73,СВЦЭМ!$B$33:$B$776,T$47)+'СЕТ СН'!$G$9+СВЦЭМ!$D$10+'СЕТ СН'!$G$5-'СЕТ СН'!$G$17</f>
        <v>3154.67528068</v>
      </c>
      <c r="U73" s="36">
        <f>SUMIFS(СВЦЭМ!$C$33:$C$776,СВЦЭМ!$A$33:$A$776,$A73,СВЦЭМ!$B$33:$B$776,U$47)+'СЕТ СН'!$G$9+СВЦЭМ!$D$10+'СЕТ СН'!$G$5-'СЕТ СН'!$G$17</f>
        <v>3157.2580010400002</v>
      </c>
      <c r="V73" s="36">
        <f>SUMIFS(СВЦЭМ!$C$33:$C$776,СВЦЭМ!$A$33:$A$776,$A73,СВЦЭМ!$B$33:$B$776,V$47)+'СЕТ СН'!$G$9+СВЦЭМ!$D$10+'СЕТ СН'!$G$5-'СЕТ СН'!$G$17</f>
        <v>3157.6918524800003</v>
      </c>
      <c r="W73" s="36">
        <f>SUMIFS(СВЦЭМ!$C$33:$C$776,СВЦЭМ!$A$33:$A$776,$A73,СВЦЭМ!$B$33:$B$776,W$47)+'СЕТ СН'!$G$9+СВЦЭМ!$D$10+'СЕТ СН'!$G$5-'СЕТ СН'!$G$17</f>
        <v>3154.5514698900001</v>
      </c>
      <c r="X73" s="36">
        <f>SUMIFS(СВЦЭМ!$C$33:$C$776,СВЦЭМ!$A$33:$A$776,$A73,СВЦЭМ!$B$33:$B$776,X$47)+'СЕТ СН'!$G$9+СВЦЭМ!$D$10+'СЕТ СН'!$G$5-'СЕТ СН'!$G$17</f>
        <v>3152.9636758699999</v>
      </c>
      <c r="Y73" s="36">
        <f>SUMIFS(СВЦЭМ!$C$33:$C$776,СВЦЭМ!$A$33:$A$776,$A73,СВЦЭМ!$B$33:$B$776,Y$47)+'СЕТ СН'!$G$9+СВЦЭМ!$D$10+'СЕТ СН'!$G$5-'СЕТ СН'!$G$17</f>
        <v>3195.70281084</v>
      </c>
    </row>
    <row r="74" spans="1:27" ht="15.75" x14ac:dyDescent="0.2">
      <c r="A74" s="35">
        <f t="shared" si="1"/>
        <v>44131</v>
      </c>
      <c r="B74" s="36">
        <f>SUMIFS(СВЦЭМ!$C$33:$C$776,СВЦЭМ!$A$33:$A$776,$A74,СВЦЭМ!$B$33:$B$776,B$47)+'СЕТ СН'!$G$9+СВЦЭМ!$D$10+'СЕТ СН'!$G$5-'СЕТ СН'!$G$17</f>
        <v>3309.4057119500003</v>
      </c>
      <c r="C74" s="36">
        <f>SUMIFS(СВЦЭМ!$C$33:$C$776,СВЦЭМ!$A$33:$A$776,$A74,СВЦЭМ!$B$33:$B$776,C$47)+'СЕТ СН'!$G$9+СВЦЭМ!$D$10+'СЕТ СН'!$G$5-'СЕТ СН'!$G$17</f>
        <v>3402.7852352</v>
      </c>
      <c r="D74" s="36">
        <f>SUMIFS(СВЦЭМ!$C$33:$C$776,СВЦЭМ!$A$33:$A$776,$A74,СВЦЭМ!$B$33:$B$776,D$47)+'СЕТ СН'!$G$9+СВЦЭМ!$D$10+'СЕТ СН'!$G$5-'СЕТ СН'!$G$17</f>
        <v>3473.96722142</v>
      </c>
      <c r="E74" s="36">
        <f>SUMIFS(СВЦЭМ!$C$33:$C$776,СВЦЭМ!$A$33:$A$776,$A74,СВЦЭМ!$B$33:$B$776,E$47)+'СЕТ СН'!$G$9+СВЦЭМ!$D$10+'СЕТ СН'!$G$5-'СЕТ СН'!$G$17</f>
        <v>3490.8992557300003</v>
      </c>
      <c r="F74" s="36">
        <f>SUMIFS(СВЦЭМ!$C$33:$C$776,СВЦЭМ!$A$33:$A$776,$A74,СВЦЭМ!$B$33:$B$776,F$47)+'СЕТ СН'!$G$9+СВЦЭМ!$D$10+'СЕТ СН'!$G$5-'СЕТ СН'!$G$17</f>
        <v>3481.5534459500004</v>
      </c>
      <c r="G74" s="36">
        <f>SUMIFS(СВЦЭМ!$C$33:$C$776,СВЦЭМ!$A$33:$A$776,$A74,СВЦЭМ!$B$33:$B$776,G$47)+'СЕТ СН'!$G$9+СВЦЭМ!$D$10+'СЕТ СН'!$G$5-'СЕТ СН'!$G$17</f>
        <v>3473.0701225400003</v>
      </c>
      <c r="H74" s="36">
        <f>SUMIFS(СВЦЭМ!$C$33:$C$776,СВЦЭМ!$A$33:$A$776,$A74,СВЦЭМ!$B$33:$B$776,H$47)+'СЕТ СН'!$G$9+СВЦЭМ!$D$10+'СЕТ СН'!$G$5-'СЕТ СН'!$G$17</f>
        <v>3436.7618892999999</v>
      </c>
      <c r="I74" s="36">
        <f>SUMIFS(СВЦЭМ!$C$33:$C$776,СВЦЭМ!$A$33:$A$776,$A74,СВЦЭМ!$B$33:$B$776,I$47)+'СЕТ СН'!$G$9+СВЦЭМ!$D$10+'СЕТ СН'!$G$5-'СЕТ СН'!$G$17</f>
        <v>3411.5012225</v>
      </c>
      <c r="J74" s="36">
        <f>SUMIFS(СВЦЭМ!$C$33:$C$776,СВЦЭМ!$A$33:$A$776,$A74,СВЦЭМ!$B$33:$B$776,J$47)+'СЕТ СН'!$G$9+СВЦЭМ!$D$10+'СЕТ СН'!$G$5-'СЕТ СН'!$G$17</f>
        <v>3325.96926093</v>
      </c>
      <c r="K74" s="36">
        <f>SUMIFS(СВЦЭМ!$C$33:$C$776,СВЦЭМ!$A$33:$A$776,$A74,СВЦЭМ!$B$33:$B$776,K$47)+'СЕТ СН'!$G$9+СВЦЭМ!$D$10+'СЕТ СН'!$G$5-'СЕТ СН'!$G$17</f>
        <v>3285.0579037300004</v>
      </c>
      <c r="L74" s="36">
        <f>SUMIFS(СВЦЭМ!$C$33:$C$776,СВЦЭМ!$A$33:$A$776,$A74,СВЦЭМ!$B$33:$B$776,L$47)+'СЕТ СН'!$G$9+СВЦЭМ!$D$10+'СЕТ СН'!$G$5-'СЕТ СН'!$G$17</f>
        <v>3294.72802301</v>
      </c>
      <c r="M74" s="36">
        <f>SUMIFS(СВЦЭМ!$C$33:$C$776,СВЦЭМ!$A$33:$A$776,$A74,СВЦЭМ!$B$33:$B$776,M$47)+'СЕТ СН'!$G$9+СВЦЭМ!$D$10+'СЕТ СН'!$G$5-'СЕТ СН'!$G$17</f>
        <v>4266.4606126600002</v>
      </c>
      <c r="N74" s="36">
        <f>SUMIFS(СВЦЭМ!$C$33:$C$776,СВЦЭМ!$A$33:$A$776,$A74,СВЦЭМ!$B$33:$B$776,N$47)+'СЕТ СН'!$G$9+СВЦЭМ!$D$10+'СЕТ СН'!$G$5-'СЕТ СН'!$G$17</f>
        <v>3248.9507150200002</v>
      </c>
      <c r="O74" s="36">
        <f>SUMIFS(СВЦЭМ!$C$33:$C$776,СВЦЭМ!$A$33:$A$776,$A74,СВЦЭМ!$B$33:$B$776,O$47)+'СЕТ СН'!$G$9+СВЦЭМ!$D$10+'СЕТ СН'!$G$5-'СЕТ СН'!$G$17</f>
        <v>3299.81422531</v>
      </c>
      <c r="P74" s="36">
        <f>SUMIFS(СВЦЭМ!$C$33:$C$776,СВЦЭМ!$A$33:$A$776,$A74,СВЦЭМ!$B$33:$B$776,P$47)+'СЕТ СН'!$G$9+СВЦЭМ!$D$10+'СЕТ СН'!$G$5-'СЕТ СН'!$G$17</f>
        <v>3340.61312937</v>
      </c>
      <c r="Q74" s="36">
        <f>SUMIFS(СВЦЭМ!$C$33:$C$776,СВЦЭМ!$A$33:$A$776,$A74,СВЦЭМ!$B$33:$B$776,Q$47)+'СЕТ СН'!$G$9+СВЦЭМ!$D$10+'СЕТ СН'!$G$5-'СЕТ СН'!$G$17</f>
        <v>3297.5755270300001</v>
      </c>
      <c r="R74" s="36">
        <f>SUMIFS(СВЦЭМ!$C$33:$C$776,СВЦЭМ!$A$33:$A$776,$A74,СВЦЭМ!$B$33:$B$776,R$47)+'СЕТ СН'!$G$9+СВЦЭМ!$D$10+'СЕТ СН'!$G$5-'СЕТ СН'!$G$17</f>
        <v>3234.20145791</v>
      </c>
      <c r="S74" s="36">
        <f>SUMIFS(СВЦЭМ!$C$33:$C$776,СВЦЭМ!$A$33:$A$776,$A74,СВЦЭМ!$B$33:$B$776,S$47)+'СЕТ СН'!$G$9+СВЦЭМ!$D$10+'СЕТ СН'!$G$5-'СЕТ СН'!$G$17</f>
        <v>3253.1288369200001</v>
      </c>
      <c r="T74" s="36">
        <f>SUMIFS(СВЦЭМ!$C$33:$C$776,СВЦЭМ!$A$33:$A$776,$A74,СВЦЭМ!$B$33:$B$776,T$47)+'СЕТ СН'!$G$9+СВЦЭМ!$D$10+'СЕТ СН'!$G$5-'СЕТ СН'!$G$17</f>
        <v>3260.6911803100002</v>
      </c>
      <c r="U74" s="36">
        <f>SUMIFS(СВЦЭМ!$C$33:$C$776,СВЦЭМ!$A$33:$A$776,$A74,СВЦЭМ!$B$33:$B$776,U$47)+'СЕТ СН'!$G$9+СВЦЭМ!$D$10+'СЕТ СН'!$G$5-'СЕТ СН'!$G$17</f>
        <v>3263.4704059000001</v>
      </c>
      <c r="V74" s="36">
        <f>SUMIFS(СВЦЭМ!$C$33:$C$776,СВЦЭМ!$A$33:$A$776,$A74,СВЦЭМ!$B$33:$B$776,V$47)+'СЕТ СН'!$G$9+СВЦЭМ!$D$10+'СЕТ СН'!$G$5-'СЕТ СН'!$G$17</f>
        <v>3259.0705362900003</v>
      </c>
      <c r="W74" s="36">
        <f>SUMIFS(СВЦЭМ!$C$33:$C$776,СВЦЭМ!$A$33:$A$776,$A74,СВЦЭМ!$B$33:$B$776,W$47)+'СЕТ СН'!$G$9+СВЦЭМ!$D$10+'СЕТ СН'!$G$5-'СЕТ СН'!$G$17</f>
        <v>3251.8568959600002</v>
      </c>
      <c r="X74" s="36">
        <f>SUMIFS(СВЦЭМ!$C$33:$C$776,СВЦЭМ!$A$33:$A$776,$A74,СВЦЭМ!$B$33:$B$776,X$47)+'СЕТ СН'!$G$9+СВЦЭМ!$D$10+'СЕТ СН'!$G$5-'СЕТ СН'!$G$17</f>
        <v>3231.5414260900002</v>
      </c>
      <c r="Y74" s="36">
        <f>SUMIFS(СВЦЭМ!$C$33:$C$776,СВЦЭМ!$A$33:$A$776,$A74,СВЦЭМ!$B$33:$B$776,Y$47)+'СЕТ СН'!$G$9+СВЦЭМ!$D$10+'СЕТ СН'!$G$5-'СЕТ СН'!$G$17</f>
        <v>3268.4168167500002</v>
      </c>
    </row>
    <row r="75" spans="1:27" ht="15.75" x14ac:dyDescent="0.2">
      <c r="A75" s="35">
        <f t="shared" si="1"/>
        <v>44132</v>
      </c>
      <c r="B75" s="36">
        <f>SUMIFS(СВЦЭМ!$C$33:$C$776,СВЦЭМ!$A$33:$A$776,$A75,СВЦЭМ!$B$33:$B$776,B$47)+'СЕТ СН'!$G$9+СВЦЭМ!$D$10+'СЕТ СН'!$G$5-'СЕТ СН'!$G$17</f>
        <v>3376.0502470500001</v>
      </c>
      <c r="C75" s="36">
        <f>SUMIFS(СВЦЭМ!$C$33:$C$776,СВЦЭМ!$A$33:$A$776,$A75,СВЦЭМ!$B$33:$B$776,C$47)+'СЕТ СН'!$G$9+СВЦЭМ!$D$10+'СЕТ СН'!$G$5-'СЕТ СН'!$G$17</f>
        <v>3432.6593308500001</v>
      </c>
      <c r="D75" s="36">
        <f>SUMIFS(СВЦЭМ!$C$33:$C$776,СВЦЭМ!$A$33:$A$776,$A75,СВЦЭМ!$B$33:$B$776,D$47)+'СЕТ СН'!$G$9+СВЦЭМ!$D$10+'СЕТ СН'!$G$5-'СЕТ СН'!$G$17</f>
        <v>3435.6471114300002</v>
      </c>
      <c r="E75" s="36">
        <f>SUMIFS(СВЦЭМ!$C$33:$C$776,СВЦЭМ!$A$33:$A$776,$A75,СВЦЭМ!$B$33:$B$776,E$47)+'СЕТ СН'!$G$9+СВЦЭМ!$D$10+'СЕТ СН'!$G$5-'СЕТ СН'!$G$17</f>
        <v>3439.6078795000003</v>
      </c>
      <c r="F75" s="36">
        <f>SUMIFS(СВЦЭМ!$C$33:$C$776,СВЦЭМ!$A$33:$A$776,$A75,СВЦЭМ!$B$33:$B$776,F$47)+'СЕТ СН'!$G$9+СВЦЭМ!$D$10+'СЕТ СН'!$G$5-'СЕТ СН'!$G$17</f>
        <v>3448.1123010600004</v>
      </c>
      <c r="G75" s="36">
        <f>SUMIFS(СВЦЭМ!$C$33:$C$776,СВЦЭМ!$A$33:$A$776,$A75,СВЦЭМ!$B$33:$B$776,G$47)+'СЕТ СН'!$G$9+СВЦЭМ!$D$10+'СЕТ СН'!$G$5-'СЕТ СН'!$G$17</f>
        <v>3433.5945151800001</v>
      </c>
      <c r="H75" s="36">
        <f>SUMIFS(СВЦЭМ!$C$33:$C$776,СВЦЭМ!$A$33:$A$776,$A75,СВЦЭМ!$B$33:$B$776,H$47)+'СЕТ СН'!$G$9+СВЦЭМ!$D$10+'СЕТ СН'!$G$5-'СЕТ СН'!$G$17</f>
        <v>3444.6499379400002</v>
      </c>
      <c r="I75" s="36">
        <f>SUMIFS(СВЦЭМ!$C$33:$C$776,СВЦЭМ!$A$33:$A$776,$A75,СВЦЭМ!$B$33:$B$776,I$47)+'СЕТ СН'!$G$9+СВЦЭМ!$D$10+'СЕТ СН'!$G$5-'СЕТ СН'!$G$17</f>
        <v>3432.67934096</v>
      </c>
      <c r="J75" s="36">
        <f>SUMIFS(СВЦЭМ!$C$33:$C$776,СВЦЭМ!$A$33:$A$776,$A75,СВЦЭМ!$B$33:$B$776,J$47)+'СЕТ СН'!$G$9+СВЦЭМ!$D$10+'СЕТ СН'!$G$5-'СЕТ СН'!$G$17</f>
        <v>3364.8052448600001</v>
      </c>
      <c r="K75" s="36">
        <f>SUMIFS(СВЦЭМ!$C$33:$C$776,СВЦЭМ!$A$33:$A$776,$A75,СВЦЭМ!$B$33:$B$776,K$47)+'СЕТ СН'!$G$9+СВЦЭМ!$D$10+'СЕТ СН'!$G$5-'СЕТ СН'!$G$17</f>
        <v>3313.6628811099999</v>
      </c>
      <c r="L75" s="36">
        <f>SUMIFS(СВЦЭМ!$C$33:$C$776,СВЦЭМ!$A$33:$A$776,$A75,СВЦЭМ!$B$33:$B$776,L$47)+'СЕТ СН'!$G$9+СВЦЭМ!$D$10+'СЕТ СН'!$G$5-'СЕТ СН'!$G$17</f>
        <v>3315.6527691600004</v>
      </c>
      <c r="M75" s="36">
        <f>SUMIFS(СВЦЭМ!$C$33:$C$776,СВЦЭМ!$A$33:$A$776,$A75,СВЦЭМ!$B$33:$B$776,M$47)+'СЕТ СН'!$G$9+СВЦЭМ!$D$10+'СЕТ СН'!$G$5-'СЕТ СН'!$G$17</f>
        <v>3316.14360433</v>
      </c>
      <c r="N75" s="36">
        <f>SUMIFS(СВЦЭМ!$C$33:$C$776,СВЦЭМ!$A$33:$A$776,$A75,СВЦЭМ!$B$33:$B$776,N$47)+'СЕТ СН'!$G$9+СВЦЭМ!$D$10+'СЕТ СН'!$G$5-'СЕТ СН'!$G$17</f>
        <v>3327.9449392300003</v>
      </c>
      <c r="O75" s="36">
        <f>SUMIFS(СВЦЭМ!$C$33:$C$776,СВЦЭМ!$A$33:$A$776,$A75,СВЦЭМ!$B$33:$B$776,O$47)+'СЕТ СН'!$G$9+СВЦЭМ!$D$10+'СЕТ СН'!$G$5-'СЕТ СН'!$G$17</f>
        <v>3364.8747529400002</v>
      </c>
      <c r="P75" s="36">
        <f>SUMIFS(СВЦЭМ!$C$33:$C$776,СВЦЭМ!$A$33:$A$776,$A75,СВЦЭМ!$B$33:$B$776,P$47)+'СЕТ СН'!$G$9+СВЦЭМ!$D$10+'СЕТ СН'!$G$5-'СЕТ СН'!$G$17</f>
        <v>3409.8267061200004</v>
      </c>
      <c r="Q75" s="36">
        <f>SUMIFS(СВЦЭМ!$C$33:$C$776,СВЦЭМ!$A$33:$A$776,$A75,СВЦЭМ!$B$33:$B$776,Q$47)+'СЕТ СН'!$G$9+СВЦЭМ!$D$10+'СЕТ СН'!$G$5-'СЕТ СН'!$G$17</f>
        <v>3363.0906235900002</v>
      </c>
      <c r="R75" s="36">
        <f>SUMIFS(СВЦЭМ!$C$33:$C$776,СВЦЭМ!$A$33:$A$776,$A75,СВЦЭМ!$B$33:$B$776,R$47)+'СЕТ СН'!$G$9+СВЦЭМ!$D$10+'СЕТ СН'!$G$5-'СЕТ СН'!$G$17</f>
        <v>3305.4308691800002</v>
      </c>
      <c r="S75" s="36">
        <f>SUMIFS(СВЦЭМ!$C$33:$C$776,СВЦЭМ!$A$33:$A$776,$A75,СВЦЭМ!$B$33:$B$776,S$47)+'СЕТ СН'!$G$9+СВЦЭМ!$D$10+'СЕТ СН'!$G$5-'СЕТ СН'!$G$17</f>
        <v>3258.7465762800002</v>
      </c>
      <c r="T75" s="36">
        <f>SUMIFS(СВЦЭМ!$C$33:$C$776,СВЦЭМ!$A$33:$A$776,$A75,СВЦЭМ!$B$33:$B$776,T$47)+'СЕТ СН'!$G$9+СВЦЭМ!$D$10+'СЕТ СН'!$G$5-'СЕТ СН'!$G$17</f>
        <v>3259.5562148700001</v>
      </c>
      <c r="U75" s="36">
        <f>SUMIFS(СВЦЭМ!$C$33:$C$776,СВЦЭМ!$A$33:$A$776,$A75,СВЦЭМ!$B$33:$B$776,U$47)+'СЕТ СН'!$G$9+СВЦЭМ!$D$10+'СЕТ СН'!$G$5-'СЕТ СН'!$G$17</f>
        <v>3264.9483739000002</v>
      </c>
      <c r="V75" s="36">
        <f>SUMIFS(СВЦЭМ!$C$33:$C$776,СВЦЭМ!$A$33:$A$776,$A75,СВЦЭМ!$B$33:$B$776,V$47)+'СЕТ СН'!$G$9+СВЦЭМ!$D$10+'СЕТ СН'!$G$5-'СЕТ СН'!$G$17</f>
        <v>3261.18164785</v>
      </c>
      <c r="W75" s="36">
        <f>SUMIFS(СВЦЭМ!$C$33:$C$776,СВЦЭМ!$A$33:$A$776,$A75,СВЦЭМ!$B$33:$B$776,W$47)+'СЕТ СН'!$G$9+СВЦЭМ!$D$10+'СЕТ СН'!$G$5-'СЕТ СН'!$G$17</f>
        <v>3254.2690940500001</v>
      </c>
      <c r="X75" s="36">
        <f>SUMIFS(СВЦЭМ!$C$33:$C$776,СВЦЭМ!$A$33:$A$776,$A75,СВЦЭМ!$B$33:$B$776,X$47)+'СЕТ СН'!$G$9+СВЦЭМ!$D$10+'СЕТ СН'!$G$5-'СЕТ СН'!$G$17</f>
        <v>3258.3011639700003</v>
      </c>
      <c r="Y75" s="36">
        <f>SUMIFS(СВЦЭМ!$C$33:$C$776,СВЦЭМ!$A$33:$A$776,$A75,СВЦЭМ!$B$33:$B$776,Y$47)+'СЕТ СН'!$G$9+СВЦЭМ!$D$10+'СЕТ СН'!$G$5-'СЕТ СН'!$G$17</f>
        <v>3285.8540319100002</v>
      </c>
    </row>
    <row r="76" spans="1:27" ht="15.75" x14ac:dyDescent="0.2">
      <c r="A76" s="35">
        <f t="shared" si="1"/>
        <v>44133</v>
      </c>
      <c r="B76" s="36">
        <f>SUMIFS(СВЦЭМ!$C$33:$C$776,СВЦЭМ!$A$33:$A$776,$A76,СВЦЭМ!$B$33:$B$776,B$47)+'СЕТ СН'!$G$9+СВЦЭМ!$D$10+'СЕТ СН'!$G$5-'СЕТ СН'!$G$17</f>
        <v>3349.6480113800003</v>
      </c>
      <c r="C76" s="36">
        <f>SUMIFS(СВЦЭМ!$C$33:$C$776,СВЦЭМ!$A$33:$A$776,$A76,СВЦЭМ!$B$33:$B$776,C$47)+'СЕТ СН'!$G$9+СВЦЭМ!$D$10+'СЕТ СН'!$G$5-'СЕТ СН'!$G$17</f>
        <v>3408.52701596</v>
      </c>
      <c r="D76" s="36">
        <f>SUMIFS(СВЦЭМ!$C$33:$C$776,СВЦЭМ!$A$33:$A$776,$A76,СВЦЭМ!$B$33:$B$776,D$47)+'СЕТ СН'!$G$9+СВЦЭМ!$D$10+'СЕТ СН'!$G$5-'СЕТ СН'!$G$17</f>
        <v>3420.1979967100001</v>
      </c>
      <c r="E76" s="36">
        <f>SUMIFS(СВЦЭМ!$C$33:$C$776,СВЦЭМ!$A$33:$A$776,$A76,СВЦЭМ!$B$33:$B$776,E$47)+'СЕТ СН'!$G$9+СВЦЭМ!$D$10+'СЕТ СН'!$G$5-'СЕТ СН'!$G$17</f>
        <v>3414.1085522800004</v>
      </c>
      <c r="F76" s="36">
        <f>SUMIFS(СВЦЭМ!$C$33:$C$776,СВЦЭМ!$A$33:$A$776,$A76,СВЦЭМ!$B$33:$B$776,F$47)+'СЕТ СН'!$G$9+СВЦЭМ!$D$10+'СЕТ СН'!$G$5-'СЕТ СН'!$G$17</f>
        <v>3418.9412333400001</v>
      </c>
      <c r="G76" s="36">
        <f>SUMIFS(СВЦЭМ!$C$33:$C$776,СВЦЭМ!$A$33:$A$776,$A76,СВЦЭМ!$B$33:$B$776,G$47)+'СЕТ СН'!$G$9+СВЦЭМ!$D$10+'СЕТ СН'!$G$5-'СЕТ СН'!$G$17</f>
        <v>3482.9817806900001</v>
      </c>
      <c r="H76" s="36">
        <f>SUMIFS(СВЦЭМ!$C$33:$C$776,СВЦЭМ!$A$33:$A$776,$A76,СВЦЭМ!$B$33:$B$776,H$47)+'СЕТ СН'!$G$9+СВЦЭМ!$D$10+'СЕТ СН'!$G$5-'СЕТ СН'!$G$17</f>
        <v>3497.3783300800001</v>
      </c>
      <c r="I76" s="36">
        <f>SUMIFS(СВЦЭМ!$C$33:$C$776,СВЦЭМ!$A$33:$A$776,$A76,СВЦЭМ!$B$33:$B$776,I$47)+'СЕТ СН'!$G$9+СВЦЭМ!$D$10+'СЕТ СН'!$G$5-'СЕТ СН'!$G$17</f>
        <v>3402.01548529</v>
      </c>
      <c r="J76" s="36">
        <f>SUMIFS(СВЦЭМ!$C$33:$C$776,СВЦЭМ!$A$33:$A$776,$A76,СВЦЭМ!$B$33:$B$776,J$47)+'СЕТ СН'!$G$9+СВЦЭМ!$D$10+'СЕТ СН'!$G$5-'СЕТ СН'!$G$17</f>
        <v>3311.8262832300002</v>
      </c>
      <c r="K76" s="36">
        <f>SUMIFS(СВЦЭМ!$C$33:$C$776,СВЦЭМ!$A$33:$A$776,$A76,СВЦЭМ!$B$33:$B$776,K$47)+'СЕТ СН'!$G$9+СВЦЭМ!$D$10+'СЕТ СН'!$G$5-'СЕТ СН'!$G$17</f>
        <v>3259.5597566000001</v>
      </c>
      <c r="L76" s="36">
        <f>SUMIFS(СВЦЭМ!$C$33:$C$776,СВЦЭМ!$A$33:$A$776,$A76,СВЦЭМ!$B$33:$B$776,L$47)+'СЕТ СН'!$G$9+СВЦЭМ!$D$10+'СЕТ СН'!$G$5-'СЕТ СН'!$G$17</f>
        <v>3266.1404992500002</v>
      </c>
      <c r="M76" s="36">
        <f>SUMIFS(СВЦЭМ!$C$33:$C$776,СВЦЭМ!$A$33:$A$776,$A76,СВЦЭМ!$B$33:$B$776,M$47)+'СЕТ СН'!$G$9+СВЦЭМ!$D$10+'СЕТ СН'!$G$5-'СЕТ СН'!$G$17</f>
        <v>3213.7763905800002</v>
      </c>
      <c r="N76" s="36">
        <f>SUMIFS(СВЦЭМ!$C$33:$C$776,СВЦЭМ!$A$33:$A$776,$A76,СВЦЭМ!$B$33:$B$776,N$47)+'СЕТ СН'!$G$9+СВЦЭМ!$D$10+'СЕТ СН'!$G$5-'СЕТ СН'!$G$17</f>
        <v>3203.08202136</v>
      </c>
      <c r="O76" s="36">
        <f>SUMIFS(СВЦЭМ!$C$33:$C$776,СВЦЭМ!$A$33:$A$776,$A76,СВЦЭМ!$B$33:$B$776,O$47)+'СЕТ СН'!$G$9+СВЦЭМ!$D$10+'СЕТ СН'!$G$5-'СЕТ СН'!$G$17</f>
        <v>3206.1742397000003</v>
      </c>
      <c r="P76" s="36">
        <f>SUMIFS(СВЦЭМ!$C$33:$C$776,СВЦЭМ!$A$33:$A$776,$A76,СВЦЭМ!$B$33:$B$776,P$47)+'СЕТ СН'!$G$9+СВЦЭМ!$D$10+'СЕТ СН'!$G$5-'СЕТ СН'!$G$17</f>
        <v>3244.1226715400003</v>
      </c>
      <c r="Q76" s="36">
        <f>SUMIFS(СВЦЭМ!$C$33:$C$776,СВЦЭМ!$A$33:$A$776,$A76,СВЦЭМ!$B$33:$B$776,Q$47)+'СЕТ СН'!$G$9+СВЦЭМ!$D$10+'СЕТ СН'!$G$5-'СЕТ СН'!$G$17</f>
        <v>3205.2265747900001</v>
      </c>
      <c r="R76" s="36">
        <f>SUMIFS(СВЦЭМ!$C$33:$C$776,СВЦЭМ!$A$33:$A$776,$A76,СВЦЭМ!$B$33:$B$776,R$47)+'СЕТ СН'!$G$9+СВЦЭМ!$D$10+'СЕТ СН'!$G$5-'СЕТ СН'!$G$17</f>
        <v>3260.4616439700003</v>
      </c>
      <c r="S76" s="36">
        <f>SUMIFS(СВЦЭМ!$C$33:$C$776,СВЦЭМ!$A$33:$A$776,$A76,СВЦЭМ!$B$33:$B$776,S$47)+'СЕТ СН'!$G$9+СВЦЭМ!$D$10+'СЕТ СН'!$G$5-'СЕТ СН'!$G$17</f>
        <v>3254.6253585600002</v>
      </c>
      <c r="T76" s="36">
        <f>SUMIFS(СВЦЭМ!$C$33:$C$776,СВЦЭМ!$A$33:$A$776,$A76,СВЦЭМ!$B$33:$B$776,T$47)+'СЕТ СН'!$G$9+СВЦЭМ!$D$10+'СЕТ СН'!$G$5-'СЕТ СН'!$G$17</f>
        <v>3282.8177279500001</v>
      </c>
      <c r="U76" s="36">
        <f>SUMIFS(СВЦЭМ!$C$33:$C$776,СВЦЭМ!$A$33:$A$776,$A76,СВЦЭМ!$B$33:$B$776,U$47)+'СЕТ СН'!$G$9+СВЦЭМ!$D$10+'СЕТ СН'!$G$5-'СЕТ СН'!$G$17</f>
        <v>3284.1062373100003</v>
      </c>
      <c r="V76" s="36">
        <f>SUMIFS(СВЦЭМ!$C$33:$C$776,СВЦЭМ!$A$33:$A$776,$A76,СВЦЭМ!$B$33:$B$776,V$47)+'СЕТ СН'!$G$9+СВЦЭМ!$D$10+'СЕТ СН'!$G$5-'СЕТ СН'!$G$17</f>
        <v>3267.3011993800001</v>
      </c>
      <c r="W76" s="36">
        <f>SUMIFS(СВЦЭМ!$C$33:$C$776,СВЦЭМ!$A$33:$A$776,$A76,СВЦЭМ!$B$33:$B$776,W$47)+'СЕТ СН'!$G$9+СВЦЭМ!$D$10+'СЕТ СН'!$G$5-'СЕТ СН'!$G$17</f>
        <v>3251.7856619200002</v>
      </c>
      <c r="X76" s="36">
        <f>SUMIFS(СВЦЭМ!$C$33:$C$776,СВЦЭМ!$A$33:$A$776,$A76,СВЦЭМ!$B$33:$B$776,X$47)+'СЕТ СН'!$G$9+СВЦЭМ!$D$10+'СЕТ СН'!$G$5-'СЕТ СН'!$G$17</f>
        <v>3300.6132797400001</v>
      </c>
      <c r="Y76" s="36">
        <f>SUMIFS(СВЦЭМ!$C$33:$C$776,СВЦЭМ!$A$33:$A$776,$A76,СВЦЭМ!$B$33:$B$776,Y$47)+'СЕТ СН'!$G$9+СВЦЭМ!$D$10+'СЕТ СН'!$G$5-'СЕТ СН'!$G$17</f>
        <v>3325.2919949699999</v>
      </c>
    </row>
    <row r="77" spans="1:27" ht="15.75" x14ac:dyDescent="0.2">
      <c r="A77" s="35">
        <f t="shared" si="1"/>
        <v>44134</v>
      </c>
      <c r="B77" s="36">
        <f>SUMIFS(СВЦЭМ!$C$33:$C$776,СВЦЭМ!$A$33:$A$776,$A77,СВЦЭМ!$B$33:$B$776,B$47)+'СЕТ СН'!$G$9+СВЦЭМ!$D$10+'СЕТ СН'!$G$5-'СЕТ СН'!$G$17</f>
        <v>3333.7965828800002</v>
      </c>
      <c r="C77" s="36">
        <f>SUMIFS(СВЦЭМ!$C$33:$C$776,СВЦЭМ!$A$33:$A$776,$A77,СВЦЭМ!$B$33:$B$776,C$47)+'СЕТ СН'!$G$9+СВЦЭМ!$D$10+'СЕТ СН'!$G$5-'СЕТ СН'!$G$17</f>
        <v>3386.4955552900001</v>
      </c>
      <c r="D77" s="36">
        <f>SUMIFS(СВЦЭМ!$C$33:$C$776,СВЦЭМ!$A$33:$A$776,$A77,СВЦЭМ!$B$33:$B$776,D$47)+'СЕТ СН'!$G$9+СВЦЭМ!$D$10+'СЕТ СН'!$G$5-'СЕТ СН'!$G$17</f>
        <v>3483.5731129800001</v>
      </c>
      <c r="E77" s="36">
        <f>SUMIFS(СВЦЭМ!$C$33:$C$776,СВЦЭМ!$A$33:$A$776,$A77,СВЦЭМ!$B$33:$B$776,E$47)+'СЕТ СН'!$G$9+СВЦЭМ!$D$10+'СЕТ СН'!$G$5-'СЕТ СН'!$G$17</f>
        <v>3500.9643996700001</v>
      </c>
      <c r="F77" s="36">
        <f>SUMIFS(СВЦЭМ!$C$33:$C$776,СВЦЭМ!$A$33:$A$776,$A77,СВЦЭМ!$B$33:$B$776,F$47)+'СЕТ СН'!$G$9+СВЦЭМ!$D$10+'СЕТ СН'!$G$5-'СЕТ СН'!$G$17</f>
        <v>3494.8633382200001</v>
      </c>
      <c r="G77" s="36">
        <f>SUMIFS(СВЦЭМ!$C$33:$C$776,СВЦЭМ!$A$33:$A$776,$A77,СВЦЭМ!$B$33:$B$776,G$47)+'СЕТ СН'!$G$9+СВЦЭМ!$D$10+'СЕТ СН'!$G$5-'СЕТ СН'!$G$17</f>
        <v>3477.4813195800002</v>
      </c>
      <c r="H77" s="36">
        <f>SUMIFS(СВЦЭМ!$C$33:$C$776,СВЦЭМ!$A$33:$A$776,$A77,СВЦЭМ!$B$33:$B$776,H$47)+'СЕТ СН'!$G$9+СВЦЭМ!$D$10+'СЕТ СН'!$G$5-'СЕТ СН'!$G$17</f>
        <v>3401.8539995400001</v>
      </c>
      <c r="I77" s="36">
        <f>SUMIFS(СВЦЭМ!$C$33:$C$776,СВЦЭМ!$A$33:$A$776,$A77,СВЦЭМ!$B$33:$B$776,I$47)+'СЕТ СН'!$G$9+СВЦЭМ!$D$10+'СЕТ СН'!$G$5-'СЕТ СН'!$G$17</f>
        <v>3390.8052491200001</v>
      </c>
      <c r="J77" s="36">
        <f>SUMIFS(СВЦЭМ!$C$33:$C$776,СВЦЭМ!$A$33:$A$776,$A77,СВЦЭМ!$B$33:$B$776,J$47)+'СЕТ СН'!$G$9+СВЦЭМ!$D$10+'СЕТ СН'!$G$5-'СЕТ СН'!$G$17</f>
        <v>3318.5486465900003</v>
      </c>
      <c r="K77" s="36">
        <f>SUMIFS(СВЦЭМ!$C$33:$C$776,СВЦЭМ!$A$33:$A$776,$A77,СВЦЭМ!$B$33:$B$776,K$47)+'СЕТ СН'!$G$9+СВЦЭМ!$D$10+'СЕТ СН'!$G$5-'СЕТ СН'!$G$17</f>
        <v>3295.92472331</v>
      </c>
      <c r="L77" s="36">
        <f>SUMIFS(СВЦЭМ!$C$33:$C$776,СВЦЭМ!$A$33:$A$776,$A77,СВЦЭМ!$B$33:$B$776,L$47)+'СЕТ СН'!$G$9+СВЦЭМ!$D$10+'СЕТ СН'!$G$5-'СЕТ СН'!$G$17</f>
        <v>3297.6034699800002</v>
      </c>
      <c r="M77" s="36">
        <f>SUMIFS(СВЦЭМ!$C$33:$C$776,СВЦЭМ!$A$33:$A$776,$A77,СВЦЭМ!$B$33:$B$776,M$47)+'СЕТ СН'!$G$9+СВЦЭМ!$D$10+'СЕТ СН'!$G$5-'СЕТ СН'!$G$17</f>
        <v>3294.1748920200002</v>
      </c>
      <c r="N77" s="36">
        <f>SUMIFS(СВЦЭМ!$C$33:$C$776,СВЦЭМ!$A$33:$A$776,$A77,СВЦЭМ!$B$33:$B$776,N$47)+'СЕТ СН'!$G$9+СВЦЭМ!$D$10+'СЕТ СН'!$G$5-'СЕТ СН'!$G$17</f>
        <v>3291.6856390600001</v>
      </c>
      <c r="O77" s="36">
        <f>SUMIFS(СВЦЭМ!$C$33:$C$776,СВЦЭМ!$A$33:$A$776,$A77,СВЦЭМ!$B$33:$B$776,O$47)+'СЕТ СН'!$G$9+СВЦЭМ!$D$10+'СЕТ СН'!$G$5-'СЕТ СН'!$G$17</f>
        <v>3325.7167013200001</v>
      </c>
      <c r="P77" s="36">
        <f>SUMIFS(СВЦЭМ!$C$33:$C$776,СВЦЭМ!$A$33:$A$776,$A77,СВЦЭМ!$B$33:$B$776,P$47)+'СЕТ СН'!$G$9+СВЦЭМ!$D$10+'СЕТ СН'!$G$5-'СЕТ СН'!$G$17</f>
        <v>3354.8168618600002</v>
      </c>
      <c r="Q77" s="36">
        <f>SUMIFS(СВЦЭМ!$C$33:$C$776,СВЦЭМ!$A$33:$A$776,$A77,СВЦЭМ!$B$33:$B$776,Q$47)+'СЕТ СН'!$G$9+СВЦЭМ!$D$10+'СЕТ СН'!$G$5-'СЕТ СН'!$G$17</f>
        <v>3339.3489742700003</v>
      </c>
      <c r="R77" s="36">
        <f>SUMIFS(СВЦЭМ!$C$33:$C$776,СВЦЭМ!$A$33:$A$776,$A77,СВЦЭМ!$B$33:$B$776,R$47)+'СЕТ СН'!$G$9+СВЦЭМ!$D$10+'СЕТ СН'!$G$5-'СЕТ СН'!$G$17</f>
        <v>3304.5456307100003</v>
      </c>
      <c r="S77" s="36">
        <f>SUMIFS(СВЦЭМ!$C$33:$C$776,СВЦЭМ!$A$33:$A$776,$A77,СВЦЭМ!$B$33:$B$776,S$47)+'СЕТ СН'!$G$9+СВЦЭМ!$D$10+'СЕТ СН'!$G$5-'СЕТ СН'!$G$17</f>
        <v>3252.8938954400001</v>
      </c>
      <c r="T77" s="36">
        <f>SUMIFS(СВЦЭМ!$C$33:$C$776,СВЦЭМ!$A$33:$A$776,$A77,СВЦЭМ!$B$33:$B$776,T$47)+'СЕТ СН'!$G$9+СВЦЭМ!$D$10+'СЕТ СН'!$G$5-'СЕТ СН'!$G$17</f>
        <v>3279.4048064100002</v>
      </c>
      <c r="U77" s="36">
        <f>SUMIFS(СВЦЭМ!$C$33:$C$776,СВЦЭМ!$A$33:$A$776,$A77,СВЦЭМ!$B$33:$B$776,U$47)+'СЕТ СН'!$G$9+СВЦЭМ!$D$10+'СЕТ СН'!$G$5-'СЕТ СН'!$G$17</f>
        <v>3276.27766557</v>
      </c>
      <c r="V77" s="36">
        <f>SUMIFS(СВЦЭМ!$C$33:$C$776,СВЦЭМ!$A$33:$A$776,$A77,СВЦЭМ!$B$33:$B$776,V$47)+'СЕТ СН'!$G$9+СВЦЭМ!$D$10+'СЕТ СН'!$G$5-'СЕТ СН'!$G$17</f>
        <v>3268.3636809899999</v>
      </c>
      <c r="W77" s="36">
        <f>SUMIFS(СВЦЭМ!$C$33:$C$776,СВЦЭМ!$A$33:$A$776,$A77,СВЦЭМ!$B$33:$B$776,W$47)+'СЕТ СН'!$G$9+СВЦЭМ!$D$10+'СЕТ СН'!$G$5-'СЕТ СН'!$G$17</f>
        <v>3252.3412497600002</v>
      </c>
      <c r="X77" s="36">
        <f>SUMIFS(СВЦЭМ!$C$33:$C$776,СВЦЭМ!$A$33:$A$776,$A77,СВЦЭМ!$B$33:$B$776,X$47)+'СЕТ СН'!$G$9+СВЦЭМ!$D$10+'СЕТ СН'!$G$5-'СЕТ СН'!$G$17</f>
        <v>3241.2757793199999</v>
      </c>
      <c r="Y77" s="36">
        <f>SUMIFS(СВЦЭМ!$C$33:$C$776,СВЦЭМ!$A$33:$A$776,$A77,СВЦЭМ!$B$33:$B$776,Y$47)+'СЕТ СН'!$G$9+СВЦЭМ!$D$10+'СЕТ СН'!$G$5-'СЕТ СН'!$G$17</f>
        <v>3284.8563187200002</v>
      </c>
      <c r="AA77" s="37"/>
    </row>
    <row r="78" spans="1:27" ht="15.75" x14ac:dyDescent="0.2">
      <c r="A78" s="35">
        <f t="shared" si="1"/>
        <v>44135</v>
      </c>
      <c r="B78" s="36">
        <f>SUMIFS(СВЦЭМ!$C$33:$C$776,СВЦЭМ!$A$33:$A$776,$A78,СВЦЭМ!$B$33:$B$776,B$47)+'СЕТ СН'!$G$9+СВЦЭМ!$D$10+'СЕТ СН'!$G$5-'СЕТ СН'!$G$17</f>
        <v>3273.3118756200001</v>
      </c>
      <c r="C78" s="36">
        <f>SUMIFS(СВЦЭМ!$C$33:$C$776,СВЦЭМ!$A$33:$A$776,$A78,СВЦЭМ!$B$33:$B$776,C$47)+'СЕТ СН'!$G$9+СВЦЭМ!$D$10+'СЕТ СН'!$G$5-'СЕТ СН'!$G$17</f>
        <v>3336.2589200400002</v>
      </c>
      <c r="D78" s="36">
        <f>SUMIFS(СВЦЭМ!$C$33:$C$776,СВЦЭМ!$A$33:$A$776,$A78,СВЦЭМ!$B$33:$B$776,D$47)+'СЕТ СН'!$G$9+СВЦЭМ!$D$10+'СЕТ СН'!$G$5-'СЕТ СН'!$G$17</f>
        <v>3381.7312472500003</v>
      </c>
      <c r="E78" s="36">
        <f>SUMIFS(СВЦЭМ!$C$33:$C$776,СВЦЭМ!$A$33:$A$776,$A78,СВЦЭМ!$B$33:$B$776,E$47)+'СЕТ СН'!$G$9+СВЦЭМ!$D$10+'СЕТ СН'!$G$5-'СЕТ СН'!$G$17</f>
        <v>3380.6943847900002</v>
      </c>
      <c r="F78" s="36">
        <f>SUMIFS(СВЦЭМ!$C$33:$C$776,СВЦЭМ!$A$33:$A$776,$A78,СВЦЭМ!$B$33:$B$776,F$47)+'СЕТ СН'!$G$9+СВЦЭМ!$D$10+'СЕТ СН'!$G$5-'СЕТ СН'!$G$17</f>
        <v>3394.3604670200002</v>
      </c>
      <c r="G78" s="36">
        <f>SUMIFS(СВЦЭМ!$C$33:$C$776,СВЦЭМ!$A$33:$A$776,$A78,СВЦЭМ!$B$33:$B$776,G$47)+'СЕТ СН'!$G$9+СВЦЭМ!$D$10+'СЕТ СН'!$G$5-'СЕТ СН'!$G$17</f>
        <v>3381.9324020399999</v>
      </c>
      <c r="H78" s="36">
        <f>SUMIFS(СВЦЭМ!$C$33:$C$776,СВЦЭМ!$A$33:$A$776,$A78,СВЦЭМ!$B$33:$B$776,H$47)+'СЕТ СН'!$G$9+СВЦЭМ!$D$10+'СЕТ СН'!$G$5-'СЕТ СН'!$G$17</f>
        <v>3361.8963731000003</v>
      </c>
      <c r="I78" s="36">
        <f>SUMIFS(СВЦЭМ!$C$33:$C$776,СВЦЭМ!$A$33:$A$776,$A78,СВЦЭМ!$B$33:$B$776,I$47)+'СЕТ СН'!$G$9+СВЦЭМ!$D$10+'СЕТ СН'!$G$5-'СЕТ СН'!$G$17</f>
        <v>3338.4301385500003</v>
      </c>
      <c r="J78" s="36">
        <f>SUMIFS(СВЦЭМ!$C$33:$C$776,СВЦЭМ!$A$33:$A$776,$A78,СВЦЭМ!$B$33:$B$776,J$47)+'СЕТ СН'!$G$9+СВЦЭМ!$D$10+'СЕТ СН'!$G$5-'СЕТ СН'!$G$17</f>
        <v>3257.32644179</v>
      </c>
      <c r="K78" s="36">
        <f>SUMIFS(СВЦЭМ!$C$33:$C$776,СВЦЭМ!$A$33:$A$776,$A78,СВЦЭМ!$B$33:$B$776,K$47)+'СЕТ СН'!$G$9+СВЦЭМ!$D$10+'СЕТ СН'!$G$5-'СЕТ СН'!$G$17</f>
        <v>3204.1571223000001</v>
      </c>
      <c r="L78" s="36">
        <f>SUMIFS(СВЦЭМ!$C$33:$C$776,СВЦЭМ!$A$33:$A$776,$A78,СВЦЭМ!$B$33:$B$776,L$47)+'СЕТ СН'!$G$9+СВЦЭМ!$D$10+'СЕТ СН'!$G$5-'СЕТ СН'!$G$17</f>
        <v>3221.5900156300004</v>
      </c>
      <c r="M78" s="36">
        <f>SUMIFS(СВЦЭМ!$C$33:$C$776,СВЦЭМ!$A$33:$A$776,$A78,СВЦЭМ!$B$33:$B$776,M$47)+'СЕТ СН'!$G$9+СВЦЭМ!$D$10+'СЕТ СН'!$G$5-'СЕТ СН'!$G$17</f>
        <v>3208.5151964300003</v>
      </c>
      <c r="N78" s="36">
        <f>SUMIFS(СВЦЭМ!$C$33:$C$776,СВЦЭМ!$A$33:$A$776,$A78,СВЦЭМ!$B$33:$B$776,N$47)+'СЕТ СН'!$G$9+СВЦЭМ!$D$10+'СЕТ СН'!$G$5-'СЕТ СН'!$G$17</f>
        <v>3197.7665573499999</v>
      </c>
      <c r="O78" s="36">
        <f>SUMIFS(СВЦЭМ!$C$33:$C$776,СВЦЭМ!$A$33:$A$776,$A78,СВЦЭМ!$B$33:$B$776,O$47)+'СЕТ СН'!$G$9+СВЦЭМ!$D$10+'СЕТ СН'!$G$5-'СЕТ СН'!$G$17</f>
        <v>3233.63281714</v>
      </c>
      <c r="P78" s="36">
        <f>SUMIFS(СВЦЭМ!$C$33:$C$776,СВЦЭМ!$A$33:$A$776,$A78,СВЦЭМ!$B$33:$B$776,P$47)+'СЕТ СН'!$G$9+СВЦЭМ!$D$10+'СЕТ СН'!$G$5-'СЕТ СН'!$G$17</f>
        <v>3285.8735639900001</v>
      </c>
      <c r="Q78" s="36">
        <f>SUMIFS(СВЦЭМ!$C$33:$C$776,СВЦЭМ!$A$33:$A$776,$A78,СВЦЭМ!$B$33:$B$776,Q$47)+'СЕТ СН'!$G$9+СВЦЭМ!$D$10+'СЕТ СН'!$G$5-'СЕТ СН'!$G$17</f>
        <v>3250.3883780400001</v>
      </c>
      <c r="R78" s="36">
        <f>SUMIFS(СВЦЭМ!$C$33:$C$776,СВЦЭМ!$A$33:$A$776,$A78,СВЦЭМ!$B$33:$B$776,R$47)+'СЕТ СН'!$G$9+СВЦЭМ!$D$10+'СЕТ СН'!$G$5-'СЕТ СН'!$G$17</f>
        <v>3216.0920075900003</v>
      </c>
      <c r="S78" s="36">
        <f>SUMIFS(СВЦЭМ!$C$33:$C$776,СВЦЭМ!$A$33:$A$776,$A78,СВЦЭМ!$B$33:$B$776,S$47)+'СЕТ СН'!$G$9+СВЦЭМ!$D$10+'СЕТ СН'!$G$5-'СЕТ СН'!$G$17</f>
        <v>3206.9719722</v>
      </c>
      <c r="T78" s="36">
        <f>SUMIFS(СВЦЭМ!$C$33:$C$776,СВЦЭМ!$A$33:$A$776,$A78,СВЦЭМ!$B$33:$B$776,T$47)+'СЕТ СН'!$G$9+СВЦЭМ!$D$10+'СЕТ СН'!$G$5-'СЕТ СН'!$G$17</f>
        <v>3235.98530501</v>
      </c>
      <c r="U78" s="36">
        <f>SUMIFS(СВЦЭМ!$C$33:$C$776,СВЦЭМ!$A$33:$A$776,$A78,СВЦЭМ!$B$33:$B$776,U$47)+'СЕТ СН'!$G$9+СВЦЭМ!$D$10+'СЕТ СН'!$G$5-'СЕТ СН'!$G$17</f>
        <v>3244.3614619700002</v>
      </c>
      <c r="V78" s="36">
        <f>SUMIFS(СВЦЭМ!$C$33:$C$776,СВЦЭМ!$A$33:$A$776,$A78,СВЦЭМ!$B$33:$B$776,V$47)+'СЕТ СН'!$G$9+СВЦЭМ!$D$10+'СЕТ СН'!$G$5-'СЕТ СН'!$G$17</f>
        <v>3235.3941171500001</v>
      </c>
      <c r="W78" s="36">
        <f>SUMIFS(СВЦЭМ!$C$33:$C$776,СВЦЭМ!$A$33:$A$776,$A78,СВЦЭМ!$B$33:$B$776,W$47)+'СЕТ СН'!$G$9+СВЦЭМ!$D$10+'СЕТ СН'!$G$5-'СЕТ СН'!$G$17</f>
        <v>3217.20789694</v>
      </c>
      <c r="X78" s="36">
        <f>SUMIFS(СВЦЭМ!$C$33:$C$776,СВЦЭМ!$A$33:$A$776,$A78,СВЦЭМ!$B$33:$B$776,X$47)+'СЕТ СН'!$G$9+СВЦЭМ!$D$10+'СЕТ СН'!$G$5-'СЕТ СН'!$G$17</f>
        <v>3181.18762238</v>
      </c>
      <c r="Y78" s="36">
        <f>SUMIFS(СВЦЭМ!$C$33:$C$776,СВЦЭМ!$A$33:$A$776,$A78,СВЦЭМ!$B$33:$B$776,Y$47)+'СЕТ СН'!$G$9+СВЦЭМ!$D$10+'СЕТ СН'!$G$5-'СЕТ СН'!$G$17</f>
        <v>3189.9644007400002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01.10.2020</v>
      </c>
      <c r="B84" s="36">
        <f>SUMIFS(СВЦЭМ!$C$33:$C$776,СВЦЭМ!$A$33:$A$776,$A84,СВЦЭМ!$B$33:$B$776,B$83)+'СЕТ СН'!$H$9+СВЦЭМ!$D$10+'СЕТ СН'!$H$5-'СЕТ СН'!$H$17</f>
        <v>3433.5837476799998</v>
      </c>
      <c r="C84" s="36">
        <f>SUMIFS(СВЦЭМ!$C$33:$C$776,СВЦЭМ!$A$33:$A$776,$A84,СВЦЭМ!$B$33:$B$776,C$83)+'СЕТ СН'!$H$9+СВЦЭМ!$D$10+'СЕТ СН'!$H$5-'СЕТ СН'!$H$17</f>
        <v>3486.3012765799999</v>
      </c>
      <c r="D84" s="36">
        <f>SUMIFS(СВЦЭМ!$C$33:$C$776,СВЦЭМ!$A$33:$A$776,$A84,СВЦЭМ!$B$33:$B$776,D$83)+'СЕТ СН'!$H$9+СВЦЭМ!$D$10+'СЕТ СН'!$H$5-'СЕТ СН'!$H$17</f>
        <v>3529.8074565699999</v>
      </c>
      <c r="E84" s="36">
        <f>SUMIFS(СВЦЭМ!$C$33:$C$776,СВЦЭМ!$A$33:$A$776,$A84,СВЦЭМ!$B$33:$B$776,E$83)+'СЕТ СН'!$H$9+СВЦЭМ!$D$10+'СЕТ СН'!$H$5-'СЕТ СН'!$H$17</f>
        <v>3550.65146559</v>
      </c>
      <c r="F84" s="36">
        <f>SUMIFS(СВЦЭМ!$C$33:$C$776,СВЦЭМ!$A$33:$A$776,$A84,СВЦЭМ!$B$33:$B$776,F$83)+'СЕТ СН'!$H$9+СВЦЭМ!$D$10+'СЕТ СН'!$H$5-'СЕТ СН'!$H$17</f>
        <v>3555.0853061600001</v>
      </c>
      <c r="G84" s="36">
        <f>SUMIFS(СВЦЭМ!$C$33:$C$776,СВЦЭМ!$A$33:$A$776,$A84,СВЦЭМ!$B$33:$B$776,G$83)+'СЕТ СН'!$H$9+СВЦЭМ!$D$10+'СЕТ СН'!$H$5-'СЕТ СН'!$H$17</f>
        <v>3537.29745705</v>
      </c>
      <c r="H84" s="36">
        <f>SUMIFS(СВЦЭМ!$C$33:$C$776,СВЦЭМ!$A$33:$A$776,$A84,СВЦЭМ!$B$33:$B$776,H$83)+'СЕТ СН'!$H$9+СВЦЭМ!$D$10+'СЕТ СН'!$H$5-'СЕТ СН'!$H$17</f>
        <v>3486.9272339700001</v>
      </c>
      <c r="I84" s="36">
        <f>SUMIFS(СВЦЭМ!$C$33:$C$776,СВЦЭМ!$A$33:$A$776,$A84,СВЦЭМ!$B$33:$B$776,I$83)+'СЕТ СН'!$H$9+СВЦЭМ!$D$10+'СЕТ СН'!$H$5-'СЕТ СН'!$H$17</f>
        <v>3435.0280740500002</v>
      </c>
      <c r="J84" s="36">
        <f>SUMIFS(СВЦЭМ!$C$33:$C$776,СВЦЭМ!$A$33:$A$776,$A84,СВЦЭМ!$B$33:$B$776,J$83)+'СЕТ СН'!$H$9+СВЦЭМ!$D$10+'СЕТ СН'!$H$5-'СЕТ СН'!$H$17</f>
        <v>3369.8050564300001</v>
      </c>
      <c r="K84" s="36">
        <f>SUMIFS(СВЦЭМ!$C$33:$C$776,СВЦЭМ!$A$33:$A$776,$A84,СВЦЭМ!$B$33:$B$776,K$83)+'СЕТ СН'!$H$9+СВЦЭМ!$D$10+'СЕТ СН'!$H$5-'СЕТ СН'!$H$17</f>
        <v>3335.1629959500001</v>
      </c>
      <c r="L84" s="36">
        <f>SUMIFS(СВЦЭМ!$C$33:$C$776,СВЦЭМ!$A$33:$A$776,$A84,СВЦЭМ!$B$33:$B$776,L$83)+'СЕТ СН'!$H$9+СВЦЭМ!$D$10+'СЕТ СН'!$H$5-'СЕТ СН'!$H$17</f>
        <v>3334.9630674800001</v>
      </c>
      <c r="M84" s="36">
        <f>SUMIFS(СВЦЭМ!$C$33:$C$776,СВЦЭМ!$A$33:$A$776,$A84,СВЦЭМ!$B$33:$B$776,M$83)+'СЕТ СН'!$H$9+СВЦЭМ!$D$10+'СЕТ СН'!$H$5-'СЕТ СН'!$H$17</f>
        <v>3341.6628386800003</v>
      </c>
      <c r="N84" s="36">
        <f>SUMIFS(СВЦЭМ!$C$33:$C$776,СВЦЭМ!$A$33:$A$776,$A84,СВЦЭМ!$B$33:$B$776,N$83)+'СЕТ СН'!$H$9+СВЦЭМ!$D$10+'СЕТ СН'!$H$5-'СЕТ СН'!$H$17</f>
        <v>3351.1666390099999</v>
      </c>
      <c r="O84" s="36">
        <f>SUMIFS(СВЦЭМ!$C$33:$C$776,СВЦЭМ!$A$33:$A$776,$A84,СВЦЭМ!$B$33:$B$776,O$83)+'СЕТ СН'!$H$9+СВЦЭМ!$D$10+'СЕТ СН'!$H$5-'СЕТ СН'!$H$17</f>
        <v>3372.6536823599999</v>
      </c>
      <c r="P84" s="36">
        <f>SUMIFS(СВЦЭМ!$C$33:$C$776,СВЦЭМ!$A$33:$A$776,$A84,СВЦЭМ!$B$33:$B$776,P$83)+'СЕТ СН'!$H$9+СВЦЭМ!$D$10+'СЕТ СН'!$H$5-'СЕТ СН'!$H$17</f>
        <v>3405.4506486</v>
      </c>
      <c r="Q84" s="36">
        <f>SUMIFS(СВЦЭМ!$C$33:$C$776,СВЦЭМ!$A$33:$A$776,$A84,СВЦЭМ!$B$33:$B$776,Q$83)+'СЕТ СН'!$H$9+СВЦЭМ!$D$10+'СЕТ СН'!$H$5-'СЕТ СН'!$H$17</f>
        <v>3369.1854630600001</v>
      </c>
      <c r="R84" s="36">
        <f>SUMIFS(СВЦЭМ!$C$33:$C$776,СВЦЭМ!$A$33:$A$776,$A84,СВЦЭМ!$B$33:$B$776,R$83)+'СЕТ СН'!$H$9+СВЦЭМ!$D$10+'СЕТ СН'!$H$5-'СЕТ СН'!$H$17</f>
        <v>3332.3267985699999</v>
      </c>
      <c r="S84" s="36">
        <f>SUMIFS(СВЦЭМ!$C$33:$C$776,СВЦЭМ!$A$33:$A$776,$A84,СВЦЭМ!$B$33:$B$776,S$83)+'СЕТ СН'!$H$9+СВЦЭМ!$D$10+'СЕТ СН'!$H$5-'СЕТ СН'!$H$17</f>
        <v>3292.8971562799998</v>
      </c>
      <c r="T84" s="36">
        <f>SUMIFS(СВЦЭМ!$C$33:$C$776,СВЦЭМ!$A$33:$A$776,$A84,СВЦЭМ!$B$33:$B$776,T$83)+'СЕТ СН'!$H$9+СВЦЭМ!$D$10+'СЕТ СН'!$H$5-'СЕТ СН'!$H$17</f>
        <v>3283.3889839799999</v>
      </c>
      <c r="U84" s="36">
        <f>SUMIFS(СВЦЭМ!$C$33:$C$776,СВЦЭМ!$A$33:$A$776,$A84,СВЦЭМ!$B$33:$B$776,U$83)+'СЕТ СН'!$H$9+СВЦЭМ!$D$10+'СЕТ СН'!$H$5-'СЕТ СН'!$H$17</f>
        <v>3288.65668529</v>
      </c>
      <c r="V84" s="36">
        <f>SUMIFS(СВЦЭМ!$C$33:$C$776,СВЦЭМ!$A$33:$A$776,$A84,СВЦЭМ!$B$33:$B$776,V$83)+'СЕТ СН'!$H$9+СВЦЭМ!$D$10+'СЕТ СН'!$H$5-'СЕТ СН'!$H$17</f>
        <v>3278.5935042199999</v>
      </c>
      <c r="W84" s="36">
        <f>SUMIFS(СВЦЭМ!$C$33:$C$776,СВЦЭМ!$A$33:$A$776,$A84,СВЦЭМ!$B$33:$B$776,W$83)+'СЕТ СН'!$H$9+СВЦЭМ!$D$10+'СЕТ СН'!$H$5-'СЕТ СН'!$H$17</f>
        <v>3276.9376874</v>
      </c>
      <c r="X84" s="36">
        <f>SUMIFS(СВЦЭМ!$C$33:$C$776,СВЦЭМ!$A$33:$A$776,$A84,СВЦЭМ!$B$33:$B$776,X$83)+'СЕТ СН'!$H$9+СВЦЭМ!$D$10+'СЕТ СН'!$H$5-'СЕТ СН'!$H$17</f>
        <v>3281.5981662599997</v>
      </c>
      <c r="Y84" s="36">
        <f>SUMIFS(СВЦЭМ!$C$33:$C$776,СВЦЭМ!$A$33:$A$776,$A84,СВЦЭМ!$B$33:$B$776,Y$83)+'СЕТ СН'!$H$9+СВЦЭМ!$D$10+'СЕТ СН'!$H$5-'СЕТ СН'!$H$17</f>
        <v>3316.0173111700001</v>
      </c>
    </row>
    <row r="85" spans="1:25" ht="15.75" x14ac:dyDescent="0.2">
      <c r="A85" s="35">
        <f>A84+1</f>
        <v>44106</v>
      </c>
      <c r="B85" s="36">
        <f>SUMIFS(СВЦЭМ!$C$33:$C$776,СВЦЭМ!$A$33:$A$776,$A85,СВЦЭМ!$B$33:$B$776,B$83)+'СЕТ СН'!$H$9+СВЦЭМ!$D$10+'СЕТ СН'!$H$5-'СЕТ СН'!$H$17</f>
        <v>3397.6006200399997</v>
      </c>
      <c r="C85" s="36">
        <f>SUMIFS(СВЦЭМ!$C$33:$C$776,СВЦЭМ!$A$33:$A$776,$A85,СВЦЭМ!$B$33:$B$776,C$83)+'СЕТ СН'!$H$9+СВЦЭМ!$D$10+'СЕТ СН'!$H$5-'СЕТ СН'!$H$17</f>
        <v>3467.6583751600001</v>
      </c>
      <c r="D85" s="36">
        <f>SUMIFS(СВЦЭМ!$C$33:$C$776,СВЦЭМ!$A$33:$A$776,$A85,СВЦЭМ!$B$33:$B$776,D$83)+'СЕТ СН'!$H$9+СВЦЭМ!$D$10+'СЕТ СН'!$H$5-'СЕТ СН'!$H$17</f>
        <v>3522.91542841</v>
      </c>
      <c r="E85" s="36">
        <f>SUMIFS(СВЦЭМ!$C$33:$C$776,СВЦЭМ!$A$33:$A$776,$A85,СВЦЭМ!$B$33:$B$776,E$83)+'СЕТ СН'!$H$9+СВЦЭМ!$D$10+'СЕТ СН'!$H$5-'СЕТ СН'!$H$17</f>
        <v>3550.2042801100001</v>
      </c>
      <c r="F85" s="36">
        <f>SUMIFS(СВЦЭМ!$C$33:$C$776,СВЦЭМ!$A$33:$A$776,$A85,СВЦЭМ!$B$33:$B$776,F$83)+'СЕТ СН'!$H$9+СВЦЭМ!$D$10+'СЕТ СН'!$H$5-'СЕТ СН'!$H$17</f>
        <v>3557.3272019000001</v>
      </c>
      <c r="G85" s="36">
        <f>SUMIFS(СВЦЭМ!$C$33:$C$776,СВЦЭМ!$A$33:$A$776,$A85,СВЦЭМ!$B$33:$B$776,G$83)+'СЕТ СН'!$H$9+СВЦЭМ!$D$10+'СЕТ СН'!$H$5-'СЕТ СН'!$H$17</f>
        <v>3528.5050394300001</v>
      </c>
      <c r="H85" s="36">
        <f>SUMIFS(СВЦЭМ!$C$33:$C$776,СВЦЭМ!$A$33:$A$776,$A85,СВЦЭМ!$B$33:$B$776,H$83)+'СЕТ СН'!$H$9+СВЦЭМ!$D$10+'СЕТ СН'!$H$5-'СЕТ СН'!$H$17</f>
        <v>3473.3822032100002</v>
      </c>
      <c r="I85" s="36">
        <f>SUMIFS(СВЦЭМ!$C$33:$C$776,СВЦЭМ!$A$33:$A$776,$A85,СВЦЭМ!$B$33:$B$776,I$83)+'СЕТ СН'!$H$9+СВЦЭМ!$D$10+'СЕТ СН'!$H$5-'СЕТ СН'!$H$17</f>
        <v>3422.3497717400001</v>
      </c>
      <c r="J85" s="36">
        <f>SUMIFS(СВЦЭМ!$C$33:$C$776,СВЦЭМ!$A$33:$A$776,$A85,СВЦЭМ!$B$33:$B$776,J$83)+'СЕТ СН'!$H$9+СВЦЭМ!$D$10+'СЕТ СН'!$H$5-'СЕТ СН'!$H$17</f>
        <v>3363.9944431100002</v>
      </c>
      <c r="K85" s="36">
        <f>SUMIFS(СВЦЭМ!$C$33:$C$776,СВЦЭМ!$A$33:$A$776,$A85,СВЦЭМ!$B$33:$B$776,K$83)+'СЕТ СН'!$H$9+СВЦЭМ!$D$10+'СЕТ СН'!$H$5-'СЕТ СН'!$H$17</f>
        <v>3328.9233729699999</v>
      </c>
      <c r="L85" s="36">
        <f>SUMIFS(СВЦЭМ!$C$33:$C$776,СВЦЭМ!$A$33:$A$776,$A85,СВЦЭМ!$B$33:$B$776,L$83)+'СЕТ СН'!$H$9+СВЦЭМ!$D$10+'СЕТ СН'!$H$5-'СЕТ СН'!$H$17</f>
        <v>3327.7948058900001</v>
      </c>
      <c r="M85" s="36">
        <f>SUMIFS(СВЦЭМ!$C$33:$C$776,СВЦЭМ!$A$33:$A$776,$A85,СВЦЭМ!$B$33:$B$776,M$83)+'СЕТ СН'!$H$9+СВЦЭМ!$D$10+'СЕТ СН'!$H$5-'СЕТ СН'!$H$17</f>
        <v>3335.2609373</v>
      </c>
      <c r="N85" s="36">
        <f>SUMIFS(СВЦЭМ!$C$33:$C$776,СВЦЭМ!$A$33:$A$776,$A85,СВЦЭМ!$B$33:$B$776,N$83)+'СЕТ СН'!$H$9+СВЦЭМ!$D$10+'СЕТ СН'!$H$5-'СЕТ СН'!$H$17</f>
        <v>3343.2835457900001</v>
      </c>
      <c r="O85" s="36">
        <f>SUMIFS(СВЦЭМ!$C$33:$C$776,СВЦЭМ!$A$33:$A$776,$A85,СВЦЭМ!$B$33:$B$776,O$83)+'СЕТ СН'!$H$9+СВЦЭМ!$D$10+'СЕТ СН'!$H$5-'СЕТ СН'!$H$17</f>
        <v>3366.7625003799999</v>
      </c>
      <c r="P85" s="36">
        <f>SUMIFS(СВЦЭМ!$C$33:$C$776,СВЦЭМ!$A$33:$A$776,$A85,СВЦЭМ!$B$33:$B$776,P$83)+'СЕТ СН'!$H$9+СВЦЭМ!$D$10+'СЕТ СН'!$H$5-'СЕТ СН'!$H$17</f>
        <v>3403.3613959200002</v>
      </c>
      <c r="Q85" s="36">
        <f>SUMIFS(СВЦЭМ!$C$33:$C$776,СВЦЭМ!$A$33:$A$776,$A85,СВЦЭМ!$B$33:$B$776,Q$83)+'СЕТ СН'!$H$9+СВЦЭМ!$D$10+'СЕТ СН'!$H$5-'СЕТ СН'!$H$17</f>
        <v>3374.6133057500001</v>
      </c>
      <c r="R85" s="36">
        <f>SUMIFS(СВЦЭМ!$C$33:$C$776,СВЦЭМ!$A$33:$A$776,$A85,СВЦЭМ!$B$33:$B$776,R$83)+'СЕТ СН'!$H$9+СВЦЭМ!$D$10+'СЕТ СН'!$H$5-'СЕТ СН'!$H$17</f>
        <v>3329.2535694899998</v>
      </c>
      <c r="S85" s="36">
        <f>SUMIFS(СВЦЭМ!$C$33:$C$776,СВЦЭМ!$A$33:$A$776,$A85,СВЦЭМ!$B$33:$B$776,S$83)+'СЕТ СН'!$H$9+СВЦЭМ!$D$10+'СЕТ СН'!$H$5-'СЕТ СН'!$H$17</f>
        <v>3291.2768305</v>
      </c>
      <c r="T85" s="36">
        <f>SUMIFS(СВЦЭМ!$C$33:$C$776,СВЦЭМ!$A$33:$A$776,$A85,СВЦЭМ!$B$33:$B$776,T$83)+'СЕТ СН'!$H$9+СВЦЭМ!$D$10+'СЕТ СН'!$H$5-'СЕТ СН'!$H$17</f>
        <v>3267.0191300000001</v>
      </c>
      <c r="U85" s="36">
        <f>SUMIFS(СВЦЭМ!$C$33:$C$776,СВЦЭМ!$A$33:$A$776,$A85,СВЦЭМ!$B$33:$B$776,U$83)+'СЕТ СН'!$H$9+СВЦЭМ!$D$10+'СЕТ СН'!$H$5-'СЕТ СН'!$H$17</f>
        <v>3261.5496861400002</v>
      </c>
      <c r="V85" s="36">
        <f>SUMIFS(СВЦЭМ!$C$33:$C$776,СВЦЭМ!$A$33:$A$776,$A85,СВЦЭМ!$B$33:$B$776,V$83)+'СЕТ СН'!$H$9+СВЦЭМ!$D$10+'СЕТ СН'!$H$5-'СЕТ СН'!$H$17</f>
        <v>3265.8441514400001</v>
      </c>
      <c r="W85" s="36">
        <f>SUMIFS(СВЦЭМ!$C$33:$C$776,СВЦЭМ!$A$33:$A$776,$A85,СВЦЭМ!$B$33:$B$776,W$83)+'СЕТ СН'!$H$9+СВЦЭМ!$D$10+'СЕТ СН'!$H$5-'СЕТ СН'!$H$17</f>
        <v>3264.1705732300002</v>
      </c>
      <c r="X85" s="36">
        <f>SUMIFS(СВЦЭМ!$C$33:$C$776,СВЦЭМ!$A$33:$A$776,$A85,СВЦЭМ!$B$33:$B$776,X$83)+'СЕТ СН'!$H$9+СВЦЭМ!$D$10+'СЕТ СН'!$H$5-'СЕТ СН'!$H$17</f>
        <v>3284.9731591700001</v>
      </c>
      <c r="Y85" s="36">
        <f>SUMIFS(СВЦЭМ!$C$33:$C$776,СВЦЭМ!$A$33:$A$776,$A85,СВЦЭМ!$B$33:$B$776,Y$83)+'СЕТ СН'!$H$9+СВЦЭМ!$D$10+'СЕТ СН'!$H$5-'СЕТ СН'!$H$17</f>
        <v>3316.99447031</v>
      </c>
    </row>
    <row r="86" spans="1:25" ht="15.75" x14ac:dyDescent="0.2">
      <c r="A86" s="35">
        <f t="shared" ref="A86:A114" si="2">A85+1</f>
        <v>44107</v>
      </c>
      <c r="B86" s="36">
        <f>SUMIFS(СВЦЭМ!$C$33:$C$776,СВЦЭМ!$A$33:$A$776,$A86,СВЦЭМ!$B$33:$B$776,B$83)+'СЕТ СН'!$H$9+СВЦЭМ!$D$10+'СЕТ СН'!$H$5-'СЕТ СН'!$H$17</f>
        <v>3390.6947522099999</v>
      </c>
      <c r="C86" s="36">
        <f>SUMIFS(СВЦЭМ!$C$33:$C$776,СВЦЭМ!$A$33:$A$776,$A86,СВЦЭМ!$B$33:$B$776,C$83)+'СЕТ СН'!$H$9+СВЦЭМ!$D$10+'СЕТ СН'!$H$5-'СЕТ СН'!$H$17</f>
        <v>3454.5142605299998</v>
      </c>
      <c r="D86" s="36">
        <f>SUMIFS(СВЦЭМ!$C$33:$C$776,СВЦЭМ!$A$33:$A$776,$A86,СВЦЭМ!$B$33:$B$776,D$83)+'СЕТ СН'!$H$9+СВЦЭМ!$D$10+'СЕТ СН'!$H$5-'СЕТ СН'!$H$17</f>
        <v>3527.0172875899998</v>
      </c>
      <c r="E86" s="36">
        <f>SUMIFS(СВЦЭМ!$C$33:$C$776,СВЦЭМ!$A$33:$A$776,$A86,СВЦЭМ!$B$33:$B$776,E$83)+'СЕТ СН'!$H$9+СВЦЭМ!$D$10+'СЕТ СН'!$H$5-'СЕТ СН'!$H$17</f>
        <v>3538.61930532</v>
      </c>
      <c r="F86" s="36">
        <f>SUMIFS(СВЦЭМ!$C$33:$C$776,СВЦЭМ!$A$33:$A$776,$A86,СВЦЭМ!$B$33:$B$776,F$83)+'СЕТ СН'!$H$9+СВЦЭМ!$D$10+'СЕТ СН'!$H$5-'СЕТ СН'!$H$17</f>
        <v>3542.66792446</v>
      </c>
      <c r="G86" s="36">
        <f>SUMIFS(СВЦЭМ!$C$33:$C$776,СВЦЭМ!$A$33:$A$776,$A86,СВЦЭМ!$B$33:$B$776,G$83)+'СЕТ СН'!$H$9+СВЦЭМ!$D$10+'СЕТ СН'!$H$5-'СЕТ СН'!$H$17</f>
        <v>3531.0011051700003</v>
      </c>
      <c r="H86" s="36">
        <f>SUMIFS(СВЦЭМ!$C$33:$C$776,СВЦЭМ!$A$33:$A$776,$A86,СВЦЭМ!$B$33:$B$776,H$83)+'СЕТ СН'!$H$9+СВЦЭМ!$D$10+'СЕТ СН'!$H$5-'СЕТ СН'!$H$17</f>
        <v>3512.7288703700001</v>
      </c>
      <c r="I86" s="36">
        <f>SUMIFS(СВЦЭМ!$C$33:$C$776,СВЦЭМ!$A$33:$A$776,$A86,СВЦЭМ!$B$33:$B$776,I$83)+'СЕТ СН'!$H$9+СВЦЭМ!$D$10+'СЕТ СН'!$H$5-'СЕТ СН'!$H$17</f>
        <v>3480.2678258400001</v>
      </c>
      <c r="J86" s="36">
        <f>SUMIFS(СВЦЭМ!$C$33:$C$776,СВЦЭМ!$A$33:$A$776,$A86,СВЦЭМ!$B$33:$B$776,J$83)+'СЕТ СН'!$H$9+СВЦЭМ!$D$10+'СЕТ СН'!$H$5-'СЕТ СН'!$H$17</f>
        <v>3392.79561926</v>
      </c>
      <c r="K86" s="36">
        <f>SUMIFS(СВЦЭМ!$C$33:$C$776,СВЦЭМ!$A$33:$A$776,$A86,СВЦЭМ!$B$33:$B$776,K$83)+'СЕТ СН'!$H$9+СВЦЭМ!$D$10+'СЕТ СН'!$H$5-'СЕТ СН'!$H$17</f>
        <v>3334.1910713699999</v>
      </c>
      <c r="L86" s="36">
        <f>SUMIFS(СВЦЭМ!$C$33:$C$776,СВЦЭМ!$A$33:$A$776,$A86,СВЦЭМ!$B$33:$B$776,L$83)+'СЕТ СН'!$H$9+СВЦЭМ!$D$10+'СЕТ СН'!$H$5-'СЕТ СН'!$H$17</f>
        <v>3328.2993581199999</v>
      </c>
      <c r="M86" s="36">
        <f>SUMIFS(СВЦЭМ!$C$33:$C$776,СВЦЭМ!$A$33:$A$776,$A86,СВЦЭМ!$B$33:$B$776,M$83)+'СЕТ СН'!$H$9+СВЦЭМ!$D$10+'СЕТ СН'!$H$5-'СЕТ СН'!$H$17</f>
        <v>3338.2685981</v>
      </c>
      <c r="N86" s="36">
        <f>SUMIFS(СВЦЭМ!$C$33:$C$776,СВЦЭМ!$A$33:$A$776,$A86,СВЦЭМ!$B$33:$B$776,N$83)+'СЕТ СН'!$H$9+СВЦЭМ!$D$10+'СЕТ СН'!$H$5-'СЕТ СН'!$H$17</f>
        <v>3339.7746400999999</v>
      </c>
      <c r="O86" s="36">
        <f>SUMIFS(СВЦЭМ!$C$33:$C$776,СВЦЭМ!$A$33:$A$776,$A86,СВЦЭМ!$B$33:$B$776,O$83)+'СЕТ СН'!$H$9+СВЦЭМ!$D$10+'СЕТ СН'!$H$5-'СЕТ СН'!$H$17</f>
        <v>3370.2068662400002</v>
      </c>
      <c r="P86" s="36">
        <f>SUMIFS(СВЦЭМ!$C$33:$C$776,СВЦЭМ!$A$33:$A$776,$A86,СВЦЭМ!$B$33:$B$776,P$83)+'СЕТ СН'!$H$9+СВЦЭМ!$D$10+'СЕТ СН'!$H$5-'СЕТ СН'!$H$17</f>
        <v>3406.59117173</v>
      </c>
      <c r="Q86" s="36">
        <f>SUMIFS(СВЦЭМ!$C$33:$C$776,СВЦЭМ!$A$33:$A$776,$A86,СВЦЭМ!$B$33:$B$776,Q$83)+'СЕТ СН'!$H$9+СВЦЭМ!$D$10+'СЕТ СН'!$H$5-'СЕТ СН'!$H$17</f>
        <v>3384.5391017900001</v>
      </c>
      <c r="R86" s="36">
        <f>SUMIFS(СВЦЭМ!$C$33:$C$776,СВЦЭМ!$A$33:$A$776,$A86,СВЦЭМ!$B$33:$B$776,R$83)+'СЕТ СН'!$H$9+СВЦЭМ!$D$10+'СЕТ СН'!$H$5-'СЕТ СН'!$H$17</f>
        <v>3344.59944619</v>
      </c>
      <c r="S86" s="36">
        <f>SUMIFS(СВЦЭМ!$C$33:$C$776,СВЦЭМ!$A$33:$A$776,$A86,СВЦЭМ!$B$33:$B$776,S$83)+'СЕТ СН'!$H$9+СВЦЭМ!$D$10+'СЕТ СН'!$H$5-'СЕТ СН'!$H$17</f>
        <v>3288.5948145500001</v>
      </c>
      <c r="T86" s="36">
        <f>SUMIFS(СВЦЭМ!$C$33:$C$776,СВЦЭМ!$A$33:$A$776,$A86,СВЦЭМ!$B$33:$B$776,T$83)+'СЕТ СН'!$H$9+СВЦЭМ!$D$10+'СЕТ СН'!$H$5-'СЕТ СН'!$H$17</f>
        <v>3270.7401153000001</v>
      </c>
      <c r="U86" s="36">
        <f>SUMIFS(СВЦЭМ!$C$33:$C$776,СВЦЭМ!$A$33:$A$776,$A86,СВЦЭМ!$B$33:$B$776,U$83)+'СЕТ СН'!$H$9+СВЦЭМ!$D$10+'СЕТ СН'!$H$5-'СЕТ СН'!$H$17</f>
        <v>3265.2952725599998</v>
      </c>
      <c r="V86" s="36">
        <f>SUMIFS(СВЦЭМ!$C$33:$C$776,СВЦЭМ!$A$33:$A$776,$A86,СВЦЭМ!$B$33:$B$776,V$83)+'СЕТ СН'!$H$9+СВЦЭМ!$D$10+'СЕТ СН'!$H$5-'СЕТ СН'!$H$17</f>
        <v>3257.6546796500002</v>
      </c>
      <c r="W86" s="36">
        <f>SUMIFS(СВЦЭМ!$C$33:$C$776,СВЦЭМ!$A$33:$A$776,$A86,СВЦЭМ!$B$33:$B$776,W$83)+'СЕТ СН'!$H$9+СВЦЭМ!$D$10+'СЕТ СН'!$H$5-'СЕТ СН'!$H$17</f>
        <v>3264.82790527</v>
      </c>
      <c r="X86" s="36">
        <f>SUMIFS(СВЦЭМ!$C$33:$C$776,СВЦЭМ!$A$33:$A$776,$A86,СВЦЭМ!$B$33:$B$776,X$83)+'СЕТ СН'!$H$9+СВЦЭМ!$D$10+'СЕТ СН'!$H$5-'СЕТ СН'!$H$17</f>
        <v>3278.1234917500001</v>
      </c>
      <c r="Y86" s="36">
        <f>SUMIFS(СВЦЭМ!$C$33:$C$776,СВЦЭМ!$A$33:$A$776,$A86,СВЦЭМ!$B$33:$B$776,Y$83)+'СЕТ СН'!$H$9+СВЦЭМ!$D$10+'СЕТ СН'!$H$5-'СЕТ СН'!$H$17</f>
        <v>3313.9457928500001</v>
      </c>
    </row>
    <row r="87" spans="1:25" ht="15.75" x14ac:dyDescent="0.2">
      <c r="A87" s="35">
        <f t="shared" si="2"/>
        <v>44108</v>
      </c>
      <c r="B87" s="36">
        <f>SUMIFS(СВЦЭМ!$C$33:$C$776,СВЦЭМ!$A$33:$A$776,$A87,СВЦЭМ!$B$33:$B$776,B$83)+'СЕТ СН'!$H$9+СВЦЭМ!$D$10+'СЕТ СН'!$H$5-'СЕТ СН'!$H$17</f>
        <v>3415.5211856699998</v>
      </c>
      <c r="C87" s="36">
        <f>SUMIFS(СВЦЭМ!$C$33:$C$776,СВЦЭМ!$A$33:$A$776,$A87,СВЦЭМ!$B$33:$B$776,C$83)+'СЕТ СН'!$H$9+СВЦЭМ!$D$10+'СЕТ СН'!$H$5-'СЕТ СН'!$H$17</f>
        <v>3490.0840245700001</v>
      </c>
      <c r="D87" s="36">
        <f>SUMIFS(СВЦЭМ!$C$33:$C$776,СВЦЭМ!$A$33:$A$776,$A87,СВЦЭМ!$B$33:$B$776,D$83)+'СЕТ СН'!$H$9+СВЦЭМ!$D$10+'СЕТ СН'!$H$5-'СЕТ СН'!$H$17</f>
        <v>3561.1861812100001</v>
      </c>
      <c r="E87" s="36">
        <f>SUMIFS(СВЦЭМ!$C$33:$C$776,СВЦЭМ!$A$33:$A$776,$A87,СВЦЭМ!$B$33:$B$776,E$83)+'СЕТ СН'!$H$9+СВЦЭМ!$D$10+'СЕТ СН'!$H$5-'СЕТ СН'!$H$17</f>
        <v>3591.2293404000002</v>
      </c>
      <c r="F87" s="36">
        <f>SUMIFS(СВЦЭМ!$C$33:$C$776,СВЦЭМ!$A$33:$A$776,$A87,СВЦЭМ!$B$33:$B$776,F$83)+'СЕТ СН'!$H$9+СВЦЭМ!$D$10+'СЕТ СН'!$H$5-'СЕТ СН'!$H$17</f>
        <v>3602.6420639100002</v>
      </c>
      <c r="G87" s="36">
        <f>SUMIFS(СВЦЭМ!$C$33:$C$776,СВЦЭМ!$A$33:$A$776,$A87,СВЦЭМ!$B$33:$B$776,G$83)+'СЕТ СН'!$H$9+СВЦЭМ!$D$10+'СЕТ СН'!$H$5-'СЕТ СН'!$H$17</f>
        <v>3582.0115877500002</v>
      </c>
      <c r="H87" s="36">
        <f>SUMIFS(СВЦЭМ!$C$33:$C$776,СВЦЭМ!$A$33:$A$776,$A87,СВЦЭМ!$B$33:$B$776,H$83)+'СЕТ СН'!$H$9+СВЦЭМ!$D$10+'СЕТ СН'!$H$5-'СЕТ СН'!$H$17</f>
        <v>3570.5432020899998</v>
      </c>
      <c r="I87" s="36">
        <f>SUMIFS(СВЦЭМ!$C$33:$C$776,СВЦЭМ!$A$33:$A$776,$A87,СВЦЭМ!$B$33:$B$776,I$83)+'СЕТ СН'!$H$9+СВЦЭМ!$D$10+'СЕТ СН'!$H$5-'СЕТ СН'!$H$17</f>
        <v>3538.57024847</v>
      </c>
      <c r="J87" s="36">
        <f>SUMIFS(СВЦЭМ!$C$33:$C$776,СВЦЭМ!$A$33:$A$776,$A87,СВЦЭМ!$B$33:$B$776,J$83)+'СЕТ СН'!$H$9+СВЦЭМ!$D$10+'СЕТ СН'!$H$5-'СЕТ СН'!$H$17</f>
        <v>3442.48116665</v>
      </c>
      <c r="K87" s="36">
        <f>SUMIFS(СВЦЭМ!$C$33:$C$776,СВЦЭМ!$A$33:$A$776,$A87,СВЦЭМ!$B$33:$B$776,K$83)+'СЕТ СН'!$H$9+СВЦЭМ!$D$10+'СЕТ СН'!$H$5-'СЕТ СН'!$H$17</f>
        <v>3372.19831703</v>
      </c>
      <c r="L87" s="36">
        <f>SUMIFS(СВЦЭМ!$C$33:$C$776,СВЦЭМ!$A$33:$A$776,$A87,СВЦЭМ!$B$33:$B$776,L$83)+'СЕТ СН'!$H$9+СВЦЭМ!$D$10+'СЕТ СН'!$H$5-'СЕТ СН'!$H$17</f>
        <v>3338.9384138</v>
      </c>
      <c r="M87" s="36">
        <f>SUMIFS(СВЦЭМ!$C$33:$C$776,СВЦЭМ!$A$33:$A$776,$A87,СВЦЭМ!$B$33:$B$776,M$83)+'СЕТ СН'!$H$9+СВЦЭМ!$D$10+'СЕТ СН'!$H$5-'СЕТ СН'!$H$17</f>
        <v>3344.5619821099999</v>
      </c>
      <c r="N87" s="36">
        <f>SUMIFS(СВЦЭМ!$C$33:$C$776,СВЦЭМ!$A$33:$A$776,$A87,СВЦЭМ!$B$33:$B$776,N$83)+'СЕТ СН'!$H$9+СВЦЭМ!$D$10+'СЕТ СН'!$H$5-'СЕТ СН'!$H$17</f>
        <v>3355.0191542399998</v>
      </c>
      <c r="O87" s="36">
        <f>SUMIFS(СВЦЭМ!$C$33:$C$776,СВЦЭМ!$A$33:$A$776,$A87,СВЦЭМ!$B$33:$B$776,O$83)+'СЕТ СН'!$H$9+СВЦЭМ!$D$10+'СЕТ СН'!$H$5-'СЕТ СН'!$H$17</f>
        <v>3412.5657415000001</v>
      </c>
      <c r="P87" s="36">
        <f>SUMIFS(СВЦЭМ!$C$33:$C$776,СВЦЭМ!$A$33:$A$776,$A87,СВЦЭМ!$B$33:$B$776,P$83)+'СЕТ СН'!$H$9+СВЦЭМ!$D$10+'СЕТ СН'!$H$5-'СЕТ СН'!$H$17</f>
        <v>3446.2855970999999</v>
      </c>
      <c r="Q87" s="36">
        <f>SUMIFS(СВЦЭМ!$C$33:$C$776,СВЦЭМ!$A$33:$A$776,$A87,СВЦЭМ!$B$33:$B$776,Q$83)+'СЕТ СН'!$H$9+СВЦЭМ!$D$10+'СЕТ СН'!$H$5-'СЕТ СН'!$H$17</f>
        <v>3404.8621414899999</v>
      </c>
      <c r="R87" s="36">
        <f>SUMIFS(СВЦЭМ!$C$33:$C$776,СВЦЭМ!$A$33:$A$776,$A87,СВЦЭМ!$B$33:$B$776,R$83)+'СЕТ СН'!$H$9+СВЦЭМ!$D$10+'СЕТ СН'!$H$5-'СЕТ СН'!$H$17</f>
        <v>3361.2159039899998</v>
      </c>
      <c r="S87" s="36">
        <f>SUMIFS(СВЦЭМ!$C$33:$C$776,СВЦЭМ!$A$33:$A$776,$A87,СВЦЭМ!$B$33:$B$776,S$83)+'СЕТ СН'!$H$9+СВЦЭМ!$D$10+'СЕТ СН'!$H$5-'СЕТ СН'!$H$17</f>
        <v>3320.5410360199999</v>
      </c>
      <c r="T87" s="36">
        <f>SUMIFS(СВЦЭМ!$C$33:$C$776,СВЦЭМ!$A$33:$A$776,$A87,СВЦЭМ!$B$33:$B$776,T$83)+'СЕТ СН'!$H$9+СВЦЭМ!$D$10+'СЕТ СН'!$H$5-'СЕТ СН'!$H$17</f>
        <v>3292.2096916400001</v>
      </c>
      <c r="U87" s="36">
        <f>SUMIFS(СВЦЭМ!$C$33:$C$776,СВЦЭМ!$A$33:$A$776,$A87,СВЦЭМ!$B$33:$B$776,U$83)+'СЕТ СН'!$H$9+СВЦЭМ!$D$10+'СЕТ СН'!$H$5-'СЕТ СН'!$H$17</f>
        <v>3284.4997647099999</v>
      </c>
      <c r="V87" s="36">
        <f>SUMIFS(СВЦЭМ!$C$33:$C$776,СВЦЭМ!$A$33:$A$776,$A87,СВЦЭМ!$B$33:$B$776,V$83)+'СЕТ СН'!$H$9+СВЦЭМ!$D$10+'СЕТ СН'!$H$5-'СЕТ СН'!$H$17</f>
        <v>3306.4703351100002</v>
      </c>
      <c r="W87" s="36">
        <f>SUMIFS(СВЦЭМ!$C$33:$C$776,СВЦЭМ!$A$33:$A$776,$A87,СВЦЭМ!$B$33:$B$776,W$83)+'СЕТ СН'!$H$9+СВЦЭМ!$D$10+'СЕТ СН'!$H$5-'СЕТ СН'!$H$17</f>
        <v>3304.0263593999998</v>
      </c>
      <c r="X87" s="36">
        <f>SUMIFS(СВЦЭМ!$C$33:$C$776,СВЦЭМ!$A$33:$A$776,$A87,СВЦЭМ!$B$33:$B$776,X$83)+'СЕТ СН'!$H$9+СВЦЭМ!$D$10+'СЕТ СН'!$H$5-'СЕТ СН'!$H$17</f>
        <v>3320.8589290600003</v>
      </c>
      <c r="Y87" s="36">
        <f>SUMIFS(СВЦЭМ!$C$33:$C$776,СВЦЭМ!$A$33:$A$776,$A87,СВЦЭМ!$B$33:$B$776,Y$83)+'СЕТ СН'!$H$9+СВЦЭМ!$D$10+'СЕТ СН'!$H$5-'СЕТ СН'!$H$17</f>
        <v>3368.9923449400003</v>
      </c>
    </row>
    <row r="88" spans="1:25" ht="15.75" x14ac:dyDescent="0.2">
      <c r="A88" s="35">
        <f t="shared" si="2"/>
        <v>44109</v>
      </c>
      <c r="B88" s="36">
        <f>SUMIFS(СВЦЭМ!$C$33:$C$776,СВЦЭМ!$A$33:$A$776,$A88,СВЦЭМ!$B$33:$B$776,B$83)+'СЕТ СН'!$H$9+СВЦЭМ!$D$10+'СЕТ СН'!$H$5-'СЕТ СН'!$H$17</f>
        <v>3437.7425106800001</v>
      </c>
      <c r="C88" s="36">
        <f>SUMIFS(СВЦЭМ!$C$33:$C$776,СВЦЭМ!$A$33:$A$776,$A88,СВЦЭМ!$B$33:$B$776,C$83)+'СЕТ СН'!$H$9+СВЦЭМ!$D$10+'СЕТ СН'!$H$5-'СЕТ СН'!$H$17</f>
        <v>3511.2104245599999</v>
      </c>
      <c r="D88" s="36">
        <f>SUMIFS(СВЦЭМ!$C$33:$C$776,СВЦЭМ!$A$33:$A$776,$A88,СВЦЭМ!$B$33:$B$776,D$83)+'СЕТ СН'!$H$9+СВЦЭМ!$D$10+'СЕТ СН'!$H$5-'СЕТ СН'!$H$17</f>
        <v>3588.9748362</v>
      </c>
      <c r="E88" s="36">
        <f>SUMIFS(СВЦЭМ!$C$33:$C$776,СВЦЭМ!$A$33:$A$776,$A88,СВЦЭМ!$B$33:$B$776,E$83)+'СЕТ СН'!$H$9+СВЦЭМ!$D$10+'СЕТ СН'!$H$5-'СЕТ СН'!$H$17</f>
        <v>3612.2499074299999</v>
      </c>
      <c r="F88" s="36">
        <f>SUMIFS(СВЦЭМ!$C$33:$C$776,СВЦЭМ!$A$33:$A$776,$A88,СВЦЭМ!$B$33:$B$776,F$83)+'СЕТ СН'!$H$9+СВЦЭМ!$D$10+'СЕТ СН'!$H$5-'СЕТ СН'!$H$17</f>
        <v>3609.0308814</v>
      </c>
      <c r="G88" s="36">
        <f>SUMIFS(СВЦЭМ!$C$33:$C$776,СВЦЭМ!$A$33:$A$776,$A88,СВЦЭМ!$B$33:$B$776,G$83)+'СЕТ СН'!$H$9+СВЦЭМ!$D$10+'СЕТ СН'!$H$5-'СЕТ СН'!$H$17</f>
        <v>3589.3450242399999</v>
      </c>
      <c r="H88" s="36">
        <f>SUMIFS(СВЦЭМ!$C$33:$C$776,СВЦЭМ!$A$33:$A$776,$A88,СВЦЭМ!$B$33:$B$776,H$83)+'СЕТ СН'!$H$9+СВЦЭМ!$D$10+'СЕТ СН'!$H$5-'СЕТ СН'!$H$17</f>
        <v>3530.1653271200003</v>
      </c>
      <c r="I88" s="36">
        <f>SUMIFS(СВЦЭМ!$C$33:$C$776,СВЦЭМ!$A$33:$A$776,$A88,СВЦЭМ!$B$33:$B$776,I$83)+'СЕТ СН'!$H$9+СВЦЭМ!$D$10+'СЕТ СН'!$H$5-'СЕТ СН'!$H$17</f>
        <v>3482.9521364500001</v>
      </c>
      <c r="J88" s="36">
        <f>SUMIFS(СВЦЭМ!$C$33:$C$776,СВЦЭМ!$A$33:$A$776,$A88,СВЦЭМ!$B$33:$B$776,J$83)+'СЕТ СН'!$H$9+СВЦЭМ!$D$10+'СЕТ СН'!$H$5-'СЕТ СН'!$H$17</f>
        <v>3413.4295495000001</v>
      </c>
      <c r="K88" s="36">
        <f>SUMIFS(СВЦЭМ!$C$33:$C$776,СВЦЭМ!$A$33:$A$776,$A88,СВЦЭМ!$B$33:$B$776,K$83)+'СЕТ СН'!$H$9+СВЦЭМ!$D$10+'СЕТ СН'!$H$5-'СЕТ СН'!$H$17</f>
        <v>3381.5250807500001</v>
      </c>
      <c r="L88" s="36">
        <f>SUMIFS(СВЦЭМ!$C$33:$C$776,СВЦЭМ!$A$33:$A$776,$A88,СВЦЭМ!$B$33:$B$776,L$83)+'СЕТ СН'!$H$9+СВЦЭМ!$D$10+'СЕТ СН'!$H$5-'СЕТ СН'!$H$17</f>
        <v>3378.4714864400003</v>
      </c>
      <c r="M88" s="36">
        <f>SUMIFS(СВЦЭМ!$C$33:$C$776,СВЦЭМ!$A$33:$A$776,$A88,СВЦЭМ!$B$33:$B$776,M$83)+'СЕТ СН'!$H$9+СВЦЭМ!$D$10+'СЕТ СН'!$H$5-'СЕТ СН'!$H$17</f>
        <v>3404.0593917400001</v>
      </c>
      <c r="N88" s="36">
        <f>SUMIFS(СВЦЭМ!$C$33:$C$776,СВЦЭМ!$A$33:$A$776,$A88,СВЦЭМ!$B$33:$B$776,N$83)+'СЕТ СН'!$H$9+СВЦЭМ!$D$10+'СЕТ СН'!$H$5-'СЕТ СН'!$H$17</f>
        <v>3402.2084653500001</v>
      </c>
      <c r="O88" s="36">
        <f>SUMIFS(СВЦЭМ!$C$33:$C$776,СВЦЭМ!$A$33:$A$776,$A88,СВЦЭМ!$B$33:$B$776,O$83)+'СЕТ СН'!$H$9+СВЦЭМ!$D$10+'СЕТ СН'!$H$5-'СЕТ СН'!$H$17</f>
        <v>3429.5620160799999</v>
      </c>
      <c r="P88" s="36">
        <f>SUMIFS(СВЦЭМ!$C$33:$C$776,СВЦЭМ!$A$33:$A$776,$A88,СВЦЭМ!$B$33:$B$776,P$83)+'СЕТ СН'!$H$9+СВЦЭМ!$D$10+'СЕТ СН'!$H$5-'СЕТ СН'!$H$17</f>
        <v>3470.9305436300001</v>
      </c>
      <c r="Q88" s="36">
        <f>SUMIFS(СВЦЭМ!$C$33:$C$776,СВЦЭМ!$A$33:$A$776,$A88,СВЦЭМ!$B$33:$B$776,Q$83)+'СЕТ СН'!$H$9+СВЦЭМ!$D$10+'СЕТ СН'!$H$5-'СЕТ СН'!$H$17</f>
        <v>3431.9769802199999</v>
      </c>
      <c r="R88" s="36">
        <f>SUMIFS(СВЦЭМ!$C$33:$C$776,СВЦЭМ!$A$33:$A$776,$A88,СВЦЭМ!$B$33:$B$776,R$83)+'СЕТ СН'!$H$9+СВЦЭМ!$D$10+'СЕТ СН'!$H$5-'СЕТ СН'!$H$17</f>
        <v>3394.0784821900002</v>
      </c>
      <c r="S88" s="36">
        <f>SUMIFS(СВЦЭМ!$C$33:$C$776,СВЦЭМ!$A$33:$A$776,$A88,СВЦЭМ!$B$33:$B$776,S$83)+'СЕТ СН'!$H$9+СВЦЭМ!$D$10+'СЕТ СН'!$H$5-'СЕТ СН'!$H$17</f>
        <v>3381.62382209</v>
      </c>
      <c r="T88" s="36">
        <f>SUMIFS(СВЦЭМ!$C$33:$C$776,СВЦЭМ!$A$33:$A$776,$A88,СВЦЭМ!$B$33:$B$776,T$83)+'СЕТ СН'!$H$9+СВЦЭМ!$D$10+'СЕТ СН'!$H$5-'СЕТ СН'!$H$17</f>
        <v>3400.0417989600001</v>
      </c>
      <c r="U88" s="36">
        <f>SUMIFS(СВЦЭМ!$C$33:$C$776,СВЦЭМ!$A$33:$A$776,$A88,СВЦЭМ!$B$33:$B$776,U$83)+'СЕТ СН'!$H$9+СВЦЭМ!$D$10+'СЕТ СН'!$H$5-'СЕТ СН'!$H$17</f>
        <v>3378.4503207600001</v>
      </c>
      <c r="V88" s="36">
        <f>SUMIFS(СВЦЭМ!$C$33:$C$776,СВЦЭМ!$A$33:$A$776,$A88,СВЦЭМ!$B$33:$B$776,V$83)+'СЕТ СН'!$H$9+СВЦЭМ!$D$10+'СЕТ СН'!$H$5-'СЕТ СН'!$H$17</f>
        <v>3379.7991267100001</v>
      </c>
      <c r="W88" s="36">
        <f>SUMIFS(СВЦЭМ!$C$33:$C$776,СВЦЭМ!$A$33:$A$776,$A88,СВЦЭМ!$B$33:$B$776,W$83)+'СЕТ СН'!$H$9+СВЦЭМ!$D$10+'СЕТ СН'!$H$5-'СЕТ СН'!$H$17</f>
        <v>3410.8170811099999</v>
      </c>
      <c r="X88" s="36">
        <f>SUMIFS(СВЦЭМ!$C$33:$C$776,СВЦЭМ!$A$33:$A$776,$A88,СВЦЭМ!$B$33:$B$776,X$83)+'СЕТ СН'!$H$9+СВЦЭМ!$D$10+'СЕТ СН'!$H$5-'СЕТ СН'!$H$17</f>
        <v>3407.75596163</v>
      </c>
      <c r="Y88" s="36">
        <f>SUMIFS(СВЦЭМ!$C$33:$C$776,СВЦЭМ!$A$33:$A$776,$A88,СВЦЭМ!$B$33:$B$776,Y$83)+'СЕТ СН'!$H$9+СВЦЭМ!$D$10+'СЕТ СН'!$H$5-'СЕТ СН'!$H$17</f>
        <v>3443.2342959699999</v>
      </c>
    </row>
    <row r="89" spans="1:25" ht="15.75" x14ac:dyDescent="0.2">
      <c r="A89" s="35">
        <f t="shared" si="2"/>
        <v>44110</v>
      </c>
      <c r="B89" s="36">
        <f>SUMIFS(СВЦЭМ!$C$33:$C$776,СВЦЭМ!$A$33:$A$776,$A89,СВЦЭМ!$B$33:$B$776,B$83)+'СЕТ СН'!$H$9+СВЦЭМ!$D$10+'СЕТ СН'!$H$5-'СЕТ СН'!$H$17</f>
        <v>3517.5697447800003</v>
      </c>
      <c r="C89" s="36">
        <f>SUMIFS(СВЦЭМ!$C$33:$C$776,СВЦЭМ!$A$33:$A$776,$A89,СВЦЭМ!$B$33:$B$776,C$83)+'СЕТ СН'!$H$9+СВЦЭМ!$D$10+'СЕТ СН'!$H$5-'СЕТ СН'!$H$17</f>
        <v>3595.8994825199998</v>
      </c>
      <c r="D89" s="36">
        <f>SUMIFS(СВЦЭМ!$C$33:$C$776,СВЦЭМ!$A$33:$A$776,$A89,СВЦЭМ!$B$33:$B$776,D$83)+'СЕТ СН'!$H$9+СВЦЭМ!$D$10+'СЕТ СН'!$H$5-'СЕТ СН'!$H$17</f>
        <v>3660.9552360600001</v>
      </c>
      <c r="E89" s="36">
        <f>SUMIFS(СВЦЭМ!$C$33:$C$776,СВЦЭМ!$A$33:$A$776,$A89,СВЦЭМ!$B$33:$B$776,E$83)+'СЕТ СН'!$H$9+СВЦЭМ!$D$10+'СЕТ СН'!$H$5-'СЕТ СН'!$H$17</f>
        <v>3686.7540257700002</v>
      </c>
      <c r="F89" s="36">
        <f>SUMIFS(СВЦЭМ!$C$33:$C$776,СВЦЭМ!$A$33:$A$776,$A89,СВЦЭМ!$B$33:$B$776,F$83)+'СЕТ СН'!$H$9+СВЦЭМ!$D$10+'СЕТ СН'!$H$5-'СЕТ СН'!$H$17</f>
        <v>3690.3878883699999</v>
      </c>
      <c r="G89" s="36">
        <f>SUMIFS(СВЦЭМ!$C$33:$C$776,СВЦЭМ!$A$33:$A$776,$A89,СВЦЭМ!$B$33:$B$776,G$83)+'СЕТ СН'!$H$9+СВЦЭМ!$D$10+'СЕТ СН'!$H$5-'СЕТ СН'!$H$17</f>
        <v>3673.5262316099997</v>
      </c>
      <c r="H89" s="36">
        <f>SUMIFS(СВЦЭМ!$C$33:$C$776,СВЦЭМ!$A$33:$A$776,$A89,СВЦЭМ!$B$33:$B$776,H$83)+'СЕТ СН'!$H$9+СВЦЭМ!$D$10+'СЕТ СН'!$H$5-'СЕТ СН'!$H$17</f>
        <v>3611.85341032</v>
      </c>
      <c r="I89" s="36">
        <f>SUMIFS(СВЦЭМ!$C$33:$C$776,СВЦЭМ!$A$33:$A$776,$A89,СВЦЭМ!$B$33:$B$776,I$83)+'СЕТ СН'!$H$9+СВЦЭМ!$D$10+'СЕТ СН'!$H$5-'СЕТ СН'!$H$17</f>
        <v>3561.4155645299998</v>
      </c>
      <c r="J89" s="36">
        <f>SUMIFS(СВЦЭМ!$C$33:$C$776,СВЦЭМ!$A$33:$A$776,$A89,СВЦЭМ!$B$33:$B$776,J$83)+'СЕТ СН'!$H$9+СВЦЭМ!$D$10+'СЕТ СН'!$H$5-'СЕТ СН'!$H$17</f>
        <v>3490.3214624299999</v>
      </c>
      <c r="K89" s="36">
        <f>SUMIFS(СВЦЭМ!$C$33:$C$776,СВЦЭМ!$A$33:$A$776,$A89,СВЦЭМ!$B$33:$B$776,K$83)+'СЕТ СН'!$H$9+СВЦЭМ!$D$10+'СЕТ СН'!$H$5-'СЕТ СН'!$H$17</f>
        <v>3451.2467061299999</v>
      </c>
      <c r="L89" s="36">
        <f>SUMIFS(СВЦЭМ!$C$33:$C$776,СВЦЭМ!$A$33:$A$776,$A89,СВЦЭМ!$B$33:$B$776,L$83)+'СЕТ СН'!$H$9+СВЦЭМ!$D$10+'СЕТ СН'!$H$5-'СЕТ СН'!$H$17</f>
        <v>3454.3923300699998</v>
      </c>
      <c r="M89" s="36">
        <f>SUMIFS(СВЦЭМ!$C$33:$C$776,СВЦЭМ!$A$33:$A$776,$A89,СВЦЭМ!$B$33:$B$776,M$83)+'СЕТ СН'!$H$9+СВЦЭМ!$D$10+'СЕТ СН'!$H$5-'СЕТ СН'!$H$17</f>
        <v>3459.6137929400002</v>
      </c>
      <c r="N89" s="36">
        <f>SUMIFS(СВЦЭМ!$C$33:$C$776,СВЦЭМ!$A$33:$A$776,$A89,СВЦЭМ!$B$33:$B$776,N$83)+'СЕТ СН'!$H$9+СВЦЭМ!$D$10+'СЕТ СН'!$H$5-'СЕТ СН'!$H$17</f>
        <v>3466.48856669</v>
      </c>
      <c r="O89" s="36">
        <f>SUMIFS(СВЦЭМ!$C$33:$C$776,СВЦЭМ!$A$33:$A$776,$A89,СВЦЭМ!$B$33:$B$776,O$83)+'СЕТ СН'!$H$9+СВЦЭМ!$D$10+'СЕТ СН'!$H$5-'СЕТ СН'!$H$17</f>
        <v>3504.0061031700002</v>
      </c>
      <c r="P89" s="36">
        <f>SUMIFS(СВЦЭМ!$C$33:$C$776,СВЦЭМ!$A$33:$A$776,$A89,СВЦЭМ!$B$33:$B$776,P$83)+'СЕТ СН'!$H$9+СВЦЭМ!$D$10+'СЕТ СН'!$H$5-'СЕТ СН'!$H$17</f>
        <v>3543.4356590900002</v>
      </c>
      <c r="Q89" s="36">
        <f>SUMIFS(СВЦЭМ!$C$33:$C$776,СВЦЭМ!$A$33:$A$776,$A89,СВЦЭМ!$B$33:$B$776,Q$83)+'СЕТ СН'!$H$9+СВЦЭМ!$D$10+'СЕТ СН'!$H$5-'СЕТ СН'!$H$17</f>
        <v>3498.9446682400003</v>
      </c>
      <c r="R89" s="36">
        <f>SUMIFS(СВЦЭМ!$C$33:$C$776,СВЦЭМ!$A$33:$A$776,$A89,СВЦЭМ!$B$33:$B$776,R$83)+'СЕТ СН'!$H$9+СВЦЭМ!$D$10+'СЕТ СН'!$H$5-'СЕТ СН'!$H$17</f>
        <v>3450.2837137699998</v>
      </c>
      <c r="S89" s="36">
        <f>SUMIFS(СВЦЭМ!$C$33:$C$776,СВЦЭМ!$A$33:$A$776,$A89,СВЦЭМ!$B$33:$B$776,S$83)+'СЕТ СН'!$H$9+СВЦЭМ!$D$10+'СЕТ СН'!$H$5-'СЕТ СН'!$H$17</f>
        <v>3407.7301600800001</v>
      </c>
      <c r="T89" s="36">
        <f>SUMIFS(СВЦЭМ!$C$33:$C$776,СВЦЭМ!$A$33:$A$776,$A89,СВЦЭМ!$B$33:$B$776,T$83)+'СЕТ СН'!$H$9+СВЦЭМ!$D$10+'СЕТ СН'!$H$5-'СЕТ СН'!$H$17</f>
        <v>3382.1531769399999</v>
      </c>
      <c r="U89" s="36">
        <f>SUMIFS(СВЦЭМ!$C$33:$C$776,СВЦЭМ!$A$33:$A$776,$A89,СВЦЭМ!$B$33:$B$776,U$83)+'СЕТ СН'!$H$9+СВЦЭМ!$D$10+'СЕТ СН'!$H$5-'СЕТ СН'!$H$17</f>
        <v>3387.4650192899999</v>
      </c>
      <c r="V89" s="36">
        <f>SUMIFS(СВЦЭМ!$C$33:$C$776,СВЦЭМ!$A$33:$A$776,$A89,СВЦЭМ!$B$33:$B$776,V$83)+'СЕТ СН'!$H$9+СВЦЭМ!$D$10+'СЕТ СН'!$H$5-'СЕТ СН'!$H$17</f>
        <v>3374.2373213599999</v>
      </c>
      <c r="W89" s="36">
        <f>SUMIFS(СВЦЭМ!$C$33:$C$776,СВЦЭМ!$A$33:$A$776,$A89,СВЦЭМ!$B$33:$B$776,W$83)+'СЕТ СН'!$H$9+СВЦЭМ!$D$10+'СЕТ СН'!$H$5-'СЕТ СН'!$H$17</f>
        <v>3379.0589672000001</v>
      </c>
      <c r="X89" s="36">
        <f>SUMIFS(СВЦЭМ!$C$33:$C$776,СВЦЭМ!$A$33:$A$776,$A89,СВЦЭМ!$B$33:$B$776,X$83)+'СЕТ СН'!$H$9+СВЦЭМ!$D$10+'СЕТ СН'!$H$5-'СЕТ СН'!$H$17</f>
        <v>3401.6238447199999</v>
      </c>
      <c r="Y89" s="36">
        <f>SUMIFS(СВЦЭМ!$C$33:$C$776,СВЦЭМ!$A$33:$A$776,$A89,СВЦЭМ!$B$33:$B$776,Y$83)+'СЕТ СН'!$H$9+СВЦЭМ!$D$10+'СЕТ СН'!$H$5-'СЕТ СН'!$H$17</f>
        <v>3442.8549011099999</v>
      </c>
    </row>
    <row r="90" spans="1:25" ht="15.75" x14ac:dyDescent="0.2">
      <c r="A90" s="35">
        <f t="shared" si="2"/>
        <v>44111</v>
      </c>
      <c r="B90" s="36">
        <f>SUMIFS(СВЦЭМ!$C$33:$C$776,СВЦЭМ!$A$33:$A$776,$A90,СВЦЭМ!$B$33:$B$776,B$83)+'СЕТ СН'!$H$9+СВЦЭМ!$D$10+'СЕТ СН'!$H$5-'СЕТ СН'!$H$17</f>
        <v>3504.9350555700003</v>
      </c>
      <c r="C90" s="36">
        <f>SUMIFS(СВЦЭМ!$C$33:$C$776,СВЦЭМ!$A$33:$A$776,$A90,СВЦЭМ!$B$33:$B$776,C$83)+'СЕТ СН'!$H$9+СВЦЭМ!$D$10+'СЕТ СН'!$H$5-'СЕТ СН'!$H$17</f>
        <v>3589.26425371</v>
      </c>
      <c r="D90" s="36">
        <f>SUMIFS(СВЦЭМ!$C$33:$C$776,СВЦЭМ!$A$33:$A$776,$A90,СВЦЭМ!$B$33:$B$776,D$83)+'СЕТ СН'!$H$9+СВЦЭМ!$D$10+'СЕТ СН'!$H$5-'СЕТ СН'!$H$17</f>
        <v>3664.58251281</v>
      </c>
      <c r="E90" s="36">
        <f>SUMIFS(СВЦЭМ!$C$33:$C$776,СВЦЭМ!$A$33:$A$776,$A90,СВЦЭМ!$B$33:$B$776,E$83)+'СЕТ СН'!$H$9+СВЦЭМ!$D$10+'СЕТ СН'!$H$5-'СЕТ СН'!$H$17</f>
        <v>3686.35156749</v>
      </c>
      <c r="F90" s="36">
        <f>SUMIFS(СВЦЭМ!$C$33:$C$776,СВЦЭМ!$A$33:$A$776,$A90,СВЦЭМ!$B$33:$B$776,F$83)+'СЕТ СН'!$H$9+СВЦЭМ!$D$10+'СЕТ СН'!$H$5-'СЕТ СН'!$H$17</f>
        <v>3685.25102169</v>
      </c>
      <c r="G90" s="36">
        <f>SUMIFS(СВЦЭМ!$C$33:$C$776,СВЦЭМ!$A$33:$A$776,$A90,СВЦЭМ!$B$33:$B$776,G$83)+'СЕТ СН'!$H$9+СВЦЭМ!$D$10+'СЕТ СН'!$H$5-'СЕТ СН'!$H$17</f>
        <v>3656.34088122</v>
      </c>
      <c r="H90" s="36">
        <f>SUMIFS(СВЦЭМ!$C$33:$C$776,СВЦЭМ!$A$33:$A$776,$A90,СВЦЭМ!$B$33:$B$776,H$83)+'СЕТ СН'!$H$9+СВЦЭМ!$D$10+'СЕТ СН'!$H$5-'СЕТ СН'!$H$17</f>
        <v>3610.7311875400001</v>
      </c>
      <c r="I90" s="36">
        <f>SUMIFS(СВЦЭМ!$C$33:$C$776,СВЦЭМ!$A$33:$A$776,$A90,СВЦЭМ!$B$33:$B$776,I$83)+'СЕТ СН'!$H$9+СВЦЭМ!$D$10+'СЕТ СН'!$H$5-'СЕТ СН'!$H$17</f>
        <v>3559.5607932900002</v>
      </c>
      <c r="J90" s="36">
        <f>SUMIFS(СВЦЭМ!$C$33:$C$776,СВЦЭМ!$A$33:$A$776,$A90,СВЦЭМ!$B$33:$B$776,J$83)+'СЕТ СН'!$H$9+СВЦЭМ!$D$10+'СЕТ СН'!$H$5-'СЕТ СН'!$H$17</f>
        <v>3490.3930275000002</v>
      </c>
      <c r="K90" s="36">
        <f>SUMIFS(СВЦЭМ!$C$33:$C$776,СВЦЭМ!$A$33:$A$776,$A90,СВЦЭМ!$B$33:$B$776,K$83)+'СЕТ СН'!$H$9+СВЦЭМ!$D$10+'СЕТ СН'!$H$5-'СЕТ СН'!$H$17</f>
        <v>3457.6931023799998</v>
      </c>
      <c r="L90" s="36">
        <f>SUMIFS(СВЦЭМ!$C$33:$C$776,СВЦЭМ!$A$33:$A$776,$A90,СВЦЭМ!$B$33:$B$776,L$83)+'СЕТ СН'!$H$9+СВЦЭМ!$D$10+'СЕТ СН'!$H$5-'СЕТ СН'!$H$17</f>
        <v>3462.67054809</v>
      </c>
      <c r="M90" s="36">
        <f>SUMIFS(СВЦЭМ!$C$33:$C$776,СВЦЭМ!$A$33:$A$776,$A90,СВЦЭМ!$B$33:$B$776,M$83)+'СЕТ СН'!$H$9+СВЦЭМ!$D$10+'СЕТ СН'!$H$5-'СЕТ СН'!$H$17</f>
        <v>3472.8738789899999</v>
      </c>
      <c r="N90" s="36">
        <f>SUMIFS(СВЦЭМ!$C$33:$C$776,СВЦЭМ!$A$33:$A$776,$A90,СВЦЭМ!$B$33:$B$776,N$83)+'СЕТ СН'!$H$9+СВЦЭМ!$D$10+'СЕТ СН'!$H$5-'СЕТ СН'!$H$17</f>
        <v>3470.9816324799999</v>
      </c>
      <c r="O90" s="36">
        <f>SUMIFS(СВЦЭМ!$C$33:$C$776,СВЦЭМ!$A$33:$A$776,$A90,СВЦЭМ!$B$33:$B$776,O$83)+'СЕТ СН'!$H$9+СВЦЭМ!$D$10+'СЕТ СН'!$H$5-'СЕТ СН'!$H$17</f>
        <v>3499.2847009299999</v>
      </c>
      <c r="P90" s="36">
        <f>SUMIFS(СВЦЭМ!$C$33:$C$776,СВЦЭМ!$A$33:$A$776,$A90,СВЦЭМ!$B$33:$B$776,P$83)+'СЕТ СН'!$H$9+СВЦЭМ!$D$10+'СЕТ СН'!$H$5-'СЕТ СН'!$H$17</f>
        <v>3536.526668</v>
      </c>
      <c r="Q90" s="36">
        <f>SUMIFS(СВЦЭМ!$C$33:$C$776,СВЦЭМ!$A$33:$A$776,$A90,СВЦЭМ!$B$33:$B$776,Q$83)+'СЕТ СН'!$H$9+СВЦЭМ!$D$10+'СЕТ СН'!$H$5-'СЕТ СН'!$H$17</f>
        <v>3496.3067366800001</v>
      </c>
      <c r="R90" s="36">
        <f>SUMIFS(СВЦЭМ!$C$33:$C$776,СВЦЭМ!$A$33:$A$776,$A90,СВЦЭМ!$B$33:$B$776,R$83)+'СЕТ СН'!$H$9+СВЦЭМ!$D$10+'СЕТ СН'!$H$5-'СЕТ СН'!$H$17</f>
        <v>3443.1134616600002</v>
      </c>
      <c r="S90" s="36">
        <f>SUMIFS(СВЦЭМ!$C$33:$C$776,СВЦЭМ!$A$33:$A$776,$A90,СВЦЭМ!$B$33:$B$776,S$83)+'СЕТ СН'!$H$9+СВЦЭМ!$D$10+'СЕТ СН'!$H$5-'СЕТ СН'!$H$17</f>
        <v>3393.1504192299999</v>
      </c>
      <c r="T90" s="36">
        <f>SUMIFS(СВЦЭМ!$C$33:$C$776,СВЦЭМ!$A$33:$A$776,$A90,СВЦЭМ!$B$33:$B$776,T$83)+'СЕТ СН'!$H$9+СВЦЭМ!$D$10+'СЕТ СН'!$H$5-'СЕТ СН'!$H$17</f>
        <v>3386.4289316499999</v>
      </c>
      <c r="U90" s="36">
        <f>SUMIFS(СВЦЭМ!$C$33:$C$776,СВЦЭМ!$A$33:$A$776,$A90,СВЦЭМ!$B$33:$B$776,U$83)+'СЕТ СН'!$H$9+СВЦЭМ!$D$10+'СЕТ СН'!$H$5-'СЕТ СН'!$H$17</f>
        <v>3396.0976203</v>
      </c>
      <c r="V90" s="36">
        <f>SUMIFS(СВЦЭМ!$C$33:$C$776,СВЦЭМ!$A$33:$A$776,$A90,СВЦЭМ!$B$33:$B$776,V$83)+'СЕТ СН'!$H$9+СВЦЭМ!$D$10+'СЕТ СН'!$H$5-'СЕТ СН'!$H$17</f>
        <v>3390.1727988399998</v>
      </c>
      <c r="W90" s="36">
        <f>SUMIFS(СВЦЭМ!$C$33:$C$776,СВЦЭМ!$A$33:$A$776,$A90,СВЦЭМ!$B$33:$B$776,W$83)+'СЕТ СН'!$H$9+СВЦЭМ!$D$10+'СЕТ СН'!$H$5-'СЕТ СН'!$H$17</f>
        <v>3383.8323724100001</v>
      </c>
      <c r="X90" s="36">
        <f>SUMIFS(СВЦЭМ!$C$33:$C$776,СВЦЭМ!$A$33:$A$776,$A90,СВЦЭМ!$B$33:$B$776,X$83)+'СЕТ СН'!$H$9+СВЦЭМ!$D$10+'СЕТ СН'!$H$5-'СЕТ СН'!$H$17</f>
        <v>3389.3807202500002</v>
      </c>
      <c r="Y90" s="36">
        <f>SUMIFS(СВЦЭМ!$C$33:$C$776,СВЦЭМ!$A$33:$A$776,$A90,СВЦЭМ!$B$33:$B$776,Y$83)+'СЕТ СН'!$H$9+СВЦЭМ!$D$10+'СЕТ СН'!$H$5-'СЕТ СН'!$H$17</f>
        <v>3431.0091099199999</v>
      </c>
    </row>
    <row r="91" spans="1:25" ht="15.75" x14ac:dyDescent="0.2">
      <c r="A91" s="35">
        <f t="shared" si="2"/>
        <v>44112</v>
      </c>
      <c r="B91" s="36">
        <f>SUMIFS(СВЦЭМ!$C$33:$C$776,СВЦЭМ!$A$33:$A$776,$A91,СВЦЭМ!$B$33:$B$776,B$83)+'СЕТ СН'!$H$9+СВЦЭМ!$D$10+'СЕТ СН'!$H$5-'СЕТ СН'!$H$17</f>
        <v>3482.1184555999998</v>
      </c>
      <c r="C91" s="36">
        <f>SUMIFS(СВЦЭМ!$C$33:$C$776,СВЦЭМ!$A$33:$A$776,$A91,СВЦЭМ!$B$33:$B$776,C$83)+'СЕТ СН'!$H$9+СВЦЭМ!$D$10+'СЕТ СН'!$H$5-'СЕТ СН'!$H$17</f>
        <v>3565.81372289</v>
      </c>
      <c r="D91" s="36">
        <f>SUMIFS(СВЦЭМ!$C$33:$C$776,СВЦЭМ!$A$33:$A$776,$A91,СВЦЭМ!$B$33:$B$776,D$83)+'СЕТ СН'!$H$9+СВЦЭМ!$D$10+'СЕТ СН'!$H$5-'СЕТ СН'!$H$17</f>
        <v>3632.9924087899999</v>
      </c>
      <c r="E91" s="36">
        <f>SUMIFS(СВЦЭМ!$C$33:$C$776,СВЦЭМ!$A$33:$A$776,$A91,СВЦЭМ!$B$33:$B$776,E$83)+'СЕТ СН'!$H$9+СВЦЭМ!$D$10+'СЕТ СН'!$H$5-'СЕТ СН'!$H$17</f>
        <v>3643.1340533800003</v>
      </c>
      <c r="F91" s="36">
        <f>SUMIFS(СВЦЭМ!$C$33:$C$776,СВЦЭМ!$A$33:$A$776,$A91,СВЦЭМ!$B$33:$B$776,F$83)+'СЕТ СН'!$H$9+СВЦЭМ!$D$10+'СЕТ СН'!$H$5-'СЕТ СН'!$H$17</f>
        <v>3638.4288182700002</v>
      </c>
      <c r="G91" s="36">
        <f>SUMIFS(СВЦЭМ!$C$33:$C$776,СВЦЭМ!$A$33:$A$776,$A91,СВЦЭМ!$B$33:$B$776,G$83)+'СЕТ СН'!$H$9+СВЦЭМ!$D$10+'СЕТ СН'!$H$5-'СЕТ СН'!$H$17</f>
        <v>3615.6995897699999</v>
      </c>
      <c r="H91" s="36">
        <f>SUMIFS(СВЦЭМ!$C$33:$C$776,СВЦЭМ!$A$33:$A$776,$A91,СВЦЭМ!$B$33:$B$776,H$83)+'СЕТ СН'!$H$9+СВЦЭМ!$D$10+'СЕТ СН'!$H$5-'СЕТ СН'!$H$17</f>
        <v>3565.5110429900001</v>
      </c>
      <c r="I91" s="36">
        <f>SUMIFS(СВЦЭМ!$C$33:$C$776,СВЦЭМ!$A$33:$A$776,$A91,СВЦЭМ!$B$33:$B$776,I$83)+'СЕТ СН'!$H$9+СВЦЭМ!$D$10+'СЕТ СН'!$H$5-'СЕТ СН'!$H$17</f>
        <v>3514.3367789899999</v>
      </c>
      <c r="J91" s="36">
        <f>SUMIFS(СВЦЭМ!$C$33:$C$776,СВЦЭМ!$A$33:$A$776,$A91,СВЦЭМ!$B$33:$B$776,J$83)+'СЕТ СН'!$H$9+СВЦЭМ!$D$10+'СЕТ СН'!$H$5-'СЕТ СН'!$H$17</f>
        <v>3449.6725401100002</v>
      </c>
      <c r="K91" s="36">
        <f>SUMIFS(СВЦЭМ!$C$33:$C$776,СВЦЭМ!$A$33:$A$776,$A91,СВЦЭМ!$B$33:$B$776,K$83)+'СЕТ СН'!$H$9+СВЦЭМ!$D$10+'СЕТ СН'!$H$5-'СЕТ СН'!$H$17</f>
        <v>3419.28554287</v>
      </c>
      <c r="L91" s="36">
        <f>SUMIFS(СВЦЭМ!$C$33:$C$776,СВЦЭМ!$A$33:$A$776,$A91,СВЦЭМ!$B$33:$B$776,L$83)+'СЕТ СН'!$H$9+СВЦЭМ!$D$10+'СЕТ СН'!$H$5-'СЕТ СН'!$H$17</f>
        <v>3424.45949436</v>
      </c>
      <c r="M91" s="36">
        <f>SUMIFS(СВЦЭМ!$C$33:$C$776,СВЦЭМ!$A$33:$A$776,$A91,СВЦЭМ!$B$33:$B$776,M$83)+'СЕТ СН'!$H$9+СВЦЭМ!$D$10+'СЕТ СН'!$H$5-'СЕТ СН'!$H$17</f>
        <v>3433.46209099</v>
      </c>
      <c r="N91" s="36">
        <f>SUMIFS(СВЦЭМ!$C$33:$C$776,СВЦЭМ!$A$33:$A$776,$A91,СВЦЭМ!$B$33:$B$776,N$83)+'СЕТ СН'!$H$9+СВЦЭМ!$D$10+'СЕТ СН'!$H$5-'СЕТ СН'!$H$17</f>
        <v>3435.85134608</v>
      </c>
      <c r="O91" s="36">
        <f>SUMIFS(СВЦЭМ!$C$33:$C$776,СВЦЭМ!$A$33:$A$776,$A91,СВЦЭМ!$B$33:$B$776,O$83)+'СЕТ СН'!$H$9+СВЦЭМ!$D$10+'СЕТ СН'!$H$5-'СЕТ СН'!$H$17</f>
        <v>3469.71601943</v>
      </c>
      <c r="P91" s="36">
        <f>SUMIFS(СВЦЭМ!$C$33:$C$776,СВЦЭМ!$A$33:$A$776,$A91,СВЦЭМ!$B$33:$B$776,P$83)+'СЕТ СН'!$H$9+СВЦЭМ!$D$10+'СЕТ СН'!$H$5-'СЕТ СН'!$H$17</f>
        <v>3509.3612635600002</v>
      </c>
      <c r="Q91" s="36">
        <f>SUMIFS(СВЦЭМ!$C$33:$C$776,СВЦЭМ!$A$33:$A$776,$A91,СВЦЭМ!$B$33:$B$776,Q$83)+'СЕТ СН'!$H$9+СВЦЭМ!$D$10+'СЕТ СН'!$H$5-'СЕТ СН'!$H$17</f>
        <v>3465.0271930399999</v>
      </c>
      <c r="R91" s="36">
        <f>SUMIFS(СВЦЭМ!$C$33:$C$776,СВЦЭМ!$A$33:$A$776,$A91,СВЦЭМ!$B$33:$B$776,R$83)+'СЕТ СН'!$H$9+СВЦЭМ!$D$10+'СЕТ СН'!$H$5-'СЕТ СН'!$H$17</f>
        <v>3415.3038834700001</v>
      </c>
      <c r="S91" s="36">
        <f>SUMIFS(СВЦЭМ!$C$33:$C$776,СВЦЭМ!$A$33:$A$776,$A91,СВЦЭМ!$B$33:$B$776,S$83)+'СЕТ СН'!$H$9+СВЦЭМ!$D$10+'СЕТ СН'!$H$5-'СЕТ СН'!$H$17</f>
        <v>3369.3790459299998</v>
      </c>
      <c r="T91" s="36">
        <f>SUMIFS(СВЦЭМ!$C$33:$C$776,СВЦЭМ!$A$33:$A$776,$A91,СВЦЭМ!$B$33:$B$776,T$83)+'СЕТ СН'!$H$9+СВЦЭМ!$D$10+'СЕТ СН'!$H$5-'СЕТ СН'!$H$17</f>
        <v>3372.1936166699998</v>
      </c>
      <c r="U91" s="36">
        <f>SUMIFS(СВЦЭМ!$C$33:$C$776,СВЦЭМ!$A$33:$A$776,$A91,СВЦЭМ!$B$33:$B$776,U$83)+'СЕТ СН'!$H$9+СВЦЭМ!$D$10+'СЕТ СН'!$H$5-'СЕТ СН'!$H$17</f>
        <v>3388.7487836800001</v>
      </c>
      <c r="V91" s="36">
        <f>SUMIFS(СВЦЭМ!$C$33:$C$776,СВЦЭМ!$A$33:$A$776,$A91,СВЦЭМ!$B$33:$B$776,V$83)+'СЕТ СН'!$H$9+СВЦЭМ!$D$10+'СЕТ СН'!$H$5-'СЕТ СН'!$H$17</f>
        <v>3381.3605674</v>
      </c>
      <c r="W91" s="36">
        <f>SUMIFS(СВЦЭМ!$C$33:$C$776,СВЦЭМ!$A$33:$A$776,$A91,СВЦЭМ!$B$33:$B$776,W$83)+'СЕТ СН'!$H$9+СВЦЭМ!$D$10+'СЕТ СН'!$H$5-'СЕТ СН'!$H$17</f>
        <v>3374.5598937899999</v>
      </c>
      <c r="X91" s="36">
        <f>SUMIFS(СВЦЭМ!$C$33:$C$776,СВЦЭМ!$A$33:$A$776,$A91,СВЦЭМ!$B$33:$B$776,X$83)+'СЕТ СН'!$H$9+СВЦЭМ!$D$10+'СЕТ СН'!$H$5-'СЕТ СН'!$H$17</f>
        <v>3387.7185705500001</v>
      </c>
      <c r="Y91" s="36">
        <f>SUMIFS(СВЦЭМ!$C$33:$C$776,СВЦЭМ!$A$33:$A$776,$A91,СВЦЭМ!$B$33:$B$776,Y$83)+'СЕТ СН'!$H$9+СВЦЭМ!$D$10+'СЕТ СН'!$H$5-'СЕТ СН'!$H$17</f>
        <v>3423.4672941999997</v>
      </c>
    </row>
    <row r="92" spans="1:25" ht="15.75" x14ac:dyDescent="0.2">
      <c r="A92" s="35">
        <f t="shared" si="2"/>
        <v>44113</v>
      </c>
      <c r="B92" s="36">
        <f>SUMIFS(СВЦЭМ!$C$33:$C$776,СВЦЭМ!$A$33:$A$776,$A92,СВЦЭМ!$B$33:$B$776,B$83)+'СЕТ СН'!$H$9+СВЦЭМ!$D$10+'СЕТ СН'!$H$5-'СЕТ СН'!$H$17</f>
        <v>3479.43667555</v>
      </c>
      <c r="C92" s="36">
        <f>SUMIFS(СВЦЭМ!$C$33:$C$776,СВЦЭМ!$A$33:$A$776,$A92,СВЦЭМ!$B$33:$B$776,C$83)+'СЕТ СН'!$H$9+СВЦЭМ!$D$10+'СЕТ СН'!$H$5-'СЕТ СН'!$H$17</f>
        <v>3557.0288782600001</v>
      </c>
      <c r="D92" s="36">
        <f>SUMIFS(СВЦЭМ!$C$33:$C$776,СВЦЭМ!$A$33:$A$776,$A92,СВЦЭМ!$B$33:$B$776,D$83)+'СЕТ СН'!$H$9+СВЦЭМ!$D$10+'СЕТ СН'!$H$5-'СЕТ СН'!$H$17</f>
        <v>3628.3499292199999</v>
      </c>
      <c r="E92" s="36">
        <f>SUMIFS(СВЦЭМ!$C$33:$C$776,СВЦЭМ!$A$33:$A$776,$A92,СВЦЭМ!$B$33:$B$776,E$83)+'СЕТ СН'!$H$9+СВЦЭМ!$D$10+'СЕТ СН'!$H$5-'СЕТ СН'!$H$17</f>
        <v>3644.5432238399999</v>
      </c>
      <c r="F92" s="36">
        <f>SUMIFS(СВЦЭМ!$C$33:$C$776,СВЦЭМ!$A$33:$A$776,$A92,СВЦЭМ!$B$33:$B$776,F$83)+'СЕТ СН'!$H$9+СВЦЭМ!$D$10+'СЕТ СН'!$H$5-'СЕТ СН'!$H$17</f>
        <v>3646.6118154999999</v>
      </c>
      <c r="G92" s="36">
        <f>SUMIFS(СВЦЭМ!$C$33:$C$776,СВЦЭМ!$A$33:$A$776,$A92,СВЦЭМ!$B$33:$B$776,G$83)+'СЕТ СН'!$H$9+СВЦЭМ!$D$10+'СЕТ СН'!$H$5-'СЕТ СН'!$H$17</f>
        <v>3617.4538558100003</v>
      </c>
      <c r="H92" s="36">
        <f>SUMIFS(СВЦЭМ!$C$33:$C$776,СВЦЭМ!$A$33:$A$776,$A92,СВЦЭМ!$B$33:$B$776,H$83)+'СЕТ СН'!$H$9+СВЦЭМ!$D$10+'СЕТ СН'!$H$5-'СЕТ СН'!$H$17</f>
        <v>3562.4228251200002</v>
      </c>
      <c r="I92" s="36">
        <f>SUMIFS(СВЦЭМ!$C$33:$C$776,СВЦЭМ!$A$33:$A$776,$A92,СВЦЭМ!$B$33:$B$776,I$83)+'СЕТ СН'!$H$9+СВЦЭМ!$D$10+'СЕТ СН'!$H$5-'СЕТ СН'!$H$17</f>
        <v>3518.9681841900001</v>
      </c>
      <c r="J92" s="36">
        <f>SUMIFS(СВЦЭМ!$C$33:$C$776,СВЦЭМ!$A$33:$A$776,$A92,СВЦЭМ!$B$33:$B$776,J$83)+'СЕТ СН'!$H$9+СВЦЭМ!$D$10+'СЕТ СН'!$H$5-'СЕТ СН'!$H$17</f>
        <v>3460.8426245400001</v>
      </c>
      <c r="K92" s="36">
        <f>SUMIFS(СВЦЭМ!$C$33:$C$776,СВЦЭМ!$A$33:$A$776,$A92,СВЦЭМ!$B$33:$B$776,K$83)+'СЕТ СН'!$H$9+СВЦЭМ!$D$10+'СЕТ СН'!$H$5-'СЕТ СН'!$H$17</f>
        <v>3446.2639451</v>
      </c>
      <c r="L92" s="36">
        <f>SUMIFS(СВЦЭМ!$C$33:$C$776,СВЦЭМ!$A$33:$A$776,$A92,СВЦЭМ!$B$33:$B$776,L$83)+'СЕТ СН'!$H$9+СВЦЭМ!$D$10+'СЕТ СН'!$H$5-'СЕТ СН'!$H$17</f>
        <v>3446.29307453</v>
      </c>
      <c r="M92" s="36">
        <f>SUMIFS(СВЦЭМ!$C$33:$C$776,СВЦЭМ!$A$33:$A$776,$A92,СВЦЭМ!$B$33:$B$776,M$83)+'СЕТ СН'!$H$9+СВЦЭМ!$D$10+'СЕТ СН'!$H$5-'СЕТ СН'!$H$17</f>
        <v>3462.9598701599998</v>
      </c>
      <c r="N92" s="36">
        <f>SUMIFS(СВЦЭМ!$C$33:$C$776,СВЦЭМ!$A$33:$A$776,$A92,СВЦЭМ!$B$33:$B$776,N$83)+'СЕТ СН'!$H$9+СВЦЭМ!$D$10+'СЕТ СН'!$H$5-'СЕТ СН'!$H$17</f>
        <v>3464.1895925600002</v>
      </c>
      <c r="O92" s="36">
        <f>SUMIFS(СВЦЭМ!$C$33:$C$776,СВЦЭМ!$A$33:$A$776,$A92,СВЦЭМ!$B$33:$B$776,O$83)+'СЕТ СН'!$H$9+СВЦЭМ!$D$10+'СЕТ СН'!$H$5-'СЕТ СН'!$H$17</f>
        <v>3464.61995333</v>
      </c>
      <c r="P92" s="36">
        <f>SUMIFS(СВЦЭМ!$C$33:$C$776,СВЦЭМ!$A$33:$A$776,$A92,СВЦЭМ!$B$33:$B$776,P$83)+'СЕТ СН'!$H$9+СВЦЭМ!$D$10+'СЕТ СН'!$H$5-'СЕТ СН'!$H$17</f>
        <v>3484.0382462400003</v>
      </c>
      <c r="Q92" s="36">
        <f>SUMIFS(СВЦЭМ!$C$33:$C$776,СВЦЭМ!$A$33:$A$776,$A92,СВЦЭМ!$B$33:$B$776,Q$83)+'СЕТ СН'!$H$9+СВЦЭМ!$D$10+'СЕТ СН'!$H$5-'СЕТ СН'!$H$17</f>
        <v>3488.3668011300001</v>
      </c>
      <c r="R92" s="36">
        <f>SUMIFS(СВЦЭМ!$C$33:$C$776,СВЦЭМ!$A$33:$A$776,$A92,СВЦЭМ!$B$33:$B$776,R$83)+'СЕТ СН'!$H$9+СВЦЭМ!$D$10+'СЕТ СН'!$H$5-'СЕТ СН'!$H$17</f>
        <v>3446.7342364800002</v>
      </c>
      <c r="S92" s="36">
        <f>SUMIFS(СВЦЭМ!$C$33:$C$776,СВЦЭМ!$A$33:$A$776,$A92,СВЦЭМ!$B$33:$B$776,S$83)+'СЕТ СН'!$H$9+СВЦЭМ!$D$10+'СЕТ СН'!$H$5-'СЕТ СН'!$H$17</f>
        <v>3380.29344747</v>
      </c>
      <c r="T92" s="36">
        <f>SUMIFS(СВЦЭМ!$C$33:$C$776,СВЦЭМ!$A$33:$A$776,$A92,СВЦЭМ!$B$33:$B$776,T$83)+'СЕТ СН'!$H$9+СВЦЭМ!$D$10+'СЕТ СН'!$H$5-'СЕТ СН'!$H$17</f>
        <v>3341.9671443900002</v>
      </c>
      <c r="U92" s="36">
        <f>SUMIFS(СВЦЭМ!$C$33:$C$776,СВЦЭМ!$A$33:$A$776,$A92,СВЦЭМ!$B$33:$B$776,U$83)+'СЕТ СН'!$H$9+СВЦЭМ!$D$10+'СЕТ СН'!$H$5-'СЕТ СН'!$H$17</f>
        <v>3378.9808104499998</v>
      </c>
      <c r="V92" s="36">
        <f>SUMIFS(СВЦЭМ!$C$33:$C$776,СВЦЭМ!$A$33:$A$776,$A92,СВЦЭМ!$B$33:$B$776,V$83)+'СЕТ СН'!$H$9+СВЦЭМ!$D$10+'СЕТ СН'!$H$5-'СЕТ СН'!$H$17</f>
        <v>3376.2391760800001</v>
      </c>
      <c r="W92" s="36">
        <f>SUMIFS(СВЦЭМ!$C$33:$C$776,СВЦЭМ!$A$33:$A$776,$A92,СВЦЭМ!$B$33:$B$776,W$83)+'СЕТ СН'!$H$9+СВЦЭМ!$D$10+'СЕТ СН'!$H$5-'СЕТ СН'!$H$17</f>
        <v>3361.2224350699998</v>
      </c>
      <c r="X92" s="36">
        <f>SUMIFS(СВЦЭМ!$C$33:$C$776,СВЦЭМ!$A$33:$A$776,$A92,СВЦЭМ!$B$33:$B$776,X$83)+'СЕТ СН'!$H$9+СВЦЭМ!$D$10+'СЕТ СН'!$H$5-'СЕТ СН'!$H$17</f>
        <v>3369.9460953899998</v>
      </c>
      <c r="Y92" s="36">
        <f>SUMIFS(СВЦЭМ!$C$33:$C$776,СВЦЭМ!$A$33:$A$776,$A92,СВЦЭМ!$B$33:$B$776,Y$83)+'СЕТ СН'!$H$9+СВЦЭМ!$D$10+'СЕТ СН'!$H$5-'СЕТ СН'!$H$17</f>
        <v>3398.9222219499998</v>
      </c>
    </row>
    <row r="93" spans="1:25" ht="15.75" x14ac:dyDescent="0.2">
      <c r="A93" s="35">
        <f t="shared" si="2"/>
        <v>44114</v>
      </c>
      <c r="B93" s="36">
        <f>SUMIFS(СВЦЭМ!$C$33:$C$776,СВЦЭМ!$A$33:$A$776,$A93,СВЦЭМ!$B$33:$B$776,B$83)+'СЕТ СН'!$H$9+СВЦЭМ!$D$10+'СЕТ СН'!$H$5-'СЕТ СН'!$H$17</f>
        <v>3460.1884605400001</v>
      </c>
      <c r="C93" s="36">
        <f>SUMIFS(СВЦЭМ!$C$33:$C$776,СВЦЭМ!$A$33:$A$776,$A93,СВЦЭМ!$B$33:$B$776,C$83)+'СЕТ СН'!$H$9+СВЦЭМ!$D$10+'СЕТ СН'!$H$5-'СЕТ СН'!$H$17</f>
        <v>3530.6827205600002</v>
      </c>
      <c r="D93" s="36">
        <f>SUMIFS(СВЦЭМ!$C$33:$C$776,СВЦЭМ!$A$33:$A$776,$A93,СВЦЭМ!$B$33:$B$776,D$83)+'СЕТ СН'!$H$9+СВЦЭМ!$D$10+'СЕТ СН'!$H$5-'СЕТ СН'!$H$17</f>
        <v>3604.0639623799998</v>
      </c>
      <c r="E93" s="36">
        <f>SUMIFS(СВЦЭМ!$C$33:$C$776,СВЦЭМ!$A$33:$A$776,$A93,СВЦЭМ!$B$33:$B$776,E$83)+'СЕТ СН'!$H$9+СВЦЭМ!$D$10+'СЕТ СН'!$H$5-'СЕТ СН'!$H$17</f>
        <v>3632.4529207200003</v>
      </c>
      <c r="F93" s="36">
        <f>SUMIFS(СВЦЭМ!$C$33:$C$776,СВЦЭМ!$A$33:$A$776,$A93,СВЦЭМ!$B$33:$B$776,F$83)+'СЕТ СН'!$H$9+СВЦЭМ!$D$10+'СЕТ СН'!$H$5-'СЕТ СН'!$H$17</f>
        <v>3635.34496425</v>
      </c>
      <c r="G93" s="36">
        <f>SUMIFS(СВЦЭМ!$C$33:$C$776,СВЦЭМ!$A$33:$A$776,$A93,СВЦЭМ!$B$33:$B$776,G$83)+'СЕТ СН'!$H$9+СВЦЭМ!$D$10+'СЕТ СН'!$H$5-'СЕТ СН'!$H$17</f>
        <v>3617.3410780499999</v>
      </c>
      <c r="H93" s="36">
        <f>SUMIFS(СВЦЭМ!$C$33:$C$776,СВЦЭМ!$A$33:$A$776,$A93,СВЦЭМ!$B$33:$B$776,H$83)+'СЕТ СН'!$H$9+СВЦЭМ!$D$10+'СЕТ СН'!$H$5-'СЕТ СН'!$H$17</f>
        <v>3601.9324005899998</v>
      </c>
      <c r="I93" s="36">
        <f>SUMIFS(СВЦЭМ!$C$33:$C$776,СВЦЭМ!$A$33:$A$776,$A93,СВЦЭМ!$B$33:$B$776,I$83)+'СЕТ СН'!$H$9+СВЦЭМ!$D$10+'СЕТ СН'!$H$5-'СЕТ СН'!$H$17</f>
        <v>3570.0767702900002</v>
      </c>
      <c r="J93" s="36">
        <f>SUMIFS(СВЦЭМ!$C$33:$C$776,СВЦЭМ!$A$33:$A$776,$A93,СВЦЭМ!$B$33:$B$776,J$83)+'СЕТ СН'!$H$9+СВЦЭМ!$D$10+'СЕТ СН'!$H$5-'СЕТ СН'!$H$17</f>
        <v>3479.8281956999999</v>
      </c>
      <c r="K93" s="36">
        <f>SUMIFS(СВЦЭМ!$C$33:$C$776,СВЦЭМ!$A$33:$A$776,$A93,СВЦЭМ!$B$33:$B$776,K$83)+'СЕТ СН'!$H$9+СВЦЭМ!$D$10+'СЕТ СН'!$H$5-'СЕТ СН'!$H$17</f>
        <v>3424.0883136399998</v>
      </c>
      <c r="L93" s="36">
        <f>SUMIFS(СВЦЭМ!$C$33:$C$776,СВЦЭМ!$A$33:$A$776,$A93,СВЦЭМ!$B$33:$B$776,L$83)+'СЕТ СН'!$H$9+СВЦЭМ!$D$10+'СЕТ СН'!$H$5-'СЕТ СН'!$H$17</f>
        <v>3416.2278047999998</v>
      </c>
      <c r="M93" s="36">
        <f>SUMIFS(СВЦЭМ!$C$33:$C$776,СВЦЭМ!$A$33:$A$776,$A93,СВЦЭМ!$B$33:$B$776,M$83)+'СЕТ СН'!$H$9+СВЦЭМ!$D$10+'СЕТ СН'!$H$5-'СЕТ СН'!$H$17</f>
        <v>3412.0433203100001</v>
      </c>
      <c r="N93" s="36">
        <f>SUMIFS(СВЦЭМ!$C$33:$C$776,СВЦЭМ!$A$33:$A$776,$A93,СВЦЭМ!$B$33:$B$776,N$83)+'СЕТ СН'!$H$9+СВЦЭМ!$D$10+'СЕТ СН'!$H$5-'СЕТ СН'!$H$17</f>
        <v>3416.91825328</v>
      </c>
      <c r="O93" s="36">
        <f>SUMIFS(СВЦЭМ!$C$33:$C$776,СВЦЭМ!$A$33:$A$776,$A93,СВЦЭМ!$B$33:$B$776,O$83)+'СЕТ СН'!$H$9+СВЦЭМ!$D$10+'СЕТ СН'!$H$5-'СЕТ СН'!$H$17</f>
        <v>3466.7116919499999</v>
      </c>
      <c r="P93" s="36">
        <f>SUMIFS(СВЦЭМ!$C$33:$C$776,СВЦЭМ!$A$33:$A$776,$A93,СВЦЭМ!$B$33:$B$776,P$83)+'СЕТ СН'!$H$9+СВЦЭМ!$D$10+'СЕТ СН'!$H$5-'СЕТ СН'!$H$17</f>
        <v>3495.4719181599999</v>
      </c>
      <c r="Q93" s="36">
        <f>SUMIFS(СВЦЭМ!$C$33:$C$776,СВЦЭМ!$A$33:$A$776,$A93,СВЦЭМ!$B$33:$B$776,Q$83)+'СЕТ СН'!$H$9+СВЦЭМ!$D$10+'СЕТ СН'!$H$5-'СЕТ СН'!$H$17</f>
        <v>3484.7609851400002</v>
      </c>
      <c r="R93" s="36">
        <f>SUMIFS(СВЦЭМ!$C$33:$C$776,СВЦЭМ!$A$33:$A$776,$A93,СВЦЭМ!$B$33:$B$776,R$83)+'СЕТ СН'!$H$9+СВЦЭМ!$D$10+'СЕТ СН'!$H$5-'СЕТ СН'!$H$17</f>
        <v>3428.4257415000002</v>
      </c>
      <c r="S93" s="36">
        <f>SUMIFS(СВЦЭМ!$C$33:$C$776,СВЦЭМ!$A$33:$A$776,$A93,СВЦЭМ!$B$33:$B$776,S$83)+'СЕТ СН'!$H$9+СВЦЭМ!$D$10+'СЕТ СН'!$H$5-'СЕТ СН'!$H$17</f>
        <v>3406.35920541</v>
      </c>
      <c r="T93" s="36">
        <f>SUMIFS(СВЦЭМ!$C$33:$C$776,СВЦЭМ!$A$33:$A$776,$A93,СВЦЭМ!$B$33:$B$776,T$83)+'СЕТ СН'!$H$9+СВЦЭМ!$D$10+'СЕТ СН'!$H$5-'СЕТ СН'!$H$17</f>
        <v>3388.14581008</v>
      </c>
      <c r="U93" s="36">
        <f>SUMIFS(СВЦЭМ!$C$33:$C$776,СВЦЭМ!$A$33:$A$776,$A93,СВЦЭМ!$B$33:$B$776,U$83)+'СЕТ СН'!$H$9+СВЦЭМ!$D$10+'СЕТ СН'!$H$5-'СЕТ СН'!$H$17</f>
        <v>3385.9324394</v>
      </c>
      <c r="V93" s="36">
        <f>SUMIFS(СВЦЭМ!$C$33:$C$776,СВЦЭМ!$A$33:$A$776,$A93,СВЦЭМ!$B$33:$B$776,V$83)+'СЕТ СН'!$H$9+СВЦЭМ!$D$10+'СЕТ СН'!$H$5-'СЕТ СН'!$H$17</f>
        <v>3346.2447740500002</v>
      </c>
      <c r="W93" s="36">
        <f>SUMIFS(СВЦЭМ!$C$33:$C$776,СВЦЭМ!$A$33:$A$776,$A93,СВЦЭМ!$B$33:$B$776,W$83)+'СЕТ СН'!$H$9+СВЦЭМ!$D$10+'СЕТ СН'!$H$5-'СЕТ СН'!$H$17</f>
        <v>3340.80541971</v>
      </c>
      <c r="X93" s="36">
        <f>SUMIFS(СВЦЭМ!$C$33:$C$776,СВЦЭМ!$A$33:$A$776,$A93,СВЦЭМ!$B$33:$B$776,X$83)+'СЕТ СН'!$H$9+СВЦЭМ!$D$10+'СЕТ СН'!$H$5-'СЕТ СН'!$H$17</f>
        <v>3329.6072723400002</v>
      </c>
      <c r="Y93" s="36">
        <f>SUMIFS(СВЦЭМ!$C$33:$C$776,СВЦЭМ!$A$33:$A$776,$A93,СВЦЭМ!$B$33:$B$776,Y$83)+'СЕТ СН'!$H$9+СВЦЭМ!$D$10+'СЕТ СН'!$H$5-'СЕТ СН'!$H$17</f>
        <v>3376.0195375100002</v>
      </c>
    </row>
    <row r="94" spans="1:25" ht="15.75" x14ac:dyDescent="0.2">
      <c r="A94" s="35">
        <f t="shared" si="2"/>
        <v>44115</v>
      </c>
      <c r="B94" s="36">
        <f>SUMIFS(СВЦЭМ!$C$33:$C$776,СВЦЭМ!$A$33:$A$776,$A94,СВЦЭМ!$B$33:$B$776,B$83)+'СЕТ СН'!$H$9+СВЦЭМ!$D$10+'СЕТ СН'!$H$5-'СЕТ СН'!$H$17</f>
        <v>3464.5636109299999</v>
      </c>
      <c r="C94" s="36">
        <f>SUMIFS(СВЦЭМ!$C$33:$C$776,СВЦЭМ!$A$33:$A$776,$A94,СВЦЭМ!$B$33:$B$776,C$83)+'СЕТ СН'!$H$9+СВЦЭМ!$D$10+'СЕТ СН'!$H$5-'СЕТ СН'!$H$17</f>
        <v>3546.5026282999997</v>
      </c>
      <c r="D94" s="36">
        <f>SUMIFS(СВЦЭМ!$C$33:$C$776,СВЦЭМ!$A$33:$A$776,$A94,СВЦЭМ!$B$33:$B$776,D$83)+'СЕТ СН'!$H$9+СВЦЭМ!$D$10+'СЕТ СН'!$H$5-'СЕТ СН'!$H$17</f>
        <v>3642.4720024799999</v>
      </c>
      <c r="E94" s="36">
        <f>SUMIFS(СВЦЭМ!$C$33:$C$776,СВЦЭМ!$A$33:$A$776,$A94,СВЦЭМ!$B$33:$B$776,E$83)+'СЕТ СН'!$H$9+СВЦЭМ!$D$10+'СЕТ СН'!$H$5-'СЕТ СН'!$H$17</f>
        <v>3673.9472191300001</v>
      </c>
      <c r="F94" s="36">
        <f>SUMIFS(СВЦЭМ!$C$33:$C$776,СВЦЭМ!$A$33:$A$776,$A94,СВЦЭМ!$B$33:$B$776,F$83)+'СЕТ СН'!$H$9+СВЦЭМ!$D$10+'СЕТ СН'!$H$5-'СЕТ СН'!$H$17</f>
        <v>3679.48810667</v>
      </c>
      <c r="G94" s="36">
        <f>SUMIFS(СВЦЭМ!$C$33:$C$776,СВЦЭМ!$A$33:$A$776,$A94,СВЦЭМ!$B$33:$B$776,G$83)+'СЕТ СН'!$H$9+СВЦЭМ!$D$10+'СЕТ СН'!$H$5-'СЕТ СН'!$H$17</f>
        <v>3668.39874805</v>
      </c>
      <c r="H94" s="36">
        <f>SUMIFS(СВЦЭМ!$C$33:$C$776,СВЦЭМ!$A$33:$A$776,$A94,СВЦЭМ!$B$33:$B$776,H$83)+'СЕТ СН'!$H$9+СВЦЭМ!$D$10+'СЕТ СН'!$H$5-'СЕТ СН'!$H$17</f>
        <v>3650.7703455999999</v>
      </c>
      <c r="I94" s="36">
        <f>SUMIFS(СВЦЭМ!$C$33:$C$776,СВЦЭМ!$A$33:$A$776,$A94,СВЦЭМ!$B$33:$B$776,I$83)+'СЕТ СН'!$H$9+СВЦЭМ!$D$10+'СЕТ СН'!$H$5-'СЕТ СН'!$H$17</f>
        <v>3630.6268844199999</v>
      </c>
      <c r="J94" s="36">
        <f>SUMIFS(СВЦЭМ!$C$33:$C$776,СВЦЭМ!$A$33:$A$776,$A94,СВЦЭМ!$B$33:$B$776,J$83)+'СЕТ СН'!$H$9+СВЦЭМ!$D$10+'СЕТ СН'!$H$5-'СЕТ СН'!$H$17</f>
        <v>3533.15610216</v>
      </c>
      <c r="K94" s="36">
        <f>SUMIFS(СВЦЭМ!$C$33:$C$776,СВЦЭМ!$A$33:$A$776,$A94,СВЦЭМ!$B$33:$B$776,K$83)+'СЕТ СН'!$H$9+СВЦЭМ!$D$10+'СЕТ СН'!$H$5-'СЕТ СН'!$H$17</f>
        <v>3459.6364904399998</v>
      </c>
      <c r="L94" s="36">
        <f>SUMIFS(СВЦЭМ!$C$33:$C$776,СВЦЭМ!$A$33:$A$776,$A94,СВЦЭМ!$B$33:$B$776,L$83)+'СЕТ СН'!$H$9+СВЦЭМ!$D$10+'СЕТ СН'!$H$5-'СЕТ СН'!$H$17</f>
        <v>3453.6984836800002</v>
      </c>
      <c r="M94" s="36">
        <f>SUMIFS(СВЦЭМ!$C$33:$C$776,СВЦЭМ!$A$33:$A$776,$A94,СВЦЭМ!$B$33:$B$776,M$83)+'СЕТ СН'!$H$9+СВЦЭМ!$D$10+'СЕТ СН'!$H$5-'СЕТ СН'!$H$17</f>
        <v>3462.9758511300001</v>
      </c>
      <c r="N94" s="36">
        <f>SUMIFS(СВЦЭМ!$C$33:$C$776,СВЦЭМ!$A$33:$A$776,$A94,СВЦЭМ!$B$33:$B$776,N$83)+'СЕТ СН'!$H$9+СВЦЭМ!$D$10+'СЕТ СН'!$H$5-'СЕТ СН'!$H$17</f>
        <v>3461.8587173800001</v>
      </c>
      <c r="O94" s="36">
        <f>SUMIFS(СВЦЭМ!$C$33:$C$776,СВЦЭМ!$A$33:$A$776,$A94,СВЦЭМ!$B$33:$B$776,O$83)+'СЕТ СН'!$H$9+СВЦЭМ!$D$10+'СЕТ СН'!$H$5-'СЕТ СН'!$H$17</f>
        <v>3502.4059151299998</v>
      </c>
      <c r="P94" s="36">
        <f>SUMIFS(СВЦЭМ!$C$33:$C$776,СВЦЭМ!$A$33:$A$776,$A94,СВЦЭМ!$B$33:$B$776,P$83)+'СЕТ СН'!$H$9+СВЦЭМ!$D$10+'СЕТ СН'!$H$5-'СЕТ СН'!$H$17</f>
        <v>3542.5619176600003</v>
      </c>
      <c r="Q94" s="36">
        <f>SUMIFS(СВЦЭМ!$C$33:$C$776,СВЦЭМ!$A$33:$A$776,$A94,СВЦЭМ!$B$33:$B$776,Q$83)+'СЕТ СН'!$H$9+СВЦЭМ!$D$10+'СЕТ СН'!$H$5-'СЕТ СН'!$H$17</f>
        <v>3504.8393129900001</v>
      </c>
      <c r="R94" s="36">
        <f>SUMIFS(СВЦЭМ!$C$33:$C$776,СВЦЭМ!$A$33:$A$776,$A94,СВЦЭМ!$B$33:$B$776,R$83)+'СЕТ СН'!$H$9+СВЦЭМ!$D$10+'СЕТ СН'!$H$5-'СЕТ СН'!$H$17</f>
        <v>3453.0596924700003</v>
      </c>
      <c r="S94" s="36">
        <f>SUMIFS(СВЦЭМ!$C$33:$C$776,СВЦЭМ!$A$33:$A$776,$A94,СВЦЭМ!$B$33:$B$776,S$83)+'СЕТ СН'!$H$9+СВЦЭМ!$D$10+'СЕТ СН'!$H$5-'СЕТ СН'!$H$17</f>
        <v>3400.31098845</v>
      </c>
      <c r="T94" s="36">
        <f>SUMIFS(СВЦЭМ!$C$33:$C$776,СВЦЭМ!$A$33:$A$776,$A94,СВЦЭМ!$B$33:$B$776,T$83)+'СЕТ СН'!$H$9+СВЦЭМ!$D$10+'СЕТ СН'!$H$5-'СЕТ СН'!$H$17</f>
        <v>3419.4789187000001</v>
      </c>
      <c r="U94" s="36">
        <f>SUMIFS(СВЦЭМ!$C$33:$C$776,СВЦЭМ!$A$33:$A$776,$A94,СВЦЭМ!$B$33:$B$776,U$83)+'СЕТ СН'!$H$9+СВЦЭМ!$D$10+'СЕТ СН'!$H$5-'СЕТ СН'!$H$17</f>
        <v>3433.3997140299998</v>
      </c>
      <c r="V94" s="36">
        <f>SUMIFS(СВЦЭМ!$C$33:$C$776,СВЦЭМ!$A$33:$A$776,$A94,СВЦЭМ!$B$33:$B$776,V$83)+'СЕТ СН'!$H$9+СВЦЭМ!$D$10+'СЕТ СН'!$H$5-'СЕТ СН'!$H$17</f>
        <v>3394.78112861</v>
      </c>
      <c r="W94" s="36">
        <f>SUMIFS(СВЦЭМ!$C$33:$C$776,СВЦЭМ!$A$33:$A$776,$A94,СВЦЭМ!$B$33:$B$776,W$83)+'СЕТ СН'!$H$9+СВЦЭМ!$D$10+'СЕТ СН'!$H$5-'СЕТ СН'!$H$17</f>
        <v>3380.1339982999998</v>
      </c>
      <c r="X94" s="36">
        <f>SUMIFS(СВЦЭМ!$C$33:$C$776,СВЦЭМ!$A$33:$A$776,$A94,СВЦЭМ!$B$33:$B$776,X$83)+'СЕТ СН'!$H$9+СВЦЭМ!$D$10+'СЕТ СН'!$H$5-'СЕТ СН'!$H$17</f>
        <v>3356.8077866200001</v>
      </c>
      <c r="Y94" s="36">
        <f>SUMIFS(СВЦЭМ!$C$33:$C$776,СВЦЭМ!$A$33:$A$776,$A94,СВЦЭМ!$B$33:$B$776,Y$83)+'СЕТ СН'!$H$9+СВЦЭМ!$D$10+'СЕТ СН'!$H$5-'СЕТ СН'!$H$17</f>
        <v>3392.9395806100001</v>
      </c>
    </row>
    <row r="95" spans="1:25" ht="15.75" x14ac:dyDescent="0.2">
      <c r="A95" s="35">
        <f t="shared" si="2"/>
        <v>44116</v>
      </c>
      <c r="B95" s="36">
        <f>SUMIFS(СВЦЭМ!$C$33:$C$776,СВЦЭМ!$A$33:$A$776,$A95,СВЦЭМ!$B$33:$B$776,B$83)+'СЕТ СН'!$H$9+СВЦЭМ!$D$10+'СЕТ СН'!$H$5-'СЕТ СН'!$H$17</f>
        <v>3461.5563422499999</v>
      </c>
      <c r="C95" s="36">
        <f>SUMIFS(СВЦЭМ!$C$33:$C$776,СВЦЭМ!$A$33:$A$776,$A95,СВЦЭМ!$B$33:$B$776,C$83)+'СЕТ СН'!$H$9+СВЦЭМ!$D$10+'СЕТ СН'!$H$5-'СЕТ СН'!$H$17</f>
        <v>3534.9062413199999</v>
      </c>
      <c r="D95" s="36">
        <f>SUMIFS(СВЦЭМ!$C$33:$C$776,СВЦЭМ!$A$33:$A$776,$A95,СВЦЭМ!$B$33:$B$776,D$83)+'СЕТ СН'!$H$9+СВЦЭМ!$D$10+'СЕТ СН'!$H$5-'СЕТ СН'!$H$17</f>
        <v>3597.5191727199999</v>
      </c>
      <c r="E95" s="36">
        <f>SUMIFS(СВЦЭМ!$C$33:$C$776,СВЦЭМ!$A$33:$A$776,$A95,СВЦЭМ!$B$33:$B$776,E$83)+'СЕТ СН'!$H$9+СВЦЭМ!$D$10+'СЕТ СН'!$H$5-'СЕТ СН'!$H$17</f>
        <v>3614.9305964499999</v>
      </c>
      <c r="F95" s="36">
        <f>SUMIFS(СВЦЭМ!$C$33:$C$776,СВЦЭМ!$A$33:$A$776,$A95,СВЦЭМ!$B$33:$B$776,F$83)+'СЕТ СН'!$H$9+СВЦЭМ!$D$10+'СЕТ СН'!$H$5-'СЕТ СН'!$H$17</f>
        <v>3610.6396606099997</v>
      </c>
      <c r="G95" s="36">
        <f>SUMIFS(СВЦЭМ!$C$33:$C$776,СВЦЭМ!$A$33:$A$776,$A95,СВЦЭМ!$B$33:$B$776,G$83)+'СЕТ СН'!$H$9+СВЦЭМ!$D$10+'СЕТ СН'!$H$5-'СЕТ СН'!$H$17</f>
        <v>3593.0878849299997</v>
      </c>
      <c r="H95" s="36">
        <f>SUMIFS(СВЦЭМ!$C$33:$C$776,СВЦЭМ!$A$33:$A$776,$A95,СВЦЭМ!$B$33:$B$776,H$83)+'СЕТ СН'!$H$9+СВЦЭМ!$D$10+'СЕТ СН'!$H$5-'СЕТ СН'!$H$17</f>
        <v>3543.5966035800002</v>
      </c>
      <c r="I95" s="36">
        <f>SUMIFS(СВЦЭМ!$C$33:$C$776,СВЦЭМ!$A$33:$A$776,$A95,СВЦЭМ!$B$33:$B$776,I$83)+'СЕТ СН'!$H$9+СВЦЭМ!$D$10+'СЕТ СН'!$H$5-'СЕТ СН'!$H$17</f>
        <v>3504.3322509999998</v>
      </c>
      <c r="J95" s="36">
        <f>SUMIFS(СВЦЭМ!$C$33:$C$776,СВЦЭМ!$A$33:$A$776,$A95,СВЦЭМ!$B$33:$B$776,J$83)+'СЕТ СН'!$H$9+СВЦЭМ!$D$10+'СЕТ СН'!$H$5-'СЕТ СН'!$H$17</f>
        <v>3427.2551566800003</v>
      </c>
      <c r="K95" s="36">
        <f>SUMIFS(СВЦЭМ!$C$33:$C$776,СВЦЭМ!$A$33:$A$776,$A95,СВЦЭМ!$B$33:$B$776,K$83)+'СЕТ СН'!$H$9+СВЦЭМ!$D$10+'СЕТ СН'!$H$5-'СЕТ СН'!$H$17</f>
        <v>3378.9060718000001</v>
      </c>
      <c r="L95" s="36">
        <f>SUMIFS(СВЦЭМ!$C$33:$C$776,СВЦЭМ!$A$33:$A$776,$A95,СВЦЭМ!$B$33:$B$776,L$83)+'СЕТ СН'!$H$9+СВЦЭМ!$D$10+'СЕТ СН'!$H$5-'СЕТ СН'!$H$17</f>
        <v>3374.9725631400001</v>
      </c>
      <c r="M95" s="36">
        <f>SUMIFS(СВЦЭМ!$C$33:$C$776,СВЦЭМ!$A$33:$A$776,$A95,СВЦЭМ!$B$33:$B$776,M$83)+'СЕТ СН'!$H$9+СВЦЭМ!$D$10+'СЕТ СН'!$H$5-'СЕТ СН'!$H$17</f>
        <v>3375.2978919400002</v>
      </c>
      <c r="N95" s="36">
        <f>SUMIFS(СВЦЭМ!$C$33:$C$776,СВЦЭМ!$A$33:$A$776,$A95,СВЦЭМ!$B$33:$B$776,N$83)+'СЕТ СН'!$H$9+СВЦЭМ!$D$10+'СЕТ СН'!$H$5-'СЕТ СН'!$H$17</f>
        <v>3382.42748583</v>
      </c>
      <c r="O95" s="36">
        <f>SUMIFS(СВЦЭМ!$C$33:$C$776,СВЦЭМ!$A$33:$A$776,$A95,СВЦЭМ!$B$33:$B$776,O$83)+'СЕТ СН'!$H$9+СВЦЭМ!$D$10+'СЕТ СН'!$H$5-'СЕТ СН'!$H$17</f>
        <v>3400.71030023</v>
      </c>
      <c r="P95" s="36">
        <f>SUMIFS(СВЦЭМ!$C$33:$C$776,СВЦЭМ!$A$33:$A$776,$A95,СВЦЭМ!$B$33:$B$776,P$83)+'СЕТ СН'!$H$9+СВЦЭМ!$D$10+'СЕТ СН'!$H$5-'СЕТ СН'!$H$17</f>
        <v>3439.7544354500001</v>
      </c>
      <c r="Q95" s="36">
        <f>SUMIFS(СВЦЭМ!$C$33:$C$776,СВЦЭМ!$A$33:$A$776,$A95,СВЦЭМ!$B$33:$B$776,Q$83)+'СЕТ СН'!$H$9+СВЦЭМ!$D$10+'СЕТ СН'!$H$5-'СЕТ СН'!$H$17</f>
        <v>3424.6368609000001</v>
      </c>
      <c r="R95" s="36">
        <f>SUMIFS(СВЦЭМ!$C$33:$C$776,СВЦЭМ!$A$33:$A$776,$A95,СВЦЭМ!$B$33:$B$776,R$83)+'СЕТ СН'!$H$9+СВЦЭМ!$D$10+'СЕТ СН'!$H$5-'СЕТ СН'!$H$17</f>
        <v>3379.9427908500002</v>
      </c>
      <c r="S95" s="36">
        <f>SUMIFS(СВЦЭМ!$C$33:$C$776,СВЦЭМ!$A$33:$A$776,$A95,СВЦЭМ!$B$33:$B$776,S$83)+'СЕТ СН'!$H$9+СВЦЭМ!$D$10+'СЕТ СН'!$H$5-'СЕТ СН'!$H$17</f>
        <v>3328.7407481999999</v>
      </c>
      <c r="T95" s="36">
        <f>SUMIFS(СВЦЭМ!$C$33:$C$776,СВЦЭМ!$A$33:$A$776,$A95,СВЦЭМ!$B$33:$B$776,T$83)+'СЕТ СН'!$H$9+СВЦЭМ!$D$10+'СЕТ СН'!$H$5-'СЕТ СН'!$H$17</f>
        <v>3339.0796702299999</v>
      </c>
      <c r="U95" s="36">
        <f>SUMIFS(СВЦЭМ!$C$33:$C$776,СВЦЭМ!$A$33:$A$776,$A95,СВЦЭМ!$B$33:$B$776,U$83)+'СЕТ СН'!$H$9+СВЦЭМ!$D$10+'СЕТ СН'!$H$5-'СЕТ СН'!$H$17</f>
        <v>3367.25276377</v>
      </c>
      <c r="V95" s="36">
        <f>SUMIFS(СВЦЭМ!$C$33:$C$776,СВЦЭМ!$A$33:$A$776,$A95,СВЦЭМ!$B$33:$B$776,V$83)+'СЕТ СН'!$H$9+СВЦЭМ!$D$10+'СЕТ СН'!$H$5-'СЕТ СН'!$H$17</f>
        <v>3367.8374349800001</v>
      </c>
      <c r="W95" s="36">
        <f>SUMIFS(СВЦЭМ!$C$33:$C$776,СВЦЭМ!$A$33:$A$776,$A95,СВЦЭМ!$B$33:$B$776,W$83)+'СЕТ СН'!$H$9+СВЦЭМ!$D$10+'СЕТ СН'!$H$5-'СЕТ СН'!$H$17</f>
        <v>3358.8880919200001</v>
      </c>
      <c r="X95" s="36">
        <f>SUMIFS(СВЦЭМ!$C$33:$C$776,СВЦЭМ!$A$33:$A$776,$A95,СВЦЭМ!$B$33:$B$776,X$83)+'СЕТ СН'!$H$9+СВЦЭМ!$D$10+'СЕТ СН'!$H$5-'СЕТ СН'!$H$17</f>
        <v>3333.8240958699998</v>
      </c>
      <c r="Y95" s="36">
        <f>SUMIFS(СВЦЭМ!$C$33:$C$776,СВЦЭМ!$A$33:$A$776,$A95,СВЦЭМ!$B$33:$B$776,Y$83)+'СЕТ СН'!$H$9+СВЦЭМ!$D$10+'СЕТ СН'!$H$5-'СЕТ СН'!$H$17</f>
        <v>3365.76432393</v>
      </c>
    </row>
    <row r="96" spans="1:25" ht="15.75" x14ac:dyDescent="0.2">
      <c r="A96" s="35">
        <f t="shared" si="2"/>
        <v>44117</v>
      </c>
      <c r="B96" s="36">
        <f>SUMIFS(СВЦЭМ!$C$33:$C$776,СВЦЭМ!$A$33:$A$776,$A96,СВЦЭМ!$B$33:$B$776,B$83)+'СЕТ СН'!$H$9+СВЦЭМ!$D$10+'СЕТ СН'!$H$5-'СЕТ СН'!$H$17</f>
        <v>3446.4560233399998</v>
      </c>
      <c r="C96" s="36">
        <f>SUMIFS(СВЦЭМ!$C$33:$C$776,СВЦЭМ!$A$33:$A$776,$A96,СВЦЭМ!$B$33:$B$776,C$83)+'СЕТ СН'!$H$9+СВЦЭМ!$D$10+'СЕТ СН'!$H$5-'СЕТ СН'!$H$17</f>
        <v>3513.10583142</v>
      </c>
      <c r="D96" s="36">
        <f>SUMIFS(СВЦЭМ!$C$33:$C$776,СВЦЭМ!$A$33:$A$776,$A96,СВЦЭМ!$B$33:$B$776,D$83)+'СЕТ СН'!$H$9+СВЦЭМ!$D$10+'СЕТ СН'!$H$5-'СЕТ СН'!$H$17</f>
        <v>3573.4180007200002</v>
      </c>
      <c r="E96" s="36">
        <f>SUMIFS(СВЦЭМ!$C$33:$C$776,СВЦЭМ!$A$33:$A$776,$A96,СВЦЭМ!$B$33:$B$776,E$83)+'СЕТ СН'!$H$9+СВЦЭМ!$D$10+'СЕТ СН'!$H$5-'СЕТ СН'!$H$17</f>
        <v>3588.5145873400002</v>
      </c>
      <c r="F96" s="36">
        <f>SUMIFS(СВЦЭМ!$C$33:$C$776,СВЦЭМ!$A$33:$A$776,$A96,СВЦЭМ!$B$33:$B$776,F$83)+'СЕТ СН'!$H$9+СВЦЭМ!$D$10+'СЕТ СН'!$H$5-'СЕТ СН'!$H$17</f>
        <v>3584.1692159200002</v>
      </c>
      <c r="G96" s="36">
        <f>SUMIFS(СВЦЭМ!$C$33:$C$776,СВЦЭМ!$A$33:$A$776,$A96,СВЦЭМ!$B$33:$B$776,G$83)+'СЕТ СН'!$H$9+СВЦЭМ!$D$10+'СЕТ СН'!$H$5-'СЕТ СН'!$H$17</f>
        <v>3572.6989356200002</v>
      </c>
      <c r="H96" s="36">
        <f>SUMIFS(СВЦЭМ!$C$33:$C$776,СВЦЭМ!$A$33:$A$776,$A96,СВЦЭМ!$B$33:$B$776,H$83)+'СЕТ СН'!$H$9+СВЦЭМ!$D$10+'СЕТ СН'!$H$5-'СЕТ СН'!$H$17</f>
        <v>3547.9364249199998</v>
      </c>
      <c r="I96" s="36">
        <f>SUMIFS(СВЦЭМ!$C$33:$C$776,СВЦЭМ!$A$33:$A$776,$A96,СВЦЭМ!$B$33:$B$776,I$83)+'СЕТ СН'!$H$9+СВЦЭМ!$D$10+'СЕТ СН'!$H$5-'СЕТ СН'!$H$17</f>
        <v>3540.1000607000001</v>
      </c>
      <c r="J96" s="36">
        <f>SUMIFS(СВЦЭМ!$C$33:$C$776,СВЦЭМ!$A$33:$A$776,$A96,СВЦЭМ!$B$33:$B$776,J$83)+'СЕТ СН'!$H$9+СВЦЭМ!$D$10+'СЕТ СН'!$H$5-'СЕТ СН'!$H$17</f>
        <v>3486.3453159400001</v>
      </c>
      <c r="K96" s="36">
        <f>SUMIFS(СВЦЭМ!$C$33:$C$776,СВЦЭМ!$A$33:$A$776,$A96,СВЦЭМ!$B$33:$B$776,K$83)+'СЕТ СН'!$H$9+СВЦЭМ!$D$10+'СЕТ СН'!$H$5-'СЕТ СН'!$H$17</f>
        <v>3443.2574915800001</v>
      </c>
      <c r="L96" s="36">
        <f>SUMIFS(СВЦЭМ!$C$33:$C$776,СВЦЭМ!$A$33:$A$776,$A96,СВЦЭМ!$B$33:$B$776,L$83)+'СЕТ СН'!$H$9+СВЦЭМ!$D$10+'СЕТ СН'!$H$5-'СЕТ СН'!$H$17</f>
        <v>3446.07774634</v>
      </c>
      <c r="M96" s="36">
        <f>SUMIFS(СВЦЭМ!$C$33:$C$776,СВЦЭМ!$A$33:$A$776,$A96,СВЦЭМ!$B$33:$B$776,M$83)+'СЕТ СН'!$H$9+СВЦЭМ!$D$10+'СЕТ СН'!$H$5-'СЕТ СН'!$H$17</f>
        <v>3452.8530868100001</v>
      </c>
      <c r="N96" s="36">
        <f>SUMIFS(СВЦЭМ!$C$33:$C$776,СВЦЭМ!$A$33:$A$776,$A96,СВЦЭМ!$B$33:$B$776,N$83)+'СЕТ СН'!$H$9+СВЦЭМ!$D$10+'СЕТ СН'!$H$5-'СЕТ СН'!$H$17</f>
        <v>3461.2047493800001</v>
      </c>
      <c r="O96" s="36">
        <f>SUMIFS(СВЦЭМ!$C$33:$C$776,СВЦЭМ!$A$33:$A$776,$A96,СВЦЭМ!$B$33:$B$776,O$83)+'СЕТ СН'!$H$9+СВЦЭМ!$D$10+'СЕТ СН'!$H$5-'СЕТ СН'!$H$17</f>
        <v>3496.3372266699998</v>
      </c>
      <c r="P96" s="36">
        <f>SUMIFS(СВЦЭМ!$C$33:$C$776,СВЦЭМ!$A$33:$A$776,$A96,СВЦЭМ!$B$33:$B$776,P$83)+'СЕТ СН'!$H$9+СВЦЭМ!$D$10+'СЕТ СН'!$H$5-'СЕТ СН'!$H$17</f>
        <v>3530.01537431</v>
      </c>
      <c r="Q96" s="36">
        <f>SUMIFS(СВЦЭМ!$C$33:$C$776,СВЦЭМ!$A$33:$A$776,$A96,СВЦЭМ!$B$33:$B$776,Q$83)+'СЕТ СН'!$H$9+СВЦЭМ!$D$10+'СЕТ СН'!$H$5-'СЕТ СН'!$H$17</f>
        <v>3490.2078309399999</v>
      </c>
      <c r="R96" s="36">
        <f>SUMIFS(СВЦЭМ!$C$33:$C$776,СВЦЭМ!$A$33:$A$776,$A96,СВЦЭМ!$B$33:$B$776,R$83)+'СЕТ СН'!$H$9+СВЦЭМ!$D$10+'СЕТ СН'!$H$5-'СЕТ СН'!$H$17</f>
        <v>3439.0868419200001</v>
      </c>
      <c r="S96" s="36">
        <f>SUMIFS(СВЦЭМ!$C$33:$C$776,СВЦЭМ!$A$33:$A$776,$A96,СВЦЭМ!$B$33:$B$776,S$83)+'СЕТ СН'!$H$9+СВЦЭМ!$D$10+'СЕТ СН'!$H$5-'СЕТ СН'!$H$17</f>
        <v>3395.1023145899999</v>
      </c>
      <c r="T96" s="36">
        <f>SUMIFS(СВЦЭМ!$C$33:$C$776,СВЦЭМ!$A$33:$A$776,$A96,СВЦЭМ!$B$33:$B$776,T$83)+'СЕТ СН'!$H$9+СВЦЭМ!$D$10+'СЕТ СН'!$H$5-'СЕТ СН'!$H$17</f>
        <v>3393.82627116</v>
      </c>
      <c r="U96" s="36">
        <f>SUMIFS(СВЦЭМ!$C$33:$C$776,СВЦЭМ!$A$33:$A$776,$A96,СВЦЭМ!$B$33:$B$776,U$83)+'СЕТ СН'!$H$9+СВЦЭМ!$D$10+'СЕТ СН'!$H$5-'СЕТ СН'!$H$17</f>
        <v>3416.3317922000001</v>
      </c>
      <c r="V96" s="36">
        <f>SUMIFS(СВЦЭМ!$C$33:$C$776,СВЦЭМ!$A$33:$A$776,$A96,СВЦЭМ!$B$33:$B$776,V$83)+'СЕТ СН'!$H$9+СВЦЭМ!$D$10+'СЕТ СН'!$H$5-'СЕТ СН'!$H$17</f>
        <v>3410.9093387799999</v>
      </c>
      <c r="W96" s="36">
        <f>SUMIFS(СВЦЭМ!$C$33:$C$776,СВЦЭМ!$A$33:$A$776,$A96,СВЦЭМ!$B$33:$B$776,W$83)+'СЕТ СН'!$H$9+СВЦЭМ!$D$10+'СЕТ СН'!$H$5-'СЕТ СН'!$H$17</f>
        <v>3401.51299402</v>
      </c>
      <c r="X96" s="36">
        <f>SUMIFS(СВЦЭМ!$C$33:$C$776,СВЦЭМ!$A$33:$A$776,$A96,СВЦЭМ!$B$33:$B$776,X$83)+'СЕТ СН'!$H$9+СВЦЭМ!$D$10+'СЕТ СН'!$H$5-'СЕТ СН'!$H$17</f>
        <v>3384.3053948100001</v>
      </c>
      <c r="Y96" s="36">
        <f>SUMIFS(СВЦЭМ!$C$33:$C$776,СВЦЭМ!$A$33:$A$776,$A96,СВЦЭМ!$B$33:$B$776,Y$83)+'СЕТ СН'!$H$9+СВЦЭМ!$D$10+'СЕТ СН'!$H$5-'СЕТ СН'!$H$17</f>
        <v>3404.89662443</v>
      </c>
    </row>
    <row r="97" spans="1:25" ht="15.75" x14ac:dyDescent="0.2">
      <c r="A97" s="35">
        <f t="shared" si="2"/>
        <v>44118</v>
      </c>
      <c r="B97" s="36">
        <f>SUMIFS(СВЦЭМ!$C$33:$C$776,СВЦЭМ!$A$33:$A$776,$A97,СВЦЭМ!$B$33:$B$776,B$83)+'СЕТ СН'!$H$9+СВЦЭМ!$D$10+'СЕТ СН'!$H$5-'СЕТ СН'!$H$17</f>
        <v>3478.46606307</v>
      </c>
      <c r="C97" s="36">
        <f>SUMIFS(СВЦЭМ!$C$33:$C$776,СВЦЭМ!$A$33:$A$776,$A97,СВЦЭМ!$B$33:$B$776,C$83)+'СЕТ СН'!$H$9+СВЦЭМ!$D$10+'СЕТ СН'!$H$5-'СЕТ СН'!$H$17</f>
        <v>3544.2333542000001</v>
      </c>
      <c r="D97" s="36">
        <f>SUMIFS(СВЦЭМ!$C$33:$C$776,СВЦЭМ!$A$33:$A$776,$A97,СВЦЭМ!$B$33:$B$776,D$83)+'СЕТ СН'!$H$9+СВЦЭМ!$D$10+'СЕТ СН'!$H$5-'СЕТ СН'!$H$17</f>
        <v>3612.2375257100002</v>
      </c>
      <c r="E97" s="36">
        <f>SUMIFS(СВЦЭМ!$C$33:$C$776,СВЦЭМ!$A$33:$A$776,$A97,СВЦЭМ!$B$33:$B$776,E$83)+'СЕТ СН'!$H$9+СВЦЭМ!$D$10+'СЕТ СН'!$H$5-'СЕТ СН'!$H$17</f>
        <v>3625.8699648399997</v>
      </c>
      <c r="F97" s="36">
        <f>SUMIFS(СВЦЭМ!$C$33:$C$776,СВЦЭМ!$A$33:$A$776,$A97,СВЦЭМ!$B$33:$B$776,F$83)+'СЕТ СН'!$H$9+СВЦЭМ!$D$10+'СЕТ СН'!$H$5-'СЕТ СН'!$H$17</f>
        <v>3619.07680063</v>
      </c>
      <c r="G97" s="36">
        <f>SUMIFS(СВЦЭМ!$C$33:$C$776,СВЦЭМ!$A$33:$A$776,$A97,СВЦЭМ!$B$33:$B$776,G$83)+'СЕТ СН'!$H$9+СВЦЭМ!$D$10+'СЕТ СН'!$H$5-'СЕТ СН'!$H$17</f>
        <v>3608.2493689500002</v>
      </c>
      <c r="H97" s="36">
        <f>SUMIFS(СВЦЭМ!$C$33:$C$776,СВЦЭМ!$A$33:$A$776,$A97,СВЦЭМ!$B$33:$B$776,H$83)+'СЕТ СН'!$H$9+СВЦЭМ!$D$10+'СЕТ СН'!$H$5-'СЕТ СН'!$H$17</f>
        <v>3562.28141078</v>
      </c>
      <c r="I97" s="36">
        <f>SUMIFS(СВЦЭМ!$C$33:$C$776,СВЦЭМ!$A$33:$A$776,$A97,СВЦЭМ!$B$33:$B$776,I$83)+'СЕТ СН'!$H$9+СВЦЭМ!$D$10+'СЕТ СН'!$H$5-'СЕТ СН'!$H$17</f>
        <v>3522.3317813900003</v>
      </c>
      <c r="J97" s="36">
        <f>SUMIFS(СВЦЭМ!$C$33:$C$776,СВЦЭМ!$A$33:$A$776,$A97,СВЦЭМ!$B$33:$B$776,J$83)+'СЕТ СН'!$H$9+СВЦЭМ!$D$10+'СЕТ СН'!$H$5-'СЕТ СН'!$H$17</f>
        <v>3457.5506469500001</v>
      </c>
      <c r="K97" s="36">
        <f>SUMIFS(СВЦЭМ!$C$33:$C$776,СВЦЭМ!$A$33:$A$776,$A97,СВЦЭМ!$B$33:$B$776,K$83)+'СЕТ СН'!$H$9+СВЦЭМ!$D$10+'СЕТ СН'!$H$5-'СЕТ СН'!$H$17</f>
        <v>3418.1371610900001</v>
      </c>
      <c r="L97" s="36">
        <f>SUMIFS(СВЦЭМ!$C$33:$C$776,СВЦЭМ!$A$33:$A$776,$A97,СВЦЭМ!$B$33:$B$776,L$83)+'СЕТ СН'!$H$9+СВЦЭМ!$D$10+'СЕТ СН'!$H$5-'СЕТ СН'!$H$17</f>
        <v>3425.91123199</v>
      </c>
      <c r="M97" s="36">
        <f>SUMIFS(СВЦЭМ!$C$33:$C$776,СВЦЭМ!$A$33:$A$776,$A97,СВЦЭМ!$B$33:$B$776,M$83)+'СЕТ СН'!$H$9+СВЦЭМ!$D$10+'СЕТ СН'!$H$5-'СЕТ СН'!$H$17</f>
        <v>3443.04016744</v>
      </c>
      <c r="N97" s="36">
        <f>SUMIFS(СВЦЭМ!$C$33:$C$776,СВЦЭМ!$A$33:$A$776,$A97,СВЦЭМ!$B$33:$B$776,N$83)+'СЕТ СН'!$H$9+СВЦЭМ!$D$10+'СЕТ СН'!$H$5-'СЕТ СН'!$H$17</f>
        <v>3448.70791796</v>
      </c>
      <c r="O97" s="36">
        <f>SUMIFS(СВЦЭМ!$C$33:$C$776,СВЦЭМ!$A$33:$A$776,$A97,СВЦЭМ!$B$33:$B$776,O$83)+'СЕТ СН'!$H$9+СВЦЭМ!$D$10+'СЕТ СН'!$H$5-'СЕТ СН'!$H$17</f>
        <v>3497.29691839</v>
      </c>
      <c r="P97" s="36">
        <f>SUMIFS(СВЦЭМ!$C$33:$C$776,СВЦЭМ!$A$33:$A$776,$A97,СВЦЭМ!$B$33:$B$776,P$83)+'СЕТ СН'!$H$9+СВЦЭМ!$D$10+'СЕТ СН'!$H$5-'СЕТ СН'!$H$17</f>
        <v>3529.9035498399999</v>
      </c>
      <c r="Q97" s="36">
        <f>SUMIFS(СВЦЭМ!$C$33:$C$776,СВЦЭМ!$A$33:$A$776,$A97,СВЦЭМ!$B$33:$B$776,Q$83)+'СЕТ СН'!$H$9+СВЦЭМ!$D$10+'СЕТ СН'!$H$5-'СЕТ СН'!$H$17</f>
        <v>3489.8479119100002</v>
      </c>
      <c r="R97" s="36">
        <f>SUMIFS(СВЦЭМ!$C$33:$C$776,СВЦЭМ!$A$33:$A$776,$A97,СВЦЭМ!$B$33:$B$776,R$83)+'СЕТ СН'!$H$9+СВЦЭМ!$D$10+'СЕТ СН'!$H$5-'СЕТ СН'!$H$17</f>
        <v>3438.0095613499998</v>
      </c>
      <c r="S97" s="36">
        <f>SUMIFS(СВЦЭМ!$C$33:$C$776,СВЦЭМ!$A$33:$A$776,$A97,СВЦЭМ!$B$33:$B$776,S$83)+'СЕТ СН'!$H$9+СВЦЭМ!$D$10+'СЕТ СН'!$H$5-'СЕТ СН'!$H$17</f>
        <v>3382.7474034400002</v>
      </c>
      <c r="T97" s="36">
        <f>SUMIFS(СВЦЭМ!$C$33:$C$776,СВЦЭМ!$A$33:$A$776,$A97,СВЦЭМ!$B$33:$B$776,T$83)+'СЕТ СН'!$H$9+СВЦЭМ!$D$10+'СЕТ СН'!$H$5-'СЕТ СН'!$H$17</f>
        <v>3365.6239512000002</v>
      </c>
      <c r="U97" s="36">
        <f>SUMIFS(СВЦЭМ!$C$33:$C$776,СВЦЭМ!$A$33:$A$776,$A97,СВЦЭМ!$B$33:$B$776,U$83)+'СЕТ СН'!$H$9+СВЦЭМ!$D$10+'СЕТ СН'!$H$5-'СЕТ СН'!$H$17</f>
        <v>3395.9405740699999</v>
      </c>
      <c r="V97" s="36">
        <f>SUMIFS(СВЦЭМ!$C$33:$C$776,СВЦЭМ!$A$33:$A$776,$A97,СВЦЭМ!$B$33:$B$776,V$83)+'СЕТ СН'!$H$9+СВЦЭМ!$D$10+'СЕТ СН'!$H$5-'СЕТ СН'!$H$17</f>
        <v>3390.48164993</v>
      </c>
      <c r="W97" s="36">
        <f>SUMIFS(СВЦЭМ!$C$33:$C$776,СВЦЭМ!$A$33:$A$776,$A97,СВЦЭМ!$B$33:$B$776,W$83)+'СЕТ СН'!$H$9+СВЦЭМ!$D$10+'СЕТ СН'!$H$5-'СЕТ СН'!$H$17</f>
        <v>3377.3905446700001</v>
      </c>
      <c r="X97" s="36">
        <f>SUMIFS(СВЦЭМ!$C$33:$C$776,СВЦЭМ!$A$33:$A$776,$A97,СВЦЭМ!$B$33:$B$776,X$83)+'СЕТ СН'!$H$9+СВЦЭМ!$D$10+'СЕТ СН'!$H$5-'СЕТ СН'!$H$17</f>
        <v>3361.1953237299999</v>
      </c>
      <c r="Y97" s="36">
        <f>SUMIFS(СВЦЭМ!$C$33:$C$776,СВЦЭМ!$A$33:$A$776,$A97,СВЦЭМ!$B$33:$B$776,Y$83)+'СЕТ СН'!$H$9+СВЦЭМ!$D$10+'СЕТ СН'!$H$5-'СЕТ СН'!$H$17</f>
        <v>3389.9936876400002</v>
      </c>
    </row>
    <row r="98" spans="1:25" ht="15.75" x14ac:dyDescent="0.2">
      <c r="A98" s="35">
        <f t="shared" si="2"/>
        <v>44119</v>
      </c>
      <c r="B98" s="36">
        <f>SUMIFS(СВЦЭМ!$C$33:$C$776,СВЦЭМ!$A$33:$A$776,$A98,СВЦЭМ!$B$33:$B$776,B$83)+'СЕТ СН'!$H$9+СВЦЭМ!$D$10+'СЕТ СН'!$H$5-'СЕТ СН'!$H$17</f>
        <v>3498.2685533100002</v>
      </c>
      <c r="C98" s="36">
        <f>SUMIFS(СВЦЭМ!$C$33:$C$776,СВЦЭМ!$A$33:$A$776,$A98,СВЦЭМ!$B$33:$B$776,C$83)+'СЕТ СН'!$H$9+СВЦЭМ!$D$10+'СЕТ СН'!$H$5-'СЕТ СН'!$H$17</f>
        <v>3577.6926608100002</v>
      </c>
      <c r="D98" s="36">
        <f>SUMIFS(СВЦЭМ!$C$33:$C$776,СВЦЭМ!$A$33:$A$776,$A98,СВЦЭМ!$B$33:$B$776,D$83)+'СЕТ СН'!$H$9+СВЦЭМ!$D$10+'СЕТ СН'!$H$5-'СЕТ СН'!$H$17</f>
        <v>3642.1252228600001</v>
      </c>
      <c r="E98" s="36">
        <f>SUMIFS(СВЦЭМ!$C$33:$C$776,СВЦЭМ!$A$33:$A$776,$A98,СВЦЭМ!$B$33:$B$776,E$83)+'СЕТ СН'!$H$9+СВЦЭМ!$D$10+'СЕТ СН'!$H$5-'СЕТ СН'!$H$17</f>
        <v>3647.5676638300001</v>
      </c>
      <c r="F98" s="36">
        <f>SUMIFS(СВЦЭМ!$C$33:$C$776,СВЦЭМ!$A$33:$A$776,$A98,СВЦЭМ!$B$33:$B$776,F$83)+'СЕТ СН'!$H$9+СВЦЭМ!$D$10+'СЕТ СН'!$H$5-'СЕТ СН'!$H$17</f>
        <v>3642.30091434</v>
      </c>
      <c r="G98" s="36">
        <f>SUMIFS(СВЦЭМ!$C$33:$C$776,СВЦЭМ!$A$33:$A$776,$A98,СВЦЭМ!$B$33:$B$776,G$83)+'СЕТ СН'!$H$9+СВЦЭМ!$D$10+'СЕТ СН'!$H$5-'СЕТ СН'!$H$17</f>
        <v>3618.8313295400003</v>
      </c>
      <c r="H98" s="36">
        <f>SUMIFS(СВЦЭМ!$C$33:$C$776,СВЦЭМ!$A$33:$A$776,$A98,СВЦЭМ!$B$33:$B$776,H$83)+'СЕТ СН'!$H$9+СВЦЭМ!$D$10+'СЕТ СН'!$H$5-'СЕТ СН'!$H$17</f>
        <v>3573.1679373400002</v>
      </c>
      <c r="I98" s="36">
        <f>SUMIFS(СВЦЭМ!$C$33:$C$776,СВЦЭМ!$A$33:$A$776,$A98,СВЦЭМ!$B$33:$B$776,I$83)+'СЕТ СН'!$H$9+СВЦЭМ!$D$10+'СЕТ СН'!$H$5-'СЕТ СН'!$H$17</f>
        <v>3533.43847005</v>
      </c>
      <c r="J98" s="36">
        <f>SUMIFS(СВЦЭМ!$C$33:$C$776,СВЦЭМ!$A$33:$A$776,$A98,СВЦЭМ!$B$33:$B$776,J$83)+'СЕТ СН'!$H$9+СВЦЭМ!$D$10+'СЕТ СН'!$H$5-'СЕТ СН'!$H$17</f>
        <v>3467.78107073</v>
      </c>
      <c r="K98" s="36">
        <f>SUMIFS(СВЦЭМ!$C$33:$C$776,СВЦЭМ!$A$33:$A$776,$A98,СВЦЭМ!$B$33:$B$776,K$83)+'СЕТ СН'!$H$9+СВЦЭМ!$D$10+'СЕТ СН'!$H$5-'СЕТ СН'!$H$17</f>
        <v>3428.5803962999998</v>
      </c>
      <c r="L98" s="36">
        <f>SUMIFS(СВЦЭМ!$C$33:$C$776,СВЦЭМ!$A$33:$A$776,$A98,СВЦЭМ!$B$33:$B$776,L$83)+'СЕТ СН'!$H$9+СВЦЭМ!$D$10+'СЕТ СН'!$H$5-'СЕТ СН'!$H$17</f>
        <v>3431.9358000000002</v>
      </c>
      <c r="M98" s="36">
        <f>SUMIFS(СВЦЭМ!$C$33:$C$776,СВЦЭМ!$A$33:$A$776,$A98,СВЦЭМ!$B$33:$B$776,M$83)+'СЕТ СН'!$H$9+СВЦЭМ!$D$10+'СЕТ СН'!$H$5-'СЕТ СН'!$H$17</f>
        <v>3441.2805608099998</v>
      </c>
      <c r="N98" s="36">
        <f>SUMIFS(СВЦЭМ!$C$33:$C$776,СВЦЭМ!$A$33:$A$776,$A98,СВЦЭМ!$B$33:$B$776,N$83)+'СЕТ СН'!$H$9+СВЦЭМ!$D$10+'СЕТ СН'!$H$5-'СЕТ СН'!$H$17</f>
        <v>3449.46545767</v>
      </c>
      <c r="O98" s="36">
        <f>SUMIFS(СВЦЭМ!$C$33:$C$776,СВЦЭМ!$A$33:$A$776,$A98,СВЦЭМ!$B$33:$B$776,O$83)+'СЕТ СН'!$H$9+СВЦЭМ!$D$10+'СЕТ СН'!$H$5-'СЕТ СН'!$H$17</f>
        <v>3468.7004504400002</v>
      </c>
      <c r="P98" s="36">
        <f>SUMIFS(СВЦЭМ!$C$33:$C$776,СВЦЭМ!$A$33:$A$776,$A98,СВЦЭМ!$B$33:$B$776,P$83)+'СЕТ СН'!$H$9+СВЦЭМ!$D$10+'СЕТ СН'!$H$5-'СЕТ СН'!$H$17</f>
        <v>3495.27694148</v>
      </c>
      <c r="Q98" s="36">
        <f>SUMIFS(СВЦЭМ!$C$33:$C$776,СВЦЭМ!$A$33:$A$776,$A98,СВЦЭМ!$B$33:$B$776,Q$83)+'СЕТ СН'!$H$9+СВЦЭМ!$D$10+'СЕТ СН'!$H$5-'СЕТ СН'!$H$17</f>
        <v>3457.9267732600001</v>
      </c>
      <c r="R98" s="36">
        <f>SUMIFS(СВЦЭМ!$C$33:$C$776,СВЦЭМ!$A$33:$A$776,$A98,СВЦЭМ!$B$33:$B$776,R$83)+'СЕТ СН'!$H$9+СВЦЭМ!$D$10+'СЕТ СН'!$H$5-'СЕТ СН'!$H$17</f>
        <v>3409.1645236499999</v>
      </c>
      <c r="S98" s="36">
        <f>SUMIFS(СВЦЭМ!$C$33:$C$776,СВЦЭМ!$A$33:$A$776,$A98,СВЦЭМ!$B$33:$B$776,S$83)+'СЕТ СН'!$H$9+СВЦЭМ!$D$10+'СЕТ СН'!$H$5-'СЕТ СН'!$H$17</f>
        <v>3354.6518825600001</v>
      </c>
      <c r="T98" s="36">
        <f>SUMIFS(СВЦЭМ!$C$33:$C$776,СВЦЭМ!$A$33:$A$776,$A98,СВЦЭМ!$B$33:$B$776,T$83)+'СЕТ СН'!$H$9+СВЦЭМ!$D$10+'СЕТ СН'!$H$5-'СЕТ СН'!$H$17</f>
        <v>3361.55749354</v>
      </c>
      <c r="U98" s="36">
        <f>SUMIFS(СВЦЭМ!$C$33:$C$776,СВЦЭМ!$A$33:$A$776,$A98,СВЦЭМ!$B$33:$B$776,U$83)+'СЕТ СН'!$H$9+СВЦЭМ!$D$10+'СЕТ СН'!$H$5-'СЕТ СН'!$H$17</f>
        <v>3385.9359854599998</v>
      </c>
      <c r="V98" s="36">
        <f>SUMIFS(СВЦЭМ!$C$33:$C$776,СВЦЭМ!$A$33:$A$776,$A98,СВЦЭМ!$B$33:$B$776,V$83)+'СЕТ СН'!$H$9+СВЦЭМ!$D$10+'СЕТ СН'!$H$5-'СЕТ СН'!$H$17</f>
        <v>3378.18984241</v>
      </c>
      <c r="W98" s="36">
        <f>SUMIFS(СВЦЭМ!$C$33:$C$776,СВЦЭМ!$A$33:$A$776,$A98,СВЦЭМ!$B$33:$B$776,W$83)+'СЕТ СН'!$H$9+СВЦЭМ!$D$10+'СЕТ СН'!$H$5-'СЕТ СН'!$H$17</f>
        <v>3365.92446204</v>
      </c>
      <c r="X98" s="36">
        <f>SUMIFS(СВЦЭМ!$C$33:$C$776,СВЦЭМ!$A$33:$A$776,$A98,СВЦЭМ!$B$33:$B$776,X$83)+'СЕТ СН'!$H$9+СВЦЭМ!$D$10+'СЕТ СН'!$H$5-'СЕТ СН'!$H$17</f>
        <v>3342.7693772100001</v>
      </c>
      <c r="Y98" s="36">
        <f>SUMIFS(СВЦЭМ!$C$33:$C$776,СВЦЭМ!$A$33:$A$776,$A98,СВЦЭМ!$B$33:$B$776,Y$83)+'СЕТ СН'!$H$9+СВЦЭМ!$D$10+'СЕТ СН'!$H$5-'СЕТ СН'!$H$17</f>
        <v>3391.7779772100002</v>
      </c>
    </row>
    <row r="99" spans="1:25" ht="15.75" x14ac:dyDescent="0.2">
      <c r="A99" s="35">
        <f t="shared" si="2"/>
        <v>44120</v>
      </c>
      <c r="B99" s="36">
        <f>SUMIFS(СВЦЭМ!$C$33:$C$776,СВЦЭМ!$A$33:$A$776,$A99,СВЦЭМ!$B$33:$B$776,B$83)+'СЕТ СН'!$H$9+СВЦЭМ!$D$10+'СЕТ СН'!$H$5-'СЕТ СН'!$H$17</f>
        <v>3450.1509217299999</v>
      </c>
      <c r="C99" s="36">
        <f>SUMIFS(СВЦЭМ!$C$33:$C$776,СВЦЭМ!$A$33:$A$776,$A99,СВЦЭМ!$B$33:$B$776,C$83)+'СЕТ СН'!$H$9+СВЦЭМ!$D$10+'СЕТ СН'!$H$5-'СЕТ СН'!$H$17</f>
        <v>3519.1233156500002</v>
      </c>
      <c r="D99" s="36">
        <f>SUMIFS(СВЦЭМ!$C$33:$C$776,СВЦЭМ!$A$33:$A$776,$A99,СВЦЭМ!$B$33:$B$776,D$83)+'СЕТ СН'!$H$9+СВЦЭМ!$D$10+'СЕТ СН'!$H$5-'СЕТ СН'!$H$17</f>
        <v>3572.8296676099999</v>
      </c>
      <c r="E99" s="36">
        <f>SUMIFS(СВЦЭМ!$C$33:$C$776,СВЦЭМ!$A$33:$A$776,$A99,СВЦЭМ!$B$33:$B$776,E$83)+'СЕТ СН'!$H$9+СВЦЭМ!$D$10+'СЕТ СН'!$H$5-'СЕТ СН'!$H$17</f>
        <v>3579.08294918</v>
      </c>
      <c r="F99" s="36">
        <f>SUMIFS(СВЦЭМ!$C$33:$C$776,СВЦЭМ!$A$33:$A$776,$A99,СВЦЭМ!$B$33:$B$776,F$83)+'СЕТ СН'!$H$9+СВЦЭМ!$D$10+'СЕТ СН'!$H$5-'СЕТ СН'!$H$17</f>
        <v>3578.99029436</v>
      </c>
      <c r="G99" s="36">
        <f>SUMIFS(СВЦЭМ!$C$33:$C$776,СВЦЭМ!$A$33:$A$776,$A99,СВЦЭМ!$B$33:$B$776,G$83)+'СЕТ СН'!$H$9+СВЦЭМ!$D$10+'СЕТ СН'!$H$5-'СЕТ СН'!$H$17</f>
        <v>3568.0125859499999</v>
      </c>
      <c r="H99" s="36">
        <f>SUMIFS(СВЦЭМ!$C$33:$C$776,СВЦЭМ!$A$33:$A$776,$A99,СВЦЭМ!$B$33:$B$776,H$83)+'СЕТ СН'!$H$9+СВЦЭМ!$D$10+'СЕТ СН'!$H$5-'СЕТ СН'!$H$17</f>
        <v>3535.95186973</v>
      </c>
      <c r="I99" s="36">
        <f>SUMIFS(СВЦЭМ!$C$33:$C$776,СВЦЭМ!$A$33:$A$776,$A99,СВЦЭМ!$B$33:$B$776,I$83)+'СЕТ СН'!$H$9+СВЦЭМ!$D$10+'СЕТ СН'!$H$5-'СЕТ СН'!$H$17</f>
        <v>3506.6657666999999</v>
      </c>
      <c r="J99" s="36">
        <f>SUMIFS(СВЦЭМ!$C$33:$C$776,СВЦЭМ!$A$33:$A$776,$A99,СВЦЭМ!$B$33:$B$776,J$83)+'СЕТ СН'!$H$9+СВЦЭМ!$D$10+'СЕТ СН'!$H$5-'СЕТ СН'!$H$17</f>
        <v>3475.0428959000001</v>
      </c>
      <c r="K99" s="36">
        <f>SUMIFS(СВЦЭМ!$C$33:$C$776,СВЦЭМ!$A$33:$A$776,$A99,СВЦЭМ!$B$33:$B$776,K$83)+'СЕТ СН'!$H$9+СВЦЭМ!$D$10+'СЕТ СН'!$H$5-'СЕТ СН'!$H$17</f>
        <v>3442.16360042</v>
      </c>
      <c r="L99" s="36">
        <f>SUMIFS(СВЦЭМ!$C$33:$C$776,СВЦЭМ!$A$33:$A$776,$A99,СВЦЭМ!$B$33:$B$776,L$83)+'СЕТ СН'!$H$9+СВЦЭМ!$D$10+'СЕТ СН'!$H$5-'СЕТ СН'!$H$17</f>
        <v>3441.3383714800002</v>
      </c>
      <c r="M99" s="36">
        <f>SUMIFS(СВЦЭМ!$C$33:$C$776,СВЦЭМ!$A$33:$A$776,$A99,СВЦЭМ!$B$33:$B$776,M$83)+'СЕТ СН'!$H$9+СВЦЭМ!$D$10+'СЕТ СН'!$H$5-'СЕТ СН'!$H$17</f>
        <v>3444.2544217899999</v>
      </c>
      <c r="N99" s="36">
        <f>SUMIFS(СВЦЭМ!$C$33:$C$776,СВЦЭМ!$A$33:$A$776,$A99,СВЦЭМ!$B$33:$B$776,N$83)+'СЕТ СН'!$H$9+СВЦЭМ!$D$10+'СЕТ СН'!$H$5-'СЕТ СН'!$H$17</f>
        <v>3455.1943419499999</v>
      </c>
      <c r="O99" s="36">
        <f>SUMIFS(СВЦЭМ!$C$33:$C$776,СВЦЭМ!$A$33:$A$776,$A99,СВЦЭМ!$B$33:$B$776,O$83)+'СЕТ СН'!$H$9+СВЦЭМ!$D$10+'СЕТ СН'!$H$5-'СЕТ СН'!$H$17</f>
        <v>3490.67139004</v>
      </c>
      <c r="P99" s="36">
        <f>SUMIFS(СВЦЭМ!$C$33:$C$776,СВЦЭМ!$A$33:$A$776,$A99,СВЦЭМ!$B$33:$B$776,P$83)+'СЕТ СН'!$H$9+СВЦЭМ!$D$10+'СЕТ СН'!$H$5-'СЕТ СН'!$H$17</f>
        <v>3534.9381571700001</v>
      </c>
      <c r="Q99" s="36">
        <f>SUMIFS(СВЦЭМ!$C$33:$C$776,СВЦЭМ!$A$33:$A$776,$A99,СВЦЭМ!$B$33:$B$776,Q$83)+'СЕТ СН'!$H$9+СВЦЭМ!$D$10+'СЕТ СН'!$H$5-'СЕТ СН'!$H$17</f>
        <v>3501.0484697500001</v>
      </c>
      <c r="R99" s="36">
        <f>SUMIFS(СВЦЭМ!$C$33:$C$776,СВЦЭМ!$A$33:$A$776,$A99,СВЦЭМ!$B$33:$B$776,R$83)+'СЕТ СН'!$H$9+СВЦЭМ!$D$10+'СЕТ СН'!$H$5-'СЕТ СН'!$H$17</f>
        <v>3454.3182608400002</v>
      </c>
      <c r="S99" s="36">
        <f>SUMIFS(СВЦЭМ!$C$33:$C$776,СВЦЭМ!$A$33:$A$776,$A99,СВЦЭМ!$B$33:$B$776,S$83)+'СЕТ СН'!$H$9+СВЦЭМ!$D$10+'СЕТ СН'!$H$5-'СЕТ СН'!$H$17</f>
        <v>3393.9663752199999</v>
      </c>
      <c r="T99" s="36">
        <f>SUMIFS(СВЦЭМ!$C$33:$C$776,СВЦЭМ!$A$33:$A$776,$A99,СВЦЭМ!$B$33:$B$776,T$83)+'СЕТ СН'!$H$9+СВЦЭМ!$D$10+'СЕТ СН'!$H$5-'СЕТ СН'!$H$17</f>
        <v>3367.8638685699998</v>
      </c>
      <c r="U99" s="36">
        <f>SUMIFS(СВЦЭМ!$C$33:$C$776,СВЦЭМ!$A$33:$A$776,$A99,СВЦЭМ!$B$33:$B$776,U$83)+'СЕТ СН'!$H$9+СВЦЭМ!$D$10+'СЕТ СН'!$H$5-'СЕТ СН'!$H$17</f>
        <v>3368.8744981</v>
      </c>
      <c r="V99" s="36">
        <f>SUMIFS(СВЦЭМ!$C$33:$C$776,СВЦЭМ!$A$33:$A$776,$A99,СВЦЭМ!$B$33:$B$776,V$83)+'СЕТ СН'!$H$9+СВЦЭМ!$D$10+'СЕТ СН'!$H$5-'СЕТ СН'!$H$17</f>
        <v>3364.3820048299999</v>
      </c>
      <c r="W99" s="36">
        <f>SUMIFS(СВЦЭМ!$C$33:$C$776,СВЦЭМ!$A$33:$A$776,$A99,СВЦЭМ!$B$33:$B$776,W$83)+'СЕТ СН'!$H$9+СВЦЭМ!$D$10+'СЕТ СН'!$H$5-'СЕТ СН'!$H$17</f>
        <v>3354.0767577400002</v>
      </c>
      <c r="X99" s="36">
        <f>SUMIFS(СВЦЭМ!$C$33:$C$776,СВЦЭМ!$A$33:$A$776,$A99,СВЦЭМ!$B$33:$B$776,X$83)+'СЕТ СН'!$H$9+СВЦЭМ!$D$10+'СЕТ СН'!$H$5-'СЕТ СН'!$H$17</f>
        <v>3356.39777938</v>
      </c>
      <c r="Y99" s="36">
        <f>SUMIFS(СВЦЭМ!$C$33:$C$776,СВЦЭМ!$A$33:$A$776,$A99,СВЦЭМ!$B$33:$B$776,Y$83)+'СЕТ СН'!$H$9+СВЦЭМ!$D$10+'СЕТ СН'!$H$5-'СЕТ СН'!$H$17</f>
        <v>3385.9162164200002</v>
      </c>
    </row>
    <row r="100" spans="1:25" ht="15.75" x14ac:dyDescent="0.2">
      <c r="A100" s="35">
        <f t="shared" si="2"/>
        <v>44121</v>
      </c>
      <c r="B100" s="36">
        <f>SUMIFS(СВЦЭМ!$C$33:$C$776,СВЦЭМ!$A$33:$A$776,$A100,СВЦЭМ!$B$33:$B$776,B$83)+'СЕТ СН'!$H$9+СВЦЭМ!$D$10+'СЕТ СН'!$H$5-'СЕТ СН'!$H$17</f>
        <v>3444.95846497</v>
      </c>
      <c r="C100" s="36">
        <f>SUMIFS(СВЦЭМ!$C$33:$C$776,СВЦЭМ!$A$33:$A$776,$A100,СВЦЭМ!$B$33:$B$776,C$83)+'СЕТ СН'!$H$9+СВЦЭМ!$D$10+'СЕТ СН'!$H$5-'СЕТ СН'!$H$17</f>
        <v>3513.5364197200001</v>
      </c>
      <c r="D100" s="36">
        <f>SUMIFS(СВЦЭМ!$C$33:$C$776,СВЦЭМ!$A$33:$A$776,$A100,СВЦЭМ!$B$33:$B$776,D$83)+'СЕТ СН'!$H$9+СВЦЭМ!$D$10+'СЕТ СН'!$H$5-'СЕТ СН'!$H$17</f>
        <v>3574.7859444400001</v>
      </c>
      <c r="E100" s="36">
        <f>SUMIFS(СВЦЭМ!$C$33:$C$776,СВЦЭМ!$A$33:$A$776,$A100,СВЦЭМ!$B$33:$B$776,E$83)+'СЕТ СН'!$H$9+СВЦЭМ!$D$10+'СЕТ СН'!$H$5-'СЕТ СН'!$H$17</f>
        <v>3582.7688591000001</v>
      </c>
      <c r="F100" s="36">
        <f>SUMIFS(СВЦЭМ!$C$33:$C$776,СВЦЭМ!$A$33:$A$776,$A100,СВЦЭМ!$B$33:$B$776,F$83)+'СЕТ СН'!$H$9+СВЦЭМ!$D$10+'СЕТ СН'!$H$5-'СЕТ СН'!$H$17</f>
        <v>3587.1341387500001</v>
      </c>
      <c r="G100" s="36">
        <f>SUMIFS(СВЦЭМ!$C$33:$C$776,СВЦЭМ!$A$33:$A$776,$A100,СВЦЭМ!$B$33:$B$776,G$83)+'СЕТ СН'!$H$9+СВЦЭМ!$D$10+'СЕТ СН'!$H$5-'СЕТ СН'!$H$17</f>
        <v>3575.5964855000002</v>
      </c>
      <c r="H100" s="36">
        <f>SUMIFS(СВЦЭМ!$C$33:$C$776,СВЦЭМ!$A$33:$A$776,$A100,СВЦЭМ!$B$33:$B$776,H$83)+'СЕТ СН'!$H$9+СВЦЭМ!$D$10+'СЕТ СН'!$H$5-'СЕТ СН'!$H$17</f>
        <v>3563.9389198899999</v>
      </c>
      <c r="I100" s="36">
        <f>SUMIFS(СВЦЭМ!$C$33:$C$776,СВЦЭМ!$A$33:$A$776,$A100,СВЦЭМ!$B$33:$B$776,I$83)+'СЕТ СН'!$H$9+СВЦЭМ!$D$10+'СЕТ СН'!$H$5-'СЕТ СН'!$H$17</f>
        <v>3567.6998021600002</v>
      </c>
      <c r="J100" s="36">
        <f>SUMIFS(СВЦЭМ!$C$33:$C$776,СВЦЭМ!$A$33:$A$776,$A100,СВЦЭМ!$B$33:$B$776,J$83)+'СЕТ СН'!$H$9+СВЦЭМ!$D$10+'СЕТ СН'!$H$5-'СЕТ СН'!$H$17</f>
        <v>3505.3164090700002</v>
      </c>
      <c r="K100" s="36">
        <f>SUMIFS(СВЦЭМ!$C$33:$C$776,СВЦЭМ!$A$33:$A$776,$A100,СВЦЭМ!$B$33:$B$776,K$83)+'СЕТ СН'!$H$9+СВЦЭМ!$D$10+'СЕТ СН'!$H$5-'СЕТ СН'!$H$17</f>
        <v>3480.8370839700001</v>
      </c>
      <c r="L100" s="36">
        <f>SUMIFS(СВЦЭМ!$C$33:$C$776,СВЦЭМ!$A$33:$A$776,$A100,СВЦЭМ!$B$33:$B$776,L$83)+'СЕТ СН'!$H$9+СВЦЭМ!$D$10+'СЕТ СН'!$H$5-'СЕТ СН'!$H$17</f>
        <v>3453.3620455800001</v>
      </c>
      <c r="M100" s="36">
        <f>SUMIFS(СВЦЭМ!$C$33:$C$776,СВЦЭМ!$A$33:$A$776,$A100,СВЦЭМ!$B$33:$B$776,M$83)+'СЕТ СН'!$H$9+СВЦЭМ!$D$10+'СЕТ СН'!$H$5-'СЕТ СН'!$H$17</f>
        <v>3464.4758381800002</v>
      </c>
      <c r="N100" s="36">
        <f>SUMIFS(СВЦЭМ!$C$33:$C$776,СВЦЭМ!$A$33:$A$776,$A100,СВЦЭМ!$B$33:$B$776,N$83)+'СЕТ СН'!$H$9+СВЦЭМ!$D$10+'СЕТ СН'!$H$5-'СЕТ СН'!$H$17</f>
        <v>3474.0851819999998</v>
      </c>
      <c r="O100" s="36">
        <f>SUMIFS(СВЦЭМ!$C$33:$C$776,СВЦЭМ!$A$33:$A$776,$A100,СВЦЭМ!$B$33:$B$776,O$83)+'СЕТ СН'!$H$9+СВЦЭМ!$D$10+'СЕТ СН'!$H$5-'СЕТ СН'!$H$17</f>
        <v>3515.2954323100003</v>
      </c>
      <c r="P100" s="36">
        <f>SUMIFS(СВЦЭМ!$C$33:$C$776,СВЦЭМ!$A$33:$A$776,$A100,СВЦЭМ!$B$33:$B$776,P$83)+'СЕТ СН'!$H$9+СВЦЭМ!$D$10+'СЕТ СН'!$H$5-'СЕТ СН'!$H$17</f>
        <v>3571.5299741099998</v>
      </c>
      <c r="Q100" s="36">
        <f>SUMIFS(СВЦЭМ!$C$33:$C$776,СВЦЭМ!$A$33:$A$776,$A100,СВЦЭМ!$B$33:$B$776,Q$83)+'СЕТ СН'!$H$9+СВЦЭМ!$D$10+'СЕТ СН'!$H$5-'СЕТ СН'!$H$17</f>
        <v>3530.4280160099997</v>
      </c>
      <c r="R100" s="36">
        <f>SUMIFS(СВЦЭМ!$C$33:$C$776,СВЦЭМ!$A$33:$A$776,$A100,СВЦЭМ!$B$33:$B$776,R$83)+'СЕТ СН'!$H$9+СВЦЭМ!$D$10+'СЕТ СН'!$H$5-'СЕТ СН'!$H$17</f>
        <v>3484.8975531699998</v>
      </c>
      <c r="S100" s="36">
        <f>SUMIFS(СВЦЭМ!$C$33:$C$776,СВЦЭМ!$A$33:$A$776,$A100,СВЦЭМ!$B$33:$B$776,S$83)+'СЕТ СН'!$H$9+СВЦЭМ!$D$10+'СЕТ СН'!$H$5-'СЕТ СН'!$H$17</f>
        <v>3420.4090820599999</v>
      </c>
      <c r="T100" s="36">
        <f>SUMIFS(СВЦЭМ!$C$33:$C$776,СВЦЭМ!$A$33:$A$776,$A100,СВЦЭМ!$B$33:$B$776,T$83)+'СЕТ СН'!$H$9+СВЦЭМ!$D$10+'СЕТ СН'!$H$5-'СЕТ СН'!$H$17</f>
        <v>3383.9479119299999</v>
      </c>
      <c r="U100" s="36">
        <f>SUMIFS(СВЦЭМ!$C$33:$C$776,СВЦЭМ!$A$33:$A$776,$A100,СВЦЭМ!$B$33:$B$776,U$83)+'СЕТ СН'!$H$9+СВЦЭМ!$D$10+'СЕТ СН'!$H$5-'СЕТ СН'!$H$17</f>
        <v>3374.7739402100001</v>
      </c>
      <c r="V100" s="36">
        <f>SUMIFS(СВЦЭМ!$C$33:$C$776,СВЦЭМ!$A$33:$A$776,$A100,СВЦЭМ!$B$33:$B$776,V$83)+'СЕТ СН'!$H$9+СВЦЭМ!$D$10+'СЕТ СН'!$H$5-'СЕТ СН'!$H$17</f>
        <v>3373.3190957699999</v>
      </c>
      <c r="W100" s="36">
        <f>SUMIFS(СВЦЭМ!$C$33:$C$776,СВЦЭМ!$A$33:$A$776,$A100,СВЦЭМ!$B$33:$B$776,W$83)+'СЕТ СН'!$H$9+СВЦЭМ!$D$10+'СЕТ СН'!$H$5-'СЕТ СН'!$H$17</f>
        <v>3374.9450710199999</v>
      </c>
      <c r="X100" s="36">
        <f>SUMIFS(СВЦЭМ!$C$33:$C$776,СВЦЭМ!$A$33:$A$776,$A100,СВЦЭМ!$B$33:$B$776,X$83)+'СЕТ СН'!$H$9+СВЦЭМ!$D$10+'СЕТ СН'!$H$5-'СЕТ СН'!$H$17</f>
        <v>3395.0224347799999</v>
      </c>
      <c r="Y100" s="36">
        <f>SUMIFS(СВЦЭМ!$C$33:$C$776,СВЦЭМ!$A$33:$A$776,$A100,СВЦЭМ!$B$33:$B$776,Y$83)+'СЕТ СН'!$H$9+СВЦЭМ!$D$10+'СЕТ СН'!$H$5-'СЕТ СН'!$H$17</f>
        <v>3426.6799897999999</v>
      </c>
    </row>
    <row r="101" spans="1:25" ht="15.75" x14ac:dyDescent="0.2">
      <c r="A101" s="35">
        <f t="shared" si="2"/>
        <v>44122</v>
      </c>
      <c r="B101" s="36">
        <f>SUMIFS(СВЦЭМ!$C$33:$C$776,СВЦЭМ!$A$33:$A$776,$A101,СВЦЭМ!$B$33:$B$776,B$83)+'СЕТ СН'!$H$9+СВЦЭМ!$D$10+'СЕТ СН'!$H$5-'СЕТ СН'!$H$17</f>
        <v>3525.4936539199998</v>
      </c>
      <c r="C101" s="36">
        <f>SUMIFS(СВЦЭМ!$C$33:$C$776,СВЦЭМ!$A$33:$A$776,$A101,СВЦЭМ!$B$33:$B$776,C$83)+'СЕТ СН'!$H$9+СВЦЭМ!$D$10+'СЕТ СН'!$H$5-'СЕТ СН'!$H$17</f>
        <v>3625.6854559900003</v>
      </c>
      <c r="D101" s="36">
        <f>SUMIFS(СВЦЭМ!$C$33:$C$776,СВЦЭМ!$A$33:$A$776,$A101,СВЦЭМ!$B$33:$B$776,D$83)+'СЕТ СН'!$H$9+СВЦЭМ!$D$10+'СЕТ СН'!$H$5-'СЕТ СН'!$H$17</f>
        <v>3694.5381471999999</v>
      </c>
      <c r="E101" s="36">
        <f>SUMIFS(СВЦЭМ!$C$33:$C$776,СВЦЭМ!$A$33:$A$776,$A101,СВЦЭМ!$B$33:$B$776,E$83)+'СЕТ СН'!$H$9+СВЦЭМ!$D$10+'СЕТ СН'!$H$5-'СЕТ СН'!$H$17</f>
        <v>3701.4213738600001</v>
      </c>
      <c r="F101" s="36">
        <f>SUMIFS(СВЦЭМ!$C$33:$C$776,СВЦЭМ!$A$33:$A$776,$A101,СВЦЭМ!$B$33:$B$776,F$83)+'СЕТ СН'!$H$9+СВЦЭМ!$D$10+'СЕТ СН'!$H$5-'СЕТ СН'!$H$17</f>
        <v>3709.11540453</v>
      </c>
      <c r="G101" s="36">
        <f>SUMIFS(СВЦЭМ!$C$33:$C$776,СВЦЭМ!$A$33:$A$776,$A101,СВЦЭМ!$B$33:$B$776,G$83)+'СЕТ СН'!$H$9+СВЦЭМ!$D$10+'СЕТ СН'!$H$5-'СЕТ СН'!$H$17</f>
        <v>3694.7318376000003</v>
      </c>
      <c r="H101" s="36">
        <f>SUMIFS(СВЦЭМ!$C$33:$C$776,СВЦЭМ!$A$33:$A$776,$A101,СВЦЭМ!$B$33:$B$776,H$83)+'СЕТ СН'!$H$9+СВЦЭМ!$D$10+'СЕТ СН'!$H$5-'СЕТ СН'!$H$17</f>
        <v>3673.5439895499999</v>
      </c>
      <c r="I101" s="36">
        <f>SUMIFS(СВЦЭМ!$C$33:$C$776,СВЦЭМ!$A$33:$A$776,$A101,СВЦЭМ!$B$33:$B$776,I$83)+'СЕТ СН'!$H$9+СВЦЭМ!$D$10+'СЕТ СН'!$H$5-'СЕТ СН'!$H$17</f>
        <v>3637.49915543</v>
      </c>
      <c r="J101" s="36">
        <f>SUMIFS(СВЦЭМ!$C$33:$C$776,СВЦЭМ!$A$33:$A$776,$A101,СВЦЭМ!$B$33:$B$776,J$83)+'СЕТ СН'!$H$9+СВЦЭМ!$D$10+'СЕТ СН'!$H$5-'СЕТ СН'!$H$17</f>
        <v>3553.0459719599999</v>
      </c>
      <c r="K101" s="36">
        <f>SUMIFS(СВЦЭМ!$C$33:$C$776,СВЦЭМ!$A$33:$A$776,$A101,СВЦЭМ!$B$33:$B$776,K$83)+'СЕТ СН'!$H$9+СВЦЭМ!$D$10+'СЕТ СН'!$H$5-'СЕТ СН'!$H$17</f>
        <v>3486.0398473200003</v>
      </c>
      <c r="L101" s="36">
        <f>SUMIFS(СВЦЭМ!$C$33:$C$776,СВЦЭМ!$A$33:$A$776,$A101,СВЦЭМ!$B$33:$B$776,L$83)+'СЕТ СН'!$H$9+СВЦЭМ!$D$10+'СЕТ СН'!$H$5-'СЕТ СН'!$H$17</f>
        <v>3477.1279279999999</v>
      </c>
      <c r="M101" s="36">
        <f>SUMIFS(СВЦЭМ!$C$33:$C$776,СВЦЭМ!$A$33:$A$776,$A101,СВЦЭМ!$B$33:$B$776,M$83)+'СЕТ СН'!$H$9+СВЦЭМ!$D$10+'СЕТ СН'!$H$5-'СЕТ СН'!$H$17</f>
        <v>3478.31135137</v>
      </c>
      <c r="N101" s="36">
        <f>SUMIFS(СВЦЭМ!$C$33:$C$776,СВЦЭМ!$A$33:$A$776,$A101,СВЦЭМ!$B$33:$B$776,N$83)+'СЕТ СН'!$H$9+СВЦЭМ!$D$10+'СЕТ СН'!$H$5-'СЕТ СН'!$H$17</f>
        <v>3484.4000699899998</v>
      </c>
      <c r="O101" s="36">
        <f>SUMIFS(СВЦЭМ!$C$33:$C$776,СВЦЭМ!$A$33:$A$776,$A101,СВЦЭМ!$B$33:$B$776,O$83)+'СЕТ СН'!$H$9+СВЦЭМ!$D$10+'СЕТ СН'!$H$5-'СЕТ СН'!$H$17</f>
        <v>3532.7678015800002</v>
      </c>
      <c r="P101" s="36">
        <f>SUMIFS(СВЦЭМ!$C$33:$C$776,СВЦЭМ!$A$33:$A$776,$A101,СВЦЭМ!$B$33:$B$776,P$83)+'СЕТ СН'!$H$9+СВЦЭМ!$D$10+'СЕТ СН'!$H$5-'СЕТ СН'!$H$17</f>
        <v>3583.4776824400001</v>
      </c>
      <c r="Q101" s="36">
        <f>SUMIFS(СВЦЭМ!$C$33:$C$776,СВЦЭМ!$A$33:$A$776,$A101,СВЦЭМ!$B$33:$B$776,Q$83)+'СЕТ СН'!$H$9+СВЦЭМ!$D$10+'СЕТ СН'!$H$5-'СЕТ СН'!$H$17</f>
        <v>3550.6982632600002</v>
      </c>
      <c r="R101" s="36">
        <f>SUMIFS(СВЦЭМ!$C$33:$C$776,СВЦЭМ!$A$33:$A$776,$A101,СВЦЭМ!$B$33:$B$776,R$83)+'СЕТ СН'!$H$9+СВЦЭМ!$D$10+'СЕТ СН'!$H$5-'СЕТ СН'!$H$17</f>
        <v>3493.3453854200002</v>
      </c>
      <c r="S101" s="36">
        <f>SUMIFS(СВЦЭМ!$C$33:$C$776,СВЦЭМ!$A$33:$A$776,$A101,СВЦЭМ!$B$33:$B$776,S$83)+'СЕТ СН'!$H$9+СВЦЭМ!$D$10+'СЕТ СН'!$H$5-'СЕТ СН'!$H$17</f>
        <v>3420.18111292</v>
      </c>
      <c r="T101" s="36">
        <f>SUMIFS(СВЦЭМ!$C$33:$C$776,СВЦЭМ!$A$33:$A$776,$A101,СВЦЭМ!$B$33:$B$776,T$83)+'СЕТ СН'!$H$9+СВЦЭМ!$D$10+'СЕТ СН'!$H$5-'СЕТ СН'!$H$17</f>
        <v>3378.0997580200001</v>
      </c>
      <c r="U101" s="36">
        <f>SUMIFS(СВЦЭМ!$C$33:$C$776,СВЦЭМ!$A$33:$A$776,$A101,СВЦЭМ!$B$33:$B$776,U$83)+'СЕТ СН'!$H$9+СВЦЭМ!$D$10+'СЕТ СН'!$H$5-'СЕТ СН'!$H$17</f>
        <v>3383.4757268900003</v>
      </c>
      <c r="V101" s="36">
        <f>SUMIFS(СВЦЭМ!$C$33:$C$776,СВЦЭМ!$A$33:$A$776,$A101,СВЦЭМ!$B$33:$B$776,V$83)+'СЕТ СН'!$H$9+СВЦЭМ!$D$10+'СЕТ СН'!$H$5-'СЕТ СН'!$H$17</f>
        <v>3380.6701763700003</v>
      </c>
      <c r="W101" s="36">
        <f>SUMIFS(СВЦЭМ!$C$33:$C$776,СВЦЭМ!$A$33:$A$776,$A101,СВЦЭМ!$B$33:$B$776,W$83)+'СЕТ СН'!$H$9+СВЦЭМ!$D$10+'СЕТ СН'!$H$5-'СЕТ СН'!$H$17</f>
        <v>3377.7688702099999</v>
      </c>
      <c r="X101" s="36">
        <f>SUMIFS(СВЦЭМ!$C$33:$C$776,СВЦЭМ!$A$33:$A$776,$A101,СВЦЭМ!$B$33:$B$776,X$83)+'СЕТ СН'!$H$9+СВЦЭМ!$D$10+'СЕТ СН'!$H$5-'СЕТ СН'!$H$17</f>
        <v>3377.0302235600002</v>
      </c>
      <c r="Y101" s="36">
        <f>SUMIFS(СВЦЭМ!$C$33:$C$776,СВЦЭМ!$A$33:$A$776,$A101,СВЦЭМ!$B$33:$B$776,Y$83)+'СЕТ СН'!$H$9+СВЦЭМ!$D$10+'СЕТ СН'!$H$5-'СЕТ СН'!$H$17</f>
        <v>3415.71627597</v>
      </c>
    </row>
    <row r="102" spans="1:25" ht="15.75" x14ac:dyDescent="0.2">
      <c r="A102" s="35">
        <f t="shared" si="2"/>
        <v>44123</v>
      </c>
      <c r="B102" s="36">
        <f>SUMIFS(СВЦЭМ!$C$33:$C$776,СВЦЭМ!$A$33:$A$776,$A102,СВЦЭМ!$B$33:$B$776,B$83)+'СЕТ СН'!$H$9+СВЦЭМ!$D$10+'СЕТ СН'!$H$5-'СЕТ СН'!$H$17</f>
        <v>3489.1499225100001</v>
      </c>
      <c r="C102" s="36">
        <f>SUMIFS(СВЦЭМ!$C$33:$C$776,СВЦЭМ!$A$33:$A$776,$A102,СВЦЭМ!$B$33:$B$776,C$83)+'СЕТ СН'!$H$9+СВЦЭМ!$D$10+'СЕТ СН'!$H$5-'СЕТ СН'!$H$17</f>
        <v>3558.5712143700002</v>
      </c>
      <c r="D102" s="36">
        <f>SUMIFS(СВЦЭМ!$C$33:$C$776,СВЦЭМ!$A$33:$A$776,$A102,СВЦЭМ!$B$33:$B$776,D$83)+'СЕТ СН'!$H$9+СВЦЭМ!$D$10+'СЕТ СН'!$H$5-'СЕТ СН'!$H$17</f>
        <v>3627.8955481600001</v>
      </c>
      <c r="E102" s="36">
        <f>SUMIFS(СВЦЭМ!$C$33:$C$776,СВЦЭМ!$A$33:$A$776,$A102,СВЦЭМ!$B$33:$B$776,E$83)+'СЕТ СН'!$H$9+СВЦЭМ!$D$10+'СЕТ СН'!$H$5-'СЕТ СН'!$H$17</f>
        <v>3631.1442540899998</v>
      </c>
      <c r="F102" s="36">
        <f>SUMIFS(СВЦЭМ!$C$33:$C$776,СВЦЭМ!$A$33:$A$776,$A102,СВЦЭМ!$B$33:$B$776,F$83)+'СЕТ СН'!$H$9+СВЦЭМ!$D$10+'СЕТ СН'!$H$5-'СЕТ СН'!$H$17</f>
        <v>3637.2253887500001</v>
      </c>
      <c r="G102" s="36">
        <f>SUMIFS(СВЦЭМ!$C$33:$C$776,СВЦЭМ!$A$33:$A$776,$A102,СВЦЭМ!$B$33:$B$776,G$83)+'СЕТ СН'!$H$9+СВЦЭМ!$D$10+'СЕТ СН'!$H$5-'СЕТ СН'!$H$17</f>
        <v>3615.3627918900002</v>
      </c>
      <c r="H102" s="36">
        <f>SUMIFS(СВЦЭМ!$C$33:$C$776,СВЦЭМ!$A$33:$A$776,$A102,СВЦЭМ!$B$33:$B$776,H$83)+'СЕТ СН'!$H$9+СВЦЭМ!$D$10+'СЕТ СН'!$H$5-'СЕТ СН'!$H$17</f>
        <v>3565.4041177200002</v>
      </c>
      <c r="I102" s="36">
        <f>SUMIFS(СВЦЭМ!$C$33:$C$776,СВЦЭМ!$A$33:$A$776,$A102,СВЦЭМ!$B$33:$B$776,I$83)+'СЕТ СН'!$H$9+СВЦЭМ!$D$10+'СЕТ СН'!$H$5-'СЕТ СН'!$H$17</f>
        <v>3511.7744686999999</v>
      </c>
      <c r="J102" s="36">
        <f>SUMIFS(СВЦЭМ!$C$33:$C$776,СВЦЭМ!$A$33:$A$776,$A102,СВЦЭМ!$B$33:$B$776,J$83)+'СЕТ СН'!$H$9+СВЦЭМ!$D$10+'СЕТ СН'!$H$5-'СЕТ СН'!$H$17</f>
        <v>3457.5568447300002</v>
      </c>
      <c r="K102" s="36">
        <f>SUMIFS(СВЦЭМ!$C$33:$C$776,СВЦЭМ!$A$33:$A$776,$A102,СВЦЭМ!$B$33:$B$776,K$83)+'СЕТ СН'!$H$9+СВЦЭМ!$D$10+'СЕТ СН'!$H$5-'СЕТ СН'!$H$17</f>
        <v>3420.0956117599999</v>
      </c>
      <c r="L102" s="36">
        <f>SUMIFS(СВЦЭМ!$C$33:$C$776,СВЦЭМ!$A$33:$A$776,$A102,СВЦЭМ!$B$33:$B$776,L$83)+'СЕТ СН'!$H$9+СВЦЭМ!$D$10+'СЕТ СН'!$H$5-'СЕТ СН'!$H$17</f>
        <v>3421.9014101299999</v>
      </c>
      <c r="M102" s="36">
        <f>SUMIFS(СВЦЭМ!$C$33:$C$776,СВЦЭМ!$A$33:$A$776,$A102,СВЦЭМ!$B$33:$B$776,M$83)+'СЕТ СН'!$H$9+СВЦЭМ!$D$10+'СЕТ СН'!$H$5-'СЕТ СН'!$H$17</f>
        <v>3427.90572436</v>
      </c>
      <c r="N102" s="36">
        <f>SUMIFS(СВЦЭМ!$C$33:$C$776,СВЦЭМ!$A$33:$A$776,$A102,СВЦЭМ!$B$33:$B$776,N$83)+'СЕТ СН'!$H$9+СВЦЭМ!$D$10+'СЕТ СН'!$H$5-'СЕТ СН'!$H$17</f>
        <v>3438.7984226600001</v>
      </c>
      <c r="O102" s="36">
        <f>SUMIFS(СВЦЭМ!$C$33:$C$776,СВЦЭМ!$A$33:$A$776,$A102,СВЦЭМ!$B$33:$B$776,O$83)+'СЕТ СН'!$H$9+СВЦЭМ!$D$10+'СЕТ СН'!$H$5-'СЕТ СН'!$H$17</f>
        <v>3482.8125731300001</v>
      </c>
      <c r="P102" s="36">
        <f>SUMIFS(СВЦЭМ!$C$33:$C$776,СВЦЭМ!$A$33:$A$776,$A102,СВЦЭМ!$B$33:$B$776,P$83)+'СЕТ СН'!$H$9+СВЦЭМ!$D$10+'СЕТ СН'!$H$5-'СЕТ СН'!$H$17</f>
        <v>3531.3460801700003</v>
      </c>
      <c r="Q102" s="36">
        <f>SUMIFS(СВЦЭМ!$C$33:$C$776,СВЦЭМ!$A$33:$A$776,$A102,СВЦЭМ!$B$33:$B$776,Q$83)+'СЕТ СН'!$H$9+СВЦЭМ!$D$10+'СЕТ СН'!$H$5-'СЕТ СН'!$H$17</f>
        <v>3502.1889052400002</v>
      </c>
      <c r="R102" s="36">
        <f>SUMIFS(СВЦЭМ!$C$33:$C$776,СВЦЭМ!$A$33:$A$776,$A102,СВЦЭМ!$B$33:$B$776,R$83)+'СЕТ СН'!$H$9+СВЦЭМ!$D$10+'СЕТ СН'!$H$5-'СЕТ СН'!$H$17</f>
        <v>3452.7333194799999</v>
      </c>
      <c r="S102" s="36">
        <f>SUMIFS(СВЦЭМ!$C$33:$C$776,СВЦЭМ!$A$33:$A$776,$A102,СВЦЭМ!$B$33:$B$776,S$83)+'СЕТ СН'!$H$9+СВЦЭМ!$D$10+'СЕТ СН'!$H$5-'СЕТ СН'!$H$17</f>
        <v>3392.2141125100002</v>
      </c>
      <c r="T102" s="36">
        <f>SUMIFS(СВЦЭМ!$C$33:$C$776,СВЦЭМ!$A$33:$A$776,$A102,СВЦЭМ!$B$33:$B$776,T$83)+'СЕТ СН'!$H$9+СВЦЭМ!$D$10+'СЕТ СН'!$H$5-'СЕТ СН'!$H$17</f>
        <v>3363.0989172700001</v>
      </c>
      <c r="U102" s="36">
        <f>SUMIFS(СВЦЭМ!$C$33:$C$776,СВЦЭМ!$A$33:$A$776,$A102,СВЦЭМ!$B$33:$B$776,U$83)+'СЕТ СН'!$H$9+СВЦЭМ!$D$10+'СЕТ СН'!$H$5-'СЕТ СН'!$H$17</f>
        <v>3373.7079950100001</v>
      </c>
      <c r="V102" s="36">
        <f>SUMIFS(СВЦЭМ!$C$33:$C$776,СВЦЭМ!$A$33:$A$776,$A102,СВЦЭМ!$B$33:$B$776,V$83)+'СЕТ СН'!$H$9+СВЦЭМ!$D$10+'СЕТ СН'!$H$5-'СЕТ СН'!$H$17</f>
        <v>3363.4022961800001</v>
      </c>
      <c r="W102" s="36">
        <f>SUMIFS(СВЦЭМ!$C$33:$C$776,СВЦЭМ!$A$33:$A$776,$A102,СВЦЭМ!$B$33:$B$776,W$83)+'СЕТ СН'!$H$9+СВЦЭМ!$D$10+'СЕТ СН'!$H$5-'СЕТ СН'!$H$17</f>
        <v>3366.3946391600002</v>
      </c>
      <c r="X102" s="36">
        <f>SUMIFS(СВЦЭМ!$C$33:$C$776,СВЦЭМ!$A$33:$A$776,$A102,СВЦЭМ!$B$33:$B$776,X$83)+'СЕТ СН'!$H$9+СВЦЭМ!$D$10+'СЕТ СН'!$H$5-'СЕТ СН'!$H$17</f>
        <v>3383.5653772200003</v>
      </c>
      <c r="Y102" s="36">
        <f>SUMIFS(СВЦЭМ!$C$33:$C$776,СВЦЭМ!$A$33:$A$776,$A102,СВЦЭМ!$B$33:$B$776,Y$83)+'СЕТ СН'!$H$9+СВЦЭМ!$D$10+'СЕТ СН'!$H$5-'СЕТ СН'!$H$17</f>
        <v>3417.5154697200001</v>
      </c>
    </row>
    <row r="103" spans="1:25" ht="15.75" x14ac:dyDescent="0.2">
      <c r="A103" s="35">
        <f t="shared" si="2"/>
        <v>44124</v>
      </c>
      <c r="B103" s="36">
        <f>SUMIFS(СВЦЭМ!$C$33:$C$776,СВЦЭМ!$A$33:$A$776,$A103,СВЦЭМ!$B$33:$B$776,B$83)+'СЕТ СН'!$H$9+СВЦЭМ!$D$10+'СЕТ СН'!$H$5-'СЕТ СН'!$H$17</f>
        <v>3533.72332168</v>
      </c>
      <c r="C103" s="36">
        <f>SUMIFS(СВЦЭМ!$C$33:$C$776,СВЦЭМ!$A$33:$A$776,$A103,СВЦЭМ!$B$33:$B$776,C$83)+'СЕТ СН'!$H$9+СВЦЭМ!$D$10+'СЕТ СН'!$H$5-'СЕТ СН'!$H$17</f>
        <v>3610.24675617</v>
      </c>
      <c r="D103" s="36">
        <f>SUMIFS(СВЦЭМ!$C$33:$C$776,СВЦЭМ!$A$33:$A$776,$A103,СВЦЭМ!$B$33:$B$776,D$83)+'СЕТ СН'!$H$9+СВЦЭМ!$D$10+'СЕТ СН'!$H$5-'СЕТ СН'!$H$17</f>
        <v>3678.0316424500002</v>
      </c>
      <c r="E103" s="36">
        <f>SUMIFS(СВЦЭМ!$C$33:$C$776,СВЦЭМ!$A$33:$A$776,$A103,СВЦЭМ!$B$33:$B$776,E$83)+'СЕТ СН'!$H$9+СВЦЭМ!$D$10+'СЕТ СН'!$H$5-'СЕТ СН'!$H$17</f>
        <v>3678.3530178000001</v>
      </c>
      <c r="F103" s="36">
        <f>SUMIFS(СВЦЭМ!$C$33:$C$776,СВЦЭМ!$A$33:$A$776,$A103,СВЦЭМ!$B$33:$B$776,F$83)+'СЕТ СН'!$H$9+СВЦЭМ!$D$10+'СЕТ СН'!$H$5-'СЕТ СН'!$H$17</f>
        <v>3689.9745880599999</v>
      </c>
      <c r="G103" s="36">
        <f>SUMIFS(СВЦЭМ!$C$33:$C$776,СВЦЭМ!$A$33:$A$776,$A103,СВЦЭМ!$B$33:$B$776,G$83)+'СЕТ СН'!$H$9+СВЦЭМ!$D$10+'СЕТ СН'!$H$5-'СЕТ СН'!$H$17</f>
        <v>3666.3652724600001</v>
      </c>
      <c r="H103" s="36">
        <f>SUMIFS(СВЦЭМ!$C$33:$C$776,СВЦЭМ!$A$33:$A$776,$A103,СВЦЭМ!$B$33:$B$776,H$83)+'СЕТ СН'!$H$9+СВЦЭМ!$D$10+'СЕТ СН'!$H$5-'СЕТ СН'!$H$17</f>
        <v>3611.5336062000001</v>
      </c>
      <c r="I103" s="36">
        <f>SUMIFS(СВЦЭМ!$C$33:$C$776,СВЦЭМ!$A$33:$A$776,$A103,СВЦЭМ!$B$33:$B$776,I$83)+'СЕТ СН'!$H$9+СВЦЭМ!$D$10+'СЕТ СН'!$H$5-'СЕТ СН'!$H$17</f>
        <v>3558.49223669</v>
      </c>
      <c r="J103" s="36">
        <f>SUMIFS(СВЦЭМ!$C$33:$C$776,СВЦЭМ!$A$33:$A$776,$A103,СВЦЭМ!$B$33:$B$776,J$83)+'СЕТ СН'!$H$9+СВЦЭМ!$D$10+'СЕТ СН'!$H$5-'СЕТ СН'!$H$17</f>
        <v>3490.5159000799999</v>
      </c>
      <c r="K103" s="36">
        <f>SUMIFS(СВЦЭМ!$C$33:$C$776,СВЦЭМ!$A$33:$A$776,$A103,СВЦЭМ!$B$33:$B$776,K$83)+'СЕТ СН'!$H$9+СВЦЭМ!$D$10+'СЕТ СН'!$H$5-'СЕТ СН'!$H$17</f>
        <v>3451.5068820699998</v>
      </c>
      <c r="L103" s="36">
        <f>SUMIFS(СВЦЭМ!$C$33:$C$776,СВЦЭМ!$A$33:$A$776,$A103,СВЦЭМ!$B$33:$B$776,L$83)+'СЕТ СН'!$H$9+СВЦЭМ!$D$10+'СЕТ СН'!$H$5-'СЕТ СН'!$H$17</f>
        <v>3452.65515658</v>
      </c>
      <c r="M103" s="36">
        <f>SUMIFS(СВЦЭМ!$C$33:$C$776,СВЦЭМ!$A$33:$A$776,$A103,СВЦЭМ!$B$33:$B$776,M$83)+'СЕТ СН'!$H$9+СВЦЭМ!$D$10+'СЕТ СН'!$H$5-'СЕТ СН'!$H$17</f>
        <v>3465.2025361199999</v>
      </c>
      <c r="N103" s="36">
        <f>SUMIFS(СВЦЭМ!$C$33:$C$776,СВЦЭМ!$A$33:$A$776,$A103,СВЦЭМ!$B$33:$B$776,N$83)+'СЕТ СН'!$H$9+СВЦЭМ!$D$10+'СЕТ СН'!$H$5-'СЕТ СН'!$H$17</f>
        <v>3469.17580413</v>
      </c>
      <c r="O103" s="36">
        <f>SUMIFS(СВЦЭМ!$C$33:$C$776,СВЦЭМ!$A$33:$A$776,$A103,СВЦЭМ!$B$33:$B$776,O$83)+'СЕТ СН'!$H$9+СВЦЭМ!$D$10+'СЕТ СН'!$H$5-'СЕТ СН'!$H$17</f>
        <v>3511.29072791</v>
      </c>
      <c r="P103" s="36">
        <f>SUMIFS(СВЦЭМ!$C$33:$C$776,СВЦЭМ!$A$33:$A$776,$A103,СВЦЭМ!$B$33:$B$776,P$83)+'СЕТ СН'!$H$9+СВЦЭМ!$D$10+'СЕТ СН'!$H$5-'СЕТ СН'!$H$17</f>
        <v>3571.0533383699999</v>
      </c>
      <c r="Q103" s="36">
        <f>SUMIFS(СВЦЭМ!$C$33:$C$776,СВЦЭМ!$A$33:$A$776,$A103,СВЦЭМ!$B$33:$B$776,Q$83)+'СЕТ СН'!$H$9+СВЦЭМ!$D$10+'СЕТ СН'!$H$5-'СЕТ СН'!$H$17</f>
        <v>3538.4315923499998</v>
      </c>
      <c r="R103" s="36">
        <f>SUMIFS(СВЦЭМ!$C$33:$C$776,СВЦЭМ!$A$33:$A$776,$A103,СВЦЭМ!$B$33:$B$776,R$83)+'СЕТ СН'!$H$9+СВЦЭМ!$D$10+'СЕТ СН'!$H$5-'СЕТ СН'!$H$17</f>
        <v>3487.2860312000003</v>
      </c>
      <c r="S103" s="36">
        <f>SUMIFS(СВЦЭМ!$C$33:$C$776,СВЦЭМ!$A$33:$A$776,$A103,СВЦЭМ!$B$33:$B$776,S$83)+'СЕТ СН'!$H$9+СВЦЭМ!$D$10+'СЕТ СН'!$H$5-'СЕТ СН'!$H$17</f>
        <v>3415.0902689200002</v>
      </c>
      <c r="T103" s="36">
        <f>SUMIFS(СВЦЭМ!$C$33:$C$776,СВЦЭМ!$A$33:$A$776,$A103,СВЦЭМ!$B$33:$B$776,T$83)+'СЕТ СН'!$H$9+СВЦЭМ!$D$10+'СЕТ СН'!$H$5-'СЕТ СН'!$H$17</f>
        <v>3376.5942303800002</v>
      </c>
      <c r="U103" s="36">
        <f>SUMIFS(СВЦЭМ!$C$33:$C$776,СВЦЭМ!$A$33:$A$776,$A103,СВЦЭМ!$B$33:$B$776,U$83)+'СЕТ СН'!$H$9+СВЦЭМ!$D$10+'СЕТ СН'!$H$5-'СЕТ СН'!$H$17</f>
        <v>3389.7975171799999</v>
      </c>
      <c r="V103" s="36">
        <f>SUMIFS(СВЦЭМ!$C$33:$C$776,СВЦЭМ!$A$33:$A$776,$A103,СВЦЭМ!$B$33:$B$776,V$83)+'СЕТ СН'!$H$9+СВЦЭМ!$D$10+'СЕТ СН'!$H$5-'СЕТ СН'!$H$17</f>
        <v>3388.51718291</v>
      </c>
      <c r="W103" s="36">
        <f>SUMIFS(СВЦЭМ!$C$33:$C$776,СВЦЭМ!$A$33:$A$776,$A103,СВЦЭМ!$B$33:$B$776,W$83)+'СЕТ СН'!$H$9+СВЦЭМ!$D$10+'СЕТ СН'!$H$5-'СЕТ СН'!$H$17</f>
        <v>3384.2133128699998</v>
      </c>
      <c r="X103" s="36">
        <f>SUMIFS(СВЦЭМ!$C$33:$C$776,СВЦЭМ!$A$33:$A$776,$A103,СВЦЭМ!$B$33:$B$776,X$83)+'СЕТ СН'!$H$9+СВЦЭМ!$D$10+'СЕТ СН'!$H$5-'СЕТ СН'!$H$17</f>
        <v>3388.6002524099999</v>
      </c>
      <c r="Y103" s="36">
        <f>SUMIFS(СВЦЭМ!$C$33:$C$776,СВЦЭМ!$A$33:$A$776,$A103,СВЦЭМ!$B$33:$B$776,Y$83)+'СЕТ СН'!$H$9+СВЦЭМ!$D$10+'СЕТ СН'!$H$5-'СЕТ СН'!$H$17</f>
        <v>3427.2946361100003</v>
      </c>
    </row>
    <row r="104" spans="1:25" ht="15.75" x14ac:dyDescent="0.2">
      <c r="A104" s="35">
        <f t="shared" si="2"/>
        <v>44125</v>
      </c>
      <c r="B104" s="36">
        <f>SUMIFS(СВЦЭМ!$C$33:$C$776,СВЦЭМ!$A$33:$A$776,$A104,СВЦЭМ!$B$33:$B$776,B$83)+'СЕТ СН'!$H$9+СВЦЭМ!$D$10+'СЕТ СН'!$H$5-'СЕТ СН'!$H$17</f>
        <v>3517.1264601399998</v>
      </c>
      <c r="C104" s="36">
        <f>SUMIFS(СВЦЭМ!$C$33:$C$776,СВЦЭМ!$A$33:$A$776,$A104,СВЦЭМ!$B$33:$B$776,C$83)+'СЕТ СН'!$H$9+СВЦЭМ!$D$10+'СЕТ СН'!$H$5-'СЕТ СН'!$H$17</f>
        <v>3585.4526329199998</v>
      </c>
      <c r="D104" s="36">
        <f>SUMIFS(СВЦЭМ!$C$33:$C$776,СВЦЭМ!$A$33:$A$776,$A104,СВЦЭМ!$B$33:$B$776,D$83)+'СЕТ СН'!$H$9+СВЦЭМ!$D$10+'СЕТ СН'!$H$5-'СЕТ СН'!$H$17</f>
        <v>3643.5689973399999</v>
      </c>
      <c r="E104" s="36">
        <f>SUMIFS(СВЦЭМ!$C$33:$C$776,СВЦЭМ!$A$33:$A$776,$A104,СВЦЭМ!$B$33:$B$776,E$83)+'СЕТ СН'!$H$9+СВЦЭМ!$D$10+'СЕТ СН'!$H$5-'СЕТ СН'!$H$17</f>
        <v>3651.3215136999997</v>
      </c>
      <c r="F104" s="36">
        <f>SUMIFS(СВЦЭМ!$C$33:$C$776,СВЦЭМ!$A$33:$A$776,$A104,СВЦЭМ!$B$33:$B$776,F$83)+'СЕТ СН'!$H$9+СВЦЭМ!$D$10+'СЕТ СН'!$H$5-'СЕТ СН'!$H$17</f>
        <v>3652.5303058</v>
      </c>
      <c r="G104" s="36">
        <f>SUMIFS(СВЦЭМ!$C$33:$C$776,СВЦЭМ!$A$33:$A$776,$A104,СВЦЭМ!$B$33:$B$776,G$83)+'СЕТ СН'!$H$9+СВЦЭМ!$D$10+'СЕТ СН'!$H$5-'СЕТ СН'!$H$17</f>
        <v>3639.3874521899997</v>
      </c>
      <c r="H104" s="36">
        <f>SUMIFS(СВЦЭМ!$C$33:$C$776,СВЦЭМ!$A$33:$A$776,$A104,СВЦЭМ!$B$33:$B$776,H$83)+'СЕТ СН'!$H$9+СВЦЭМ!$D$10+'СЕТ СН'!$H$5-'СЕТ СН'!$H$17</f>
        <v>3588.8622072899998</v>
      </c>
      <c r="I104" s="36">
        <f>SUMIFS(СВЦЭМ!$C$33:$C$776,СВЦЭМ!$A$33:$A$776,$A104,СВЦЭМ!$B$33:$B$776,I$83)+'СЕТ СН'!$H$9+СВЦЭМ!$D$10+'СЕТ СН'!$H$5-'СЕТ СН'!$H$17</f>
        <v>3548.3226937200002</v>
      </c>
      <c r="J104" s="36">
        <f>SUMIFS(СВЦЭМ!$C$33:$C$776,СВЦЭМ!$A$33:$A$776,$A104,СВЦЭМ!$B$33:$B$776,J$83)+'СЕТ СН'!$H$9+СВЦЭМ!$D$10+'СЕТ СН'!$H$5-'СЕТ СН'!$H$17</f>
        <v>3488.3513834800001</v>
      </c>
      <c r="K104" s="36">
        <f>SUMIFS(СВЦЭМ!$C$33:$C$776,СВЦЭМ!$A$33:$A$776,$A104,СВЦЭМ!$B$33:$B$776,K$83)+'СЕТ СН'!$H$9+СВЦЭМ!$D$10+'СЕТ СН'!$H$5-'СЕТ СН'!$H$17</f>
        <v>3445.4632893600001</v>
      </c>
      <c r="L104" s="36">
        <f>SUMIFS(СВЦЭМ!$C$33:$C$776,СВЦЭМ!$A$33:$A$776,$A104,СВЦЭМ!$B$33:$B$776,L$83)+'СЕТ СН'!$H$9+СВЦЭМ!$D$10+'СЕТ СН'!$H$5-'СЕТ СН'!$H$17</f>
        <v>3441.9079099</v>
      </c>
      <c r="M104" s="36">
        <f>SUMIFS(СВЦЭМ!$C$33:$C$776,СВЦЭМ!$A$33:$A$776,$A104,СВЦЭМ!$B$33:$B$776,M$83)+'СЕТ СН'!$H$9+СВЦЭМ!$D$10+'СЕТ СН'!$H$5-'СЕТ СН'!$H$17</f>
        <v>3446.0717487100001</v>
      </c>
      <c r="N104" s="36">
        <f>SUMIFS(СВЦЭМ!$C$33:$C$776,СВЦЭМ!$A$33:$A$776,$A104,СВЦЭМ!$B$33:$B$776,N$83)+'СЕТ СН'!$H$9+СВЦЭМ!$D$10+'СЕТ СН'!$H$5-'СЕТ СН'!$H$17</f>
        <v>3452.3590176100001</v>
      </c>
      <c r="O104" s="36">
        <f>SUMIFS(СВЦЭМ!$C$33:$C$776,СВЦЭМ!$A$33:$A$776,$A104,СВЦЭМ!$B$33:$B$776,O$83)+'СЕТ СН'!$H$9+СВЦЭМ!$D$10+'СЕТ СН'!$H$5-'СЕТ СН'!$H$17</f>
        <v>3489.8480911000001</v>
      </c>
      <c r="P104" s="36">
        <f>SUMIFS(СВЦЭМ!$C$33:$C$776,СВЦЭМ!$A$33:$A$776,$A104,СВЦЭМ!$B$33:$B$776,P$83)+'СЕТ СН'!$H$9+СВЦЭМ!$D$10+'СЕТ СН'!$H$5-'СЕТ СН'!$H$17</f>
        <v>3534.5031338099998</v>
      </c>
      <c r="Q104" s="36">
        <f>SUMIFS(СВЦЭМ!$C$33:$C$776,СВЦЭМ!$A$33:$A$776,$A104,СВЦЭМ!$B$33:$B$776,Q$83)+'СЕТ СН'!$H$9+СВЦЭМ!$D$10+'СЕТ СН'!$H$5-'СЕТ СН'!$H$17</f>
        <v>3497.8936234100001</v>
      </c>
      <c r="R104" s="36">
        <f>SUMIFS(СВЦЭМ!$C$33:$C$776,СВЦЭМ!$A$33:$A$776,$A104,СВЦЭМ!$B$33:$B$776,R$83)+'СЕТ СН'!$H$9+СВЦЭМ!$D$10+'СЕТ СН'!$H$5-'СЕТ СН'!$H$17</f>
        <v>3443.5120132299999</v>
      </c>
      <c r="S104" s="36">
        <f>SUMIFS(СВЦЭМ!$C$33:$C$776,СВЦЭМ!$A$33:$A$776,$A104,СВЦЭМ!$B$33:$B$776,S$83)+'СЕТ СН'!$H$9+СВЦЭМ!$D$10+'СЕТ СН'!$H$5-'СЕТ СН'!$H$17</f>
        <v>3385.4819648399998</v>
      </c>
      <c r="T104" s="36">
        <f>SUMIFS(СВЦЭМ!$C$33:$C$776,СВЦЭМ!$A$33:$A$776,$A104,СВЦЭМ!$B$33:$B$776,T$83)+'СЕТ СН'!$H$9+СВЦЭМ!$D$10+'СЕТ СН'!$H$5-'СЕТ СН'!$H$17</f>
        <v>3376.9951812099998</v>
      </c>
      <c r="U104" s="36">
        <f>SUMIFS(СВЦЭМ!$C$33:$C$776,СВЦЭМ!$A$33:$A$776,$A104,СВЦЭМ!$B$33:$B$776,U$83)+'СЕТ СН'!$H$9+СВЦЭМ!$D$10+'СЕТ СН'!$H$5-'СЕТ СН'!$H$17</f>
        <v>3393.9261271099999</v>
      </c>
      <c r="V104" s="36">
        <f>SUMIFS(СВЦЭМ!$C$33:$C$776,СВЦЭМ!$A$33:$A$776,$A104,СВЦЭМ!$B$33:$B$776,V$83)+'СЕТ СН'!$H$9+СВЦЭМ!$D$10+'СЕТ СН'!$H$5-'СЕТ СН'!$H$17</f>
        <v>3389.2320981399998</v>
      </c>
      <c r="W104" s="36">
        <f>SUMIFS(СВЦЭМ!$C$33:$C$776,СВЦЭМ!$A$33:$A$776,$A104,СВЦЭМ!$B$33:$B$776,W$83)+'СЕТ СН'!$H$9+СВЦЭМ!$D$10+'СЕТ СН'!$H$5-'СЕТ СН'!$H$17</f>
        <v>3383.81554263</v>
      </c>
      <c r="X104" s="36">
        <f>SUMIFS(СВЦЭМ!$C$33:$C$776,СВЦЭМ!$A$33:$A$776,$A104,СВЦЭМ!$B$33:$B$776,X$83)+'СЕТ СН'!$H$9+СВЦЭМ!$D$10+'СЕТ СН'!$H$5-'СЕТ СН'!$H$17</f>
        <v>3378.20584074</v>
      </c>
      <c r="Y104" s="36">
        <f>SUMIFS(СВЦЭМ!$C$33:$C$776,СВЦЭМ!$A$33:$A$776,$A104,СВЦЭМ!$B$33:$B$776,Y$83)+'СЕТ СН'!$H$9+СВЦЭМ!$D$10+'СЕТ СН'!$H$5-'СЕТ СН'!$H$17</f>
        <v>3410.4899755599999</v>
      </c>
    </row>
    <row r="105" spans="1:25" ht="15.75" x14ac:dyDescent="0.2">
      <c r="A105" s="35">
        <f t="shared" si="2"/>
        <v>44126</v>
      </c>
      <c r="B105" s="36">
        <f>SUMIFS(СВЦЭМ!$C$33:$C$776,СВЦЭМ!$A$33:$A$776,$A105,СВЦЭМ!$B$33:$B$776,B$83)+'СЕТ СН'!$H$9+СВЦЭМ!$D$10+'СЕТ СН'!$H$5-'СЕТ СН'!$H$17</f>
        <v>3537.9922138399997</v>
      </c>
      <c r="C105" s="36">
        <f>SUMIFS(СВЦЭМ!$C$33:$C$776,СВЦЭМ!$A$33:$A$776,$A105,СВЦЭМ!$B$33:$B$776,C$83)+'СЕТ СН'!$H$9+СВЦЭМ!$D$10+'СЕТ СН'!$H$5-'СЕТ СН'!$H$17</f>
        <v>3617.0462094200002</v>
      </c>
      <c r="D105" s="36">
        <f>SUMIFS(СВЦЭМ!$C$33:$C$776,СВЦЭМ!$A$33:$A$776,$A105,СВЦЭМ!$B$33:$B$776,D$83)+'СЕТ СН'!$H$9+СВЦЭМ!$D$10+'СЕТ СН'!$H$5-'СЕТ СН'!$H$17</f>
        <v>3673.2362976300001</v>
      </c>
      <c r="E105" s="36">
        <f>SUMIFS(СВЦЭМ!$C$33:$C$776,СВЦЭМ!$A$33:$A$776,$A105,СВЦЭМ!$B$33:$B$776,E$83)+'СЕТ СН'!$H$9+СВЦЭМ!$D$10+'СЕТ СН'!$H$5-'СЕТ СН'!$H$17</f>
        <v>3678.9870286</v>
      </c>
      <c r="F105" s="36">
        <f>SUMIFS(СВЦЭМ!$C$33:$C$776,СВЦЭМ!$A$33:$A$776,$A105,СВЦЭМ!$B$33:$B$776,F$83)+'СЕТ СН'!$H$9+СВЦЭМ!$D$10+'СЕТ СН'!$H$5-'СЕТ СН'!$H$17</f>
        <v>3679.9485643200001</v>
      </c>
      <c r="G105" s="36">
        <f>SUMIFS(СВЦЭМ!$C$33:$C$776,СВЦЭМ!$A$33:$A$776,$A105,СВЦЭМ!$B$33:$B$776,G$83)+'СЕТ СН'!$H$9+СВЦЭМ!$D$10+'СЕТ СН'!$H$5-'СЕТ СН'!$H$17</f>
        <v>3659.6684826000001</v>
      </c>
      <c r="H105" s="36">
        <f>SUMIFS(СВЦЭМ!$C$33:$C$776,СВЦЭМ!$A$33:$A$776,$A105,СВЦЭМ!$B$33:$B$776,H$83)+'СЕТ СН'!$H$9+СВЦЭМ!$D$10+'СЕТ СН'!$H$5-'СЕТ СН'!$H$17</f>
        <v>3614.9306199299999</v>
      </c>
      <c r="I105" s="36">
        <f>SUMIFS(СВЦЭМ!$C$33:$C$776,СВЦЭМ!$A$33:$A$776,$A105,СВЦЭМ!$B$33:$B$776,I$83)+'СЕТ СН'!$H$9+СВЦЭМ!$D$10+'СЕТ СН'!$H$5-'СЕТ СН'!$H$17</f>
        <v>3570.7550748600001</v>
      </c>
      <c r="J105" s="36">
        <f>SUMIFS(СВЦЭМ!$C$33:$C$776,СВЦЭМ!$A$33:$A$776,$A105,СВЦЭМ!$B$33:$B$776,J$83)+'СЕТ СН'!$H$9+СВЦЭМ!$D$10+'СЕТ СН'!$H$5-'СЕТ СН'!$H$17</f>
        <v>3507.0518561099998</v>
      </c>
      <c r="K105" s="36">
        <f>SUMIFS(СВЦЭМ!$C$33:$C$776,СВЦЭМ!$A$33:$A$776,$A105,СВЦЭМ!$B$33:$B$776,K$83)+'СЕТ СН'!$H$9+СВЦЭМ!$D$10+'СЕТ СН'!$H$5-'СЕТ СН'!$H$17</f>
        <v>3467.1736792199999</v>
      </c>
      <c r="L105" s="36">
        <f>SUMIFS(СВЦЭМ!$C$33:$C$776,СВЦЭМ!$A$33:$A$776,$A105,СВЦЭМ!$B$33:$B$776,L$83)+'СЕТ СН'!$H$9+СВЦЭМ!$D$10+'СЕТ СН'!$H$5-'СЕТ СН'!$H$17</f>
        <v>3457.6868604400001</v>
      </c>
      <c r="M105" s="36">
        <f>SUMIFS(СВЦЭМ!$C$33:$C$776,СВЦЭМ!$A$33:$A$776,$A105,СВЦЭМ!$B$33:$B$776,M$83)+'СЕТ СН'!$H$9+СВЦЭМ!$D$10+'СЕТ СН'!$H$5-'СЕТ СН'!$H$17</f>
        <v>3467.6723040799998</v>
      </c>
      <c r="N105" s="36">
        <f>SUMIFS(СВЦЭМ!$C$33:$C$776,СВЦЭМ!$A$33:$A$776,$A105,СВЦЭМ!$B$33:$B$776,N$83)+'СЕТ СН'!$H$9+СВЦЭМ!$D$10+'СЕТ СН'!$H$5-'СЕТ СН'!$H$17</f>
        <v>3476.3772762799999</v>
      </c>
      <c r="O105" s="36">
        <f>SUMIFS(СВЦЭМ!$C$33:$C$776,СВЦЭМ!$A$33:$A$776,$A105,СВЦЭМ!$B$33:$B$776,O$83)+'СЕТ СН'!$H$9+СВЦЭМ!$D$10+'СЕТ СН'!$H$5-'СЕТ СН'!$H$17</f>
        <v>3523.7112156100002</v>
      </c>
      <c r="P105" s="36">
        <f>SUMIFS(СВЦЭМ!$C$33:$C$776,СВЦЭМ!$A$33:$A$776,$A105,СВЦЭМ!$B$33:$B$776,P$83)+'СЕТ СН'!$H$9+СВЦЭМ!$D$10+'СЕТ СН'!$H$5-'СЕТ СН'!$H$17</f>
        <v>3571.4583305599999</v>
      </c>
      <c r="Q105" s="36">
        <f>SUMIFS(СВЦЭМ!$C$33:$C$776,СВЦЭМ!$A$33:$A$776,$A105,СВЦЭМ!$B$33:$B$776,Q$83)+'СЕТ СН'!$H$9+СВЦЭМ!$D$10+'СЕТ СН'!$H$5-'СЕТ СН'!$H$17</f>
        <v>3536.00195373</v>
      </c>
      <c r="R105" s="36">
        <f>SUMIFS(СВЦЭМ!$C$33:$C$776,СВЦЭМ!$A$33:$A$776,$A105,СВЦЭМ!$B$33:$B$776,R$83)+'СЕТ СН'!$H$9+СВЦЭМ!$D$10+'СЕТ СН'!$H$5-'СЕТ СН'!$H$17</f>
        <v>3479.3318315900001</v>
      </c>
      <c r="S105" s="36">
        <f>SUMIFS(СВЦЭМ!$C$33:$C$776,СВЦЭМ!$A$33:$A$776,$A105,СВЦЭМ!$B$33:$B$776,S$83)+'СЕТ СН'!$H$9+СВЦЭМ!$D$10+'СЕТ СН'!$H$5-'СЕТ СН'!$H$17</f>
        <v>3409.09978998</v>
      </c>
      <c r="T105" s="36">
        <f>SUMIFS(СВЦЭМ!$C$33:$C$776,СВЦЭМ!$A$33:$A$776,$A105,СВЦЭМ!$B$33:$B$776,T$83)+'СЕТ СН'!$H$9+СВЦЭМ!$D$10+'СЕТ СН'!$H$5-'СЕТ СН'!$H$17</f>
        <v>3389.67554608</v>
      </c>
      <c r="U105" s="36">
        <f>SUMIFS(СВЦЭМ!$C$33:$C$776,СВЦЭМ!$A$33:$A$776,$A105,СВЦЭМ!$B$33:$B$776,U$83)+'СЕТ СН'!$H$9+СВЦЭМ!$D$10+'СЕТ СН'!$H$5-'СЕТ СН'!$H$17</f>
        <v>3404.14487547</v>
      </c>
      <c r="V105" s="36">
        <f>SUMIFS(СВЦЭМ!$C$33:$C$776,СВЦЭМ!$A$33:$A$776,$A105,СВЦЭМ!$B$33:$B$776,V$83)+'СЕТ СН'!$H$9+СВЦЭМ!$D$10+'СЕТ СН'!$H$5-'СЕТ СН'!$H$17</f>
        <v>3400.2440623900002</v>
      </c>
      <c r="W105" s="36">
        <f>SUMIFS(СВЦЭМ!$C$33:$C$776,СВЦЭМ!$A$33:$A$776,$A105,СВЦЭМ!$B$33:$B$776,W$83)+'СЕТ СН'!$H$9+СВЦЭМ!$D$10+'СЕТ СН'!$H$5-'СЕТ СН'!$H$17</f>
        <v>3398.1292808100002</v>
      </c>
      <c r="X105" s="36">
        <f>SUMIFS(СВЦЭМ!$C$33:$C$776,СВЦЭМ!$A$33:$A$776,$A105,СВЦЭМ!$B$33:$B$776,X$83)+'СЕТ СН'!$H$9+СВЦЭМ!$D$10+'СЕТ СН'!$H$5-'СЕТ СН'!$H$17</f>
        <v>3389.0280925299999</v>
      </c>
      <c r="Y105" s="36">
        <f>SUMIFS(СВЦЭМ!$C$33:$C$776,СВЦЭМ!$A$33:$A$776,$A105,СВЦЭМ!$B$33:$B$776,Y$83)+'СЕТ СН'!$H$9+СВЦЭМ!$D$10+'СЕТ СН'!$H$5-'СЕТ СН'!$H$17</f>
        <v>3424.3196690099999</v>
      </c>
    </row>
    <row r="106" spans="1:25" ht="15.75" x14ac:dyDescent="0.2">
      <c r="A106" s="35">
        <f t="shared" si="2"/>
        <v>44127</v>
      </c>
      <c r="B106" s="36">
        <f>SUMIFS(СВЦЭМ!$C$33:$C$776,СВЦЭМ!$A$33:$A$776,$A106,СВЦЭМ!$B$33:$B$776,B$83)+'СЕТ СН'!$H$9+СВЦЭМ!$D$10+'СЕТ СН'!$H$5-'СЕТ СН'!$H$17</f>
        <v>3542.39618221</v>
      </c>
      <c r="C106" s="36">
        <f>SUMIFS(СВЦЭМ!$C$33:$C$776,СВЦЭМ!$A$33:$A$776,$A106,СВЦЭМ!$B$33:$B$776,C$83)+'СЕТ СН'!$H$9+СВЦЭМ!$D$10+'СЕТ СН'!$H$5-'СЕТ СН'!$H$17</f>
        <v>3620.2598116700001</v>
      </c>
      <c r="D106" s="36">
        <f>SUMIFS(СВЦЭМ!$C$33:$C$776,СВЦЭМ!$A$33:$A$776,$A106,СВЦЭМ!$B$33:$B$776,D$83)+'СЕТ СН'!$H$9+СВЦЭМ!$D$10+'СЕТ СН'!$H$5-'СЕТ СН'!$H$17</f>
        <v>3674.0841578199997</v>
      </c>
      <c r="E106" s="36">
        <f>SUMIFS(СВЦЭМ!$C$33:$C$776,СВЦЭМ!$A$33:$A$776,$A106,СВЦЭМ!$B$33:$B$776,E$83)+'СЕТ СН'!$H$9+СВЦЭМ!$D$10+'СЕТ СН'!$H$5-'СЕТ СН'!$H$17</f>
        <v>3687.98335645</v>
      </c>
      <c r="F106" s="36">
        <f>SUMIFS(СВЦЭМ!$C$33:$C$776,СВЦЭМ!$A$33:$A$776,$A106,СВЦЭМ!$B$33:$B$776,F$83)+'СЕТ СН'!$H$9+СВЦЭМ!$D$10+'СЕТ СН'!$H$5-'СЕТ СН'!$H$17</f>
        <v>3694.4851140199999</v>
      </c>
      <c r="G106" s="36">
        <f>SUMIFS(СВЦЭМ!$C$33:$C$776,СВЦЭМ!$A$33:$A$776,$A106,СВЦЭМ!$B$33:$B$776,G$83)+'СЕТ СН'!$H$9+СВЦЭМ!$D$10+'СЕТ СН'!$H$5-'СЕТ СН'!$H$17</f>
        <v>3661.5906011400002</v>
      </c>
      <c r="H106" s="36">
        <f>SUMIFS(СВЦЭМ!$C$33:$C$776,СВЦЭМ!$A$33:$A$776,$A106,СВЦЭМ!$B$33:$B$776,H$83)+'СЕТ СН'!$H$9+СВЦЭМ!$D$10+'СЕТ СН'!$H$5-'СЕТ СН'!$H$17</f>
        <v>3612.32115896</v>
      </c>
      <c r="I106" s="36">
        <f>SUMIFS(СВЦЭМ!$C$33:$C$776,СВЦЭМ!$A$33:$A$776,$A106,СВЦЭМ!$B$33:$B$776,I$83)+'СЕТ СН'!$H$9+СВЦЭМ!$D$10+'СЕТ СН'!$H$5-'СЕТ СН'!$H$17</f>
        <v>3564.5339974600001</v>
      </c>
      <c r="J106" s="36">
        <f>SUMIFS(СВЦЭМ!$C$33:$C$776,СВЦЭМ!$A$33:$A$776,$A106,СВЦЭМ!$B$33:$B$776,J$83)+'СЕТ СН'!$H$9+СВЦЭМ!$D$10+'СЕТ СН'!$H$5-'СЕТ СН'!$H$17</f>
        <v>3508.9613950600001</v>
      </c>
      <c r="K106" s="36">
        <f>SUMIFS(СВЦЭМ!$C$33:$C$776,СВЦЭМ!$A$33:$A$776,$A106,СВЦЭМ!$B$33:$B$776,K$83)+'СЕТ СН'!$H$9+СВЦЭМ!$D$10+'СЕТ СН'!$H$5-'СЕТ СН'!$H$17</f>
        <v>3482.8649331699999</v>
      </c>
      <c r="L106" s="36">
        <f>SUMIFS(СВЦЭМ!$C$33:$C$776,СВЦЭМ!$A$33:$A$776,$A106,СВЦЭМ!$B$33:$B$776,L$83)+'СЕТ СН'!$H$9+СВЦЭМ!$D$10+'СЕТ СН'!$H$5-'СЕТ СН'!$H$17</f>
        <v>3482.1836698400002</v>
      </c>
      <c r="M106" s="36">
        <f>SUMIFS(СВЦЭМ!$C$33:$C$776,СВЦЭМ!$A$33:$A$776,$A106,СВЦЭМ!$B$33:$B$776,M$83)+'СЕТ СН'!$H$9+СВЦЭМ!$D$10+'СЕТ СН'!$H$5-'СЕТ СН'!$H$17</f>
        <v>3478.49754373</v>
      </c>
      <c r="N106" s="36">
        <f>SUMIFS(СВЦЭМ!$C$33:$C$776,СВЦЭМ!$A$33:$A$776,$A106,СВЦЭМ!$B$33:$B$776,N$83)+'СЕТ СН'!$H$9+СВЦЭМ!$D$10+'СЕТ СН'!$H$5-'СЕТ СН'!$H$17</f>
        <v>3482.9000489700002</v>
      </c>
      <c r="O106" s="36">
        <f>SUMIFS(СВЦЭМ!$C$33:$C$776,СВЦЭМ!$A$33:$A$776,$A106,СВЦЭМ!$B$33:$B$776,O$83)+'СЕТ СН'!$H$9+СВЦЭМ!$D$10+'СЕТ СН'!$H$5-'СЕТ СН'!$H$17</f>
        <v>3522.4461539700001</v>
      </c>
      <c r="P106" s="36">
        <f>SUMIFS(СВЦЭМ!$C$33:$C$776,СВЦЭМ!$A$33:$A$776,$A106,СВЦЭМ!$B$33:$B$776,P$83)+'СЕТ СН'!$H$9+СВЦЭМ!$D$10+'СЕТ СН'!$H$5-'СЕТ СН'!$H$17</f>
        <v>3565.3992475599998</v>
      </c>
      <c r="Q106" s="36">
        <f>SUMIFS(СВЦЭМ!$C$33:$C$776,СВЦЭМ!$A$33:$A$776,$A106,СВЦЭМ!$B$33:$B$776,Q$83)+'СЕТ СН'!$H$9+СВЦЭМ!$D$10+'СЕТ СН'!$H$5-'СЕТ СН'!$H$17</f>
        <v>3526.7533419299998</v>
      </c>
      <c r="R106" s="36">
        <f>SUMIFS(СВЦЭМ!$C$33:$C$776,СВЦЭМ!$A$33:$A$776,$A106,СВЦЭМ!$B$33:$B$776,R$83)+'СЕТ СН'!$H$9+СВЦЭМ!$D$10+'СЕТ СН'!$H$5-'СЕТ СН'!$H$17</f>
        <v>3472.0948830799998</v>
      </c>
      <c r="S106" s="36">
        <f>SUMIFS(СВЦЭМ!$C$33:$C$776,СВЦЭМ!$A$33:$A$776,$A106,СВЦЭМ!$B$33:$B$776,S$83)+'СЕТ СН'!$H$9+СВЦЭМ!$D$10+'СЕТ СН'!$H$5-'СЕТ СН'!$H$17</f>
        <v>3497.7709858600001</v>
      </c>
      <c r="T106" s="36">
        <f>SUMIFS(СВЦЭМ!$C$33:$C$776,СВЦЭМ!$A$33:$A$776,$A106,СВЦЭМ!$B$33:$B$776,T$83)+'СЕТ СН'!$H$9+СВЦЭМ!$D$10+'СЕТ СН'!$H$5-'СЕТ СН'!$H$17</f>
        <v>3490.1156800799999</v>
      </c>
      <c r="U106" s="36">
        <f>SUMIFS(СВЦЭМ!$C$33:$C$776,СВЦЭМ!$A$33:$A$776,$A106,СВЦЭМ!$B$33:$B$776,U$83)+'СЕТ СН'!$H$9+СВЦЭМ!$D$10+'СЕТ СН'!$H$5-'СЕТ СН'!$H$17</f>
        <v>3427.4715001300001</v>
      </c>
      <c r="V106" s="36">
        <f>SUMIFS(СВЦЭМ!$C$33:$C$776,СВЦЭМ!$A$33:$A$776,$A106,СВЦЭМ!$B$33:$B$776,V$83)+'СЕТ СН'!$H$9+СВЦЭМ!$D$10+'СЕТ СН'!$H$5-'СЕТ СН'!$H$17</f>
        <v>3424.1047351500001</v>
      </c>
      <c r="W106" s="36">
        <f>SUMIFS(СВЦЭМ!$C$33:$C$776,СВЦЭМ!$A$33:$A$776,$A106,СВЦЭМ!$B$33:$B$776,W$83)+'СЕТ СН'!$H$9+СВЦЭМ!$D$10+'СЕТ СН'!$H$5-'СЕТ СН'!$H$17</f>
        <v>3419.2246113700003</v>
      </c>
      <c r="X106" s="36">
        <f>SUMIFS(СВЦЭМ!$C$33:$C$776,СВЦЭМ!$A$33:$A$776,$A106,СВЦЭМ!$B$33:$B$776,X$83)+'СЕТ СН'!$H$9+СВЦЭМ!$D$10+'СЕТ СН'!$H$5-'СЕТ СН'!$H$17</f>
        <v>3402.8165691300001</v>
      </c>
      <c r="Y106" s="36">
        <f>SUMIFS(СВЦЭМ!$C$33:$C$776,СВЦЭМ!$A$33:$A$776,$A106,СВЦЭМ!$B$33:$B$776,Y$83)+'СЕТ СН'!$H$9+СВЦЭМ!$D$10+'СЕТ СН'!$H$5-'СЕТ СН'!$H$17</f>
        <v>3408.5507896999998</v>
      </c>
    </row>
    <row r="107" spans="1:25" ht="15.75" x14ac:dyDescent="0.2">
      <c r="A107" s="35">
        <f t="shared" si="2"/>
        <v>44128</v>
      </c>
      <c r="B107" s="36">
        <f>SUMIFS(СВЦЭМ!$C$33:$C$776,СВЦЭМ!$A$33:$A$776,$A107,СВЦЭМ!$B$33:$B$776,B$83)+'СЕТ СН'!$H$9+СВЦЭМ!$D$10+'СЕТ СН'!$H$5-'СЕТ СН'!$H$17</f>
        <v>3515.9574909799999</v>
      </c>
      <c r="C107" s="36">
        <f>SUMIFS(СВЦЭМ!$C$33:$C$776,СВЦЭМ!$A$33:$A$776,$A107,СВЦЭМ!$B$33:$B$776,C$83)+'СЕТ СН'!$H$9+СВЦЭМ!$D$10+'СЕТ СН'!$H$5-'СЕТ СН'!$H$17</f>
        <v>3588.0340199399998</v>
      </c>
      <c r="D107" s="36">
        <f>SUMIFS(СВЦЭМ!$C$33:$C$776,СВЦЭМ!$A$33:$A$776,$A107,СВЦЭМ!$B$33:$B$776,D$83)+'СЕТ СН'!$H$9+СВЦЭМ!$D$10+'СЕТ СН'!$H$5-'СЕТ СН'!$H$17</f>
        <v>3655.0043494699999</v>
      </c>
      <c r="E107" s="36">
        <f>SUMIFS(СВЦЭМ!$C$33:$C$776,СВЦЭМ!$A$33:$A$776,$A107,СВЦЭМ!$B$33:$B$776,E$83)+'СЕТ СН'!$H$9+СВЦЭМ!$D$10+'СЕТ СН'!$H$5-'СЕТ СН'!$H$17</f>
        <v>3669.0547479400002</v>
      </c>
      <c r="F107" s="36">
        <f>SUMIFS(СВЦЭМ!$C$33:$C$776,СВЦЭМ!$A$33:$A$776,$A107,СВЦЭМ!$B$33:$B$776,F$83)+'СЕТ СН'!$H$9+СВЦЭМ!$D$10+'СЕТ СН'!$H$5-'СЕТ СН'!$H$17</f>
        <v>3670.8580644399999</v>
      </c>
      <c r="G107" s="36">
        <f>SUMIFS(СВЦЭМ!$C$33:$C$776,СВЦЭМ!$A$33:$A$776,$A107,СВЦЭМ!$B$33:$B$776,G$83)+'СЕТ СН'!$H$9+СВЦЭМ!$D$10+'СЕТ СН'!$H$5-'СЕТ СН'!$H$17</f>
        <v>3650.2333754299998</v>
      </c>
      <c r="H107" s="36">
        <f>SUMIFS(СВЦЭМ!$C$33:$C$776,СВЦЭМ!$A$33:$A$776,$A107,СВЦЭМ!$B$33:$B$776,H$83)+'СЕТ СН'!$H$9+СВЦЭМ!$D$10+'СЕТ СН'!$H$5-'СЕТ СН'!$H$17</f>
        <v>3628.4608227500003</v>
      </c>
      <c r="I107" s="36">
        <f>SUMIFS(СВЦЭМ!$C$33:$C$776,СВЦЭМ!$A$33:$A$776,$A107,СВЦЭМ!$B$33:$B$776,I$83)+'СЕТ СН'!$H$9+СВЦЭМ!$D$10+'СЕТ СН'!$H$5-'СЕТ СН'!$H$17</f>
        <v>3598.9179595200003</v>
      </c>
      <c r="J107" s="36">
        <f>SUMIFS(СВЦЭМ!$C$33:$C$776,СВЦЭМ!$A$33:$A$776,$A107,СВЦЭМ!$B$33:$B$776,J$83)+'СЕТ СН'!$H$9+СВЦЭМ!$D$10+'СЕТ СН'!$H$5-'СЕТ СН'!$H$17</f>
        <v>3528.0775869600002</v>
      </c>
      <c r="K107" s="36">
        <f>SUMIFS(СВЦЭМ!$C$33:$C$776,СВЦЭМ!$A$33:$A$776,$A107,СВЦЭМ!$B$33:$B$776,K$83)+'СЕТ СН'!$H$9+СВЦЭМ!$D$10+'СЕТ СН'!$H$5-'СЕТ СН'!$H$17</f>
        <v>3492.63549994</v>
      </c>
      <c r="L107" s="36">
        <f>SUMIFS(СВЦЭМ!$C$33:$C$776,СВЦЭМ!$A$33:$A$776,$A107,СВЦЭМ!$B$33:$B$776,L$83)+'СЕТ СН'!$H$9+СВЦЭМ!$D$10+'СЕТ СН'!$H$5-'СЕТ СН'!$H$17</f>
        <v>3482.2808345600001</v>
      </c>
      <c r="M107" s="36">
        <f>SUMIFS(СВЦЭМ!$C$33:$C$776,СВЦЭМ!$A$33:$A$776,$A107,СВЦЭМ!$B$33:$B$776,M$83)+'СЕТ СН'!$H$9+СВЦЭМ!$D$10+'СЕТ СН'!$H$5-'СЕТ СН'!$H$17</f>
        <v>3478.02519502</v>
      </c>
      <c r="N107" s="36">
        <f>SUMIFS(СВЦЭМ!$C$33:$C$776,СВЦЭМ!$A$33:$A$776,$A107,СВЦЭМ!$B$33:$B$776,N$83)+'СЕТ СН'!$H$9+СВЦЭМ!$D$10+'СЕТ СН'!$H$5-'СЕТ СН'!$H$17</f>
        <v>3469.7284555699998</v>
      </c>
      <c r="O107" s="36">
        <f>SUMIFS(СВЦЭМ!$C$33:$C$776,СВЦЭМ!$A$33:$A$776,$A107,СВЦЭМ!$B$33:$B$776,O$83)+'СЕТ СН'!$H$9+СВЦЭМ!$D$10+'СЕТ СН'!$H$5-'СЕТ СН'!$H$17</f>
        <v>3513.4265953399999</v>
      </c>
      <c r="P107" s="36">
        <f>SUMIFS(СВЦЭМ!$C$33:$C$776,СВЦЭМ!$A$33:$A$776,$A107,СВЦЭМ!$B$33:$B$776,P$83)+'СЕТ СН'!$H$9+СВЦЭМ!$D$10+'СЕТ СН'!$H$5-'СЕТ СН'!$H$17</f>
        <v>3562.4628743900003</v>
      </c>
      <c r="Q107" s="36">
        <f>SUMIFS(СВЦЭМ!$C$33:$C$776,СВЦЭМ!$A$33:$A$776,$A107,СВЦЭМ!$B$33:$B$776,Q$83)+'СЕТ СН'!$H$9+СВЦЭМ!$D$10+'СЕТ СН'!$H$5-'СЕТ СН'!$H$17</f>
        <v>3552.0192291499998</v>
      </c>
      <c r="R107" s="36">
        <f>SUMIFS(СВЦЭМ!$C$33:$C$776,СВЦЭМ!$A$33:$A$776,$A107,СВЦЭМ!$B$33:$B$776,R$83)+'СЕТ СН'!$H$9+СВЦЭМ!$D$10+'СЕТ СН'!$H$5-'СЕТ СН'!$H$17</f>
        <v>3519.4799825199998</v>
      </c>
      <c r="S107" s="36">
        <f>SUMIFS(СВЦЭМ!$C$33:$C$776,СВЦЭМ!$A$33:$A$776,$A107,СВЦЭМ!$B$33:$B$776,S$83)+'СЕТ СН'!$H$9+СВЦЭМ!$D$10+'СЕТ СН'!$H$5-'СЕТ СН'!$H$17</f>
        <v>3477.7173150899998</v>
      </c>
      <c r="T107" s="36">
        <f>SUMIFS(СВЦЭМ!$C$33:$C$776,СВЦЭМ!$A$33:$A$776,$A107,СВЦЭМ!$B$33:$B$776,T$83)+'СЕТ СН'!$H$9+СВЦЭМ!$D$10+'СЕТ СН'!$H$5-'СЕТ СН'!$H$17</f>
        <v>3506.1178375</v>
      </c>
      <c r="U107" s="36">
        <f>SUMIFS(СВЦЭМ!$C$33:$C$776,СВЦЭМ!$A$33:$A$776,$A107,СВЦЭМ!$B$33:$B$776,U$83)+'СЕТ СН'!$H$9+СВЦЭМ!$D$10+'СЕТ СН'!$H$5-'СЕТ СН'!$H$17</f>
        <v>3508.94630805</v>
      </c>
      <c r="V107" s="36">
        <f>SUMIFS(СВЦЭМ!$C$33:$C$776,СВЦЭМ!$A$33:$A$776,$A107,СВЦЭМ!$B$33:$B$776,V$83)+'СЕТ СН'!$H$9+СВЦЭМ!$D$10+'СЕТ СН'!$H$5-'СЕТ СН'!$H$17</f>
        <v>3426.1967278299999</v>
      </c>
      <c r="W107" s="36">
        <f>SUMIFS(СВЦЭМ!$C$33:$C$776,СВЦЭМ!$A$33:$A$776,$A107,СВЦЭМ!$B$33:$B$776,W$83)+'СЕТ СН'!$H$9+СВЦЭМ!$D$10+'СЕТ СН'!$H$5-'СЕТ СН'!$H$17</f>
        <v>3447.5489582</v>
      </c>
      <c r="X107" s="36">
        <f>SUMIFS(СВЦЭМ!$C$33:$C$776,СВЦЭМ!$A$33:$A$776,$A107,СВЦЭМ!$B$33:$B$776,X$83)+'СЕТ СН'!$H$9+СВЦЭМ!$D$10+'СЕТ СН'!$H$5-'СЕТ СН'!$H$17</f>
        <v>3473.48843842</v>
      </c>
      <c r="Y107" s="36">
        <f>SUMIFS(СВЦЭМ!$C$33:$C$776,СВЦЭМ!$A$33:$A$776,$A107,СВЦЭМ!$B$33:$B$776,Y$83)+'СЕТ СН'!$H$9+СВЦЭМ!$D$10+'СЕТ СН'!$H$5-'СЕТ СН'!$H$17</f>
        <v>3510.4924001099998</v>
      </c>
    </row>
    <row r="108" spans="1:25" ht="15.75" x14ac:dyDescent="0.2">
      <c r="A108" s="35">
        <f t="shared" si="2"/>
        <v>44129</v>
      </c>
      <c r="B108" s="36">
        <f>SUMIFS(СВЦЭМ!$C$33:$C$776,СВЦЭМ!$A$33:$A$776,$A108,СВЦЭМ!$B$33:$B$776,B$83)+'СЕТ СН'!$H$9+СВЦЭМ!$D$10+'СЕТ СН'!$H$5-'СЕТ СН'!$H$17</f>
        <v>3578.28679594</v>
      </c>
      <c r="C108" s="36">
        <f>SUMIFS(СВЦЭМ!$C$33:$C$776,СВЦЭМ!$A$33:$A$776,$A108,СВЦЭМ!$B$33:$B$776,C$83)+'СЕТ СН'!$H$9+СВЦЭМ!$D$10+'СЕТ СН'!$H$5-'СЕТ СН'!$H$17</f>
        <v>3629.8397522599998</v>
      </c>
      <c r="D108" s="36">
        <f>SUMIFS(СВЦЭМ!$C$33:$C$776,СВЦЭМ!$A$33:$A$776,$A108,СВЦЭМ!$B$33:$B$776,D$83)+'СЕТ СН'!$H$9+СВЦЭМ!$D$10+'СЕТ СН'!$H$5-'СЕТ СН'!$H$17</f>
        <v>3699.7577223799999</v>
      </c>
      <c r="E108" s="36">
        <f>SUMIFS(СВЦЭМ!$C$33:$C$776,СВЦЭМ!$A$33:$A$776,$A108,СВЦЭМ!$B$33:$B$776,E$83)+'СЕТ СН'!$H$9+СВЦЭМ!$D$10+'СЕТ СН'!$H$5-'СЕТ СН'!$H$17</f>
        <v>3706.0212466000003</v>
      </c>
      <c r="F108" s="36">
        <f>SUMIFS(СВЦЭМ!$C$33:$C$776,СВЦЭМ!$A$33:$A$776,$A108,СВЦЭМ!$B$33:$B$776,F$83)+'СЕТ СН'!$H$9+СВЦЭМ!$D$10+'СЕТ СН'!$H$5-'СЕТ СН'!$H$17</f>
        <v>3709.72049866</v>
      </c>
      <c r="G108" s="36">
        <f>SUMIFS(СВЦЭМ!$C$33:$C$776,СВЦЭМ!$A$33:$A$776,$A108,СВЦЭМ!$B$33:$B$776,G$83)+'СЕТ СН'!$H$9+СВЦЭМ!$D$10+'СЕТ СН'!$H$5-'СЕТ СН'!$H$17</f>
        <v>3706.7126385500001</v>
      </c>
      <c r="H108" s="36">
        <f>SUMIFS(СВЦЭМ!$C$33:$C$776,СВЦЭМ!$A$33:$A$776,$A108,СВЦЭМ!$B$33:$B$776,H$83)+'СЕТ СН'!$H$9+СВЦЭМ!$D$10+'СЕТ СН'!$H$5-'СЕТ СН'!$H$17</f>
        <v>3678.0499786999999</v>
      </c>
      <c r="I108" s="36">
        <f>SUMIFS(СВЦЭМ!$C$33:$C$776,СВЦЭМ!$A$33:$A$776,$A108,СВЦЭМ!$B$33:$B$776,I$83)+'СЕТ СН'!$H$9+СВЦЭМ!$D$10+'СЕТ СН'!$H$5-'СЕТ СН'!$H$17</f>
        <v>3653.51890602</v>
      </c>
      <c r="J108" s="36">
        <f>SUMIFS(СВЦЭМ!$C$33:$C$776,СВЦЭМ!$A$33:$A$776,$A108,СВЦЭМ!$B$33:$B$776,J$83)+'СЕТ СН'!$H$9+СВЦЭМ!$D$10+'СЕТ СН'!$H$5-'СЕТ СН'!$H$17</f>
        <v>3558.8336022499998</v>
      </c>
      <c r="K108" s="36">
        <f>SUMIFS(СВЦЭМ!$C$33:$C$776,СВЦЭМ!$A$33:$A$776,$A108,СВЦЭМ!$B$33:$B$776,K$83)+'СЕТ СН'!$H$9+СВЦЭМ!$D$10+'СЕТ СН'!$H$5-'СЕТ СН'!$H$17</f>
        <v>3489.36596143</v>
      </c>
      <c r="L108" s="36">
        <f>SUMIFS(СВЦЭМ!$C$33:$C$776,СВЦЭМ!$A$33:$A$776,$A108,СВЦЭМ!$B$33:$B$776,L$83)+'СЕТ СН'!$H$9+СВЦЭМ!$D$10+'СЕТ СН'!$H$5-'СЕТ СН'!$H$17</f>
        <v>3482.4528989099999</v>
      </c>
      <c r="M108" s="36">
        <f>SUMIFS(СВЦЭМ!$C$33:$C$776,СВЦЭМ!$A$33:$A$776,$A108,СВЦЭМ!$B$33:$B$776,M$83)+'СЕТ СН'!$H$9+СВЦЭМ!$D$10+'СЕТ СН'!$H$5-'СЕТ СН'!$H$17</f>
        <v>3485.1329451800002</v>
      </c>
      <c r="N108" s="36">
        <f>SUMIFS(СВЦЭМ!$C$33:$C$776,СВЦЭМ!$A$33:$A$776,$A108,СВЦЭМ!$B$33:$B$776,N$83)+'СЕТ СН'!$H$9+СВЦЭМ!$D$10+'СЕТ СН'!$H$5-'СЕТ СН'!$H$17</f>
        <v>3488.9292175599999</v>
      </c>
      <c r="O108" s="36">
        <f>SUMIFS(СВЦЭМ!$C$33:$C$776,СВЦЭМ!$A$33:$A$776,$A108,СВЦЭМ!$B$33:$B$776,O$83)+'СЕТ СН'!$H$9+СВЦЭМ!$D$10+'СЕТ СН'!$H$5-'СЕТ СН'!$H$17</f>
        <v>3531.2019245800002</v>
      </c>
      <c r="P108" s="36">
        <f>SUMIFS(СВЦЭМ!$C$33:$C$776,СВЦЭМ!$A$33:$A$776,$A108,СВЦЭМ!$B$33:$B$776,P$83)+'СЕТ СН'!$H$9+СВЦЭМ!$D$10+'СЕТ СН'!$H$5-'СЕТ СН'!$H$17</f>
        <v>3583.9809468499998</v>
      </c>
      <c r="Q108" s="36">
        <f>SUMIFS(СВЦЭМ!$C$33:$C$776,СВЦЭМ!$A$33:$A$776,$A108,СВЦЭМ!$B$33:$B$776,Q$83)+'СЕТ СН'!$H$9+СВЦЭМ!$D$10+'СЕТ СН'!$H$5-'СЕТ СН'!$H$17</f>
        <v>3544.7808586199999</v>
      </c>
      <c r="R108" s="36">
        <f>SUMIFS(СВЦЭМ!$C$33:$C$776,СВЦЭМ!$A$33:$A$776,$A108,СВЦЭМ!$B$33:$B$776,R$83)+'СЕТ СН'!$H$9+СВЦЭМ!$D$10+'СЕТ СН'!$H$5-'СЕТ СН'!$H$17</f>
        <v>3492.3434430500001</v>
      </c>
      <c r="S108" s="36">
        <f>SUMIFS(СВЦЭМ!$C$33:$C$776,СВЦЭМ!$A$33:$A$776,$A108,СВЦЭМ!$B$33:$B$776,S$83)+'СЕТ СН'!$H$9+СВЦЭМ!$D$10+'СЕТ СН'!$H$5-'СЕТ СН'!$H$17</f>
        <v>3488.5928978900001</v>
      </c>
      <c r="T108" s="36">
        <f>SUMIFS(СВЦЭМ!$C$33:$C$776,СВЦЭМ!$A$33:$A$776,$A108,СВЦЭМ!$B$33:$B$776,T$83)+'СЕТ СН'!$H$9+СВЦЭМ!$D$10+'СЕТ СН'!$H$5-'СЕТ СН'!$H$17</f>
        <v>3512.7760469099999</v>
      </c>
      <c r="U108" s="36">
        <f>SUMIFS(СВЦЭМ!$C$33:$C$776,СВЦЭМ!$A$33:$A$776,$A108,СВЦЭМ!$B$33:$B$776,U$83)+'СЕТ СН'!$H$9+СВЦЭМ!$D$10+'СЕТ СН'!$H$5-'СЕТ СН'!$H$17</f>
        <v>3450.19185092</v>
      </c>
      <c r="V108" s="36">
        <f>SUMIFS(СВЦЭМ!$C$33:$C$776,СВЦЭМ!$A$33:$A$776,$A108,СВЦЭМ!$B$33:$B$776,V$83)+'СЕТ СН'!$H$9+СВЦЭМ!$D$10+'СЕТ СН'!$H$5-'СЕТ СН'!$H$17</f>
        <v>3430.85579745</v>
      </c>
      <c r="W108" s="36">
        <f>SUMIFS(СВЦЭМ!$C$33:$C$776,СВЦЭМ!$A$33:$A$776,$A108,СВЦЭМ!$B$33:$B$776,W$83)+'СЕТ СН'!$H$9+СВЦЭМ!$D$10+'СЕТ СН'!$H$5-'СЕТ СН'!$H$17</f>
        <v>3408.6448973799997</v>
      </c>
      <c r="X108" s="36">
        <f>SUMIFS(СВЦЭМ!$C$33:$C$776,СВЦЭМ!$A$33:$A$776,$A108,СВЦЭМ!$B$33:$B$776,X$83)+'СЕТ СН'!$H$9+СВЦЭМ!$D$10+'СЕТ СН'!$H$5-'СЕТ СН'!$H$17</f>
        <v>3415.6038179500001</v>
      </c>
      <c r="Y108" s="36">
        <f>SUMIFS(СВЦЭМ!$C$33:$C$776,СВЦЭМ!$A$33:$A$776,$A108,СВЦЭМ!$B$33:$B$776,Y$83)+'СЕТ СН'!$H$9+СВЦЭМ!$D$10+'СЕТ СН'!$H$5-'СЕТ СН'!$H$17</f>
        <v>3454.93990975</v>
      </c>
    </row>
    <row r="109" spans="1:25" ht="15.75" x14ac:dyDescent="0.2">
      <c r="A109" s="35">
        <f t="shared" si="2"/>
        <v>44130</v>
      </c>
      <c r="B109" s="36">
        <f>SUMIFS(СВЦЭМ!$C$33:$C$776,СВЦЭМ!$A$33:$A$776,$A109,СВЦЭМ!$B$33:$B$776,B$83)+'СЕТ СН'!$H$9+СВЦЭМ!$D$10+'СЕТ СН'!$H$5-'СЕТ СН'!$H$17</f>
        <v>3564.1357298200001</v>
      </c>
      <c r="C109" s="36">
        <f>SUMIFS(СВЦЭМ!$C$33:$C$776,СВЦЭМ!$A$33:$A$776,$A109,СВЦЭМ!$B$33:$B$776,C$83)+'СЕТ СН'!$H$9+СВЦЭМ!$D$10+'СЕТ СН'!$H$5-'СЕТ СН'!$H$17</f>
        <v>3647.7443156700001</v>
      </c>
      <c r="D109" s="36">
        <f>SUMIFS(СВЦЭМ!$C$33:$C$776,СВЦЭМ!$A$33:$A$776,$A109,СВЦЭМ!$B$33:$B$776,D$83)+'СЕТ СН'!$H$9+СВЦЭМ!$D$10+'СЕТ СН'!$H$5-'СЕТ СН'!$H$17</f>
        <v>3710.2578790699999</v>
      </c>
      <c r="E109" s="36">
        <f>SUMIFS(СВЦЭМ!$C$33:$C$776,СВЦЭМ!$A$33:$A$776,$A109,СВЦЭМ!$B$33:$B$776,E$83)+'СЕТ СН'!$H$9+СВЦЭМ!$D$10+'СЕТ СН'!$H$5-'СЕТ СН'!$H$17</f>
        <v>3716.2449612999999</v>
      </c>
      <c r="F109" s="36">
        <f>SUMIFS(СВЦЭМ!$C$33:$C$776,СВЦЭМ!$A$33:$A$776,$A109,СВЦЭМ!$B$33:$B$776,F$83)+'СЕТ СН'!$H$9+СВЦЭМ!$D$10+'СЕТ СН'!$H$5-'СЕТ СН'!$H$17</f>
        <v>3713.5457959599999</v>
      </c>
      <c r="G109" s="36">
        <f>SUMIFS(СВЦЭМ!$C$33:$C$776,СВЦЭМ!$A$33:$A$776,$A109,СВЦЭМ!$B$33:$B$776,G$83)+'СЕТ СН'!$H$9+СВЦЭМ!$D$10+'СЕТ СН'!$H$5-'СЕТ СН'!$H$17</f>
        <v>3684.3530849500003</v>
      </c>
      <c r="H109" s="36">
        <f>SUMIFS(СВЦЭМ!$C$33:$C$776,СВЦЭМ!$A$33:$A$776,$A109,СВЦЭМ!$B$33:$B$776,H$83)+'СЕТ СН'!$H$9+СВЦЭМ!$D$10+'СЕТ СН'!$H$5-'СЕТ СН'!$H$17</f>
        <v>3635.2599709599999</v>
      </c>
      <c r="I109" s="36">
        <f>SUMIFS(СВЦЭМ!$C$33:$C$776,СВЦЭМ!$A$33:$A$776,$A109,СВЦЭМ!$B$33:$B$776,I$83)+'СЕТ СН'!$H$9+СВЦЭМ!$D$10+'СЕТ СН'!$H$5-'СЕТ СН'!$H$17</f>
        <v>3598.7777186499998</v>
      </c>
      <c r="J109" s="36">
        <f>SUMIFS(СВЦЭМ!$C$33:$C$776,СВЦЭМ!$A$33:$A$776,$A109,СВЦЭМ!$B$33:$B$776,J$83)+'СЕТ СН'!$H$9+СВЦЭМ!$D$10+'СЕТ СН'!$H$5-'СЕТ СН'!$H$17</f>
        <v>3526.5011063299999</v>
      </c>
      <c r="K109" s="36">
        <f>SUMIFS(СВЦЭМ!$C$33:$C$776,СВЦЭМ!$A$33:$A$776,$A109,СВЦЭМ!$B$33:$B$776,K$83)+'СЕТ СН'!$H$9+СВЦЭМ!$D$10+'СЕТ СН'!$H$5-'СЕТ СН'!$H$17</f>
        <v>3477.51045062</v>
      </c>
      <c r="L109" s="36">
        <f>SUMIFS(СВЦЭМ!$C$33:$C$776,СВЦЭМ!$A$33:$A$776,$A109,СВЦЭМ!$B$33:$B$776,L$83)+'СЕТ СН'!$H$9+СВЦЭМ!$D$10+'СЕТ СН'!$H$5-'СЕТ СН'!$H$17</f>
        <v>3472.9219213800002</v>
      </c>
      <c r="M109" s="36">
        <f>SUMIFS(СВЦЭМ!$C$33:$C$776,СВЦЭМ!$A$33:$A$776,$A109,СВЦЭМ!$B$33:$B$776,M$83)+'СЕТ СН'!$H$9+СВЦЭМ!$D$10+'СЕТ СН'!$H$5-'СЕТ СН'!$H$17</f>
        <v>3496.7780069099999</v>
      </c>
      <c r="N109" s="36">
        <f>SUMIFS(СВЦЭМ!$C$33:$C$776,СВЦЭМ!$A$33:$A$776,$A109,СВЦЭМ!$B$33:$B$776,N$83)+'СЕТ СН'!$H$9+СВЦЭМ!$D$10+'СЕТ СН'!$H$5-'СЕТ СН'!$H$17</f>
        <v>3496.21087889</v>
      </c>
      <c r="O109" s="36">
        <f>SUMIFS(СВЦЭМ!$C$33:$C$776,СВЦЭМ!$A$33:$A$776,$A109,СВЦЭМ!$B$33:$B$776,O$83)+'СЕТ СН'!$H$9+СВЦЭМ!$D$10+'СЕТ СН'!$H$5-'СЕТ СН'!$H$17</f>
        <v>3531.19726012</v>
      </c>
      <c r="P109" s="36">
        <f>SUMIFS(СВЦЭМ!$C$33:$C$776,СВЦЭМ!$A$33:$A$776,$A109,СВЦЭМ!$B$33:$B$776,P$83)+'СЕТ СН'!$H$9+СВЦЭМ!$D$10+'СЕТ СН'!$H$5-'СЕТ СН'!$H$17</f>
        <v>3577.8810597699999</v>
      </c>
      <c r="Q109" s="36">
        <f>SUMIFS(СВЦЭМ!$C$33:$C$776,СВЦЭМ!$A$33:$A$776,$A109,СВЦЭМ!$B$33:$B$776,Q$83)+'СЕТ СН'!$H$9+СВЦЭМ!$D$10+'СЕТ СН'!$H$5-'СЕТ СН'!$H$17</f>
        <v>3537.0261930699999</v>
      </c>
      <c r="R109" s="36">
        <f>SUMIFS(СВЦЭМ!$C$33:$C$776,СВЦЭМ!$A$33:$A$776,$A109,СВЦЭМ!$B$33:$B$776,R$83)+'СЕТ СН'!$H$9+СВЦЭМ!$D$10+'СЕТ СН'!$H$5-'СЕТ СН'!$H$17</f>
        <v>3491.2109794799999</v>
      </c>
      <c r="S109" s="36">
        <f>SUMIFS(СВЦЭМ!$C$33:$C$776,СВЦЭМ!$A$33:$A$776,$A109,СВЦЭМ!$B$33:$B$776,S$83)+'СЕТ СН'!$H$9+СВЦЭМ!$D$10+'СЕТ СН'!$H$5-'СЕТ СН'!$H$17</f>
        <v>3426.8881158599997</v>
      </c>
      <c r="T109" s="36">
        <f>SUMIFS(СВЦЭМ!$C$33:$C$776,СВЦЭМ!$A$33:$A$776,$A109,СВЦЭМ!$B$33:$B$776,T$83)+'СЕТ СН'!$H$9+СВЦЭМ!$D$10+'СЕТ СН'!$H$5-'СЕТ СН'!$H$17</f>
        <v>3391.7952806799999</v>
      </c>
      <c r="U109" s="36">
        <f>SUMIFS(СВЦЭМ!$C$33:$C$776,СВЦЭМ!$A$33:$A$776,$A109,СВЦЭМ!$B$33:$B$776,U$83)+'СЕТ СН'!$H$9+СВЦЭМ!$D$10+'СЕТ СН'!$H$5-'СЕТ СН'!$H$17</f>
        <v>3394.3780010400001</v>
      </c>
      <c r="V109" s="36">
        <f>SUMIFS(СВЦЭМ!$C$33:$C$776,СВЦЭМ!$A$33:$A$776,$A109,СВЦЭМ!$B$33:$B$776,V$83)+'СЕТ СН'!$H$9+СВЦЭМ!$D$10+'СЕТ СН'!$H$5-'СЕТ СН'!$H$17</f>
        <v>3394.8118524800002</v>
      </c>
      <c r="W109" s="36">
        <f>SUMIFS(СВЦЭМ!$C$33:$C$776,СВЦЭМ!$A$33:$A$776,$A109,СВЦЭМ!$B$33:$B$776,W$83)+'СЕТ СН'!$H$9+СВЦЭМ!$D$10+'СЕТ СН'!$H$5-'СЕТ СН'!$H$17</f>
        <v>3391.67146989</v>
      </c>
      <c r="X109" s="36">
        <f>SUMIFS(СВЦЭМ!$C$33:$C$776,СВЦЭМ!$A$33:$A$776,$A109,СВЦЭМ!$B$33:$B$776,X$83)+'СЕТ СН'!$H$9+СВЦЭМ!$D$10+'СЕТ СН'!$H$5-'СЕТ СН'!$H$17</f>
        <v>3390.0836758699998</v>
      </c>
      <c r="Y109" s="36">
        <f>SUMIFS(СВЦЭМ!$C$33:$C$776,СВЦЭМ!$A$33:$A$776,$A109,СВЦЭМ!$B$33:$B$776,Y$83)+'СЕТ СН'!$H$9+СВЦЭМ!$D$10+'СЕТ СН'!$H$5-'СЕТ СН'!$H$17</f>
        <v>3432.8228108399999</v>
      </c>
    </row>
    <row r="110" spans="1:25" ht="15.75" x14ac:dyDescent="0.2">
      <c r="A110" s="35">
        <f t="shared" si="2"/>
        <v>44131</v>
      </c>
      <c r="B110" s="36">
        <f>SUMIFS(СВЦЭМ!$C$33:$C$776,СВЦЭМ!$A$33:$A$776,$A110,СВЦЭМ!$B$33:$B$776,B$83)+'СЕТ СН'!$H$9+СВЦЭМ!$D$10+'СЕТ СН'!$H$5-'СЕТ СН'!$H$17</f>
        <v>3546.5257119500002</v>
      </c>
      <c r="C110" s="36">
        <f>SUMIFS(СВЦЭМ!$C$33:$C$776,СВЦЭМ!$A$33:$A$776,$A110,СВЦЭМ!$B$33:$B$776,C$83)+'СЕТ СН'!$H$9+СВЦЭМ!$D$10+'СЕТ СН'!$H$5-'СЕТ СН'!$H$17</f>
        <v>3639.9052351999999</v>
      </c>
      <c r="D110" s="36">
        <f>SUMIFS(СВЦЭМ!$C$33:$C$776,СВЦЭМ!$A$33:$A$776,$A110,СВЦЭМ!$B$33:$B$776,D$83)+'СЕТ СН'!$H$9+СВЦЭМ!$D$10+'СЕТ СН'!$H$5-'СЕТ СН'!$H$17</f>
        <v>3711.0872214199999</v>
      </c>
      <c r="E110" s="36">
        <f>SUMIFS(СВЦЭМ!$C$33:$C$776,СВЦЭМ!$A$33:$A$776,$A110,СВЦЭМ!$B$33:$B$776,E$83)+'СЕТ СН'!$H$9+СВЦЭМ!$D$10+'СЕТ СН'!$H$5-'СЕТ СН'!$H$17</f>
        <v>3728.0192557300002</v>
      </c>
      <c r="F110" s="36">
        <f>SUMIFS(СВЦЭМ!$C$33:$C$776,СВЦЭМ!$A$33:$A$776,$A110,СВЦЭМ!$B$33:$B$776,F$83)+'СЕТ СН'!$H$9+СВЦЭМ!$D$10+'СЕТ СН'!$H$5-'СЕТ СН'!$H$17</f>
        <v>3718.6734459500003</v>
      </c>
      <c r="G110" s="36">
        <f>SUMIFS(СВЦЭМ!$C$33:$C$776,СВЦЭМ!$A$33:$A$776,$A110,СВЦЭМ!$B$33:$B$776,G$83)+'СЕТ СН'!$H$9+СВЦЭМ!$D$10+'СЕТ СН'!$H$5-'СЕТ СН'!$H$17</f>
        <v>3710.1901225400002</v>
      </c>
      <c r="H110" s="36">
        <f>SUMIFS(СВЦЭМ!$C$33:$C$776,СВЦЭМ!$A$33:$A$776,$A110,СВЦЭМ!$B$33:$B$776,H$83)+'СЕТ СН'!$H$9+СВЦЭМ!$D$10+'СЕТ СН'!$H$5-'СЕТ СН'!$H$17</f>
        <v>3673.8818892999998</v>
      </c>
      <c r="I110" s="36">
        <f>SUMIFS(СВЦЭМ!$C$33:$C$776,СВЦЭМ!$A$33:$A$776,$A110,СВЦЭМ!$B$33:$B$776,I$83)+'СЕТ СН'!$H$9+СВЦЭМ!$D$10+'СЕТ СН'!$H$5-'СЕТ СН'!$H$17</f>
        <v>3648.6212224999999</v>
      </c>
      <c r="J110" s="36">
        <f>SUMIFS(СВЦЭМ!$C$33:$C$776,СВЦЭМ!$A$33:$A$776,$A110,СВЦЭМ!$B$33:$B$776,J$83)+'СЕТ СН'!$H$9+СВЦЭМ!$D$10+'СЕТ СН'!$H$5-'СЕТ СН'!$H$17</f>
        <v>3563.0892609299999</v>
      </c>
      <c r="K110" s="36">
        <f>SUMIFS(СВЦЭМ!$C$33:$C$776,СВЦЭМ!$A$33:$A$776,$A110,СВЦЭМ!$B$33:$B$776,K$83)+'СЕТ СН'!$H$9+СВЦЭМ!$D$10+'СЕТ СН'!$H$5-'СЕТ СН'!$H$17</f>
        <v>3522.1779037300003</v>
      </c>
      <c r="L110" s="36">
        <f>SUMIFS(СВЦЭМ!$C$33:$C$776,СВЦЭМ!$A$33:$A$776,$A110,СВЦЭМ!$B$33:$B$776,L$83)+'СЕТ СН'!$H$9+СВЦЭМ!$D$10+'СЕТ СН'!$H$5-'СЕТ СН'!$H$17</f>
        <v>3531.8480230099999</v>
      </c>
      <c r="M110" s="36">
        <f>SUMIFS(СВЦЭМ!$C$33:$C$776,СВЦЭМ!$A$33:$A$776,$A110,СВЦЭМ!$B$33:$B$776,M$83)+'СЕТ СН'!$H$9+СВЦЭМ!$D$10+'СЕТ СН'!$H$5-'СЕТ СН'!$H$17</f>
        <v>4503.58061266</v>
      </c>
      <c r="N110" s="36">
        <f>SUMIFS(СВЦЭМ!$C$33:$C$776,СВЦЭМ!$A$33:$A$776,$A110,СВЦЭМ!$B$33:$B$776,N$83)+'СЕТ СН'!$H$9+СВЦЭМ!$D$10+'СЕТ СН'!$H$5-'СЕТ СН'!$H$17</f>
        <v>3486.0707150200001</v>
      </c>
      <c r="O110" s="36">
        <f>SUMIFS(СВЦЭМ!$C$33:$C$776,СВЦЭМ!$A$33:$A$776,$A110,СВЦЭМ!$B$33:$B$776,O$83)+'СЕТ СН'!$H$9+СВЦЭМ!$D$10+'СЕТ СН'!$H$5-'СЕТ СН'!$H$17</f>
        <v>3536.9342253099999</v>
      </c>
      <c r="P110" s="36">
        <f>SUMIFS(СВЦЭМ!$C$33:$C$776,СВЦЭМ!$A$33:$A$776,$A110,СВЦЭМ!$B$33:$B$776,P$83)+'СЕТ СН'!$H$9+СВЦЭМ!$D$10+'СЕТ СН'!$H$5-'СЕТ СН'!$H$17</f>
        <v>3577.7331293699999</v>
      </c>
      <c r="Q110" s="36">
        <f>SUMIFS(СВЦЭМ!$C$33:$C$776,СВЦЭМ!$A$33:$A$776,$A110,СВЦЭМ!$B$33:$B$776,Q$83)+'СЕТ СН'!$H$9+СВЦЭМ!$D$10+'СЕТ СН'!$H$5-'СЕТ СН'!$H$17</f>
        <v>3534.69552703</v>
      </c>
      <c r="R110" s="36">
        <f>SUMIFS(СВЦЭМ!$C$33:$C$776,СВЦЭМ!$A$33:$A$776,$A110,СВЦЭМ!$B$33:$B$776,R$83)+'СЕТ СН'!$H$9+СВЦЭМ!$D$10+'СЕТ СН'!$H$5-'СЕТ СН'!$H$17</f>
        <v>3471.3214579099999</v>
      </c>
      <c r="S110" s="36">
        <f>SUMIFS(СВЦЭМ!$C$33:$C$776,СВЦЭМ!$A$33:$A$776,$A110,СВЦЭМ!$B$33:$B$776,S$83)+'СЕТ СН'!$H$9+СВЦЭМ!$D$10+'СЕТ СН'!$H$5-'СЕТ СН'!$H$17</f>
        <v>3490.24883692</v>
      </c>
      <c r="T110" s="36">
        <f>SUMIFS(СВЦЭМ!$C$33:$C$776,СВЦЭМ!$A$33:$A$776,$A110,СВЦЭМ!$B$33:$B$776,T$83)+'СЕТ СН'!$H$9+СВЦЭМ!$D$10+'СЕТ СН'!$H$5-'СЕТ СН'!$H$17</f>
        <v>3497.8111803100001</v>
      </c>
      <c r="U110" s="36">
        <f>SUMIFS(СВЦЭМ!$C$33:$C$776,СВЦЭМ!$A$33:$A$776,$A110,СВЦЭМ!$B$33:$B$776,U$83)+'СЕТ СН'!$H$9+СВЦЭМ!$D$10+'СЕТ СН'!$H$5-'СЕТ СН'!$H$17</f>
        <v>3500.5904059</v>
      </c>
      <c r="V110" s="36">
        <f>SUMIFS(СВЦЭМ!$C$33:$C$776,СВЦЭМ!$A$33:$A$776,$A110,СВЦЭМ!$B$33:$B$776,V$83)+'СЕТ СН'!$H$9+СВЦЭМ!$D$10+'СЕТ СН'!$H$5-'СЕТ СН'!$H$17</f>
        <v>3496.1905362900002</v>
      </c>
      <c r="W110" s="36">
        <f>SUMIFS(СВЦЭМ!$C$33:$C$776,СВЦЭМ!$A$33:$A$776,$A110,СВЦЭМ!$B$33:$B$776,W$83)+'СЕТ СН'!$H$9+СВЦЭМ!$D$10+'СЕТ СН'!$H$5-'СЕТ СН'!$H$17</f>
        <v>3488.9768959600001</v>
      </c>
      <c r="X110" s="36">
        <f>SUMIFS(СВЦЭМ!$C$33:$C$776,СВЦЭМ!$A$33:$A$776,$A110,СВЦЭМ!$B$33:$B$776,X$83)+'СЕТ СН'!$H$9+СВЦЭМ!$D$10+'СЕТ СН'!$H$5-'СЕТ СН'!$H$17</f>
        <v>3468.6614260900001</v>
      </c>
      <c r="Y110" s="36">
        <f>SUMIFS(СВЦЭМ!$C$33:$C$776,СВЦЭМ!$A$33:$A$776,$A110,СВЦЭМ!$B$33:$B$776,Y$83)+'СЕТ СН'!$H$9+СВЦЭМ!$D$10+'СЕТ СН'!$H$5-'СЕТ СН'!$H$17</f>
        <v>3505.5368167500001</v>
      </c>
    </row>
    <row r="111" spans="1:25" ht="15.75" x14ac:dyDescent="0.2">
      <c r="A111" s="35">
        <f t="shared" si="2"/>
        <v>44132</v>
      </c>
      <c r="B111" s="36">
        <f>SUMIFS(СВЦЭМ!$C$33:$C$776,СВЦЭМ!$A$33:$A$776,$A111,СВЦЭМ!$B$33:$B$776,B$83)+'СЕТ СН'!$H$9+СВЦЭМ!$D$10+'СЕТ СН'!$H$5-'СЕТ СН'!$H$17</f>
        <v>3613.1702470499999</v>
      </c>
      <c r="C111" s="36">
        <f>SUMIFS(СВЦЭМ!$C$33:$C$776,СВЦЭМ!$A$33:$A$776,$A111,СВЦЭМ!$B$33:$B$776,C$83)+'СЕТ СН'!$H$9+СВЦЭМ!$D$10+'СЕТ СН'!$H$5-'СЕТ СН'!$H$17</f>
        <v>3669.77933085</v>
      </c>
      <c r="D111" s="36">
        <f>SUMIFS(СВЦЭМ!$C$33:$C$776,СВЦЭМ!$A$33:$A$776,$A111,СВЦЭМ!$B$33:$B$776,D$83)+'СЕТ СН'!$H$9+СВЦЭМ!$D$10+'СЕТ СН'!$H$5-'СЕТ СН'!$H$17</f>
        <v>3672.7671114300001</v>
      </c>
      <c r="E111" s="36">
        <f>SUMIFS(СВЦЭМ!$C$33:$C$776,СВЦЭМ!$A$33:$A$776,$A111,СВЦЭМ!$B$33:$B$776,E$83)+'СЕТ СН'!$H$9+СВЦЭМ!$D$10+'СЕТ СН'!$H$5-'СЕТ СН'!$H$17</f>
        <v>3676.7278795000002</v>
      </c>
      <c r="F111" s="36">
        <f>SUMIFS(СВЦЭМ!$C$33:$C$776,СВЦЭМ!$A$33:$A$776,$A111,СВЦЭМ!$B$33:$B$776,F$83)+'СЕТ СН'!$H$9+СВЦЭМ!$D$10+'СЕТ СН'!$H$5-'СЕТ СН'!$H$17</f>
        <v>3685.2323010600003</v>
      </c>
      <c r="G111" s="36">
        <f>SUMIFS(СВЦЭМ!$C$33:$C$776,СВЦЭМ!$A$33:$A$776,$A111,СВЦЭМ!$B$33:$B$776,G$83)+'СЕТ СН'!$H$9+СВЦЭМ!$D$10+'СЕТ СН'!$H$5-'СЕТ СН'!$H$17</f>
        <v>3670.71451518</v>
      </c>
      <c r="H111" s="36">
        <f>SUMIFS(СВЦЭМ!$C$33:$C$776,СВЦЭМ!$A$33:$A$776,$A111,СВЦЭМ!$B$33:$B$776,H$83)+'СЕТ СН'!$H$9+СВЦЭМ!$D$10+'СЕТ СН'!$H$5-'СЕТ СН'!$H$17</f>
        <v>3681.7699379400001</v>
      </c>
      <c r="I111" s="36">
        <f>SUMIFS(СВЦЭМ!$C$33:$C$776,СВЦЭМ!$A$33:$A$776,$A111,СВЦЭМ!$B$33:$B$776,I$83)+'СЕТ СН'!$H$9+СВЦЭМ!$D$10+'СЕТ СН'!$H$5-'СЕТ СН'!$H$17</f>
        <v>3669.7993409599999</v>
      </c>
      <c r="J111" s="36">
        <f>SUMIFS(СВЦЭМ!$C$33:$C$776,СВЦЭМ!$A$33:$A$776,$A111,СВЦЭМ!$B$33:$B$776,J$83)+'СЕТ СН'!$H$9+СВЦЭМ!$D$10+'СЕТ СН'!$H$5-'СЕТ СН'!$H$17</f>
        <v>3601.92524486</v>
      </c>
      <c r="K111" s="36">
        <f>SUMIFS(СВЦЭМ!$C$33:$C$776,СВЦЭМ!$A$33:$A$776,$A111,СВЦЭМ!$B$33:$B$776,K$83)+'СЕТ СН'!$H$9+СВЦЭМ!$D$10+'СЕТ СН'!$H$5-'СЕТ СН'!$H$17</f>
        <v>3550.7828811099998</v>
      </c>
      <c r="L111" s="36">
        <f>SUMIFS(СВЦЭМ!$C$33:$C$776,СВЦЭМ!$A$33:$A$776,$A111,СВЦЭМ!$B$33:$B$776,L$83)+'СЕТ СН'!$H$9+СВЦЭМ!$D$10+'СЕТ СН'!$H$5-'СЕТ СН'!$H$17</f>
        <v>3552.7727691600003</v>
      </c>
      <c r="M111" s="36">
        <f>SUMIFS(СВЦЭМ!$C$33:$C$776,СВЦЭМ!$A$33:$A$776,$A111,СВЦЭМ!$B$33:$B$776,M$83)+'СЕТ СН'!$H$9+СВЦЭМ!$D$10+'СЕТ СН'!$H$5-'СЕТ СН'!$H$17</f>
        <v>3553.2636043299999</v>
      </c>
      <c r="N111" s="36">
        <f>SUMIFS(СВЦЭМ!$C$33:$C$776,СВЦЭМ!$A$33:$A$776,$A111,СВЦЭМ!$B$33:$B$776,N$83)+'СЕТ СН'!$H$9+СВЦЭМ!$D$10+'СЕТ СН'!$H$5-'СЕТ СН'!$H$17</f>
        <v>3565.0649392300002</v>
      </c>
      <c r="O111" s="36">
        <f>SUMIFS(СВЦЭМ!$C$33:$C$776,СВЦЭМ!$A$33:$A$776,$A111,СВЦЭМ!$B$33:$B$776,O$83)+'СЕТ СН'!$H$9+СВЦЭМ!$D$10+'СЕТ СН'!$H$5-'СЕТ СН'!$H$17</f>
        <v>3601.9947529400001</v>
      </c>
      <c r="P111" s="36">
        <f>SUMIFS(СВЦЭМ!$C$33:$C$776,СВЦЭМ!$A$33:$A$776,$A111,СВЦЭМ!$B$33:$B$776,P$83)+'СЕТ СН'!$H$9+СВЦЭМ!$D$10+'СЕТ СН'!$H$5-'СЕТ СН'!$H$17</f>
        <v>3646.9467061200003</v>
      </c>
      <c r="Q111" s="36">
        <f>SUMIFS(СВЦЭМ!$C$33:$C$776,СВЦЭМ!$A$33:$A$776,$A111,СВЦЭМ!$B$33:$B$776,Q$83)+'СЕТ СН'!$H$9+СВЦЭМ!$D$10+'СЕТ СН'!$H$5-'СЕТ СН'!$H$17</f>
        <v>3600.2106235900001</v>
      </c>
      <c r="R111" s="36">
        <f>SUMIFS(СВЦЭМ!$C$33:$C$776,СВЦЭМ!$A$33:$A$776,$A111,СВЦЭМ!$B$33:$B$776,R$83)+'СЕТ СН'!$H$9+СВЦЭМ!$D$10+'СЕТ СН'!$H$5-'СЕТ СН'!$H$17</f>
        <v>3542.5508691800001</v>
      </c>
      <c r="S111" s="36">
        <f>SUMIFS(СВЦЭМ!$C$33:$C$776,СВЦЭМ!$A$33:$A$776,$A111,СВЦЭМ!$B$33:$B$776,S$83)+'СЕТ СН'!$H$9+СВЦЭМ!$D$10+'СЕТ СН'!$H$5-'СЕТ СН'!$H$17</f>
        <v>3495.8665762800001</v>
      </c>
      <c r="T111" s="36">
        <f>SUMIFS(СВЦЭМ!$C$33:$C$776,СВЦЭМ!$A$33:$A$776,$A111,СВЦЭМ!$B$33:$B$776,T$83)+'СЕТ СН'!$H$9+СВЦЭМ!$D$10+'СЕТ СН'!$H$5-'СЕТ СН'!$H$17</f>
        <v>3496.67621487</v>
      </c>
      <c r="U111" s="36">
        <f>SUMIFS(СВЦЭМ!$C$33:$C$776,СВЦЭМ!$A$33:$A$776,$A111,СВЦЭМ!$B$33:$B$776,U$83)+'СЕТ СН'!$H$9+СВЦЭМ!$D$10+'СЕТ СН'!$H$5-'СЕТ СН'!$H$17</f>
        <v>3502.0683739000001</v>
      </c>
      <c r="V111" s="36">
        <f>SUMIFS(СВЦЭМ!$C$33:$C$776,СВЦЭМ!$A$33:$A$776,$A111,СВЦЭМ!$B$33:$B$776,V$83)+'СЕТ СН'!$H$9+СВЦЭМ!$D$10+'СЕТ СН'!$H$5-'СЕТ СН'!$H$17</f>
        <v>3498.3016478499999</v>
      </c>
      <c r="W111" s="36">
        <f>SUMIFS(СВЦЭМ!$C$33:$C$776,СВЦЭМ!$A$33:$A$776,$A111,СВЦЭМ!$B$33:$B$776,W$83)+'СЕТ СН'!$H$9+СВЦЭМ!$D$10+'СЕТ СН'!$H$5-'СЕТ СН'!$H$17</f>
        <v>3491.38909405</v>
      </c>
      <c r="X111" s="36">
        <f>SUMIFS(СВЦЭМ!$C$33:$C$776,СВЦЭМ!$A$33:$A$776,$A111,СВЦЭМ!$B$33:$B$776,X$83)+'СЕТ СН'!$H$9+СВЦЭМ!$D$10+'СЕТ СН'!$H$5-'СЕТ СН'!$H$17</f>
        <v>3495.4211639700002</v>
      </c>
      <c r="Y111" s="36">
        <f>SUMIFS(СВЦЭМ!$C$33:$C$776,СВЦЭМ!$A$33:$A$776,$A111,СВЦЭМ!$B$33:$B$776,Y$83)+'СЕТ СН'!$H$9+СВЦЭМ!$D$10+'СЕТ СН'!$H$5-'СЕТ СН'!$H$17</f>
        <v>3522.9740319100001</v>
      </c>
    </row>
    <row r="112" spans="1:25" ht="15.75" x14ac:dyDescent="0.2">
      <c r="A112" s="35">
        <f t="shared" si="2"/>
        <v>44133</v>
      </c>
      <c r="B112" s="36">
        <f>SUMIFS(СВЦЭМ!$C$33:$C$776,СВЦЭМ!$A$33:$A$776,$A112,СВЦЭМ!$B$33:$B$776,B$83)+'СЕТ СН'!$H$9+СВЦЭМ!$D$10+'СЕТ СН'!$H$5-'СЕТ СН'!$H$17</f>
        <v>3586.7680113800002</v>
      </c>
      <c r="C112" s="36">
        <f>SUMIFS(СВЦЭМ!$C$33:$C$776,СВЦЭМ!$A$33:$A$776,$A112,СВЦЭМ!$B$33:$B$776,C$83)+'СЕТ СН'!$H$9+СВЦЭМ!$D$10+'СЕТ СН'!$H$5-'СЕТ СН'!$H$17</f>
        <v>3645.6470159599999</v>
      </c>
      <c r="D112" s="36">
        <f>SUMIFS(СВЦЭМ!$C$33:$C$776,СВЦЭМ!$A$33:$A$776,$A112,СВЦЭМ!$B$33:$B$776,D$83)+'СЕТ СН'!$H$9+СВЦЭМ!$D$10+'СЕТ СН'!$H$5-'СЕТ СН'!$H$17</f>
        <v>3657.31799671</v>
      </c>
      <c r="E112" s="36">
        <f>SUMIFS(СВЦЭМ!$C$33:$C$776,СВЦЭМ!$A$33:$A$776,$A112,СВЦЭМ!$B$33:$B$776,E$83)+'СЕТ СН'!$H$9+СВЦЭМ!$D$10+'СЕТ СН'!$H$5-'СЕТ СН'!$H$17</f>
        <v>3651.2285522800003</v>
      </c>
      <c r="F112" s="36">
        <f>SUMIFS(СВЦЭМ!$C$33:$C$776,СВЦЭМ!$A$33:$A$776,$A112,СВЦЭМ!$B$33:$B$776,F$83)+'СЕТ СН'!$H$9+СВЦЭМ!$D$10+'СЕТ СН'!$H$5-'СЕТ СН'!$H$17</f>
        <v>3656.0612333399999</v>
      </c>
      <c r="G112" s="36">
        <f>SUMIFS(СВЦЭМ!$C$33:$C$776,СВЦЭМ!$A$33:$A$776,$A112,СВЦЭМ!$B$33:$B$776,G$83)+'СЕТ СН'!$H$9+СВЦЭМ!$D$10+'СЕТ СН'!$H$5-'СЕТ СН'!$H$17</f>
        <v>3720.1017806899999</v>
      </c>
      <c r="H112" s="36">
        <f>SUMIFS(СВЦЭМ!$C$33:$C$776,СВЦЭМ!$A$33:$A$776,$A112,СВЦЭМ!$B$33:$B$776,H$83)+'СЕТ СН'!$H$9+СВЦЭМ!$D$10+'СЕТ СН'!$H$5-'СЕТ СН'!$H$17</f>
        <v>3734.49833008</v>
      </c>
      <c r="I112" s="36">
        <f>SUMIFS(СВЦЭМ!$C$33:$C$776,СВЦЭМ!$A$33:$A$776,$A112,СВЦЭМ!$B$33:$B$776,I$83)+'СЕТ СН'!$H$9+СВЦЭМ!$D$10+'СЕТ СН'!$H$5-'СЕТ СН'!$H$17</f>
        <v>3639.1354852899999</v>
      </c>
      <c r="J112" s="36">
        <f>SUMIFS(СВЦЭМ!$C$33:$C$776,СВЦЭМ!$A$33:$A$776,$A112,СВЦЭМ!$B$33:$B$776,J$83)+'СЕТ СН'!$H$9+СВЦЭМ!$D$10+'СЕТ СН'!$H$5-'СЕТ СН'!$H$17</f>
        <v>3548.9462832300001</v>
      </c>
      <c r="K112" s="36">
        <f>SUMIFS(СВЦЭМ!$C$33:$C$776,СВЦЭМ!$A$33:$A$776,$A112,СВЦЭМ!$B$33:$B$776,K$83)+'СЕТ СН'!$H$9+СВЦЭМ!$D$10+'СЕТ СН'!$H$5-'СЕТ СН'!$H$17</f>
        <v>3496.6797566</v>
      </c>
      <c r="L112" s="36">
        <f>SUMIFS(СВЦЭМ!$C$33:$C$776,СВЦЭМ!$A$33:$A$776,$A112,СВЦЭМ!$B$33:$B$776,L$83)+'СЕТ СН'!$H$9+СВЦЭМ!$D$10+'СЕТ СН'!$H$5-'СЕТ СН'!$H$17</f>
        <v>3503.2604992500001</v>
      </c>
      <c r="M112" s="36">
        <f>SUMIFS(СВЦЭМ!$C$33:$C$776,СВЦЭМ!$A$33:$A$776,$A112,СВЦЭМ!$B$33:$B$776,M$83)+'СЕТ СН'!$H$9+СВЦЭМ!$D$10+'СЕТ СН'!$H$5-'СЕТ СН'!$H$17</f>
        <v>3450.8963905800001</v>
      </c>
      <c r="N112" s="36">
        <f>SUMIFS(СВЦЭМ!$C$33:$C$776,СВЦЭМ!$A$33:$A$776,$A112,СВЦЭМ!$B$33:$B$776,N$83)+'СЕТ СН'!$H$9+СВЦЭМ!$D$10+'СЕТ СН'!$H$5-'СЕТ СН'!$H$17</f>
        <v>3440.2020213599999</v>
      </c>
      <c r="O112" s="36">
        <f>SUMIFS(СВЦЭМ!$C$33:$C$776,СВЦЭМ!$A$33:$A$776,$A112,СВЦЭМ!$B$33:$B$776,O$83)+'СЕТ СН'!$H$9+СВЦЭМ!$D$10+'СЕТ СН'!$H$5-'СЕТ СН'!$H$17</f>
        <v>3443.2942397000002</v>
      </c>
      <c r="P112" s="36">
        <f>SUMIFS(СВЦЭМ!$C$33:$C$776,СВЦЭМ!$A$33:$A$776,$A112,СВЦЭМ!$B$33:$B$776,P$83)+'СЕТ СН'!$H$9+СВЦЭМ!$D$10+'СЕТ СН'!$H$5-'СЕТ СН'!$H$17</f>
        <v>3481.2426715400002</v>
      </c>
      <c r="Q112" s="36">
        <f>SUMIFS(СВЦЭМ!$C$33:$C$776,СВЦЭМ!$A$33:$A$776,$A112,СВЦЭМ!$B$33:$B$776,Q$83)+'СЕТ СН'!$H$9+СВЦЭМ!$D$10+'СЕТ СН'!$H$5-'СЕТ СН'!$H$17</f>
        <v>3442.34657479</v>
      </c>
      <c r="R112" s="36">
        <f>SUMIFS(СВЦЭМ!$C$33:$C$776,СВЦЭМ!$A$33:$A$776,$A112,СВЦЭМ!$B$33:$B$776,R$83)+'СЕТ СН'!$H$9+СВЦЭМ!$D$10+'СЕТ СН'!$H$5-'СЕТ СН'!$H$17</f>
        <v>3497.5816439700002</v>
      </c>
      <c r="S112" s="36">
        <f>SUMIFS(СВЦЭМ!$C$33:$C$776,СВЦЭМ!$A$33:$A$776,$A112,СВЦЭМ!$B$33:$B$776,S$83)+'СЕТ СН'!$H$9+СВЦЭМ!$D$10+'СЕТ СН'!$H$5-'СЕТ СН'!$H$17</f>
        <v>3491.7453585600001</v>
      </c>
      <c r="T112" s="36">
        <f>SUMIFS(СВЦЭМ!$C$33:$C$776,СВЦЭМ!$A$33:$A$776,$A112,СВЦЭМ!$B$33:$B$776,T$83)+'СЕТ СН'!$H$9+СВЦЭМ!$D$10+'СЕТ СН'!$H$5-'СЕТ СН'!$H$17</f>
        <v>3519.93772795</v>
      </c>
      <c r="U112" s="36">
        <f>SUMIFS(СВЦЭМ!$C$33:$C$776,СВЦЭМ!$A$33:$A$776,$A112,СВЦЭМ!$B$33:$B$776,U$83)+'СЕТ СН'!$H$9+СВЦЭМ!$D$10+'СЕТ СН'!$H$5-'СЕТ СН'!$H$17</f>
        <v>3521.2262373100002</v>
      </c>
      <c r="V112" s="36">
        <f>SUMIFS(СВЦЭМ!$C$33:$C$776,СВЦЭМ!$A$33:$A$776,$A112,СВЦЭМ!$B$33:$B$776,V$83)+'СЕТ СН'!$H$9+СВЦЭМ!$D$10+'СЕТ СН'!$H$5-'СЕТ СН'!$H$17</f>
        <v>3504.42119938</v>
      </c>
      <c r="W112" s="36">
        <f>SUMIFS(СВЦЭМ!$C$33:$C$776,СВЦЭМ!$A$33:$A$776,$A112,СВЦЭМ!$B$33:$B$776,W$83)+'СЕТ СН'!$H$9+СВЦЭМ!$D$10+'СЕТ СН'!$H$5-'СЕТ СН'!$H$17</f>
        <v>3488.9056619200001</v>
      </c>
      <c r="X112" s="36">
        <f>SUMIFS(СВЦЭМ!$C$33:$C$776,СВЦЭМ!$A$33:$A$776,$A112,СВЦЭМ!$B$33:$B$776,X$83)+'СЕТ СН'!$H$9+СВЦЭМ!$D$10+'СЕТ СН'!$H$5-'СЕТ СН'!$H$17</f>
        <v>3537.7332797399999</v>
      </c>
      <c r="Y112" s="36">
        <f>SUMIFS(СВЦЭМ!$C$33:$C$776,СВЦЭМ!$A$33:$A$776,$A112,СВЦЭМ!$B$33:$B$776,Y$83)+'СЕТ СН'!$H$9+СВЦЭМ!$D$10+'СЕТ СН'!$H$5-'СЕТ СН'!$H$17</f>
        <v>3562.4119949699998</v>
      </c>
    </row>
    <row r="113" spans="1:27" ht="15.75" x14ac:dyDescent="0.2">
      <c r="A113" s="35">
        <f t="shared" si="2"/>
        <v>44134</v>
      </c>
      <c r="B113" s="36">
        <f>SUMIFS(СВЦЭМ!$C$33:$C$776,СВЦЭМ!$A$33:$A$776,$A113,СВЦЭМ!$B$33:$B$776,B$83)+'СЕТ СН'!$H$9+СВЦЭМ!$D$10+'СЕТ СН'!$H$5-'СЕТ СН'!$H$17</f>
        <v>3570.9165828800001</v>
      </c>
      <c r="C113" s="36">
        <f>SUMIFS(СВЦЭМ!$C$33:$C$776,СВЦЭМ!$A$33:$A$776,$A113,СВЦЭМ!$B$33:$B$776,C$83)+'СЕТ СН'!$H$9+СВЦЭМ!$D$10+'СЕТ СН'!$H$5-'СЕТ СН'!$H$17</f>
        <v>3623.61555529</v>
      </c>
      <c r="D113" s="36">
        <f>SUMIFS(СВЦЭМ!$C$33:$C$776,СВЦЭМ!$A$33:$A$776,$A113,СВЦЭМ!$B$33:$B$776,D$83)+'СЕТ СН'!$H$9+СВЦЭМ!$D$10+'СЕТ СН'!$H$5-'СЕТ СН'!$H$17</f>
        <v>3720.69311298</v>
      </c>
      <c r="E113" s="36">
        <f>SUMIFS(СВЦЭМ!$C$33:$C$776,СВЦЭМ!$A$33:$A$776,$A113,СВЦЭМ!$B$33:$B$776,E$83)+'СЕТ СН'!$H$9+СВЦЭМ!$D$10+'СЕТ СН'!$H$5-'СЕТ СН'!$H$17</f>
        <v>3738.08439967</v>
      </c>
      <c r="F113" s="36">
        <f>SUMIFS(СВЦЭМ!$C$33:$C$776,СВЦЭМ!$A$33:$A$776,$A113,СВЦЭМ!$B$33:$B$776,F$83)+'СЕТ СН'!$H$9+СВЦЭМ!$D$10+'СЕТ СН'!$H$5-'СЕТ СН'!$H$17</f>
        <v>3731.98333822</v>
      </c>
      <c r="G113" s="36">
        <f>SUMIFS(СВЦЭМ!$C$33:$C$776,СВЦЭМ!$A$33:$A$776,$A113,СВЦЭМ!$B$33:$B$776,G$83)+'СЕТ СН'!$H$9+СВЦЭМ!$D$10+'СЕТ СН'!$H$5-'СЕТ СН'!$H$17</f>
        <v>3714.6013195800001</v>
      </c>
      <c r="H113" s="36">
        <f>SUMIFS(СВЦЭМ!$C$33:$C$776,СВЦЭМ!$A$33:$A$776,$A113,СВЦЭМ!$B$33:$B$776,H$83)+'СЕТ СН'!$H$9+СВЦЭМ!$D$10+'СЕТ СН'!$H$5-'СЕТ СН'!$H$17</f>
        <v>3638.97399954</v>
      </c>
      <c r="I113" s="36">
        <f>SUMIFS(СВЦЭМ!$C$33:$C$776,СВЦЭМ!$A$33:$A$776,$A113,СВЦЭМ!$B$33:$B$776,I$83)+'СЕТ СН'!$H$9+СВЦЭМ!$D$10+'СЕТ СН'!$H$5-'СЕТ СН'!$H$17</f>
        <v>3627.92524912</v>
      </c>
      <c r="J113" s="36">
        <f>SUMIFS(СВЦЭМ!$C$33:$C$776,СВЦЭМ!$A$33:$A$776,$A113,СВЦЭМ!$B$33:$B$776,J$83)+'СЕТ СН'!$H$9+СВЦЭМ!$D$10+'СЕТ СН'!$H$5-'СЕТ СН'!$H$17</f>
        <v>3555.6686465900002</v>
      </c>
      <c r="K113" s="36">
        <f>SUMIFS(СВЦЭМ!$C$33:$C$776,СВЦЭМ!$A$33:$A$776,$A113,СВЦЭМ!$B$33:$B$776,K$83)+'СЕТ СН'!$H$9+СВЦЭМ!$D$10+'СЕТ СН'!$H$5-'СЕТ СН'!$H$17</f>
        <v>3533.0447233099999</v>
      </c>
      <c r="L113" s="36">
        <f>SUMIFS(СВЦЭМ!$C$33:$C$776,СВЦЭМ!$A$33:$A$776,$A113,СВЦЭМ!$B$33:$B$776,L$83)+'СЕТ СН'!$H$9+СВЦЭМ!$D$10+'СЕТ СН'!$H$5-'СЕТ СН'!$H$17</f>
        <v>3534.7234699800001</v>
      </c>
      <c r="M113" s="36">
        <f>SUMIFS(СВЦЭМ!$C$33:$C$776,СВЦЭМ!$A$33:$A$776,$A113,СВЦЭМ!$B$33:$B$776,M$83)+'СЕТ СН'!$H$9+СВЦЭМ!$D$10+'СЕТ СН'!$H$5-'СЕТ СН'!$H$17</f>
        <v>3531.2948920200001</v>
      </c>
      <c r="N113" s="36">
        <f>SUMIFS(СВЦЭМ!$C$33:$C$776,СВЦЭМ!$A$33:$A$776,$A113,СВЦЭМ!$B$33:$B$776,N$83)+'СЕТ СН'!$H$9+СВЦЭМ!$D$10+'СЕТ СН'!$H$5-'СЕТ СН'!$H$17</f>
        <v>3528.80563906</v>
      </c>
      <c r="O113" s="36">
        <f>SUMIFS(СВЦЭМ!$C$33:$C$776,СВЦЭМ!$A$33:$A$776,$A113,СВЦЭМ!$B$33:$B$776,O$83)+'СЕТ СН'!$H$9+СВЦЭМ!$D$10+'СЕТ СН'!$H$5-'СЕТ СН'!$H$17</f>
        <v>3562.83670132</v>
      </c>
      <c r="P113" s="36">
        <f>SUMIFS(СВЦЭМ!$C$33:$C$776,СВЦЭМ!$A$33:$A$776,$A113,СВЦЭМ!$B$33:$B$776,P$83)+'СЕТ СН'!$H$9+СВЦЭМ!$D$10+'СЕТ СН'!$H$5-'СЕТ СН'!$H$17</f>
        <v>3591.9368618600001</v>
      </c>
      <c r="Q113" s="36">
        <f>SUMIFS(СВЦЭМ!$C$33:$C$776,СВЦЭМ!$A$33:$A$776,$A113,СВЦЭМ!$B$33:$B$776,Q$83)+'СЕТ СН'!$H$9+СВЦЭМ!$D$10+'СЕТ СН'!$H$5-'СЕТ СН'!$H$17</f>
        <v>3576.4689742700002</v>
      </c>
      <c r="R113" s="36">
        <f>SUMIFS(СВЦЭМ!$C$33:$C$776,СВЦЭМ!$A$33:$A$776,$A113,СВЦЭМ!$B$33:$B$776,R$83)+'СЕТ СН'!$H$9+СВЦЭМ!$D$10+'СЕТ СН'!$H$5-'СЕТ СН'!$H$17</f>
        <v>3541.6656307100002</v>
      </c>
      <c r="S113" s="36">
        <f>SUMIFS(СВЦЭМ!$C$33:$C$776,СВЦЭМ!$A$33:$A$776,$A113,СВЦЭМ!$B$33:$B$776,S$83)+'СЕТ СН'!$H$9+СВЦЭМ!$D$10+'СЕТ СН'!$H$5-'СЕТ СН'!$H$17</f>
        <v>3490.0138954399999</v>
      </c>
      <c r="T113" s="36">
        <f>SUMIFS(СВЦЭМ!$C$33:$C$776,СВЦЭМ!$A$33:$A$776,$A113,СВЦЭМ!$B$33:$B$776,T$83)+'СЕТ СН'!$H$9+СВЦЭМ!$D$10+'СЕТ СН'!$H$5-'СЕТ СН'!$H$17</f>
        <v>3516.5248064100001</v>
      </c>
      <c r="U113" s="36">
        <f>SUMIFS(СВЦЭМ!$C$33:$C$776,СВЦЭМ!$A$33:$A$776,$A113,СВЦЭМ!$B$33:$B$776,U$83)+'СЕТ СН'!$H$9+СВЦЭМ!$D$10+'СЕТ СН'!$H$5-'СЕТ СН'!$H$17</f>
        <v>3513.3976655699998</v>
      </c>
      <c r="V113" s="36">
        <f>SUMIFS(СВЦЭМ!$C$33:$C$776,СВЦЭМ!$A$33:$A$776,$A113,СВЦЭМ!$B$33:$B$776,V$83)+'СЕТ СН'!$H$9+СВЦЭМ!$D$10+'СЕТ СН'!$H$5-'СЕТ СН'!$H$17</f>
        <v>3505.4836809899998</v>
      </c>
      <c r="W113" s="36">
        <f>SUMIFS(СВЦЭМ!$C$33:$C$776,СВЦЭМ!$A$33:$A$776,$A113,СВЦЭМ!$B$33:$B$776,W$83)+'СЕТ СН'!$H$9+СВЦЭМ!$D$10+'СЕТ СН'!$H$5-'СЕТ СН'!$H$17</f>
        <v>3489.4612497600001</v>
      </c>
      <c r="X113" s="36">
        <f>SUMIFS(СВЦЭМ!$C$33:$C$776,СВЦЭМ!$A$33:$A$776,$A113,СВЦЭМ!$B$33:$B$776,X$83)+'СЕТ СН'!$H$9+СВЦЭМ!$D$10+'СЕТ СН'!$H$5-'СЕТ СН'!$H$17</f>
        <v>3478.3957793199997</v>
      </c>
      <c r="Y113" s="36">
        <f>SUMIFS(СВЦЭМ!$C$33:$C$776,СВЦЭМ!$A$33:$A$776,$A113,СВЦЭМ!$B$33:$B$776,Y$83)+'СЕТ СН'!$H$9+СВЦЭМ!$D$10+'СЕТ СН'!$H$5-'СЕТ СН'!$H$17</f>
        <v>3521.9763187200001</v>
      </c>
      <c r="AA113" s="37"/>
    </row>
    <row r="114" spans="1:27" ht="15.75" x14ac:dyDescent="0.2">
      <c r="A114" s="35">
        <f t="shared" si="2"/>
        <v>44135</v>
      </c>
      <c r="B114" s="36">
        <f>SUMIFS(СВЦЭМ!$C$33:$C$776,СВЦЭМ!$A$33:$A$776,$A114,СВЦЭМ!$B$33:$B$776,B$83)+'СЕТ СН'!$H$9+СВЦЭМ!$D$10+'СЕТ СН'!$H$5-'СЕТ СН'!$H$17</f>
        <v>3510.43187562</v>
      </c>
      <c r="C114" s="36">
        <f>SUMIFS(СВЦЭМ!$C$33:$C$776,СВЦЭМ!$A$33:$A$776,$A114,СВЦЭМ!$B$33:$B$776,C$83)+'СЕТ СН'!$H$9+СВЦЭМ!$D$10+'СЕТ СН'!$H$5-'СЕТ СН'!$H$17</f>
        <v>3573.3789200400001</v>
      </c>
      <c r="D114" s="36">
        <f>SUMIFS(СВЦЭМ!$C$33:$C$776,СВЦЭМ!$A$33:$A$776,$A114,СВЦЭМ!$B$33:$B$776,D$83)+'СЕТ СН'!$H$9+СВЦЭМ!$D$10+'СЕТ СН'!$H$5-'СЕТ СН'!$H$17</f>
        <v>3618.8512472500001</v>
      </c>
      <c r="E114" s="36">
        <f>SUMIFS(СВЦЭМ!$C$33:$C$776,СВЦЭМ!$A$33:$A$776,$A114,СВЦЭМ!$B$33:$B$776,E$83)+'СЕТ СН'!$H$9+СВЦЭМ!$D$10+'СЕТ СН'!$H$5-'СЕТ СН'!$H$17</f>
        <v>3617.8143847900001</v>
      </c>
      <c r="F114" s="36">
        <f>SUMIFS(СВЦЭМ!$C$33:$C$776,СВЦЭМ!$A$33:$A$776,$A114,СВЦЭМ!$B$33:$B$776,F$83)+'СЕТ СН'!$H$9+СВЦЭМ!$D$10+'СЕТ СН'!$H$5-'СЕТ СН'!$H$17</f>
        <v>3631.4804670200001</v>
      </c>
      <c r="G114" s="36">
        <f>SUMIFS(СВЦЭМ!$C$33:$C$776,СВЦЭМ!$A$33:$A$776,$A114,СВЦЭМ!$B$33:$B$776,G$83)+'СЕТ СН'!$H$9+СВЦЭМ!$D$10+'СЕТ СН'!$H$5-'СЕТ СН'!$H$17</f>
        <v>3619.0524020399998</v>
      </c>
      <c r="H114" s="36">
        <f>SUMIFS(СВЦЭМ!$C$33:$C$776,СВЦЭМ!$A$33:$A$776,$A114,СВЦЭМ!$B$33:$B$776,H$83)+'СЕТ СН'!$H$9+СВЦЭМ!$D$10+'СЕТ СН'!$H$5-'СЕТ СН'!$H$17</f>
        <v>3599.0163731000002</v>
      </c>
      <c r="I114" s="36">
        <f>SUMIFS(СВЦЭМ!$C$33:$C$776,СВЦЭМ!$A$33:$A$776,$A114,СВЦЭМ!$B$33:$B$776,I$83)+'СЕТ СН'!$H$9+СВЦЭМ!$D$10+'СЕТ СН'!$H$5-'СЕТ СН'!$H$17</f>
        <v>3575.5501385500002</v>
      </c>
      <c r="J114" s="36">
        <f>SUMIFS(СВЦЭМ!$C$33:$C$776,СВЦЭМ!$A$33:$A$776,$A114,СВЦЭМ!$B$33:$B$776,J$83)+'СЕТ СН'!$H$9+СВЦЭМ!$D$10+'СЕТ СН'!$H$5-'СЕТ СН'!$H$17</f>
        <v>3494.4464417899999</v>
      </c>
      <c r="K114" s="36">
        <f>SUMIFS(СВЦЭМ!$C$33:$C$776,СВЦЭМ!$A$33:$A$776,$A114,СВЦЭМ!$B$33:$B$776,K$83)+'СЕТ СН'!$H$9+СВЦЭМ!$D$10+'СЕТ СН'!$H$5-'СЕТ СН'!$H$17</f>
        <v>3441.2771223</v>
      </c>
      <c r="L114" s="36">
        <f>SUMIFS(СВЦЭМ!$C$33:$C$776,СВЦЭМ!$A$33:$A$776,$A114,СВЦЭМ!$B$33:$B$776,L$83)+'СЕТ СН'!$H$9+СВЦЭМ!$D$10+'СЕТ СН'!$H$5-'СЕТ СН'!$H$17</f>
        <v>3458.7100156300003</v>
      </c>
      <c r="M114" s="36">
        <f>SUMIFS(СВЦЭМ!$C$33:$C$776,СВЦЭМ!$A$33:$A$776,$A114,СВЦЭМ!$B$33:$B$776,M$83)+'СЕТ СН'!$H$9+СВЦЭМ!$D$10+'СЕТ СН'!$H$5-'СЕТ СН'!$H$17</f>
        <v>3445.6351964300002</v>
      </c>
      <c r="N114" s="36">
        <f>SUMIFS(СВЦЭМ!$C$33:$C$776,СВЦЭМ!$A$33:$A$776,$A114,СВЦЭМ!$B$33:$B$776,N$83)+'СЕТ СН'!$H$9+СВЦЭМ!$D$10+'СЕТ СН'!$H$5-'СЕТ СН'!$H$17</f>
        <v>3434.8865573499997</v>
      </c>
      <c r="O114" s="36">
        <f>SUMIFS(СВЦЭМ!$C$33:$C$776,СВЦЭМ!$A$33:$A$776,$A114,СВЦЭМ!$B$33:$B$776,O$83)+'СЕТ СН'!$H$9+СВЦЭМ!$D$10+'СЕТ СН'!$H$5-'СЕТ СН'!$H$17</f>
        <v>3470.7528171399999</v>
      </c>
      <c r="P114" s="36">
        <f>SUMIFS(СВЦЭМ!$C$33:$C$776,СВЦЭМ!$A$33:$A$776,$A114,СВЦЭМ!$B$33:$B$776,P$83)+'СЕТ СН'!$H$9+СВЦЭМ!$D$10+'СЕТ СН'!$H$5-'СЕТ СН'!$H$17</f>
        <v>3522.99356399</v>
      </c>
      <c r="Q114" s="36">
        <f>SUMIFS(СВЦЭМ!$C$33:$C$776,СВЦЭМ!$A$33:$A$776,$A114,СВЦЭМ!$B$33:$B$776,Q$83)+'СЕТ СН'!$H$9+СВЦЭМ!$D$10+'СЕТ СН'!$H$5-'СЕТ СН'!$H$17</f>
        <v>3487.50837804</v>
      </c>
      <c r="R114" s="36">
        <f>SUMIFS(СВЦЭМ!$C$33:$C$776,СВЦЭМ!$A$33:$A$776,$A114,СВЦЭМ!$B$33:$B$776,R$83)+'СЕТ СН'!$H$9+СВЦЭМ!$D$10+'СЕТ СН'!$H$5-'СЕТ СН'!$H$17</f>
        <v>3453.2120075900002</v>
      </c>
      <c r="S114" s="36">
        <f>SUMIFS(СВЦЭМ!$C$33:$C$776,СВЦЭМ!$A$33:$A$776,$A114,СВЦЭМ!$B$33:$B$776,S$83)+'СЕТ СН'!$H$9+СВЦЭМ!$D$10+'СЕТ СН'!$H$5-'СЕТ СН'!$H$17</f>
        <v>3444.0919721999999</v>
      </c>
      <c r="T114" s="36">
        <f>SUMIFS(СВЦЭМ!$C$33:$C$776,СВЦЭМ!$A$33:$A$776,$A114,СВЦЭМ!$B$33:$B$776,T$83)+'СЕТ СН'!$H$9+СВЦЭМ!$D$10+'СЕТ СН'!$H$5-'СЕТ СН'!$H$17</f>
        <v>3473.1053050099999</v>
      </c>
      <c r="U114" s="36">
        <f>SUMIFS(СВЦЭМ!$C$33:$C$776,СВЦЭМ!$A$33:$A$776,$A114,СВЦЭМ!$B$33:$B$776,U$83)+'СЕТ СН'!$H$9+СВЦЭМ!$D$10+'СЕТ СН'!$H$5-'СЕТ СН'!$H$17</f>
        <v>3481.4814619700001</v>
      </c>
      <c r="V114" s="36">
        <f>SUMIFS(СВЦЭМ!$C$33:$C$776,СВЦЭМ!$A$33:$A$776,$A114,СВЦЭМ!$B$33:$B$776,V$83)+'СЕТ СН'!$H$9+СВЦЭМ!$D$10+'СЕТ СН'!$H$5-'СЕТ СН'!$H$17</f>
        <v>3472.5141171499999</v>
      </c>
      <c r="W114" s="36">
        <f>SUMIFS(СВЦЭМ!$C$33:$C$776,СВЦЭМ!$A$33:$A$776,$A114,СВЦЭМ!$B$33:$B$776,W$83)+'СЕТ СН'!$H$9+СВЦЭМ!$D$10+'СЕТ СН'!$H$5-'СЕТ СН'!$H$17</f>
        <v>3454.3278969399998</v>
      </c>
      <c r="X114" s="36">
        <f>SUMIFS(СВЦЭМ!$C$33:$C$776,СВЦЭМ!$A$33:$A$776,$A114,СВЦЭМ!$B$33:$B$776,X$83)+'СЕТ СН'!$H$9+СВЦЭМ!$D$10+'СЕТ СН'!$H$5-'СЕТ СН'!$H$17</f>
        <v>3418.3076223799999</v>
      </c>
      <c r="Y114" s="36">
        <f>SUMIFS(СВЦЭМ!$C$33:$C$776,СВЦЭМ!$A$33:$A$776,$A114,СВЦЭМ!$B$33:$B$776,Y$83)+'СЕТ СН'!$H$9+СВЦЭМ!$D$10+'СЕТ СН'!$H$5-'СЕТ СН'!$H$17</f>
        <v>3427.0844007400001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01.10.2020</v>
      </c>
      <c r="B120" s="36">
        <f>SUMIFS(СВЦЭМ!$C$33:$C$776,СВЦЭМ!$A$33:$A$776,$A120,СВЦЭМ!$B$33:$B$776,B$119)+'СЕТ СН'!$I$9+СВЦЭМ!$D$10+'СЕТ СН'!$I$5-'СЕТ СН'!$I$17</f>
        <v>3820.7537476799998</v>
      </c>
      <c r="C120" s="36">
        <f>SUMIFS(СВЦЭМ!$C$33:$C$776,СВЦЭМ!$A$33:$A$776,$A120,СВЦЭМ!$B$33:$B$776,C$119)+'СЕТ СН'!$I$9+СВЦЭМ!$D$10+'СЕТ СН'!$I$5-'СЕТ СН'!$I$17</f>
        <v>3873.47127658</v>
      </c>
      <c r="D120" s="36">
        <f>SUMIFS(СВЦЭМ!$C$33:$C$776,СВЦЭМ!$A$33:$A$776,$A120,СВЦЭМ!$B$33:$B$776,D$119)+'СЕТ СН'!$I$9+СВЦЭМ!$D$10+'СЕТ СН'!$I$5-'СЕТ СН'!$I$17</f>
        <v>3916.97745657</v>
      </c>
      <c r="E120" s="36">
        <f>SUMIFS(СВЦЭМ!$C$33:$C$776,СВЦЭМ!$A$33:$A$776,$A120,СВЦЭМ!$B$33:$B$776,E$119)+'СЕТ СН'!$I$9+СВЦЭМ!$D$10+'СЕТ СН'!$I$5-'СЕТ СН'!$I$17</f>
        <v>3937.8214655900001</v>
      </c>
      <c r="F120" s="36">
        <f>SUMIFS(СВЦЭМ!$C$33:$C$776,СВЦЭМ!$A$33:$A$776,$A120,СВЦЭМ!$B$33:$B$776,F$119)+'СЕТ СН'!$I$9+СВЦЭМ!$D$10+'СЕТ СН'!$I$5-'СЕТ СН'!$I$17</f>
        <v>3942.2553061600001</v>
      </c>
      <c r="G120" s="36">
        <f>SUMIFS(СВЦЭМ!$C$33:$C$776,СВЦЭМ!$A$33:$A$776,$A120,СВЦЭМ!$B$33:$B$776,G$119)+'СЕТ СН'!$I$9+СВЦЭМ!$D$10+'СЕТ СН'!$I$5-'СЕТ СН'!$I$17</f>
        <v>3924.4674570500001</v>
      </c>
      <c r="H120" s="36">
        <f>SUMIFS(СВЦЭМ!$C$33:$C$776,СВЦЭМ!$A$33:$A$776,$A120,СВЦЭМ!$B$33:$B$776,H$119)+'СЕТ СН'!$I$9+СВЦЭМ!$D$10+'СЕТ СН'!$I$5-'СЕТ СН'!$I$17</f>
        <v>3874.0972339700002</v>
      </c>
      <c r="I120" s="36">
        <f>SUMIFS(СВЦЭМ!$C$33:$C$776,СВЦЭМ!$A$33:$A$776,$A120,СВЦЭМ!$B$33:$B$776,I$119)+'СЕТ СН'!$I$9+СВЦЭМ!$D$10+'СЕТ СН'!$I$5-'СЕТ СН'!$I$17</f>
        <v>3822.1980740500003</v>
      </c>
      <c r="J120" s="36">
        <f>SUMIFS(СВЦЭМ!$C$33:$C$776,СВЦЭМ!$A$33:$A$776,$A120,СВЦЭМ!$B$33:$B$776,J$119)+'СЕТ СН'!$I$9+СВЦЭМ!$D$10+'СЕТ СН'!$I$5-'СЕТ СН'!$I$17</f>
        <v>3756.9750564300002</v>
      </c>
      <c r="K120" s="36">
        <f>SUMIFS(СВЦЭМ!$C$33:$C$776,СВЦЭМ!$A$33:$A$776,$A120,СВЦЭМ!$B$33:$B$776,K$119)+'СЕТ СН'!$I$9+СВЦЭМ!$D$10+'СЕТ СН'!$I$5-'СЕТ СН'!$I$17</f>
        <v>3722.3329959500002</v>
      </c>
      <c r="L120" s="36">
        <f>SUMIFS(СВЦЭМ!$C$33:$C$776,СВЦЭМ!$A$33:$A$776,$A120,СВЦЭМ!$B$33:$B$776,L$119)+'СЕТ СН'!$I$9+СВЦЭМ!$D$10+'СЕТ СН'!$I$5-'СЕТ СН'!$I$17</f>
        <v>3722.1330674800001</v>
      </c>
      <c r="M120" s="36">
        <f>SUMIFS(СВЦЭМ!$C$33:$C$776,СВЦЭМ!$A$33:$A$776,$A120,СВЦЭМ!$B$33:$B$776,M$119)+'СЕТ СН'!$I$9+СВЦЭМ!$D$10+'СЕТ СН'!$I$5-'СЕТ СН'!$I$17</f>
        <v>3728.8328386800003</v>
      </c>
      <c r="N120" s="36">
        <f>SUMIFS(СВЦЭМ!$C$33:$C$776,СВЦЭМ!$A$33:$A$776,$A120,СВЦЭМ!$B$33:$B$776,N$119)+'СЕТ СН'!$I$9+СВЦЭМ!$D$10+'СЕТ СН'!$I$5-'СЕТ СН'!$I$17</f>
        <v>3738.33663901</v>
      </c>
      <c r="O120" s="36">
        <f>SUMIFS(СВЦЭМ!$C$33:$C$776,СВЦЭМ!$A$33:$A$776,$A120,СВЦЭМ!$B$33:$B$776,O$119)+'СЕТ СН'!$I$9+СВЦЭМ!$D$10+'СЕТ СН'!$I$5-'СЕТ СН'!$I$17</f>
        <v>3759.82368236</v>
      </c>
      <c r="P120" s="36">
        <f>SUMIFS(СВЦЭМ!$C$33:$C$776,СВЦЭМ!$A$33:$A$776,$A120,СВЦЭМ!$B$33:$B$776,P$119)+'СЕТ СН'!$I$9+СВЦЭМ!$D$10+'СЕТ СН'!$I$5-'СЕТ СН'!$I$17</f>
        <v>3792.6206486000001</v>
      </c>
      <c r="Q120" s="36">
        <f>SUMIFS(СВЦЭМ!$C$33:$C$776,СВЦЭМ!$A$33:$A$776,$A120,СВЦЭМ!$B$33:$B$776,Q$119)+'СЕТ СН'!$I$9+СВЦЭМ!$D$10+'СЕТ СН'!$I$5-'СЕТ СН'!$I$17</f>
        <v>3756.3554630600001</v>
      </c>
      <c r="R120" s="36">
        <f>SUMIFS(СВЦЭМ!$C$33:$C$776,СВЦЭМ!$A$33:$A$776,$A120,СВЦЭМ!$B$33:$B$776,R$119)+'СЕТ СН'!$I$9+СВЦЭМ!$D$10+'СЕТ СН'!$I$5-'СЕТ СН'!$I$17</f>
        <v>3719.49679857</v>
      </c>
      <c r="S120" s="36">
        <f>SUMIFS(СВЦЭМ!$C$33:$C$776,СВЦЭМ!$A$33:$A$776,$A120,СВЦЭМ!$B$33:$B$776,S$119)+'СЕТ СН'!$I$9+СВЦЭМ!$D$10+'СЕТ СН'!$I$5-'СЕТ СН'!$I$17</f>
        <v>3680.0671562799998</v>
      </c>
      <c r="T120" s="36">
        <f>SUMIFS(СВЦЭМ!$C$33:$C$776,СВЦЭМ!$A$33:$A$776,$A120,СВЦЭМ!$B$33:$B$776,T$119)+'СЕТ СН'!$I$9+СВЦЭМ!$D$10+'СЕТ СН'!$I$5-'СЕТ СН'!$I$17</f>
        <v>3670.55898398</v>
      </c>
      <c r="U120" s="36">
        <f>SUMIFS(СВЦЭМ!$C$33:$C$776,СВЦЭМ!$A$33:$A$776,$A120,СВЦЭМ!$B$33:$B$776,U$119)+'СЕТ СН'!$I$9+СВЦЭМ!$D$10+'СЕТ СН'!$I$5-'СЕТ СН'!$I$17</f>
        <v>3675.8266852900001</v>
      </c>
      <c r="V120" s="36">
        <f>SUMIFS(СВЦЭМ!$C$33:$C$776,СВЦЭМ!$A$33:$A$776,$A120,СВЦЭМ!$B$33:$B$776,V$119)+'СЕТ СН'!$I$9+СВЦЭМ!$D$10+'СЕТ СН'!$I$5-'СЕТ СН'!$I$17</f>
        <v>3665.76350422</v>
      </c>
      <c r="W120" s="36">
        <f>SUMIFS(СВЦЭМ!$C$33:$C$776,СВЦЭМ!$A$33:$A$776,$A120,СВЦЭМ!$B$33:$B$776,W$119)+'СЕТ СН'!$I$9+СВЦЭМ!$D$10+'СЕТ СН'!$I$5-'СЕТ СН'!$I$17</f>
        <v>3664.1076874</v>
      </c>
      <c r="X120" s="36">
        <f>SUMIFS(СВЦЭМ!$C$33:$C$776,СВЦЭМ!$A$33:$A$776,$A120,СВЦЭМ!$B$33:$B$776,X$119)+'СЕТ СН'!$I$9+СВЦЭМ!$D$10+'СЕТ СН'!$I$5-'СЕТ СН'!$I$17</f>
        <v>3668.7681662599998</v>
      </c>
      <c r="Y120" s="36">
        <f>SUMIFS(СВЦЭМ!$C$33:$C$776,СВЦЭМ!$A$33:$A$776,$A120,СВЦЭМ!$B$33:$B$776,Y$119)+'СЕТ СН'!$I$9+СВЦЭМ!$D$10+'СЕТ СН'!$I$5-'СЕТ СН'!$I$17</f>
        <v>3703.1873111700002</v>
      </c>
    </row>
    <row r="121" spans="1:27" ht="15.75" x14ac:dyDescent="0.2">
      <c r="A121" s="35">
        <f>A120+1</f>
        <v>44106</v>
      </c>
      <c r="B121" s="36">
        <f>SUMIFS(СВЦЭМ!$C$33:$C$776,СВЦЭМ!$A$33:$A$776,$A121,СВЦЭМ!$B$33:$B$776,B$119)+'СЕТ СН'!$I$9+СВЦЭМ!$D$10+'СЕТ СН'!$I$5-'СЕТ СН'!$I$17</f>
        <v>3784.7706200399998</v>
      </c>
      <c r="C121" s="36">
        <f>SUMIFS(СВЦЭМ!$C$33:$C$776,СВЦЭМ!$A$33:$A$776,$A121,СВЦЭМ!$B$33:$B$776,C$119)+'СЕТ СН'!$I$9+СВЦЭМ!$D$10+'СЕТ СН'!$I$5-'СЕТ СН'!$I$17</f>
        <v>3854.8283751600002</v>
      </c>
      <c r="D121" s="36">
        <f>SUMIFS(СВЦЭМ!$C$33:$C$776,СВЦЭМ!$A$33:$A$776,$A121,СВЦЭМ!$B$33:$B$776,D$119)+'СЕТ СН'!$I$9+СВЦЭМ!$D$10+'СЕТ СН'!$I$5-'СЕТ СН'!$I$17</f>
        <v>3910.0854284100001</v>
      </c>
      <c r="E121" s="36">
        <f>SUMIFS(СВЦЭМ!$C$33:$C$776,СВЦЭМ!$A$33:$A$776,$A121,СВЦЭМ!$B$33:$B$776,E$119)+'СЕТ СН'!$I$9+СВЦЭМ!$D$10+'СЕТ СН'!$I$5-'СЕТ СН'!$I$17</f>
        <v>3937.3742801100002</v>
      </c>
      <c r="F121" s="36">
        <f>SUMIFS(СВЦЭМ!$C$33:$C$776,СВЦЭМ!$A$33:$A$776,$A121,СВЦЭМ!$B$33:$B$776,F$119)+'СЕТ СН'!$I$9+СВЦЭМ!$D$10+'СЕТ СН'!$I$5-'СЕТ СН'!$I$17</f>
        <v>3944.4972019000002</v>
      </c>
      <c r="G121" s="36">
        <f>SUMIFS(СВЦЭМ!$C$33:$C$776,СВЦЭМ!$A$33:$A$776,$A121,СВЦЭМ!$B$33:$B$776,G$119)+'СЕТ СН'!$I$9+СВЦЭМ!$D$10+'СЕТ СН'!$I$5-'СЕТ СН'!$I$17</f>
        <v>3915.6750394300002</v>
      </c>
      <c r="H121" s="36">
        <f>SUMIFS(СВЦЭМ!$C$33:$C$776,СВЦЭМ!$A$33:$A$776,$A121,СВЦЭМ!$B$33:$B$776,H$119)+'СЕТ СН'!$I$9+СВЦЭМ!$D$10+'СЕТ СН'!$I$5-'СЕТ СН'!$I$17</f>
        <v>3860.5522032100002</v>
      </c>
      <c r="I121" s="36">
        <f>SUMIFS(СВЦЭМ!$C$33:$C$776,СВЦЭМ!$A$33:$A$776,$A121,СВЦЭМ!$B$33:$B$776,I$119)+'СЕТ СН'!$I$9+СВЦЭМ!$D$10+'СЕТ СН'!$I$5-'СЕТ СН'!$I$17</f>
        <v>3809.5197717400001</v>
      </c>
      <c r="J121" s="36">
        <f>SUMIFS(СВЦЭМ!$C$33:$C$776,СВЦЭМ!$A$33:$A$776,$A121,СВЦЭМ!$B$33:$B$776,J$119)+'СЕТ СН'!$I$9+СВЦЭМ!$D$10+'СЕТ СН'!$I$5-'СЕТ СН'!$I$17</f>
        <v>3751.1644431100003</v>
      </c>
      <c r="K121" s="36">
        <f>SUMIFS(СВЦЭМ!$C$33:$C$776,СВЦЭМ!$A$33:$A$776,$A121,СВЦЭМ!$B$33:$B$776,K$119)+'СЕТ СН'!$I$9+СВЦЭМ!$D$10+'СЕТ СН'!$I$5-'СЕТ СН'!$I$17</f>
        <v>3716.09337297</v>
      </c>
      <c r="L121" s="36">
        <f>SUMIFS(СВЦЭМ!$C$33:$C$776,СВЦЭМ!$A$33:$A$776,$A121,СВЦЭМ!$B$33:$B$776,L$119)+'СЕТ СН'!$I$9+СВЦЭМ!$D$10+'СЕТ СН'!$I$5-'СЕТ СН'!$I$17</f>
        <v>3714.9648058900002</v>
      </c>
      <c r="M121" s="36">
        <f>SUMIFS(СВЦЭМ!$C$33:$C$776,СВЦЭМ!$A$33:$A$776,$A121,СВЦЭМ!$B$33:$B$776,M$119)+'СЕТ СН'!$I$9+СВЦЭМ!$D$10+'СЕТ СН'!$I$5-'СЕТ СН'!$I$17</f>
        <v>3722.4309373000001</v>
      </c>
      <c r="N121" s="36">
        <f>SUMIFS(СВЦЭМ!$C$33:$C$776,СВЦЭМ!$A$33:$A$776,$A121,СВЦЭМ!$B$33:$B$776,N$119)+'СЕТ СН'!$I$9+СВЦЭМ!$D$10+'СЕТ СН'!$I$5-'СЕТ СН'!$I$17</f>
        <v>3730.4535457900001</v>
      </c>
      <c r="O121" s="36">
        <f>SUMIFS(СВЦЭМ!$C$33:$C$776,СВЦЭМ!$A$33:$A$776,$A121,СВЦЭМ!$B$33:$B$776,O$119)+'СЕТ СН'!$I$9+СВЦЭМ!$D$10+'СЕТ СН'!$I$5-'СЕТ СН'!$I$17</f>
        <v>3753.93250038</v>
      </c>
      <c r="P121" s="36">
        <f>SUMIFS(СВЦЭМ!$C$33:$C$776,СВЦЭМ!$A$33:$A$776,$A121,СВЦЭМ!$B$33:$B$776,P$119)+'СЕТ СН'!$I$9+СВЦЭМ!$D$10+'СЕТ СН'!$I$5-'СЕТ СН'!$I$17</f>
        <v>3790.5313959200003</v>
      </c>
      <c r="Q121" s="36">
        <f>SUMIFS(СВЦЭМ!$C$33:$C$776,СВЦЭМ!$A$33:$A$776,$A121,СВЦЭМ!$B$33:$B$776,Q$119)+'СЕТ СН'!$I$9+СВЦЭМ!$D$10+'СЕТ СН'!$I$5-'СЕТ СН'!$I$17</f>
        <v>3761.7833057500002</v>
      </c>
      <c r="R121" s="36">
        <f>SUMIFS(СВЦЭМ!$C$33:$C$776,СВЦЭМ!$A$33:$A$776,$A121,СВЦЭМ!$B$33:$B$776,R$119)+'СЕТ СН'!$I$9+СВЦЭМ!$D$10+'СЕТ СН'!$I$5-'СЕТ СН'!$I$17</f>
        <v>3716.4235694899999</v>
      </c>
      <c r="S121" s="36">
        <f>SUMIFS(СВЦЭМ!$C$33:$C$776,СВЦЭМ!$A$33:$A$776,$A121,СВЦЭМ!$B$33:$B$776,S$119)+'СЕТ СН'!$I$9+СВЦЭМ!$D$10+'СЕТ СН'!$I$5-'СЕТ СН'!$I$17</f>
        <v>3678.4468305</v>
      </c>
      <c r="T121" s="36">
        <f>SUMIFS(СВЦЭМ!$C$33:$C$776,СВЦЭМ!$A$33:$A$776,$A121,СВЦЭМ!$B$33:$B$776,T$119)+'СЕТ СН'!$I$9+СВЦЭМ!$D$10+'СЕТ СН'!$I$5-'СЕТ СН'!$I$17</f>
        <v>3654.1891300000002</v>
      </c>
      <c r="U121" s="36">
        <f>SUMIFS(СВЦЭМ!$C$33:$C$776,СВЦЭМ!$A$33:$A$776,$A121,СВЦЭМ!$B$33:$B$776,U$119)+'СЕТ СН'!$I$9+СВЦЭМ!$D$10+'СЕТ СН'!$I$5-'СЕТ СН'!$I$17</f>
        <v>3648.7196861400002</v>
      </c>
      <c r="V121" s="36">
        <f>SUMIFS(СВЦЭМ!$C$33:$C$776,СВЦЭМ!$A$33:$A$776,$A121,СВЦЭМ!$B$33:$B$776,V$119)+'СЕТ СН'!$I$9+СВЦЭМ!$D$10+'СЕТ СН'!$I$5-'СЕТ СН'!$I$17</f>
        <v>3653.0141514400002</v>
      </c>
      <c r="W121" s="36">
        <f>SUMIFS(СВЦЭМ!$C$33:$C$776,СВЦЭМ!$A$33:$A$776,$A121,СВЦЭМ!$B$33:$B$776,W$119)+'СЕТ СН'!$I$9+СВЦЭМ!$D$10+'СЕТ СН'!$I$5-'СЕТ СН'!$I$17</f>
        <v>3651.3405732300002</v>
      </c>
      <c r="X121" s="36">
        <f>SUMIFS(СВЦЭМ!$C$33:$C$776,СВЦЭМ!$A$33:$A$776,$A121,СВЦЭМ!$B$33:$B$776,X$119)+'СЕТ СН'!$I$9+СВЦЭМ!$D$10+'СЕТ СН'!$I$5-'СЕТ СН'!$I$17</f>
        <v>3672.1431591700002</v>
      </c>
      <c r="Y121" s="36">
        <f>SUMIFS(СВЦЭМ!$C$33:$C$776,СВЦЭМ!$A$33:$A$776,$A121,СВЦЭМ!$B$33:$B$776,Y$119)+'СЕТ СН'!$I$9+СВЦЭМ!$D$10+'СЕТ СН'!$I$5-'СЕТ СН'!$I$17</f>
        <v>3704.1644703100001</v>
      </c>
    </row>
    <row r="122" spans="1:27" ht="15.75" x14ac:dyDescent="0.2">
      <c r="A122" s="35">
        <f t="shared" ref="A122:A150" si="3">A121+1</f>
        <v>44107</v>
      </c>
      <c r="B122" s="36">
        <f>SUMIFS(СВЦЭМ!$C$33:$C$776,СВЦЭМ!$A$33:$A$776,$A122,СВЦЭМ!$B$33:$B$776,B$119)+'СЕТ СН'!$I$9+СВЦЭМ!$D$10+'СЕТ СН'!$I$5-'СЕТ СН'!$I$17</f>
        <v>3777.86475221</v>
      </c>
      <c r="C122" s="36">
        <f>SUMIFS(СВЦЭМ!$C$33:$C$776,СВЦЭМ!$A$33:$A$776,$A122,СВЦЭМ!$B$33:$B$776,C$119)+'СЕТ СН'!$I$9+СВЦЭМ!$D$10+'СЕТ СН'!$I$5-'СЕТ СН'!$I$17</f>
        <v>3841.6842605299998</v>
      </c>
      <c r="D122" s="36">
        <f>SUMIFS(СВЦЭМ!$C$33:$C$776,СВЦЭМ!$A$33:$A$776,$A122,СВЦЭМ!$B$33:$B$776,D$119)+'СЕТ СН'!$I$9+СВЦЭМ!$D$10+'СЕТ СН'!$I$5-'СЕТ СН'!$I$17</f>
        <v>3914.1872875899999</v>
      </c>
      <c r="E122" s="36">
        <f>SUMIFS(СВЦЭМ!$C$33:$C$776,СВЦЭМ!$A$33:$A$776,$A122,СВЦЭМ!$B$33:$B$776,E$119)+'СЕТ СН'!$I$9+СВЦЭМ!$D$10+'СЕТ СН'!$I$5-'СЕТ СН'!$I$17</f>
        <v>3925.78930532</v>
      </c>
      <c r="F122" s="36">
        <f>SUMIFS(СВЦЭМ!$C$33:$C$776,СВЦЭМ!$A$33:$A$776,$A122,СВЦЭМ!$B$33:$B$776,F$119)+'СЕТ СН'!$I$9+СВЦЭМ!$D$10+'СЕТ СН'!$I$5-'СЕТ СН'!$I$17</f>
        <v>3929.8379244600001</v>
      </c>
      <c r="G122" s="36">
        <f>SUMIFS(СВЦЭМ!$C$33:$C$776,СВЦЭМ!$A$33:$A$776,$A122,СВЦЭМ!$B$33:$B$776,G$119)+'СЕТ СН'!$I$9+СВЦЭМ!$D$10+'СЕТ СН'!$I$5-'СЕТ СН'!$I$17</f>
        <v>3918.1711051700004</v>
      </c>
      <c r="H122" s="36">
        <f>SUMIFS(СВЦЭМ!$C$33:$C$776,СВЦЭМ!$A$33:$A$776,$A122,СВЦЭМ!$B$33:$B$776,H$119)+'СЕТ СН'!$I$9+СВЦЭМ!$D$10+'СЕТ СН'!$I$5-'СЕТ СН'!$I$17</f>
        <v>3899.8988703700002</v>
      </c>
      <c r="I122" s="36">
        <f>SUMIFS(СВЦЭМ!$C$33:$C$776,СВЦЭМ!$A$33:$A$776,$A122,СВЦЭМ!$B$33:$B$776,I$119)+'СЕТ СН'!$I$9+СВЦЭМ!$D$10+'СЕТ СН'!$I$5-'СЕТ СН'!$I$17</f>
        <v>3867.4378258400002</v>
      </c>
      <c r="J122" s="36">
        <f>SUMIFS(СВЦЭМ!$C$33:$C$776,СВЦЭМ!$A$33:$A$776,$A122,СВЦЭМ!$B$33:$B$776,J$119)+'СЕТ СН'!$I$9+СВЦЭМ!$D$10+'СЕТ СН'!$I$5-'СЕТ СН'!$I$17</f>
        <v>3779.96561926</v>
      </c>
      <c r="K122" s="36">
        <f>SUMIFS(СВЦЭМ!$C$33:$C$776,СВЦЭМ!$A$33:$A$776,$A122,СВЦЭМ!$B$33:$B$776,K$119)+'СЕТ СН'!$I$9+СВЦЭМ!$D$10+'СЕТ СН'!$I$5-'СЕТ СН'!$I$17</f>
        <v>3721.36107137</v>
      </c>
      <c r="L122" s="36">
        <f>SUMIFS(СВЦЭМ!$C$33:$C$776,СВЦЭМ!$A$33:$A$776,$A122,СВЦЭМ!$B$33:$B$776,L$119)+'СЕТ СН'!$I$9+СВЦЭМ!$D$10+'СЕТ СН'!$I$5-'СЕТ СН'!$I$17</f>
        <v>3715.4693581199999</v>
      </c>
      <c r="M122" s="36">
        <f>SUMIFS(СВЦЭМ!$C$33:$C$776,СВЦЭМ!$A$33:$A$776,$A122,СВЦЭМ!$B$33:$B$776,M$119)+'СЕТ СН'!$I$9+СВЦЭМ!$D$10+'СЕТ СН'!$I$5-'СЕТ СН'!$I$17</f>
        <v>3725.4385981</v>
      </c>
      <c r="N122" s="36">
        <f>SUMIFS(СВЦЭМ!$C$33:$C$776,СВЦЭМ!$A$33:$A$776,$A122,СВЦЭМ!$B$33:$B$776,N$119)+'СЕТ СН'!$I$9+СВЦЭМ!$D$10+'СЕТ СН'!$I$5-'СЕТ СН'!$I$17</f>
        <v>3726.9446401</v>
      </c>
      <c r="O122" s="36">
        <f>SUMIFS(СВЦЭМ!$C$33:$C$776,СВЦЭМ!$A$33:$A$776,$A122,СВЦЭМ!$B$33:$B$776,O$119)+'СЕТ СН'!$I$9+СВЦЭМ!$D$10+'СЕТ СН'!$I$5-'СЕТ СН'!$I$17</f>
        <v>3757.3768662400003</v>
      </c>
      <c r="P122" s="36">
        <f>SUMIFS(СВЦЭМ!$C$33:$C$776,СВЦЭМ!$A$33:$A$776,$A122,СВЦЭМ!$B$33:$B$776,P$119)+'СЕТ СН'!$I$9+СВЦЭМ!$D$10+'СЕТ СН'!$I$5-'СЕТ СН'!$I$17</f>
        <v>3793.7611717300001</v>
      </c>
      <c r="Q122" s="36">
        <f>SUMIFS(СВЦЭМ!$C$33:$C$776,СВЦЭМ!$A$33:$A$776,$A122,СВЦЭМ!$B$33:$B$776,Q$119)+'СЕТ СН'!$I$9+СВЦЭМ!$D$10+'СЕТ СН'!$I$5-'СЕТ СН'!$I$17</f>
        <v>3771.7091017900002</v>
      </c>
      <c r="R122" s="36">
        <f>SUMIFS(СВЦЭМ!$C$33:$C$776,СВЦЭМ!$A$33:$A$776,$A122,СВЦЭМ!$B$33:$B$776,R$119)+'СЕТ СН'!$I$9+СВЦЭМ!$D$10+'СЕТ СН'!$I$5-'СЕТ СН'!$I$17</f>
        <v>3731.7694461900001</v>
      </c>
      <c r="S122" s="36">
        <f>SUMIFS(СВЦЭМ!$C$33:$C$776,СВЦЭМ!$A$33:$A$776,$A122,СВЦЭМ!$B$33:$B$776,S$119)+'СЕТ СН'!$I$9+СВЦЭМ!$D$10+'СЕТ СН'!$I$5-'СЕТ СН'!$I$17</f>
        <v>3675.7648145500002</v>
      </c>
      <c r="T122" s="36">
        <f>SUMIFS(СВЦЭМ!$C$33:$C$776,СВЦЭМ!$A$33:$A$776,$A122,СВЦЭМ!$B$33:$B$776,T$119)+'СЕТ СН'!$I$9+СВЦЭМ!$D$10+'СЕТ СН'!$I$5-'СЕТ СН'!$I$17</f>
        <v>3657.9101153000001</v>
      </c>
      <c r="U122" s="36">
        <f>SUMIFS(СВЦЭМ!$C$33:$C$776,СВЦЭМ!$A$33:$A$776,$A122,СВЦЭМ!$B$33:$B$776,U$119)+'СЕТ СН'!$I$9+СВЦЭМ!$D$10+'СЕТ СН'!$I$5-'СЕТ СН'!$I$17</f>
        <v>3652.4652725599999</v>
      </c>
      <c r="V122" s="36">
        <f>SUMIFS(СВЦЭМ!$C$33:$C$776,СВЦЭМ!$A$33:$A$776,$A122,СВЦЭМ!$B$33:$B$776,V$119)+'СЕТ СН'!$I$9+СВЦЭМ!$D$10+'СЕТ СН'!$I$5-'СЕТ СН'!$I$17</f>
        <v>3644.8246796500002</v>
      </c>
      <c r="W122" s="36">
        <f>SUMIFS(СВЦЭМ!$C$33:$C$776,СВЦЭМ!$A$33:$A$776,$A122,СВЦЭМ!$B$33:$B$776,W$119)+'СЕТ СН'!$I$9+СВЦЭМ!$D$10+'СЕТ СН'!$I$5-'СЕТ СН'!$I$17</f>
        <v>3651.99790527</v>
      </c>
      <c r="X122" s="36">
        <f>SUMIFS(СВЦЭМ!$C$33:$C$776,СВЦЭМ!$A$33:$A$776,$A122,СВЦЭМ!$B$33:$B$776,X$119)+'СЕТ СН'!$I$9+СВЦЭМ!$D$10+'СЕТ СН'!$I$5-'СЕТ СН'!$I$17</f>
        <v>3665.2934917500002</v>
      </c>
      <c r="Y122" s="36">
        <f>SUMIFS(СВЦЭМ!$C$33:$C$776,СВЦЭМ!$A$33:$A$776,$A122,СВЦЭМ!$B$33:$B$776,Y$119)+'СЕТ СН'!$I$9+СВЦЭМ!$D$10+'СЕТ СН'!$I$5-'СЕТ СН'!$I$17</f>
        <v>3701.1157928500002</v>
      </c>
    </row>
    <row r="123" spans="1:27" ht="15.75" x14ac:dyDescent="0.2">
      <c r="A123" s="35">
        <f t="shared" si="3"/>
        <v>44108</v>
      </c>
      <c r="B123" s="36">
        <f>SUMIFS(СВЦЭМ!$C$33:$C$776,СВЦЭМ!$A$33:$A$776,$A123,СВЦЭМ!$B$33:$B$776,B$119)+'СЕТ СН'!$I$9+СВЦЭМ!$D$10+'СЕТ СН'!$I$5-'СЕТ СН'!$I$17</f>
        <v>3802.6911856699999</v>
      </c>
      <c r="C123" s="36">
        <f>SUMIFS(СВЦЭМ!$C$33:$C$776,СВЦЭМ!$A$33:$A$776,$A123,СВЦЭМ!$B$33:$B$776,C$119)+'СЕТ СН'!$I$9+СВЦЭМ!$D$10+'СЕТ СН'!$I$5-'СЕТ СН'!$I$17</f>
        <v>3877.2540245700002</v>
      </c>
      <c r="D123" s="36">
        <f>SUMIFS(СВЦЭМ!$C$33:$C$776,СВЦЭМ!$A$33:$A$776,$A123,СВЦЭМ!$B$33:$B$776,D$119)+'СЕТ СН'!$I$9+СВЦЭМ!$D$10+'СЕТ СН'!$I$5-'СЕТ СН'!$I$17</f>
        <v>3948.3561812100002</v>
      </c>
      <c r="E123" s="36">
        <f>SUMIFS(СВЦЭМ!$C$33:$C$776,СВЦЭМ!$A$33:$A$776,$A123,СВЦЭМ!$B$33:$B$776,E$119)+'СЕТ СН'!$I$9+СВЦЭМ!$D$10+'СЕТ СН'!$I$5-'СЕТ СН'!$I$17</f>
        <v>3978.3993404000003</v>
      </c>
      <c r="F123" s="36">
        <f>SUMIFS(СВЦЭМ!$C$33:$C$776,СВЦЭМ!$A$33:$A$776,$A123,СВЦЭМ!$B$33:$B$776,F$119)+'СЕТ СН'!$I$9+СВЦЭМ!$D$10+'СЕТ СН'!$I$5-'СЕТ СН'!$I$17</f>
        <v>3989.8120639100002</v>
      </c>
      <c r="G123" s="36">
        <f>SUMIFS(СВЦЭМ!$C$33:$C$776,СВЦЭМ!$A$33:$A$776,$A123,СВЦЭМ!$B$33:$B$776,G$119)+'СЕТ СН'!$I$9+СВЦЭМ!$D$10+'СЕТ СН'!$I$5-'СЕТ СН'!$I$17</f>
        <v>3969.1815877500003</v>
      </c>
      <c r="H123" s="36">
        <f>SUMIFS(СВЦЭМ!$C$33:$C$776,СВЦЭМ!$A$33:$A$776,$A123,СВЦЭМ!$B$33:$B$776,H$119)+'СЕТ СН'!$I$9+СВЦЭМ!$D$10+'СЕТ СН'!$I$5-'СЕТ СН'!$I$17</f>
        <v>3957.7132020899999</v>
      </c>
      <c r="I123" s="36">
        <f>SUMIFS(СВЦЭМ!$C$33:$C$776,СВЦЭМ!$A$33:$A$776,$A123,СВЦЭМ!$B$33:$B$776,I$119)+'СЕТ СН'!$I$9+СВЦЭМ!$D$10+'СЕТ СН'!$I$5-'СЕТ СН'!$I$17</f>
        <v>3925.7402484700001</v>
      </c>
      <c r="J123" s="36">
        <f>SUMIFS(СВЦЭМ!$C$33:$C$776,СВЦЭМ!$A$33:$A$776,$A123,СВЦЭМ!$B$33:$B$776,J$119)+'СЕТ СН'!$I$9+СВЦЭМ!$D$10+'СЕТ СН'!$I$5-'СЕТ СН'!$I$17</f>
        <v>3829.6511666500001</v>
      </c>
      <c r="K123" s="36">
        <f>SUMIFS(СВЦЭМ!$C$33:$C$776,СВЦЭМ!$A$33:$A$776,$A123,СВЦЭМ!$B$33:$B$776,K$119)+'СЕТ СН'!$I$9+СВЦЭМ!$D$10+'СЕТ СН'!$I$5-'СЕТ СН'!$I$17</f>
        <v>3759.3683170300001</v>
      </c>
      <c r="L123" s="36">
        <f>SUMIFS(СВЦЭМ!$C$33:$C$776,СВЦЭМ!$A$33:$A$776,$A123,СВЦЭМ!$B$33:$B$776,L$119)+'СЕТ СН'!$I$9+СВЦЭМ!$D$10+'СЕТ СН'!$I$5-'СЕТ СН'!$I$17</f>
        <v>3726.1084138000001</v>
      </c>
      <c r="M123" s="36">
        <f>SUMIFS(СВЦЭМ!$C$33:$C$776,СВЦЭМ!$A$33:$A$776,$A123,СВЦЭМ!$B$33:$B$776,M$119)+'СЕТ СН'!$I$9+СВЦЭМ!$D$10+'СЕТ СН'!$I$5-'СЕТ СН'!$I$17</f>
        <v>3731.73198211</v>
      </c>
      <c r="N123" s="36">
        <f>SUMIFS(СВЦЭМ!$C$33:$C$776,СВЦЭМ!$A$33:$A$776,$A123,СВЦЭМ!$B$33:$B$776,N$119)+'СЕТ СН'!$I$9+СВЦЭМ!$D$10+'СЕТ СН'!$I$5-'СЕТ СН'!$I$17</f>
        <v>3742.1891542399999</v>
      </c>
      <c r="O123" s="36">
        <f>SUMIFS(СВЦЭМ!$C$33:$C$776,СВЦЭМ!$A$33:$A$776,$A123,СВЦЭМ!$B$33:$B$776,O$119)+'СЕТ СН'!$I$9+СВЦЭМ!$D$10+'СЕТ СН'!$I$5-'СЕТ СН'!$I$17</f>
        <v>3799.7357415000001</v>
      </c>
      <c r="P123" s="36">
        <f>SUMIFS(СВЦЭМ!$C$33:$C$776,СВЦЭМ!$A$33:$A$776,$A123,СВЦЭМ!$B$33:$B$776,P$119)+'СЕТ СН'!$I$9+СВЦЭМ!$D$10+'СЕТ СН'!$I$5-'СЕТ СН'!$I$17</f>
        <v>3833.4555971</v>
      </c>
      <c r="Q123" s="36">
        <f>SUMIFS(СВЦЭМ!$C$33:$C$776,СВЦЭМ!$A$33:$A$776,$A123,СВЦЭМ!$B$33:$B$776,Q$119)+'СЕТ СН'!$I$9+СВЦЭМ!$D$10+'СЕТ СН'!$I$5-'СЕТ СН'!$I$17</f>
        <v>3792.03214149</v>
      </c>
      <c r="R123" s="36">
        <f>SUMIFS(СВЦЭМ!$C$33:$C$776,СВЦЭМ!$A$33:$A$776,$A123,СВЦЭМ!$B$33:$B$776,R$119)+'СЕТ СН'!$I$9+СВЦЭМ!$D$10+'СЕТ СН'!$I$5-'СЕТ СН'!$I$17</f>
        <v>3748.3859039899999</v>
      </c>
      <c r="S123" s="36">
        <f>SUMIFS(СВЦЭМ!$C$33:$C$776,СВЦЭМ!$A$33:$A$776,$A123,СВЦЭМ!$B$33:$B$776,S$119)+'СЕТ СН'!$I$9+СВЦЭМ!$D$10+'СЕТ СН'!$I$5-'СЕТ СН'!$I$17</f>
        <v>3707.7110360199999</v>
      </c>
      <c r="T123" s="36">
        <f>SUMIFS(СВЦЭМ!$C$33:$C$776,СВЦЭМ!$A$33:$A$776,$A123,СВЦЭМ!$B$33:$B$776,T$119)+'СЕТ СН'!$I$9+СВЦЭМ!$D$10+'СЕТ СН'!$I$5-'СЕТ СН'!$I$17</f>
        <v>3679.3796916400001</v>
      </c>
      <c r="U123" s="36">
        <f>SUMIFS(СВЦЭМ!$C$33:$C$776,СВЦЭМ!$A$33:$A$776,$A123,СВЦЭМ!$B$33:$B$776,U$119)+'СЕТ СН'!$I$9+СВЦЭМ!$D$10+'СЕТ СН'!$I$5-'СЕТ СН'!$I$17</f>
        <v>3671.66976471</v>
      </c>
      <c r="V123" s="36">
        <f>SUMIFS(СВЦЭМ!$C$33:$C$776,СВЦЭМ!$A$33:$A$776,$A123,СВЦЭМ!$B$33:$B$776,V$119)+'СЕТ СН'!$I$9+СВЦЭМ!$D$10+'СЕТ СН'!$I$5-'СЕТ СН'!$I$17</f>
        <v>3693.6403351100003</v>
      </c>
      <c r="W123" s="36">
        <f>SUMIFS(СВЦЭМ!$C$33:$C$776,СВЦЭМ!$A$33:$A$776,$A123,СВЦЭМ!$B$33:$B$776,W$119)+'СЕТ СН'!$I$9+СВЦЭМ!$D$10+'СЕТ СН'!$I$5-'СЕТ СН'!$I$17</f>
        <v>3691.1963593999999</v>
      </c>
      <c r="X123" s="36">
        <f>SUMIFS(СВЦЭМ!$C$33:$C$776,СВЦЭМ!$A$33:$A$776,$A123,СВЦЭМ!$B$33:$B$776,X$119)+'СЕТ СН'!$I$9+СВЦЭМ!$D$10+'СЕТ СН'!$I$5-'СЕТ СН'!$I$17</f>
        <v>3708.0289290600003</v>
      </c>
      <c r="Y123" s="36">
        <f>SUMIFS(СВЦЭМ!$C$33:$C$776,СВЦЭМ!$A$33:$A$776,$A123,СВЦЭМ!$B$33:$B$776,Y$119)+'СЕТ СН'!$I$9+СВЦЭМ!$D$10+'СЕТ СН'!$I$5-'СЕТ СН'!$I$17</f>
        <v>3756.1623449400004</v>
      </c>
    </row>
    <row r="124" spans="1:27" ht="15.75" x14ac:dyDescent="0.2">
      <c r="A124" s="35">
        <f t="shared" si="3"/>
        <v>44109</v>
      </c>
      <c r="B124" s="36">
        <f>SUMIFS(СВЦЭМ!$C$33:$C$776,СВЦЭМ!$A$33:$A$776,$A124,СВЦЭМ!$B$33:$B$776,B$119)+'СЕТ СН'!$I$9+СВЦЭМ!$D$10+'СЕТ СН'!$I$5-'СЕТ СН'!$I$17</f>
        <v>3824.9125106800002</v>
      </c>
      <c r="C124" s="36">
        <f>SUMIFS(СВЦЭМ!$C$33:$C$776,СВЦЭМ!$A$33:$A$776,$A124,СВЦЭМ!$B$33:$B$776,C$119)+'СЕТ СН'!$I$9+СВЦЭМ!$D$10+'СЕТ СН'!$I$5-'СЕТ СН'!$I$17</f>
        <v>3898.3804245599999</v>
      </c>
      <c r="D124" s="36">
        <f>SUMIFS(СВЦЭМ!$C$33:$C$776,СВЦЭМ!$A$33:$A$776,$A124,СВЦЭМ!$B$33:$B$776,D$119)+'СЕТ СН'!$I$9+СВЦЭМ!$D$10+'СЕТ СН'!$I$5-'СЕТ СН'!$I$17</f>
        <v>3976.1448362000001</v>
      </c>
      <c r="E124" s="36">
        <f>SUMIFS(СВЦЭМ!$C$33:$C$776,СВЦЭМ!$A$33:$A$776,$A124,СВЦЭМ!$B$33:$B$776,E$119)+'СЕТ СН'!$I$9+СВЦЭМ!$D$10+'СЕТ СН'!$I$5-'СЕТ СН'!$I$17</f>
        <v>3999.41990743</v>
      </c>
      <c r="F124" s="36">
        <f>SUMIFS(СВЦЭМ!$C$33:$C$776,СВЦЭМ!$A$33:$A$776,$A124,СВЦЭМ!$B$33:$B$776,F$119)+'СЕТ СН'!$I$9+СВЦЭМ!$D$10+'СЕТ СН'!$I$5-'СЕТ СН'!$I$17</f>
        <v>3996.2008814000001</v>
      </c>
      <c r="G124" s="36">
        <f>SUMIFS(СВЦЭМ!$C$33:$C$776,СВЦЭМ!$A$33:$A$776,$A124,СВЦЭМ!$B$33:$B$776,G$119)+'СЕТ СН'!$I$9+СВЦЭМ!$D$10+'СЕТ СН'!$I$5-'СЕТ СН'!$I$17</f>
        <v>3976.51502424</v>
      </c>
      <c r="H124" s="36">
        <f>SUMIFS(СВЦЭМ!$C$33:$C$776,СВЦЭМ!$A$33:$A$776,$A124,СВЦЭМ!$B$33:$B$776,H$119)+'СЕТ СН'!$I$9+СВЦЭМ!$D$10+'СЕТ СН'!$I$5-'СЕТ СН'!$I$17</f>
        <v>3917.3353271200003</v>
      </c>
      <c r="I124" s="36">
        <f>SUMIFS(СВЦЭМ!$C$33:$C$776,СВЦЭМ!$A$33:$A$776,$A124,СВЦЭМ!$B$33:$B$776,I$119)+'СЕТ СН'!$I$9+СВЦЭМ!$D$10+'СЕТ СН'!$I$5-'СЕТ СН'!$I$17</f>
        <v>3870.1221364500002</v>
      </c>
      <c r="J124" s="36">
        <f>SUMIFS(СВЦЭМ!$C$33:$C$776,СВЦЭМ!$A$33:$A$776,$A124,СВЦЭМ!$B$33:$B$776,J$119)+'СЕТ СН'!$I$9+СВЦЭМ!$D$10+'СЕТ СН'!$I$5-'СЕТ СН'!$I$17</f>
        <v>3800.5995495000002</v>
      </c>
      <c r="K124" s="36">
        <f>SUMIFS(СВЦЭМ!$C$33:$C$776,СВЦЭМ!$A$33:$A$776,$A124,СВЦЭМ!$B$33:$B$776,K$119)+'СЕТ СН'!$I$9+СВЦЭМ!$D$10+'СЕТ СН'!$I$5-'СЕТ СН'!$I$17</f>
        <v>3768.6950807500002</v>
      </c>
      <c r="L124" s="36">
        <f>SUMIFS(СВЦЭМ!$C$33:$C$776,СВЦЭМ!$A$33:$A$776,$A124,СВЦЭМ!$B$33:$B$776,L$119)+'СЕТ СН'!$I$9+СВЦЭМ!$D$10+'СЕТ СН'!$I$5-'СЕТ СН'!$I$17</f>
        <v>3765.6414864400003</v>
      </c>
      <c r="M124" s="36">
        <f>SUMIFS(СВЦЭМ!$C$33:$C$776,СВЦЭМ!$A$33:$A$776,$A124,СВЦЭМ!$B$33:$B$776,M$119)+'СЕТ СН'!$I$9+СВЦЭМ!$D$10+'СЕТ СН'!$I$5-'СЕТ СН'!$I$17</f>
        <v>3791.2293917400002</v>
      </c>
      <c r="N124" s="36">
        <f>SUMIFS(СВЦЭМ!$C$33:$C$776,СВЦЭМ!$A$33:$A$776,$A124,СВЦЭМ!$B$33:$B$776,N$119)+'СЕТ СН'!$I$9+СВЦЭМ!$D$10+'СЕТ СН'!$I$5-'СЕТ СН'!$I$17</f>
        <v>3789.3784653500002</v>
      </c>
      <c r="O124" s="36">
        <f>SUMIFS(СВЦЭМ!$C$33:$C$776,СВЦЭМ!$A$33:$A$776,$A124,СВЦЭМ!$B$33:$B$776,O$119)+'СЕТ СН'!$I$9+СВЦЭМ!$D$10+'СЕТ СН'!$I$5-'СЕТ СН'!$I$17</f>
        <v>3816.73201608</v>
      </c>
      <c r="P124" s="36">
        <f>SUMIFS(СВЦЭМ!$C$33:$C$776,СВЦЭМ!$A$33:$A$776,$A124,СВЦЭМ!$B$33:$B$776,P$119)+'СЕТ СН'!$I$9+СВЦЭМ!$D$10+'СЕТ СН'!$I$5-'СЕТ СН'!$I$17</f>
        <v>3858.1005436300002</v>
      </c>
      <c r="Q124" s="36">
        <f>SUMIFS(СВЦЭМ!$C$33:$C$776,СВЦЭМ!$A$33:$A$776,$A124,СВЦЭМ!$B$33:$B$776,Q$119)+'СЕТ СН'!$I$9+СВЦЭМ!$D$10+'СЕТ СН'!$I$5-'СЕТ СН'!$I$17</f>
        <v>3819.1469802199999</v>
      </c>
      <c r="R124" s="36">
        <f>SUMIFS(СВЦЭМ!$C$33:$C$776,СВЦЭМ!$A$33:$A$776,$A124,СВЦЭМ!$B$33:$B$776,R$119)+'СЕТ СН'!$I$9+СВЦЭМ!$D$10+'СЕТ СН'!$I$5-'СЕТ СН'!$I$17</f>
        <v>3781.2484821900002</v>
      </c>
      <c r="S124" s="36">
        <f>SUMIFS(СВЦЭМ!$C$33:$C$776,СВЦЭМ!$A$33:$A$776,$A124,СВЦЭМ!$B$33:$B$776,S$119)+'СЕТ СН'!$I$9+СВЦЭМ!$D$10+'СЕТ СН'!$I$5-'СЕТ СН'!$I$17</f>
        <v>3768.79382209</v>
      </c>
      <c r="T124" s="36">
        <f>SUMIFS(СВЦЭМ!$C$33:$C$776,СВЦЭМ!$A$33:$A$776,$A124,СВЦЭМ!$B$33:$B$776,T$119)+'СЕТ СН'!$I$9+СВЦЭМ!$D$10+'СЕТ СН'!$I$5-'СЕТ СН'!$I$17</f>
        <v>3787.2117989600001</v>
      </c>
      <c r="U124" s="36">
        <f>SUMIFS(СВЦЭМ!$C$33:$C$776,СВЦЭМ!$A$33:$A$776,$A124,СВЦЭМ!$B$33:$B$776,U$119)+'СЕТ СН'!$I$9+СВЦЭМ!$D$10+'СЕТ СН'!$I$5-'СЕТ СН'!$I$17</f>
        <v>3765.6203207600001</v>
      </c>
      <c r="V124" s="36">
        <f>SUMIFS(СВЦЭМ!$C$33:$C$776,СВЦЭМ!$A$33:$A$776,$A124,СВЦЭМ!$B$33:$B$776,V$119)+'СЕТ СН'!$I$9+СВЦЭМ!$D$10+'СЕТ СН'!$I$5-'СЕТ СН'!$I$17</f>
        <v>3766.9691267100002</v>
      </c>
      <c r="W124" s="36">
        <f>SUMIFS(СВЦЭМ!$C$33:$C$776,СВЦЭМ!$A$33:$A$776,$A124,СВЦЭМ!$B$33:$B$776,W$119)+'СЕТ СН'!$I$9+СВЦЭМ!$D$10+'СЕТ СН'!$I$5-'СЕТ СН'!$I$17</f>
        <v>3797.98708111</v>
      </c>
      <c r="X124" s="36">
        <f>SUMIFS(СВЦЭМ!$C$33:$C$776,СВЦЭМ!$A$33:$A$776,$A124,СВЦЭМ!$B$33:$B$776,X$119)+'СЕТ СН'!$I$9+СВЦЭМ!$D$10+'СЕТ СН'!$I$5-'СЕТ СН'!$I$17</f>
        <v>3794.9259616300001</v>
      </c>
      <c r="Y124" s="36">
        <f>SUMIFS(СВЦЭМ!$C$33:$C$776,СВЦЭМ!$A$33:$A$776,$A124,СВЦЭМ!$B$33:$B$776,Y$119)+'СЕТ СН'!$I$9+СВЦЭМ!$D$10+'СЕТ СН'!$I$5-'СЕТ СН'!$I$17</f>
        <v>3830.40429597</v>
      </c>
    </row>
    <row r="125" spans="1:27" ht="15.75" x14ac:dyDescent="0.2">
      <c r="A125" s="35">
        <f t="shared" si="3"/>
        <v>44110</v>
      </c>
      <c r="B125" s="36">
        <f>SUMIFS(СВЦЭМ!$C$33:$C$776,СВЦЭМ!$A$33:$A$776,$A125,СВЦЭМ!$B$33:$B$776,B$119)+'СЕТ СН'!$I$9+СВЦЭМ!$D$10+'СЕТ СН'!$I$5-'СЕТ СН'!$I$17</f>
        <v>3904.7397447800004</v>
      </c>
      <c r="C125" s="36">
        <f>SUMIFS(СВЦЭМ!$C$33:$C$776,СВЦЭМ!$A$33:$A$776,$A125,СВЦЭМ!$B$33:$B$776,C$119)+'СЕТ СН'!$I$9+СВЦЭМ!$D$10+'СЕТ СН'!$I$5-'СЕТ СН'!$I$17</f>
        <v>3983.0694825199998</v>
      </c>
      <c r="D125" s="36">
        <f>SUMIFS(СВЦЭМ!$C$33:$C$776,СВЦЭМ!$A$33:$A$776,$A125,СВЦЭМ!$B$33:$B$776,D$119)+'СЕТ СН'!$I$9+СВЦЭМ!$D$10+'СЕТ СН'!$I$5-'СЕТ СН'!$I$17</f>
        <v>4048.1252360600001</v>
      </c>
      <c r="E125" s="36">
        <f>SUMIFS(СВЦЭМ!$C$33:$C$776,СВЦЭМ!$A$33:$A$776,$A125,СВЦЭМ!$B$33:$B$776,E$119)+'СЕТ СН'!$I$9+СВЦЭМ!$D$10+'СЕТ СН'!$I$5-'СЕТ СН'!$I$17</f>
        <v>4073.9240257700003</v>
      </c>
      <c r="F125" s="36">
        <f>SUMIFS(СВЦЭМ!$C$33:$C$776,СВЦЭМ!$A$33:$A$776,$A125,СВЦЭМ!$B$33:$B$776,F$119)+'СЕТ СН'!$I$9+СВЦЭМ!$D$10+'СЕТ СН'!$I$5-'СЕТ СН'!$I$17</f>
        <v>4077.55788837</v>
      </c>
      <c r="G125" s="36">
        <f>SUMIFS(СВЦЭМ!$C$33:$C$776,СВЦЭМ!$A$33:$A$776,$A125,СВЦЭМ!$B$33:$B$776,G$119)+'СЕТ СН'!$I$9+СВЦЭМ!$D$10+'СЕТ СН'!$I$5-'СЕТ СН'!$I$17</f>
        <v>4060.6962316099998</v>
      </c>
      <c r="H125" s="36">
        <f>SUMIFS(СВЦЭМ!$C$33:$C$776,СВЦЭМ!$A$33:$A$776,$A125,СВЦЭМ!$B$33:$B$776,H$119)+'СЕТ СН'!$I$9+СВЦЭМ!$D$10+'СЕТ СН'!$I$5-'СЕТ СН'!$I$17</f>
        <v>3999.02341032</v>
      </c>
      <c r="I125" s="36">
        <f>SUMIFS(СВЦЭМ!$C$33:$C$776,СВЦЭМ!$A$33:$A$776,$A125,СВЦЭМ!$B$33:$B$776,I$119)+'СЕТ СН'!$I$9+СВЦЭМ!$D$10+'СЕТ СН'!$I$5-'СЕТ СН'!$I$17</f>
        <v>3948.5855645299998</v>
      </c>
      <c r="J125" s="36">
        <f>SUMIFS(СВЦЭМ!$C$33:$C$776,СВЦЭМ!$A$33:$A$776,$A125,СВЦЭМ!$B$33:$B$776,J$119)+'СЕТ СН'!$I$9+СВЦЭМ!$D$10+'СЕТ СН'!$I$5-'СЕТ СН'!$I$17</f>
        <v>3877.49146243</v>
      </c>
      <c r="K125" s="36">
        <f>SUMIFS(СВЦЭМ!$C$33:$C$776,СВЦЭМ!$A$33:$A$776,$A125,СВЦЭМ!$B$33:$B$776,K$119)+'СЕТ СН'!$I$9+СВЦЭМ!$D$10+'СЕТ СН'!$I$5-'СЕТ СН'!$I$17</f>
        <v>3838.41670613</v>
      </c>
      <c r="L125" s="36">
        <f>SUMIFS(СВЦЭМ!$C$33:$C$776,СВЦЭМ!$A$33:$A$776,$A125,СВЦЭМ!$B$33:$B$776,L$119)+'СЕТ СН'!$I$9+СВЦЭМ!$D$10+'СЕТ СН'!$I$5-'СЕТ СН'!$I$17</f>
        <v>3841.5623300699999</v>
      </c>
      <c r="M125" s="36">
        <f>SUMIFS(СВЦЭМ!$C$33:$C$776,СВЦЭМ!$A$33:$A$776,$A125,СВЦЭМ!$B$33:$B$776,M$119)+'СЕТ СН'!$I$9+СВЦЭМ!$D$10+'СЕТ СН'!$I$5-'СЕТ СН'!$I$17</f>
        <v>3846.7837929400002</v>
      </c>
      <c r="N125" s="36">
        <f>SUMIFS(СВЦЭМ!$C$33:$C$776,СВЦЭМ!$A$33:$A$776,$A125,СВЦЭМ!$B$33:$B$776,N$119)+'СЕТ СН'!$I$9+СВЦЭМ!$D$10+'СЕТ СН'!$I$5-'СЕТ СН'!$I$17</f>
        <v>3853.65856669</v>
      </c>
      <c r="O125" s="36">
        <f>SUMIFS(СВЦЭМ!$C$33:$C$776,СВЦЭМ!$A$33:$A$776,$A125,СВЦЭМ!$B$33:$B$776,O$119)+'СЕТ СН'!$I$9+СВЦЭМ!$D$10+'СЕТ СН'!$I$5-'СЕТ СН'!$I$17</f>
        <v>3891.1761031700003</v>
      </c>
      <c r="P125" s="36">
        <f>SUMIFS(СВЦЭМ!$C$33:$C$776,СВЦЭМ!$A$33:$A$776,$A125,СВЦЭМ!$B$33:$B$776,P$119)+'СЕТ СН'!$I$9+СВЦЭМ!$D$10+'СЕТ СН'!$I$5-'СЕТ СН'!$I$17</f>
        <v>3930.6056590900002</v>
      </c>
      <c r="Q125" s="36">
        <f>SUMIFS(СВЦЭМ!$C$33:$C$776,СВЦЭМ!$A$33:$A$776,$A125,СВЦЭМ!$B$33:$B$776,Q$119)+'СЕТ СН'!$I$9+СВЦЭМ!$D$10+'СЕТ СН'!$I$5-'СЕТ СН'!$I$17</f>
        <v>3886.1146682400004</v>
      </c>
      <c r="R125" s="36">
        <f>SUMIFS(СВЦЭМ!$C$33:$C$776,СВЦЭМ!$A$33:$A$776,$A125,СВЦЭМ!$B$33:$B$776,R$119)+'СЕТ СН'!$I$9+СВЦЭМ!$D$10+'СЕТ СН'!$I$5-'СЕТ СН'!$I$17</f>
        <v>3837.4537137699999</v>
      </c>
      <c r="S125" s="36">
        <f>SUMIFS(СВЦЭМ!$C$33:$C$776,СВЦЭМ!$A$33:$A$776,$A125,СВЦЭМ!$B$33:$B$776,S$119)+'СЕТ СН'!$I$9+СВЦЭМ!$D$10+'СЕТ СН'!$I$5-'СЕТ СН'!$I$17</f>
        <v>3794.9001600800002</v>
      </c>
      <c r="T125" s="36">
        <f>SUMIFS(СВЦЭМ!$C$33:$C$776,СВЦЭМ!$A$33:$A$776,$A125,СВЦЭМ!$B$33:$B$776,T$119)+'СЕТ СН'!$I$9+СВЦЭМ!$D$10+'СЕТ СН'!$I$5-'СЕТ СН'!$I$17</f>
        <v>3769.3231769399999</v>
      </c>
      <c r="U125" s="36">
        <f>SUMIFS(СВЦЭМ!$C$33:$C$776,СВЦЭМ!$A$33:$A$776,$A125,СВЦЭМ!$B$33:$B$776,U$119)+'СЕТ СН'!$I$9+СВЦЭМ!$D$10+'СЕТ СН'!$I$5-'СЕТ СН'!$I$17</f>
        <v>3774.6350192899999</v>
      </c>
      <c r="V125" s="36">
        <f>SUMIFS(СВЦЭМ!$C$33:$C$776,СВЦЭМ!$A$33:$A$776,$A125,СВЦЭМ!$B$33:$B$776,V$119)+'СЕТ СН'!$I$9+СВЦЭМ!$D$10+'СЕТ СН'!$I$5-'СЕТ СН'!$I$17</f>
        <v>3761.40732136</v>
      </c>
      <c r="W125" s="36">
        <f>SUMIFS(СВЦЭМ!$C$33:$C$776,СВЦЭМ!$A$33:$A$776,$A125,СВЦЭМ!$B$33:$B$776,W$119)+'СЕТ СН'!$I$9+СВЦЭМ!$D$10+'СЕТ СН'!$I$5-'СЕТ СН'!$I$17</f>
        <v>3766.2289672000002</v>
      </c>
      <c r="X125" s="36">
        <f>SUMIFS(СВЦЭМ!$C$33:$C$776,СВЦЭМ!$A$33:$A$776,$A125,СВЦЭМ!$B$33:$B$776,X$119)+'СЕТ СН'!$I$9+СВЦЭМ!$D$10+'СЕТ СН'!$I$5-'СЕТ СН'!$I$17</f>
        <v>3788.7938447199999</v>
      </c>
      <c r="Y125" s="36">
        <f>SUMIFS(СВЦЭМ!$C$33:$C$776,СВЦЭМ!$A$33:$A$776,$A125,СВЦЭМ!$B$33:$B$776,Y$119)+'СЕТ СН'!$I$9+СВЦЭМ!$D$10+'СЕТ СН'!$I$5-'СЕТ СН'!$I$17</f>
        <v>3830.02490111</v>
      </c>
    </row>
    <row r="126" spans="1:27" ht="15.75" x14ac:dyDescent="0.2">
      <c r="A126" s="35">
        <f t="shared" si="3"/>
        <v>44111</v>
      </c>
      <c r="B126" s="36">
        <f>SUMIFS(СВЦЭМ!$C$33:$C$776,СВЦЭМ!$A$33:$A$776,$A126,СВЦЭМ!$B$33:$B$776,B$119)+'СЕТ СН'!$I$9+СВЦЭМ!$D$10+'СЕТ СН'!$I$5-'СЕТ СН'!$I$17</f>
        <v>3892.1050555700003</v>
      </c>
      <c r="C126" s="36">
        <f>SUMIFS(СВЦЭМ!$C$33:$C$776,СВЦЭМ!$A$33:$A$776,$A126,СВЦЭМ!$B$33:$B$776,C$119)+'СЕТ СН'!$I$9+СВЦЭМ!$D$10+'СЕТ СН'!$I$5-'СЕТ СН'!$I$17</f>
        <v>3976.4342537100001</v>
      </c>
      <c r="D126" s="36">
        <f>SUMIFS(СВЦЭМ!$C$33:$C$776,СВЦЭМ!$A$33:$A$776,$A126,СВЦЭМ!$B$33:$B$776,D$119)+'СЕТ СН'!$I$9+СВЦЭМ!$D$10+'СЕТ СН'!$I$5-'СЕТ СН'!$I$17</f>
        <v>4051.7525128100001</v>
      </c>
      <c r="E126" s="36">
        <f>SUMIFS(СВЦЭМ!$C$33:$C$776,СВЦЭМ!$A$33:$A$776,$A126,СВЦЭМ!$B$33:$B$776,E$119)+'СЕТ СН'!$I$9+СВЦЭМ!$D$10+'СЕТ СН'!$I$5-'СЕТ СН'!$I$17</f>
        <v>4073.5215674900001</v>
      </c>
      <c r="F126" s="36">
        <f>SUMIFS(СВЦЭМ!$C$33:$C$776,СВЦЭМ!$A$33:$A$776,$A126,СВЦЭМ!$B$33:$B$776,F$119)+'СЕТ СН'!$I$9+СВЦЭМ!$D$10+'СЕТ СН'!$I$5-'СЕТ СН'!$I$17</f>
        <v>4072.4210216900001</v>
      </c>
      <c r="G126" s="36">
        <f>SUMIFS(СВЦЭМ!$C$33:$C$776,СВЦЭМ!$A$33:$A$776,$A126,СВЦЭМ!$B$33:$B$776,G$119)+'СЕТ СН'!$I$9+СВЦЭМ!$D$10+'СЕТ СН'!$I$5-'СЕТ СН'!$I$17</f>
        <v>4043.5108812200001</v>
      </c>
      <c r="H126" s="36">
        <f>SUMIFS(СВЦЭМ!$C$33:$C$776,СВЦЭМ!$A$33:$A$776,$A126,СВЦЭМ!$B$33:$B$776,H$119)+'СЕТ СН'!$I$9+СВЦЭМ!$D$10+'СЕТ СН'!$I$5-'СЕТ СН'!$I$17</f>
        <v>3997.9011875400001</v>
      </c>
      <c r="I126" s="36">
        <f>SUMIFS(СВЦЭМ!$C$33:$C$776,СВЦЭМ!$A$33:$A$776,$A126,СВЦЭМ!$B$33:$B$776,I$119)+'СЕТ СН'!$I$9+СВЦЭМ!$D$10+'СЕТ СН'!$I$5-'СЕТ СН'!$I$17</f>
        <v>3946.7307932900003</v>
      </c>
      <c r="J126" s="36">
        <f>SUMIFS(СВЦЭМ!$C$33:$C$776,СВЦЭМ!$A$33:$A$776,$A126,СВЦЭМ!$B$33:$B$776,J$119)+'СЕТ СН'!$I$9+СВЦЭМ!$D$10+'СЕТ СН'!$I$5-'СЕТ СН'!$I$17</f>
        <v>3877.5630275000003</v>
      </c>
      <c r="K126" s="36">
        <f>SUMIFS(СВЦЭМ!$C$33:$C$776,СВЦЭМ!$A$33:$A$776,$A126,СВЦЭМ!$B$33:$B$776,K$119)+'СЕТ СН'!$I$9+СВЦЭМ!$D$10+'СЕТ СН'!$I$5-'СЕТ СН'!$I$17</f>
        <v>3844.8631023799999</v>
      </c>
      <c r="L126" s="36">
        <f>SUMIFS(СВЦЭМ!$C$33:$C$776,СВЦЭМ!$A$33:$A$776,$A126,СВЦЭМ!$B$33:$B$776,L$119)+'СЕТ СН'!$I$9+СВЦЭМ!$D$10+'СЕТ СН'!$I$5-'СЕТ СН'!$I$17</f>
        <v>3849.8405480900001</v>
      </c>
      <c r="M126" s="36">
        <f>SUMIFS(СВЦЭМ!$C$33:$C$776,СВЦЭМ!$A$33:$A$776,$A126,СВЦЭМ!$B$33:$B$776,M$119)+'СЕТ СН'!$I$9+СВЦЭМ!$D$10+'СЕТ СН'!$I$5-'СЕТ СН'!$I$17</f>
        <v>3860.0438789899999</v>
      </c>
      <c r="N126" s="36">
        <f>SUMIFS(СВЦЭМ!$C$33:$C$776,СВЦЭМ!$A$33:$A$776,$A126,СВЦЭМ!$B$33:$B$776,N$119)+'СЕТ СН'!$I$9+СВЦЭМ!$D$10+'СЕТ СН'!$I$5-'СЕТ СН'!$I$17</f>
        <v>3858.15163248</v>
      </c>
      <c r="O126" s="36">
        <f>SUMIFS(СВЦЭМ!$C$33:$C$776,СВЦЭМ!$A$33:$A$776,$A126,СВЦЭМ!$B$33:$B$776,O$119)+'СЕТ СН'!$I$9+СВЦЭМ!$D$10+'СЕТ СН'!$I$5-'СЕТ СН'!$I$17</f>
        <v>3886.4547009299999</v>
      </c>
      <c r="P126" s="36">
        <f>SUMIFS(СВЦЭМ!$C$33:$C$776,СВЦЭМ!$A$33:$A$776,$A126,СВЦЭМ!$B$33:$B$776,P$119)+'СЕТ СН'!$I$9+СВЦЭМ!$D$10+'СЕТ СН'!$I$5-'СЕТ СН'!$I$17</f>
        <v>3923.696668</v>
      </c>
      <c r="Q126" s="36">
        <f>SUMIFS(СВЦЭМ!$C$33:$C$776,СВЦЭМ!$A$33:$A$776,$A126,СВЦЭМ!$B$33:$B$776,Q$119)+'СЕТ СН'!$I$9+СВЦЭМ!$D$10+'СЕТ СН'!$I$5-'СЕТ СН'!$I$17</f>
        <v>3883.4767366800002</v>
      </c>
      <c r="R126" s="36">
        <f>SUMIFS(СВЦЭМ!$C$33:$C$776,СВЦЭМ!$A$33:$A$776,$A126,СВЦЭМ!$B$33:$B$776,R$119)+'СЕТ СН'!$I$9+СВЦЭМ!$D$10+'СЕТ СН'!$I$5-'СЕТ СН'!$I$17</f>
        <v>3830.2834616600003</v>
      </c>
      <c r="S126" s="36">
        <f>SUMIFS(СВЦЭМ!$C$33:$C$776,СВЦЭМ!$A$33:$A$776,$A126,СВЦЭМ!$B$33:$B$776,S$119)+'СЕТ СН'!$I$9+СВЦЭМ!$D$10+'СЕТ СН'!$I$5-'СЕТ СН'!$I$17</f>
        <v>3780.32041923</v>
      </c>
      <c r="T126" s="36">
        <f>SUMIFS(СВЦЭМ!$C$33:$C$776,СВЦЭМ!$A$33:$A$776,$A126,СВЦЭМ!$B$33:$B$776,T$119)+'СЕТ СН'!$I$9+СВЦЭМ!$D$10+'СЕТ СН'!$I$5-'СЕТ СН'!$I$17</f>
        <v>3773.5989316499999</v>
      </c>
      <c r="U126" s="36">
        <f>SUMIFS(СВЦЭМ!$C$33:$C$776,СВЦЭМ!$A$33:$A$776,$A126,СВЦЭМ!$B$33:$B$776,U$119)+'СЕТ СН'!$I$9+СВЦЭМ!$D$10+'СЕТ СН'!$I$5-'СЕТ СН'!$I$17</f>
        <v>3783.2676203000001</v>
      </c>
      <c r="V126" s="36">
        <f>SUMIFS(СВЦЭМ!$C$33:$C$776,СВЦЭМ!$A$33:$A$776,$A126,СВЦЭМ!$B$33:$B$776,V$119)+'СЕТ СН'!$I$9+СВЦЭМ!$D$10+'СЕТ СН'!$I$5-'СЕТ СН'!$I$17</f>
        <v>3777.3427988399999</v>
      </c>
      <c r="W126" s="36">
        <f>SUMIFS(СВЦЭМ!$C$33:$C$776,СВЦЭМ!$A$33:$A$776,$A126,СВЦЭМ!$B$33:$B$776,W$119)+'СЕТ СН'!$I$9+СВЦЭМ!$D$10+'СЕТ СН'!$I$5-'СЕТ СН'!$I$17</f>
        <v>3771.0023724100001</v>
      </c>
      <c r="X126" s="36">
        <f>SUMIFS(СВЦЭМ!$C$33:$C$776,СВЦЭМ!$A$33:$A$776,$A126,СВЦЭМ!$B$33:$B$776,X$119)+'СЕТ СН'!$I$9+СВЦЭМ!$D$10+'СЕТ СН'!$I$5-'СЕТ СН'!$I$17</f>
        <v>3776.5507202500003</v>
      </c>
      <c r="Y126" s="36">
        <f>SUMIFS(СВЦЭМ!$C$33:$C$776,СВЦЭМ!$A$33:$A$776,$A126,СВЦЭМ!$B$33:$B$776,Y$119)+'СЕТ СН'!$I$9+СВЦЭМ!$D$10+'СЕТ СН'!$I$5-'СЕТ СН'!$I$17</f>
        <v>3818.17910992</v>
      </c>
    </row>
    <row r="127" spans="1:27" ht="15.75" x14ac:dyDescent="0.2">
      <c r="A127" s="35">
        <f t="shared" si="3"/>
        <v>44112</v>
      </c>
      <c r="B127" s="36">
        <f>SUMIFS(СВЦЭМ!$C$33:$C$776,СВЦЭМ!$A$33:$A$776,$A127,СВЦЭМ!$B$33:$B$776,B$119)+'СЕТ СН'!$I$9+СВЦЭМ!$D$10+'СЕТ СН'!$I$5-'СЕТ СН'!$I$17</f>
        <v>3869.2884555999999</v>
      </c>
      <c r="C127" s="36">
        <f>SUMIFS(СВЦЭМ!$C$33:$C$776,СВЦЭМ!$A$33:$A$776,$A127,СВЦЭМ!$B$33:$B$776,C$119)+'СЕТ СН'!$I$9+СВЦЭМ!$D$10+'СЕТ СН'!$I$5-'СЕТ СН'!$I$17</f>
        <v>3952.9837228900001</v>
      </c>
      <c r="D127" s="36">
        <f>SUMIFS(СВЦЭМ!$C$33:$C$776,СВЦЭМ!$A$33:$A$776,$A127,СВЦЭМ!$B$33:$B$776,D$119)+'СЕТ СН'!$I$9+СВЦЭМ!$D$10+'СЕТ СН'!$I$5-'СЕТ СН'!$I$17</f>
        <v>4020.16240879</v>
      </c>
      <c r="E127" s="36">
        <f>SUMIFS(СВЦЭМ!$C$33:$C$776,СВЦЭМ!$A$33:$A$776,$A127,СВЦЭМ!$B$33:$B$776,E$119)+'СЕТ СН'!$I$9+СВЦЭМ!$D$10+'СЕТ СН'!$I$5-'СЕТ СН'!$I$17</f>
        <v>4030.3040533800004</v>
      </c>
      <c r="F127" s="36">
        <f>SUMIFS(СВЦЭМ!$C$33:$C$776,СВЦЭМ!$A$33:$A$776,$A127,СВЦЭМ!$B$33:$B$776,F$119)+'СЕТ СН'!$I$9+СВЦЭМ!$D$10+'СЕТ СН'!$I$5-'СЕТ СН'!$I$17</f>
        <v>4025.5988182700003</v>
      </c>
      <c r="G127" s="36">
        <f>SUMIFS(СВЦЭМ!$C$33:$C$776,СВЦЭМ!$A$33:$A$776,$A127,СВЦЭМ!$B$33:$B$776,G$119)+'СЕТ СН'!$I$9+СВЦЭМ!$D$10+'СЕТ СН'!$I$5-'СЕТ СН'!$I$17</f>
        <v>4002.8695897699999</v>
      </c>
      <c r="H127" s="36">
        <f>SUMIFS(СВЦЭМ!$C$33:$C$776,СВЦЭМ!$A$33:$A$776,$A127,СВЦЭМ!$B$33:$B$776,H$119)+'СЕТ СН'!$I$9+СВЦЭМ!$D$10+'СЕТ СН'!$I$5-'СЕТ СН'!$I$17</f>
        <v>3952.6810429900002</v>
      </c>
      <c r="I127" s="36">
        <f>SUMIFS(СВЦЭМ!$C$33:$C$776,СВЦЭМ!$A$33:$A$776,$A127,СВЦЭМ!$B$33:$B$776,I$119)+'СЕТ СН'!$I$9+СВЦЭМ!$D$10+'СЕТ СН'!$I$5-'СЕТ СН'!$I$17</f>
        <v>3901.5067789899999</v>
      </c>
      <c r="J127" s="36">
        <f>SUMIFS(СВЦЭМ!$C$33:$C$776,СВЦЭМ!$A$33:$A$776,$A127,СВЦЭМ!$B$33:$B$776,J$119)+'СЕТ СН'!$I$9+СВЦЭМ!$D$10+'СЕТ СН'!$I$5-'СЕТ СН'!$I$17</f>
        <v>3836.8425401100003</v>
      </c>
      <c r="K127" s="36">
        <f>SUMIFS(СВЦЭМ!$C$33:$C$776,СВЦЭМ!$A$33:$A$776,$A127,СВЦЭМ!$B$33:$B$776,K$119)+'СЕТ СН'!$I$9+СВЦЭМ!$D$10+'СЕТ СН'!$I$5-'СЕТ СН'!$I$17</f>
        <v>3806.45554287</v>
      </c>
      <c r="L127" s="36">
        <f>SUMIFS(СВЦЭМ!$C$33:$C$776,СВЦЭМ!$A$33:$A$776,$A127,СВЦЭМ!$B$33:$B$776,L$119)+'СЕТ СН'!$I$9+СВЦЭМ!$D$10+'СЕТ СН'!$I$5-'СЕТ СН'!$I$17</f>
        <v>3811.6294943600001</v>
      </c>
      <c r="M127" s="36">
        <f>SUMIFS(СВЦЭМ!$C$33:$C$776,СВЦЭМ!$A$33:$A$776,$A127,СВЦЭМ!$B$33:$B$776,M$119)+'СЕТ СН'!$I$9+СВЦЭМ!$D$10+'СЕТ СН'!$I$5-'СЕТ СН'!$I$17</f>
        <v>3820.6320909900001</v>
      </c>
      <c r="N127" s="36">
        <f>SUMIFS(СВЦЭМ!$C$33:$C$776,СВЦЭМ!$A$33:$A$776,$A127,СВЦЭМ!$B$33:$B$776,N$119)+'СЕТ СН'!$I$9+СВЦЭМ!$D$10+'СЕТ СН'!$I$5-'СЕТ СН'!$I$17</f>
        <v>3823.0213460800001</v>
      </c>
      <c r="O127" s="36">
        <f>SUMIFS(СВЦЭМ!$C$33:$C$776,СВЦЭМ!$A$33:$A$776,$A127,СВЦЭМ!$B$33:$B$776,O$119)+'СЕТ СН'!$I$9+СВЦЭМ!$D$10+'СЕТ СН'!$I$5-'СЕТ СН'!$I$17</f>
        <v>3856.88601943</v>
      </c>
      <c r="P127" s="36">
        <f>SUMIFS(СВЦЭМ!$C$33:$C$776,СВЦЭМ!$A$33:$A$776,$A127,СВЦЭМ!$B$33:$B$776,P$119)+'СЕТ СН'!$I$9+СВЦЭМ!$D$10+'СЕТ СН'!$I$5-'СЕТ СН'!$I$17</f>
        <v>3896.5312635600003</v>
      </c>
      <c r="Q127" s="36">
        <f>SUMIFS(СВЦЭМ!$C$33:$C$776,СВЦЭМ!$A$33:$A$776,$A127,СВЦЭМ!$B$33:$B$776,Q$119)+'СЕТ СН'!$I$9+СВЦЭМ!$D$10+'СЕТ СН'!$I$5-'СЕТ СН'!$I$17</f>
        <v>3852.19719304</v>
      </c>
      <c r="R127" s="36">
        <f>SUMIFS(СВЦЭМ!$C$33:$C$776,СВЦЭМ!$A$33:$A$776,$A127,СВЦЭМ!$B$33:$B$776,R$119)+'СЕТ СН'!$I$9+СВЦЭМ!$D$10+'СЕТ СН'!$I$5-'СЕТ СН'!$I$17</f>
        <v>3802.4738834700001</v>
      </c>
      <c r="S127" s="36">
        <f>SUMIFS(СВЦЭМ!$C$33:$C$776,СВЦЭМ!$A$33:$A$776,$A127,СВЦЭМ!$B$33:$B$776,S$119)+'СЕТ СН'!$I$9+СВЦЭМ!$D$10+'СЕТ СН'!$I$5-'СЕТ СН'!$I$17</f>
        <v>3756.5490459299999</v>
      </c>
      <c r="T127" s="36">
        <f>SUMIFS(СВЦЭМ!$C$33:$C$776,СВЦЭМ!$A$33:$A$776,$A127,СВЦЭМ!$B$33:$B$776,T$119)+'СЕТ СН'!$I$9+СВЦЭМ!$D$10+'СЕТ СН'!$I$5-'СЕТ СН'!$I$17</f>
        <v>3759.3636166699998</v>
      </c>
      <c r="U127" s="36">
        <f>SUMIFS(СВЦЭМ!$C$33:$C$776,СВЦЭМ!$A$33:$A$776,$A127,СВЦЭМ!$B$33:$B$776,U$119)+'СЕТ СН'!$I$9+СВЦЭМ!$D$10+'СЕТ СН'!$I$5-'СЕТ СН'!$I$17</f>
        <v>3775.9187836800002</v>
      </c>
      <c r="V127" s="36">
        <f>SUMIFS(СВЦЭМ!$C$33:$C$776,СВЦЭМ!$A$33:$A$776,$A127,СВЦЭМ!$B$33:$B$776,V$119)+'СЕТ СН'!$I$9+СВЦЭМ!$D$10+'СЕТ СН'!$I$5-'СЕТ СН'!$I$17</f>
        <v>3768.5305674000001</v>
      </c>
      <c r="W127" s="36">
        <f>SUMIFS(СВЦЭМ!$C$33:$C$776,СВЦЭМ!$A$33:$A$776,$A127,СВЦЭМ!$B$33:$B$776,W$119)+'СЕТ СН'!$I$9+СВЦЭМ!$D$10+'СЕТ СН'!$I$5-'СЕТ СН'!$I$17</f>
        <v>3761.72989379</v>
      </c>
      <c r="X127" s="36">
        <f>SUMIFS(СВЦЭМ!$C$33:$C$776,СВЦЭМ!$A$33:$A$776,$A127,СВЦЭМ!$B$33:$B$776,X$119)+'СЕТ СН'!$I$9+СВЦЭМ!$D$10+'СЕТ СН'!$I$5-'СЕТ СН'!$I$17</f>
        <v>3774.8885705500002</v>
      </c>
      <c r="Y127" s="36">
        <f>SUMIFS(СВЦЭМ!$C$33:$C$776,СВЦЭМ!$A$33:$A$776,$A127,СВЦЭМ!$B$33:$B$776,Y$119)+'СЕТ СН'!$I$9+СВЦЭМ!$D$10+'СЕТ СН'!$I$5-'СЕТ СН'!$I$17</f>
        <v>3810.6372941999998</v>
      </c>
    </row>
    <row r="128" spans="1:27" ht="15.75" x14ac:dyDescent="0.2">
      <c r="A128" s="35">
        <f t="shared" si="3"/>
        <v>44113</v>
      </c>
      <c r="B128" s="36">
        <f>SUMIFS(СВЦЭМ!$C$33:$C$776,СВЦЭМ!$A$33:$A$776,$A128,СВЦЭМ!$B$33:$B$776,B$119)+'СЕТ СН'!$I$9+СВЦЭМ!$D$10+'СЕТ СН'!$I$5-'СЕТ СН'!$I$17</f>
        <v>3866.6066755500001</v>
      </c>
      <c r="C128" s="36">
        <f>SUMIFS(СВЦЭМ!$C$33:$C$776,СВЦЭМ!$A$33:$A$776,$A128,СВЦЭМ!$B$33:$B$776,C$119)+'СЕТ СН'!$I$9+СВЦЭМ!$D$10+'СЕТ СН'!$I$5-'СЕТ СН'!$I$17</f>
        <v>3944.1988782600001</v>
      </c>
      <c r="D128" s="36">
        <f>SUMIFS(СВЦЭМ!$C$33:$C$776,СВЦЭМ!$A$33:$A$776,$A128,СВЦЭМ!$B$33:$B$776,D$119)+'СЕТ СН'!$I$9+СВЦЭМ!$D$10+'СЕТ СН'!$I$5-'СЕТ СН'!$I$17</f>
        <v>4015.51992922</v>
      </c>
      <c r="E128" s="36">
        <f>SUMIFS(СВЦЭМ!$C$33:$C$776,СВЦЭМ!$A$33:$A$776,$A128,СВЦЭМ!$B$33:$B$776,E$119)+'СЕТ СН'!$I$9+СВЦЭМ!$D$10+'СЕТ СН'!$I$5-'СЕТ СН'!$I$17</f>
        <v>4031.71322384</v>
      </c>
      <c r="F128" s="36">
        <f>SUMIFS(СВЦЭМ!$C$33:$C$776,СВЦЭМ!$A$33:$A$776,$A128,СВЦЭМ!$B$33:$B$776,F$119)+'СЕТ СН'!$I$9+СВЦЭМ!$D$10+'СЕТ СН'!$I$5-'СЕТ СН'!$I$17</f>
        <v>4033.7818155</v>
      </c>
      <c r="G128" s="36">
        <f>SUMIFS(СВЦЭМ!$C$33:$C$776,СВЦЭМ!$A$33:$A$776,$A128,СВЦЭМ!$B$33:$B$776,G$119)+'СЕТ СН'!$I$9+СВЦЭМ!$D$10+'СЕТ СН'!$I$5-'СЕТ СН'!$I$17</f>
        <v>4004.6238558100004</v>
      </c>
      <c r="H128" s="36">
        <f>SUMIFS(СВЦЭМ!$C$33:$C$776,СВЦЭМ!$A$33:$A$776,$A128,СВЦЭМ!$B$33:$B$776,H$119)+'СЕТ СН'!$I$9+СВЦЭМ!$D$10+'СЕТ СН'!$I$5-'СЕТ СН'!$I$17</f>
        <v>3949.5928251200003</v>
      </c>
      <c r="I128" s="36">
        <f>SUMIFS(СВЦЭМ!$C$33:$C$776,СВЦЭМ!$A$33:$A$776,$A128,СВЦЭМ!$B$33:$B$776,I$119)+'СЕТ СН'!$I$9+СВЦЭМ!$D$10+'СЕТ СН'!$I$5-'СЕТ СН'!$I$17</f>
        <v>3906.1381841900002</v>
      </c>
      <c r="J128" s="36">
        <f>SUMIFS(СВЦЭМ!$C$33:$C$776,СВЦЭМ!$A$33:$A$776,$A128,СВЦЭМ!$B$33:$B$776,J$119)+'СЕТ СН'!$I$9+СВЦЭМ!$D$10+'СЕТ СН'!$I$5-'СЕТ СН'!$I$17</f>
        <v>3848.0126245400002</v>
      </c>
      <c r="K128" s="36">
        <f>SUMIFS(СВЦЭМ!$C$33:$C$776,СВЦЭМ!$A$33:$A$776,$A128,СВЦЭМ!$B$33:$B$776,K$119)+'СЕТ СН'!$I$9+СВЦЭМ!$D$10+'СЕТ СН'!$I$5-'СЕТ СН'!$I$17</f>
        <v>3833.4339451000001</v>
      </c>
      <c r="L128" s="36">
        <f>SUMIFS(СВЦЭМ!$C$33:$C$776,СВЦЭМ!$A$33:$A$776,$A128,СВЦЭМ!$B$33:$B$776,L$119)+'СЕТ СН'!$I$9+СВЦЭМ!$D$10+'СЕТ СН'!$I$5-'СЕТ СН'!$I$17</f>
        <v>3833.4630745300001</v>
      </c>
      <c r="M128" s="36">
        <f>SUMIFS(СВЦЭМ!$C$33:$C$776,СВЦЭМ!$A$33:$A$776,$A128,СВЦЭМ!$B$33:$B$776,M$119)+'СЕТ СН'!$I$9+СВЦЭМ!$D$10+'СЕТ СН'!$I$5-'СЕТ СН'!$I$17</f>
        <v>3850.1298701599999</v>
      </c>
      <c r="N128" s="36">
        <f>SUMIFS(СВЦЭМ!$C$33:$C$776,СВЦЭМ!$A$33:$A$776,$A128,СВЦЭМ!$B$33:$B$776,N$119)+'СЕТ СН'!$I$9+СВЦЭМ!$D$10+'СЕТ СН'!$I$5-'СЕТ СН'!$I$17</f>
        <v>3851.3595925600002</v>
      </c>
      <c r="O128" s="36">
        <f>SUMIFS(СВЦЭМ!$C$33:$C$776,СВЦЭМ!$A$33:$A$776,$A128,СВЦЭМ!$B$33:$B$776,O$119)+'СЕТ СН'!$I$9+СВЦЭМ!$D$10+'СЕТ СН'!$I$5-'СЕТ СН'!$I$17</f>
        <v>3851.7899533300001</v>
      </c>
      <c r="P128" s="36">
        <f>SUMIFS(СВЦЭМ!$C$33:$C$776,СВЦЭМ!$A$33:$A$776,$A128,СВЦЭМ!$B$33:$B$776,P$119)+'СЕТ СН'!$I$9+СВЦЭМ!$D$10+'СЕТ СН'!$I$5-'СЕТ СН'!$I$17</f>
        <v>3871.2082462400003</v>
      </c>
      <c r="Q128" s="36">
        <f>SUMIFS(СВЦЭМ!$C$33:$C$776,СВЦЭМ!$A$33:$A$776,$A128,СВЦЭМ!$B$33:$B$776,Q$119)+'СЕТ СН'!$I$9+СВЦЭМ!$D$10+'СЕТ СН'!$I$5-'СЕТ СН'!$I$17</f>
        <v>3875.5368011300002</v>
      </c>
      <c r="R128" s="36">
        <f>SUMIFS(СВЦЭМ!$C$33:$C$776,СВЦЭМ!$A$33:$A$776,$A128,СВЦЭМ!$B$33:$B$776,R$119)+'СЕТ СН'!$I$9+СВЦЭМ!$D$10+'СЕТ СН'!$I$5-'СЕТ СН'!$I$17</f>
        <v>3833.9042364800002</v>
      </c>
      <c r="S128" s="36">
        <f>SUMIFS(СВЦЭМ!$C$33:$C$776,СВЦЭМ!$A$33:$A$776,$A128,СВЦЭМ!$B$33:$B$776,S$119)+'СЕТ СН'!$I$9+СВЦЭМ!$D$10+'СЕТ СН'!$I$5-'СЕТ СН'!$I$17</f>
        <v>3767.4634474700001</v>
      </c>
      <c r="T128" s="36">
        <f>SUMIFS(СВЦЭМ!$C$33:$C$776,СВЦЭМ!$A$33:$A$776,$A128,СВЦЭМ!$B$33:$B$776,T$119)+'СЕТ СН'!$I$9+СВЦЭМ!$D$10+'СЕТ СН'!$I$5-'СЕТ СН'!$I$17</f>
        <v>3729.1371443900002</v>
      </c>
      <c r="U128" s="36">
        <f>SUMIFS(СВЦЭМ!$C$33:$C$776,СВЦЭМ!$A$33:$A$776,$A128,СВЦЭМ!$B$33:$B$776,U$119)+'СЕТ СН'!$I$9+СВЦЭМ!$D$10+'СЕТ СН'!$I$5-'СЕТ СН'!$I$17</f>
        <v>3766.1508104499999</v>
      </c>
      <c r="V128" s="36">
        <f>SUMIFS(СВЦЭМ!$C$33:$C$776,СВЦЭМ!$A$33:$A$776,$A128,СВЦЭМ!$B$33:$B$776,V$119)+'СЕТ СН'!$I$9+СВЦЭМ!$D$10+'СЕТ СН'!$I$5-'СЕТ СН'!$I$17</f>
        <v>3763.4091760800002</v>
      </c>
      <c r="W128" s="36">
        <f>SUMIFS(СВЦЭМ!$C$33:$C$776,СВЦЭМ!$A$33:$A$776,$A128,СВЦЭМ!$B$33:$B$776,W$119)+'СЕТ СН'!$I$9+СВЦЭМ!$D$10+'СЕТ СН'!$I$5-'СЕТ СН'!$I$17</f>
        <v>3748.3924350699999</v>
      </c>
      <c r="X128" s="36">
        <f>SUMIFS(СВЦЭМ!$C$33:$C$776,СВЦЭМ!$A$33:$A$776,$A128,СВЦЭМ!$B$33:$B$776,X$119)+'СЕТ СН'!$I$9+СВЦЭМ!$D$10+'СЕТ СН'!$I$5-'СЕТ СН'!$I$17</f>
        <v>3757.1160953899998</v>
      </c>
      <c r="Y128" s="36">
        <f>SUMIFS(СВЦЭМ!$C$33:$C$776,СВЦЭМ!$A$33:$A$776,$A128,СВЦЭМ!$B$33:$B$776,Y$119)+'СЕТ СН'!$I$9+СВЦЭМ!$D$10+'СЕТ СН'!$I$5-'СЕТ СН'!$I$17</f>
        <v>3786.0922219499998</v>
      </c>
    </row>
    <row r="129" spans="1:25" ht="15.75" x14ac:dyDescent="0.2">
      <c r="A129" s="35">
        <f t="shared" si="3"/>
        <v>44114</v>
      </c>
      <c r="B129" s="36">
        <f>SUMIFS(СВЦЭМ!$C$33:$C$776,СВЦЭМ!$A$33:$A$776,$A129,СВЦЭМ!$B$33:$B$776,B$119)+'СЕТ СН'!$I$9+СВЦЭМ!$D$10+'СЕТ СН'!$I$5-'СЕТ СН'!$I$17</f>
        <v>3847.3584605400001</v>
      </c>
      <c r="C129" s="36">
        <f>SUMIFS(СВЦЭМ!$C$33:$C$776,СВЦЭМ!$A$33:$A$776,$A129,СВЦЭМ!$B$33:$B$776,C$119)+'СЕТ СН'!$I$9+СВЦЭМ!$D$10+'СЕТ СН'!$I$5-'СЕТ СН'!$I$17</f>
        <v>3917.8527205600003</v>
      </c>
      <c r="D129" s="36">
        <f>SUMIFS(СВЦЭМ!$C$33:$C$776,СВЦЭМ!$A$33:$A$776,$A129,СВЦЭМ!$B$33:$B$776,D$119)+'СЕТ СН'!$I$9+СВЦЭМ!$D$10+'СЕТ СН'!$I$5-'СЕТ СН'!$I$17</f>
        <v>3991.2339623799999</v>
      </c>
      <c r="E129" s="36">
        <f>SUMIFS(СВЦЭМ!$C$33:$C$776,СВЦЭМ!$A$33:$A$776,$A129,СВЦЭМ!$B$33:$B$776,E$119)+'СЕТ СН'!$I$9+СВЦЭМ!$D$10+'СЕТ СН'!$I$5-'СЕТ СН'!$I$17</f>
        <v>4019.6229207200004</v>
      </c>
      <c r="F129" s="36">
        <f>SUMIFS(СВЦЭМ!$C$33:$C$776,СВЦЭМ!$A$33:$A$776,$A129,СВЦЭМ!$B$33:$B$776,F$119)+'СЕТ СН'!$I$9+СВЦЭМ!$D$10+'СЕТ СН'!$I$5-'СЕТ СН'!$I$17</f>
        <v>4022.51496425</v>
      </c>
      <c r="G129" s="36">
        <f>SUMIFS(СВЦЭМ!$C$33:$C$776,СВЦЭМ!$A$33:$A$776,$A129,СВЦЭМ!$B$33:$B$776,G$119)+'СЕТ СН'!$I$9+СВЦЭМ!$D$10+'СЕТ СН'!$I$5-'СЕТ СН'!$I$17</f>
        <v>4004.5110780499999</v>
      </c>
      <c r="H129" s="36">
        <f>SUMIFS(СВЦЭМ!$C$33:$C$776,СВЦЭМ!$A$33:$A$776,$A129,СВЦЭМ!$B$33:$B$776,H$119)+'СЕТ СН'!$I$9+СВЦЭМ!$D$10+'СЕТ СН'!$I$5-'СЕТ СН'!$I$17</f>
        <v>3989.1024005899999</v>
      </c>
      <c r="I129" s="36">
        <f>SUMIFS(СВЦЭМ!$C$33:$C$776,СВЦЭМ!$A$33:$A$776,$A129,СВЦЭМ!$B$33:$B$776,I$119)+'СЕТ СН'!$I$9+СВЦЭМ!$D$10+'СЕТ СН'!$I$5-'СЕТ СН'!$I$17</f>
        <v>3957.2467702900003</v>
      </c>
      <c r="J129" s="36">
        <f>SUMIFS(СВЦЭМ!$C$33:$C$776,СВЦЭМ!$A$33:$A$776,$A129,СВЦЭМ!$B$33:$B$776,J$119)+'СЕТ СН'!$I$9+СВЦЭМ!$D$10+'СЕТ СН'!$I$5-'СЕТ СН'!$I$17</f>
        <v>3866.9981957</v>
      </c>
      <c r="K129" s="36">
        <f>SUMIFS(СВЦЭМ!$C$33:$C$776,СВЦЭМ!$A$33:$A$776,$A129,СВЦЭМ!$B$33:$B$776,K$119)+'СЕТ СН'!$I$9+СВЦЭМ!$D$10+'СЕТ СН'!$I$5-'СЕТ СН'!$I$17</f>
        <v>3811.2583136399999</v>
      </c>
      <c r="L129" s="36">
        <f>SUMIFS(СВЦЭМ!$C$33:$C$776,СВЦЭМ!$A$33:$A$776,$A129,СВЦЭМ!$B$33:$B$776,L$119)+'СЕТ СН'!$I$9+СВЦЭМ!$D$10+'СЕТ СН'!$I$5-'СЕТ СН'!$I$17</f>
        <v>3803.3978047999999</v>
      </c>
      <c r="M129" s="36">
        <f>SUMIFS(СВЦЭМ!$C$33:$C$776,СВЦЭМ!$A$33:$A$776,$A129,СВЦЭМ!$B$33:$B$776,M$119)+'СЕТ СН'!$I$9+СВЦЭМ!$D$10+'СЕТ СН'!$I$5-'СЕТ СН'!$I$17</f>
        <v>3799.2133203100002</v>
      </c>
      <c r="N129" s="36">
        <f>SUMIFS(СВЦЭМ!$C$33:$C$776,СВЦЭМ!$A$33:$A$776,$A129,СВЦЭМ!$B$33:$B$776,N$119)+'СЕТ СН'!$I$9+СВЦЭМ!$D$10+'СЕТ СН'!$I$5-'СЕТ СН'!$I$17</f>
        <v>3804.0882532800001</v>
      </c>
      <c r="O129" s="36">
        <f>SUMIFS(СВЦЭМ!$C$33:$C$776,СВЦЭМ!$A$33:$A$776,$A129,СВЦЭМ!$B$33:$B$776,O$119)+'СЕТ СН'!$I$9+СВЦЭМ!$D$10+'СЕТ СН'!$I$5-'СЕТ СН'!$I$17</f>
        <v>3853.88169195</v>
      </c>
      <c r="P129" s="36">
        <f>SUMIFS(СВЦЭМ!$C$33:$C$776,СВЦЭМ!$A$33:$A$776,$A129,СВЦЭМ!$B$33:$B$776,P$119)+'СЕТ СН'!$I$9+СВЦЭМ!$D$10+'СЕТ СН'!$I$5-'СЕТ СН'!$I$17</f>
        <v>3882.6419181599999</v>
      </c>
      <c r="Q129" s="36">
        <f>SUMIFS(СВЦЭМ!$C$33:$C$776,СВЦЭМ!$A$33:$A$776,$A129,СВЦЭМ!$B$33:$B$776,Q$119)+'СЕТ СН'!$I$9+СВЦЭМ!$D$10+'СЕТ СН'!$I$5-'СЕТ СН'!$I$17</f>
        <v>3871.9309851400003</v>
      </c>
      <c r="R129" s="36">
        <f>SUMIFS(СВЦЭМ!$C$33:$C$776,СВЦЭМ!$A$33:$A$776,$A129,СВЦЭМ!$B$33:$B$776,R$119)+'СЕТ СН'!$I$9+СВЦЭМ!$D$10+'СЕТ СН'!$I$5-'СЕТ СН'!$I$17</f>
        <v>3815.5957415000003</v>
      </c>
      <c r="S129" s="36">
        <f>SUMIFS(СВЦЭМ!$C$33:$C$776,СВЦЭМ!$A$33:$A$776,$A129,СВЦЭМ!$B$33:$B$776,S$119)+'СЕТ СН'!$I$9+СВЦЭМ!$D$10+'СЕТ СН'!$I$5-'СЕТ СН'!$I$17</f>
        <v>3793.52920541</v>
      </c>
      <c r="T129" s="36">
        <f>SUMIFS(СВЦЭМ!$C$33:$C$776,СВЦЭМ!$A$33:$A$776,$A129,СВЦЭМ!$B$33:$B$776,T$119)+'СЕТ СН'!$I$9+СВЦЭМ!$D$10+'СЕТ СН'!$I$5-'СЕТ СН'!$I$17</f>
        <v>3775.3158100800001</v>
      </c>
      <c r="U129" s="36">
        <f>SUMIFS(СВЦЭМ!$C$33:$C$776,СВЦЭМ!$A$33:$A$776,$A129,СВЦЭМ!$B$33:$B$776,U$119)+'СЕТ СН'!$I$9+СВЦЭМ!$D$10+'СЕТ СН'!$I$5-'СЕТ СН'!$I$17</f>
        <v>3773.1024394000001</v>
      </c>
      <c r="V129" s="36">
        <f>SUMIFS(СВЦЭМ!$C$33:$C$776,СВЦЭМ!$A$33:$A$776,$A129,СВЦЭМ!$B$33:$B$776,V$119)+'СЕТ СН'!$I$9+СВЦЭМ!$D$10+'СЕТ СН'!$I$5-'СЕТ СН'!$I$17</f>
        <v>3733.4147740500002</v>
      </c>
      <c r="W129" s="36">
        <f>SUMIFS(СВЦЭМ!$C$33:$C$776,СВЦЭМ!$A$33:$A$776,$A129,СВЦЭМ!$B$33:$B$776,W$119)+'СЕТ СН'!$I$9+СВЦЭМ!$D$10+'СЕТ СН'!$I$5-'СЕТ СН'!$I$17</f>
        <v>3727.9754197100001</v>
      </c>
      <c r="X129" s="36">
        <f>SUMIFS(СВЦЭМ!$C$33:$C$776,СВЦЭМ!$A$33:$A$776,$A129,СВЦЭМ!$B$33:$B$776,X$119)+'СЕТ СН'!$I$9+СВЦЭМ!$D$10+'СЕТ СН'!$I$5-'СЕТ СН'!$I$17</f>
        <v>3716.7772723400003</v>
      </c>
      <c r="Y129" s="36">
        <f>SUMIFS(СВЦЭМ!$C$33:$C$776,СВЦЭМ!$A$33:$A$776,$A129,СВЦЭМ!$B$33:$B$776,Y$119)+'СЕТ СН'!$I$9+СВЦЭМ!$D$10+'СЕТ СН'!$I$5-'СЕТ СН'!$I$17</f>
        <v>3763.1895375100003</v>
      </c>
    </row>
    <row r="130" spans="1:25" ht="15.75" x14ac:dyDescent="0.2">
      <c r="A130" s="35">
        <f t="shared" si="3"/>
        <v>44115</v>
      </c>
      <c r="B130" s="36">
        <f>SUMIFS(СВЦЭМ!$C$33:$C$776,СВЦЭМ!$A$33:$A$776,$A130,СВЦЭМ!$B$33:$B$776,B$119)+'СЕТ СН'!$I$9+СВЦЭМ!$D$10+'СЕТ СН'!$I$5-'СЕТ СН'!$I$17</f>
        <v>3851.7336109299999</v>
      </c>
      <c r="C130" s="36">
        <f>SUMIFS(СВЦЭМ!$C$33:$C$776,СВЦЭМ!$A$33:$A$776,$A130,СВЦЭМ!$B$33:$B$776,C$119)+'СЕТ СН'!$I$9+СВЦЭМ!$D$10+'СЕТ СН'!$I$5-'СЕТ СН'!$I$17</f>
        <v>3933.6726282999998</v>
      </c>
      <c r="D130" s="36">
        <f>SUMIFS(СВЦЭМ!$C$33:$C$776,СВЦЭМ!$A$33:$A$776,$A130,СВЦЭМ!$B$33:$B$776,D$119)+'СЕТ СН'!$I$9+СВЦЭМ!$D$10+'СЕТ СН'!$I$5-'СЕТ СН'!$I$17</f>
        <v>4029.64200248</v>
      </c>
      <c r="E130" s="36">
        <f>SUMIFS(СВЦЭМ!$C$33:$C$776,СВЦЭМ!$A$33:$A$776,$A130,СВЦЭМ!$B$33:$B$776,E$119)+'СЕТ СН'!$I$9+СВЦЭМ!$D$10+'СЕТ СН'!$I$5-'СЕТ СН'!$I$17</f>
        <v>4061.1172191300002</v>
      </c>
      <c r="F130" s="36">
        <f>SUMIFS(СВЦЭМ!$C$33:$C$776,СВЦЭМ!$A$33:$A$776,$A130,СВЦЭМ!$B$33:$B$776,F$119)+'СЕТ СН'!$I$9+СВЦЭМ!$D$10+'СЕТ СН'!$I$5-'СЕТ СН'!$I$17</f>
        <v>4066.6581066700001</v>
      </c>
      <c r="G130" s="36">
        <f>SUMIFS(СВЦЭМ!$C$33:$C$776,СВЦЭМ!$A$33:$A$776,$A130,СВЦЭМ!$B$33:$B$776,G$119)+'СЕТ СН'!$I$9+СВЦЭМ!$D$10+'СЕТ СН'!$I$5-'СЕТ СН'!$I$17</f>
        <v>4055.5687480500001</v>
      </c>
      <c r="H130" s="36">
        <f>SUMIFS(СВЦЭМ!$C$33:$C$776,СВЦЭМ!$A$33:$A$776,$A130,СВЦЭМ!$B$33:$B$776,H$119)+'СЕТ СН'!$I$9+СВЦЭМ!$D$10+'СЕТ СН'!$I$5-'СЕТ СН'!$I$17</f>
        <v>4037.9403456</v>
      </c>
      <c r="I130" s="36">
        <f>SUMIFS(СВЦЭМ!$C$33:$C$776,СВЦЭМ!$A$33:$A$776,$A130,СВЦЭМ!$B$33:$B$776,I$119)+'СЕТ СН'!$I$9+СВЦЭМ!$D$10+'СЕТ СН'!$I$5-'СЕТ СН'!$I$17</f>
        <v>4017.79688442</v>
      </c>
      <c r="J130" s="36">
        <f>SUMIFS(СВЦЭМ!$C$33:$C$776,СВЦЭМ!$A$33:$A$776,$A130,СВЦЭМ!$B$33:$B$776,J$119)+'СЕТ СН'!$I$9+СВЦЭМ!$D$10+'СЕТ СН'!$I$5-'СЕТ СН'!$I$17</f>
        <v>3920.3261021600001</v>
      </c>
      <c r="K130" s="36">
        <f>SUMIFS(СВЦЭМ!$C$33:$C$776,СВЦЭМ!$A$33:$A$776,$A130,СВЦЭМ!$B$33:$B$776,K$119)+'СЕТ СН'!$I$9+СВЦЭМ!$D$10+'СЕТ СН'!$I$5-'СЕТ СН'!$I$17</f>
        <v>3846.8064904399998</v>
      </c>
      <c r="L130" s="36">
        <f>SUMIFS(СВЦЭМ!$C$33:$C$776,СВЦЭМ!$A$33:$A$776,$A130,СВЦЭМ!$B$33:$B$776,L$119)+'СЕТ СН'!$I$9+СВЦЭМ!$D$10+'СЕТ СН'!$I$5-'СЕТ СН'!$I$17</f>
        <v>3840.8684836800003</v>
      </c>
      <c r="M130" s="36">
        <f>SUMIFS(СВЦЭМ!$C$33:$C$776,СВЦЭМ!$A$33:$A$776,$A130,СВЦЭМ!$B$33:$B$776,M$119)+'СЕТ СН'!$I$9+СВЦЭМ!$D$10+'СЕТ СН'!$I$5-'СЕТ СН'!$I$17</f>
        <v>3850.1458511300002</v>
      </c>
      <c r="N130" s="36">
        <f>SUMIFS(СВЦЭМ!$C$33:$C$776,СВЦЭМ!$A$33:$A$776,$A130,СВЦЭМ!$B$33:$B$776,N$119)+'СЕТ СН'!$I$9+СВЦЭМ!$D$10+'СЕТ СН'!$I$5-'СЕТ СН'!$I$17</f>
        <v>3849.0287173800002</v>
      </c>
      <c r="O130" s="36">
        <f>SUMIFS(СВЦЭМ!$C$33:$C$776,СВЦЭМ!$A$33:$A$776,$A130,СВЦЭМ!$B$33:$B$776,O$119)+'СЕТ СН'!$I$9+СВЦЭМ!$D$10+'СЕТ СН'!$I$5-'СЕТ СН'!$I$17</f>
        <v>3889.5759151299999</v>
      </c>
      <c r="P130" s="36">
        <f>SUMIFS(СВЦЭМ!$C$33:$C$776,СВЦЭМ!$A$33:$A$776,$A130,СВЦЭМ!$B$33:$B$776,P$119)+'СЕТ СН'!$I$9+СВЦЭМ!$D$10+'СЕТ СН'!$I$5-'СЕТ СН'!$I$17</f>
        <v>3929.7319176600004</v>
      </c>
      <c r="Q130" s="36">
        <f>SUMIFS(СВЦЭМ!$C$33:$C$776,СВЦЭМ!$A$33:$A$776,$A130,СВЦЭМ!$B$33:$B$776,Q$119)+'СЕТ СН'!$I$9+СВЦЭМ!$D$10+'СЕТ СН'!$I$5-'СЕТ СН'!$I$17</f>
        <v>3892.0093129900001</v>
      </c>
      <c r="R130" s="36">
        <f>SUMIFS(СВЦЭМ!$C$33:$C$776,СВЦЭМ!$A$33:$A$776,$A130,СВЦЭМ!$B$33:$B$776,R$119)+'СЕТ СН'!$I$9+СВЦЭМ!$D$10+'СЕТ СН'!$I$5-'СЕТ СН'!$I$17</f>
        <v>3840.2296924700004</v>
      </c>
      <c r="S130" s="36">
        <f>SUMIFS(СВЦЭМ!$C$33:$C$776,СВЦЭМ!$A$33:$A$776,$A130,СВЦЭМ!$B$33:$B$776,S$119)+'СЕТ СН'!$I$9+СВЦЭМ!$D$10+'СЕТ СН'!$I$5-'СЕТ СН'!$I$17</f>
        <v>3787.48098845</v>
      </c>
      <c r="T130" s="36">
        <f>SUMIFS(СВЦЭМ!$C$33:$C$776,СВЦЭМ!$A$33:$A$776,$A130,СВЦЭМ!$B$33:$B$776,T$119)+'СЕТ СН'!$I$9+СВЦЭМ!$D$10+'СЕТ СН'!$I$5-'СЕТ СН'!$I$17</f>
        <v>3806.6489187000002</v>
      </c>
      <c r="U130" s="36">
        <f>SUMIFS(СВЦЭМ!$C$33:$C$776,СВЦЭМ!$A$33:$A$776,$A130,СВЦЭМ!$B$33:$B$776,U$119)+'СЕТ СН'!$I$9+СВЦЭМ!$D$10+'СЕТ СН'!$I$5-'СЕТ СН'!$I$17</f>
        <v>3820.5697140299999</v>
      </c>
      <c r="V130" s="36">
        <f>SUMIFS(СВЦЭМ!$C$33:$C$776,СВЦЭМ!$A$33:$A$776,$A130,СВЦЭМ!$B$33:$B$776,V$119)+'СЕТ СН'!$I$9+СВЦЭМ!$D$10+'СЕТ СН'!$I$5-'СЕТ СН'!$I$17</f>
        <v>3781.9511286100001</v>
      </c>
      <c r="W130" s="36">
        <f>SUMIFS(СВЦЭМ!$C$33:$C$776,СВЦЭМ!$A$33:$A$776,$A130,СВЦЭМ!$B$33:$B$776,W$119)+'СЕТ СН'!$I$9+СВЦЭМ!$D$10+'СЕТ СН'!$I$5-'СЕТ СН'!$I$17</f>
        <v>3767.3039982999999</v>
      </c>
      <c r="X130" s="36">
        <f>SUMIFS(СВЦЭМ!$C$33:$C$776,СВЦЭМ!$A$33:$A$776,$A130,СВЦЭМ!$B$33:$B$776,X$119)+'СЕТ СН'!$I$9+СВЦЭМ!$D$10+'СЕТ СН'!$I$5-'СЕТ СН'!$I$17</f>
        <v>3743.9777866200002</v>
      </c>
      <c r="Y130" s="36">
        <f>SUMIFS(СВЦЭМ!$C$33:$C$776,СВЦЭМ!$A$33:$A$776,$A130,СВЦЭМ!$B$33:$B$776,Y$119)+'СЕТ СН'!$I$9+СВЦЭМ!$D$10+'СЕТ СН'!$I$5-'СЕТ СН'!$I$17</f>
        <v>3780.1095806100002</v>
      </c>
    </row>
    <row r="131" spans="1:25" ht="15.75" x14ac:dyDescent="0.2">
      <c r="A131" s="35">
        <f t="shared" si="3"/>
        <v>44116</v>
      </c>
      <c r="B131" s="36">
        <f>SUMIFS(СВЦЭМ!$C$33:$C$776,СВЦЭМ!$A$33:$A$776,$A131,СВЦЭМ!$B$33:$B$776,B$119)+'СЕТ СН'!$I$9+СВЦЭМ!$D$10+'СЕТ СН'!$I$5-'СЕТ СН'!$I$17</f>
        <v>3848.72634225</v>
      </c>
      <c r="C131" s="36">
        <f>SUMIFS(СВЦЭМ!$C$33:$C$776,СВЦЭМ!$A$33:$A$776,$A131,СВЦЭМ!$B$33:$B$776,C$119)+'СЕТ СН'!$I$9+СВЦЭМ!$D$10+'СЕТ СН'!$I$5-'СЕТ СН'!$I$17</f>
        <v>3922.07624132</v>
      </c>
      <c r="D131" s="36">
        <f>SUMIFS(СВЦЭМ!$C$33:$C$776,СВЦЭМ!$A$33:$A$776,$A131,СВЦЭМ!$B$33:$B$776,D$119)+'СЕТ СН'!$I$9+СВЦЭМ!$D$10+'СЕТ СН'!$I$5-'СЕТ СН'!$I$17</f>
        <v>3984.68917272</v>
      </c>
      <c r="E131" s="36">
        <f>SUMIFS(СВЦЭМ!$C$33:$C$776,СВЦЭМ!$A$33:$A$776,$A131,СВЦЭМ!$B$33:$B$776,E$119)+'СЕТ СН'!$I$9+СВЦЭМ!$D$10+'СЕТ СН'!$I$5-'СЕТ СН'!$I$17</f>
        <v>4002.10059645</v>
      </c>
      <c r="F131" s="36">
        <f>SUMIFS(СВЦЭМ!$C$33:$C$776,СВЦЭМ!$A$33:$A$776,$A131,СВЦЭМ!$B$33:$B$776,F$119)+'СЕТ СН'!$I$9+СВЦЭМ!$D$10+'СЕТ СН'!$I$5-'СЕТ СН'!$I$17</f>
        <v>3997.8096606099998</v>
      </c>
      <c r="G131" s="36">
        <f>SUMIFS(СВЦЭМ!$C$33:$C$776,СВЦЭМ!$A$33:$A$776,$A131,СВЦЭМ!$B$33:$B$776,G$119)+'СЕТ СН'!$I$9+СВЦЭМ!$D$10+'СЕТ СН'!$I$5-'СЕТ СН'!$I$17</f>
        <v>3980.2578849299998</v>
      </c>
      <c r="H131" s="36">
        <f>SUMIFS(СВЦЭМ!$C$33:$C$776,СВЦЭМ!$A$33:$A$776,$A131,СВЦЭМ!$B$33:$B$776,H$119)+'СЕТ СН'!$I$9+СВЦЭМ!$D$10+'СЕТ СН'!$I$5-'СЕТ СН'!$I$17</f>
        <v>3930.7666035800003</v>
      </c>
      <c r="I131" s="36">
        <f>SUMIFS(СВЦЭМ!$C$33:$C$776,СВЦЭМ!$A$33:$A$776,$A131,СВЦЭМ!$B$33:$B$776,I$119)+'СЕТ СН'!$I$9+СВЦЭМ!$D$10+'СЕТ СН'!$I$5-'СЕТ СН'!$I$17</f>
        <v>3891.5022509999999</v>
      </c>
      <c r="J131" s="36">
        <f>SUMIFS(СВЦЭМ!$C$33:$C$776,СВЦЭМ!$A$33:$A$776,$A131,СВЦЭМ!$B$33:$B$776,J$119)+'СЕТ СН'!$I$9+СВЦЭМ!$D$10+'СЕТ СН'!$I$5-'СЕТ СН'!$I$17</f>
        <v>3814.4251566800003</v>
      </c>
      <c r="K131" s="36">
        <f>SUMIFS(СВЦЭМ!$C$33:$C$776,СВЦЭМ!$A$33:$A$776,$A131,СВЦЭМ!$B$33:$B$776,K$119)+'СЕТ СН'!$I$9+СВЦЭМ!$D$10+'СЕТ СН'!$I$5-'СЕТ СН'!$I$17</f>
        <v>3766.0760718000001</v>
      </c>
      <c r="L131" s="36">
        <f>SUMIFS(СВЦЭМ!$C$33:$C$776,СВЦЭМ!$A$33:$A$776,$A131,СВЦЭМ!$B$33:$B$776,L$119)+'СЕТ СН'!$I$9+СВЦЭМ!$D$10+'СЕТ СН'!$I$5-'СЕТ СН'!$I$17</f>
        <v>3762.1425631400002</v>
      </c>
      <c r="M131" s="36">
        <f>SUMIFS(СВЦЭМ!$C$33:$C$776,СВЦЭМ!$A$33:$A$776,$A131,СВЦЭМ!$B$33:$B$776,M$119)+'СЕТ СН'!$I$9+СВЦЭМ!$D$10+'СЕТ СН'!$I$5-'СЕТ СН'!$I$17</f>
        <v>3762.4678919400003</v>
      </c>
      <c r="N131" s="36">
        <f>SUMIFS(СВЦЭМ!$C$33:$C$776,СВЦЭМ!$A$33:$A$776,$A131,СВЦЭМ!$B$33:$B$776,N$119)+'СЕТ СН'!$I$9+СВЦЭМ!$D$10+'СЕТ СН'!$I$5-'СЕТ СН'!$I$17</f>
        <v>3769.5974858300001</v>
      </c>
      <c r="O131" s="36">
        <f>SUMIFS(СВЦЭМ!$C$33:$C$776,СВЦЭМ!$A$33:$A$776,$A131,СВЦЭМ!$B$33:$B$776,O$119)+'СЕТ СН'!$I$9+СВЦЭМ!$D$10+'СЕТ СН'!$I$5-'СЕТ СН'!$I$17</f>
        <v>3787.8803002300001</v>
      </c>
      <c r="P131" s="36">
        <f>SUMIFS(СВЦЭМ!$C$33:$C$776,СВЦЭМ!$A$33:$A$776,$A131,СВЦЭМ!$B$33:$B$776,P$119)+'СЕТ СН'!$I$9+СВЦЭМ!$D$10+'СЕТ СН'!$I$5-'СЕТ СН'!$I$17</f>
        <v>3826.9244354500001</v>
      </c>
      <c r="Q131" s="36">
        <f>SUMIFS(СВЦЭМ!$C$33:$C$776,СВЦЭМ!$A$33:$A$776,$A131,СВЦЭМ!$B$33:$B$776,Q$119)+'СЕТ СН'!$I$9+СВЦЭМ!$D$10+'СЕТ СН'!$I$5-'СЕТ СН'!$I$17</f>
        <v>3811.8068609000002</v>
      </c>
      <c r="R131" s="36">
        <f>SUMIFS(СВЦЭМ!$C$33:$C$776,СВЦЭМ!$A$33:$A$776,$A131,СВЦЭМ!$B$33:$B$776,R$119)+'СЕТ СН'!$I$9+СВЦЭМ!$D$10+'СЕТ СН'!$I$5-'СЕТ СН'!$I$17</f>
        <v>3767.1127908500002</v>
      </c>
      <c r="S131" s="36">
        <f>SUMIFS(СВЦЭМ!$C$33:$C$776,СВЦЭМ!$A$33:$A$776,$A131,СВЦЭМ!$B$33:$B$776,S$119)+'СЕТ СН'!$I$9+СВЦЭМ!$D$10+'СЕТ СН'!$I$5-'СЕТ СН'!$I$17</f>
        <v>3715.9107481999999</v>
      </c>
      <c r="T131" s="36">
        <f>SUMIFS(СВЦЭМ!$C$33:$C$776,СВЦЭМ!$A$33:$A$776,$A131,СВЦЭМ!$B$33:$B$776,T$119)+'СЕТ СН'!$I$9+СВЦЭМ!$D$10+'СЕТ СН'!$I$5-'СЕТ СН'!$I$17</f>
        <v>3726.24967023</v>
      </c>
      <c r="U131" s="36">
        <f>SUMIFS(СВЦЭМ!$C$33:$C$776,СВЦЭМ!$A$33:$A$776,$A131,СВЦЭМ!$B$33:$B$776,U$119)+'СЕТ СН'!$I$9+СВЦЭМ!$D$10+'СЕТ СН'!$I$5-'СЕТ СН'!$I$17</f>
        <v>3754.4227637700001</v>
      </c>
      <c r="V131" s="36">
        <f>SUMIFS(СВЦЭМ!$C$33:$C$776,СВЦЭМ!$A$33:$A$776,$A131,СВЦЭМ!$B$33:$B$776,V$119)+'СЕТ СН'!$I$9+СВЦЭМ!$D$10+'СЕТ СН'!$I$5-'СЕТ СН'!$I$17</f>
        <v>3755.0074349800002</v>
      </c>
      <c r="W131" s="36">
        <f>SUMIFS(СВЦЭМ!$C$33:$C$776,СВЦЭМ!$A$33:$A$776,$A131,СВЦЭМ!$B$33:$B$776,W$119)+'СЕТ СН'!$I$9+СВЦЭМ!$D$10+'СЕТ СН'!$I$5-'СЕТ СН'!$I$17</f>
        <v>3746.0580919200002</v>
      </c>
      <c r="X131" s="36">
        <f>SUMIFS(СВЦЭМ!$C$33:$C$776,СВЦЭМ!$A$33:$A$776,$A131,СВЦЭМ!$B$33:$B$776,X$119)+'СЕТ СН'!$I$9+СВЦЭМ!$D$10+'СЕТ СН'!$I$5-'СЕТ СН'!$I$17</f>
        <v>3720.9940958699999</v>
      </c>
      <c r="Y131" s="36">
        <f>SUMIFS(СВЦЭМ!$C$33:$C$776,СВЦЭМ!$A$33:$A$776,$A131,СВЦЭМ!$B$33:$B$776,Y$119)+'СЕТ СН'!$I$9+СВЦЭМ!$D$10+'СЕТ СН'!$I$5-'СЕТ СН'!$I$17</f>
        <v>3752.9343239300001</v>
      </c>
    </row>
    <row r="132" spans="1:25" ht="15.75" x14ac:dyDescent="0.2">
      <c r="A132" s="35">
        <f t="shared" si="3"/>
        <v>44117</v>
      </c>
      <c r="B132" s="36">
        <f>SUMIFS(СВЦЭМ!$C$33:$C$776,СВЦЭМ!$A$33:$A$776,$A132,СВЦЭМ!$B$33:$B$776,B$119)+'СЕТ СН'!$I$9+СВЦЭМ!$D$10+'СЕТ СН'!$I$5-'СЕТ СН'!$I$17</f>
        <v>3833.6260233399998</v>
      </c>
      <c r="C132" s="36">
        <f>SUMIFS(СВЦЭМ!$C$33:$C$776,СВЦЭМ!$A$33:$A$776,$A132,СВЦЭМ!$B$33:$B$776,C$119)+'СЕТ СН'!$I$9+СВЦЭМ!$D$10+'СЕТ СН'!$I$5-'СЕТ СН'!$I$17</f>
        <v>3900.27583142</v>
      </c>
      <c r="D132" s="36">
        <f>SUMIFS(СВЦЭМ!$C$33:$C$776,СВЦЭМ!$A$33:$A$776,$A132,СВЦЭМ!$B$33:$B$776,D$119)+'СЕТ СН'!$I$9+СВЦЭМ!$D$10+'СЕТ СН'!$I$5-'СЕТ СН'!$I$17</f>
        <v>3960.5880007200003</v>
      </c>
      <c r="E132" s="36">
        <f>SUMIFS(СВЦЭМ!$C$33:$C$776,СВЦЭМ!$A$33:$A$776,$A132,СВЦЭМ!$B$33:$B$776,E$119)+'СЕТ СН'!$I$9+СВЦЭМ!$D$10+'СЕТ СН'!$I$5-'СЕТ СН'!$I$17</f>
        <v>3975.6845873400002</v>
      </c>
      <c r="F132" s="36">
        <f>SUMIFS(СВЦЭМ!$C$33:$C$776,СВЦЭМ!$A$33:$A$776,$A132,СВЦЭМ!$B$33:$B$776,F$119)+'СЕТ СН'!$I$9+СВЦЭМ!$D$10+'СЕТ СН'!$I$5-'СЕТ СН'!$I$17</f>
        <v>3971.3392159200002</v>
      </c>
      <c r="G132" s="36">
        <f>SUMIFS(СВЦЭМ!$C$33:$C$776,СВЦЭМ!$A$33:$A$776,$A132,СВЦЭМ!$B$33:$B$776,G$119)+'СЕТ СН'!$I$9+СВЦЭМ!$D$10+'СЕТ СН'!$I$5-'СЕТ СН'!$I$17</f>
        <v>3959.8689356200002</v>
      </c>
      <c r="H132" s="36">
        <f>SUMIFS(СВЦЭМ!$C$33:$C$776,СВЦЭМ!$A$33:$A$776,$A132,СВЦЭМ!$B$33:$B$776,H$119)+'СЕТ СН'!$I$9+СВЦЭМ!$D$10+'СЕТ СН'!$I$5-'СЕТ СН'!$I$17</f>
        <v>3935.1064249199999</v>
      </c>
      <c r="I132" s="36">
        <f>SUMIFS(СВЦЭМ!$C$33:$C$776,СВЦЭМ!$A$33:$A$776,$A132,СВЦЭМ!$B$33:$B$776,I$119)+'СЕТ СН'!$I$9+СВЦЭМ!$D$10+'СЕТ СН'!$I$5-'СЕТ СН'!$I$17</f>
        <v>3927.2700607000002</v>
      </c>
      <c r="J132" s="36">
        <f>SUMIFS(СВЦЭМ!$C$33:$C$776,СВЦЭМ!$A$33:$A$776,$A132,СВЦЭМ!$B$33:$B$776,J$119)+'СЕТ СН'!$I$9+СВЦЭМ!$D$10+'СЕТ СН'!$I$5-'СЕТ СН'!$I$17</f>
        <v>3873.5153159400002</v>
      </c>
      <c r="K132" s="36">
        <f>SUMIFS(СВЦЭМ!$C$33:$C$776,СВЦЭМ!$A$33:$A$776,$A132,СВЦЭМ!$B$33:$B$776,K$119)+'СЕТ СН'!$I$9+СВЦЭМ!$D$10+'СЕТ СН'!$I$5-'СЕТ СН'!$I$17</f>
        <v>3830.4274915800002</v>
      </c>
      <c r="L132" s="36">
        <f>SUMIFS(СВЦЭМ!$C$33:$C$776,СВЦЭМ!$A$33:$A$776,$A132,СВЦЭМ!$B$33:$B$776,L$119)+'СЕТ СН'!$I$9+СВЦЭМ!$D$10+'СЕТ СН'!$I$5-'СЕТ СН'!$I$17</f>
        <v>3833.24774634</v>
      </c>
      <c r="M132" s="36">
        <f>SUMIFS(СВЦЭМ!$C$33:$C$776,СВЦЭМ!$A$33:$A$776,$A132,СВЦЭМ!$B$33:$B$776,M$119)+'СЕТ СН'!$I$9+СВЦЭМ!$D$10+'СЕТ СН'!$I$5-'СЕТ СН'!$I$17</f>
        <v>3840.0230868100002</v>
      </c>
      <c r="N132" s="36">
        <f>SUMIFS(СВЦЭМ!$C$33:$C$776,СВЦЭМ!$A$33:$A$776,$A132,СВЦЭМ!$B$33:$B$776,N$119)+'СЕТ СН'!$I$9+СВЦЭМ!$D$10+'СЕТ СН'!$I$5-'СЕТ СН'!$I$17</f>
        <v>3848.3747493800001</v>
      </c>
      <c r="O132" s="36">
        <f>SUMIFS(СВЦЭМ!$C$33:$C$776,СВЦЭМ!$A$33:$A$776,$A132,СВЦЭМ!$B$33:$B$776,O$119)+'СЕТ СН'!$I$9+СВЦЭМ!$D$10+'СЕТ СН'!$I$5-'СЕТ СН'!$I$17</f>
        <v>3883.5072266699999</v>
      </c>
      <c r="P132" s="36">
        <f>SUMIFS(СВЦЭМ!$C$33:$C$776,СВЦЭМ!$A$33:$A$776,$A132,СВЦЭМ!$B$33:$B$776,P$119)+'СЕТ СН'!$I$9+СВЦЭМ!$D$10+'СЕТ СН'!$I$5-'СЕТ СН'!$I$17</f>
        <v>3917.18537431</v>
      </c>
      <c r="Q132" s="36">
        <f>SUMIFS(СВЦЭМ!$C$33:$C$776,СВЦЭМ!$A$33:$A$776,$A132,СВЦЭМ!$B$33:$B$776,Q$119)+'СЕТ СН'!$I$9+СВЦЭМ!$D$10+'СЕТ СН'!$I$5-'СЕТ СН'!$I$17</f>
        <v>3877.37783094</v>
      </c>
      <c r="R132" s="36">
        <f>SUMIFS(СВЦЭМ!$C$33:$C$776,СВЦЭМ!$A$33:$A$776,$A132,СВЦЭМ!$B$33:$B$776,R$119)+'СЕТ СН'!$I$9+СВЦЭМ!$D$10+'СЕТ СН'!$I$5-'СЕТ СН'!$I$17</f>
        <v>3826.2568419200002</v>
      </c>
      <c r="S132" s="36">
        <f>SUMIFS(СВЦЭМ!$C$33:$C$776,СВЦЭМ!$A$33:$A$776,$A132,СВЦЭМ!$B$33:$B$776,S$119)+'СЕТ СН'!$I$9+СВЦЭМ!$D$10+'СЕТ СН'!$I$5-'СЕТ СН'!$I$17</f>
        <v>3782.27231459</v>
      </c>
      <c r="T132" s="36">
        <f>SUMIFS(СВЦЭМ!$C$33:$C$776,СВЦЭМ!$A$33:$A$776,$A132,СВЦЭМ!$B$33:$B$776,T$119)+'СЕТ СН'!$I$9+СВЦЭМ!$D$10+'СЕТ СН'!$I$5-'СЕТ СН'!$I$17</f>
        <v>3780.9962711600001</v>
      </c>
      <c r="U132" s="36">
        <f>SUMIFS(СВЦЭМ!$C$33:$C$776,СВЦЭМ!$A$33:$A$776,$A132,СВЦЭМ!$B$33:$B$776,U$119)+'СЕТ СН'!$I$9+СВЦЭМ!$D$10+'СЕТ СН'!$I$5-'СЕТ СН'!$I$17</f>
        <v>3803.5017922000002</v>
      </c>
      <c r="V132" s="36">
        <f>SUMIFS(СВЦЭМ!$C$33:$C$776,СВЦЭМ!$A$33:$A$776,$A132,СВЦЭМ!$B$33:$B$776,V$119)+'СЕТ СН'!$I$9+СВЦЭМ!$D$10+'СЕТ СН'!$I$5-'СЕТ СН'!$I$17</f>
        <v>3798.0793387799999</v>
      </c>
      <c r="W132" s="36">
        <f>SUMIFS(СВЦЭМ!$C$33:$C$776,СВЦЭМ!$A$33:$A$776,$A132,СВЦЭМ!$B$33:$B$776,W$119)+'СЕТ СН'!$I$9+СВЦЭМ!$D$10+'СЕТ СН'!$I$5-'СЕТ СН'!$I$17</f>
        <v>3788.68299402</v>
      </c>
      <c r="X132" s="36">
        <f>SUMIFS(СВЦЭМ!$C$33:$C$776,СВЦЭМ!$A$33:$A$776,$A132,СВЦЭМ!$B$33:$B$776,X$119)+'СЕТ СН'!$I$9+СВЦЭМ!$D$10+'СЕТ СН'!$I$5-'СЕТ СН'!$I$17</f>
        <v>3771.4753948100001</v>
      </c>
      <c r="Y132" s="36">
        <f>SUMIFS(СВЦЭМ!$C$33:$C$776,СВЦЭМ!$A$33:$A$776,$A132,СВЦЭМ!$B$33:$B$776,Y$119)+'СЕТ СН'!$I$9+СВЦЭМ!$D$10+'СЕТ СН'!$I$5-'СЕТ СН'!$I$17</f>
        <v>3792.06662443</v>
      </c>
    </row>
    <row r="133" spans="1:25" ht="15.75" x14ac:dyDescent="0.2">
      <c r="A133" s="35">
        <f t="shared" si="3"/>
        <v>44118</v>
      </c>
      <c r="B133" s="36">
        <f>SUMIFS(СВЦЭМ!$C$33:$C$776,СВЦЭМ!$A$33:$A$776,$A133,СВЦЭМ!$B$33:$B$776,B$119)+'СЕТ СН'!$I$9+СВЦЭМ!$D$10+'СЕТ СН'!$I$5-'СЕТ СН'!$I$17</f>
        <v>3865.6360630700001</v>
      </c>
      <c r="C133" s="36">
        <f>SUMIFS(СВЦЭМ!$C$33:$C$776,СВЦЭМ!$A$33:$A$776,$A133,СВЦЭМ!$B$33:$B$776,C$119)+'СЕТ СН'!$I$9+СВЦЭМ!$D$10+'СЕТ СН'!$I$5-'СЕТ СН'!$I$17</f>
        <v>3931.4033542000002</v>
      </c>
      <c r="D133" s="36">
        <f>SUMIFS(СВЦЭМ!$C$33:$C$776,СВЦЭМ!$A$33:$A$776,$A133,СВЦЭМ!$B$33:$B$776,D$119)+'СЕТ СН'!$I$9+СВЦЭМ!$D$10+'СЕТ СН'!$I$5-'СЕТ СН'!$I$17</f>
        <v>3999.4075257100003</v>
      </c>
      <c r="E133" s="36">
        <f>SUMIFS(СВЦЭМ!$C$33:$C$776,СВЦЭМ!$A$33:$A$776,$A133,СВЦЭМ!$B$33:$B$776,E$119)+'СЕТ СН'!$I$9+СВЦЭМ!$D$10+'СЕТ СН'!$I$5-'СЕТ СН'!$I$17</f>
        <v>4013.0399648399998</v>
      </c>
      <c r="F133" s="36">
        <f>SUMIFS(СВЦЭМ!$C$33:$C$776,СВЦЭМ!$A$33:$A$776,$A133,СВЦЭМ!$B$33:$B$776,F$119)+'СЕТ СН'!$I$9+СВЦЭМ!$D$10+'СЕТ СН'!$I$5-'СЕТ СН'!$I$17</f>
        <v>4006.2468006300001</v>
      </c>
      <c r="G133" s="36">
        <f>SUMIFS(СВЦЭМ!$C$33:$C$776,СВЦЭМ!$A$33:$A$776,$A133,СВЦЭМ!$B$33:$B$776,G$119)+'СЕТ СН'!$I$9+СВЦЭМ!$D$10+'СЕТ СН'!$I$5-'СЕТ СН'!$I$17</f>
        <v>3995.4193689500003</v>
      </c>
      <c r="H133" s="36">
        <f>SUMIFS(СВЦЭМ!$C$33:$C$776,СВЦЭМ!$A$33:$A$776,$A133,СВЦЭМ!$B$33:$B$776,H$119)+'СЕТ СН'!$I$9+СВЦЭМ!$D$10+'СЕТ СН'!$I$5-'СЕТ СН'!$I$17</f>
        <v>3949.4514107800001</v>
      </c>
      <c r="I133" s="36">
        <f>SUMIFS(СВЦЭМ!$C$33:$C$776,СВЦЭМ!$A$33:$A$776,$A133,СВЦЭМ!$B$33:$B$776,I$119)+'СЕТ СН'!$I$9+СВЦЭМ!$D$10+'СЕТ СН'!$I$5-'СЕТ СН'!$I$17</f>
        <v>3909.5017813900004</v>
      </c>
      <c r="J133" s="36">
        <f>SUMIFS(СВЦЭМ!$C$33:$C$776,СВЦЭМ!$A$33:$A$776,$A133,СВЦЭМ!$B$33:$B$776,J$119)+'СЕТ СН'!$I$9+СВЦЭМ!$D$10+'СЕТ СН'!$I$5-'СЕТ СН'!$I$17</f>
        <v>3844.7206469500002</v>
      </c>
      <c r="K133" s="36">
        <f>SUMIFS(СВЦЭМ!$C$33:$C$776,СВЦЭМ!$A$33:$A$776,$A133,СВЦЭМ!$B$33:$B$776,K$119)+'СЕТ СН'!$I$9+СВЦЭМ!$D$10+'СЕТ СН'!$I$5-'СЕТ СН'!$I$17</f>
        <v>3805.3071610900001</v>
      </c>
      <c r="L133" s="36">
        <f>SUMIFS(СВЦЭМ!$C$33:$C$776,СВЦЭМ!$A$33:$A$776,$A133,СВЦЭМ!$B$33:$B$776,L$119)+'СЕТ СН'!$I$9+СВЦЭМ!$D$10+'СЕТ СН'!$I$5-'СЕТ СН'!$I$17</f>
        <v>3813.0812319900001</v>
      </c>
      <c r="M133" s="36">
        <f>SUMIFS(СВЦЭМ!$C$33:$C$776,СВЦЭМ!$A$33:$A$776,$A133,СВЦЭМ!$B$33:$B$776,M$119)+'СЕТ СН'!$I$9+СВЦЭМ!$D$10+'СЕТ СН'!$I$5-'СЕТ СН'!$I$17</f>
        <v>3830.2101674400001</v>
      </c>
      <c r="N133" s="36">
        <f>SUMIFS(СВЦЭМ!$C$33:$C$776,СВЦЭМ!$A$33:$A$776,$A133,СВЦЭМ!$B$33:$B$776,N$119)+'СЕТ СН'!$I$9+СВЦЭМ!$D$10+'СЕТ СН'!$I$5-'СЕТ СН'!$I$17</f>
        <v>3835.8779179600001</v>
      </c>
      <c r="O133" s="36">
        <f>SUMIFS(СВЦЭМ!$C$33:$C$776,СВЦЭМ!$A$33:$A$776,$A133,СВЦЭМ!$B$33:$B$776,O$119)+'СЕТ СН'!$I$9+СВЦЭМ!$D$10+'СЕТ СН'!$I$5-'СЕТ СН'!$I$17</f>
        <v>3884.46691839</v>
      </c>
      <c r="P133" s="36">
        <f>SUMIFS(СВЦЭМ!$C$33:$C$776,СВЦЭМ!$A$33:$A$776,$A133,СВЦЭМ!$B$33:$B$776,P$119)+'СЕТ СН'!$I$9+СВЦЭМ!$D$10+'СЕТ СН'!$I$5-'СЕТ СН'!$I$17</f>
        <v>3917.0735498399999</v>
      </c>
      <c r="Q133" s="36">
        <f>SUMIFS(СВЦЭМ!$C$33:$C$776,СВЦЭМ!$A$33:$A$776,$A133,СВЦЭМ!$B$33:$B$776,Q$119)+'СЕТ СН'!$I$9+СВЦЭМ!$D$10+'СЕТ СН'!$I$5-'СЕТ СН'!$I$17</f>
        <v>3877.0179119100003</v>
      </c>
      <c r="R133" s="36">
        <f>SUMIFS(СВЦЭМ!$C$33:$C$776,СВЦЭМ!$A$33:$A$776,$A133,СВЦЭМ!$B$33:$B$776,R$119)+'СЕТ СН'!$I$9+СВЦЭМ!$D$10+'СЕТ СН'!$I$5-'СЕТ СН'!$I$17</f>
        <v>3825.1795613499999</v>
      </c>
      <c r="S133" s="36">
        <f>SUMIFS(СВЦЭМ!$C$33:$C$776,СВЦЭМ!$A$33:$A$776,$A133,СВЦЭМ!$B$33:$B$776,S$119)+'СЕТ СН'!$I$9+СВЦЭМ!$D$10+'СЕТ СН'!$I$5-'СЕТ СН'!$I$17</f>
        <v>3769.9174034400003</v>
      </c>
      <c r="T133" s="36">
        <f>SUMIFS(СВЦЭМ!$C$33:$C$776,СВЦЭМ!$A$33:$A$776,$A133,СВЦЭМ!$B$33:$B$776,T$119)+'СЕТ СН'!$I$9+СВЦЭМ!$D$10+'СЕТ СН'!$I$5-'СЕТ СН'!$I$17</f>
        <v>3752.7939512000003</v>
      </c>
      <c r="U133" s="36">
        <f>SUMIFS(СВЦЭМ!$C$33:$C$776,СВЦЭМ!$A$33:$A$776,$A133,СВЦЭМ!$B$33:$B$776,U$119)+'СЕТ СН'!$I$9+СВЦЭМ!$D$10+'СЕТ СН'!$I$5-'СЕТ СН'!$I$17</f>
        <v>3783.11057407</v>
      </c>
      <c r="V133" s="36">
        <f>SUMIFS(СВЦЭМ!$C$33:$C$776,СВЦЭМ!$A$33:$A$776,$A133,СВЦЭМ!$B$33:$B$776,V$119)+'СЕТ СН'!$I$9+СВЦЭМ!$D$10+'СЕТ СН'!$I$5-'СЕТ СН'!$I$17</f>
        <v>3777.6516499300001</v>
      </c>
      <c r="W133" s="36">
        <f>SUMIFS(СВЦЭМ!$C$33:$C$776,СВЦЭМ!$A$33:$A$776,$A133,СВЦЭМ!$B$33:$B$776,W$119)+'СЕТ СН'!$I$9+СВЦЭМ!$D$10+'СЕТ СН'!$I$5-'СЕТ СН'!$I$17</f>
        <v>3764.5605446700001</v>
      </c>
      <c r="X133" s="36">
        <f>SUMIFS(СВЦЭМ!$C$33:$C$776,СВЦЭМ!$A$33:$A$776,$A133,СВЦЭМ!$B$33:$B$776,X$119)+'СЕТ СН'!$I$9+СВЦЭМ!$D$10+'СЕТ СН'!$I$5-'СЕТ СН'!$I$17</f>
        <v>3748.36532373</v>
      </c>
      <c r="Y133" s="36">
        <f>SUMIFS(СВЦЭМ!$C$33:$C$776,СВЦЭМ!$A$33:$A$776,$A133,СВЦЭМ!$B$33:$B$776,Y$119)+'СЕТ СН'!$I$9+СВЦЭМ!$D$10+'СЕТ СН'!$I$5-'СЕТ СН'!$I$17</f>
        <v>3777.1636876400003</v>
      </c>
    </row>
    <row r="134" spans="1:25" ht="15.75" x14ac:dyDescent="0.2">
      <c r="A134" s="35">
        <f t="shared" si="3"/>
        <v>44119</v>
      </c>
      <c r="B134" s="36">
        <f>SUMIFS(СВЦЭМ!$C$33:$C$776,СВЦЭМ!$A$33:$A$776,$A134,СВЦЭМ!$B$33:$B$776,B$119)+'СЕТ СН'!$I$9+СВЦЭМ!$D$10+'СЕТ СН'!$I$5-'СЕТ СН'!$I$17</f>
        <v>3885.4385533100003</v>
      </c>
      <c r="C134" s="36">
        <f>SUMIFS(СВЦЭМ!$C$33:$C$776,СВЦЭМ!$A$33:$A$776,$A134,СВЦЭМ!$B$33:$B$776,C$119)+'СЕТ СН'!$I$9+СВЦЭМ!$D$10+'СЕТ СН'!$I$5-'СЕТ СН'!$I$17</f>
        <v>3964.8626608100003</v>
      </c>
      <c r="D134" s="36">
        <f>SUMIFS(СВЦЭМ!$C$33:$C$776,СВЦЭМ!$A$33:$A$776,$A134,СВЦЭМ!$B$33:$B$776,D$119)+'СЕТ СН'!$I$9+СВЦЭМ!$D$10+'СЕТ СН'!$I$5-'СЕТ СН'!$I$17</f>
        <v>4029.2952228600002</v>
      </c>
      <c r="E134" s="36">
        <f>SUMIFS(СВЦЭМ!$C$33:$C$776,СВЦЭМ!$A$33:$A$776,$A134,СВЦЭМ!$B$33:$B$776,E$119)+'СЕТ СН'!$I$9+СВЦЭМ!$D$10+'СЕТ СН'!$I$5-'СЕТ СН'!$I$17</f>
        <v>4034.7376638300002</v>
      </c>
      <c r="F134" s="36">
        <f>SUMIFS(СВЦЭМ!$C$33:$C$776,СВЦЭМ!$A$33:$A$776,$A134,СВЦЭМ!$B$33:$B$776,F$119)+'СЕТ СН'!$I$9+СВЦЭМ!$D$10+'СЕТ СН'!$I$5-'СЕТ СН'!$I$17</f>
        <v>4029.47091434</v>
      </c>
      <c r="G134" s="36">
        <f>SUMIFS(СВЦЭМ!$C$33:$C$776,СВЦЭМ!$A$33:$A$776,$A134,СВЦЭМ!$B$33:$B$776,G$119)+'СЕТ СН'!$I$9+СВЦЭМ!$D$10+'СЕТ СН'!$I$5-'СЕТ СН'!$I$17</f>
        <v>4006.0013295400004</v>
      </c>
      <c r="H134" s="36">
        <f>SUMIFS(СВЦЭМ!$C$33:$C$776,СВЦЭМ!$A$33:$A$776,$A134,СВЦЭМ!$B$33:$B$776,H$119)+'СЕТ СН'!$I$9+СВЦЭМ!$D$10+'СЕТ СН'!$I$5-'СЕТ СН'!$I$17</f>
        <v>3960.3379373400003</v>
      </c>
      <c r="I134" s="36">
        <f>SUMIFS(СВЦЭМ!$C$33:$C$776,СВЦЭМ!$A$33:$A$776,$A134,СВЦЭМ!$B$33:$B$776,I$119)+'СЕТ СН'!$I$9+СВЦЭМ!$D$10+'СЕТ СН'!$I$5-'СЕТ СН'!$I$17</f>
        <v>3920.6084700500001</v>
      </c>
      <c r="J134" s="36">
        <f>SUMIFS(СВЦЭМ!$C$33:$C$776,СВЦЭМ!$A$33:$A$776,$A134,СВЦЭМ!$B$33:$B$776,J$119)+'СЕТ СН'!$I$9+СВЦЭМ!$D$10+'СЕТ СН'!$I$5-'СЕТ СН'!$I$17</f>
        <v>3854.9510707300001</v>
      </c>
      <c r="K134" s="36">
        <f>SUMIFS(СВЦЭМ!$C$33:$C$776,СВЦЭМ!$A$33:$A$776,$A134,СВЦЭМ!$B$33:$B$776,K$119)+'СЕТ СН'!$I$9+СВЦЭМ!$D$10+'СЕТ СН'!$I$5-'СЕТ СН'!$I$17</f>
        <v>3815.7503962999999</v>
      </c>
      <c r="L134" s="36">
        <f>SUMIFS(СВЦЭМ!$C$33:$C$776,СВЦЭМ!$A$33:$A$776,$A134,СВЦЭМ!$B$33:$B$776,L$119)+'СЕТ СН'!$I$9+СВЦЭМ!$D$10+'СЕТ СН'!$I$5-'СЕТ СН'!$I$17</f>
        <v>3819.1058000000003</v>
      </c>
      <c r="M134" s="36">
        <f>SUMIFS(СВЦЭМ!$C$33:$C$776,СВЦЭМ!$A$33:$A$776,$A134,СВЦЭМ!$B$33:$B$776,M$119)+'СЕТ СН'!$I$9+СВЦЭМ!$D$10+'СЕТ СН'!$I$5-'СЕТ СН'!$I$17</f>
        <v>3828.4505608099998</v>
      </c>
      <c r="N134" s="36">
        <f>SUMIFS(СВЦЭМ!$C$33:$C$776,СВЦЭМ!$A$33:$A$776,$A134,СВЦЭМ!$B$33:$B$776,N$119)+'СЕТ СН'!$I$9+СВЦЭМ!$D$10+'СЕТ СН'!$I$5-'СЕТ СН'!$I$17</f>
        <v>3836.6354576700001</v>
      </c>
      <c r="O134" s="36">
        <f>SUMIFS(СВЦЭМ!$C$33:$C$776,СВЦЭМ!$A$33:$A$776,$A134,СВЦЭМ!$B$33:$B$776,O$119)+'СЕТ СН'!$I$9+СВЦЭМ!$D$10+'СЕТ СН'!$I$5-'СЕТ СН'!$I$17</f>
        <v>3855.8704504400002</v>
      </c>
      <c r="P134" s="36">
        <f>SUMIFS(СВЦЭМ!$C$33:$C$776,СВЦЭМ!$A$33:$A$776,$A134,СВЦЭМ!$B$33:$B$776,P$119)+'СЕТ СН'!$I$9+СВЦЭМ!$D$10+'СЕТ СН'!$I$5-'СЕТ СН'!$I$17</f>
        <v>3882.4469414800001</v>
      </c>
      <c r="Q134" s="36">
        <f>SUMIFS(СВЦЭМ!$C$33:$C$776,СВЦЭМ!$A$33:$A$776,$A134,СВЦЭМ!$B$33:$B$776,Q$119)+'СЕТ СН'!$I$9+СВЦЭМ!$D$10+'СЕТ СН'!$I$5-'СЕТ СН'!$I$17</f>
        <v>3845.0967732600002</v>
      </c>
      <c r="R134" s="36">
        <f>SUMIFS(СВЦЭМ!$C$33:$C$776,СВЦЭМ!$A$33:$A$776,$A134,СВЦЭМ!$B$33:$B$776,R$119)+'СЕТ СН'!$I$9+СВЦЭМ!$D$10+'СЕТ СН'!$I$5-'СЕТ СН'!$I$17</f>
        <v>3796.3345236499999</v>
      </c>
      <c r="S134" s="36">
        <f>SUMIFS(СВЦЭМ!$C$33:$C$776,СВЦЭМ!$A$33:$A$776,$A134,СВЦЭМ!$B$33:$B$776,S$119)+'СЕТ СН'!$I$9+СВЦЭМ!$D$10+'СЕТ СН'!$I$5-'СЕТ СН'!$I$17</f>
        <v>3741.8218825600002</v>
      </c>
      <c r="T134" s="36">
        <f>SUMIFS(СВЦЭМ!$C$33:$C$776,СВЦЭМ!$A$33:$A$776,$A134,СВЦЭМ!$B$33:$B$776,T$119)+'СЕТ СН'!$I$9+СВЦЭМ!$D$10+'СЕТ СН'!$I$5-'СЕТ СН'!$I$17</f>
        <v>3748.7274935400001</v>
      </c>
      <c r="U134" s="36">
        <f>SUMIFS(СВЦЭМ!$C$33:$C$776,СВЦЭМ!$A$33:$A$776,$A134,СВЦЭМ!$B$33:$B$776,U$119)+'СЕТ СН'!$I$9+СВЦЭМ!$D$10+'СЕТ СН'!$I$5-'СЕТ СН'!$I$17</f>
        <v>3773.1059854599998</v>
      </c>
      <c r="V134" s="36">
        <f>SUMIFS(СВЦЭМ!$C$33:$C$776,СВЦЭМ!$A$33:$A$776,$A134,СВЦЭМ!$B$33:$B$776,V$119)+'СЕТ СН'!$I$9+СВЦЭМ!$D$10+'СЕТ СН'!$I$5-'СЕТ СН'!$I$17</f>
        <v>3765.3598424100001</v>
      </c>
      <c r="W134" s="36">
        <f>SUMIFS(СВЦЭМ!$C$33:$C$776,СВЦЭМ!$A$33:$A$776,$A134,СВЦЭМ!$B$33:$B$776,W$119)+'СЕТ СН'!$I$9+СВЦЭМ!$D$10+'СЕТ СН'!$I$5-'СЕТ СН'!$I$17</f>
        <v>3753.0944620400001</v>
      </c>
      <c r="X134" s="36">
        <f>SUMIFS(СВЦЭМ!$C$33:$C$776,СВЦЭМ!$A$33:$A$776,$A134,СВЦЭМ!$B$33:$B$776,X$119)+'СЕТ СН'!$I$9+СВЦЭМ!$D$10+'СЕТ СН'!$I$5-'СЕТ СН'!$I$17</f>
        <v>3729.9393772100002</v>
      </c>
      <c r="Y134" s="36">
        <f>SUMIFS(СВЦЭМ!$C$33:$C$776,СВЦЭМ!$A$33:$A$776,$A134,СВЦЭМ!$B$33:$B$776,Y$119)+'СЕТ СН'!$I$9+СВЦЭМ!$D$10+'СЕТ СН'!$I$5-'СЕТ СН'!$I$17</f>
        <v>3778.9479772100003</v>
      </c>
    </row>
    <row r="135" spans="1:25" ht="15.75" x14ac:dyDescent="0.2">
      <c r="A135" s="35">
        <f t="shared" si="3"/>
        <v>44120</v>
      </c>
      <c r="B135" s="36">
        <f>SUMIFS(СВЦЭМ!$C$33:$C$776,СВЦЭМ!$A$33:$A$776,$A135,СВЦЭМ!$B$33:$B$776,B$119)+'СЕТ СН'!$I$9+СВЦЭМ!$D$10+'СЕТ СН'!$I$5-'СЕТ СН'!$I$17</f>
        <v>3837.32092173</v>
      </c>
      <c r="C135" s="36">
        <f>SUMIFS(СВЦЭМ!$C$33:$C$776,СВЦЭМ!$A$33:$A$776,$A135,СВЦЭМ!$B$33:$B$776,C$119)+'СЕТ СН'!$I$9+СВЦЭМ!$D$10+'СЕТ СН'!$I$5-'СЕТ СН'!$I$17</f>
        <v>3906.2933156500003</v>
      </c>
      <c r="D135" s="36">
        <f>SUMIFS(СВЦЭМ!$C$33:$C$776,СВЦЭМ!$A$33:$A$776,$A135,СВЦЭМ!$B$33:$B$776,D$119)+'СЕТ СН'!$I$9+СВЦЭМ!$D$10+'СЕТ СН'!$I$5-'СЕТ СН'!$I$17</f>
        <v>3959.99966761</v>
      </c>
      <c r="E135" s="36">
        <f>SUMIFS(СВЦЭМ!$C$33:$C$776,СВЦЭМ!$A$33:$A$776,$A135,СВЦЭМ!$B$33:$B$776,E$119)+'СЕТ СН'!$I$9+СВЦЭМ!$D$10+'СЕТ СН'!$I$5-'СЕТ СН'!$I$17</f>
        <v>3966.2529491800001</v>
      </c>
      <c r="F135" s="36">
        <f>SUMIFS(СВЦЭМ!$C$33:$C$776,СВЦЭМ!$A$33:$A$776,$A135,СВЦЭМ!$B$33:$B$776,F$119)+'СЕТ СН'!$I$9+СВЦЭМ!$D$10+'СЕТ СН'!$I$5-'СЕТ СН'!$I$17</f>
        <v>3966.1602943600001</v>
      </c>
      <c r="G135" s="36">
        <f>SUMIFS(СВЦЭМ!$C$33:$C$776,СВЦЭМ!$A$33:$A$776,$A135,СВЦЭМ!$B$33:$B$776,G$119)+'СЕТ СН'!$I$9+СВЦЭМ!$D$10+'СЕТ СН'!$I$5-'СЕТ СН'!$I$17</f>
        <v>3955.18258595</v>
      </c>
      <c r="H135" s="36">
        <f>SUMIFS(СВЦЭМ!$C$33:$C$776,СВЦЭМ!$A$33:$A$776,$A135,СВЦЭМ!$B$33:$B$776,H$119)+'СЕТ СН'!$I$9+СВЦЭМ!$D$10+'СЕТ СН'!$I$5-'СЕТ СН'!$I$17</f>
        <v>3923.1218697300001</v>
      </c>
      <c r="I135" s="36">
        <f>SUMIFS(СВЦЭМ!$C$33:$C$776,СВЦЭМ!$A$33:$A$776,$A135,СВЦЭМ!$B$33:$B$776,I$119)+'СЕТ СН'!$I$9+СВЦЭМ!$D$10+'СЕТ СН'!$I$5-'СЕТ СН'!$I$17</f>
        <v>3893.8357667</v>
      </c>
      <c r="J135" s="36">
        <f>SUMIFS(СВЦЭМ!$C$33:$C$776,СВЦЭМ!$A$33:$A$776,$A135,СВЦЭМ!$B$33:$B$776,J$119)+'СЕТ СН'!$I$9+СВЦЭМ!$D$10+'СЕТ СН'!$I$5-'СЕТ СН'!$I$17</f>
        <v>3862.2128959000001</v>
      </c>
      <c r="K135" s="36">
        <f>SUMIFS(СВЦЭМ!$C$33:$C$776,СВЦЭМ!$A$33:$A$776,$A135,СВЦЭМ!$B$33:$B$776,K$119)+'СЕТ СН'!$I$9+СВЦЭМ!$D$10+'СЕТ СН'!$I$5-'СЕТ СН'!$I$17</f>
        <v>3829.33360042</v>
      </c>
      <c r="L135" s="36">
        <f>SUMIFS(СВЦЭМ!$C$33:$C$776,СВЦЭМ!$A$33:$A$776,$A135,СВЦЭМ!$B$33:$B$776,L$119)+'СЕТ СН'!$I$9+СВЦЭМ!$D$10+'СЕТ СН'!$I$5-'СЕТ СН'!$I$17</f>
        <v>3828.5083714800003</v>
      </c>
      <c r="M135" s="36">
        <f>SUMIFS(СВЦЭМ!$C$33:$C$776,СВЦЭМ!$A$33:$A$776,$A135,СВЦЭМ!$B$33:$B$776,M$119)+'СЕТ СН'!$I$9+СВЦЭМ!$D$10+'СЕТ СН'!$I$5-'СЕТ СН'!$I$17</f>
        <v>3831.42442179</v>
      </c>
      <c r="N135" s="36">
        <f>SUMIFS(СВЦЭМ!$C$33:$C$776,СВЦЭМ!$A$33:$A$776,$A135,СВЦЭМ!$B$33:$B$776,N$119)+'СЕТ СН'!$I$9+СВЦЭМ!$D$10+'СЕТ СН'!$I$5-'СЕТ СН'!$I$17</f>
        <v>3842.3643419499999</v>
      </c>
      <c r="O135" s="36">
        <f>SUMIFS(СВЦЭМ!$C$33:$C$776,СВЦЭМ!$A$33:$A$776,$A135,СВЦЭМ!$B$33:$B$776,O$119)+'СЕТ СН'!$I$9+СВЦЭМ!$D$10+'СЕТ СН'!$I$5-'СЕТ СН'!$I$17</f>
        <v>3877.8413900400001</v>
      </c>
      <c r="P135" s="36">
        <f>SUMIFS(СВЦЭМ!$C$33:$C$776,СВЦЭМ!$A$33:$A$776,$A135,СВЦЭМ!$B$33:$B$776,P$119)+'СЕТ СН'!$I$9+СВЦЭМ!$D$10+'СЕТ СН'!$I$5-'СЕТ СН'!$I$17</f>
        <v>3922.1081571700001</v>
      </c>
      <c r="Q135" s="36">
        <f>SUMIFS(СВЦЭМ!$C$33:$C$776,СВЦЭМ!$A$33:$A$776,$A135,СВЦЭМ!$B$33:$B$776,Q$119)+'СЕТ СН'!$I$9+СВЦЭМ!$D$10+'СЕТ СН'!$I$5-'СЕТ СН'!$I$17</f>
        <v>3888.2184697500002</v>
      </c>
      <c r="R135" s="36">
        <f>SUMIFS(СВЦЭМ!$C$33:$C$776,СВЦЭМ!$A$33:$A$776,$A135,СВЦЭМ!$B$33:$B$776,R$119)+'СЕТ СН'!$I$9+СВЦЭМ!$D$10+'СЕТ СН'!$I$5-'СЕТ СН'!$I$17</f>
        <v>3841.4882608400003</v>
      </c>
      <c r="S135" s="36">
        <f>SUMIFS(СВЦЭМ!$C$33:$C$776,СВЦЭМ!$A$33:$A$776,$A135,СВЦЭМ!$B$33:$B$776,S$119)+'СЕТ СН'!$I$9+СВЦЭМ!$D$10+'СЕТ СН'!$I$5-'СЕТ СН'!$I$17</f>
        <v>3781.13637522</v>
      </c>
      <c r="T135" s="36">
        <f>SUMIFS(СВЦЭМ!$C$33:$C$776,СВЦЭМ!$A$33:$A$776,$A135,СВЦЭМ!$B$33:$B$776,T$119)+'СЕТ СН'!$I$9+СВЦЭМ!$D$10+'СЕТ СН'!$I$5-'СЕТ СН'!$I$17</f>
        <v>3755.0338685699999</v>
      </c>
      <c r="U135" s="36">
        <f>SUMIFS(СВЦЭМ!$C$33:$C$776,СВЦЭМ!$A$33:$A$776,$A135,СВЦЭМ!$B$33:$B$776,U$119)+'СЕТ СН'!$I$9+СВЦЭМ!$D$10+'СЕТ СН'!$I$5-'СЕТ СН'!$I$17</f>
        <v>3756.0444981000001</v>
      </c>
      <c r="V135" s="36">
        <f>SUMIFS(СВЦЭМ!$C$33:$C$776,СВЦЭМ!$A$33:$A$776,$A135,СВЦЭМ!$B$33:$B$776,V$119)+'СЕТ СН'!$I$9+СВЦЭМ!$D$10+'СЕТ СН'!$I$5-'СЕТ СН'!$I$17</f>
        <v>3751.55200483</v>
      </c>
      <c r="W135" s="36">
        <f>SUMIFS(СВЦЭМ!$C$33:$C$776,СВЦЭМ!$A$33:$A$776,$A135,СВЦЭМ!$B$33:$B$776,W$119)+'СЕТ СН'!$I$9+СВЦЭМ!$D$10+'СЕТ СН'!$I$5-'СЕТ СН'!$I$17</f>
        <v>3741.2467577400002</v>
      </c>
      <c r="X135" s="36">
        <f>SUMIFS(СВЦЭМ!$C$33:$C$776,СВЦЭМ!$A$33:$A$776,$A135,СВЦЭМ!$B$33:$B$776,X$119)+'СЕТ СН'!$I$9+СВЦЭМ!$D$10+'СЕТ СН'!$I$5-'СЕТ СН'!$I$17</f>
        <v>3743.56777938</v>
      </c>
      <c r="Y135" s="36">
        <f>SUMIFS(СВЦЭМ!$C$33:$C$776,СВЦЭМ!$A$33:$A$776,$A135,СВЦЭМ!$B$33:$B$776,Y$119)+'СЕТ СН'!$I$9+СВЦЭМ!$D$10+'СЕТ СН'!$I$5-'СЕТ СН'!$I$17</f>
        <v>3773.0862164200003</v>
      </c>
    </row>
    <row r="136" spans="1:25" ht="15.75" x14ac:dyDescent="0.2">
      <c r="A136" s="35">
        <f t="shared" si="3"/>
        <v>44121</v>
      </c>
      <c r="B136" s="36">
        <f>SUMIFS(СВЦЭМ!$C$33:$C$776,СВЦЭМ!$A$33:$A$776,$A136,СВЦЭМ!$B$33:$B$776,B$119)+'СЕТ СН'!$I$9+СВЦЭМ!$D$10+'СЕТ СН'!$I$5-'СЕТ СН'!$I$17</f>
        <v>3832.1284649700001</v>
      </c>
      <c r="C136" s="36">
        <f>SUMIFS(СВЦЭМ!$C$33:$C$776,СВЦЭМ!$A$33:$A$776,$A136,СВЦЭМ!$B$33:$B$776,C$119)+'СЕТ СН'!$I$9+СВЦЭМ!$D$10+'СЕТ СН'!$I$5-'СЕТ СН'!$I$17</f>
        <v>3900.7064197200002</v>
      </c>
      <c r="D136" s="36">
        <f>SUMIFS(СВЦЭМ!$C$33:$C$776,СВЦЭМ!$A$33:$A$776,$A136,СВЦЭМ!$B$33:$B$776,D$119)+'СЕТ СН'!$I$9+СВЦЭМ!$D$10+'СЕТ СН'!$I$5-'СЕТ СН'!$I$17</f>
        <v>3961.9559444400002</v>
      </c>
      <c r="E136" s="36">
        <f>SUMIFS(СВЦЭМ!$C$33:$C$776,СВЦЭМ!$A$33:$A$776,$A136,СВЦЭМ!$B$33:$B$776,E$119)+'СЕТ СН'!$I$9+СВЦЭМ!$D$10+'СЕТ СН'!$I$5-'СЕТ СН'!$I$17</f>
        <v>3969.9388591000002</v>
      </c>
      <c r="F136" s="36">
        <f>SUMIFS(СВЦЭМ!$C$33:$C$776,СВЦЭМ!$A$33:$A$776,$A136,СВЦЭМ!$B$33:$B$776,F$119)+'СЕТ СН'!$I$9+СВЦЭМ!$D$10+'СЕТ СН'!$I$5-'СЕТ СН'!$I$17</f>
        <v>3974.3041387500002</v>
      </c>
      <c r="G136" s="36">
        <f>SUMIFS(СВЦЭМ!$C$33:$C$776,СВЦЭМ!$A$33:$A$776,$A136,СВЦЭМ!$B$33:$B$776,G$119)+'СЕТ СН'!$I$9+СВЦЭМ!$D$10+'СЕТ СН'!$I$5-'СЕТ СН'!$I$17</f>
        <v>3962.7664855000003</v>
      </c>
      <c r="H136" s="36">
        <f>SUMIFS(СВЦЭМ!$C$33:$C$776,СВЦЭМ!$A$33:$A$776,$A136,СВЦЭМ!$B$33:$B$776,H$119)+'СЕТ СН'!$I$9+СВЦЭМ!$D$10+'СЕТ СН'!$I$5-'СЕТ СН'!$I$17</f>
        <v>3951.1089198899999</v>
      </c>
      <c r="I136" s="36">
        <f>SUMIFS(СВЦЭМ!$C$33:$C$776,СВЦЭМ!$A$33:$A$776,$A136,СВЦЭМ!$B$33:$B$776,I$119)+'СЕТ СН'!$I$9+СВЦЭМ!$D$10+'СЕТ СН'!$I$5-'СЕТ СН'!$I$17</f>
        <v>3954.8698021600003</v>
      </c>
      <c r="J136" s="36">
        <f>SUMIFS(СВЦЭМ!$C$33:$C$776,СВЦЭМ!$A$33:$A$776,$A136,СВЦЭМ!$B$33:$B$776,J$119)+'СЕТ СН'!$I$9+СВЦЭМ!$D$10+'СЕТ СН'!$I$5-'СЕТ СН'!$I$17</f>
        <v>3892.4864090700003</v>
      </c>
      <c r="K136" s="36">
        <f>SUMIFS(СВЦЭМ!$C$33:$C$776,СВЦЭМ!$A$33:$A$776,$A136,СВЦЭМ!$B$33:$B$776,K$119)+'СЕТ СН'!$I$9+СВЦЭМ!$D$10+'СЕТ СН'!$I$5-'СЕТ СН'!$I$17</f>
        <v>3868.0070839700002</v>
      </c>
      <c r="L136" s="36">
        <f>SUMIFS(СВЦЭМ!$C$33:$C$776,СВЦЭМ!$A$33:$A$776,$A136,СВЦЭМ!$B$33:$B$776,L$119)+'СЕТ СН'!$I$9+СВЦЭМ!$D$10+'СЕТ СН'!$I$5-'СЕТ СН'!$I$17</f>
        <v>3840.5320455800002</v>
      </c>
      <c r="M136" s="36">
        <f>SUMIFS(СВЦЭМ!$C$33:$C$776,СВЦЭМ!$A$33:$A$776,$A136,СВЦЭМ!$B$33:$B$776,M$119)+'СЕТ СН'!$I$9+СВЦЭМ!$D$10+'СЕТ СН'!$I$5-'СЕТ СН'!$I$17</f>
        <v>3851.6458381800003</v>
      </c>
      <c r="N136" s="36">
        <f>SUMIFS(СВЦЭМ!$C$33:$C$776,СВЦЭМ!$A$33:$A$776,$A136,СВЦЭМ!$B$33:$B$776,N$119)+'СЕТ СН'!$I$9+СВЦЭМ!$D$10+'СЕТ СН'!$I$5-'СЕТ СН'!$I$17</f>
        <v>3861.2551819999999</v>
      </c>
      <c r="O136" s="36">
        <f>SUMIFS(СВЦЭМ!$C$33:$C$776,СВЦЭМ!$A$33:$A$776,$A136,СВЦЭМ!$B$33:$B$776,O$119)+'СЕТ СН'!$I$9+СВЦЭМ!$D$10+'СЕТ СН'!$I$5-'СЕТ СН'!$I$17</f>
        <v>3902.4654323100003</v>
      </c>
      <c r="P136" s="36">
        <f>SUMIFS(СВЦЭМ!$C$33:$C$776,СВЦЭМ!$A$33:$A$776,$A136,СВЦЭМ!$B$33:$B$776,P$119)+'СЕТ СН'!$I$9+СВЦЭМ!$D$10+'СЕТ СН'!$I$5-'СЕТ СН'!$I$17</f>
        <v>3958.6999741099999</v>
      </c>
      <c r="Q136" s="36">
        <f>SUMIFS(СВЦЭМ!$C$33:$C$776,СВЦЭМ!$A$33:$A$776,$A136,СВЦЭМ!$B$33:$B$776,Q$119)+'СЕТ СН'!$I$9+СВЦЭМ!$D$10+'СЕТ СН'!$I$5-'СЕТ СН'!$I$17</f>
        <v>3917.5980160099998</v>
      </c>
      <c r="R136" s="36">
        <f>SUMIFS(СВЦЭМ!$C$33:$C$776,СВЦЭМ!$A$33:$A$776,$A136,СВЦЭМ!$B$33:$B$776,R$119)+'СЕТ СН'!$I$9+СВЦЭМ!$D$10+'СЕТ СН'!$I$5-'СЕТ СН'!$I$17</f>
        <v>3872.0675531699999</v>
      </c>
      <c r="S136" s="36">
        <f>SUMIFS(СВЦЭМ!$C$33:$C$776,СВЦЭМ!$A$33:$A$776,$A136,СВЦЭМ!$B$33:$B$776,S$119)+'СЕТ СН'!$I$9+СВЦЭМ!$D$10+'СЕТ СН'!$I$5-'СЕТ СН'!$I$17</f>
        <v>3807.57908206</v>
      </c>
      <c r="T136" s="36">
        <f>SUMIFS(СВЦЭМ!$C$33:$C$776,СВЦЭМ!$A$33:$A$776,$A136,СВЦЭМ!$B$33:$B$776,T$119)+'СЕТ СН'!$I$9+СВЦЭМ!$D$10+'СЕТ СН'!$I$5-'СЕТ СН'!$I$17</f>
        <v>3771.11791193</v>
      </c>
      <c r="U136" s="36">
        <f>SUMIFS(СВЦЭМ!$C$33:$C$776,СВЦЭМ!$A$33:$A$776,$A136,СВЦЭМ!$B$33:$B$776,U$119)+'СЕТ СН'!$I$9+СВЦЭМ!$D$10+'СЕТ СН'!$I$5-'СЕТ СН'!$I$17</f>
        <v>3761.9439402100002</v>
      </c>
      <c r="V136" s="36">
        <f>SUMIFS(СВЦЭМ!$C$33:$C$776,СВЦЭМ!$A$33:$A$776,$A136,СВЦЭМ!$B$33:$B$776,V$119)+'СЕТ СН'!$I$9+СВЦЭМ!$D$10+'СЕТ СН'!$I$5-'СЕТ СН'!$I$17</f>
        <v>3760.4890957699999</v>
      </c>
      <c r="W136" s="36">
        <f>SUMIFS(СВЦЭМ!$C$33:$C$776,СВЦЭМ!$A$33:$A$776,$A136,СВЦЭМ!$B$33:$B$776,W$119)+'СЕТ СН'!$I$9+СВЦЭМ!$D$10+'СЕТ СН'!$I$5-'СЕТ СН'!$I$17</f>
        <v>3762.11507102</v>
      </c>
      <c r="X136" s="36">
        <f>SUMIFS(СВЦЭМ!$C$33:$C$776,СВЦЭМ!$A$33:$A$776,$A136,СВЦЭМ!$B$33:$B$776,X$119)+'СЕТ СН'!$I$9+СВЦЭМ!$D$10+'СЕТ СН'!$I$5-'СЕТ СН'!$I$17</f>
        <v>3782.19243478</v>
      </c>
      <c r="Y136" s="36">
        <f>SUMIFS(СВЦЭМ!$C$33:$C$776,СВЦЭМ!$A$33:$A$776,$A136,СВЦЭМ!$B$33:$B$776,Y$119)+'СЕТ СН'!$I$9+СВЦЭМ!$D$10+'СЕТ СН'!$I$5-'СЕТ СН'!$I$17</f>
        <v>3813.8499898</v>
      </c>
    </row>
    <row r="137" spans="1:25" ht="15.75" x14ac:dyDescent="0.2">
      <c r="A137" s="35">
        <f t="shared" si="3"/>
        <v>44122</v>
      </c>
      <c r="B137" s="36">
        <f>SUMIFS(СВЦЭМ!$C$33:$C$776,СВЦЭМ!$A$33:$A$776,$A137,СВЦЭМ!$B$33:$B$776,B$119)+'СЕТ СН'!$I$9+СВЦЭМ!$D$10+'СЕТ СН'!$I$5-'СЕТ СН'!$I$17</f>
        <v>3912.6636539199999</v>
      </c>
      <c r="C137" s="36">
        <f>SUMIFS(СВЦЭМ!$C$33:$C$776,СВЦЭМ!$A$33:$A$776,$A137,СВЦЭМ!$B$33:$B$776,C$119)+'СЕТ СН'!$I$9+СВЦЭМ!$D$10+'СЕТ СН'!$I$5-'СЕТ СН'!$I$17</f>
        <v>4012.8554559900003</v>
      </c>
      <c r="D137" s="36">
        <f>SUMIFS(СВЦЭМ!$C$33:$C$776,СВЦЭМ!$A$33:$A$776,$A137,СВЦЭМ!$B$33:$B$776,D$119)+'СЕТ СН'!$I$9+СВЦЭМ!$D$10+'СЕТ СН'!$I$5-'СЕТ СН'!$I$17</f>
        <v>4081.7081472</v>
      </c>
      <c r="E137" s="36">
        <f>SUMIFS(СВЦЭМ!$C$33:$C$776,СВЦЭМ!$A$33:$A$776,$A137,СВЦЭМ!$B$33:$B$776,E$119)+'СЕТ СН'!$I$9+СВЦЭМ!$D$10+'СЕТ СН'!$I$5-'СЕТ СН'!$I$17</f>
        <v>4088.5913738600002</v>
      </c>
      <c r="F137" s="36">
        <f>SUMIFS(СВЦЭМ!$C$33:$C$776,СВЦЭМ!$A$33:$A$776,$A137,СВЦЭМ!$B$33:$B$776,F$119)+'СЕТ СН'!$I$9+СВЦЭМ!$D$10+'СЕТ СН'!$I$5-'СЕТ СН'!$I$17</f>
        <v>4096.2854045300001</v>
      </c>
      <c r="G137" s="36">
        <f>SUMIFS(СВЦЭМ!$C$33:$C$776,СВЦЭМ!$A$33:$A$776,$A137,СВЦЭМ!$B$33:$B$776,G$119)+'СЕТ СН'!$I$9+СВЦЭМ!$D$10+'СЕТ СН'!$I$5-'СЕТ СН'!$I$17</f>
        <v>4081.9018376000004</v>
      </c>
      <c r="H137" s="36">
        <f>SUMIFS(СВЦЭМ!$C$33:$C$776,СВЦЭМ!$A$33:$A$776,$A137,СВЦЭМ!$B$33:$B$776,H$119)+'СЕТ СН'!$I$9+СВЦЭМ!$D$10+'СЕТ СН'!$I$5-'СЕТ СН'!$I$17</f>
        <v>4060.71398955</v>
      </c>
      <c r="I137" s="36">
        <f>SUMIFS(СВЦЭМ!$C$33:$C$776,СВЦЭМ!$A$33:$A$776,$A137,СВЦЭМ!$B$33:$B$776,I$119)+'СЕТ СН'!$I$9+СВЦЭМ!$D$10+'СЕТ СН'!$I$5-'СЕТ СН'!$I$17</f>
        <v>4024.66915543</v>
      </c>
      <c r="J137" s="36">
        <f>SUMIFS(СВЦЭМ!$C$33:$C$776,СВЦЭМ!$A$33:$A$776,$A137,СВЦЭМ!$B$33:$B$776,J$119)+'СЕТ СН'!$I$9+СВЦЭМ!$D$10+'СЕТ СН'!$I$5-'СЕТ СН'!$I$17</f>
        <v>3940.2159719599999</v>
      </c>
      <c r="K137" s="36">
        <f>SUMIFS(СВЦЭМ!$C$33:$C$776,СВЦЭМ!$A$33:$A$776,$A137,СВЦЭМ!$B$33:$B$776,K$119)+'СЕТ СН'!$I$9+СВЦЭМ!$D$10+'СЕТ СН'!$I$5-'СЕТ СН'!$I$17</f>
        <v>3873.2098473200003</v>
      </c>
      <c r="L137" s="36">
        <f>SUMIFS(СВЦЭМ!$C$33:$C$776,СВЦЭМ!$A$33:$A$776,$A137,СВЦЭМ!$B$33:$B$776,L$119)+'СЕТ СН'!$I$9+СВЦЭМ!$D$10+'СЕТ СН'!$I$5-'СЕТ СН'!$I$17</f>
        <v>3864.297928</v>
      </c>
      <c r="M137" s="36">
        <f>SUMIFS(СВЦЭМ!$C$33:$C$776,СВЦЭМ!$A$33:$A$776,$A137,СВЦЭМ!$B$33:$B$776,M$119)+'СЕТ СН'!$I$9+СВЦЭМ!$D$10+'СЕТ СН'!$I$5-'СЕТ СН'!$I$17</f>
        <v>3865.4813513700001</v>
      </c>
      <c r="N137" s="36">
        <f>SUMIFS(СВЦЭМ!$C$33:$C$776,СВЦЭМ!$A$33:$A$776,$A137,СВЦЭМ!$B$33:$B$776,N$119)+'СЕТ СН'!$I$9+СВЦЭМ!$D$10+'СЕТ СН'!$I$5-'СЕТ СН'!$I$17</f>
        <v>3871.5700699899999</v>
      </c>
      <c r="O137" s="36">
        <f>SUMIFS(СВЦЭМ!$C$33:$C$776,СВЦЭМ!$A$33:$A$776,$A137,СВЦЭМ!$B$33:$B$776,O$119)+'СЕТ СН'!$I$9+СВЦЭМ!$D$10+'СЕТ СН'!$I$5-'СЕТ СН'!$I$17</f>
        <v>3919.9378015800003</v>
      </c>
      <c r="P137" s="36">
        <f>SUMIFS(СВЦЭМ!$C$33:$C$776,СВЦЭМ!$A$33:$A$776,$A137,СВЦЭМ!$B$33:$B$776,P$119)+'СЕТ СН'!$I$9+СВЦЭМ!$D$10+'СЕТ СН'!$I$5-'СЕТ СН'!$I$17</f>
        <v>3970.6476824400002</v>
      </c>
      <c r="Q137" s="36">
        <f>SUMIFS(СВЦЭМ!$C$33:$C$776,СВЦЭМ!$A$33:$A$776,$A137,СВЦЭМ!$B$33:$B$776,Q$119)+'СЕТ СН'!$I$9+СВЦЭМ!$D$10+'СЕТ СН'!$I$5-'СЕТ СН'!$I$17</f>
        <v>3937.8682632600003</v>
      </c>
      <c r="R137" s="36">
        <f>SUMIFS(СВЦЭМ!$C$33:$C$776,СВЦЭМ!$A$33:$A$776,$A137,СВЦЭМ!$B$33:$B$776,R$119)+'СЕТ СН'!$I$9+СВЦЭМ!$D$10+'СЕТ СН'!$I$5-'СЕТ СН'!$I$17</f>
        <v>3880.5153854200003</v>
      </c>
      <c r="S137" s="36">
        <f>SUMIFS(СВЦЭМ!$C$33:$C$776,СВЦЭМ!$A$33:$A$776,$A137,СВЦЭМ!$B$33:$B$776,S$119)+'СЕТ СН'!$I$9+СВЦЭМ!$D$10+'СЕТ СН'!$I$5-'СЕТ СН'!$I$17</f>
        <v>3807.3511129200001</v>
      </c>
      <c r="T137" s="36">
        <f>SUMIFS(СВЦЭМ!$C$33:$C$776,СВЦЭМ!$A$33:$A$776,$A137,СВЦЭМ!$B$33:$B$776,T$119)+'СЕТ СН'!$I$9+СВЦЭМ!$D$10+'СЕТ СН'!$I$5-'СЕТ СН'!$I$17</f>
        <v>3765.2697580200002</v>
      </c>
      <c r="U137" s="36">
        <f>SUMIFS(СВЦЭМ!$C$33:$C$776,СВЦЭМ!$A$33:$A$776,$A137,СВЦЭМ!$B$33:$B$776,U$119)+'СЕТ СН'!$I$9+СВЦЭМ!$D$10+'СЕТ СН'!$I$5-'СЕТ СН'!$I$17</f>
        <v>3770.6457268900003</v>
      </c>
      <c r="V137" s="36">
        <f>SUMIFS(СВЦЭМ!$C$33:$C$776,СВЦЭМ!$A$33:$A$776,$A137,СВЦЭМ!$B$33:$B$776,V$119)+'СЕТ СН'!$I$9+СВЦЭМ!$D$10+'СЕТ СН'!$I$5-'СЕТ СН'!$I$17</f>
        <v>3767.8401763700003</v>
      </c>
      <c r="W137" s="36">
        <f>SUMIFS(СВЦЭМ!$C$33:$C$776,СВЦЭМ!$A$33:$A$776,$A137,СВЦЭМ!$B$33:$B$776,W$119)+'СЕТ СН'!$I$9+СВЦЭМ!$D$10+'СЕТ СН'!$I$5-'СЕТ СН'!$I$17</f>
        <v>3764.93887021</v>
      </c>
      <c r="X137" s="36">
        <f>SUMIFS(СВЦЭМ!$C$33:$C$776,СВЦЭМ!$A$33:$A$776,$A137,СВЦЭМ!$B$33:$B$776,X$119)+'СЕТ СН'!$I$9+СВЦЭМ!$D$10+'СЕТ СН'!$I$5-'СЕТ СН'!$I$17</f>
        <v>3764.2002235600003</v>
      </c>
      <c r="Y137" s="36">
        <f>SUMIFS(СВЦЭМ!$C$33:$C$776,СВЦЭМ!$A$33:$A$776,$A137,СВЦЭМ!$B$33:$B$776,Y$119)+'СЕТ СН'!$I$9+СВЦЭМ!$D$10+'СЕТ СН'!$I$5-'СЕТ СН'!$I$17</f>
        <v>3802.88627597</v>
      </c>
    </row>
    <row r="138" spans="1:25" ht="15.75" x14ac:dyDescent="0.2">
      <c r="A138" s="35">
        <f t="shared" si="3"/>
        <v>44123</v>
      </c>
      <c r="B138" s="36">
        <f>SUMIFS(СВЦЭМ!$C$33:$C$776,СВЦЭМ!$A$33:$A$776,$A138,СВЦЭМ!$B$33:$B$776,B$119)+'СЕТ СН'!$I$9+СВЦЭМ!$D$10+'СЕТ СН'!$I$5-'СЕТ СН'!$I$17</f>
        <v>3876.3199225100002</v>
      </c>
      <c r="C138" s="36">
        <f>SUMIFS(СВЦЭМ!$C$33:$C$776,СВЦЭМ!$A$33:$A$776,$A138,СВЦЭМ!$B$33:$B$776,C$119)+'СЕТ СН'!$I$9+СВЦЭМ!$D$10+'СЕТ СН'!$I$5-'СЕТ СН'!$I$17</f>
        <v>3945.7412143700003</v>
      </c>
      <c r="D138" s="36">
        <f>SUMIFS(СВЦЭМ!$C$33:$C$776,СВЦЭМ!$A$33:$A$776,$A138,СВЦЭМ!$B$33:$B$776,D$119)+'СЕТ СН'!$I$9+СВЦЭМ!$D$10+'СЕТ СН'!$I$5-'СЕТ СН'!$I$17</f>
        <v>4015.0655481600002</v>
      </c>
      <c r="E138" s="36">
        <f>SUMIFS(СВЦЭМ!$C$33:$C$776,СВЦЭМ!$A$33:$A$776,$A138,СВЦЭМ!$B$33:$B$776,E$119)+'СЕТ СН'!$I$9+СВЦЭМ!$D$10+'СЕТ СН'!$I$5-'СЕТ СН'!$I$17</f>
        <v>4018.3142540899998</v>
      </c>
      <c r="F138" s="36">
        <f>SUMIFS(СВЦЭМ!$C$33:$C$776,СВЦЭМ!$A$33:$A$776,$A138,СВЦЭМ!$B$33:$B$776,F$119)+'СЕТ СН'!$I$9+СВЦЭМ!$D$10+'СЕТ СН'!$I$5-'СЕТ СН'!$I$17</f>
        <v>4024.3953887500002</v>
      </c>
      <c r="G138" s="36">
        <f>SUMIFS(СВЦЭМ!$C$33:$C$776,СВЦЭМ!$A$33:$A$776,$A138,СВЦЭМ!$B$33:$B$776,G$119)+'СЕТ СН'!$I$9+СВЦЭМ!$D$10+'СЕТ СН'!$I$5-'СЕТ СН'!$I$17</f>
        <v>4002.5327918900002</v>
      </c>
      <c r="H138" s="36">
        <f>SUMIFS(СВЦЭМ!$C$33:$C$776,СВЦЭМ!$A$33:$A$776,$A138,СВЦЭМ!$B$33:$B$776,H$119)+'СЕТ СН'!$I$9+СВЦЭМ!$D$10+'СЕТ СН'!$I$5-'СЕТ СН'!$I$17</f>
        <v>3952.5741177200002</v>
      </c>
      <c r="I138" s="36">
        <f>SUMIFS(СВЦЭМ!$C$33:$C$776,СВЦЭМ!$A$33:$A$776,$A138,СВЦЭМ!$B$33:$B$776,I$119)+'СЕТ СН'!$I$9+СВЦЭМ!$D$10+'СЕТ СН'!$I$5-'СЕТ СН'!$I$17</f>
        <v>3898.9444687</v>
      </c>
      <c r="J138" s="36">
        <f>SUMIFS(СВЦЭМ!$C$33:$C$776,СВЦЭМ!$A$33:$A$776,$A138,СВЦЭМ!$B$33:$B$776,J$119)+'СЕТ СН'!$I$9+СВЦЭМ!$D$10+'СЕТ СН'!$I$5-'СЕТ СН'!$I$17</f>
        <v>3844.7268447300003</v>
      </c>
      <c r="K138" s="36">
        <f>SUMIFS(СВЦЭМ!$C$33:$C$776,СВЦЭМ!$A$33:$A$776,$A138,СВЦЭМ!$B$33:$B$776,K$119)+'СЕТ СН'!$I$9+СВЦЭМ!$D$10+'СЕТ СН'!$I$5-'СЕТ СН'!$I$17</f>
        <v>3807.26561176</v>
      </c>
      <c r="L138" s="36">
        <f>SUMIFS(СВЦЭМ!$C$33:$C$776,СВЦЭМ!$A$33:$A$776,$A138,СВЦЭМ!$B$33:$B$776,L$119)+'СЕТ СН'!$I$9+СВЦЭМ!$D$10+'СЕТ СН'!$I$5-'СЕТ СН'!$I$17</f>
        <v>3809.07141013</v>
      </c>
      <c r="M138" s="36">
        <f>SUMIFS(СВЦЭМ!$C$33:$C$776,СВЦЭМ!$A$33:$A$776,$A138,СВЦЭМ!$B$33:$B$776,M$119)+'СЕТ СН'!$I$9+СВЦЭМ!$D$10+'СЕТ СН'!$I$5-'СЕТ СН'!$I$17</f>
        <v>3815.0757243600001</v>
      </c>
      <c r="N138" s="36">
        <f>SUMIFS(СВЦЭМ!$C$33:$C$776,СВЦЭМ!$A$33:$A$776,$A138,СВЦЭМ!$B$33:$B$776,N$119)+'СЕТ СН'!$I$9+СВЦЭМ!$D$10+'СЕТ СН'!$I$5-'СЕТ СН'!$I$17</f>
        <v>3825.9684226600002</v>
      </c>
      <c r="O138" s="36">
        <f>SUMIFS(СВЦЭМ!$C$33:$C$776,СВЦЭМ!$A$33:$A$776,$A138,СВЦЭМ!$B$33:$B$776,O$119)+'СЕТ СН'!$I$9+СВЦЭМ!$D$10+'СЕТ СН'!$I$5-'СЕТ СН'!$I$17</f>
        <v>3869.9825731300002</v>
      </c>
      <c r="P138" s="36">
        <f>SUMIFS(СВЦЭМ!$C$33:$C$776,СВЦЭМ!$A$33:$A$776,$A138,СВЦЭМ!$B$33:$B$776,P$119)+'СЕТ СН'!$I$9+СВЦЭМ!$D$10+'СЕТ СН'!$I$5-'СЕТ СН'!$I$17</f>
        <v>3918.5160801700004</v>
      </c>
      <c r="Q138" s="36">
        <f>SUMIFS(СВЦЭМ!$C$33:$C$776,СВЦЭМ!$A$33:$A$776,$A138,СВЦЭМ!$B$33:$B$776,Q$119)+'СЕТ СН'!$I$9+СВЦЭМ!$D$10+'СЕТ СН'!$I$5-'СЕТ СН'!$I$17</f>
        <v>3889.3589052400002</v>
      </c>
      <c r="R138" s="36">
        <f>SUMIFS(СВЦЭМ!$C$33:$C$776,СВЦЭМ!$A$33:$A$776,$A138,СВЦЭМ!$B$33:$B$776,R$119)+'СЕТ СН'!$I$9+СВЦЭМ!$D$10+'СЕТ СН'!$I$5-'СЕТ СН'!$I$17</f>
        <v>3839.9033194799999</v>
      </c>
      <c r="S138" s="36">
        <f>SUMIFS(СВЦЭМ!$C$33:$C$776,СВЦЭМ!$A$33:$A$776,$A138,СВЦЭМ!$B$33:$B$776,S$119)+'СЕТ СН'!$I$9+СВЦЭМ!$D$10+'СЕТ СН'!$I$5-'СЕТ СН'!$I$17</f>
        <v>3779.3841125100003</v>
      </c>
      <c r="T138" s="36">
        <f>SUMIFS(СВЦЭМ!$C$33:$C$776,СВЦЭМ!$A$33:$A$776,$A138,СВЦЭМ!$B$33:$B$776,T$119)+'СЕТ СН'!$I$9+СВЦЭМ!$D$10+'СЕТ СН'!$I$5-'СЕТ СН'!$I$17</f>
        <v>3750.2689172700002</v>
      </c>
      <c r="U138" s="36">
        <f>SUMIFS(СВЦЭМ!$C$33:$C$776,СВЦЭМ!$A$33:$A$776,$A138,СВЦЭМ!$B$33:$B$776,U$119)+'СЕТ СН'!$I$9+СВЦЭМ!$D$10+'СЕТ СН'!$I$5-'СЕТ СН'!$I$17</f>
        <v>3760.8779950100002</v>
      </c>
      <c r="V138" s="36">
        <f>SUMIFS(СВЦЭМ!$C$33:$C$776,СВЦЭМ!$A$33:$A$776,$A138,СВЦЭМ!$B$33:$B$776,V$119)+'СЕТ СН'!$I$9+СВЦЭМ!$D$10+'СЕТ СН'!$I$5-'СЕТ СН'!$I$17</f>
        <v>3750.5722961800002</v>
      </c>
      <c r="W138" s="36">
        <f>SUMIFS(СВЦЭМ!$C$33:$C$776,СВЦЭМ!$A$33:$A$776,$A138,СВЦЭМ!$B$33:$B$776,W$119)+'СЕТ СН'!$I$9+СВЦЭМ!$D$10+'СЕТ СН'!$I$5-'СЕТ СН'!$I$17</f>
        <v>3753.5646391600003</v>
      </c>
      <c r="X138" s="36">
        <f>SUMIFS(СВЦЭМ!$C$33:$C$776,СВЦЭМ!$A$33:$A$776,$A138,СВЦЭМ!$B$33:$B$776,X$119)+'СЕТ СН'!$I$9+СВЦЭМ!$D$10+'СЕТ СН'!$I$5-'СЕТ СН'!$I$17</f>
        <v>3770.7353772200004</v>
      </c>
      <c r="Y138" s="36">
        <f>SUMIFS(СВЦЭМ!$C$33:$C$776,СВЦЭМ!$A$33:$A$776,$A138,СВЦЭМ!$B$33:$B$776,Y$119)+'СЕТ СН'!$I$9+СВЦЭМ!$D$10+'СЕТ СН'!$I$5-'СЕТ СН'!$I$17</f>
        <v>3804.6854697200001</v>
      </c>
    </row>
    <row r="139" spans="1:25" ht="15.75" x14ac:dyDescent="0.2">
      <c r="A139" s="35">
        <f t="shared" si="3"/>
        <v>44124</v>
      </c>
      <c r="B139" s="36">
        <f>SUMIFS(СВЦЭМ!$C$33:$C$776,СВЦЭМ!$A$33:$A$776,$A139,СВЦЭМ!$B$33:$B$776,B$119)+'СЕТ СН'!$I$9+СВЦЭМ!$D$10+'СЕТ СН'!$I$5-'СЕТ СН'!$I$17</f>
        <v>3920.8933216800001</v>
      </c>
      <c r="C139" s="36">
        <f>SUMIFS(СВЦЭМ!$C$33:$C$776,СВЦЭМ!$A$33:$A$776,$A139,СВЦЭМ!$B$33:$B$776,C$119)+'СЕТ СН'!$I$9+СВЦЭМ!$D$10+'СЕТ СН'!$I$5-'СЕТ СН'!$I$17</f>
        <v>3997.4167561700001</v>
      </c>
      <c r="D139" s="36">
        <f>SUMIFS(СВЦЭМ!$C$33:$C$776,СВЦЭМ!$A$33:$A$776,$A139,СВЦЭМ!$B$33:$B$776,D$119)+'СЕТ СН'!$I$9+СВЦЭМ!$D$10+'СЕТ СН'!$I$5-'СЕТ СН'!$I$17</f>
        <v>4065.2016424500002</v>
      </c>
      <c r="E139" s="36">
        <f>SUMIFS(СВЦЭМ!$C$33:$C$776,СВЦЭМ!$A$33:$A$776,$A139,СВЦЭМ!$B$33:$B$776,E$119)+'СЕТ СН'!$I$9+СВЦЭМ!$D$10+'СЕТ СН'!$I$5-'СЕТ СН'!$I$17</f>
        <v>4065.5230178000002</v>
      </c>
      <c r="F139" s="36">
        <f>SUMIFS(СВЦЭМ!$C$33:$C$776,СВЦЭМ!$A$33:$A$776,$A139,СВЦЭМ!$B$33:$B$776,F$119)+'СЕТ СН'!$I$9+СВЦЭМ!$D$10+'СЕТ СН'!$I$5-'СЕТ СН'!$I$17</f>
        <v>4077.1445880599999</v>
      </c>
      <c r="G139" s="36">
        <f>SUMIFS(СВЦЭМ!$C$33:$C$776,СВЦЭМ!$A$33:$A$776,$A139,СВЦЭМ!$B$33:$B$776,G$119)+'СЕТ СН'!$I$9+СВЦЭМ!$D$10+'СЕТ СН'!$I$5-'СЕТ СН'!$I$17</f>
        <v>4053.5352724600002</v>
      </c>
      <c r="H139" s="36">
        <f>SUMIFS(СВЦЭМ!$C$33:$C$776,СВЦЭМ!$A$33:$A$776,$A139,СВЦЭМ!$B$33:$B$776,H$119)+'СЕТ СН'!$I$9+СВЦЭМ!$D$10+'СЕТ СН'!$I$5-'СЕТ СН'!$I$17</f>
        <v>3998.7036062000002</v>
      </c>
      <c r="I139" s="36">
        <f>SUMIFS(СВЦЭМ!$C$33:$C$776,СВЦЭМ!$A$33:$A$776,$A139,СВЦЭМ!$B$33:$B$776,I$119)+'СЕТ СН'!$I$9+СВЦЭМ!$D$10+'СЕТ СН'!$I$5-'СЕТ СН'!$I$17</f>
        <v>3945.6622366900001</v>
      </c>
      <c r="J139" s="36">
        <f>SUMIFS(СВЦЭМ!$C$33:$C$776,СВЦЭМ!$A$33:$A$776,$A139,СВЦЭМ!$B$33:$B$776,J$119)+'СЕТ СН'!$I$9+СВЦЭМ!$D$10+'СЕТ СН'!$I$5-'СЕТ СН'!$I$17</f>
        <v>3877.68590008</v>
      </c>
      <c r="K139" s="36">
        <f>SUMIFS(СВЦЭМ!$C$33:$C$776,СВЦЭМ!$A$33:$A$776,$A139,СВЦЭМ!$B$33:$B$776,K$119)+'СЕТ СН'!$I$9+СВЦЭМ!$D$10+'СЕТ СН'!$I$5-'СЕТ СН'!$I$17</f>
        <v>3838.6768820699999</v>
      </c>
      <c r="L139" s="36">
        <f>SUMIFS(СВЦЭМ!$C$33:$C$776,СВЦЭМ!$A$33:$A$776,$A139,СВЦЭМ!$B$33:$B$776,L$119)+'СЕТ СН'!$I$9+СВЦЭМ!$D$10+'СЕТ СН'!$I$5-'СЕТ СН'!$I$17</f>
        <v>3839.8251565800001</v>
      </c>
      <c r="M139" s="36">
        <f>SUMIFS(СВЦЭМ!$C$33:$C$776,СВЦЭМ!$A$33:$A$776,$A139,СВЦЭМ!$B$33:$B$776,M$119)+'СЕТ СН'!$I$9+СВЦЭМ!$D$10+'СЕТ СН'!$I$5-'СЕТ СН'!$I$17</f>
        <v>3852.3725361199999</v>
      </c>
      <c r="N139" s="36">
        <f>SUMIFS(СВЦЭМ!$C$33:$C$776,СВЦЭМ!$A$33:$A$776,$A139,СВЦЭМ!$B$33:$B$776,N$119)+'СЕТ СН'!$I$9+СВЦЭМ!$D$10+'СЕТ СН'!$I$5-'СЕТ СН'!$I$17</f>
        <v>3856.34580413</v>
      </c>
      <c r="O139" s="36">
        <f>SUMIFS(СВЦЭМ!$C$33:$C$776,СВЦЭМ!$A$33:$A$776,$A139,СВЦЭМ!$B$33:$B$776,O$119)+'СЕТ СН'!$I$9+СВЦЭМ!$D$10+'СЕТ СН'!$I$5-'СЕТ СН'!$I$17</f>
        <v>3898.4607279100001</v>
      </c>
      <c r="P139" s="36">
        <f>SUMIFS(СВЦЭМ!$C$33:$C$776,СВЦЭМ!$A$33:$A$776,$A139,СВЦЭМ!$B$33:$B$776,P$119)+'СЕТ СН'!$I$9+СВЦЭМ!$D$10+'СЕТ СН'!$I$5-'СЕТ СН'!$I$17</f>
        <v>3958.22333837</v>
      </c>
      <c r="Q139" s="36">
        <f>SUMIFS(СВЦЭМ!$C$33:$C$776,СВЦЭМ!$A$33:$A$776,$A139,СВЦЭМ!$B$33:$B$776,Q$119)+'СЕТ СН'!$I$9+СВЦЭМ!$D$10+'СЕТ СН'!$I$5-'СЕТ СН'!$I$17</f>
        <v>3925.6015923499999</v>
      </c>
      <c r="R139" s="36">
        <f>SUMIFS(СВЦЭМ!$C$33:$C$776,СВЦЭМ!$A$33:$A$776,$A139,СВЦЭМ!$B$33:$B$776,R$119)+'СЕТ СН'!$I$9+СВЦЭМ!$D$10+'СЕТ СН'!$I$5-'СЕТ СН'!$I$17</f>
        <v>3874.4560312000003</v>
      </c>
      <c r="S139" s="36">
        <f>SUMIFS(СВЦЭМ!$C$33:$C$776,СВЦЭМ!$A$33:$A$776,$A139,СВЦЭМ!$B$33:$B$776,S$119)+'СЕТ СН'!$I$9+СВЦЭМ!$D$10+'СЕТ СН'!$I$5-'СЕТ СН'!$I$17</f>
        <v>3802.2602689200003</v>
      </c>
      <c r="T139" s="36">
        <f>SUMIFS(СВЦЭМ!$C$33:$C$776,СВЦЭМ!$A$33:$A$776,$A139,СВЦЭМ!$B$33:$B$776,T$119)+'СЕТ СН'!$I$9+СВЦЭМ!$D$10+'СЕТ СН'!$I$5-'СЕТ СН'!$I$17</f>
        <v>3763.7642303800003</v>
      </c>
      <c r="U139" s="36">
        <f>SUMIFS(СВЦЭМ!$C$33:$C$776,СВЦЭМ!$A$33:$A$776,$A139,СВЦЭМ!$B$33:$B$776,U$119)+'СЕТ СН'!$I$9+СВЦЭМ!$D$10+'СЕТ СН'!$I$5-'СЕТ СН'!$I$17</f>
        <v>3776.96751718</v>
      </c>
      <c r="V139" s="36">
        <f>SUMIFS(СВЦЭМ!$C$33:$C$776,СВЦЭМ!$A$33:$A$776,$A139,СВЦЭМ!$B$33:$B$776,V$119)+'СЕТ СН'!$I$9+СВЦЭМ!$D$10+'СЕТ СН'!$I$5-'СЕТ СН'!$I$17</f>
        <v>3775.68718291</v>
      </c>
      <c r="W139" s="36">
        <f>SUMIFS(СВЦЭМ!$C$33:$C$776,СВЦЭМ!$A$33:$A$776,$A139,СВЦЭМ!$B$33:$B$776,W$119)+'СЕТ СН'!$I$9+СВЦЭМ!$D$10+'СЕТ СН'!$I$5-'СЕТ СН'!$I$17</f>
        <v>3771.3833128699998</v>
      </c>
      <c r="X139" s="36">
        <f>SUMIFS(СВЦЭМ!$C$33:$C$776,СВЦЭМ!$A$33:$A$776,$A139,СВЦЭМ!$B$33:$B$776,X$119)+'СЕТ СН'!$I$9+СВЦЭМ!$D$10+'СЕТ СН'!$I$5-'СЕТ СН'!$I$17</f>
        <v>3775.77025241</v>
      </c>
      <c r="Y139" s="36">
        <f>SUMIFS(СВЦЭМ!$C$33:$C$776,СВЦЭМ!$A$33:$A$776,$A139,СВЦЭМ!$B$33:$B$776,Y$119)+'СЕТ СН'!$I$9+СВЦЭМ!$D$10+'СЕТ СН'!$I$5-'СЕТ СН'!$I$17</f>
        <v>3814.4646361100004</v>
      </c>
    </row>
    <row r="140" spans="1:25" ht="15.75" x14ac:dyDescent="0.2">
      <c r="A140" s="35">
        <f t="shared" si="3"/>
        <v>44125</v>
      </c>
      <c r="B140" s="36">
        <f>SUMIFS(СВЦЭМ!$C$33:$C$776,СВЦЭМ!$A$33:$A$776,$A140,СВЦЭМ!$B$33:$B$776,B$119)+'СЕТ СН'!$I$9+СВЦЭМ!$D$10+'СЕТ СН'!$I$5-'СЕТ СН'!$I$17</f>
        <v>3904.2964601399999</v>
      </c>
      <c r="C140" s="36">
        <f>SUMIFS(СВЦЭМ!$C$33:$C$776,СВЦЭМ!$A$33:$A$776,$A140,СВЦЭМ!$B$33:$B$776,C$119)+'СЕТ СН'!$I$9+СВЦЭМ!$D$10+'СЕТ СН'!$I$5-'СЕТ СН'!$I$17</f>
        <v>3972.6226329199999</v>
      </c>
      <c r="D140" s="36">
        <f>SUMIFS(СВЦЭМ!$C$33:$C$776,СВЦЭМ!$A$33:$A$776,$A140,СВЦЭМ!$B$33:$B$776,D$119)+'СЕТ СН'!$I$9+СВЦЭМ!$D$10+'СЕТ СН'!$I$5-'СЕТ СН'!$I$17</f>
        <v>4030.73899734</v>
      </c>
      <c r="E140" s="36">
        <f>SUMIFS(СВЦЭМ!$C$33:$C$776,СВЦЭМ!$A$33:$A$776,$A140,СВЦЭМ!$B$33:$B$776,E$119)+'СЕТ СН'!$I$9+СВЦЭМ!$D$10+'СЕТ СН'!$I$5-'СЕТ СН'!$I$17</f>
        <v>4038.4915136999998</v>
      </c>
      <c r="F140" s="36">
        <f>SUMIFS(СВЦЭМ!$C$33:$C$776,СВЦЭМ!$A$33:$A$776,$A140,СВЦЭМ!$B$33:$B$776,F$119)+'СЕТ СН'!$I$9+СВЦЭМ!$D$10+'СЕТ СН'!$I$5-'СЕТ СН'!$I$17</f>
        <v>4039.7003058</v>
      </c>
      <c r="G140" s="36">
        <f>SUMIFS(СВЦЭМ!$C$33:$C$776,СВЦЭМ!$A$33:$A$776,$A140,СВЦЭМ!$B$33:$B$776,G$119)+'СЕТ СН'!$I$9+СВЦЭМ!$D$10+'СЕТ СН'!$I$5-'СЕТ СН'!$I$17</f>
        <v>4026.5574521899998</v>
      </c>
      <c r="H140" s="36">
        <f>SUMIFS(СВЦЭМ!$C$33:$C$776,СВЦЭМ!$A$33:$A$776,$A140,СВЦЭМ!$B$33:$B$776,H$119)+'СЕТ СН'!$I$9+СВЦЭМ!$D$10+'СЕТ СН'!$I$5-'СЕТ СН'!$I$17</f>
        <v>3976.0322072899999</v>
      </c>
      <c r="I140" s="36">
        <f>SUMIFS(СВЦЭМ!$C$33:$C$776,СВЦЭМ!$A$33:$A$776,$A140,СВЦЭМ!$B$33:$B$776,I$119)+'СЕТ СН'!$I$9+СВЦЭМ!$D$10+'СЕТ СН'!$I$5-'СЕТ СН'!$I$17</f>
        <v>3935.4926937200003</v>
      </c>
      <c r="J140" s="36">
        <f>SUMIFS(СВЦЭМ!$C$33:$C$776,СВЦЭМ!$A$33:$A$776,$A140,СВЦЭМ!$B$33:$B$776,J$119)+'СЕТ СН'!$I$9+СВЦЭМ!$D$10+'СЕТ СН'!$I$5-'СЕТ СН'!$I$17</f>
        <v>3875.5213834800002</v>
      </c>
      <c r="K140" s="36">
        <f>SUMIFS(СВЦЭМ!$C$33:$C$776,СВЦЭМ!$A$33:$A$776,$A140,СВЦЭМ!$B$33:$B$776,K$119)+'СЕТ СН'!$I$9+СВЦЭМ!$D$10+'СЕТ СН'!$I$5-'СЕТ СН'!$I$17</f>
        <v>3832.6332893600002</v>
      </c>
      <c r="L140" s="36">
        <f>SUMIFS(СВЦЭМ!$C$33:$C$776,СВЦЭМ!$A$33:$A$776,$A140,СВЦЭМ!$B$33:$B$776,L$119)+'СЕТ СН'!$I$9+СВЦЭМ!$D$10+'СЕТ СН'!$I$5-'СЕТ СН'!$I$17</f>
        <v>3829.0779099000001</v>
      </c>
      <c r="M140" s="36">
        <f>SUMIFS(СВЦЭМ!$C$33:$C$776,СВЦЭМ!$A$33:$A$776,$A140,СВЦЭМ!$B$33:$B$776,M$119)+'СЕТ СН'!$I$9+СВЦЭМ!$D$10+'СЕТ СН'!$I$5-'СЕТ СН'!$I$17</f>
        <v>3833.2417487100001</v>
      </c>
      <c r="N140" s="36">
        <f>SUMIFS(СВЦЭМ!$C$33:$C$776,СВЦЭМ!$A$33:$A$776,$A140,СВЦЭМ!$B$33:$B$776,N$119)+'СЕТ СН'!$I$9+СВЦЭМ!$D$10+'СЕТ СН'!$I$5-'СЕТ СН'!$I$17</f>
        <v>3839.5290176100002</v>
      </c>
      <c r="O140" s="36">
        <f>SUMIFS(СВЦЭМ!$C$33:$C$776,СВЦЭМ!$A$33:$A$776,$A140,СВЦЭМ!$B$33:$B$776,O$119)+'СЕТ СН'!$I$9+СВЦЭМ!$D$10+'СЕТ СН'!$I$5-'СЕТ СН'!$I$17</f>
        <v>3877.0180911000002</v>
      </c>
      <c r="P140" s="36">
        <f>SUMIFS(СВЦЭМ!$C$33:$C$776,СВЦЭМ!$A$33:$A$776,$A140,СВЦЭМ!$B$33:$B$776,P$119)+'СЕТ СН'!$I$9+СВЦЭМ!$D$10+'СЕТ СН'!$I$5-'СЕТ СН'!$I$17</f>
        <v>3921.6731338099999</v>
      </c>
      <c r="Q140" s="36">
        <f>SUMIFS(СВЦЭМ!$C$33:$C$776,СВЦЭМ!$A$33:$A$776,$A140,СВЦЭМ!$B$33:$B$776,Q$119)+'СЕТ СН'!$I$9+СВЦЭМ!$D$10+'СЕТ СН'!$I$5-'СЕТ СН'!$I$17</f>
        <v>3885.0636234100002</v>
      </c>
      <c r="R140" s="36">
        <f>SUMIFS(СВЦЭМ!$C$33:$C$776,СВЦЭМ!$A$33:$A$776,$A140,СВЦЭМ!$B$33:$B$776,R$119)+'СЕТ СН'!$I$9+СВЦЭМ!$D$10+'СЕТ СН'!$I$5-'СЕТ СН'!$I$17</f>
        <v>3830.6820132299999</v>
      </c>
      <c r="S140" s="36">
        <f>SUMIFS(СВЦЭМ!$C$33:$C$776,СВЦЭМ!$A$33:$A$776,$A140,СВЦЭМ!$B$33:$B$776,S$119)+'СЕТ СН'!$I$9+СВЦЭМ!$D$10+'СЕТ СН'!$I$5-'СЕТ СН'!$I$17</f>
        <v>3772.6519648399999</v>
      </c>
      <c r="T140" s="36">
        <f>SUMIFS(СВЦЭМ!$C$33:$C$776,СВЦЭМ!$A$33:$A$776,$A140,СВЦЭМ!$B$33:$B$776,T$119)+'СЕТ СН'!$I$9+СВЦЭМ!$D$10+'СЕТ СН'!$I$5-'СЕТ СН'!$I$17</f>
        <v>3764.1651812099999</v>
      </c>
      <c r="U140" s="36">
        <f>SUMIFS(СВЦЭМ!$C$33:$C$776,СВЦЭМ!$A$33:$A$776,$A140,СВЦЭМ!$B$33:$B$776,U$119)+'СЕТ СН'!$I$9+СВЦЭМ!$D$10+'СЕТ СН'!$I$5-'СЕТ СН'!$I$17</f>
        <v>3781.09612711</v>
      </c>
      <c r="V140" s="36">
        <f>SUMIFS(СВЦЭМ!$C$33:$C$776,СВЦЭМ!$A$33:$A$776,$A140,СВЦЭМ!$B$33:$B$776,V$119)+'СЕТ СН'!$I$9+СВЦЭМ!$D$10+'СЕТ СН'!$I$5-'СЕТ СН'!$I$17</f>
        <v>3776.4020981399999</v>
      </c>
      <c r="W140" s="36">
        <f>SUMIFS(СВЦЭМ!$C$33:$C$776,СВЦЭМ!$A$33:$A$776,$A140,СВЦЭМ!$B$33:$B$776,W$119)+'СЕТ СН'!$I$9+СВЦЭМ!$D$10+'СЕТ СН'!$I$5-'СЕТ СН'!$I$17</f>
        <v>3770.9855426300001</v>
      </c>
      <c r="X140" s="36">
        <f>SUMIFS(СВЦЭМ!$C$33:$C$776,СВЦЭМ!$A$33:$A$776,$A140,СВЦЭМ!$B$33:$B$776,X$119)+'СЕТ СН'!$I$9+СВЦЭМ!$D$10+'СЕТ СН'!$I$5-'СЕТ СН'!$I$17</f>
        <v>3765.3758407400001</v>
      </c>
      <c r="Y140" s="36">
        <f>SUMIFS(СВЦЭМ!$C$33:$C$776,СВЦЭМ!$A$33:$A$776,$A140,СВЦЭМ!$B$33:$B$776,Y$119)+'СЕТ СН'!$I$9+СВЦЭМ!$D$10+'СЕТ СН'!$I$5-'СЕТ СН'!$I$17</f>
        <v>3797.65997556</v>
      </c>
    </row>
    <row r="141" spans="1:25" ht="15.75" x14ac:dyDescent="0.2">
      <c r="A141" s="35">
        <f t="shared" si="3"/>
        <v>44126</v>
      </c>
      <c r="B141" s="36">
        <f>SUMIFS(СВЦЭМ!$C$33:$C$776,СВЦЭМ!$A$33:$A$776,$A141,СВЦЭМ!$B$33:$B$776,B$119)+'СЕТ СН'!$I$9+СВЦЭМ!$D$10+'СЕТ СН'!$I$5-'СЕТ СН'!$I$17</f>
        <v>3925.1622138399998</v>
      </c>
      <c r="C141" s="36">
        <f>SUMIFS(СВЦЭМ!$C$33:$C$776,СВЦЭМ!$A$33:$A$776,$A141,СВЦЭМ!$B$33:$B$776,C$119)+'СЕТ СН'!$I$9+СВЦЭМ!$D$10+'СЕТ СН'!$I$5-'СЕТ СН'!$I$17</f>
        <v>4004.2162094200003</v>
      </c>
      <c r="D141" s="36">
        <f>SUMIFS(СВЦЭМ!$C$33:$C$776,СВЦЭМ!$A$33:$A$776,$A141,СВЦЭМ!$B$33:$B$776,D$119)+'СЕТ СН'!$I$9+СВЦЭМ!$D$10+'СЕТ СН'!$I$5-'СЕТ СН'!$I$17</f>
        <v>4060.4062976300002</v>
      </c>
      <c r="E141" s="36">
        <f>SUMIFS(СВЦЭМ!$C$33:$C$776,СВЦЭМ!$A$33:$A$776,$A141,СВЦЭМ!$B$33:$B$776,E$119)+'СЕТ СН'!$I$9+СВЦЭМ!$D$10+'СЕТ СН'!$I$5-'СЕТ СН'!$I$17</f>
        <v>4066.1570286000001</v>
      </c>
      <c r="F141" s="36">
        <f>SUMIFS(СВЦЭМ!$C$33:$C$776,СВЦЭМ!$A$33:$A$776,$A141,СВЦЭМ!$B$33:$B$776,F$119)+'СЕТ СН'!$I$9+СВЦЭМ!$D$10+'СЕТ СН'!$I$5-'СЕТ СН'!$I$17</f>
        <v>4067.1185643200001</v>
      </c>
      <c r="G141" s="36">
        <f>SUMIFS(СВЦЭМ!$C$33:$C$776,СВЦЭМ!$A$33:$A$776,$A141,СВЦЭМ!$B$33:$B$776,G$119)+'СЕТ СН'!$I$9+СВЦЭМ!$D$10+'СЕТ СН'!$I$5-'СЕТ СН'!$I$17</f>
        <v>4046.8384826000001</v>
      </c>
      <c r="H141" s="36">
        <f>SUMIFS(СВЦЭМ!$C$33:$C$776,СВЦЭМ!$A$33:$A$776,$A141,СВЦЭМ!$B$33:$B$776,H$119)+'СЕТ СН'!$I$9+СВЦЭМ!$D$10+'СЕТ СН'!$I$5-'СЕТ СН'!$I$17</f>
        <v>4002.10061993</v>
      </c>
      <c r="I141" s="36">
        <f>SUMIFS(СВЦЭМ!$C$33:$C$776,СВЦЭМ!$A$33:$A$776,$A141,СВЦЭМ!$B$33:$B$776,I$119)+'СЕТ СН'!$I$9+СВЦЭМ!$D$10+'СЕТ СН'!$I$5-'СЕТ СН'!$I$17</f>
        <v>3957.9250748600002</v>
      </c>
      <c r="J141" s="36">
        <f>SUMIFS(СВЦЭМ!$C$33:$C$776,СВЦЭМ!$A$33:$A$776,$A141,СВЦЭМ!$B$33:$B$776,J$119)+'СЕТ СН'!$I$9+СВЦЭМ!$D$10+'СЕТ СН'!$I$5-'СЕТ СН'!$I$17</f>
        <v>3894.2218561099999</v>
      </c>
      <c r="K141" s="36">
        <f>SUMIFS(СВЦЭМ!$C$33:$C$776,СВЦЭМ!$A$33:$A$776,$A141,СВЦЭМ!$B$33:$B$776,K$119)+'СЕТ СН'!$I$9+СВЦЭМ!$D$10+'СЕТ СН'!$I$5-'СЕТ СН'!$I$17</f>
        <v>3854.34367922</v>
      </c>
      <c r="L141" s="36">
        <f>SUMIFS(СВЦЭМ!$C$33:$C$776,СВЦЭМ!$A$33:$A$776,$A141,СВЦЭМ!$B$33:$B$776,L$119)+'СЕТ СН'!$I$9+СВЦЭМ!$D$10+'СЕТ СН'!$I$5-'СЕТ СН'!$I$17</f>
        <v>3844.8568604400002</v>
      </c>
      <c r="M141" s="36">
        <f>SUMIFS(СВЦЭМ!$C$33:$C$776,СВЦЭМ!$A$33:$A$776,$A141,СВЦЭМ!$B$33:$B$776,M$119)+'СЕТ СН'!$I$9+СВЦЭМ!$D$10+'СЕТ СН'!$I$5-'СЕТ СН'!$I$17</f>
        <v>3854.8423040799998</v>
      </c>
      <c r="N141" s="36">
        <f>SUMIFS(СВЦЭМ!$C$33:$C$776,СВЦЭМ!$A$33:$A$776,$A141,СВЦЭМ!$B$33:$B$776,N$119)+'СЕТ СН'!$I$9+СВЦЭМ!$D$10+'СЕТ СН'!$I$5-'СЕТ СН'!$I$17</f>
        <v>3863.54727628</v>
      </c>
      <c r="O141" s="36">
        <f>SUMIFS(СВЦЭМ!$C$33:$C$776,СВЦЭМ!$A$33:$A$776,$A141,СВЦЭМ!$B$33:$B$776,O$119)+'СЕТ СН'!$I$9+СВЦЭМ!$D$10+'СЕТ СН'!$I$5-'СЕТ СН'!$I$17</f>
        <v>3910.8812156100003</v>
      </c>
      <c r="P141" s="36">
        <f>SUMIFS(СВЦЭМ!$C$33:$C$776,СВЦЭМ!$A$33:$A$776,$A141,СВЦЭМ!$B$33:$B$776,P$119)+'СЕТ СН'!$I$9+СВЦЭМ!$D$10+'СЕТ СН'!$I$5-'СЕТ СН'!$I$17</f>
        <v>3958.62833056</v>
      </c>
      <c r="Q141" s="36">
        <f>SUMIFS(СВЦЭМ!$C$33:$C$776,СВЦЭМ!$A$33:$A$776,$A141,СВЦЭМ!$B$33:$B$776,Q$119)+'СЕТ СН'!$I$9+СВЦЭМ!$D$10+'СЕТ СН'!$I$5-'СЕТ СН'!$I$17</f>
        <v>3923.17195373</v>
      </c>
      <c r="R141" s="36">
        <f>SUMIFS(СВЦЭМ!$C$33:$C$776,СВЦЭМ!$A$33:$A$776,$A141,СВЦЭМ!$B$33:$B$776,R$119)+'СЕТ СН'!$I$9+СВЦЭМ!$D$10+'СЕТ СН'!$I$5-'СЕТ СН'!$I$17</f>
        <v>3866.5018315900002</v>
      </c>
      <c r="S141" s="36">
        <f>SUMIFS(СВЦЭМ!$C$33:$C$776,СВЦЭМ!$A$33:$A$776,$A141,СВЦЭМ!$B$33:$B$776,S$119)+'СЕТ СН'!$I$9+СВЦЭМ!$D$10+'СЕТ СН'!$I$5-'СЕТ СН'!$I$17</f>
        <v>3796.26978998</v>
      </c>
      <c r="T141" s="36">
        <f>SUMIFS(СВЦЭМ!$C$33:$C$776,СВЦЭМ!$A$33:$A$776,$A141,СВЦЭМ!$B$33:$B$776,T$119)+'СЕТ СН'!$I$9+СВЦЭМ!$D$10+'СЕТ СН'!$I$5-'СЕТ СН'!$I$17</f>
        <v>3776.8455460800001</v>
      </c>
      <c r="U141" s="36">
        <f>SUMIFS(СВЦЭМ!$C$33:$C$776,СВЦЭМ!$A$33:$A$776,$A141,СВЦЭМ!$B$33:$B$776,U$119)+'СЕТ СН'!$I$9+СВЦЭМ!$D$10+'СЕТ СН'!$I$5-'СЕТ СН'!$I$17</f>
        <v>3791.3148754700001</v>
      </c>
      <c r="V141" s="36">
        <f>SUMIFS(СВЦЭМ!$C$33:$C$776,СВЦЭМ!$A$33:$A$776,$A141,СВЦЭМ!$B$33:$B$776,V$119)+'СЕТ СН'!$I$9+СВЦЭМ!$D$10+'СЕТ СН'!$I$5-'СЕТ СН'!$I$17</f>
        <v>3787.4140623900003</v>
      </c>
      <c r="W141" s="36">
        <f>SUMIFS(СВЦЭМ!$C$33:$C$776,СВЦЭМ!$A$33:$A$776,$A141,СВЦЭМ!$B$33:$B$776,W$119)+'СЕТ СН'!$I$9+СВЦЭМ!$D$10+'СЕТ СН'!$I$5-'СЕТ СН'!$I$17</f>
        <v>3785.2992808100003</v>
      </c>
      <c r="X141" s="36">
        <f>SUMIFS(СВЦЭМ!$C$33:$C$776,СВЦЭМ!$A$33:$A$776,$A141,СВЦЭМ!$B$33:$B$776,X$119)+'СЕТ СН'!$I$9+СВЦЭМ!$D$10+'СЕТ СН'!$I$5-'СЕТ СН'!$I$17</f>
        <v>3776.1980925299999</v>
      </c>
      <c r="Y141" s="36">
        <f>SUMIFS(СВЦЭМ!$C$33:$C$776,СВЦЭМ!$A$33:$A$776,$A141,СВЦЭМ!$B$33:$B$776,Y$119)+'СЕТ СН'!$I$9+СВЦЭМ!$D$10+'СЕТ СН'!$I$5-'СЕТ СН'!$I$17</f>
        <v>3811.4896690099999</v>
      </c>
    </row>
    <row r="142" spans="1:25" ht="15.75" x14ac:dyDescent="0.2">
      <c r="A142" s="35">
        <f t="shared" si="3"/>
        <v>44127</v>
      </c>
      <c r="B142" s="36">
        <f>SUMIFS(СВЦЭМ!$C$33:$C$776,СВЦЭМ!$A$33:$A$776,$A142,СВЦЭМ!$B$33:$B$776,B$119)+'СЕТ СН'!$I$9+СВЦЭМ!$D$10+'СЕТ СН'!$I$5-'СЕТ СН'!$I$17</f>
        <v>3929.5661822100001</v>
      </c>
      <c r="C142" s="36">
        <f>SUMIFS(СВЦЭМ!$C$33:$C$776,СВЦЭМ!$A$33:$A$776,$A142,СВЦЭМ!$B$33:$B$776,C$119)+'СЕТ СН'!$I$9+СВЦЭМ!$D$10+'СЕТ СН'!$I$5-'СЕТ СН'!$I$17</f>
        <v>4007.4298116700002</v>
      </c>
      <c r="D142" s="36">
        <f>SUMIFS(СВЦЭМ!$C$33:$C$776,СВЦЭМ!$A$33:$A$776,$A142,СВЦЭМ!$B$33:$B$776,D$119)+'СЕТ СН'!$I$9+СВЦЭМ!$D$10+'СЕТ СН'!$I$5-'СЕТ СН'!$I$17</f>
        <v>4061.2541578199998</v>
      </c>
      <c r="E142" s="36">
        <f>SUMIFS(СВЦЭМ!$C$33:$C$776,СВЦЭМ!$A$33:$A$776,$A142,СВЦЭМ!$B$33:$B$776,E$119)+'СЕТ СН'!$I$9+СВЦЭМ!$D$10+'СЕТ СН'!$I$5-'СЕТ СН'!$I$17</f>
        <v>4075.15335645</v>
      </c>
      <c r="F142" s="36">
        <f>SUMIFS(СВЦЭМ!$C$33:$C$776,СВЦЭМ!$A$33:$A$776,$A142,СВЦЭМ!$B$33:$B$776,F$119)+'СЕТ СН'!$I$9+СВЦЭМ!$D$10+'СЕТ СН'!$I$5-'СЕТ СН'!$I$17</f>
        <v>4081.6551140199999</v>
      </c>
      <c r="G142" s="36">
        <f>SUMIFS(СВЦЭМ!$C$33:$C$776,СВЦЭМ!$A$33:$A$776,$A142,СВЦЭМ!$B$33:$B$776,G$119)+'СЕТ СН'!$I$9+СВЦЭМ!$D$10+'СЕТ СН'!$I$5-'СЕТ СН'!$I$17</f>
        <v>4048.7606011400003</v>
      </c>
      <c r="H142" s="36">
        <f>SUMIFS(СВЦЭМ!$C$33:$C$776,СВЦЭМ!$A$33:$A$776,$A142,СВЦЭМ!$B$33:$B$776,H$119)+'СЕТ СН'!$I$9+СВЦЭМ!$D$10+'СЕТ СН'!$I$5-'СЕТ СН'!$I$17</f>
        <v>3999.4911589600001</v>
      </c>
      <c r="I142" s="36">
        <f>SUMIFS(СВЦЭМ!$C$33:$C$776,СВЦЭМ!$A$33:$A$776,$A142,СВЦЭМ!$B$33:$B$776,I$119)+'СЕТ СН'!$I$9+СВЦЭМ!$D$10+'СЕТ СН'!$I$5-'СЕТ СН'!$I$17</f>
        <v>3951.7039974600002</v>
      </c>
      <c r="J142" s="36">
        <f>SUMIFS(СВЦЭМ!$C$33:$C$776,СВЦЭМ!$A$33:$A$776,$A142,СВЦЭМ!$B$33:$B$776,J$119)+'СЕТ СН'!$I$9+СВЦЭМ!$D$10+'СЕТ СН'!$I$5-'СЕТ СН'!$I$17</f>
        <v>3896.1313950600002</v>
      </c>
      <c r="K142" s="36">
        <f>SUMIFS(СВЦЭМ!$C$33:$C$776,СВЦЭМ!$A$33:$A$776,$A142,СВЦЭМ!$B$33:$B$776,K$119)+'СЕТ СН'!$I$9+СВЦЭМ!$D$10+'СЕТ СН'!$I$5-'СЕТ СН'!$I$17</f>
        <v>3870.0349331699999</v>
      </c>
      <c r="L142" s="36">
        <f>SUMIFS(СВЦЭМ!$C$33:$C$776,СВЦЭМ!$A$33:$A$776,$A142,СВЦЭМ!$B$33:$B$776,L$119)+'СЕТ СН'!$I$9+СВЦЭМ!$D$10+'СЕТ СН'!$I$5-'СЕТ СН'!$I$17</f>
        <v>3869.3536698400003</v>
      </c>
      <c r="M142" s="36">
        <f>SUMIFS(СВЦЭМ!$C$33:$C$776,СВЦЭМ!$A$33:$A$776,$A142,СВЦЭМ!$B$33:$B$776,M$119)+'СЕТ СН'!$I$9+СВЦЭМ!$D$10+'СЕТ СН'!$I$5-'СЕТ СН'!$I$17</f>
        <v>3865.66754373</v>
      </c>
      <c r="N142" s="36">
        <f>SUMIFS(СВЦЭМ!$C$33:$C$776,СВЦЭМ!$A$33:$A$776,$A142,СВЦЭМ!$B$33:$B$776,N$119)+'СЕТ СН'!$I$9+СВЦЭМ!$D$10+'СЕТ СН'!$I$5-'СЕТ СН'!$I$17</f>
        <v>3870.0700489700002</v>
      </c>
      <c r="O142" s="36">
        <f>SUMIFS(СВЦЭМ!$C$33:$C$776,СВЦЭМ!$A$33:$A$776,$A142,СВЦЭМ!$B$33:$B$776,O$119)+'СЕТ СН'!$I$9+СВЦЭМ!$D$10+'СЕТ СН'!$I$5-'СЕТ СН'!$I$17</f>
        <v>3909.6161539700001</v>
      </c>
      <c r="P142" s="36">
        <f>SUMIFS(СВЦЭМ!$C$33:$C$776,СВЦЭМ!$A$33:$A$776,$A142,СВЦЭМ!$B$33:$B$776,P$119)+'СЕТ СН'!$I$9+СВЦЭМ!$D$10+'СЕТ СН'!$I$5-'СЕТ СН'!$I$17</f>
        <v>3952.5692475599999</v>
      </c>
      <c r="Q142" s="36">
        <f>SUMIFS(СВЦЭМ!$C$33:$C$776,СВЦЭМ!$A$33:$A$776,$A142,СВЦЭМ!$B$33:$B$776,Q$119)+'СЕТ СН'!$I$9+СВЦЭМ!$D$10+'СЕТ СН'!$I$5-'СЕТ СН'!$I$17</f>
        <v>3913.9233419299999</v>
      </c>
      <c r="R142" s="36">
        <f>SUMIFS(СВЦЭМ!$C$33:$C$776,СВЦЭМ!$A$33:$A$776,$A142,СВЦЭМ!$B$33:$B$776,R$119)+'СЕТ СН'!$I$9+СВЦЭМ!$D$10+'СЕТ СН'!$I$5-'СЕТ СН'!$I$17</f>
        <v>3859.2648830799999</v>
      </c>
      <c r="S142" s="36">
        <f>SUMIFS(СВЦЭМ!$C$33:$C$776,СВЦЭМ!$A$33:$A$776,$A142,СВЦЭМ!$B$33:$B$776,S$119)+'СЕТ СН'!$I$9+СВЦЭМ!$D$10+'СЕТ СН'!$I$5-'СЕТ СН'!$I$17</f>
        <v>3884.9409858600002</v>
      </c>
      <c r="T142" s="36">
        <f>SUMIFS(СВЦЭМ!$C$33:$C$776,СВЦЭМ!$A$33:$A$776,$A142,СВЦЭМ!$B$33:$B$776,T$119)+'СЕТ СН'!$I$9+СВЦЭМ!$D$10+'СЕТ СН'!$I$5-'СЕТ СН'!$I$17</f>
        <v>3877.28568008</v>
      </c>
      <c r="U142" s="36">
        <f>SUMIFS(СВЦЭМ!$C$33:$C$776,СВЦЭМ!$A$33:$A$776,$A142,СВЦЭМ!$B$33:$B$776,U$119)+'СЕТ СН'!$I$9+СВЦЭМ!$D$10+'СЕТ СН'!$I$5-'СЕТ СН'!$I$17</f>
        <v>3814.6415001300002</v>
      </c>
      <c r="V142" s="36">
        <f>SUMIFS(СВЦЭМ!$C$33:$C$776,СВЦЭМ!$A$33:$A$776,$A142,СВЦЭМ!$B$33:$B$776,V$119)+'СЕТ СН'!$I$9+СВЦЭМ!$D$10+'СЕТ СН'!$I$5-'СЕТ СН'!$I$17</f>
        <v>3811.2747351500002</v>
      </c>
      <c r="W142" s="36">
        <f>SUMIFS(СВЦЭМ!$C$33:$C$776,СВЦЭМ!$A$33:$A$776,$A142,СВЦЭМ!$B$33:$B$776,W$119)+'СЕТ СН'!$I$9+СВЦЭМ!$D$10+'СЕТ СН'!$I$5-'СЕТ СН'!$I$17</f>
        <v>3806.3946113700003</v>
      </c>
      <c r="X142" s="36">
        <f>SUMIFS(СВЦЭМ!$C$33:$C$776,СВЦЭМ!$A$33:$A$776,$A142,СВЦЭМ!$B$33:$B$776,X$119)+'СЕТ СН'!$I$9+СВЦЭМ!$D$10+'СЕТ СН'!$I$5-'СЕТ СН'!$I$17</f>
        <v>3789.9865691300001</v>
      </c>
      <c r="Y142" s="36">
        <f>SUMIFS(СВЦЭМ!$C$33:$C$776,СВЦЭМ!$A$33:$A$776,$A142,СВЦЭМ!$B$33:$B$776,Y$119)+'СЕТ СН'!$I$9+СВЦЭМ!$D$10+'СЕТ СН'!$I$5-'СЕТ СН'!$I$17</f>
        <v>3795.7207896999998</v>
      </c>
    </row>
    <row r="143" spans="1:25" ht="15.75" x14ac:dyDescent="0.2">
      <c r="A143" s="35">
        <f t="shared" si="3"/>
        <v>44128</v>
      </c>
      <c r="B143" s="36">
        <f>SUMIFS(СВЦЭМ!$C$33:$C$776,СВЦЭМ!$A$33:$A$776,$A143,СВЦЭМ!$B$33:$B$776,B$119)+'СЕТ СН'!$I$9+СВЦЭМ!$D$10+'СЕТ СН'!$I$5-'СЕТ СН'!$I$17</f>
        <v>3903.1274909799999</v>
      </c>
      <c r="C143" s="36">
        <f>SUMIFS(СВЦЭМ!$C$33:$C$776,СВЦЭМ!$A$33:$A$776,$A143,СВЦЭМ!$B$33:$B$776,C$119)+'СЕТ СН'!$I$9+СВЦЭМ!$D$10+'СЕТ СН'!$I$5-'СЕТ СН'!$I$17</f>
        <v>3975.2040199399999</v>
      </c>
      <c r="D143" s="36">
        <f>SUMIFS(СВЦЭМ!$C$33:$C$776,СВЦЭМ!$A$33:$A$776,$A143,СВЦЭМ!$B$33:$B$776,D$119)+'СЕТ СН'!$I$9+СВЦЭМ!$D$10+'СЕТ СН'!$I$5-'СЕТ СН'!$I$17</f>
        <v>4042.1743494699999</v>
      </c>
      <c r="E143" s="36">
        <f>SUMIFS(СВЦЭМ!$C$33:$C$776,СВЦЭМ!$A$33:$A$776,$A143,СВЦЭМ!$B$33:$B$776,E$119)+'СЕТ СН'!$I$9+СВЦЭМ!$D$10+'СЕТ СН'!$I$5-'СЕТ СН'!$I$17</f>
        <v>4056.2247479400003</v>
      </c>
      <c r="F143" s="36">
        <f>SUMIFS(СВЦЭМ!$C$33:$C$776,СВЦЭМ!$A$33:$A$776,$A143,СВЦЭМ!$B$33:$B$776,F$119)+'СЕТ СН'!$I$9+СВЦЭМ!$D$10+'СЕТ СН'!$I$5-'СЕТ СН'!$I$17</f>
        <v>4058.02806444</v>
      </c>
      <c r="G143" s="36">
        <f>SUMIFS(СВЦЭМ!$C$33:$C$776,СВЦЭМ!$A$33:$A$776,$A143,СВЦЭМ!$B$33:$B$776,G$119)+'СЕТ СН'!$I$9+СВЦЭМ!$D$10+'СЕТ СН'!$I$5-'СЕТ СН'!$I$17</f>
        <v>4037.4033754299999</v>
      </c>
      <c r="H143" s="36">
        <f>SUMIFS(СВЦЭМ!$C$33:$C$776,СВЦЭМ!$A$33:$A$776,$A143,СВЦЭМ!$B$33:$B$776,H$119)+'СЕТ СН'!$I$9+СВЦЭМ!$D$10+'СЕТ СН'!$I$5-'СЕТ СН'!$I$17</f>
        <v>4015.6308227500003</v>
      </c>
      <c r="I143" s="36">
        <f>SUMIFS(СВЦЭМ!$C$33:$C$776,СВЦЭМ!$A$33:$A$776,$A143,СВЦЭМ!$B$33:$B$776,I$119)+'СЕТ СН'!$I$9+СВЦЭМ!$D$10+'СЕТ СН'!$I$5-'СЕТ СН'!$I$17</f>
        <v>3986.0879595200004</v>
      </c>
      <c r="J143" s="36">
        <f>SUMIFS(СВЦЭМ!$C$33:$C$776,СВЦЭМ!$A$33:$A$776,$A143,СВЦЭМ!$B$33:$B$776,J$119)+'СЕТ СН'!$I$9+СВЦЭМ!$D$10+'СЕТ СН'!$I$5-'СЕТ СН'!$I$17</f>
        <v>3915.2475869600003</v>
      </c>
      <c r="K143" s="36">
        <f>SUMIFS(СВЦЭМ!$C$33:$C$776,СВЦЭМ!$A$33:$A$776,$A143,СВЦЭМ!$B$33:$B$776,K$119)+'СЕТ СН'!$I$9+СВЦЭМ!$D$10+'СЕТ СН'!$I$5-'СЕТ СН'!$I$17</f>
        <v>3879.8054999400001</v>
      </c>
      <c r="L143" s="36">
        <f>SUMIFS(СВЦЭМ!$C$33:$C$776,СВЦЭМ!$A$33:$A$776,$A143,СВЦЭМ!$B$33:$B$776,L$119)+'СЕТ СН'!$I$9+СВЦЭМ!$D$10+'СЕТ СН'!$I$5-'СЕТ СН'!$I$17</f>
        <v>3869.4508345600002</v>
      </c>
      <c r="M143" s="36">
        <f>SUMIFS(СВЦЭМ!$C$33:$C$776,СВЦЭМ!$A$33:$A$776,$A143,СВЦЭМ!$B$33:$B$776,M$119)+'СЕТ СН'!$I$9+СВЦЭМ!$D$10+'СЕТ СН'!$I$5-'СЕТ СН'!$I$17</f>
        <v>3865.19519502</v>
      </c>
      <c r="N143" s="36">
        <f>SUMIFS(СВЦЭМ!$C$33:$C$776,СВЦЭМ!$A$33:$A$776,$A143,СВЦЭМ!$B$33:$B$776,N$119)+'СЕТ СН'!$I$9+СВЦЭМ!$D$10+'СЕТ СН'!$I$5-'СЕТ СН'!$I$17</f>
        <v>3856.8984555699999</v>
      </c>
      <c r="O143" s="36">
        <f>SUMIFS(СВЦЭМ!$C$33:$C$776,СВЦЭМ!$A$33:$A$776,$A143,СВЦЭМ!$B$33:$B$776,O$119)+'СЕТ СН'!$I$9+СВЦЭМ!$D$10+'СЕТ СН'!$I$5-'СЕТ СН'!$I$17</f>
        <v>3900.59659534</v>
      </c>
      <c r="P143" s="36">
        <f>SUMIFS(СВЦЭМ!$C$33:$C$776,СВЦЭМ!$A$33:$A$776,$A143,СВЦЭМ!$B$33:$B$776,P$119)+'СЕТ СН'!$I$9+СВЦЭМ!$D$10+'СЕТ СН'!$I$5-'СЕТ СН'!$I$17</f>
        <v>3949.6328743900003</v>
      </c>
      <c r="Q143" s="36">
        <f>SUMIFS(СВЦЭМ!$C$33:$C$776,СВЦЭМ!$A$33:$A$776,$A143,СВЦЭМ!$B$33:$B$776,Q$119)+'СЕТ СН'!$I$9+СВЦЭМ!$D$10+'СЕТ СН'!$I$5-'СЕТ СН'!$I$17</f>
        <v>3939.1892291499998</v>
      </c>
      <c r="R143" s="36">
        <f>SUMIFS(СВЦЭМ!$C$33:$C$776,СВЦЭМ!$A$33:$A$776,$A143,СВЦЭМ!$B$33:$B$776,R$119)+'СЕТ СН'!$I$9+СВЦЭМ!$D$10+'СЕТ СН'!$I$5-'СЕТ СН'!$I$17</f>
        <v>3906.6499825199999</v>
      </c>
      <c r="S143" s="36">
        <f>SUMIFS(СВЦЭМ!$C$33:$C$776,СВЦЭМ!$A$33:$A$776,$A143,СВЦЭМ!$B$33:$B$776,S$119)+'СЕТ СН'!$I$9+СВЦЭМ!$D$10+'СЕТ СН'!$I$5-'СЕТ СН'!$I$17</f>
        <v>3864.8873150899999</v>
      </c>
      <c r="T143" s="36">
        <f>SUMIFS(СВЦЭМ!$C$33:$C$776,СВЦЭМ!$A$33:$A$776,$A143,СВЦЭМ!$B$33:$B$776,T$119)+'СЕТ СН'!$I$9+СВЦЭМ!$D$10+'СЕТ СН'!$I$5-'СЕТ СН'!$I$17</f>
        <v>3893.2878375</v>
      </c>
      <c r="U143" s="36">
        <f>SUMIFS(СВЦЭМ!$C$33:$C$776,СВЦЭМ!$A$33:$A$776,$A143,СВЦЭМ!$B$33:$B$776,U$119)+'СЕТ СН'!$I$9+СВЦЭМ!$D$10+'СЕТ СН'!$I$5-'СЕТ СН'!$I$17</f>
        <v>3896.11630805</v>
      </c>
      <c r="V143" s="36">
        <f>SUMIFS(СВЦЭМ!$C$33:$C$776,СВЦЭМ!$A$33:$A$776,$A143,СВЦЭМ!$B$33:$B$776,V$119)+'СЕТ СН'!$I$9+СВЦЭМ!$D$10+'СЕТ СН'!$I$5-'СЕТ СН'!$I$17</f>
        <v>3813.3667278299999</v>
      </c>
      <c r="W143" s="36">
        <f>SUMIFS(СВЦЭМ!$C$33:$C$776,СВЦЭМ!$A$33:$A$776,$A143,СВЦЭМ!$B$33:$B$776,W$119)+'СЕТ СН'!$I$9+СВЦЭМ!$D$10+'СЕТ СН'!$I$5-'СЕТ СН'!$I$17</f>
        <v>3834.7189582000001</v>
      </c>
      <c r="X143" s="36">
        <f>SUMIFS(СВЦЭМ!$C$33:$C$776,СВЦЭМ!$A$33:$A$776,$A143,СВЦЭМ!$B$33:$B$776,X$119)+'СЕТ СН'!$I$9+СВЦЭМ!$D$10+'СЕТ СН'!$I$5-'СЕТ СН'!$I$17</f>
        <v>3860.65843842</v>
      </c>
      <c r="Y143" s="36">
        <f>SUMIFS(СВЦЭМ!$C$33:$C$776,СВЦЭМ!$A$33:$A$776,$A143,СВЦЭМ!$B$33:$B$776,Y$119)+'СЕТ СН'!$I$9+СВЦЭМ!$D$10+'СЕТ СН'!$I$5-'СЕТ СН'!$I$17</f>
        <v>3897.6624001099999</v>
      </c>
    </row>
    <row r="144" spans="1:25" ht="15.75" x14ac:dyDescent="0.2">
      <c r="A144" s="35">
        <f t="shared" si="3"/>
        <v>44129</v>
      </c>
      <c r="B144" s="36">
        <f>SUMIFS(СВЦЭМ!$C$33:$C$776,СВЦЭМ!$A$33:$A$776,$A144,СВЦЭМ!$B$33:$B$776,B$119)+'СЕТ СН'!$I$9+СВЦЭМ!$D$10+'СЕТ СН'!$I$5-'СЕТ СН'!$I$17</f>
        <v>3965.4567959400001</v>
      </c>
      <c r="C144" s="36">
        <f>SUMIFS(СВЦЭМ!$C$33:$C$776,СВЦЭМ!$A$33:$A$776,$A144,СВЦЭМ!$B$33:$B$776,C$119)+'СЕТ СН'!$I$9+СВЦЭМ!$D$10+'СЕТ СН'!$I$5-'СЕТ СН'!$I$17</f>
        <v>4017.0097522599999</v>
      </c>
      <c r="D144" s="36">
        <f>SUMIFS(СВЦЭМ!$C$33:$C$776,СВЦЭМ!$A$33:$A$776,$A144,СВЦЭМ!$B$33:$B$776,D$119)+'СЕТ СН'!$I$9+СВЦЭМ!$D$10+'СЕТ СН'!$I$5-'СЕТ СН'!$I$17</f>
        <v>4086.92772238</v>
      </c>
      <c r="E144" s="36">
        <f>SUMIFS(СВЦЭМ!$C$33:$C$776,СВЦЭМ!$A$33:$A$776,$A144,СВЦЭМ!$B$33:$B$776,E$119)+'СЕТ СН'!$I$9+СВЦЭМ!$D$10+'СЕТ СН'!$I$5-'СЕТ СН'!$I$17</f>
        <v>4093.1912466000003</v>
      </c>
      <c r="F144" s="36">
        <f>SUMIFS(СВЦЭМ!$C$33:$C$776,СВЦЭМ!$A$33:$A$776,$A144,СВЦЭМ!$B$33:$B$776,F$119)+'СЕТ СН'!$I$9+СВЦЭМ!$D$10+'СЕТ СН'!$I$5-'СЕТ СН'!$I$17</f>
        <v>4096.89049866</v>
      </c>
      <c r="G144" s="36">
        <f>SUMIFS(СВЦЭМ!$C$33:$C$776,СВЦЭМ!$A$33:$A$776,$A144,СВЦЭМ!$B$33:$B$776,G$119)+'СЕТ СН'!$I$9+СВЦЭМ!$D$10+'СЕТ СН'!$I$5-'СЕТ СН'!$I$17</f>
        <v>4093.8826385500001</v>
      </c>
      <c r="H144" s="36">
        <f>SUMIFS(СВЦЭМ!$C$33:$C$776,СВЦЭМ!$A$33:$A$776,$A144,СВЦЭМ!$B$33:$B$776,H$119)+'СЕТ СН'!$I$9+СВЦЭМ!$D$10+'СЕТ СН'!$I$5-'СЕТ СН'!$I$17</f>
        <v>4065.2199787</v>
      </c>
      <c r="I144" s="36">
        <f>SUMIFS(СВЦЭМ!$C$33:$C$776,СВЦЭМ!$A$33:$A$776,$A144,СВЦЭМ!$B$33:$B$776,I$119)+'СЕТ СН'!$I$9+СВЦЭМ!$D$10+'СЕТ СН'!$I$5-'СЕТ СН'!$I$17</f>
        <v>4040.6889060200001</v>
      </c>
      <c r="J144" s="36">
        <f>SUMIFS(СВЦЭМ!$C$33:$C$776,СВЦЭМ!$A$33:$A$776,$A144,СВЦЭМ!$B$33:$B$776,J$119)+'СЕТ СН'!$I$9+СВЦЭМ!$D$10+'СЕТ СН'!$I$5-'СЕТ СН'!$I$17</f>
        <v>3946.0036022499999</v>
      </c>
      <c r="K144" s="36">
        <f>SUMIFS(СВЦЭМ!$C$33:$C$776,СВЦЭМ!$A$33:$A$776,$A144,СВЦЭМ!$B$33:$B$776,K$119)+'СЕТ СН'!$I$9+СВЦЭМ!$D$10+'СЕТ СН'!$I$5-'СЕТ СН'!$I$17</f>
        <v>3876.53596143</v>
      </c>
      <c r="L144" s="36">
        <f>SUMIFS(СВЦЭМ!$C$33:$C$776,СВЦЭМ!$A$33:$A$776,$A144,СВЦЭМ!$B$33:$B$776,L$119)+'СЕТ СН'!$I$9+СВЦЭМ!$D$10+'СЕТ СН'!$I$5-'СЕТ СН'!$I$17</f>
        <v>3869.62289891</v>
      </c>
      <c r="M144" s="36">
        <f>SUMIFS(СВЦЭМ!$C$33:$C$776,СВЦЭМ!$A$33:$A$776,$A144,СВЦЭМ!$B$33:$B$776,M$119)+'СЕТ СН'!$I$9+СВЦЭМ!$D$10+'СЕТ СН'!$I$5-'СЕТ СН'!$I$17</f>
        <v>3872.3029451800003</v>
      </c>
      <c r="N144" s="36">
        <f>SUMIFS(СВЦЭМ!$C$33:$C$776,СВЦЭМ!$A$33:$A$776,$A144,СВЦЭМ!$B$33:$B$776,N$119)+'СЕТ СН'!$I$9+СВЦЭМ!$D$10+'СЕТ СН'!$I$5-'СЕТ СН'!$I$17</f>
        <v>3876.0992175599999</v>
      </c>
      <c r="O144" s="36">
        <f>SUMIFS(СВЦЭМ!$C$33:$C$776,СВЦЭМ!$A$33:$A$776,$A144,СВЦЭМ!$B$33:$B$776,O$119)+'СЕТ СН'!$I$9+СВЦЭМ!$D$10+'СЕТ СН'!$I$5-'СЕТ СН'!$I$17</f>
        <v>3918.3719245800003</v>
      </c>
      <c r="P144" s="36">
        <f>SUMIFS(СВЦЭМ!$C$33:$C$776,СВЦЭМ!$A$33:$A$776,$A144,СВЦЭМ!$B$33:$B$776,P$119)+'СЕТ СН'!$I$9+СВЦЭМ!$D$10+'СЕТ СН'!$I$5-'СЕТ СН'!$I$17</f>
        <v>3971.1509468499999</v>
      </c>
      <c r="Q144" s="36">
        <f>SUMIFS(СВЦЭМ!$C$33:$C$776,СВЦЭМ!$A$33:$A$776,$A144,СВЦЭМ!$B$33:$B$776,Q$119)+'СЕТ СН'!$I$9+СВЦЭМ!$D$10+'СЕТ СН'!$I$5-'СЕТ СН'!$I$17</f>
        <v>3931.95085862</v>
      </c>
      <c r="R144" s="36">
        <f>SUMIFS(СВЦЭМ!$C$33:$C$776,СВЦЭМ!$A$33:$A$776,$A144,СВЦЭМ!$B$33:$B$776,R$119)+'СЕТ СН'!$I$9+СВЦЭМ!$D$10+'СЕТ СН'!$I$5-'СЕТ СН'!$I$17</f>
        <v>3879.5134430500002</v>
      </c>
      <c r="S144" s="36">
        <f>SUMIFS(СВЦЭМ!$C$33:$C$776,СВЦЭМ!$A$33:$A$776,$A144,СВЦЭМ!$B$33:$B$776,S$119)+'СЕТ СН'!$I$9+СВЦЭМ!$D$10+'СЕТ СН'!$I$5-'СЕТ СН'!$I$17</f>
        <v>3875.7628978900002</v>
      </c>
      <c r="T144" s="36">
        <f>SUMIFS(СВЦЭМ!$C$33:$C$776,СВЦЭМ!$A$33:$A$776,$A144,СВЦЭМ!$B$33:$B$776,T$119)+'СЕТ СН'!$I$9+СВЦЭМ!$D$10+'СЕТ СН'!$I$5-'СЕТ СН'!$I$17</f>
        <v>3899.94604691</v>
      </c>
      <c r="U144" s="36">
        <f>SUMIFS(СВЦЭМ!$C$33:$C$776,СВЦЭМ!$A$33:$A$776,$A144,СВЦЭМ!$B$33:$B$776,U$119)+'СЕТ СН'!$I$9+СВЦЭМ!$D$10+'СЕТ СН'!$I$5-'СЕТ СН'!$I$17</f>
        <v>3837.3618509200001</v>
      </c>
      <c r="V144" s="36">
        <f>SUMIFS(СВЦЭМ!$C$33:$C$776,СВЦЭМ!$A$33:$A$776,$A144,СВЦЭМ!$B$33:$B$776,V$119)+'СЕТ СН'!$I$9+СВЦЭМ!$D$10+'СЕТ СН'!$I$5-'СЕТ СН'!$I$17</f>
        <v>3818.02579745</v>
      </c>
      <c r="W144" s="36">
        <f>SUMIFS(СВЦЭМ!$C$33:$C$776,СВЦЭМ!$A$33:$A$776,$A144,СВЦЭМ!$B$33:$B$776,W$119)+'СЕТ СН'!$I$9+СВЦЭМ!$D$10+'СЕТ СН'!$I$5-'СЕТ СН'!$I$17</f>
        <v>3795.8148973799998</v>
      </c>
      <c r="X144" s="36">
        <f>SUMIFS(СВЦЭМ!$C$33:$C$776,СВЦЭМ!$A$33:$A$776,$A144,СВЦЭМ!$B$33:$B$776,X$119)+'СЕТ СН'!$I$9+СВЦЭМ!$D$10+'СЕТ СН'!$I$5-'СЕТ СН'!$I$17</f>
        <v>3802.7738179500002</v>
      </c>
      <c r="Y144" s="36">
        <f>SUMIFS(СВЦЭМ!$C$33:$C$776,СВЦЭМ!$A$33:$A$776,$A144,СВЦЭМ!$B$33:$B$776,Y$119)+'СЕТ СН'!$I$9+СВЦЭМ!$D$10+'СЕТ СН'!$I$5-'СЕТ СН'!$I$17</f>
        <v>3842.10990975</v>
      </c>
    </row>
    <row r="145" spans="1:26" ht="15.75" x14ac:dyDescent="0.2">
      <c r="A145" s="35">
        <f t="shared" si="3"/>
        <v>44130</v>
      </c>
      <c r="B145" s="36">
        <f>SUMIFS(СВЦЭМ!$C$33:$C$776,СВЦЭМ!$A$33:$A$776,$A145,СВЦЭМ!$B$33:$B$776,B$119)+'СЕТ СН'!$I$9+СВЦЭМ!$D$10+'СЕТ СН'!$I$5-'СЕТ СН'!$I$17</f>
        <v>3951.3057298200001</v>
      </c>
      <c r="C145" s="36">
        <f>SUMIFS(СВЦЭМ!$C$33:$C$776,СВЦЭМ!$A$33:$A$776,$A145,СВЦЭМ!$B$33:$B$776,C$119)+'СЕТ СН'!$I$9+СВЦЭМ!$D$10+'СЕТ СН'!$I$5-'СЕТ СН'!$I$17</f>
        <v>4034.9143156700002</v>
      </c>
      <c r="D145" s="36">
        <f>SUMIFS(СВЦЭМ!$C$33:$C$776,СВЦЭМ!$A$33:$A$776,$A145,СВЦЭМ!$B$33:$B$776,D$119)+'СЕТ СН'!$I$9+СВЦЭМ!$D$10+'СЕТ СН'!$I$5-'СЕТ СН'!$I$17</f>
        <v>4097.42787907</v>
      </c>
      <c r="E145" s="36">
        <f>SUMIFS(СВЦЭМ!$C$33:$C$776,СВЦЭМ!$A$33:$A$776,$A145,СВЦЭМ!$B$33:$B$776,E$119)+'СЕТ СН'!$I$9+СВЦЭМ!$D$10+'СЕТ СН'!$I$5-'СЕТ СН'!$I$17</f>
        <v>4103.4149613</v>
      </c>
      <c r="F145" s="36">
        <f>SUMIFS(СВЦЭМ!$C$33:$C$776,СВЦЭМ!$A$33:$A$776,$A145,СВЦЭМ!$B$33:$B$776,F$119)+'СЕТ СН'!$I$9+СВЦЭМ!$D$10+'СЕТ СН'!$I$5-'СЕТ СН'!$I$17</f>
        <v>4100.7157959599999</v>
      </c>
      <c r="G145" s="36">
        <f>SUMIFS(СВЦЭМ!$C$33:$C$776,СВЦЭМ!$A$33:$A$776,$A145,СВЦЭМ!$B$33:$B$776,G$119)+'СЕТ СН'!$I$9+СВЦЭМ!$D$10+'СЕТ СН'!$I$5-'СЕТ СН'!$I$17</f>
        <v>4071.5230849500003</v>
      </c>
      <c r="H145" s="36">
        <f>SUMIFS(СВЦЭМ!$C$33:$C$776,СВЦЭМ!$A$33:$A$776,$A145,СВЦЭМ!$B$33:$B$776,H$119)+'СЕТ СН'!$I$9+СВЦЭМ!$D$10+'СЕТ СН'!$I$5-'СЕТ СН'!$I$17</f>
        <v>4022.42997096</v>
      </c>
      <c r="I145" s="36">
        <f>SUMIFS(СВЦЭМ!$C$33:$C$776,СВЦЭМ!$A$33:$A$776,$A145,СВЦЭМ!$B$33:$B$776,I$119)+'СЕТ СН'!$I$9+СВЦЭМ!$D$10+'СЕТ СН'!$I$5-'СЕТ СН'!$I$17</f>
        <v>3985.9477186499998</v>
      </c>
      <c r="J145" s="36">
        <f>SUMIFS(СВЦЭМ!$C$33:$C$776,СВЦЭМ!$A$33:$A$776,$A145,СВЦЭМ!$B$33:$B$776,J$119)+'СЕТ СН'!$I$9+СВЦЭМ!$D$10+'СЕТ СН'!$I$5-'СЕТ СН'!$I$17</f>
        <v>3913.6711063299999</v>
      </c>
      <c r="K145" s="36">
        <f>SUMIFS(СВЦЭМ!$C$33:$C$776,СВЦЭМ!$A$33:$A$776,$A145,СВЦЭМ!$B$33:$B$776,K$119)+'СЕТ СН'!$I$9+СВЦЭМ!$D$10+'СЕТ СН'!$I$5-'СЕТ СН'!$I$17</f>
        <v>3864.6804506200001</v>
      </c>
      <c r="L145" s="36">
        <f>SUMIFS(СВЦЭМ!$C$33:$C$776,СВЦЭМ!$A$33:$A$776,$A145,СВЦЭМ!$B$33:$B$776,L$119)+'СЕТ СН'!$I$9+СВЦЭМ!$D$10+'СЕТ СН'!$I$5-'СЕТ СН'!$I$17</f>
        <v>3860.0919213800003</v>
      </c>
      <c r="M145" s="36">
        <f>SUMIFS(СВЦЭМ!$C$33:$C$776,СВЦЭМ!$A$33:$A$776,$A145,СВЦЭМ!$B$33:$B$776,M$119)+'СЕТ СН'!$I$9+СВЦЭМ!$D$10+'СЕТ СН'!$I$5-'СЕТ СН'!$I$17</f>
        <v>3883.94800691</v>
      </c>
      <c r="N145" s="36">
        <f>SUMIFS(СВЦЭМ!$C$33:$C$776,СВЦЭМ!$A$33:$A$776,$A145,СВЦЭМ!$B$33:$B$776,N$119)+'СЕТ СН'!$I$9+СВЦЭМ!$D$10+'СЕТ СН'!$I$5-'СЕТ СН'!$I$17</f>
        <v>3883.3808788900001</v>
      </c>
      <c r="O145" s="36">
        <f>SUMIFS(СВЦЭМ!$C$33:$C$776,СВЦЭМ!$A$33:$A$776,$A145,СВЦЭМ!$B$33:$B$776,O$119)+'СЕТ СН'!$I$9+СВЦЭМ!$D$10+'СЕТ СН'!$I$5-'СЕТ СН'!$I$17</f>
        <v>3918.3672601200001</v>
      </c>
      <c r="P145" s="36">
        <f>SUMIFS(СВЦЭМ!$C$33:$C$776,СВЦЭМ!$A$33:$A$776,$A145,СВЦЭМ!$B$33:$B$776,P$119)+'СЕТ СН'!$I$9+СВЦЭМ!$D$10+'СЕТ СН'!$I$5-'СЕТ СН'!$I$17</f>
        <v>3965.0510597699999</v>
      </c>
      <c r="Q145" s="36">
        <f>SUMIFS(СВЦЭМ!$C$33:$C$776,СВЦЭМ!$A$33:$A$776,$A145,СВЦЭМ!$B$33:$B$776,Q$119)+'СЕТ СН'!$I$9+СВЦЭМ!$D$10+'СЕТ СН'!$I$5-'СЕТ СН'!$I$17</f>
        <v>3924.1961930699999</v>
      </c>
      <c r="R145" s="36">
        <f>SUMIFS(СВЦЭМ!$C$33:$C$776,СВЦЭМ!$A$33:$A$776,$A145,СВЦЭМ!$B$33:$B$776,R$119)+'СЕТ СН'!$I$9+СВЦЭМ!$D$10+'СЕТ СН'!$I$5-'СЕТ СН'!$I$17</f>
        <v>3878.38097948</v>
      </c>
      <c r="S145" s="36">
        <f>SUMIFS(СВЦЭМ!$C$33:$C$776,СВЦЭМ!$A$33:$A$776,$A145,СВЦЭМ!$B$33:$B$776,S$119)+'СЕТ СН'!$I$9+СВЦЭМ!$D$10+'СЕТ СН'!$I$5-'СЕТ СН'!$I$17</f>
        <v>3814.0581158599998</v>
      </c>
      <c r="T145" s="36">
        <f>SUMIFS(СВЦЭМ!$C$33:$C$776,СВЦЭМ!$A$33:$A$776,$A145,СВЦЭМ!$B$33:$B$776,T$119)+'СЕТ СН'!$I$9+СВЦЭМ!$D$10+'СЕТ СН'!$I$5-'СЕТ СН'!$I$17</f>
        <v>3778.96528068</v>
      </c>
      <c r="U145" s="36">
        <f>SUMIFS(СВЦЭМ!$C$33:$C$776,СВЦЭМ!$A$33:$A$776,$A145,СВЦЭМ!$B$33:$B$776,U$119)+'СЕТ СН'!$I$9+СВЦЭМ!$D$10+'СЕТ СН'!$I$5-'СЕТ СН'!$I$17</f>
        <v>3781.5480010400001</v>
      </c>
      <c r="V145" s="36">
        <f>SUMIFS(СВЦЭМ!$C$33:$C$776,СВЦЭМ!$A$33:$A$776,$A145,СВЦЭМ!$B$33:$B$776,V$119)+'СЕТ СН'!$I$9+СВЦЭМ!$D$10+'СЕТ СН'!$I$5-'СЕТ СН'!$I$17</f>
        <v>3781.9818524800003</v>
      </c>
      <c r="W145" s="36">
        <f>SUMIFS(СВЦЭМ!$C$33:$C$776,СВЦЭМ!$A$33:$A$776,$A145,СВЦЭМ!$B$33:$B$776,W$119)+'СЕТ СН'!$I$9+СВЦЭМ!$D$10+'СЕТ СН'!$I$5-'СЕТ СН'!$I$17</f>
        <v>3778.8414698900001</v>
      </c>
      <c r="X145" s="36">
        <f>SUMIFS(СВЦЭМ!$C$33:$C$776,СВЦЭМ!$A$33:$A$776,$A145,СВЦЭМ!$B$33:$B$776,X$119)+'СЕТ СН'!$I$9+СВЦЭМ!$D$10+'СЕТ СН'!$I$5-'СЕТ СН'!$I$17</f>
        <v>3777.2536758699998</v>
      </c>
      <c r="Y145" s="36">
        <f>SUMIFS(СВЦЭМ!$C$33:$C$776,СВЦЭМ!$A$33:$A$776,$A145,СВЦЭМ!$B$33:$B$776,Y$119)+'СЕТ СН'!$I$9+СВЦЭМ!$D$10+'СЕТ СН'!$I$5-'СЕТ СН'!$I$17</f>
        <v>3819.9928108399999</v>
      </c>
    </row>
    <row r="146" spans="1:26" ht="15.75" x14ac:dyDescent="0.2">
      <c r="A146" s="35">
        <f t="shared" si="3"/>
        <v>44131</v>
      </c>
      <c r="B146" s="36">
        <f>SUMIFS(СВЦЭМ!$C$33:$C$776,СВЦЭМ!$A$33:$A$776,$A146,СВЦЭМ!$B$33:$B$776,B$119)+'СЕТ СН'!$I$9+СВЦЭМ!$D$10+'СЕТ СН'!$I$5-'СЕТ СН'!$I$17</f>
        <v>3933.6957119500003</v>
      </c>
      <c r="C146" s="36">
        <f>SUMIFS(СВЦЭМ!$C$33:$C$776,СВЦЭМ!$A$33:$A$776,$A146,СВЦЭМ!$B$33:$B$776,C$119)+'СЕТ СН'!$I$9+СВЦЭМ!$D$10+'СЕТ СН'!$I$5-'СЕТ СН'!$I$17</f>
        <v>4027.0752352</v>
      </c>
      <c r="D146" s="36">
        <f>SUMIFS(СВЦЭМ!$C$33:$C$776,СВЦЭМ!$A$33:$A$776,$A146,СВЦЭМ!$B$33:$B$776,D$119)+'СЕТ СН'!$I$9+СВЦЭМ!$D$10+'СЕТ СН'!$I$5-'СЕТ СН'!$I$17</f>
        <v>4098.25722142</v>
      </c>
      <c r="E146" s="36">
        <f>SUMIFS(СВЦЭМ!$C$33:$C$776,СВЦЭМ!$A$33:$A$776,$A146,СВЦЭМ!$B$33:$B$776,E$119)+'СЕТ СН'!$I$9+СВЦЭМ!$D$10+'СЕТ СН'!$I$5-'СЕТ СН'!$I$17</f>
        <v>4115.1892557299998</v>
      </c>
      <c r="F146" s="36">
        <f>SUMIFS(СВЦЭМ!$C$33:$C$776,СВЦЭМ!$A$33:$A$776,$A146,СВЦЭМ!$B$33:$B$776,F$119)+'СЕТ СН'!$I$9+СВЦЭМ!$D$10+'СЕТ СН'!$I$5-'СЕТ СН'!$I$17</f>
        <v>4105.8434459500004</v>
      </c>
      <c r="G146" s="36">
        <f>SUMIFS(СВЦЭМ!$C$33:$C$776,СВЦЭМ!$A$33:$A$776,$A146,СВЦЭМ!$B$33:$B$776,G$119)+'СЕТ СН'!$I$9+СВЦЭМ!$D$10+'СЕТ СН'!$I$5-'СЕТ СН'!$I$17</f>
        <v>4097.3601225399998</v>
      </c>
      <c r="H146" s="36">
        <f>SUMIFS(СВЦЭМ!$C$33:$C$776,СВЦЭМ!$A$33:$A$776,$A146,СВЦЭМ!$B$33:$B$776,H$119)+'СЕТ СН'!$I$9+СВЦЭМ!$D$10+'СЕТ СН'!$I$5-'СЕТ СН'!$I$17</f>
        <v>4061.0518892999999</v>
      </c>
      <c r="I146" s="36">
        <f>SUMIFS(СВЦЭМ!$C$33:$C$776,СВЦЭМ!$A$33:$A$776,$A146,СВЦЭМ!$B$33:$B$776,I$119)+'СЕТ СН'!$I$9+СВЦЭМ!$D$10+'СЕТ СН'!$I$5-'СЕТ СН'!$I$17</f>
        <v>4035.7912225</v>
      </c>
      <c r="J146" s="36">
        <f>SUMIFS(СВЦЭМ!$C$33:$C$776,СВЦЭМ!$A$33:$A$776,$A146,СВЦЭМ!$B$33:$B$776,J$119)+'СЕТ СН'!$I$9+СВЦЭМ!$D$10+'СЕТ СН'!$I$5-'СЕТ СН'!$I$17</f>
        <v>3950.25926093</v>
      </c>
      <c r="K146" s="36">
        <f>SUMIFS(СВЦЭМ!$C$33:$C$776,СВЦЭМ!$A$33:$A$776,$A146,СВЦЭМ!$B$33:$B$776,K$119)+'СЕТ СН'!$I$9+СВЦЭМ!$D$10+'СЕТ СН'!$I$5-'СЕТ СН'!$I$17</f>
        <v>3909.3479037300003</v>
      </c>
      <c r="L146" s="36">
        <f>SUMIFS(СВЦЭМ!$C$33:$C$776,СВЦЭМ!$A$33:$A$776,$A146,СВЦЭМ!$B$33:$B$776,L$119)+'СЕТ СН'!$I$9+СВЦЭМ!$D$10+'СЕТ СН'!$I$5-'СЕТ СН'!$I$17</f>
        <v>3919.01802301</v>
      </c>
      <c r="M146" s="36">
        <f>SUMIFS(СВЦЭМ!$C$33:$C$776,СВЦЭМ!$A$33:$A$776,$A146,СВЦЭМ!$B$33:$B$776,M$119)+'СЕТ СН'!$I$9+СВЦЭМ!$D$10+'СЕТ СН'!$I$5-'СЕТ СН'!$I$17</f>
        <v>4890.7506126600001</v>
      </c>
      <c r="N146" s="36">
        <f>SUMIFS(СВЦЭМ!$C$33:$C$776,СВЦЭМ!$A$33:$A$776,$A146,СВЦЭМ!$B$33:$B$776,N$119)+'СЕТ СН'!$I$9+СВЦЭМ!$D$10+'СЕТ СН'!$I$5-'СЕТ СН'!$I$17</f>
        <v>3873.2407150200002</v>
      </c>
      <c r="O146" s="36">
        <f>SUMIFS(СВЦЭМ!$C$33:$C$776,СВЦЭМ!$A$33:$A$776,$A146,СВЦЭМ!$B$33:$B$776,O$119)+'СЕТ СН'!$I$9+СВЦЭМ!$D$10+'СЕТ СН'!$I$5-'СЕТ СН'!$I$17</f>
        <v>3924.1042253099999</v>
      </c>
      <c r="P146" s="36">
        <f>SUMIFS(СВЦЭМ!$C$33:$C$776,СВЦЭМ!$A$33:$A$776,$A146,СВЦЭМ!$B$33:$B$776,P$119)+'СЕТ СН'!$I$9+СВЦЭМ!$D$10+'СЕТ СН'!$I$5-'СЕТ СН'!$I$17</f>
        <v>3964.90312937</v>
      </c>
      <c r="Q146" s="36">
        <f>SUMIFS(СВЦЭМ!$C$33:$C$776,СВЦЭМ!$A$33:$A$776,$A146,СВЦЭМ!$B$33:$B$776,Q$119)+'СЕТ СН'!$I$9+СВЦЭМ!$D$10+'СЕТ СН'!$I$5-'СЕТ СН'!$I$17</f>
        <v>3921.8655270300001</v>
      </c>
      <c r="R146" s="36">
        <f>SUMIFS(СВЦЭМ!$C$33:$C$776,СВЦЭМ!$A$33:$A$776,$A146,СВЦЭМ!$B$33:$B$776,R$119)+'СЕТ СН'!$I$9+СВЦЭМ!$D$10+'СЕТ СН'!$I$5-'СЕТ СН'!$I$17</f>
        <v>3858.49145791</v>
      </c>
      <c r="S146" s="36">
        <f>SUMIFS(СВЦЭМ!$C$33:$C$776,СВЦЭМ!$A$33:$A$776,$A146,СВЦЭМ!$B$33:$B$776,S$119)+'СЕТ СН'!$I$9+СВЦЭМ!$D$10+'СЕТ СН'!$I$5-'СЕТ СН'!$I$17</f>
        <v>3877.4188369200001</v>
      </c>
      <c r="T146" s="36">
        <f>SUMIFS(СВЦЭМ!$C$33:$C$776,СВЦЭМ!$A$33:$A$776,$A146,СВЦЭМ!$B$33:$B$776,T$119)+'СЕТ СН'!$I$9+СВЦЭМ!$D$10+'СЕТ СН'!$I$5-'СЕТ СН'!$I$17</f>
        <v>3884.9811803100001</v>
      </c>
      <c r="U146" s="36">
        <f>SUMIFS(СВЦЭМ!$C$33:$C$776,СВЦЭМ!$A$33:$A$776,$A146,СВЦЭМ!$B$33:$B$776,U$119)+'СЕТ СН'!$I$9+СВЦЭМ!$D$10+'СЕТ СН'!$I$5-'СЕТ СН'!$I$17</f>
        <v>3887.7604059</v>
      </c>
      <c r="V146" s="36">
        <f>SUMIFS(СВЦЭМ!$C$33:$C$776,СВЦЭМ!$A$33:$A$776,$A146,СВЦЭМ!$B$33:$B$776,V$119)+'СЕТ СН'!$I$9+СВЦЭМ!$D$10+'СЕТ СН'!$I$5-'СЕТ СН'!$I$17</f>
        <v>3883.3605362900003</v>
      </c>
      <c r="W146" s="36">
        <f>SUMIFS(СВЦЭМ!$C$33:$C$776,СВЦЭМ!$A$33:$A$776,$A146,СВЦЭМ!$B$33:$B$776,W$119)+'СЕТ СН'!$I$9+СВЦЭМ!$D$10+'СЕТ СН'!$I$5-'СЕТ СН'!$I$17</f>
        <v>3876.1468959600002</v>
      </c>
      <c r="X146" s="36">
        <f>SUMIFS(СВЦЭМ!$C$33:$C$776,СВЦЭМ!$A$33:$A$776,$A146,СВЦЭМ!$B$33:$B$776,X$119)+'СЕТ СН'!$I$9+СВЦЭМ!$D$10+'СЕТ СН'!$I$5-'СЕТ СН'!$I$17</f>
        <v>3855.8314260900001</v>
      </c>
      <c r="Y146" s="36">
        <f>SUMIFS(СВЦЭМ!$C$33:$C$776,СВЦЭМ!$A$33:$A$776,$A146,СВЦЭМ!$B$33:$B$776,Y$119)+'СЕТ СН'!$I$9+СВЦЭМ!$D$10+'СЕТ СН'!$I$5-'СЕТ СН'!$I$17</f>
        <v>3892.7068167500001</v>
      </c>
    </row>
    <row r="147" spans="1:26" ht="15.75" x14ac:dyDescent="0.2">
      <c r="A147" s="35">
        <f t="shared" si="3"/>
        <v>44132</v>
      </c>
      <c r="B147" s="36">
        <f>SUMIFS(СВЦЭМ!$C$33:$C$776,СВЦЭМ!$A$33:$A$776,$A147,СВЦЭМ!$B$33:$B$776,B$119)+'СЕТ СН'!$I$9+СВЦЭМ!$D$10+'СЕТ СН'!$I$5-'СЕТ СН'!$I$17</f>
        <v>4000.34024705</v>
      </c>
      <c r="C147" s="36">
        <f>SUMIFS(СВЦЭМ!$C$33:$C$776,СВЦЭМ!$A$33:$A$776,$A147,СВЦЭМ!$B$33:$B$776,C$119)+'СЕТ СН'!$I$9+СВЦЭМ!$D$10+'СЕТ СН'!$I$5-'СЕТ СН'!$I$17</f>
        <v>4056.94933085</v>
      </c>
      <c r="D147" s="36">
        <f>SUMIFS(СВЦЭМ!$C$33:$C$776,СВЦЭМ!$A$33:$A$776,$A147,СВЦЭМ!$B$33:$B$776,D$119)+'СЕТ СН'!$I$9+СВЦЭМ!$D$10+'СЕТ СН'!$I$5-'СЕТ СН'!$I$17</f>
        <v>4059.9371114300002</v>
      </c>
      <c r="E147" s="36">
        <f>SUMIFS(СВЦЭМ!$C$33:$C$776,СВЦЭМ!$A$33:$A$776,$A147,СВЦЭМ!$B$33:$B$776,E$119)+'СЕТ СН'!$I$9+СВЦЭМ!$D$10+'СЕТ СН'!$I$5-'СЕТ СН'!$I$17</f>
        <v>4063.8978795000003</v>
      </c>
      <c r="F147" s="36">
        <f>SUMIFS(СВЦЭМ!$C$33:$C$776,СВЦЭМ!$A$33:$A$776,$A147,СВЦЭМ!$B$33:$B$776,F$119)+'СЕТ СН'!$I$9+СВЦЭМ!$D$10+'СЕТ СН'!$I$5-'СЕТ СН'!$I$17</f>
        <v>4072.4023010600004</v>
      </c>
      <c r="G147" s="36">
        <f>SUMIFS(СВЦЭМ!$C$33:$C$776,СВЦЭМ!$A$33:$A$776,$A147,СВЦЭМ!$B$33:$B$776,G$119)+'СЕТ СН'!$I$9+СВЦЭМ!$D$10+'СЕТ СН'!$I$5-'СЕТ СН'!$I$17</f>
        <v>4057.8845151800001</v>
      </c>
      <c r="H147" s="36">
        <f>SUMIFS(СВЦЭМ!$C$33:$C$776,СВЦЭМ!$A$33:$A$776,$A147,СВЦЭМ!$B$33:$B$776,H$119)+'СЕТ СН'!$I$9+СВЦЭМ!$D$10+'СЕТ СН'!$I$5-'СЕТ СН'!$I$17</f>
        <v>4068.9399379400002</v>
      </c>
      <c r="I147" s="36">
        <f>SUMIFS(СВЦЭМ!$C$33:$C$776,СВЦЭМ!$A$33:$A$776,$A147,СВЦЭМ!$B$33:$B$776,I$119)+'СЕТ СН'!$I$9+СВЦЭМ!$D$10+'СЕТ СН'!$I$5-'СЕТ СН'!$I$17</f>
        <v>4056.96934096</v>
      </c>
      <c r="J147" s="36">
        <f>SUMIFS(СВЦЭМ!$C$33:$C$776,СВЦЭМ!$A$33:$A$776,$A147,СВЦЭМ!$B$33:$B$776,J$119)+'СЕТ СН'!$I$9+СВЦЭМ!$D$10+'СЕТ СН'!$I$5-'СЕТ СН'!$I$17</f>
        <v>3989.0952448600001</v>
      </c>
      <c r="K147" s="36">
        <f>SUMIFS(СВЦЭМ!$C$33:$C$776,СВЦЭМ!$A$33:$A$776,$A147,СВЦЭМ!$B$33:$B$776,K$119)+'СЕТ СН'!$I$9+СВЦЭМ!$D$10+'СЕТ СН'!$I$5-'СЕТ СН'!$I$17</f>
        <v>3937.9528811099999</v>
      </c>
      <c r="L147" s="36">
        <f>SUMIFS(СВЦЭМ!$C$33:$C$776,СВЦЭМ!$A$33:$A$776,$A147,СВЦЭМ!$B$33:$B$776,L$119)+'СЕТ СН'!$I$9+СВЦЭМ!$D$10+'СЕТ СН'!$I$5-'СЕТ СН'!$I$17</f>
        <v>3939.9427691600004</v>
      </c>
      <c r="M147" s="36">
        <f>SUMIFS(СВЦЭМ!$C$33:$C$776,СВЦЭМ!$A$33:$A$776,$A147,СВЦЭМ!$B$33:$B$776,M$119)+'СЕТ СН'!$I$9+СВЦЭМ!$D$10+'СЕТ СН'!$I$5-'СЕТ СН'!$I$17</f>
        <v>3940.43360433</v>
      </c>
      <c r="N147" s="36">
        <f>SUMIFS(СВЦЭМ!$C$33:$C$776,СВЦЭМ!$A$33:$A$776,$A147,СВЦЭМ!$B$33:$B$776,N$119)+'СЕТ СН'!$I$9+СВЦЭМ!$D$10+'СЕТ СН'!$I$5-'СЕТ СН'!$I$17</f>
        <v>3952.2349392300002</v>
      </c>
      <c r="O147" s="36">
        <f>SUMIFS(СВЦЭМ!$C$33:$C$776,СВЦЭМ!$A$33:$A$776,$A147,СВЦЭМ!$B$33:$B$776,O$119)+'СЕТ СН'!$I$9+СВЦЭМ!$D$10+'СЕТ СН'!$I$5-'СЕТ СН'!$I$17</f>
        <v>3989.1647529400002</v>
      </c>
      <c r="P147" s="36">
        <f>SUMIFS(СВЦЭМ!$C$33:$C$776,СВЦЭМ!$A$33:$A$776,$A147,СВЦЭМ!$B$33:$B$776,P$119)+'СЕТ СН'!$I$9+СВЦЭМ!$D$10+'СЕТ СН'!$I$5-'СЕТ СН'!$I$17</f>
        <v>4034.1167061200003</v>
      </c>
      <c r="Q147" s="36">
        <f>SUMIFS(СВЦЭМ!$C$33:$C$776,СВЦЭМ!$A$33:$A$776,$A147,СВЦЭМ!$B$33:$B$776,Q$119)+'СЕТ СН'!$I$9+СВЦЭМ!$D$10+'СЕТ СН'!$I$5-'СЕТ СН'!$I$17</f>
        <v>3987.3806235900001</v>
      </c>
      <c r="R147" s="36">
        <f>SUMIFS(СВЦЭМ!$C$33:$C$776,СВЦЭМ!$A$33:$A$776,$A147,СВЦЭМ!$B$33:$B$776,R$119)+'СЕТ СН'!$I$9+СВЦЭМ!$D$10+'СЕТ СН'!$I$5-'СЕТ СН'!$I$17</f>
        <v>3929.7208691800001</v>
      </c>
      <c r="S147" s="36">
        <f>SUMIFS(СВЦЭМ!$C$33:$C$776,СВЦЭМ!$A$33:$A$776,$A147,СВЦЭМ!$B$33:$B$776,S$119)+'СЕТ СН'!$I$9+СВЦЭМ!$D$10+'СЕТ СН'!$I$5-'СЕТ СН'!$I$17</f>
        <v>3883.0365762800002</v>
      </c>
      <c r="T147" s="36">
        <f>SUMIFS(СВЦЭМ!$C$33:$C$776,СВЦЭМ!$A$33:$A$776,$A147,СВЦЭМ!$B$33:$B$776,T$119)+'СЕТ СН'!$I$9+СВЦЭМ!$D$10+'СЕТ СН'!$I$5-'СЕТ СН'!$I$17</f>
        <v>3883.84621487</v>
      </c>
      <c r="U147" s="36">
        <f>SUMIFS(СВЦЭМ!$C$33:$C$776,СВЦЭМ!$A$33:$A$776,$A147,СВЦЭМ!$B$33:$B$776,U$119)+'СЕТ СН'!$I$9+СВЦЭМ!$D$10+'СЕТ СН'!$I$5-'СЕТ СН'!$I$17</f>
        <v>3889.2383739000002</v>
      </c>
      <c r="V147" s="36">
        <f>SUMIFS(СВЦЭМ!$C$33:$C$776,СВЦЭМ!$A$33:$A$776,$A147,СВЦЭМ!$B$33:$B$776,V$119)+'СЕТ СН'!$I$9+СВЦЭМ!$D$10+'СЕТ СН'!$I$5-'СЕТ СН'!$I$17</f>
        <v>3885.47164785</v>
      </c>
      <c r="W147" s="36">
        <f>SUMIFS(СВЦЭМ!$C$33:$C$776,СВЦЭМ!$A$33:$A$776,$A147,СВЦЭМ!$B$33:$B$776,W$119)+'СЕТ СН'!$I$9+СВЦЭМ!$D$10+'СЕТ СН'!$I$5-'СЕТ СН'!$I$17</f>
        <v>3878.5590940500001</v>
      </c>
      <c r="X147" s="36">
        <f>SUMIFS(СВЦЭМ!$C$33:$C$776,СВЦЭМ!$A$33:$A$776,$A147,СВЦЭМ!$B$33:$B$776,X$119)+'СЕТ СН'!$I$9+СВЦЭМ!$D$10+'СЕТ СН'!$I$5-'СЕТ СН'!$I$17</f>
        <v>3882.5911639700003</v>
      </c>
      <c r="Y147" s="36">
        <f>SUMIFS(СВЦЭМ!$C$33:$C$776,СВЦЭМ!$A$33:$A$776,$A147,СВЦЭМ!$B$33:$B$776,Y$119)+'СЕТ СН'!$I$9+СВЦЭМ!$D$10+'СЕТ СН'!$I$5-'СЕТ СН'!$I$17</f>
        <v>3910.1440319100002</v>
      </c>
    </row>
    <row r="148" spans="1:26" ht="15.75" x14ac:dyDescent="0.2">
      <c r="A148" s="35">
        <f t="shared" si="3"/>
        <v>44133</v>
      </c>
      <c r="B148" s="36">
        <f>SUMIFS(СВЦЭМ!$C$33:$C$776,СВЦЭМ!$A$33:$A$776,$A148,СВЦЭМ!$B$33:$B$776,B$119)+'СЕТ СН'!$I$9+СВЦЭМ!$D$10+'СЕТ СН'!$I$5-'СЕТ СН'!$I$17</f>
        <v>3973.9380113800003</v>
      </c>
      <c r="C148" s="36">
        <f>SUMIFS(СВЦЭМ!$C$33:$C$776,СВЦЭМ!$A$33:$A$776,$A148,СВЦЭМ!$B$33:$B$776,C$119)+'СЕТ СН'!$I$9+СВЦЭМ!$D$10+'СЕТ СН'!$I$5-'СЕТ СН'!$I$17</f>
        <v>4032.8170159599999</v>
      </c>
      <c r="D148" s="36">
        <f>SUMIFS(СВЦЭМ!$C$33:$C$776,СВЦЭМ!$A$33:$A$776,$A148,СВЦЭМ!$B$33:$B$776,D$119)+'СЕТ СН'!$I$9+СВЦЭМ!$D$10+'СЕТ СН'!$I$5-'СЕТ СН'!$I$17</f>
        <v>4044.4879967100001</v>
      </c>
      <c r="E148" s="36">
        <f>SUMIFS(СВЦЭМ!$C$33:$C$776,СВЦЭМ!$A$33:$A$776,$A148,СВЦЭМ!$B$33:$B$776,E$119)+'СЕТ СН'!$I$9+СВЦЭМ!$D$10+'СЕТ СН'!$I$5-'СЕТ СН'!$I$17</f>
        <v>4038.3985522800003</v>
      </c>
      <c r="F148" s="36">
        <f>SUMIFS(СВЦЭМ!$C$33:$C$776,СВЦЭМ!$A$33:$A$776,$A148,СВЦЭМ!$B$33:$B$776,F$119)+'СЕТ СН'!$I$9+СВЦЭМ!$D$10+'СЕТ СН'!$I$5-'СЕТ СН'!$I$17</f>
        <v>4043.23123334</v>
      </c>
      <c r="G148" s="36">
        <f>SUMIFS(СВЦЭМ!$C$33:$C$776,СВЦЭМ!$A$33:$A$776,$A148,СВЦЭМ!$B$33:$B$776,G$119)+'СЕТ СН'!$I$9+СВЦЭМ!$D$10+'СЕТ СН'!$I$5-'СЕТ СН'!$I$17</f>
        <v>4107.27178069</v>
      </c>
      <c r="H148" s="36">
        <f>SUMIFS(СВЦЭМ!$C$33:$C$776,СВЦЭМ!$A$33:$A$776,$A148,СВЦЭМ!$B$33:$B$776,H$119)+'СЕТ СН'!$I$9+СВЦЭМ!$D$10+'СЕТ СН'!$I$5-'СЕТ СН'!$I$17</f>
        <v>4121.6683300799996</v>
      </c>
      <c r="I148" s="36">
        <f>SUMIFS(СВЦЭМ!$C$33:$C$776,СВЦЭМ!$A$33:$A$776,$A148,СВЦЭМ!$B$33:$B$776,I$119)+'СЕТ СН'!$I$9+СВЦЭМ!$D$10+'СЕТ СН'!$I$5-'СЕТ СН'!$I$17</f>
        <v>4026.30548529</v>
      </c>
      <c r="J148" s="36">
        <f>SUMIFS(СВЦЭМ!$C$33:$C$776,СВЦЭМ!$A$33:$A$776,$A148,СВЦЭМ!$B$33:$B$776,J$119)+'СЕТ СН'!$I$9+СВЦЭМ!$D$10+'СЕТ СН'!$I$5-'СЕТ СН'!$I$17</f>
        <v>3936.1162832300001</v>
      </c>
      <c r="K148" s="36">
        <f>SUMIFS(СВЦЭМ!$C$33:$C$776,СВЦЭМ!$A$33:$A$776,$A148,СВЦЭМ!$B$33:$B$776,K$119)+'СЕТ СН'!$I$9+СВЦЭМ!$D$10+'СЕТ СН'!$I$5-'СЕТ СН'!$I$17</f>
        <v>3883.8497566000001</v>
      </c>
      <c r="L148" s="36">
        <f>SUMIFS(СВЦЭМ!$C$33:$C$776,СВЦЭМ!$A$33:$A$776,$A148,СВЦЭМ!$B$33:$B$776,L$119)+'СЕТ СН'!$I$9+СВЦЭМ!$D$10+'СЕТ СН'!$I$5-'СЕТ СН'!$I$17</f>
        <v>3890.4304992500001</v>
      </c>
      <c r="M148" s="36">
        <f>SUMIFS(СВЦЭМ!$C$33:$C$776,СВЦЭМ!$A$33:$A$776,$A148,СВЦЭМ!$B$33:$B$776,M$119)+'СЕТ СН'!$I$9+СВЦЭМ!$D$10+'СЕТ СН'!$I$5-'СЕТ СН'!$I$17</f>
        <v>3838.0663905800002</v>
      </c>
      <c r="N148" s="36">
        <f>SUMIFS(СВЦЭМ!$C$33:$C$776,СВЦЭМ!$A$33:$A$776,$A148,СВЦЭМ!$B$33:$B$776,N$119)+'СЕТ СН'!$I$9+СВЦЭМ!$D$10+'СЕТ СН'!$I$5-'СЕТ СН'!$I$17</f>
        <v>3827.37202136</v>
      </c>
      <c r="O148" s="36">
        <f>SUMIFS(СВЦЭМ!$C$33:$C$776,СВЦЭМ!$A$33:$A$776,$A148,СВЦЭМ!$B$33:$B$776,O$119)+'СЕТ СН'!$I$9+СВЦЭМ!$D$10+'СЕТ СН'!$I$5-'СЕТ СН'!$I$17</f>
        <v>3830.4642397000002</v>
      </c>
      <c r="P148" s="36">
        <f>SUMIFS(СВЦЭМ!$C$33:$C$776,СВЦЭМ!$A$33:$A$776,$A148,СВЦЭМ!$B$33:$B$776,P$119)+'СЕТ СН'!$I$9+СВЦЭМ!$D$10+'СЕТ СН'!$I$5-'СЕТ СН'!$I$17</f>
        <v>3868.4126715400002</v>
      </c>
      <c r="Q148" s="36">
        <f>SUMIFS(СВЦЭМ!$C$33:$C$776,СВЦЭМ!$A$33:$A$776,$A148,СВЦЭМ!$B$33:$B$776,Q$119)+'СЕТ СН'!$I$9+СВЦЭМ!$D$10+'СЕТ СН'!$I$5-'СЕТ СН'!$I$17</f>
        <v>3829.51657479</v>
      </c>
      <c r="R148" s="36">
        <f>SUMIFS(СВЦЭМ!$C$33:$C$776,СВЦЭМ!$A$33:$A$776,$A148,СВЦЭМ!$B$33:$B$776,R$119)+'СЕТ СН'!$I$9+СВЦЭМ!$D$10+'СЕТ СН'!$I$5-'СЕТ СН'!$I$17</f>
        <v>3884.7516439700003</v>
      </c>
      <c r="S148" s="36">
        <f>SUMIFS(СВЦЭМ!$C$33:$C$776,СВЦЭМ!$A$33:$A$776,$A148,СВЦЭМ!$B$33:$B$776,S$119)+'СЕТ СН'!$I$9+СВЦЭМ!$D$10+'СЕТ СН'!$I$5-'СЕТ СН'!$I$17</f>
        <v>3878.9153585600002</v>
      </c>
      <c r="T148" s="36">
        <f>SUMIFS(СВЦЭМ!$C$33:$C$776,СВЦЭМ!$A$33:$A$776,$A148,СВЦЭМ!$B$33:$B$776,T$119)+'СЕТ СН'!$I$9+СВЦЭМ!$D$10+'СЕТ СН'!$I$5-'СЕТ СН'!$I$17</f>
        <v>3907.10772795</v>
      </c>
      <c r="U148" s="36">
        <f>SUMIFS(СВЦЭМ!$C$33:$C$776,СВЦЭМ!$A$33:$A$776,$A148,СВЦЭМ!$B$33:$B$776,U$119)+'СЕТ СН'!$I$9+СВЦЭМ!$D$10+'СЕТ СН'!$I$5-'СЕТ СН'!$I$17</f>
        <v>3908.3962373100003</v>
      </c>
      <c r="V148" s="36">
        <f>SUMIFS(СВЦЭМ!$C$33:$C$776,СВЦЭМ!$A$33:$A$776,$A148,СВЦЭМ!$B$33:$B$776,V$119)+'СЕТ СН'!$I$9+СВЦЭМ!$D$10+'СЕТ СН'!$I$5-'СЕТ СН'!$I$17</f>
        <v>3891.59119938</v>
      </c>
      <c r="W148" s="36">
        <f>SUMIFS(СВЦЭМ!$C$33:$C$776,СВЦЭМ!$A$33:$A$776,$A148,СВЦЭМ!$B$33:$B$776,W$119)+'СЕТ СН'!$I$9+СВЦЭМ!$D$10+'СЕТ СН'!$I$5-'СЕТ СН'!$I$17</f>
        <v>3876.0756619200001</v>
      </c>
      <c r="X148" s="36">
        <f>SUMIFS(СВЦЭМ!$C$33:$C$776,СВЦЭМ!$A$33:$A$776,$A148,СВЦЭМ!$B$33:$B$776,X$119)+'СЕТ СН'!$I$9+СВЦЭМ!$D$10+'СЕТ СН'!$I$5-'СЕТ СН'!$I$17</f>
        <v>3924.90327974</v>
      </c>
      <c r="Y148" s="36">
        <f>SUMIFS(СВЦЭМ!$C$33:$C$776,СВЦЭМ!$A$33:$A$776,$A148,СВЦЭМ!$B$33:$B$776,Y$119)+'СЕТ СН'!$I$9+СВЦЭМ!$D$10+'СЕТ СН'!$I$5-'СЕТ СН'!$I$17</f>
        <v>3949.5819949699999</v>
      </c>
    </row>
    <row r="149" spans="1:26" ht="15.75" x14ac:dyDescent="0.2">
      <c r="A149" s="35">
        <f t="shared" si="3"/>
        <v>44134</v>
      </c>
      <c r="B149" s="36">
        <f>SUMIFS(СВЦЭМ!$C$33:$C$776,СВЦЭМ!$A$33:$A$776,$A149,СВЦЭМ!$B$33:$B$776,B$119)+'СЕТ СН'!$I$9+СВЦЭМ!$D$10+'СЕТ СН'!$I$5-'СЕТ СН'!$I$17</f>
        <v>3958.0865828800002</v>
      </c>
      <c r="C149" s="36">
        <f>SUMIFS(СВЦЭМ!$C$33:$C$776,СВЦЭМ!$A$33:$A$776,$A149,СВЦЭМ!$B$33:$B$776,C$119)+'СЕТ СН'!$I$9+СВЦЭМ!$D$10+'СЕТ СН'!$I$5-'СЕТ СН'!$I$17</f>
        <v>4010.78555529</v>
      </c>
      <c r="D149" s="36">
        <f>SUMIFS(СВЦЭМ!$C$33:$C$776,СВЦЭМ!$A$33:$A$776,$A149,СВЦЭМ!$B$33:$B$776,D$119)+'СЕТ СН'!$I$9+СВЦЭМ!$D$10+'СЕТ СН'!$I$5-'СЕТ СН'!$I$17</f>
        <v>4107.8631129799996</v>
      </c>
      <c r="E149" s="36">
        <f>SUMIFS(СВЦЭМ!$C$33:$C$776,СВЦЭМ!$A$33:$A$776,$A149,СВЦЭМ!$B$33:$B$776,E$119)+'СЕТ СН'!$I$9+СВЦЭМ!$D$10+'СЕТ СН'!$I$5-'СЕТ СН'!$I$17</f>
        <v>4125.2543996700006</v>
      </c>
      <c r="F149" s="36">
        <f>SUMIFS(СВЦЭМ!$C$33:$C$776,СВЦЭМ!$A$33:$A$776,$A149,СВЦЭМ!$B$33:$B$776,F$119)+'СЕТ СН'!$I$9+СВЦЭМ!$D$10+'СЕТ СН'!$I$5-'СЕТ СН'!$I$17</f>
        <v>4119.1533382199996</v>
      </c>
      <c r="G149" s="36">
        <f>SUMIFS(СВЦЭМ!$C$33:$C$776,СВЦЭМ!$A$33:$A$776,$A149,СВЦЭМ!$B$33:$B$776,G$119)+'СЕТ СН'!$I$9+СВЦЭМ!$D$10+'СЕТ СН'!$I$5-'СЕТ СН'!$I$17</f>
        <v>4101.7713195800006</v>
      </c>
      <c r="H149" s="36">
        <f>SUMIFS(СВЦЭМ!$C$33:$C$776,СВЦЭМ!$A$33:$A$776,$A149,СВЦЭМ!$B$33:$B$776,H$119)+'СЕТ СН'!$I$9+СВЦЭМ!$D$10+'СЕТ СН'!$I$5-'СЕТ СН'!$I$17</f>
        <v>4026.1439995400001</v>
      </c>
      <c r="I149" s="36">
        <f>SUMIFS(СВЦЭМ!$C$33:$C$776,СВЦЭМ!$A$33:$A$776,$A149,СВЦЭМ!$B$33:$B$776,I$119)+'СЕТ СН'!$I$9+СВЦЭМ!$D$10+'СЕТ СН'!$I$5-'СЕТ СН'!$I$17</f>
        <v>4015.0952491200001</v>
      </c>
      <c r="J149" s="36">
        <f>SUMIFS(СВЦЭМ!$C$33:$C$776,СВЦЭМ!$A$33:$A$776,$A149,СВЦЭМ!$B$33:$B$776,J$119)+'СЕТ СН'!$I$9+СВЦЭМ!$D$10+'СЕТ СН'!$I$5-'СЕТ СН'!$I$17</f>
        <v>3942.8386465900003</v>
      </c>
      <c r="K149" s="36">
        <f>SUMIFS(СВЦЭМ!$C$33:$C$776,СВЦЭМ!$A$33:$A$776,$A149,СВЦЭМ!$B$33:$B$776,K$119)+'СЕТ СН'!$I$9+СВЦЭМ!$D$10+'СЕТ СН'!$I$5-'СЕТ СН'!$I$17</f>
        <v>3920.21472331</v>
      </c>
      <c r="L149" s="36">
        <f>SUMIFS(СВЦЭМ!$C$33:$C$776,СВЦЭМ!$A$33:$A$776,$A149,СВЦЭМ!$B$33:$B$776,L$119)+'СЕТ СН'!$I$9+СВЦЭМ!$D$10+'СЕТ СН'!$I$5-'СЕТ СН'!$I$17</f>
        <v>3921.8934699800002</v>
      </c>
      <c r="M149" s="36">
        <f>SUMIFS(СВЦЭМ!$C$33:$C$776,СВЦЭМ!$A$33:$A$776,$A149,СВЦЭМ!$B$33:$B$776,M$119)+'СЕТ СН'!$I$9+СВЦЭМ!$D$10+'СЕТ СН'!$I$5-'СЕТ СН'!$I$17</f>
        <v>3918.4648920200002</v>
      </c>
      <c r="N149" s="36">
        <f>SUMIFS(СВЦЭМ!$C$33:$C$776,СВЦЭМ!$A$33:$A$776,$A149,СВЦЭМ!$B$33:$B$776,N$119)+'СЕТ СН'!$I$9+СВЦЭМ!$D$10+'СЕТ СН'!$I$5-'СЕТ СН'!$I$17</f>
        <v>3915.97563906</v>
      </c>
      <c r="O149" s="36">
        <f>SUMIFS(СВЦЭМ!$C$33:$C$776,СВЦЭМ!$A$33:$A$776,$A149,СВЦЭМ!$B$33:$B$776,O$119)+'СЕТ СН'!$I$9+СВЦЭМ!$D$10+'СЕТ СН'!$I$5-'СЕТ СН'!$I$17</f>
        <v>3950.00670132</v>
      </c>
      <c r="P149" s="36">
        <f>SUMIFS(СВЦЭМ!$C$33:$C$776,СВЦЭМ!$A$33:$A$776,$A149,СВЦЭМ!$B$33:$B$776,P$119)+'СЕТ СН'!$I$9+СВЦЭМ!$D$10+'СЕТ СН'!$I$5-'СЕТ СН'!$I$17</f>
        <v>3979.1068618600002</v>
      </c>
      <c r="Q149" s="36">
        <f>SUMIFS(СВЦЭМ!$C$33:$C$776,СВЦЭМ!$A$33:$A$776,$A149,СВЦЭМ!$B$33:$B$776,Q$119)+'СЕТ СН'!$I$9+СВЦЭМ!$D$10+'СЕТ СН'!$I$5-'СЕТ СН'!$I$17</f>
        <v>3963.6389742700003</v>
      </c>
      <c r="R149" s="36">
        <f>SUMIFS(СВЦЭМ!$C$33:$C$776,СВЦЭМ!$A$33:$A$776,$A149,СВЦЭМ!$B$33:$B$776,R$119)+'СЕТ СН'!$I$9+СВЦЭМ!$D$10+'СЕТ СН'!$I$5-'СЕТ СН'!$I$17</f>
        <v>3928.8356307100003</v>
      </c>
      <c r="S149" s="36">
        <f>SUMIFS(СВЦЭМ!$C$33:$C$776,СВЦЭМ!$A$33:$A$776,$A149,СВЦЭМ!$B$33:$B$776,S$119)+'СЕТ СН'!$I$9+СВЦЭМ!$D$10+'СЕТ СН'!$I$5-'СЕТ СН'!$I$17</f>
        <v>3877.18389544</v>
      </c>
      <c r="T149" s="36">
        <f>SUMIFS(СВЦЭМ!$C$33:$C$776,СВЦЭМ!$A$33:$A$776,$A149,СВЦЭМ!$B$33:$B$776,T$119)+'СЕТ СН'!$I$9+СВЦЭМ!$D$10+'СЕТ СН'!$I$5-'СЕТ СН'!$I$17</f>
        <v>3903.6948064100002</v>
      </c>
      <c r="U149" s="36">
        <f>SUMIFS(СВЦЭМ!$C$33:$C$776,СВЦЭМ!$A$33:$A$776,$A149,СВЦЭМ!$B$33:$B$776,U$119)+'СЕТ СН'!$I$9+СВЦЭМ!$D$10+'СЕТ СН'!$I$5-'СЕТ СН'!$I$17</f>
        <v>3900.5676655699999</v>
      </c>
      <c r="V149" s="36">
        <f>SUMIFS(СВЦЭМ!$C$33:$C$776,СВЦЭМ!$A$33:$A$776,$A149,СВЦЭМ!$B$33:$B$776,V$119)+'СЕТ СН'!$I$9+СВЦЭМ!$D$10+'СЕТ СН'!$I$5-'СЕТ СН'!$I$17</f>
        <v>3892.6536809899999</v>
      </c>
      <c r="W149" s="36">
        <f>SUMIFS(СВЦЭМ!$C$33:$C$776,СВЦЭМ!$A$33:$A$776,$A149,СВЦЭМ!$B$33:$B$776,W$119)+'СЕТ СН'!$I$9+СВЦЭМ!$D$10+'СЕТ СН'!$I$5-'СЕТ СН'!$I$17</f>
        <v>3876.6312497600002</v>
      </c>
      <c r="X149" s="36">
        <f>SUMIFS(СВЦЭМ!$C$33:$C$776,СВЦЭМ!$A$33:$A$776,$A149,СВЦЭМ!$B$33:$B$776,X$119)+'СЕТ СН'!$I$9+СВЦЭМ!$D$10+'СЕТ СН'!$I$5-'СЕТ СН'!$I$17</f>
        <v>3865.5657793199998</v>
      </c>
      <c r="Y149" s="36">
        <f>SUMIFS(СВЦЭМ!$C$33:$C$776,СВЦЭМ!$A$33:$A$776,$A149,СВЦЭМ!$B$33:$B$776,Y$119)+'СЕТ СН'!$I$9+СВЦЭМ!$D$10+'СЕТ СН'!$I$5-'СЕТ СН'!$I$17</f>
        <v>3909.1463187200002</v>
      </c>
    </row>
    <row r="150" spans="1:26" ht="15.75" x14ac:dyDescent="0.2">
      <c r="A150" s="35">
        <f t="shared" si="3"/>
        <v>44135</v>
      </c>
      <c r="B150" s="36">
        <f>SUMIFS(СВЦЭМ!$C$33:$C$776,СВЦЭМ!$A$33:$A$776,$A150,СВЦЭМ!$B$33:$B$776,B$119)+'СЕТ СН'!$I$9+СВЦЭМ!$D$10+'СЕТ СН'!$I$5-'СЕТ СН'!$I$17</f>
        <v>3897.6018756200001</v>
      </c>
      <c r="C150" s="36">
        <f>SUMIFS(СВЦЭМ!$C$33:$C$776,СВЦЭМ!$A$33:$A$776,$A150,СВЦЭМ!$B$33:$B$776,C$119)+'СЕТ СН'!$I$9+СВЦЭМ!$D$10+'СЕТ СН'!$I$5-'СЕТ СН'!$I$17</f>
        <v>3960.5489200400002</v>
      </c>
      <c r="D150" s="36">
        <f>SUMIFS(СВЦЭМ!$C$33:$C$776,СВЦЭМ!$A$33:$A$776,$A150,СВЦЭМ!$B$33:$B$776,D$119)+'СЕТ СН'!$I$9+СВЦЭМ!$D$10+'СЕТ СН'!$I$5-'СЕТ СН'!$I$17</f>
        <v>4006.0212472500002</v>
      </c>
      <c r="E150" s="36">
        <f>SUMIFS(СВЦЭМ!$C$33:$C$776,СВЦЭМ!$A$33:$A$776,$A150,СВЦЭМ!$B$33:$B$776,E$119)+'СЕТ СН'!$I$9+СВЦЭМ!$D$10+'СЕТ СН'!$I$5-'СЕТ СН'!$I$17</f>
        <v>4004.9843847900001</v>
      </c>
      <c r="F150" s="36">
        <f>SUMIFS(СВЦЭМ!$C$33:$C$776,СВЦЭМ!$A$33:$A$776,$A150,СВЦЭМ!$B$33:$B$776,F$119)+'СЕТ СН'!$I$9+СВЦЭМ!$D$10+'СЕТ СН'!$I$5-'СЕТ СН'!$I$17</f>
        <v>4018.6504670200002</v>
      </c>
      <c r="G150" s="36">
        <f>SUMIFS(СВЦЭМ!$C$33:$C$776,СВЦЭМ!$A$33:$A$776,$A150,СВЦЭМ!$B$33:$B$776,G$119)+'СЕТ СН'!$I$9+СВЦЭМ!$D$10+'СЕТ СН'!$I$5-'СЕТ СН'!$I$17</f>
        <v>4006.2224020399999</v>
      </c>
      <c r="H150" s="36">
        <f>SUMIFS(СВЦЭМ!$C$33:$C$776,СВЦЭМ!$A$33:$A$776,$A150,СВЦЭМ!$B$33:$B$776,H$119)+'СЕТ СН'!$I$9+СВЦЭМ!$D$10+'СЕТ СН'!$I$5-'СЕТ СН'!$I$17</f>
        <v>3986.1863731000003</v>
      </c>
      <c r="I150" s="36">
        <f>SUMIFS(СВЦЭМ!$C$33:$C$776,СВЦЭМ!$A$33:$A$776,$A150,СВЦЭМ!$B$33:$B$776,I$119)+'СЕТ СН'!$I$9+СВЦЭМ!$D$10+'СЕТ СН'!$I$5-'СЕТ СН'!$I$17</f>
        <v>3962.7201385500002</v>
      </c>
      <c r="J150" s="36">
        <f>SUMIFS(СВЦЭМ!$C$33:$C$776,СВЦЭМ!$A$33:$A$776,$A150,СВЦЭМ!$B$33:$B$776,J$119)+'СЕТ СН'!$I$9+СВЦЭМ!$D$10+'СЕТ СН'!$I$5-'СЕТ СН'!$I$17</f>
        <v>3881.61644179</v>
      </c>
      <c r="K150" s="36">
        <f>SUMIFS(СВЦЭМ!$C$33:$C$776,СВЦЭМ!$A$33:$A$776,$A150,СВЦЭМ!$B$33:$B$776,K$119)+'СЕТ СН'!$I$9+СВЦЭМ!$D$10+'СЕТ СН'!$I$5-'СЕТ СН'!$I$17</f>
        <v>3828.4471223</v>
      </c>
      <c r="L150" s="36">
        <f>SUMIFS(СВЦЭМ!$C$33:$C$776,СВЦЭМ!$A$33:$A$776,$A150,СВЦЭМ!$B$33:$B$776,L$119)+'СЕТ СН'!$I$9+СВЦЭМ!$D$10+'СЕТ СН'!$I$5-'СЕТ СН'!$I$17</f>
        <v>3845.8800156300003</v>
      </c>
      <c r="M150" s="36">
        <f>SUMIFS(СВЦЭМ!$C$33:$C$776,СВЦЭМ!$A$33:$A$776,$A150,СВЦЭМ!$B$33:$B$776,M$119)+'СЕТ СН'!$I$9+СВЦЭМ!$D$10+'СЕТ СН'!$I$5-'СЕТ СН'!$I$17</f>
        <v>3832.8051964300003</v>
      </c>
      <c r="N150" s="36">
        <f>SUMIFS(СВЦЭМ!$C$33:$C$776,СВЦЭМ!$A$33:$A$776,$A150,СВЦЭМ!$B$33:$B$776,N$119)+'СЕТ СН'!$I$9+СВЦЭМ!$D$10+'СЕТ СН'!$I$5-'СЕТ СН'!$I$17</f>
        <v>3822.0565573499998</v>
      </c>
      <c r="O150" s="36">
        <f>SUMIFS(СВЦЭМ!$C$33:$C$776,СВЦЭМ!$A$33:$A$776,$A150,СВЦЭМ!$B$33:$B$776,O$119)+'СЕТ СН'!$I$9+СВЦЭМ!$D$10+'СЕТ СН'!$I$5-'СЕТ СН'!$I$17</f>
        <v>3857.92281714</v>
      </c>
      <c r="P150" s="36">
        <f>SUMIFS(СВЦЭМ!$C$33:$C$776,СВЦЭМ!$A$33:$A$776,$A150,СВЦЭМ!$B$33:$B$776,P$119)+'СЕТ СН'!$I$9+СВЦЭМ!$D$10+'СЕТ СН'!$I$5-'СЕТ СН'!$I$17</f>
        <v>3910.1635639900001</v>
      </c>
      <c r="Q150" s="36">
        <f>SUMIFS(СВЦЭМ!$C$33:$C$776,СВЦЭМ!$A$33:$A$776,$A150,СВЦЭМ!$B$33:$B$776,Q$119)+'СЕТ СН'!$I$9+СВЦЭМ!$D$10+'СЕТ СН'!$I$5-'СЕТ СН'!$I$17</f>
        <v>3874.6783780400001</v>
      </c>
      <c r="R150" s="36">
        <f>SUMIFS(СВЦЭМ!$C$33:$C$776,СВЦЭМ!$A$33:$A$776,$A150,СВЦЭМ!$B$33:$B$776,R$119)+'СЕТ СН'!$I$9+СВЦЭМ!$D$10+'СЕТ СН'!$I$5-'СЕТ СН'!$I$17</f>
        <v>3840.3820075900003</v>
      </c>
      <c r="S150" s="36">
        <f>SUMIFS(СВЦЭМ!$C$33:$C$776,СВЦЭМ!$A$33:$A$776,$A150,СВЦЭМ!$B$33:$B$776,S$119)+'СЕТ СН'!$I$9+СВЦЭМ!$D$10+'СЕТ СН'!$I$5-'СЕТ СН'!$I$17</f>
        <v>3831.2619721999999</v>
      </c>
      <c r="T150" s="36">
        <f>SUMIFS(СВЦЭМ!$C$33:$C$776,СВЦЭМ!$A$33:$A$776,$A150,СВЦЭМ!$B$33:$B$776,T$119)+'СЕТ СН'!$I$9+СВЦЭМ!$D$10+'СЕТ СН'!$I$5-'СЕТ СН'!$I$17</f>
        <v>3860.27530501</v>
      </c>
      <c r="U150" s="36">
        <f>SUMIFS(СВЦЭМ!$C$33:$C$776,СВЦЭМ!$A$33:$A$776,$A150,СВЦЭМ!$B$33:$B$776,U$119)+'СЕТ СН'!$I$9+СВЦЭМ!$D$10+'СЕТ СН'!$I$5-'СЕТ СН'!$I$17</f>
        <v>3868.6514619700001</v>
      </c>
      <c r="V150" s="36">
        <f>SUMIFS(СВЦЭМ!$C$33:$C$776,СВЦЭМ!$A$33:$A$776,$A150,СВЦЭМ!$B$33:$B$776,V$119)+'СЕТ СН'!$I$9+СВЦЭМ!$D$10+'СЕТ СН'!$I$5-'СЕТ СН'!$I$17</f>
        <v>3859.68411715</v>
      </c>
      <c r="W150" s="36">
        <f>SUMIFS(СВЦЭМ!$C$33:$C$776,СВЦЭМ!$A$33:$A$776,$A150,СВЦЭМ!$B$33:$B$776,W$119)+'СЕТ СН'!$I$9+СВЦЭМ!$D$10+'СЕТ СН'!$I$5-'СЕТ СН'!$I$17</f>
        <v>3841.4978969399999</v>
      </c>
      <c r="X150" s="36">
        <f>SUMIFS(СВЦЭМ!$C$33:$C$776,СВЦЭМ!$A$33:$A$776,$A150,СВЦЭМ!$B$33:$B$776,X$119)+'СЕТ СН'!$I$9+СВЦЭМ!$D$10+'СЕТ СН'!$I$5-'СЕТ СН'!$I$17</f>
        <v>3805.47762238</v>
      </c>
      <c r="Y150" s="36">
        <f>SUMIFS(СВЦЭМ!$C$33:$C$776,СВЦЭМ!$A$33:$A$776,$A150,СВЦЭМ!$B$33:$B$776,Y$119)+'СЕТ СН'!$I$9+СВЦЭМ!$D$10+'СЕТ СН'!$I$5-'СЕТ СН'!$I$17</f>
        <v>3814.2544007400002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1" t="s">
        <v>74</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9"/>
      <c r="W154" s="39"/>
      <c r="X154" s="39"/>
      <c r="Y154" s="39"/>
      <c r="Z154" s="39"/>
    </row>
    <row r="155" spans="1:26" ht="15.75" customHeight="1" x14ac:dyDescent="0.2">
      <c r="A155" s="121"/>
      <c r="B155" s="121"/>
      <c r="C155" s="121"/>
      <c r="D155" s="121"/>
      <c r="E155" s="121"/>
      <c r="F155" s="121"/>
      <c r="G155" s="121"/>
      <c r="H155" s="121"/>
      <c r="I155" s="121"/>
      <c r="J155" s="121"/>
      <c r="K155" s="121"/>
      <c r="L155" s="121"/>
      <c r="M155" s="121"/>
      <c r="N155" s="124">
        <f>СВЦЭМ!$D$12+'СЕТ СН'!$F$10-'СЕТ СН'!$F$18</f>
        <v>598607.42402315489</v>
      </c>
      <c r="O155" s="125"/>
      <c r="P155" s="124">
        <f>СВЦЭМ!$D$12+'СЕТ СН'!$F$10-'СЕТ СН'!$G$18</f>
        <v>598607.42402315489</v>
      </c>
      <c r="Q155" s="125"/>
      <c r="R155" s="124">
        <f>СВЦЭМ!$D$12+'СЕТ СН'!$F$10-'СЕТ СН'!$H$18</f>
        <v>598607.42402315489</v>
      </c>
      <c r="S155" s="125"/>
      <c r="T155" s="124">
        <f>СВЦЭМ!$D$12+'СЕТ СН'!$F$10-'СЕТ СН'!$I$18</f>
        <v>598607.42402315489</v>
      </c>
      <c r="U155" s="125"/>
      <c r="V155" s="40"/>
      <c r="W155" s="40"/>
      <c r="X155" s="40"/>
      <c r="Y155" s="30"/>
    </row>
    <row r="156" spans="1:26" x14ac:dyDescent="0.25">
      <c r="A156" s="135"/>
      <c r="B156" s="135"/>
      <c r="C156" s="135"/>
      <c r="D156" s="135"/>
      <c r="E156" s="135"/>
      <c r="F156" s="136"/>
      <c r="G156" s="136"/>
      <c r="H156" s="136"/>
      <c r="I156" s="136"/>
      <c r="J156" s="136"/>
      <c r="K156" s="136"/>
      <c r="L156" s="136"/>
      <c r="M156" s="136"/>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2020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39</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3" customHeight="1" x14ac:dyDescent="0.2">
      <c r="A4" s="151" t="s">
        <v>9</v>
      </c>
      <c r="B4" s="151"/>
      <c r="C4" s="151"/>
      <c r="D4" s="151"/>
      <c r="E4" s="151"/>
      <c r="F4" s="151"/>
      <c r="G4" s="151"/>
      <c r="H4" s="151"/>
      <c r="I4" s="151"/>
      <c r="J4" s="151"/>
      <c r="K4" s="151"/>
      <c r="L4" s="151"/>
      <c r="M4" s="151"/>
      <c r="N4" s="151"/>
      <c r="O4" s="151"/>
      <c r="P4" s="151"/>
      <c r="Q4" s="151"/>
      <c r="R4" s="151"/>
      <c r="S4" s="151"/>
      <c r="T4" s="151"/>
      <c r="U4" s="151"/>
      <c r="V4" s="151"/>
      <c r="W4" s="151"/>
      <c r="X4" s="151"/>
      <c r="Y4" s="15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SUMIFS(СВЦЭМ!$C$33:$C$776,СВЦЭМ!$A$33:$A$776,$A12,СВЦЭМ!$B$33:$B$776,B$11)+'СЕТ СН'!$F$9+СВЦЭМ!$D$10+'СЕТ СН'!$F$6-'СЕТ СН'!$F$19</f>
        <v>806.97374767999997</v>
      </c>
      <c r="C12" s="36">
        <f>SUMIFS(СВЦЭМ!$C$33:$C$776,СВЦЭМ!$A$33:$A$776,$A12,СВЦЭМ!$B$33:$B$776,C$11)+'СЕТ СН'!$F$9+СВЦЭМ!$D$10+'СЕТ СН'!$F$6-'СЕТ СН'!$F$19</f>
        <v>859.69127658000002</v>
      </c>
      <c r="D12" s="36">
        <f>SUMIFS(СВЦЭМ!$C$33:$C$776,СВЦЭМ!$A$33:$A$776,$A12,СВЦЭМ!$B$33:$B$776,D$11)+'СЕТ СН'!$F$9+СВЦЭМ!$D$10+'СЕТ СН'!$F$6-'СЕТ СН'!$F$19</f>
        <v>903.19745656999999</v>
      </c>
      <c r="E12" s="36">
        <f>SUMIFS(СВЦЭМ!$C$33:$C$776,СВЦЭМ!$A$33:$A$776,$A12,СВЦЭМ!$B$33:$B$776,E$11)+'СЕТ СН'!$F$9+СВЦЭМ!$D$10+'СЕТ СН'!$F$6-'СЕТ СН'!$F$19</f>
        <v>924.04146559000003</v>
      </c>
      <c r="F12" s="36">
        <f>SUMIFS(СВЦЭМ!$C$33:$C$776,СВЦЭМ!$A$33:$A$776,$A12,СВЦЭМ!$B$33:$B$776,F$11)+'СЕТ СН'!$F$9+СВЦЭМ!$D$10+'СЕТ СН'!$F$6-'СЕТ СН'!$F$19</f>
        <v>928.47530616000006</v>
      </c>
      <c r="G12" s="36">
        <f>SUMIFS(СВЦЭМ!$C$33:$C$776,СВЦЭМ!$A$33:$A$776,$A12,СВЦЭМ!$B$33:$B$776,G$11)+'СЕТ СН'!$F$9+СВЦЭМ!$D$10+'СЕТ СН'!$F$6-'СЕТ СН'!$F$19</f>
        <v>910.68745705000003</v>
      </c>
      <c r="H12" s="36">
        <f>SUMIFS(СВЦЭМ!$C$33:$C$776,СВЦЭМ!$A$33:$A$776,$A12,СВЦЭМ!$B$33:$B$776,H$11)+'СЕТ СН'!$F$9+СВЦЭМ!$D$10+'СЕТ СН'!$F$6-'СЕТ СН'!$F$19</f>
        <v>860.31723396999996</v>
      </c>
      <c r="I12" s="36">
        <f>SUMIFS(СВЦЭМ!$C$33:$C$776,СВЦЭМ!$A$33:$A$776,$A12,СВЦЭМ!$B$33:$B$776,I$11)+'СЕТ СН'!$F$9+СВЦЭМ!$D$10+'СЕТ СН'!$F$6-'СЕТ СН'!$F$19</f>
        <v>808.41807404999997</v>
      </c>
      <c r="J12" s="36">
        <f>SUMIFS(СВЦЭМ!$C$33:$C$776,СВЦЭМ!$A$33:$A$776,$A12,СВЦЭМ!$B$33:$B$776,J$11)+'СЕТ СН'!$F$9+СВЦЭМ!$D$10+'СЕТ СН'!$F$6-'СЕТ СН'!$F$19</f>
        <v>743.19505643000002</v>
      </c>
      <c r="K12" s="36">
        <f>SUMIFS(СВЦЭМ!$C$33:$C$776,СВЦЭМ!$A$33:$A$776,$A12,СВЦЭМ!$B$33:$B$776,K$11)+'СЕТ СН'!$F$9+СВЦЭМ!$D$10+'СЕТ СН'!$F$6-'СЕТ СН'!$F$19</f>
        <v>708.55299594999997</v>
      </c>
      <c r="L12" s="36">
        <f>SUMIFS(СВЦЭМ!$C$33:$C$776,СВЦЭМ!$A$33:$A$776,$A12,СВЦЭМ!$B$33:$B$776,L$11)+'СЕТ СН'!$F$9+СВЦЭМ!$D$10+'СЕТ СН'!$F$6-'СЕТ СН'!$F$19</f>
        <v>708.35306748000005</v>
      </c>
      <c r="M12" s="36">
        <f>SUMIFS(СВЦЭМ!$C$33:$C$776,СВЦЭМ!$A$33:$A$776,$A12,СВЦЭМ!$B$33:$B$776,M$11)+'СЕТ СН'!$F$9+СВЦЭМ!$D$10+'СЕТ СН'!$F$6-'СЕТ СН'!$F$19</f>
        <v>715.05283868000004</v>
      </c>
      <c r="N12" s="36">
        <f>SUMIFS(СВЦЭМ!$C$33:$C$776,СВЦЭМ!$A$33:$A$776,$A12,СВЦЭМ!$B$33:$B$776,N$11)+'СЕТ СН'!$F$9+СВЦЭМ!$D$10+'СЕТ СН'!$F$6-'СЕТ СН'!$F$19</f>
        <v>724.55663901000003</v>
      </c>
      <c r="O12" s="36">
        <f>SUMIFS(СВЦЭМ!$C$33:$C$776,СВЦЭМ!$A$33:$A$776,$A12,СВЦЭМ!$B$33:$B$776,O$11)+'СЕТ СН'!$F$9+СВЦЭМ!$D$10+'СЕТ СН'!$F$6-'СЕТ СН'!$F$19</f>
        <v>746.04368236000005</v>
      </c>
      <c r="P12" s="36">
        <f>SUMIFS(СВЦЭМ!$C$33:$C$776,СВЦЭМ!$A$33:$A$776,$A12,СВЦЭМ!$B$33:$B$776,P$11)+'СЕТ СН'!$F$9+СВЦЭМ!$D$10+'СЕТ СН'!$F$6-'СЕТ СН'!$F$19</f>
        <v>778.84064860000001</v>
      </c>
      <c r="Q12" s="36">
        <f>SUMIFS(СВЦЭМ!$C$33:$C$776,СВЦЭМ!$A$33:$A$776,$A12,СВЦЭМ!$B$33:$B$776,Q$11)+'СЕТ СН'!$F$9+СВЦЭМ!$D$10+'СЕТ СН'!$F$6-'СЕТ СН'!$F$19</f>
        <v>742.57546306000006</v>
      </c>
      <c r="R12" s="36">
        <f>SUMIFS(СВЦЭМ!$C$33:$C$776,СВЦЭМ!$A$33:$A$776,$A12,СВЦЭМ!$B$33:$B$776,R$11)+'СЕТ СН'!$F$9+СВЦЭМ!$D$10+'СЕТ СН'!$F$6-'СЕТ СН'!$F$19</f>
        <v>705.71679857000004</v>
      </c>
      <c r="S12" s="36">
        <f>SUMIFS(СВЦЭМ!$C$33:$C$776,СВЦЭМ!$A$33:$A$776,$A12,СВЦЭМ!$B$33:$B$776,S$11)+'СЕТ СН'!$F$9+СВЦЭМ!$D$10+'СЕТ СН'!$F$6-'СЕТ СН'!$F$19</f>
        <v>666.28715627999998</v>
      </c>
      <c r="T12" s="36">
        <f>SUMIFS(СВЦЭМ!$C$33:$C$776,СВЦЭМ!$A$33:$A$776,$A12,СВЦЭМ!$B$33:$B$776,T$11)+'СЕТ СН'!$F$9+СВЦЭМ!$D$10+'СЕТ СН'!$F$6-'СЕТ СН'!$F$19</f>
        <v>656.77898398000002</v>
      </c>
      <c r="U12" s="36">
        <f>SUMIFS(СВЦЭМ!$C$33:$C$776,СВЦЭМ!$A$33:$A$776,$A12,СВЦЭМ!$B$33:$B$776,U$11)+'СЕТ СН'!$F$9+СВЦЭМ!$D$10+'СЕТ СН'!$F$6-'СЕТ СН'!$F$19</f>
        <v>662.04668529000003</v>
      </c>
      <c r="V12" s="36">
        <f>SUMIFS(СВЦЭМ!$C$33:$C$776,СВЦЭМ!$A$33:$A$776,$A12,СВЦЭМ!$B$33:$B$776,V$11)+'СЕТ СН'!$F$9+СВЦЭМ!$D$10+'СЕТ СН'!$F$6-'СЕТ СН'!$F$19</f>
        <v>651.98350421999999</v>
      </c>
      <c r="W12" s="36">
        <f>SUMIFS(СВЦЭМ!$C$33:$C$776,СВЦЭМ!$A$33:$A$776,$A12,СВЦЭМ!$B$33:$B$776,W$11)+'СЕТ СН'!$F$9+СВЦЭМ!$D$10+'СЕТ СН'!$F$6-'СЕТ СН'!$F$19</f>
        <v>650.32768740000006</v>
      </c>
      <c r="X12" s="36">
        <f>SUMIFS(СВЦЭМ!$C$33:$C$776,СВЦЭМ!$A$33:$A$776,$A12,СВЦЭМ!$B$33:$B$776,X$11)+'СЕТ СН'!$F$9+СВЦЭМ!$D$10+'СЕТ СН'!$F$6-'СЕТ СН'!$F$19</f>
        <v>654.98816625999996</v>
      </c>
      <c r="Y12" s="36">
        <f>SUMIFS(СВЦЭМ!$C$33:$C$776,СВЦЭМ!$A$33:$A$776,$A12,СВЦЭМ!$B$33:$B$776,Y$11)+'СЕТ СН'!$F$9+СВЦЭМ!$D$10+'СЕТ СН'!$F$6-'СЕТ СН'!$F$19</f>
        <v>689.40731116999996</v>
      </c>
      <c r="AA12" s="37"/>
    </row>
    <row r="13" spans="1:27" ht="15.75" x14ac:dyDescent="0.2">
      <c r="A13" s="35">
        <f>A12+1</f>
        <v>44106</v>
      </c>
      <c r="B13" s="36">
        <f>SUMIFS(СВЦЭМ!$C$33:$C$776,СВЦЭМ!$A$33:$A$776,$A13,СВЦЭМ!$B$33:$B$776,B$11)+'СЕТ СН'!$F$9+СВЦЭМ!$D$10+'СЕТ СН'!$F$6-'СЕТ СН'!$F$19</f>
        <v>770.99062003999995</v>
      </c>
      <c r="C13" s="36">
        <f>SUMIFS(СВЦЭМ!$C$33:$C$776,СВЦЭМ!$A$33:$A$776,$A13,СВЦЭМ!$B$33:$B$776,C$11)+'СЕТ СН'!$F$9+СВЦЭМ!$D$10+'СЕТ СН'!$F$6-'СЕТ СН'!$F$19</f>
        <v>841.04837515999998</v>
      </c>
      <c r="D13" s="36">
        <f>SUMIFS(СВЦЭМ!$C$33:$C$776,СВЦЭМ!$A$33:$A$776,$A13,СВЦЭМ!$B$33:$B$776,D$11)+'СЕТ СН'!$F$9+СВЦЭМ!$D$10+'СЕТ СН'!$F$6-'СЕТ СН'!$F$19</f>
        <v>896.30542840999999</v>
      </c>
      <c r="E13" s="36">
        <f>SUMIFS(СВЦЭМ!$C$33:$C$776,СВЦЭМ!$A$33:$A$776,$A13,СВЦЭМ!$B$33:$B$776,E$11)+'СЕТ СН'!$F$9+СВЦЭМ!$D$10+'СЕТ СН'!$F$6-'СЕТ СН'!$F$19</f>
        <v>923.59428011</v>
      </c>
      <c r="F13" s="36">
        <f>SUMIFS(СВЦЭМ!$C$33:$C$776,СВЦЭМ!$A$33:$A$776,$A13,СВЦЭМ!$B$33:$B$776,F$11)+'СЕТ СН'!$F$9+СВЦЭМ!$D$10+'СЕТ СН'!$F$6-'СЕТ СН'!$F$19</f>
        <v>930.71720189999996</v>
      </c>
      <c r="G13" s="36">
        <f>SUMIFS(СВЦЭМ!$C$33:$C$776,СВЦЭМ!$A$33:$A$776,$A13,СВЦЭМ!$B$33:$B$776,G$11)+'СЕТ СН'!$F$9+СВЦЭМ!$D$10+'СЕТ СН'!$F$6-'СЕТ СН'!$F$19</f>
        <v>901.89503943</v>
      </c>
      <c r="H13" s="36">
        <f>SUMIFS(СВЦЭМ!$C$33:$C$776,СВЦЭМ!$A$33:$A$776,$A13,СВЦЭМ!$B$33:$B$776,H$11)+'СЕТ СН'!$F$9+СВЦЭМ!$D$10+'СЕТ СН'!$F$6-'СЕТ СН'!$F$19</f>
        <v>846.77220321000004</v>
      </c>
      <c r="I13" s="36">
        <f>SUMIFS(СВЦЭМ!$C$33:$C$776,СВЦЭМ!$A$33:$A$776,$A13,СВЦЭМ!$B$33:$B$776,I$11)+'СЕТ СН'!$F$9+СВЦЭМ!$D$10+'СЕТ СН'!$F$6-'СЕТ СН'!$F$19</f>
        <v>795.73977174000004</v>
      </c>
      <c r="J13" s="36">
        <f>SUMIFS(СВЦЭМ!$C$33:$C$776,СВЦЭМ!$A$33:$A$776,$A13,СВЦЭМ!$B$33:$B$776,J$11)+'СЕТ СН'!$F$9+СВЦЭМ!$D$10+'СЕТ СН'!$F$6-'СЕТ СН'!$F$19</f>
        <v>737.38444311000001</v>
      </c>
      <c r="K13" s="36">
        <f>SUMIFS(СВЦЭМ!$C$33:$C$776,СВЦЭМ!$A$33:$A$776,$A13,СВЦЭМ!$B$33:$B$776,K$11)+'СЕТ СН'!$F$9+СВЦЭМ!$D$10+'СЕТ СН'!$F$6-'СЕТ СН'!$F$19</f>
        <v>702.31337297000005</v>
      </c>
      <c r="L13" s="36">
        <f>SUMIFS(СВЦЭМ!$C$33:$C$776,СВЦЭМ!$A$33:$A$776,$A13,СВЦЭМ!$B$33:$B$776,L$11)+'СЕТ СН'!$F$9+СВЦЭМ!$D$10+'СЕТ СН'!$F$6-'СЕТ СН'!$F$19</f>
        <v>701.18480589000001</v>
      </c>
      <c r="M13" s="36">
        <f>SUMIFS(СВЦЭМ!$C$33:$C$776,СВЦЭМ!$A$33:$A$776,$A13,СВЦЭМ!$B$33:$B$776,M$11)+'СЕТ СН'!$F$9+СВЦЭМ!$D$10+'СЕТ СН'!$F$6-'СЕТ СН'!$F$19</f>
        <v>708.65093730000001</v>
      </c>
      <c r="N13" s="36">
        <f>SUMIFS(СВЦЭМ!$C$33:$C$776,СВЦЭМ!$A$33:$A$776,$A13,СВЦЭМ!$B$33:$B$776,N$11)+'СЕТ СН'!$F$9+СВЦЭМ!$D$10+'СЕТ СН'!$F$6-'СЕТ СН'!$F$19</f>
        <v>716.67354579000005</v>
      </c>
      <c r="O13" s="36">
        <f>SUMIFS(СВЦЭМ!$C$33:$C$776,СВЦЭМ!$A$33:$A$776,$A13,СВЦЭМ!$B$33:$B$776,O$11)+'СЕТ СН'!$F$9+СВЦЭМ!$D$10+'СЕТ СН'!$F$6-'СЕТ СН'!$F$19</f>
        <v>740.15250037999999</v>
      </c>
      <c r="P13" s="36">
        <f>SUMIFS(СВЦЭМ!$C$33:$C$776,СВЦЭМ!$A$33:$A$776,$A13,СВЦЭМ!$B$33:$B$776,P$11)+'СЕТ СН'!$F$9+СВЦЭМ!$D$10+'СЕТ СН'!$F$6-'СЕТ СН'!$F$19</f>
        <v>776.75139592000005</v>
      </c>
      <c r="Q13" s="36">
        <f>SUMIFS(СВЦЭМ!$C$33:$C$776,СВЦЭМ!$A$33:$A$776,$A13,СВЦЭМ!$B$33:$B$776,Q$11)+'СЕТ СН'!$F$9+СВЦЭМ!$D$10+'СЕТ СН'!$F$6-'СЕТ СН'!$F$19</f>
        <v>748.00330574999998</v>
      </c>
      <c r="R13" s="36">
        <f>SUMIFS(СВЦЭМ!$C$33:$C$776,СВЦЭМ!$A$33:$A$776,$A13,СВЦЭМ!$B$33:$B$776,R$11)+'СЕТ СН'!$F$9+СВЦЭМ!$D$10+'СЕТ СН'!$F$6-'СЕТ СН'!$F$19</f>
        <v>702.64356949</v>
      </c>
      <c r="S13" s="36">
        <f>SUMIFS(СВЦЭМ!$C$33:$C$776,СВЦЭМ!$A$33:$A$776,$A13,СВЦЭМ!$B$33:$B$776,S$11)+'СЕТ СН'!$F$9+СВЦЭМ!$D$10+'СЕТ СН'!$F$6-'СЕТ СН'!$F$19</f>
        <v>664.66683050000006</v>
      </c>
      <c r="T13" s="36">
        <f>SUMIFS(СВЦЭМ!$C$33:$C$776,СВЦЭМ!$A$33:$A$776,$A13,СВЦЭМ!$B$33:$B$776,T$11)+'СЕТ СН'!$F$9+СВЦЭМ!$D$10+'СЕТ СН'!$F$6-'СЕТ СН'!$F$19</f>
        <v>640.40913</v>
      </c>
      <c r="U13" s="36">
        <f>SUMIFS(СВЦЭМ!$C$33:$C$776,СВЦЭМ!$A$33:$A$776,$A13,СВЦЭМ!$B$33:$B$776,U$11)+'СЕТ СН'!$F$9+СВЦЭМ!$D$10+'СЕТ СН'!$F$6-'СЕТ СН'!$F$19</f>
        <v>634.93968614000005</v>
      </c>
      <c r="V13" s="36">
        <f>SUMIFS(СВЦЭМ!$C$33:$C$776,СВЦЭМ!$A$33:$A$776,$A13,СВЦЭМ!$B$33:$B$776,V$11)+'СЕТ СН'!$F$9+СВЦЭМ!$D$10+'СЕТ СН'!$F$6-'СЕТ СН'!$F$19</f>
        <v>639.23415144000001</v>
      </c>
      <c r="W13" s="36">
        <f>SUMIFS(СВЦЭМ!$C$33:$C$776,СВЦЭМ!$A$33:$A$776,$A13,СВЦЭМ!$B$33:$B$776,W$11)+'СЕТ СН'!$F$9+СВЦЭМ!$D$10+'СЕТ СН'!$F$6-'СЕТ СН'!$F$19</f>
        <v>637.56057323000005</v>
      </c>
      <c r="X13" s="36">
        <f>SUMIFS(СВЦЭМ!$C$33:$C$776,СВЦЭМ!$A$33:$A$776,$A13,СВЦЭМ!$B$33:$B$776,X$11)+'СЕТ СН'!$F$9+СВЦЭМ!$D$10+'СЕТ СН'!$F$6-'СЕТ СН'!$F$19</f>
        <v>658.36315917000002</v>
      </c>
      <c r="Y13" s="36">
        <f>SUMIFS(СВЦЭМ!$C$33:$C$776,СВЦЭМ!$A$33:$A$776,$A13,СВЦЭМ!$B$33:$B$776,Y$11)+'СЕТ СН'!$F$9+СВЦЭМ!$D$10+'СЕТ СН'!$F$6-'СЕТ СН'!$F$19</f>
        <v>690.38447030999998</v>
      </c>
    </row>
    <row r="14" spans="1:27" ht="15.75" x14ac:dyDescent="0.2">
      <c r="A14" s="35">
        <f t="shared" ref="A14:A42" si="0">A13+1</f>
        <v>44107</v>
      </c>
      <c r="B14" s="36">
        <f>SUMIFS(СВЦЭМ!$C$33:$C$776,СВЦЭМ!$A$33:$A$776,$A14,СВЦЭМ!$B$33:$B$776,B$11)+'СЕТ СН'!$F$9+СВЦЭМ!$D$10+'СЕТ СН'!$F$6-'СЕТ СН'!$F$19</f>
        <v>764.08475221000003</v>
      </c>
      <c r="C14" s="36">
        <f>SUMIFS(СВЦЭМ!$C$33:$C$776,СВЦЭМ!$A$33:$A$776,$A14,СВЦЭМ!$B$33:$B$776,C$11)+'СЕТ СН'!$F$9+СВЦЭМ!$D$10+'СЕТ СН'!$F$6-'СЕТ СН'!$F$19</f>
        <v>827.90426052999999</v>
      </c>
      <c r="D14" s="36">
        <f>SUMIFS(СВЦЭМ!$C$33:$C$776,СВЦЭМ!$A$33:$A$776,$A14,СВЦЭМ!$B$33:$B$776,D$11)+'СЕТ СН'!$F$9+СВЦЭМ!$D$10+'СЕТ СН'!$F$6-'СЕТ СН'!$F$19</f>
        <v>900.40728759000001</v>
      </c>
      <c r="E14" s="36">
        <f>SUMIFS(СВЦЭМ!$C$33:$C$776,СВЦЭМ!$A$33:$A$776,$A14,СВЦЭМ!$B$33:$B$776,E$11)+'СЕТ СН'!$F$9+СВЦЭМ!$D$10+'СЕТ СН'!$F$6-'СЕТ СН'!$F$19</f>
        <v>912.00930531999995</v>
      </c>
      <c r="F14" s="36">
        <f>SUMIFS(СВЦЭМ!$C$33:$C$776,СВЦЭМ!$A$33:$A$776,$A14,СВЦЭМ!$B$33:$B$776,F$11)+'СЕТ СН'!$F$9+СВЦЭМ!$D$10+'СЕТ СН'!$F$6-'СЕТ СН'!$F$19</f>
        <v>916.05792445999998</v>
      </c>
      <c r="G14" s="36">
        <f>SUMIFS(СВЦЭМ!$C$33:$C$776,СВЦЭМ!$A$33:$A$776,$A14,СВЦЭМ!$B$33:$B$776,G$11)+'СЕТ СН'!$F$9+СВЦЭМ!$D$10+'СЕТ СН'!$F$6-'СЕТ СН'!$F$19</f>
        <v>904.39110517000006</v>
      </c>
      <c r="H14" s="36">
        <f>SUMIFS(СВЦЭМ!$C$33:$C$776,СВЦЭМ!$A$33:$A$776,$A14,СВЦЭМ!$B$33:$B$776,H$11)+'СЕТ СН'!$F$9+СВЦЭМ!$D$10+'СЕТ СН'!$F$6-'СЕТ СН'!$F$19</f>
        <v>886.11887036999997</v>
      </c>
      <c r="I14" s="36">
        <f>SUMIFS(СВЦЭМ!$C$33:$C$776,СВЦЭМ!$A$33:$A$776,$A14,СВЦЭМ!$B$33:$B$776,I$11)+'СЕТ СН'!$F$9+СВЦЭМ!$D$10+'СЕТ СН'!$F$6-'СЕТ СН'!$F$19</f>
        <v>853.65782583999999</v>
      </c>
      <c r="J14" s="36">
        <f>SUMIFS(СВЦЭМ!$C$33:$C$776,СВЦЭМ!$A$33:$A$776,$A14,СВЦЭМ!$B$33:$B$776,J$11)+'СЕТ СН'!$F$9+СВЦЭМ!$D$10+'СЕТ СН'!$F$6-'СЕТ СН'!$F$19</f>
        <v>766.18561925999995</v>
      </c>
      <c r="K14" s="36">
        <f>SUMIFS(СВЦЭМ!$C$33:$C$776,СВЦЭМ!$A$33:$A$776,$A14,СВЦЭМ!$B$33:$B$776,K$11)+'СЕТ СН'!$F$9+СВЦЭМ!$D$10+'СЕТ СН'!$F$6-'СЕТ СН'!$F$19</f>
        <v>707.58107137000002</v>
      </c>
      <c r="L14" s="36">
        <f>SUMIFS(СВЦЭМ!$C$33:$C$776,СВЦЭМ!$A$33:$A$776,$A14,СВЦЭМ!$B$33:$B$776,L$11)+'СЕТ СН'!$F$9+СВЦЭМ!$D$10+'СЕТ СН'!$F$6-'СЕТ СН'!$F$19</f>
        <v>701.68935811999995</v>
      </c>
      <c r="M14" s="36">
        <f>SUMIFS(СВЦЭМ!$C$33:$C$776,СВЦЭМ!$A$33:$A$776,$A14,СВЦЭМ!$B$33:$B$776,M$11)+'СЕТ СН'!$F$9+СВЦЭМ!$D$10+'СЕТ СН'!$F$6-'СЕТ СН'!$F$19</f>
        <v>711.65859810000006</v>
      </c>
      <c r="N14" s="36">
        <f>SUMIFS(СВЦЭМ!$C$33:$C$776,СВЦЭМ!$A$33:$A$776,$A14,СВЦЭМ!$B$33:$B$776,N$11)+'СЕТ СН'!$F$9+СВЦЭМ!$D$10+'СЕТ СН'!$F$6-'СЕТ СН'!$F$19</f>
        <v>713.16464010000004</v>
      </c>
      <c r="O14" s="36">
        <f>SUMIFS(СВЦЭМ!$C$33:$C$776,СВЦЭМ!$A$33:$A$776,$A14,СВЦЭМ!$B$33:$B$776,O$11)+'СЕТ СН'!$F$9+СВЦЭМ!$D$10+'СЕТ СН'!$F$6-'СЕТ СН'!$F$19</f>
        <v>743.59686624000005</v>
      </c>
      <c r="P14" s="36">
        <f>SUMIFS(СВЦЭМ!$C$33:$C$776,СВЦЭМ!$A$33:$A$776,$A14,СВЦЭМ!$B$33:$B$776,P$11)+'СЕТ СН'!$F$9+СВЦЭМ!$D$10+'СЕТ СН'!$F$6-'СЕТ СН'!$F$19</f>
        <v>779.98117173000003</v>
      </c>
      <c r="Q14" s="36">
        <f>SUMIFS(СВЦЭМ!$C$33:$C$776,СВЦЭМ!$A$33:$A$776,$A14,СВЦЭМ!$B$33:$B$776,Q$11)+'СЕТ СН'!$F$9+СВЦЭМ!$D$10+'СЕТ СН'!$F$6-'СЕТ СН'!$F$19</f>
        <v>757.92910179</v>
      </c>
      <c r="R14" s="36">
        <f>SUMIFS(СВЦЭМ!$C$33:$C$776,СВЦЭМ!$A$33:$A$776,$A14,СВЦЭМ!$B$33:$B$776,R$11)+'СЕТ СН'!$F$9+СВЦЭМ!$D$10+'СЕТ СН'!$F$6-'СЕТ СН'!$F$19</f>
        <v>717.98944618999997</v>
      </c>
      <c r="S14" s="36">
        <f>SUMIFS(СВЦЭМ!$C$33:$C$776,СВЦЭМ!$A$33:$A$776,$A14,СВЦЭМ!$B$33:$B$776,S$11)+'СЕТ СН'!$F$9+СВЦЭМ!$D$10+'СЕТ СН'!$F$6-'СЕТ СН'!$F$19</f>
        <v>661.98481455000001</v>
      </c>
      <c r="T14" s="36">
        <f>SUMIFS(СВЦЭМ!$C$33:$C$776,СВЦЭМ!$A$33:$A$776,$A14,СВЦЭМ!$B$33:$B$776,T$11)+'СЕТ СН'!$F$9+СВЦЭМ!$D$10+'СЕТ СН'!$F$6-'СЕТ СН'!$F$19</f>
        <v>644.13011530000006</v>
      </c>
      <c r="U14" s="36">
        <f>SUMIFS(СВЦЭМ!$C$33:$C$776,СВЦЭМ!$A$33:$A$776,$A14,СВЦЭМ!$B$33:$B$776,U$11)+'СЕТ СН'!$F$9+СВЦЭМ!$D$10+'СЕТ СН'!$F$6-'СЕТ СН'!$F$19</f>
        <v>638.68527256000004</v>
      </c>
      <c r="V14" s="36">
        <f>SUMIFS(СВЦЭМ!$C$33:$C$776,СВЦЭМ!$A$33:$A$776,$A14,СВЦЭМ!$B$33:$B$776,V$11)+'СЕТ СН'!$F$9+СВЦЭМ!$D$10+'СЕТ СН'!$F$6-'СЕТ СН'!$F$19</f>
        <v>631.04467965000003</v>
      </c>
      <c r="W14" s="36">
        <f>SUMIFS(СВЦЭМ!$C$33:$C$776,СВЦЭМ!$A$33:$A$776,$A14,СВЦЭМ!$B$33:$B$776,W$11)+'СЕТ СН'!$F$9+СВЦЭМ!$D$10+'СЕТ СН'!$F$6-'СЕТ СН'!$F$19</f>
        <v>638.21790526999996</v>
      </c>
      <c r="X14" s="36">
        <f>SUMIFS(СВЦЭМ!$C$33:$C$776,СВЦЭМ!$A$33:$A$776,$A14,СВЦЭМ!$B$33:$B$776,X$11)+'СЕТ СН'!$F$9+СВЦЭМ!$D$10+'СЕТ СН'!$F$6-'СЕТ СН'!$F$19</f>
        <v>651.51349174999996</v>
      </c>
      <c r="Y14" s="36">
        <f>SUMIFS(СВЦЭМ!$C$33:$C$776,СВЦЭМ!$A$33:$A$776,$A14,СВЦЭМ!$B$33:$B$776,Y$11)+'СЕТ СН'!$F$9+СВЦЭМ!$D$10+'СЕТ СН'!$F$6-'СЕТ СН'!$F$19</f>
        <v>687.33579284999996</v>
      </c>
    </row>
    <row r="15" spans="1:27" ht="15.75" x14ac:dyDescent="0.2">
      <c r="A15" s="35">
        <f t="shared" si="0"/>
        <v>44108</v>
      </c>
      <c r="B15" s="36">
        <f>SUMIFS(СВЦЭМ!$C$33:$C$776,СВЦЭМ!$A$33:$A$776,$A15,СВЦЭМ!$B$33:$B$776,B$11)+'СЕТ СН'!$F$9+СВЦЭМ!$D$10+'СЕТ СН'!$F$6-'СЕТ СН'!$F$19</f>
        <v>788.91118567000001</v>
      </c>
      <c r="C15" s="36">
        <f>SUMIFS(СВЦЭМ!$C$33:$C$776,СВЦЭМ!$A$33:$A$776,$A15,СВЦЭМ!$B$33:$B$776,C$11)+'СЕТ СН'!$F$9+СВЦЭМ!$D$10+'СЕТ СН'!$F$6-'СЕТ СН'!$F$19</f>
        <v>863.47402456999998</v>
      </c>
      <c r="D15" s="36">
        <f>SUMIFS(СВЦЭМ!$C$33:$C$776,СВЦЭМ!$A$33:$A$776,$A15,СВЦЭМ!$B$33:$B$776,D$11)+'СЕТ СН'!$F$9+СВЦЭМ!$D$10+'СЕТ СН'!$F$6-'СЕТ СН'!$F$19</f>
        <v>934.57618120999996</v>
      </c>
      <c r="E15" s="36">
        <f>SUMIFS(СВЦЭМ!$C$33:$C$776,СВЦЭМ!$A$33:$A$776,$A15,СВЦЭМ!$B$33:$B$776,E$11)+'СЕТ СН'!$F$9+СВЦЭМ!$D$10+'СЕТ СН'!$F$6-'СЕТ СН'!$F$19</f>
        <v>964.61934040000006</v>
      </c>
      <c r="F15" s="36">
        <f>SUMIFS(СВЦЭМ!$C$33:$C$776,СВЦЭМ!$A$33:$A$776,$A15,СВЦЭМ!$B$33:$B$776,F$11)+'СЕТ СН'!$F$9+СВЦЭМ!$D$10+'СЕТ СН'!$F$6-'СЕТ СН'!$F$19</f>
        <v>976.03206391000003</v>
      </c>
      <c r="G15" s="36">
        <f>SUMIFS(СВЦЭМ!$C$33:$C$776,СВЦЭМ!$A$33:$A$776,$A15,СВЦЭМ!$B$33:$B$776,G$11)+'СЕТ СН'!$F$9+СВЦЭМ!$D$10+'СЕТ СН'!$F$6-'СЕТ СН'!$F$19</f>
        <v>955.40158774999998</v>
      </c>
      <c r="H15" s="36">
        <f>SUMIFS(СВЦЭМ!$C$33:$C$776,СВЦЭМ!$A$33:$A$776,$A15,СВЦЭМ!$B$33:$B$776,H$11)+'СЕТ СН'!$F$9+СВЦЭМ!$D$10+'СЕТ СН'!$F$6-'СЕТ СН'!$F$19</f>
        <v>943.93320209000001</v>
      </c>
      <c r="I15" s="36">
        <f>SUMIFS(СВЦЭМ!$C$33:$C$776,СВЦЭМ!$A$33:$A$776,$A15,СВЦЭМ!$B$33:$B$776,I$11)+'СЕТ СН'!$F$9+СВЦЭМ!$D$10+'СЕТ СН'!$F$6-'СЕТ СН'!$F$19</f>
        <v>911.96024847000001</v>
      </c>
      <c r="J15" s="36">
        <f>SUMIFS(СВЦЭМ!$C$33:$C$776,СВЦЭМ!$A$33:$A$776,$A15,СВЦЭМ!$B$33:$B$776,J$11)+'СЕТ СН'!$F$9+СВЦЭМ!$D$10+'СЕТ СН'!$F$6-'СЕТ СН'!$F$19</f>
        <v>815.87116664999996</v>
      </c>
      <c r="K15" s="36">
        <f>SUMIFS(СВЦЭМ!$C$33:$C$776,СВЦЭМ!$A$33:$A$776,$A15,СВЦЭМ!$B$33:$B$776,K$11)+'СЕТ СН'!$F$9+СВЦЭМ!$D$10+'СЕТ СН'!$F$6-'СЕТ СН'!$F$19</f>
        <v>745.58831702999998</v>
      </c>
      <c r="L15" s="36">
        <f>SUMIFS(СВЦЭМ!$C$33:$C$776,СВЦЭМ!$A$33:$A$776,$A15,СВЦЭМ!$B$33:$B$776,L$11)+'СЕТ СН'!$F$9+СВЦЭМ!$D$10+'СЕТ СН'!$F$6-'СЕТ СН'!$F$19</f>
        <v>712.32841380000002</v>
      </c>
      <c r="M15" s="36">
        <f>SUMIFS(СВЦЭМ!$C$33:$C$776,СВЦЭМ!$A$33:$A$776,$A15,СВЦЭМ!$B$33:$B$776,M$11)+'СЕТ СН'!$F$9+СВЦЭМ!$D$10+'СЕТ СН'!$F$6-'СЕТ СН'!$F$19</f>
        <v>717.95198211000002</v>
      </c>
      <c r="N15" s="36">
        <f>SUMIFS(СВЦЭМ!$C$33:$C$776,СВЦЭМ!$A$33:$A$776,$A15,СВЦЭМ!$B$33:$B$776,N$11)+'СЕТ СН'!$F$9+СВЦЭМ!$D$10+'СЕТ СН'!$F$6-'СЕТ СН'!$F$19</f>
        <v>728.40915424000002</v>
      </c>
      <c r="O15" s="36">
        <f>SUMIFS(СВЦЭМ!$C$33:$C$776,СВЦЭМ!$A$33:$A$776,$A15,СВЦЭМ!$B$33:$B$776,O$11)+'СЕТ СН'!$F$9+СВЦЭМ!$D$10+'СЕТ СН'!$F$6-'СЕТ СН'!$F$19</f>
        <v>785.95574150000004</v>
      </c>
      <c r="P15" s="36">
        <f>SUMIFS(СВЦЭМ!$C$33:$C$776,СВЦЭМ!$A$33:$A$776,$A15,СВЦЭМ!$B$33:$B$776,P$11)+'СЕТ СН'!$F$9+СВЦЭМ!$D$10+'СЕТ СН'!$F$6-'СЕТ СН'!$F$19</f>
        <v>819.6755971</v>
      </c>
      <c r="Q15" s="36">
        <f>SUMIFS(СВЦЭМ!$C$33:$C$776,СВЦЭМ!$A$33:$A$776,$A15,СВЦЭМ!$B$33:$B$776,Q$11)+'СЕТ СН'!$F$9+СВЦЭМ!$D$10+'СЕТ СН'!$F$6-'СЕТ СН'!$F$19</f>
        <v>778.25214148999999</v>
      </c>
      <c r="R15" s="36">
        <f>SUMIFS(СВЦЭМ!$C$33:$C$776,СВЦЭМ!$A$33:$A$776,$A15,СВЦЭМ!$B$33:$B$776,R$11)+'СЕТ СН'!$F$9+СВЦЭМ!$D$10+'СЕТ СН'!$F$6-'СЕТ СН'!$F$19</f>
        <v>734.60590399</v>
      </c>
      <c r="S15" s="36">
        <f>SUMIFS(СВЦЭМ!$C$33:$C$776,СВЦЭМ!$A$33:$A$776,$A15,СВЦЭМ!$B$33:$B$776,S$11)+'СЕТ СН'!$F$9+СВЦЭМ!$D$10+'СЕТ СН'!$F$6-'СЕТ СН'!$F$19</f>
        <v>693.93103601999996</v>
      </c>
      <c r="T15" s="36">
        <f>SUMIFS(СВЦЭМ!$C$33:$C$776,СВЦЭМ!$A$33:$A$776,$A15,СВЦЭМ!$B$33:$B$776,T$11)+'СЕТ СН'!$F$9+СВЦЭМ!$D$10+'СЕТ СН'!$F$6-'СЕТ СН'!$F$19</f>
        <v>665.59969164000006</v>
      </c>
      <c r="U15" s="36">
        <f>SUMIFS(СВЦЭМ!$C$33:$C$776,СВЦЭМ!$A$33:$A$776,$A15,СВЦЭМ!$B$33:$B$776,U$11)+'СЕТ СН'!$F$9+СВЦЭМ!$D$10+'СЕТ СН'!$F$6-'СЕТ СН'!$F$19</f>
        <v>657.88976471000001</v>
      </c>
      <c r="V15" s="36">
        <f>SUMIFS(СВЦЭМ!$C$33:$C$776,СВЦЭМ!$A$33:$A$776,$A15,СВЦЭМ!$B$33:$B$776,V$11)+'СЕТ СН'!$F$9+СВЦЭМ!$D$10+'СЕТ СН'!$F$6-'СЕТ СН'!$F$19</f>
        <v>679.86033511000005</v>
      </c>
      <c r="W15" s="36">
        <f>SUMIFS(СВЦЭМ!$C$33:$C$776,СВЦЭМ!$A$33:$A$776,$A15,СВЦЭМ!$B$33:$B$776,W$11)+'СЕТ СН'!$F$9+СВЦЭМ!$D$10+'СЕТ СН'!$F$6-'СЕТ СН'!$F$19</f>
        <v>677.41635940000003</v>
      </c>
      <c r="X15" s="36">
        <f>SUMIFS(СВЦЭМ!$C$33:$C$776,СВЦЭМ!$A$33:$A$776,$A15,СВЦЭМ!$B$33:$B$776,X$11)+'СЕТ СН'!$F$9+СВЦЭМ!$D$10+'СЕТ СН'!$F$6-'СЕТ СН'!$F$19</f>
        <v>694.24892906000002</v>
      </c>
      <c r="Y15" s="36">
        <f>SUMIFS(СВЦЭМ!$C$33:$C$776,СВЦЭМ!$A$33:$A$776,$A15,СВЦЭМ!$B$33:$B$776,Y$11)+'СЕТ СН'!$F$9+СВЦЭМ!$D$10+'СЕТ СН'!$F$6-'СЕТ СН'!$F$19</f>
        <v>742.38234494000005</v>
      </c>
    </row>
    <row r="16" spans="1:27" ht="15.75" x14ac:dyDescent="0.2">
      <c r="A16" s="35">
        <f t="shared" si="0"/>
        <v>44109</v>
      </c>
      <c r="B16" s="36">
        <f>SUMIFS(СВЦЭМ!$C$33:$C$776,СВЦЭМ!$A$33:$A$776,$A16,СВЦЭМ!$B$33:$B$776,B$11)+'СЕТ СН'!$F$9+СВЦЭМ!$D$10+'СЕТ СН'!$F$6-'СЕТ СН'!$F$19</f>
        <v>811.13251068</v>
      </c>
      <c r="C16" s="36">
        <f>SUMIFS(СВЦЭМ!$C$33:$C$776,СВЦЭМ!$A$33:$A$776,$A16,СВЦЭМ!$B$33:$B$776,C$11)+'СЕТ СН'!$F$9+СВЦЭМ!$D$10+'СЕТ СН'!$F$6-'СЕТ СН'!$F$19</f>
        <v>884.60042455999996</v>
      </c>
      <c r="D16" s="36">
        <f>SUMIFS(СВЦЭМ!$C$33:$C$776,СВЦЭМ!$A$33:$A$776,$A16,СВЦЭМ!$B$33:$B$776,D$11)+'СЕТ СН'!$F$9+СВЦЭМ!$D$10+'СЕТ СН'!$F$6-'СЕТ СН'!$F$19</f>
        <v>962.36483620000001</v>
      </c>
      <c r="E16" s="36">
        <f>SUMIFS(СВЦЭМ!$C$33:$C$776,СВЦЭМ!$A$33:$A$776,$A16,СВЦЭМ!$B$33:$B$776,E$11)+'СЕТ СН'!$F$9+СВЦЭМ!$D$10+'СЕТ СН'!$F$6-'СЕТ СН'!$F$19</f>
        <v>985.63990742999999</v>
      </c>
      <c r="F16" s="36">
        <f>SUMIFS(СВЦЭМ!$C$33:$C$776,СВЦЭМ!$A$33:$A$776,$A16,СВЦЭМ!$B$33:$B$776,F$11)+'СЕТ СН'!$F$9+СВЦЭМ!$D$10+'СЕТ СН'!$F$6-'СЕТ СН'!$F$19</f>
        <v>982.42088139999998</v>
      </c>
      <c r="G16" s="36">
        <f>SUMIFS(СВЦЭМ!$C$33:$C$776,СВЦЭМ!$A$33:$A$776,$A16,СВЦЭМ!$B$33:$B$776,G$11)+'СЕТ СН'!$F$9+СВЦЭМ!$D$10+'СЕТ СН'!$F$6-'СЕТ СН'!$F$19</f>
        <v>962.73502424000003</v>
      </c>
      <c r="H16" s="36">
        <f>SUMIFS(СВЦЭМ!$C$33:$C$776,СВЦЭМ!$A$33:$A$776,$A16,СВЦЭМ!$B$33:$B$776,H$11)+'СЕТ СН'!$F$9+СВЦЭМ!$D$10+'СЕТ СН'!$F$6-'СЕТ СН'!$F$19</f>
        <v>903.55532712000002</v>
      </c>
      <c r="I16" s="36">
        <f>SUMIFS(СВЦЭМ!$C$33:$C$776,СВЦЭМ!$A$33:$A$776,$A16,СВЦЭМ!$B$33:$B$776,I$11)+'СЕТ СН'!$F$9+СВЦЭМ!$D$10+'СЕТ СН'!$F$6-'СЕТ СН'!$F$19</f>
        <v>856.34213645</v>
      </c>
      <c r="J16" s="36">
        <f>SUMIFS(СВЦЭМ!$C$33:$C$776,СВЦЭМ!$A$33:$A$776,$A16,СВЦЭМ!$B$33:$B$776,J$11)+'СЕТ СН'!$F$9+СВЦЭМ!$D$10+'СЕТ СН'!$F$6-'СЕТ СН'!$F$19</f>
        <v>786.81954949999999</v>
      </c>
      <c r="K16" s="36">
        <f>SUMIFS(СВЦЭМ!$C$33:$C$776,СВЦЭМ!$A$33:$A$776,$A16,СВЦЭМ!$B$33:$B$776,K$11)+'СЕТ СН'!$F$9+СВЦЭМ!$D$10+'СЕТ СН'!$F$6-'СЕТ СН'!$F$19</f>
        <v>754.91508075000002</v>
      </c>
      <c r="L16" s="36">
        <f>SUMIFS(СВЦЭМ!$C$33:$C$776,СВЦЭМ!$A$33:$A$776,$A16,СВЦЭМ!$B$33:$B$776,L$11)+'СЕТ СН'!$F$9+СВЦЭМ!$D$10+'СЕТ СН'!$F$6-'СЕТ СН'!$F$19</f>
        <v>751.86148644000002</v>
      </c>
      <c r="M16" s="36">
        <f>SUMIFS(СВЦЭМ!$C$33:$C$776,СВЦЭМ!$A$33:$A$776,$A16,СВЦЭМ!$B$33:$B$776,M$11)+'СЕТ СН'!$F$9+СВЦЭМ!$D$10+'СЕТ СН'!$F$6-'СЕТ СН'!$F$19</f>
        <v>777.44939174000001</v>
      </c>
      <c r="N16" s="36">
        <f>SUMIFS(СВЦЭМ!$C$33:$C$776,СВЦЭМ!$A$33:$A$776,$A16,СВЦЭМ!$B$33:$B$776,N$11)+'СЕТ СН'!$F$9+СВЦЭМ!$D$10+'СЕТ СН'!$F$6-'СЕТ СН'!$F$19</f>
        <v>775.59846534999997</v>
      </c>
      <c r="O16" s="36">
        <f>SUMIFS(СВЦЭМ!$C$33:$C$776,СВЦЭМ!$A$33:$A$776,$A16,СВЦЭМ!$B$33:$B$776,O$11)+'СЕТ СН'!$F$9+СВЦЭМ!$D$10+'СЕТ СН'!$F$6-'СЕТ СН'!$F$19</f>
        <v>802.95201608000002</v>
      </c>
      <c r="P16" s="36">
        <f>SUMIFS(СВЦЭМ!$C$33:$C$776,СВЦЭМ!$A$33:$A$776,$A16,СВЦЭМ!$B$33:$B$776,P$11)+'СЕТ СН'!$F$9+СВЦЭМ!$D$10+'СЕТ СН'!$F$6-'СЕТ СН'!$F$19</f>
        <v>844.32054362999997</v>
      </c>
      <c r="Q16" s="36">
        <f>SUMIFS(СВЦЭМ!$C$33:$C$776,СВЦЭМ!$A$33:$A$776,$A16,СВЦЭМ!$B$33:$B$776,Q$11)+'СЕТ СН'!$F$9+СВЦЭМ!$D$10+'СЕТ СН'!$F$6-'СЕТ СН'!$F$19</f>
        <v>805.36698021999996</v>
      </c>
      <c r="R16" s="36">
        <f>SUMIFS(СВЦЭМ!$C$33:$C$776,СВЦЭМ!$A$33:$A$776,$A16,СВЦЭМ!$B$33:$B$776,R$11)+'СЕТ СН'!$F$9+СВЦЭМ!$D$10+'СЕТ СН'!$F$6-'СЕТ СН'!$F$19</f>
        <v>767.46848219000003</v>
      </c>
      <c r="S16" s="36">
        <f>SUMIFS(СВЦЭМ!$C$33:$C$776,СВЦЭМ!$A$33:$A$776,$A16,СВЦЭМ!$B$33:$B$776,S$11)+'СЕТ СН'!$F$9+СВЦЭМ!$D$10+'СЕТ СН'!$F$6-'СЕТ СН'!$F$19</f>
        <v>755.01382208999996</v>
      </c>
      <c r="T16" s="36">
        <f>SUMIFS(СВЦЭМ!$C$33:$C$776,СВЦЭМ!$A$33:$A$776,$A16,СВЦЭМ!$B$33:$B$776,T$11)+'СЕТ СН'!$F$9+СВЦЭМ!$D$10+'СЕТ СН'!$F$6-'СЕТ СН'!$F$19</f>
        <v>773.43179896000004</v>
      </c>
      <c r="U16" s="36">
        <f>SUMIFS(СВЦЭМ!$C$33:$C$776,СВЦЭМ!$A$33:$A$776,$A16,СВЦЭМ!$B$33:$B$776,U$11)+'СЕТ СН'!$F$9+СВЦЭМ!$D$10+'СЕТ СН'!$F$6-'СЕТ СН'!$F$19</f>
        <v>751.84032076000005</v>
      </c>
      <c r="V16" s="36">
        <f>SUMIFS(СВЦЭМ!$C$33:$C$776,СВЦЭМ!$A$33:$A$776,$A16,СВЦЭМ!$B$33:$B$776,V$11)+'СЕТ СН'!$F$9+СВЦЭМ!$D$10+'СЕТ СН'!$F$6-'СЕТ СН'!$F$19</f>
        <v>753.18912670999998</v>
      </c>
      <c r="W16" s="36">
        <f>SUMIFS(СВЦЭМ!$C$33:$C$776,СВЦЭМ!$A$33:$A$776,$A16,СВЦЭМ!$B$33:$B$776,W$11)+'СЕТ СН'!$F$9+СВЦЭМ!$D$10+'СЕТ СН'!$F$6-'СЕТ СН'!$F$19</f>
        <v>784.20708110999999</v>
      </c>
      <c r="X16" s="36">
        <f>SUMIFS(СВЦЭМ!$C$33:$C$776,СВЦЭМ!$A$33:$A$776,$A16,СВЦЭМ!$B$33:$B$776,X$11)+'СЕТ СН'!$F$9+СВЦЭМ!$D$10+'СЕТ СН'!$F$6-'СЕТ СН'!$F$19</f>
        <v>781.14596162999999</v>
      </c>
      <c r="Y16" s="36">
        <f>SUMIFS(СВЦЭМ!$C$33:$C$776,СВЦЭМ!$A$33:$A$776,$A16,СВЦЭМ!$B$33:$B$776,Y$11)+'СЕТ СН'!$F$9+СВЦЭМ!$D$10+'СЕТ СН'!$F$6-'СЕТ СН'!$F$19</f>
        <v>816.62429597000005</v>
      </c>
    </row>
    <row r="17" spans="1:25" ht="15.75" x14ac:dyDescent="0.2">
      <c r="A17" s="35">
        <f t="shared" si="0"/>
        <v>44110</v>
      </c>
      <c r="B17" s="36">
        <f>SUMIFS(СВЦЭМ!$C$33:$C$776,СВЦЭМ!$A$33:$A$776,$A17,СВЦЭМ!$B$33:$B$776,B$11)+'СЕТ СН'!$F$9+СВЦЭМ!$D$10+'СЕТ СН'!$F$6-'СЕТ СН'!$F$19</f>
        <v>890.95974478000005</v>
      </c>
      <c r="C17" s="36">
        <f>SUMIFS(СВЦЭМ!$C$33:$C$776,СВЦЭМ!$A$33:$A$776,$A17,СВЦЭМ!$B$33:$B$776,C$11)+'СЕТ СН'!$F$9+СВЦЭМ!$D$10+'СЕТ СН'!$F$6-'СЕТ СН'!$F$19</f>
        <v>969.28948251999998</v>
      </c>
      <c r="D17" s="36">
        <f>SUMIFS(СВЦЭМ!$C$33:$C$776,СВЦЭМ!$A$33:$A$776,$A17,СВЦЭМ!$B$33:$B$776,D$11)+'СЕТ СН'!$F$9+СВЦЭМ!$D$10+'СЕТ СН'!$F$6-'СЕТ СН'!$F$19</f>
        <v>1034.3452360599999</v>
      </c>
      <c r="E17" s="36">
        <f>SUMIFS(СВЦЭМ!$C$33:$C$776,СВЦЭМ!$A$33:$A$776,$A17,СВЦЭМ!$B$33:$B$776,E$11)+'СЕТ СН'!$F$9+СВЦЭМ!$D$10+'СЕТ СН'!$F$6-'СЕТ СН'!$F$19</f>
        <v>1060.1440257699999</v>
      </c>
      <c r="F17" s="36">
        <f>SUMIFS(СВЦЭМ!$C$33:$C$776,СВЦЭМ!$A$33:$A$776,$A17,СВЦЭМ!$B$33:$B$776,F$11)+'СЕТ СН'!$F$9+СВЦЭМ!$D$10+'СЕТ СН'!$F$6-'СЕТ СН'!$F$19</f>
        <v>1063.77788837</v>
      </c>
      <c r="G17" s="36">
        <f>SUMIFS(СВЦЭМ!$C$33:$C$776,СВЦЭМ!$A$33:$A$776,$A17,СВЦЭМ!$B$33:$B$776,G$11)+'СЕТ СН'!$F$9+СВЦЭМ!$D$10+'СЕТ СН'!$F$6-'СЕТ СН'!$F$19</f>
        <v>1046.9162316099998</v>
      </c>
      <c r="H17" s="36">
        <f>SUMIFS(СВЦЭМ!$C$33:$C$776,СВЦЭМ!$A$33:$A$776,$A17,СВЦЭМ!$B$33:$B$776,H$11)+'СЕТ СН'!$F$9+СВЦЭМ!$D$10+'СЕТ СН'!$F$6-'СЕТ СН'!$F$19</f>
        <v>985.24341031999995</v>
      </c>
      <c r="I17" s="36">
        <f>SUMIFS(СВЦЭМ!$C$33:$C$776,СВЦЭМ!$A$33:$A$776,$A17,СВЦЭМ!$B$33:$B$776,I$11)+'СЕТ СН'!$F$9+СВЦЭМ!$D$10+'СЕТ СН'!$F$6-'СЕТ СН'!$F$19</f>
        <v>934.80556452999997</v>
      </c>
      <c r="J17" s="36">
        <f>SUMIFS(СВЦЭМ!$C$33:$C$776,СВЦЭМ!$A$33:$A$776,$A17,СВЦЭМ!$B$33:$B$776,J$11)+'СЕТ СН'!$F$9+СВЦЭМ!$D$10+'СЕТ СН'!$F$6-'СЕТ СН'!$F$19</f>
        <v>863.71146242999998</v>
      </c>
      <c r="K17" s="36">
        <f>SUMIFS(СВЦЭМ!$C$33:$C$776,СВЦЭМ!$A$33:$A$776,$A17,СВЦЭМ!$B$33:$B$776,K$11)+'СЕТ СН'!$F$9+СВЦЭМ!$D$10+'СЕТ СН'!$F$6-'СЕТ СН'!$F$19</f>
        <v>824.63670612999999</v>
      </c>
      <c r="L17" s="36">
        <f>SUMIFS(СВЦЭМ!$C$33:$C$776,СВЦЭМ!$A$33:$A$776,$A17,СВЦЭМ!$B$33:$B$776,L$11)+'СЕТ СН'!$F$9+СВЦЭМ!$D$10+'СЕТ СН'!$F$6-'СЕТ СН'!$F$19</f>
        <v>827.78233007000006</v>
      </c>
      <c r="M17" s="36">
        <f>SUMIFS(СВЦЭМ!$C$33:$C$776,СВЦЭМ!$A$33:$A$776,$A17,СВЦЭМ!$B$33:$B$776,M$11)+'СЕТ СН'!$F$9+СВЦЭМ!$D$10+'СЕТ СН'!$F$6-'СЕТ СН'!$F$19</f>
        <v>833.00379294000004</v>
      </c>
      <c r="N17" s="36">
        <f>SUMIFS(СВЦЭМ!$C$33:$C$776,СВЦЭМ!$A$33:$A$776,$A17,СВЦЭМ!$B$33:$B$776,N$11)+'СЕТ СН'!$F$9+СВЦЭМ!$D$10+'СЕТ СН'!$F$6-'СЕТ СН'!$F$19</f>
        <v>839.87856668999996</v>
      </c>
      <c r="O17" s="36">
        <f>SUMIFS(СВЦЭМ!$C$33:$C$776,СВЦЭМ!$A$33:$A$776,$A17,СВЦЭМ!$B$33:$B$776,O$11)+'СЕТ СН'!$F$9+СВЦЭМ!$D$10+'СЕТ СН'!$F$6-'СЕТ СН'!$F$19</f>
        <v>877.39610317000006</v>
      </c>
      <c r="P17" s="36">
        <f>SUMIFS(СВЦЭМ!$C$33:$C$776,СВЦЭМ!$A$33:$A$776,$A17,СВЦЭМ!$B$33:$B$776,P$11)+'СЕТ СН'!$F$9+СВЦЭМ!$D$10+'СЕТ СН'!$F$6-'СЕТ СН'!$F$19</f>
        <v>916.82565909000004</v>
      </c>
      <c r="Q17" s="36">
        <f>SUMIFS(СВЦЭМ!$C$33:$C$776,СВЦЭМ!$A$33:$A$776,$A17,СВЦЭМ!$B$33:$B$776,Q$11)+'СЕТ СН'!$F$9+СВЦЭМ!$D$10+'СЕТ СН'!$F$6-'СЕТ СН'!$F$19</f>
        <v>872.33466824000004</v>
      </c>
      <c r="R17" s="36">
        <f>SUMIFS(СВЦЭМ!$C$33:$C$776,СВЦЭМ!$A$33:$A$776,$A17,СВЦЭМ!$B$33:$B$776,R$11)+'СЕТ СН'!$F$9+СВЦЭМ!$D$10+'СЕТ СН'!$F$6-'СЕТ СН'!$F$19</f>
        <v>823.67371377000006</v>
      </c>
      <c r="S17" s="36">
        <f>SUMIFS(СВЦЭМ!$C$33:$C$776,СВЦЭМ!$A$33:$A$776,$A17,СВЦЭМ!$B$33:$B$776,S$11)+'СЕТ СН'!$F$9+СВЦЭМ!$D$10+'СЕТ СН'!$F$6-'СЕТ СН'!$F$19</f>
        <v>781.12016008000001</v>
      </c>
      <c r="T17" s="36">
        <f>SUMIFS(СВЦЭМ!$C$33:$C$776,СВЦЭМ!$A$33:$A$776,$A17,СВЦЭМ!$B$33:$B$776,T$11)+'СЕТ СН'!$F$9+СВЦЭМ!$D$10+'СЕТ СН'!$F$6-'СЕТ СН'!$F$19</f>
        <v>755.54317693999997</v>
      </c>
      <c r="U17" s="36">
        <f>SUMIFS(СВЦЭМ!$C$33:$C$776,СВЦЭМ!$A$33:$A$776,$A17,СВЦЭМ!$B$33:$B$776,U$11)+'СЕТ СН'!$F$9+СВЦЭМ!$D$10+'СЕТ СН'!$F$6-'СЕТ СН'!$F$19</f>
        <v>760.85501928999997</v>
      </c>
      <c r="V17" s="36">
        <f>SUMIFS(СВЦЭМ!$C$33:$C$776,СВЦЭМ!$A$33:$A$776,$A17,СВЦЭМ!$B$33:$B$776,V$11)+'СЕТ СН'!$F$9+СВЦЭМ!$D$10+'СЕТ СН'!$F$6-'СЕТ СН'!$F$19</f>
        <v>747.62732136</v>
      </c>
      <c r="W17" s="36">
        <f>SUMIFS(СВЦЭМ!$C$33:$C$776,СВЦЭМ!$A$33:$A$776,$A17,СВЦЭМ!$B$33:$B$776,W$11)+'СЕТ СН'!$F$9+СВЦЭМ!$D$10+'СЕТ СН'!$F$6-'СЕТ СН'!$F$19</f>
        <v>752.44896719999997</v>
      </c>
      <c r="X17" s="36">
        <f>SUMIFS(СВЦЭМ!$C$33:$C$776,СВЦЭМ!$A$33:$A$776,$A17,СВЦЭМ!$B$33:$B$776,X$11)+'СЕТ СН'!$F$9+СВЦЭМ!$D$10+'СЕТ СН'!$F$6-'СЕТ СН'!$F$19</f>
        <v>775.01384471999995</v>
      </c>
      <c r="Y17" s="36">
        <f>SUMIFS(СВЦЭМ!$C$33:$C$776,СВЦЭМ!$A$33:$A$776,$A17,СВЦЭМ!$B$33:$B$776,Y$11)+'СЕТ СН'!$F$9+СВЦЭМ!$D$10+'СЕТ СН'!$F$6-'СЕТ СН'!$F$19</f>
        <v>816.24490111</v>
      </c>
    </row>
    <row r="18" spans="1:25" ht="15.75" x14ac:dyDescent="0.2">
      <c r="A18" s="35">
        <f t="shared" si="0"/>
        <v>44111</v>
      </c>
      <c r="B18" s="36">
        <f>SUMIFS(СВЦЭМ!$C$33:$C$776,СВЦЭМ!$A$33:$A$776,$A18,СВЦЭМ!$B$33:$B$776,B$11)+'СЕТ СН'!$F$9+СВЦЭМ!$D$10+'СЕТ СН'!$F$6-'СЕТ СН'!$F$19</f>
        <v>878.32505557000002</v>
      </c>
      <c r="C18" s="36">
        <f>SUMIFS(СВЦЭМ!$C$33:$C$776,СВЦЭМ!$A$33:$A$776,$A18,СВЦЭМ!$B$33:$B$776,C$11)+'СЕТ СН'!$F$9+СВЦЭМ!$D$10+'СЕТ СН'!$F$6-'СЕТ СН'!$F$19</f>
        <v>962.65425371000003</v>
      </c>
      <c r="D18" s="36">
        <f>SUMIFS(СВЦЭМ!$C$33:$C$776,СВЦЭМ!$A$33:$A$776,$A18,СВЦЭМ!$B$33:$B$776,D$11)+'СЕТ СН'!$F$9+СВЦЭМ!$D$10+'СЕТ СН'!$F$6-'СЕТ СН'!$F$19</f>
        <v>1037.9725128099999</v>
      </c>
      <c r="E18" s="36">
        <f>SUMIFS(СВЦЭМ!$C$33:$C$776,СВЦЭМ!$A$33:$A$776,$A18,СВЦЭМ!$B$33:$B$776,E$11)+'СЕТ СН'!$F$9+СВЦЭМ!$D$10+'СЕТ СН'!$F$6-'СЕТ СН'!$F$19</f>
        <v>1059.7415674899999</v>
      </c>
      <c r="F18" s="36">
        <f>SUMIFS(СВЦЭМ!$C$33:$C$776,СВЦЭМ!$A$33:$A$776,$A18,СВЦЭМ!$B$33:$B$776,F$11)+'СЕТ СН'!$F$9+СВЦЭМ!$D$10+'СЕТ СН'!$F$6-'СЕТ СН'!$F$19</f>
        <v>1058.6410216899999</v>
      </c>
      <c r="G18" s="36">
        <f>SUMIFS(СВЦЭМ!$C$33:$C$776,СВЦЭМ!$A$33:$A$776,$A18,СВЦЭМ!$B$33:$B$776,G$11)+'СЕТ СН'!$F$9+СВЦЭМ!$D$10+'СЕТ СН'!$F$6-'СЕТ СН'!$F$19</f>
        <v>1029.7308812199999</v>
      </c>
      <c r="H18" s="36">
        <f>SUMIFS(СВЦЭМ!$C$33:$C$776,СВЦЭМ!$A$33:$A$776,$A18,СВЦЭМ!$B$33:$B$776,H$11)+'СЕТ СН'!$F$9+СВЦЭМ!$D$10+'СЕТ СН'!$F$6-'СЕТ СН'!$F$19</f>
        <v>984.12118754000005</v>
      </c>
      <c r="I18" s="36">
        <f>SUMIFS(СВЦЭМ!$C$33:$C$776,СВЦЭМ!$A$33:$A$776,$A18,СВЦЭМ!$B$33:$B$776,I$11)+'СЕТ СН'!$F$9+СВЦЭМ!$D$10+'СЕТ СН'!$F$6-'СЕТ СН'!$F$19</f>
        <v>932.95079328999998</v>
      </c>
      <c r="J18" s="36">
        <f>SUMIFS(СВЦЭМ!$C$33:$C$776,СВЦЭМ!$A$33:$A$776,$A18,СВЦЭМ!$B$33:$B$776,J$11)+'СЕТ СН'!$F$9+СВЦЭМ!$D$10+'СЕТ СН'!$F$6-'СЕТ СН'!$F$19</f>
        <v>863.7830275</v>
      </c>
      <c r="K18" s="36">
        <f>SUMIFS(СВЦЭМ!$C$33:$C$776,СВЦЭМ!$A$33:$A$776,$A18,СВЦЭМ!$B$33:$B$776,K$11)+'СЕТ СН'!$F$9+СВЦЭМ!$D$10+'СЕТ СН'!$F$6-'СЕТ СН'!$F$19</f>
        <v>831.08310238000001</v>
      </c>
      <c r="L18" s="36">
        <f>SUMIFS(СВЦЭМ!$C$33:$C$776,СВЦЭМ!$A$33:$A$776,$A18,СВЦЭМ!$B$33:$B$776,L$11)+'СЕТ СН'!$F$9+СВЦЭМ!$D$10+'СЕТ СН'!$F$6-'СЕТ СН'!$F$19</f>
        <v>836.06054809</v>
      </c>
      <c r="M18" s="36">
        <f>SUMIFS(СВЦЭМ!$C$33:$C$776,СВЦЭМ!$A$33:$A$776,$A18,СВЦЭМ!$B$33:$B$776,M$11)+'СЕТ СН'!$F$9+СВЦЭМ!$D$10+'СЕТ СН'!$F$6-'СЕТ СН'!$F$19</f>
        <v>846.26387898999997</v>
      </c>
      <c r="N18" s="36">
        <f>SUMIFS(СВЦЭМ!$C$33:$C$776,СВЦЭМ!$A$33:$A$776,$A18,СВЦЭМ!$B$33:$B$776,N$11)+'СЕТ СН'!$F$9+СВЦЭМ!$D$10+'СЕТ СН'!$F$6-'СЕТ СН'!$F$19</f>
        <v>844.37163248000002</v>
      </c>
      <c r="O18" s="36">
        <f>SUMIFS(СВЦЭМ!$C$33:$C$776,СВЦЭМ!$A$33:$A$776,$A18,СВЦЭМ!$B$33:$B$776,O$11)+'СЕТ СН'!$F$9+СВЦЭМ!$D$10+'СЕТ СН'!$F$6-'СЕТ СН'!$F$19</f>
        <v>872.67470092999997</v>
      </c>
      <c r="P18" s="36">
        <f>SUMIFS(СВЦЭМ!$C$33:$C$776,СВЦЭМ!$A$33:$A$776,$A18,СВЦЭМ!$B$33:$B$776,P$11)+'СЕТ СН'!$F$9+СВЦЭМ!$D$10+'СЕТ СН'!$F$6-'СЕТ СН'!$F$19</f>
        <v>909.91666799999996</v>
      </c>
      <c r="Q18" s="36">
        <f>SUMIFS(СВЦЭМ!$C$33:$C$776,СВЦЭМ!$A$33:$A$776,$A18,СВЦЭМ!$B$33:$B$776,Q$11)+'СЕТ СН'!$F$9+СВЦЭМ!$D$10+'СЕТ СН'!$F$6-'СЕТ СН'!$F$19</f>
        <v>869.69673667999996</v>
      </c>
      <c r="R18" s="36">
        <f>SUMIFS(СВЦЭМ!$C$33:$C$776,СВЦЭМ!$A$33:$A$776,$A18,СВЦЭМ!$B$33:$B$776,R$11)+'СЕТ СН'!$F$9+СВЦЭМ!$D$10+'СЕТ СН'!$F$6-'СЕТ СН'!$F$19</f>
        <v>816.50346165999997</v>
      </c>
      <c r="S18" s="36">
        <f>SUMIFS(СВЦЭМ!$C$33:$C$776,СВЦЭМ!$A$33:$A$776,$A18,СВЦЭМ!$B$33:$B$776,S$11)+'СЕТ СН'!$F$9+СВЦЭМ!$D$10+'СЕТ СН'!$F$6-'СЕТ СН'!$F$19</f>
        <v>766.54041923</v>
      </c>
      <c r="T18" s="36">
        <f>SUMIFS(СВЦЭМ!$C$33:$C$776,СВЦЭМ!$A$33:$A$776,$A18,СВЦЭМ!$B$33:$B$776,T$11)+'СЕТ СН'!$F$9+СВЦЭМ!$D$10+'СЕТ СН'!$F$6-'СЕТ СН'!$F$19</f>
        <v>759.81893164999997</v>
      </c>
      <c r="U18" s="36">
        <f>SUMIFS(СВЦЭМ!$C$33:$C$776,СВЦЭМ!$A$33:$A$776,$A18,СВЦЭМ!$B$33:$B$776,U$11)+'СЕТ СН'!$F$9+СВЦЭМ!$D$10+'СЕТ СН'!$F$6-'СЕТ СН'!$F$19</f>
        <v>769.4876203</v>
      </c>
      <c r="V18" s="36">
        <f>SUMIFS(СВЦЭМ!$C$33:$C$776,СВЦЭМ!$A$33:$A$776,$A18,СВЦЭМ!$B$33:$B$776,V$11)+'СЕТ СН'!$F$9+СВЦЭМ!$D$10+'СЕТ СН'!$F$6-'СЕТ СН'!$F$19</f>
        <v>763.56279884000003</v>
      </c>
      <c r="W18" s="36">
        <f>SUMIFS(СВЦЭМ!$C$33:$C$776,СВЦЭМ!$A$33:$A$776,$A18,СВЦЭМ!$B$33:$B$776,W$11)+'СЕТ СН'!$F$9+СВЦЭМ!$D$10+'СЕТ СН'!$F$6-'СЕТ СН'!$F$19</f>
        <v>757.22237241000005</v>
      </c>
      <c r="X18" s="36">
        <f>SUMIFS(СВЦЭМ!$C$33:$C$776,СВЦЭМ!$A$33:$A$776,$A18,СВЦЭМ!$B$33:$B$776,X$11)+'СЕТ СН'!$F$9+СВЦЭМ!$D$10+'СЕТ СН'!$F$6-'СЕТ СН'!$F$19</f>
        <v>762.77072024999995</v>
      </c>
      <c r="Y18" s="36">
        <f>SUMIFS(СВЦЭМ!$C$33:$C$776,СВЦЭМ!$A$33:$A$776,$A18,СВЦЭМ!$B$33:$B$776,Y$11)+'СЕТ СН'!$F$9+СВЦЭМ!$D$10+'СЕТ СН'!$F$6-'СЕТ СН'!$F$19</f>
        <v>804.39910992</v>
      </c>
    </row>
    <row r="19" spans="1:25" ht="15.75" x14ac:dyDescent="0.2">
      <c r="A19" s="35">
        <f t="shared" si="0"/>
        <v>44112</v>
      </c>
      <c r="B19" s="36">
        <f>SUMIFS(СВЦЭМ!$C$33:$C$776,СВЦЭМ!$A$33:$A$776,$A19,СВЦЭМ!$B$33:$B$776,B$11)+'СЕТ СН'!$F$9+СВЦЭМ!$D$10+'СЕТ СН'!$F$6-'СЕТ СН'!$F$19</f>
        <v>855.50845560000005</v>
      </c>
      <c r="C19" s="36">
        <f>SUMIFS(СВЦЭМ!$C$33:$C$776,СВЦЭМ!$A$33:$A$776,$A19,СВЦЭМ!$B$33:$B$776,C$11)+'СЕТ СН'!$F$9+СВЦЭМ!$D$10+'СЕТ СН'!$F$6-'СЕТ СН'!$F$19</f>
        <v>939.20372288999999</v>
      </c>
      <c r="D19" s="36">
        <f>SUMIFS(СВЦЭМ!$C$33:$C$776,СВЦЭМ!$A$33:$A$776,$A19,СВЦЭМ!$B$33:$B$776,D$11)+'СЕТ СН'!$F$9+СВЦЭМ!$D$10+'СЕТ СН'!$F$6-'СЕТ СН'!$F$19</f>
        <v>1006.38240879</v>
      </c>
      <c r="E19" s="36">
        <f>SUMIFS(СВЦЭМ!$C$33:$C$776,СВЦЭМ!$A$33:$A$776,$A19,СВЦЭМ!$B$33:$B$776,E$11)+'СЕТ СН'!$F$9+СВЦЭМ!$D$10+'СЕТ СН'!$F$6-'СЕТ СН'!$F$19</f>
        <v>1016.5240533800001</v>
      </c>
      <c r="F19" s="36">
        <f>SUMIFS(СВЦЭМ!$C$33:$C$776,СВЦЭМ!$A$33:$A$776,$A19,СВЦЭМ!$B$33:$B$776,F$11)+'СЕТ СН'!$F$9+СВЦЭМ!$D$10+'СЕТ СН'!$F$6-'СЕТ СН'!$F$19</f>
        <v>1011.81881827</v>
      </c>
      <c r="G19" s="36">
        <f>SUMIFS(СВЦЭМ!$C$33:$C$776,СВЦЭМ!$A$33:$A$776,$A19,СВЦЭМ!$B$33:$B$776,G$11)+'СЕТ СН'!$F$9+СВЦЭМ!$D$10+'СЕТ СН'!$F$6-'СЕТ СН'!$F$19</f>
        <v>989.08958976999998</v>
      </c>
      <c r="H19" s="36">
        <f>SUMIFS(СВЦЭМ!$C$33:$C$776,СВЦЭМ!$A$33:$A$776,$A19,СВЦЭМ!$B$33:$B$776,H$11)+'СЕТ СН'!$F$9+СВЦЭМ!$D$10+'СЕТ СН'!$F$6-'СЕТ СН'!$F$19</f>
        <v>938.90104298999995</v>
      </c>
      <c r="I19" s="36">
        <f>SUMIFS(СВЦЭМ!$C$33:$C$776,СВЦЭМ!$A$33:$A$776,$A19,СВЦЭМ!$B$33:$B$776,I$11)+'СЕТ СН'!$F$9+СВЦЭМ!$D$10+'СЕТ СН'!$F$6-'СЕТ СН'!$F$19</f>
        <v>887.72677898999996</v>
      </c>
      <c r="J19" s="36">
        <f>SUMIFS(СВЦЭМ!$C$33:$C$776,СВЦЭМ!$A$33:$A$776,$A19,СВЦЭМ!$B$33:$B$776,J$11)+'СЕТ СН'!$F$9+СВЦЭМ!$D$10+'СЕТ СН'!$F$6-'СЕТ СН'!$F$19</f>
        <v>823.06254010999999</v>
      </c>
      <c r="K19" s="36">
        <f>SUMIFS(СВЦЭМ!$C$33:$C$776,СВЦЭМ!$A$33:$A$776,$A19,СВЦЭМ!$B$33:$B$776,K$11)+'СЕТ СН'!$F$9+СВЦЭМ!$D$10+'СЕТ СН'!$F$6-'СЕТ СН'!$F$19</f>
        <v>792.67554286999996</v>
      </c>
      <c r="L19" s="36">
        <f>SUMIFS(СВЦЭМ!$C$33:$C$776,СВЦЭМ!$A$33:$A$776,$A19,СВЦЭМ!$B$33:$B$776,L$11)+'СЕТ СН'!$F$9+СВЦЭМ!$D$10+'СЕТ СН'!$F$6-'СЕТ СН'!$F$19</f>
        <v>797.84949435999999</v>
      </c>
      <c r="M19" s="36">
        <f>SUMIFS(СВЦЭМ!$C$33:$C$776,СВЦЭМ!$A$33:$A$776,$A19,СВЦЭМ!$B$33:$B$776,M$11)+'СЕТ СН'!$F$9+СВЦЭМ!$D$10+'СЕТ СН'!$F$6-'СЕТ СН'!$F$19</f>
        <v>806.85209098999997</v>
      </c>
      <c r="N19" s="36">
        <f>SUMIFS(СВЦЭМ!$C$33:$C$776,СВЦЭМ!$A$33:$A$776,$A19,СВЦЭМ!$B$33:$B$776,N$11)+'СЕТ СН'!$F$9+СВЦЭМ!$D$10+'СЕТ СН'!$F$6-'СЕТ СН'!$F$19</f>
        <v>809.24134607999997</v>
      </c>
      <c r="O19" s="36">
        <f>SUMIFS(СВЦЭМ!$C$33:$C$776,СВЦЭМ!$A$33:$A$776,$A19,СВЦЭМ!$B$33:$B$776,O$11)+'СЕТ СН'!$F$9+СВЦЭМ!$D$10+'СЕТ СН'!$F$6-'СЕТ СН'!$F$19</f>
        <v>843.10601943000006</v>
      </c>
      <c r="P19" s="36">
        <f>SUMIFS(СВЦЭМ!$C$33:$C$776,СВЦЭМ!$A$33:$A$776,$A19,СВЦЭМ!$B$33:$B$776,P$11)+'СЕТ СН'!$F$9+СВЦЭМ!$D$10+'СЕТ СН'!$F$6-'СЕТ СН'!$F$19</f>
        <v>882.75126355999998</v>
      </c>
      <c r="Q19" s="36">
        <f>SUMIFS(СВЦЭМ!$C$33:$C$776,СВЦЭМ!$A$33:$A$776,$A19,СВЦЭМ!$B$33:$B$776,Q$11)+'СЕТ СН'!$F$9+СВЦЭМ!$D$10+'СЕТ СН'!$F$6-'СЕТ СН'!$F$19</f>
        <v>838.41719304000003</v>
      </c>
      <c r="R19" s="36">
        <f>SUMIFS(СВЦЭМ!$C$33:$C$776,СВЦЭМ!$A$33:$A$776,$A19,СВЦЭМ!$B$33:$B$776,R$11)+'СЕТ СН'!$F$9+СВЦЭМ!$D$10+'СЕТ СН'!$F$6-'СЕТ СН'!$F$19</f>
        <v>788.69388347000006</v>
      </c>
      <c r="S19" s="36">
        <f>SUMIFS(СВЦЭМ!$C$33:$C$776,СВЦЭМ!$A$33:$A$776,$A19,СВЦЭМ!$B$33:$B$776,S$11)+'СЕТ СН'!$F$9+СВЦЭМ!$D$10+'СЕТ СН'!$F$6-'СЕТ СН'!$F$19</f>
        <v>742.76904593000006</v>
      </c>
      <c r="T19" s="36">
        <f>SUMIFS(СВЦЭМ!$C$33:$C$776,СВЦЭМ!$A$33:$A$776,$A19,СВЦЭМ!$B$33:$B$776,T$11)+'СЕТ СН'!$F$9+СВЦЭМ!$D$10+'СЕТ СН'!$F$6-'СЕТ СН'!$F$19</f>
        <v>745.58361666999997</v>
      </c>
      <c r="U19" s="36">
        <f>SUMIFS(СВЦЭМ!$C$33:$C$776,СВЦЭМ!$A$33:$A$776,$A19,СВЦЭМ!$B$33:$B$776,U$11)+'СЕТ СН'!$F$9+СВЦЭМ!$D$10+'СЕТ СН'!$F$6-'СЕТ СН'!$F$19</f>
        <v>762.13878367999996</v>
      </c>
      <c r="V19" s="36">
        <f>SUMIFS(СВЦЭМ!$C$33:$C$776,СВЦЭМ!$A$33:$A$776,$A19,СВЦЭМ!$B$33:$B$776,V$11)+'СЕТ СН'!$F$9+СВЦЭМ!$D$10+'СЕТ СН'!$F$6-'СЕТ СН'!$F$19</f>
        <v>754.75056740000002</v>
      </c>
      <c r="W19" s="36">
        <f>SUMIFS(СВЦЭМ!$C$33:$C$776,СВЦЭМ!$A$33:$A$776,$A19,СВЦЭМ!$B$33:$B$776,W$11)+'СЕТ СН'!$F$9+СВЦЭМ!$D$10+'СЕТ СН'!$F$6-'СЕТ СН'!$F$19</f>
        <v>747.94989379000003</v>
      </c>
      <c r="X19" s="36">
        <f>SUMIFS(СВЦЭМ!$C$33:$C$776,СВЦЭМ!$A$33:$A$776,$A19,СВЦЭМ!$B$33:$B$776,X$11)+'СЕТ СН'!$F$9+СВЦЭМ!$D$10+'СЕТ СН'!$F$6-'СЕТ СН'!$F$19</f>
        <v>761.10857054999997</v>
      </c>
      <c r="Y19" s="36">
        <f>SUMIFS(СВЦЭМ!$C$33:$C$776,СВЦЭМ!$A$33:$A$776,$A19,СВЦЭМ!$B$33:$B$776,Y$11)+'СЕТ СН'!$F$9+СВЦЭМ!$D$10+'СЕТ СН'!$F$6-'СЕТ СН'!$F$19</f>
        <v>796.85729419999996</v>
      </c>
    </row>
    <row r="20" spans="1:25" ht="15.75" x14ac:dyDescent="0.2">
      <c r="A20" s="35">
        <f t="shared" si="0"/>
        <v>44113</v>
      </c>
      <c r="B20" s="36">
        <f>SUMIFS(СВЦЭМ!$C$33:$C$776,СВЦЭМ!$A$33:$A$776,$A20,СВЦЭМ!$B$33:$B$776,B$11)+'СЕТ СН'!$F$9+СВЦЭМ!$D$10+'СЕТ СН'!$F$6-'СЕТ СН'!$F$19</f>
        <v>852.82667555</v>
      </c>
      <c r="C20" s="36">
        <f>SUMIFS(СВЦЭМ!$C$33:$C$776,СВЦЭМ!$A$33:$A$776,$A20,СВЦЭМ!$B$33:$B$776,C$11)+'СЕТ СН'!$F$9+СВЦЭМ!$D$10+'СЕТ СН'!$F$6-'СЕТ СН'!$F$19</f>
        <v>930.41887826000004</v>
      </c>
      <c r="D20" s="36">
        <f>SUMIFS(СВЦЭМ!$C$33:$C$776,СВЦЭМ!$A$33:$A$776,$A20,СВЦЭМ!$B$33:$B$776,D$11)+'СЕТ СН'!$F$9+СВЦЭМ!$D$10+'СЕТ СН'!$F$6-'СЕТ СН'!$F$19</f>
        <v>1001.73992922</v>
      </c>
      <c r="E20" s="36">
        <f>SUMIFS(СВЦЭМ!$C$33:$C$776,СВЦЭМ!$A$33:$A$776,$A20,СВЦЭМ!$B$33:$B$776,E$11)+'СЕТ СН'!$F$9+СВЦЭМ!$D$10+'СЕТ СН'!$F$6-'СЕТ СН'!$F$19</f>
        <v>1017.93322384</v>
      </c>
      <c r="F20" s="36">
        <f>SUMIFS(СВЦЭМ!$C$33:$C$776,СВЦЭМ!$A$33:$A$776,$A20,СВЦЭМ!$B$33:$B$776,F$11)+'СЕТ СН'!$F$9+СВЦЭМ!$D$10+'СЕТ СН'!$F$6-'СЕТ СН'!$F$19</f>
        <v>1020.0018155</v>
      </c>
      <c r="G20" s="36">
        <f>SUMIFS(СВЦЭМ!$C$33:$C$776,СВЦЭМ!$A$33:$A$776,$A20,СВЦЭМ!$B$33:$B$776,G$11)+'СЕТ СН'!$F$9+СВЦЭМ!$D$10+'СЕТ СН'!$F$6-'СЕТ СН'!$F$19</f>
        <v>990.84385581000004</v>
      </c>
      <c r="H20" s="36">
        <f>SUMIFS(СВЦЭМ!$C$33:$C$776,СВЦЭМ!$A$33:$A$776,$A20,СВЦЭМ!$B$33:$B$776,H$11)+'СЕТ СН'!$F$9+СВЦЭМ!$D$10+'СЕТ СН'!$F$6-'СЕТ СН'!$F$19</f>
        <v>935.81282511999996</v>
      </c>
      <c r="I20" s="36">
        <f>SUMIFS(СВЦЭМ!$C$33:$C$776,СВЦЭМ!$A$33:$A$776,$A20,СВЦЭМ!$B$33:$B$776,I$11)+'СЕТ СН'!$F$9+СВЦЭМ!$D$10+'СЕТ СН'!$F$6-'СЕТ СН'!$F$19</f>
        <v>892.35818418999997</v>
      </c>
      <c r="J20" s="36">
        <f>SUMIFS(СВЦЭМ!$C$33:$C$776,СВЦЭМ!$A$33:$A$776,$A20,СВЦЭМ!$B$33:$B$776,J$11)+'СЕТ СН'!$F$9+СВЦЭМ!$D$10+'СЕТ СН'!$F$6-'СЕТ СН'!$F$19</f>
        <v>834.23262453999996</v>
      </c>
      <c r="K20" s="36">
        <f>SUMIFS(СВЦЭМ!$C$33:$C$776,СВЦЭМ!$A$33:$A$776,$A20,СВЦЭМ!$B$33:$B$776,K$11)+'СЕТ СН'!$F$9+СВЦЭМ!$D$10+'СЕТ СН'!$F$6-'СЕТ СН'!$F$19</f>
        <v>819.65394509999999</v>
      </c>
      <c r="L20" s="36">
        <f>SUMIFS(СВЦЭМ!$C$33:$C$776,СВЦЭМ!$A$33:$A$776,$A20,СВЦЭМ!$B$33:$B$776,L$11)+'СЕТ СН'!$F$9+СВЦЭМ!$D$10+'СЕТ СН'!$F$6-'СЕТ СН'!$F$19</f>
        <v>819.68307453</v>
      </c>
      <c r="M20" s="36">
        <f>SUMIFS(СВЦЭМ!$C$33:$C$776,СВЦЭМ!$A$33:$A$776,$A20,СВЦЭМ!$B$33:$B$776,M$11)+'СЕТ СН'!$F$9+СВЦЭМ!$D$10+'СЕТ СН'!$F$6-'СЕТ СН'!$F$19</f>
        <v>836.34987016000002</v>
      </c>
      <c r="N20" s="36">
        <f>SUMIFS(СВЦЭМ!$C$33:$C$776,СВЦЭМ!$A$33:$A$776,$A20,СВЦЭМ!$B$33:$B$776,N$11)+'СЕТ СН'!$F$9+СВЦЭМ!$D$10+'СЕТ СН'!$F$6-'СЕТ СН'!$F$19</f>
        <v>837.57959256000004</v>
      </c>
      <c r="O20" s="36">
        <f>SUMIFS(СВЦЭМ!$C$33:$C$776,СВЦЭМ!$A$33:$A$776,$A20,СВЦЭМ!$B$33:$B$776,O$11)+'СЕТ СН'!$F$9+СВЦЭМ!$D$10+'СЕТ СН'!$F$6-'СЕТ СН'!$F$19</f>
        <v>838.00995333000003</v>
      </c>
      <c r="P20" s="36">
        <f>SUMIFS(СВЦЭМ!$C$33:$C$776,СВЦЭМ!$A$33:$A$776,$A20,СВЦЭМ!$B$33:$B$776,P$11)+'СЕТ СН'!$F$9+СВЦЭМ!$D$10+'СЕТ СН'!$F$6-'СЕТ СН'!$F$19</f>
        <v>857.42824624000002</v>
      </c>
      <c r="Q20" s="36">
        <f>SUMIFS(СВЦЭМ!$C$33:$C$776,СВЦЭМ!$A$33:$A$776,$A20,СВЦЭМ!$B$33:$B$776,Q$11)+'СЕТ СН'!$F$9+СВЦЭМ!$D$10+'СЕТ СН'!$F$6-'СЕТ СН'!$F$19</f>
        <v>861.75680112999999</v>
      </c>
      <c r="R20" s="36">
        <f>SUMIFS(СВЦЭМ!$C$33:$C$776,СВЦЭМ!$A$33:$A$776,$A20,СВЦЭМ!$B$33:$B$776,R$11)+'СЕТ СН'!$F$9+СВЦЭМ!$D$10+'СЕТ СН'!$F$6-'СЕТ СН'!$F$19</f>
        <v>820.12423648000004</v>
      </c>
      <c r="S20" s="36">
        <f>SUMIFS(СВЦЭМ!$C$33:$C$776,СВЦЭМ!$A$33:$A$776,$A20,СВЦЭМ!$B$33:$B$776,S$11)+'СЕТ СН'!$F$9+СВЦЭМ!$D$10+'СЕТ СН'!$F$6-'СЕТ СН'!$F$19</f>
        <v>753.68344747000003</v>
      </c>
      <c r="T20" s="36">
        <f>SUMIFS(СВЦЭМ!$C$33:$C$776,СВЦЭМ!$A$33:$A$776,$A20,СВЦЭМ!$B$33:$B$776,T$11)+'СЕТ СН'!$F$9+СВЦЭМ!$D$10+'СЕТ СН'!$F$6-'СЕТ СН'!$F$19</f>
        <v>715.35714439000003</v>
      </c>
      <c r="U20" s="36">
        <f>SUMIFS(СВЦЭМ!$C$33:$C$776,СВЦЭМ!$A$33:$A$776,$A20,СВЦЭМ!$B$33:$B$776,U$11)+'СЕТ СН'!$F$9+СВЦЭМ!$D$10+'СЕТ СН'!$F$6-'СЕТ СН'!$F$19</f>
        <v>752.37081045000002</v>
      </c>
      <c r="V20" s="36">
        <f>SUMIFS(СВЦЭМ!$C$33:$C$776,СВЦЭМ!$A$33:$A$776,$A20,СВЦЭМ!$B$33:$B$776,V$11)+'СЕТ СН'!$F$9+СВЦЭМ!$D$10+'СЕТ СН'!$F$6-'СЕТ СН'!$F$19</f>
        <v>749.62917607999998</v>
      </c>
      <c r="W20" s="36">
        <f>SUMIFS(СВЦЭМ!$C$33:$C$776,СВЦЭМ!$A$33:$A$776,$A20,СВЦЭМ!$B$33:$B$776,W$11)+'СЕТ СН'!$F$9+СВЦЭМ!$D$10+'СЕТ СН'!$F$6-'СЕТ СН'!$F$19</f>
        <v>734.61243507000006</v>
      </c>
      <c r="X20" s="36">
        <f>SUMIFS(СВЦЭМ!$C$33:$C$776,СВЦЭМ!$A$33:$A$776,$A20,СВЦЭМ!$B$33:$B$776,X$11)+'СЕТ СН'!$F$9+СВЦЭМ!$D$10+'СЕТ СН'!$F$6-'СЕТ СН'!$F$19</f>
        <v>743.33609538999997</v>
      </c>
      <c r="Y20" s="36">
        <f>SUMIFS(СВЦЭМ!$C$33:$C$776,СВЦЭМ!$A$33:$A$776,$A20,СВЦЭМ!$B$33:$B$776,Y$11)+'СЕТ СН'!$F$9+СВЦЭМ!$D$10+'СЕТ СН'!$F$6-'СЕТ СН'!$F$19</f>
        <v>772.31222194999998</v>
      </c>
    </row>
    <row r="21" spans="1:25" ht="15.75" x14ac:dyDescent="0.2">
      <c r="A21" s="35">
        <f t="shared" si="0"/>
        <v>44114</v>
      </c>
      <c r="B21" s="36">
        <f>SUMIFS(СВЦЭМ!$C$33:$C$776,СВЦЭМ!$A$33:$A$776,$A21,СВЦЭМ!$B$33:$B$776,B$11)+'СЕТ СН'!$F$9+СВЦЭМ!$D$10+'СЕТ СН'!$F$6-'СЕТ СН'!$F$19</f>
        <v>833.57846054000004</v>
      </c>
      <c r="C21" s="36">
        <f>SUMIFS(СВЦЭМ!$C$33:$C$776,СВЦЭМ!$A$33:$A$776,$A21,СВЦЭМ!$B$33:$B$776,C$11)+'СЕТ СН'!$F$9+СВЦЭМ!$D$10+'СЕТ СН'!$F$6-'СЕТ СН'!$F$19</f>
        <v>904.07272055999999</v>
      </c>
      <c r="D21" s="36">
        <f>SUMIFS(СВЦЭМ!$C$33:$C$776,СВЦЭМ!$A$33:$A$776,$A21,СВЦЭМ!$B$33:$B$776,D$11)+'СЕТ СН'!$F$9+СВЦЭМ!$D$10+'СЕТ СН'!$F$6-'СЕТ СН'!$F$19</f>
        <v>977.45396238000001</v>
      </c>
      <c r="E21" s="36">
        <f>SUMIFS(СВЦЭМ!$C$33:$C$776,СВЦЭМ!$A$33:$A$776,$A21,СВЦЭМ!$B$33:$B$776,E$11)+'СЕТ СН'!$F$9+СВЦЭМ!$D$10+'СЕТ СН'!$F$6-'СЕТ СН'!$F$19</f>
        <v>1005.8429207200001</v>
      </c>
      <c r="F21" s="36">
        <f>SUMIFS(СВЦЭМ!$C$33:$C$776,СВЦЭМ!$A$33:$A$776,$A21,СВЦЭМ!$B$33:$B$776,F$11)+'СЕТ СН'!$F$9+СВЦЭМ!$D$10+'СЕТ СН'!$F$6-'СЕТ СН'!$F$19</f>
        <v>1008.73496425</v>
      </c>
      <c r="G21" s="36">
        <f>SUMIFS(СВЦЭМ!$C$33:$C$776,СВЦЭМ!$A$33:$A$776,$A21,СВЦЭМ!$B$33:$B$776,G$11)+'СЕТ СН'!$F$9+СВЦЭМ!$D$10+'СЕТ СН'!$F$6-'СЕТ СН'!$F$19</f>
        <v>990.73107804999995</v>
      </c>
      <c r="H21" s="36">
        <f>SUMIFS(СВЦЭМ!$C$33:$C$776,СВЦЭМ!$A$33:$A$776,$A21,СВЦЭМ!$B$33:$B$776,H$11)+'СЕТ СН'!$F$9+СВЦЭМ!$D$10+'СЕТ СН'!$F$6-'СЕТ СН'!$F$19</f>
        <v>975.32240059000003</v>
      </c>
      <c r="I21" s="36">
        <f>SUMIFS(СВЦЭМ!$C$33:$C$776,СВЦЭМ!$A$33:$A$776,$A21,СВЦЭМ!$B$33:$B$776,I$11)+'СЕТ СН'!$F$9+СВЦЭМ!$D$10+'СЕТ СН'!$F$6-'СЕТ СН'!$F$19</f>
        <v>943.46677029</v>
      </c>
      <c r="J21" s="36">
        <f>SUMIFS(СВЦЭМ!$C$33:$C$776,СВЦЭМ!$A$33:$A$776,$A21,СВЦЭМ!$B$33:$B$776,J$11)+'СЕТ СН'!$F$9+СВЦЭМ!$D$10+'СЕТ СН'!$F$6-'СЕТ СН'!$F$19</f>
        <v>853.21819570000002</v>
      </c>
      <c r="K21" s="36">
        <f>SUMIFS(СВЦЭМ!$C$33:$C$776,СВЦЭМ!$A$33:$A$776,$A21,СВЦЭМ!$B$33:$B$776,K$11)+'СЕТ СН'!$F$9+СВЦЭМ!$D$10+'СЕТ СН'!$F$6-'СЕТ СН'!$F$19</f>
        <v>797.47831364000001</v>
      </c>
      <c r="L21" s="36">
        <f>SUMIFS(СВЦЭМ!$C$33:$C$776,СВЦЭМ!$A$33:$A$776,$A21,СВЦЭМ!$B$33:$B$776,L$11)+'СЕТ СН'!$F$9+СВЦЭМ!$D$10+'СЕТ СН'!$F$6-'СЕТ СН'!$F$19</f>
        <v>789.61780480000004</v>
      </c>
      <c r="M21" s="36">
        <f>SUMIFS(СВЦЭМ!$C$33:$C$776,СВЦЭМ!$A$33:$A$776,$A21,СВЦЭМ!$B$33:$B$776,M$11)+'СЕТ СН'!$F$9+СВЦЭМ!$D$10+'СЕТ СН'!$F$6-'СЕТ СН'!$F$19</f>
        <v>785.43332031</v>
      </c>
      <c r="N21" s="36">
        <f>SUMIFS(СВЦЭМ!$C$33:$C$776,СВЦЭМ!$A$33:$A$776,$A21,СВЦЭМ!$B$33:$B$776,N$11)+'СЕТ СН'!$F$9+СВЦЭМ!$D$10+'СЕТ СН'!$F$6-'СЕТ СН'!$F$19</f>
        <v>790.30825328000003</v>
      </c>
      <c r="O21" s="36">
        <f>SUMIFS(СВЦЭМ!$C$33:$C$776,СВЦЭМ!$A$33:$A$776,$A21,СВЦЭМ!$B$33:$B$776,O$11)+'СЕТ СН'!$F$9+СВЦЭМ!$D$10+'СЕТ СН'!$F$6-'СЕТ СН'!$F$19</f>
        <v>840.10169195000003</v>
      </c>
      <c r="P21" s="36">
        <f>SUMIFS(СВЦЭМ!$C$33:$C$776,СВЦЭМ!$A$33:$A$776,$A21,СВЦЭМ!$B$33:$B$776,P$11)+'СЕТ СН'!$F$9+СВЦЭМ!$D$10+'СЕТ СН'!$F$6-'СЕТ СН'!$F$19</f>
        <v>868.86191815999996</v>
      </c>
      <c r="Q21" s="36">
        <f>SUMIFS(СВЦЭМ!$C$33:$C$776,СВЦЭМ!$A$33:$A$776,$A21,СВЦЭМ!$B$33:$B$776,Q$11)+'СЕТ СН'!$F$9+СВЦЭМ!$D$10+'СЕТ СН'!$F$6-'СЕТ СН'!$F$19</f>
        <v>858.15098513999999</v>
      </c>
      <c r="R21" s="36">
        <f>SUMIFS(СВЦЭМ!$C$33:$C$776,СВЦЭМ!$A$33:$A$776,$A21,СВЦЭМ!$B$33:$B$776,R$11)+'СЕТ СН'!$F$9+СВЦЭМ!$D$10+'СЕТ СН'!$F$6-'СЕТ СН'!$F$19</f>
        <v>801.81574150000006</v>
      </c>
      <c r="S21" s="36">
        <f>SUMIFS(СВЦЭМ!$C$33:$C$776,СВЦЭМ!$A$33:$A$776,$A21,СВЦЭМ!$B$33:$B$776,S$11)+'СЕТ СН'!$F$9+СВЦЭМ!$D$10+'СЕТ СН'!$F$6-'СЕТ СН'!$F$19</f>
        <v>779.74920541000006</v>
      </c>
      <c r="T21" s="36">
        <f>SUMIFS(СВЦЭМ!$C$33:$C$776,СВЦЭМ!$A$33:$A$776,$A21,СВЦЭМ!$B$33:$B$776,T$11)+'СЕТ СН'!$F$9+СВЦЭМ!$D$10+'СЕТ СН'!$F$6-'СЕТ СН'!$F$19</f>
        <v>761.53581008000003</v>
      </c>
      <c r="U21" s="36">
        <f>SUMIFS(СВЦЭМ!$C$33:$C$776,СВЦЭМ!$A$33:$A$776,$A21,СВЦЭМ!$B$33:$B$776,U$11)+'СЕТ СН'!$F$9+СВЦЭМ!$D$10+'СЕТ СН'!$F$6-'СЕТ СН'!$F$19</f>
        <v>759.32243940000001</v>
      </c>
      <c r="V21" s="36">
        <f>SUMIFS(СВЦЭМ!$C$33:$C$776,СВЦЭМ!$A$33:$A$776,$A21,СВЦЭМ!$B$33:$B$776,V$11)+'СЕТ СН'!$F$9+СВЦЭМ!$D$10+'СЕТ СН'!$F$6-'СЕТ СН'!$F$19</f>
        <v>719.63477405000003</v>
      </c>
      <c r="W21" s="36">
        <f>SUMIFS(СВЦЭМ!$C$33:$C$776,СВЦЭМ!$A$33:$A$776,$A21,СВЦЭМ!$B$33:$B$776,W$11)+'СЕТ СН'!$F$9+СВЦЭМ!$D$10+'СЕТ СН'!$F$6-'СЕТ СН'!$F$19</f>
        <v>714.19541971000001</v>
      </c>
      <c r="X21" s="36">
        <f>SUMIFS(СВЦЭМ!$C$33:$C$776,СВЦЭМ!$A$33:$A$776,$A21,СВЦЭМ!$B$33:$B$776,X$11)+'СЕТ СН'!$F$9+СВЦЭМ!$D$10+'СЕТ СН'!$F$6-'СЕТ СН'!$F$19</f>
        <v>702.99727233999999</v>
      </c>
      <c r="Y21" s="36">
        <f>SUMIFS(СВЦЭМ!$C$33:$C$776,СВЦЭМ!$A$33:$A$776,$A21,СВЦЭМ!$B$33:$B$776,Y$11)+'СЕТ СН'!$F$9+СВЦЭМ!$D$10+'СЕТ СН'!$F$6-'СЕТ СН'!$F$19</f>
        <v>749.40953750999995</v>
      </c>
    </row>
    <row r="22" spans="1:25" ht="15.75" x14ac:dyDescent="0.2">
      <c r="A22" s="35">
        <f t="shared" si="0"/>
        <v>44115</v>
      </c>
      <c r="B22" s="36">
        <f>SUMIFS(СВЦЭМ!$C$33:$C$776,СВЦЭМ!$A$33:$A$776,$A22,СВЦЭМ!$B$33:$B$776,B$11)+'СЕТ СН'!$F$9+СВЦЭМ!$D$10+'СЕТ СН'!$F$6-'СЕТ СН'!$F$19</f>
        <v>837.95361092999997</v>
      </c>
      <c r="C22" s="36">
        <f>SUMIFS(СВЦЭМ!$C$33:$C$776,СВЦЭМ!$A$33:$A$776,$A22,СВЦЭМ!$B$33:$B$776,C$11)+'СЕТ СН'!$F$9+СВЦЭМ!$D$10+'СЕТ СН'!$F$6-'СЕТ СН'!$F$19</f>
        <v>919.89262829999996</v>
      </c>
      <c r="D22" s="36">
        <f>SUMIFS(СВЦЭМ!$C$33:$C$776,СВЦЭМ!$A$33:$A$776,$A22,СВЦЭМ!$B$33:$B$776,D$11)+'СЕТ СН'!$F$9+СВЦЭМ!$D$10+'СЕТ СН'!$F$6-'СЕТ СН'!$F$19</f>
        <v>1015.86200248</v>
      </c>
      <c r="E22" s="36">
        <f>SUMIFS(СВЦЭМ!$C$33:$C$776,СВЦЭМ!$A$33:$A$776,$A22,СВЦЭМ!$B$33:$B$776,E$11)+'СЕТ СН'!$F$9+СВЦЭМ!$D$10+'СЕТ СН'!$F$6-'СЕТ СН'!$F$19</f>
        <v>1047.33721913</v>
      </c>
      <c r="F22" s="36">
        <f>SUMIFS(СВЦЭМ!$C$33:$C$776,СВЦЭМ!$A$33:$A$776,$A22,СВЦЭМ!$B$33:$B$776,F$11)+'СЕТ СН'!$F$9+СВЦЭМ!$D$10+'СЕТ СН'!$F$6-'СЕТ СН'!$F$19</f>
        <v>1052.8781066699999</v>
      </c>
      <c r="G22" s="36">
        <f>SUMIFS(СВЦЭМ!$C$33:$C$776,СВЦЭМ!$A$33:$A$776,$A22,СВЦЭМ!$B$33:$B$776,G$11)+'СЕТ СН'!$F$9+СВЦЭМ!$D$10+'СЕТ СН'!$F$6-'СЕТ СН'!$F$19</f>
        <v>1041.7887480499999</v>
      </c>
      <c r="H22" s="36">
        <f>SUMIFS(СВЦЭМ!$C$33:$C$776,СВЦЭМ!$A$33:$A$776,$A22,СВЦЭМ!$B$33:$B$776,H$11)+'СЕТ СН'!$F$9+СВЦЭМ!$D$10+'СЕТ СН'!$F$6-'СЕТ СН'!$F$19</f>
        <v>1024.1603456</v>
      </c>
      <c r="I22" s="36">
        <f>SUMIFS(СВЦЭМ!$C$33:$C$776,СВЦЭМ!$A$33:$A$776,$A22,СВЦЭМ!$B$33:$B$776,I$11)+'СЕТ СН'!$F$9+СВЦЭМ!$D$10+'СЕТ СН'!$F$6-'СЕТ СН'!$F$19</f>
        <v>1004.01688442</v>
      </c>
      <c r="J22" s="36">
        <f>SUMIFS(СВЦЭМ!$C$33:$C$776,СВЦЭМ!$A$33:$A$776,$A22,СВЦЭМ!$B$33:$B$776,J$11)+'СЕТ СН'!$F$9+СВЦЭМ!$D$10+'СЕТ СН'!$F$6-'СЕТ СН'!$F$19</f>
        <v>906.54610216000003</v>
      </c>
      <c r="K22" s="36">
        <f>SUMIFS(СВЦЭМ!$C$33:$C$776,СВЦЭМ!$A$33:$A$776,$A22,СВЦЭМ!$B$33:$B$776,K$11)+'СЕТ СН'!$F$9+СВЦЭМ!$D$10+'СЕТ СН'!$F$6-'СЕТ СН'!$F$19</f>
        <v>833.02649043999998</v>
      </c>
      <c r="L22" s="36">
        <f>SUMIFS(СВЦЭМ!$C$33:$C$776,СВЦЭМ!$A$33:$A$776,$A22,СВЦЭМ!$B$33:$B$776,L$11)+'СЕТ СН'!$F$9+СВЦЭМ!$D$10+'СЕТ СН'!$F$6-'СЕТ СН'!$F$19</f>
        <v>827.08848367999997</v>
      </c>
      <c r="M22" s="36">
        <f>SUMIFS(СВЦЭМ!$C$33:$C$776,СВЦЭМ!$A$33:$A$776,$A22,СВЦЭМ!$B$33:$B$776,M$11)+'СЕТ СН'!$F$9+СВЦЭМ!$D$10+'СЕТ СН'!$F$6-'СЕТ СН'!$F$19</f>
        <v>836.36585113000001</v>
      </c>
      <c r="N22" s="36">
        <f>SUMIFS(СВЦЭМ!$C$33:$C$776,СВЦЭМ!$A$33:$A$776,$A22,СВЦЭМ!$B$33:$B$776,N$11)+'СЕТ СН'!$F$9+СВЦЭМ!$D$10+'СЕТ СН'!$F$6-'СЕТ СН'!$F$19</f>
        <v>835.24871738000002</v>
      </c>
      <c r="O22" s="36">
        <f>SUMIFS(СВЦЭМ!$C$33:$C$776,СВЦЭМ!$A$33:$A$776,$A22,СВЦЭМ!$B$33:$B$776,O$11)+'СЕТ СН'!$F$9+СВЦЭМ!$D$10+'СЕТ СН'!$F$6-'СЕТ СН'!$F$19</f>
        <v>875.79591513000003</v>
      </c>
      <c r="P22" s="36">
        <f>SUMIFS(СВЦЭМ!$C$33:$C$776,СВЦЭМ!$A$33:$A$776,$A22,СВЦЭМ!$B$33:$B$776,P$11)+'СЕТ СН'!$F$9+СВЦЭМ!$D$10+'СЕТ СН'!$F$6-'СЕТ СН'!$F$19</f>
        <v>915.95191766000005</v>
      </c>
      <c r="Q22" s="36">
        <f>SUMIFS(СВЦЭМ!$C$33:$C$776,СВЦЭМ!$A$33:$A$776,$A22,СВЦЭМ!$B$33:$B$776,Q$11)+'СЕТ СН'!$F$9+СВЦЭМ!$D$10+'СЕТ СН'!$F$6-'СЕТ СН'!$F$19</f>
        <v>878.22931299000004</v>
      </c>
      <c r="R22" s="36">
        <f>SUMIFS(СВЦЭМ!$C$33:$C$776,СВЦЭМ!$A$33:$A$776,$A22,СВЦЭМ!$B$33:$B$776,R$11)+'СЕТ СН'!$F$9+СВЦЭМ!$D$10+'СЕТ СН'!$F$6-'СЕТ СН'!$F$19</f>
        <v>826.44969247000006</v>
      </c>
      <c r="S22" s="36">
        <f>SUMIFS(СВЦЭМ!$C$33:$C$776,СВЦЭМ!$A$33:$A$776,$A22,СВЦЭМ!$B$33:$B$776,S$11)+'СЕТ СН'!$F$9+СВЦЭМ!$D$10+'СЕТ СН'!$F$6-'СЕТ СН'!$F$19</f>
        <v>773.70098844999995</v>
      </c>
      <c r="T22" s="36">
        <f>SUMIFS(СВЦЭМ!$C$33:$C$776,СВЦЭМ!$A$33:$A$776,$A22,СВЦЭМ!$B$33:$B$776,T$11)+'СЕТ СН'!$F$9+СВЦЭМ!$D$10+'СЕТ СН'!$F$6-'СЕТ СН'!$F$19</f>
        <v>792.86891869999999</v>
      </c>
      <c r="U22" s="36">
        <f>SUMIFS(СВЦЭМ!$C$33:$C$776,СВЦЭМ!$A$33:$A$776,$A22,СВЦЭМ!$B$33:$B$776,U$11)+'СЕТ СН'!$F$9+СВЦЭМ!$D$10+'СЕТ СН'!$F$6-'СЕТ СН'!$F$19</f>
        <v>806.78971403000003</v>
      </c>
      <c r="V22" s="36">
        <f>SUMIFS(СВЦЭМ!$C$33:$C$776,СВЦЭМ!$A$33:$A$776,$A22,СВЦЭМ!$B$33:$B$776,V$11)+'СЕТ СН'!$F$9+СВЦЭМ!$D$10+'СЕТ СН'!$F$6-'СЕТ СН'!$F$19</f>
        <v>768.17112860999998</v>
      </c>
      <c r="W22" s="36">
        <f>SUMIFS(СВЦЭМ!$C$33:$C$776,СВЦЭМ!$A$33:$A$776,$A22,СВЦЭМ!$B$33:$B$776,W$11)+'СЕТ СН'!$F$9+СВЦЭМ!$D$10+'СЕТ СН'!$F$6-'СЕТ СН'!$F$19</f>
        <v>753.52399830000002</v>
      </c>
      <c r="X22" s="36">
        <f>SUMIFS(СВЦЭМ!$C$33:$C$776,СВЦЭМ!$A$33:$A$776,$A22,СВЦЭМ!$B$33:$B$776,X$11)+'СЕТ СН'!$F$9+СВЦЭМ!$D$10+'СЕТ СН'!$F$6-'СЕТ СН'!$F$19</f>
        <v>730.19778661999999</v>
      </c>
      <c r="Y22" s="36">
        <f>SUMIFS(СВЦЭМ!$C$33:$C$776,СВЦЭМ!$A$33:$A$776,$A22,СВЦЭМ!$B$33:$B$776,Y$11)+'СЕТ СН'!$F$9+СВЦЭМ!$D$10+'СЕТ СН'!$F$6-'СЕТ СН'!$F$19</f>
        <v>766.32958060999999</v>
      </c>
    </row>
    <row r="23" spans="1:25" ht="15.75" x14ac:dyDescent="0.2">
      <c r="A23" s="35">
        <f t="shared" si="0"/>
        <v>44116</v>
      </c>
      <c r="B23" s="36">
        <f>SUMIFS(СВЦЭМ!$C$33:$C$776,СВЦЭМ!$A$33:$A$776,$A23,СВЦЭМ!$B$33:$B$776,B$11)+'СЕТ СН'!$F$9+СВЦЭМ!$D$10+'СЕТ СН'!$F$6-'СЕТ СН'!$F$19</f>
        <v>834.94634225000004</v>
      </c>
      <c r="C23" s="36">
        <f>SUMIFS(СВЦЭМ!$C$33:$C$776,СВЦЭМ!$A$33:$A$776,$A23,СВЦЭМ!$B$33:$B$776,C$11)+'СЕТ СН'!$F$9+СВЦЭМ!$D$10+'СЕТ СН'!$F$6-'СЕТ СН'!$F$19</f>
        <v>908.29624132000004</v>
      </c>
      <c r="D23" s="36">
        <f>SUMIFS(СВЦЭМ!$C$33:$C$776,СВЦЭМ!$A$33:$A$776,$A23,СВЦЭМ!$B$33:$B$776,D$11)+'СЕТ СН'!$F$9+СВЦЭМ!$D$10+'СЕТ СН'!$F$6-'СЕТ СН'!$F$19</f>
        <v>970.90917272000002</v>
      </c>
      <c r="E23" s="36">
        <f>SUMIFS(СВЦЭМ!$C$33:$C$776,СВЦЭМ!$A$33:$A$776,$A23,СВЦЭМ!$B$33:$B$776,E$11)+'СЕТ СН'!$F$9+СВЦЭМ!$D$10+'СЕТ СН'!$F$6-'СЕТ СН'!$F$19</f>
        <v>988.32059645000004</v>
      </c>
      <c r="F23" s="36">
        <f>SUMIFS(СВЦЭМ!$C$33:$C$776,СВЦЭМ!$A$33:$A$776,$A23,СВЦЭМ!$B$33:$B$776,F$11)+'СЕТ СН'!$F$9+СВЦЭМ!$D$10+'СЕТ СН'!$F$6-'СЕТ СН'!$F$19</f>
        <v>984.02966060999995</v>
      </c>
      <c r="G23" s="36">
        <f>SUMIFS(СВЦЭМ!$C$33:$C$776,СВЦЭМ!$A$33:$A$776,$A23,СВЦЭМ!$B$33:$B$776,G$11)+'СЕТ СН'!$F$9+СВЦЭМ!$D$10+'СЕТ СН'!$F$6-'СЕТ СН'!$F$19</f>
        <v>966.47788492999996</v>
      </c>
      <c r="H23" s="36">
        <f>SUMIFS(СВЦЭМ!$C$33:$C$776,СВЦЭМ!$A$33:$A$776,$A23,СВЦЭМ!$B$33:$B$776,H$11)+'СЕТ СН'!$F$9+СВЦЭМ!$D$10+'СЕТ СН'!$F$6-'СЕТ СН'!$F$19</f>
        <v>916.98660357999995</v>
      </c>
      <c r="I23" s="36">
        <f>SUMIFS(СВЦЭМ!$C$33:$C$776,СВЦЭМ!$A$33:$A$776,$A23,СВЦЭМ!$B$33:$B$776,I$11)+'СЕТ СН'!$F$9+СВЦЭМ!$D$10+'СЕТ СН'!$F$6-'СЕТ СН'!$F$19</f>
        <v>877.72225100000003</v>
      </c>
      <c r="J23" s="36">
        <f>SUMIFS(СВЦЭМ!$C$33:$C$776,СВЦЭМ!$A$33:$A$776,$A23,СВЦЭМ!$B$33:$B$776,J$11)+'СЕТ СН'!$F$9+СВЦЭМ!$D$10+'СЕТ СН'!$F$6-'СЕТ СН'!$F$19</f>
        <v>800.64515668000001</v>
      </c>
      <c r="K23" s="36">
        <f>SUMIFS(СВЦЭМ!$C$33:$C$776,СВЦЭМ!$A$33:$A$776,$A23,СВЦЭМ!$B$33:$B$776,K$11)+'СЕТ СН'!$F$9+СВЦЭМ!$D$10+'СЕТ СН'!$F$6-'СЕТ СН'!$F$19</f>
        <v>752.29607180000005</v>
      </c>
      <c r="L23" s="36">
        <f>SUMIFS(СВЦЭМ!$C$33:$C$776,СВЦЭМ!$A$33:$A$776,$A23,СВЦЭМ!$B$33:$B$776,L$11)+'СЕТ СН'!$F$9+СВЦЭМ!$D$10+'СЕТ СН'!$F$6-'СЕТ СН'!$F$19</f>
        <v>748.36256314000002</v>
      </c>
      <c r="M23" s="36">
        <f>SUMIFS(СВЦЭМ!$C$33:$C$776,СВЦЭМ!$A$33:$A$776,$A23,СВЦЭМ!$B$33:$B$776,M$11)+'СЕТ СН'!$F$9+СВЦЭМ!$D$10+'СЕТ СН'!$F$6-'СЕТ СН'!$F$19</f>
        <v>748.68789193999999</v>
      </c>
      <c r="N23" s="36">
        <f>SUMIFS(СВЦЭМ!$C$33:$C$776,СВЦЭМ!$A$33:$A$776,$A23,СВЦЭМ!$B$33:$B$776,N$11)+'СЕТ СН'!$F$9+СВЦЭМ!$D$10+'СЕТ СН'!$F$6-'СЕТ СН'!$F$19</f>
        <v>755.81748583000001</v>
      </c>
      <c r="O23" s="36">
        <f>SUMIFS(СВЦЭМ!$C$33:$C$776,СВЦЭМ!$A$33:$A$776,$A23,СВЦЭМ!$B$33:$B$776,O$11)+'СЕТ СН'!$F$9+СВЦЭМ!$D$10+'СЕТ СН'!$F$6-'СЕТ СН'!$F$19</f>
        <v>774.10030023000002</v>
      </c>
      <c r="P23" s="36">
        <f>SUMIFS(СВЦЭМ!$C$33:$C$776,СВЦЭМ!$A$33:$A$776,$A23,СВЦЭМ!$B$33:$B$776,P$11)+'СЕТ СН'!$F$9+СВЦЭМ!$D$10+'СЕТ СН'!$F$6-'СЕТ СН'!$F$19</f>
        <v>813.14443545000006</v>
      </c>
      <c r="Q23" s="36">
        <f>SUMIFS(СВЦЭМ!$C$33:$C$776,СВЦЭМ!$A$33:$A$776,$A23,СВЦЭМ!$B$33:$B$776,Q$11)+'СЕТ СН'!$F$9+СВЦЭМ!$D$10+'СЕТ СН'!$F$6-'СЕТ СН'!$F$19</f>
        <v>798.02686089999997</v>
      </c>
      <c r="R23" s="36">
        <f>SUMIFS(СВЦЭМ!$C$33:$C$776,СВЦЭМ!$A$33:$A$776,$A23,СВЦЭМ!$B$33:$B$776,R$11)+'СЕТ СН'!$F$9+СВЦЭМ!$D$10+'СЕТ СН'!$F$6-'СЕТ СН'!$F$19</f>
        <v>753.33279085000004</v>
      </c>
      <c r="S23" s="36">
        <f>SUMIFS(СВЦЭМ!$C$33:$C$776,СВЦЭМ!$A$33:$A$776,$A23,СВЦЭМ!$B$33:$B$776,S$11)+'СЕТ СН'!$F$9+СВЦЭМ!$D$10+'СЕТ СН'!$F$6-'СЕТ СН'!$F$19</f>
        <v>702.13074819999997</v>
      </c>
      <c r="T23" s="36">
        <f>SUMIFS(СВЦЭМ!$C$33:$C$776,СВЦЭМ!$A$33:$A$776,$A23,СВЦЭМ!$B$33:$B$776,T$11)+'СЕТ СН'!$F$9+СВЦЭМ!$D$10+'СЕТ СН'!$F$6-'СЕТ СН'!$F$19</f>
        <v>712.46967023000002</v>
      </c>
      <c r="U23" s="36">
        <f>SUMIFS(СВЦЭМ!$C$33:$C$776,СВЦЭМ!$A$33:$A$776,$A23,СВЦЭМ!$B$33:$B$776,U$11)+'СЕТ СН'!$F$9+СВЦЭМ!$D$10+'СЕТ СН'!$F$6-'СЕТ СН'!$F$19</f>
        <v>740.64276376999999</v>
      </c>
      <c r="V23" s="36">
        <f>SUMIFS(СВЦЭМ!$C$33:$C$776,СВЦЭМ!$A$33:$A$776,$A23,СВЦЭМ!$B$33:$B$776,V$11)+'СЕТ СН'!$F$9+СВЦЭМ!$D$10+'СЕТ СН'!$F$6-'СЕТ СН'!$F$19</f>
        <v>741.22743498</v>
      </c>
      <c r="W23" s="36">
        <f>SUMIFS(СВЦЭМ!$C$33:$C$776,СВЦЭМ!$A$33:$A$776,$A23,СВЦЭМ!$B$33:$B$776,W$11)+'СЕТ СН'!$F$9+СВЦЭМ!$D$10+'СЕТ СН'!$F$6-'СЕТ СН'!$F$19</f>
        <v>732.27809191999995</v>
      </c>
      <c r="X23" s="36">
        <f>SUMIFS(СВЦЭМ!$C$33:$C$776,СВЦЭМ!$A$33:$A$776,$A23,СВЦЭМ!$B$33:$B$776,X$11)+'СЕТ СН'!$F$9+СВЦЭМ!$D$10+'СЕТ СН'!$F$6-'СЕТ СН'!$F$19</f>
        <v>707.21409587000005</v>
      </c>
      <c r="Y23" s="36">
        <f>SUMIFS(СВЦЭМ!$C$33:$C$776,СВЦЭМ!$A$33:$A$776,$A23,СВЦЭМ!$B$33:$B$776,Y$11)+'СЕТ СН'!$F$9+СВЦЭМ!$D$10+'СЕТ СН'!$F$6-'СЕТ СН'!$F$19</f>
        <v>739.15432393000003</v>
      </c>
    </row>
    <row r="24" spans="1:25" ht="15.75" x14ac:dyDescent="0.2">
      <c r="A24" s="35">
        <f t="shared" si="0"/>
        <v>44117</v>
      </c>
      <c r="B24" s="36">
        <f>SUMIFS(СВЦЭМ!$C$33:$C$776,СВЦЭМ!$A$33:$A$776,$A24,СВЦЭМ!$B$33:$B$776,B$11)+'СЕТ СН'!$F$9+СВЦЭМ!$D$10+'СЕТ СН'!$F$6-'СЕТ СН'!$F$19</f>
        <v>819.84602333999999</v>
      </c>
      <c r="C24" s="36">
        <f>SUMIFS(СВЦЭМ!$C$33:$C$776,СВЦЭМ!$A$33:$A$776,$A24,СВЦЭМ!$B$33:$B$776,C$11)+'СЕТ СН'!$F$9+СВЦЭМ!$D$10+'СЕТ СН'!$F$6-'СЕТ СН'!$F$19</f>
        <v>886.49583142000006</v>
      </c>
      <c r="D24" s="36">
        <f>SUMIFS(СВЦЭМ!$C$33:$C$776,СВЦЭМ!$A$33:$A$776,$A24,СВЦЭМ!$B$33:$B$776,D$11)+'СЕТ СН'!$F$9+СВЦЭМ!$D$10+'СЕТ СН'!$F$6-'СЕТ СН'!$F$19</f>
        <v>946.80800072</v>
      </c>
      <c r="E24" s="36">
        <f>SUMIFS(СВЦЭМ!$C$33:$C$776,СВЦЭМ!$A$33:$A$776,$A24,СВЦЭМ!$B$33:$B$776,E$11)+'СЕТ СН'!$F$9+СВЦЭМ!$D$10+'СЕТ СН'!$F$6-'СЕТ СН'!$F$19</f>
        <v>961.90458734000003</v>
      </c>
      <c r="F24" s="36">
        <f>SUMIFS(СВЦЭМ!$C$33:$C$776,СВЦЭМ!$A$33:$A$776,$A24,СВЦЭМ!$B$33:$B$776,F$11)+'СЕТ СН'!$F$9+СВЦЭМ!$D$10+'СЕТ СН'!$F$6-'СЕТ СН'!$F$19</f>
        <v>957.55921592000004</v>
      </c>
      <c r="G24" s="36">
        <f>SUMIFS(СВЦЭМ!$C$33:$C$776,СВЦЭМ!$A$33:$A$776,$A24,СВЦЭМ!$B$33:$B$776,G$11)+'СЕТ СН'!$F$9+СВЦЭМ!$D$10+'СЕТ СН'!$F$6-'СЕТ СН'!$F$19</f>
        <v>946.08893562000003</v>
      </c>
      <c r="H24" s="36">
        <f>SUMIFS(СВЦЭМ!$C$33:$C$776,СВЦЭМ!$A$33:$A$776,$A24,СВЦЭМ!$B$33:$B$776,H$11)+'СЕТ СН'!$F$9+СВЦЭМ!$D$10+'СЕТ СН'!$F$6-'СЕТ СН'!$F$19</f>
        <v>921.32642492000002</v>
      </c>
      <c r="I24" s="36">
        <f>SUMIFS(СВЦЭМ!$C$33:$C$776,СВЦЭМ!$A$33:$A$776,$A24,СВЦЭМ!$B$33:$B$776,I$11)+'СЕТ СН'!$F$9+СВЦЭМ!$D$10+'СЕТ СН'!$F$6-'СЕТ СН'!$F$19</f>
        <v>913.49006069999996</v>
      </c>
      <c r="J24" s="36">
        <f>SUMIFS(СВЦЭМ!$C$33:$C$776,СВЦЭМ!$A$33:$A$776,$A24,СВЦЭМ!$B$33:$B$776,J$11)+'СЕТ СН'!$F$9+СВЦЭМ!$D$10+'СЕТ СН'!$F$6-'СЕТ СН'!$F$19</f>
        <v>859.73531593999996</v>
      </c>
      <c r="K24" s="36">
        <f>SUMIFS(СВЦЭМ!$C$33:$C$776,СВЦЭМ!$A$33:$A$776,$A24,СВЦЭМ!$B$33:$B$776,K$11)+'СЕТ СН'!$F$9+СВЦЭМ!$D$10+'СЕТ СН'!$F$6-'СЕТ СН'!$F$19</f>
        <v>816.64749157999995</v>
      </c>
      <c r="L24" s="36">
        <f>SUMIFS(СВЦЭМ!$C$33:$C$776,СВЦЭМ!$A$33:$A$776,$A24,СВЦЭМ!$B$33:$B$776,L$11)+'СЕТ СН'!$F$9+СВЦЭМ!$D$10+'СЕТ СН'!$F$6-'СЕТ СН'!$F$19</f>
        <v>819.46774633999996</v>
      </c>
      <c r="M24" s="36">
        <f>SUMIFS(СВЦЭМ!$C$33:$C$776,СВЦЭМ!$A$33:$A$776,$A24,СВЦЭМ!$B$33:$B$776,M$11)+'СЕТ СН'!$F$9+СВЦЭМ!$D$10+'СЕТ СН'!$F$6-'СЕТ СН'!$F$19</f>
        <v>826.24308681000002</v>
      </c>
      <c r="N24" s="36">
        <f>SUMIFS(СВЦЭМ!$C$33:$C$776,СВЦЭМ!$A$33:$A$776,$A24,СВЦЭМ!$B$33:$B$776,N$11)+'СЕТ СН'!$F$9+СВЦЭМ!$D$10+'СЕТ СН'!$F$6-'СЕТ СН'!$F$19</f>
        <v>834.59474938000005</v>
      </c>
      <c r="O24" s="36">
        <f>SUMIFS(СВЦЭМ!$C$33:$C$776,СВЦЭМ!$A$33:$A$776,$A24,СВЦЭМ!$B$33:$B$776,O$11)+'СЕТ СН'!$F$9+СВЦЭМ!$D$10+'СЕТ СН'!$F$6-'СЕТ СН'!$F$19</f>
        <v>869.72722667000005</v>
      </c>
      <c r="P24" s="36">
        <f>SUMIFS(СВЦЭМ!$C$33:$C$776,СВЦЭМ!$A$33:$A$776,$A24,СВЦЭМ!$B$33:$B$776,P$11)+'СЕТ СН'!$F$9+СВЦЭМ!$D$10+'СЕТ СН'!$F$6-'СЕТ СН'!$F$19</f>
        <v>903.40537430999996</v>
      </c>
      <c r="Q24" s="36">
        <f>SUMIFS(СВЦЭМ!$C$33:$C$776,СВЦЭМ!$A$33:$A$776,$A24,СВЦЭМ!$B$33:$B$776,Q$11)+'СЕТ СН'!$F$9+СВЦЭМ!$D$10+'СЕТ СН'!$F$6-'СЕТ СН'!$F$19</f>
        <v>863.59783093999999</v>
      </c>
      <c r="R24" s="36">
        <f>SUMIFS(СВЦЭМ!$C$33:$C$776,СВЦЭМ!$A$33:$A$776,$A24,СВЦЭМ!$B$33:$B$776,R$11)+'СЕТ СН'!$F$9+СВЦЭМ!$D$10+'СЕТ СН'!$F$6-'СЕТ СН'!$F$19</f>
        <v>812.47684191999997</v>
      </c>
      <c r="S24" s="36">
        <f>SUMIFS(СВЦЭМ!$C$33:$C$776,СВЦЭМ!$A$33:$A$776,$A24,СВЦЭМ!$B$33:$B$776,S$11)+'СЕТ СН'!$F$9+СВЦЭМ!$D$10+'СЕТ СН'!$F$6-'СЕТ СН'!$F$19</f>
        <v>768.49231458999998</v>
      </c>
      <c r="T24" s="36">
        <f>SUMIFS(СВЦЭМ!$C$33:$C$776,СВЦЭМ!$A$33:$A$776,$A24,СВЦЭМ!$B$33:$B$776,T$11)+'СЕТ СН'!$F$9+СВЦЭМ!$D$10+'СЕТ СН'!$F$6-'СЕТ СН'!$F$19</f>
        <v>767.21627116000002</v>
      </c>
      <c r="U24" s="36">
        <f>SUMIFS(СВЦЭМ!$C$33:$C$776,СВЦЭМ!$A$33:$A$776,$A24,СВЦЭМ!$B$33:$B$776,U$11)+'СЕТ СН'!$F$9+СВЦЭМ!$D$10+'СЕТ СН'!$F$6-'СЕТ СН'!$F$19</f>
        <v>789.72179219999998</v>
      </c>
      <c r="V24" s="36">
        <f>SUMIFS(СВЦЭМ!$C$33:$C$776,СВЦЭМ!$A$33:$A$776,$A24,СВЦЭМ!$B$33:$B$776,V$11)+'СЕТ СН'!$F$9+СВЦЭМ!$D$10+'СЕТ СН'!$F$6-'СЕТ СН'!$F$19</f>
        <v>784.29933877999997</v>
      </c>
      <c r="W24" s="36">
        <f>SUMIFS(СВЦЭМ!$C$33:$C$776,СВЦЭМ!$A$33:$A$776,$A24,СВЦЭМ!$B$33:$B$776,W$11)+'СЕТ СН'!$F$9+СВЦЭМ!$D$10+'СЕТ СН'!$F$6-'СЕТ СН'!$F$19</f>
        <v>774.90299402000005</v>
      </c>
      <c r="X24" s="36">
        <f>SUMIFS(СВЦЭМ!$C$33:$C$776,СВЦЭМ!$A$33:$A$776,$A24,СВЦЭМ!$B$33:$B$776,X$11)+'СЕТ СН'!$F$9+СВЦЭМ!$D$10+'СЕТ СН'!$F$6-'СЕТ СН'!$F$19</f>
        <v>757.69539481000004</v>
      </c>
      <c r="Y24" s="36">
        <f>SUMIFS(СВЦЭМ!$C$33:$C$776,СВЦЭМ!$A$33:$A$776,$A24,СВЦЭМ!$B$33:$B$776,Y$11)+'СЕТ СН'!$F$9+СВЦЭМ!$D$10+'СЕТ СН'!$F$6-'СЕТ СН'!$F$19</f>
        <v>778.28662442999996</v>
      </c>
    </row>
    <row r="25" spans="1:25" ht="15.75" x14ac:dyDescent="0.2">
      <c r="A25" s="35">
        <f t="shared" si="0"/>
        <v>44118</v>
      </c>
      <c r="B25" s="36">
        <f>SUMIFS(СВЦЭМ!$C$33:$C$776,СВЦЭМ!$A$33:$A$776,$A25,СВЦЭМ!$B$33:$B$776,B$11)+'СЕТ СН'!$F$9+СВЦЭМ!$D$10+'СЕТ СН'!$F$6-'СЕТ СН'!$F$19</f>
        <v>851.85606307</v>
      </c>
      <c r="C25" s="36">
        <f>SUMIFS(СВЦЭМ!$C$33:$C$776,СВЦЭМ!$A$33:$A$776,$A25,СВЦЭМ!$B$33:$B$776,C$11)+'СЕТ СН'!$F$9+СВЦЭМ!$D$10+'СЕТ СН'!$F$6-'СЕТ СН'!$F$19</f>
        <v>917.62335419999999</v>
      </c>
      <c r="D25" s="36">
        <f>SUMIFS(СВЦЭМ!$C$33:$C$776,СВЦЭМ!$A$33:$A$776,$A25,СВЦЭМ!$B$33:$B$776,D$11)+'СЕТ СН'!$F$9+СВЦЭМ!$D$10+'СЕТ СН'!$F$6-'СЕТ СН'!$F$19</f>
        <v>985.62752570999999</v>
      </c>
      <c r="E25" s="36">
        <f>SUMIFS(СВЦЭМ!$C$33:$C$776,СВЦЭМ!$A$33:$A$776,$A25,СВЦЭМ!$B$33:$B$776,E$11)+'СЕТ СН'!$F$9+СВЦЭМ!$D$10+'СЕТ СН'!$F$6-'СЕТ СН'!$F$19</f>
        <v>999.25996483999995</v>
      </c>
      <c r="F25" s="36">
        <f>SUMIFS(СВЦЭМ!$C$33:$C$776,СВЦЭМ!$A$33:$A$776,$A25,СВЦЭМ!$B$33:$B$776,F$11)+'СЕТ СН'!$F$9+СВЦЭМ!$D$10+'СЕТ СН'!$F$6-'СЕТ СН'!$F$19</f>
        <v>992.46680062999997</v>
      </c>
      <c r="G25" s="36">
        <f>SUMIFS(СВЦЭМ!$C$33:$C$776,СВЦЭМ!$A$33:$A$776,$A25,СВЦЭМ!$B$33:$B$776,G$11)+'СЕТ СН'!$F$9+СВЦЭМ!$D$10+'СЕТ СН'!$F$6-'СЕТ СН'!$F$19</f>
        <v>981.63936895000006</v>
      </c>
      <c r="H25" s="36">
        <f>SUMIFS(СВЦЭМ!$C$33:$C$776,СВЦЭМ!$A$33:$A$776,$A25,СВЦЭМ!$B$33:$B$776,H$11)+'СЕТ СН'!$F$9+СВЦЭМ!$D$10+'СЕТ СН'!$F$6-'СЕТ СН'!$F$19</f>
        <v>935.67141077999997</v>
      </c>
      <c r="I25" s="36">
        <f>SUMIFS(СВЦЭМ!$C$33:$C$776,СВЦЭМ!$A$33:$A$776,$A25,СВЦЭМ!$B$33:$B$776,I$11)+'СЕТ СН'!$F$9+СВЦЭМ!$D$10+'СЕТ СН'!$F$6-'СЕТ СН'!$F$19</f>
        <v>895.72178139000005</v>
      </c>
      <c r="J25" s="36">
        <f>SUMIFS(СВЦЭМ!$C$33:$C$776,СВЦЭМ!$A$33:$A$776,$A25,СВЦЭМ!$B$33:$B$776,J$11)+'СЕТ СН'!$F$9+СВЦЭМ!$D$10+'СЕТ СН'!$F$6-'СЕТ СН'!$F$19</f>
        <v>830.94064694999997</v>
      </c>
      <c r="K25" s="36">
        <f>SUMIFS(СВЦЭМ!$C$33:$C$776,СВЦЭМ!$A$33:$A$776,$A25,СВЦЭМ!$B$33:$B$776,K$11)+'СЕТ СН'!$F$9+СВЦЭМ!$D$10+'СЕТ СН'!$F$6-'СЕТ СН'!$F$19</f>
        <v>791.52716109000005</v>
      </c>
      <c r="L25" s="36">
        <f>SUMIFS(СВЦЭМ!$C$33:$C$776,СВЦЭМ!$A$33:$A$776,$A25,СВЦЭМ!$B$33:$B$776,L$11)+'СЕТ СН'!$F$9+СВЦЭМ!$D$10+'СЕТ СН'!$F$6-'СЕТ СН'!$F$19</f>
        <v>799.30123199000002</v>
      </c>
      <c r="M25" s="36">
        <f>SUMIFS(СВЦЭМ!$C$33:$C$776,СВЦЭМ!$A$33:$A$776,$A25,СВЦЭМ!$B$33:$B$776,M$11)+'СЕТ СН'!$F$9+СВЦЭМ!$D$10+'СЕТ СН'!$F$6-'СЕТ СН'!$F$19</f>
        <v>816.43016743999999</v>
      </c>
      <c r="N25" s="36">
        <f>SUMIFS(СВЦЭМ!$C$33:$C$776,СВЦЭМ!$A$33:$A$776,$A25,СВЦЭМ!$B$33:$B$776,N$11)+'СЕТ СН'!$F$9+СВЦЭМ!$D$10+'СЕТ СН'!$F$6-'СЕТ СН'!$F$19</f>
        <v>822.09791796000002</v>
      </c>
      <c r="O25" s="36">
        <f>SUMIFS(СВЦЭМ!$C$33:$C$776,СВЦЭМ!$A$33:$A$776,$A25,СВЦЭМ!$B$33:$B$776,O$11)+'СЕТ СН'!$F$9+СВЦЭМ!$D$10+'СЕТ СН'!$F$6-'СЕТ СН'!$F$19</f>
        <v>870.68691838999996</v>
      </c>
      <c r="P25" s="36">
        <f>SUMIFS(СВЦЭМ!$C$33:$C$776,СВЦЭМ!$A$33:$A$776,$A25,СВЦЭМ!$B$33:$B$776,P$11)+'СЕТ СН'!$F$9+СВЦЭМ!$D$10+'СЕТ СН'!$F$6-'СЕТ СН'!$F$19</f>
        <v>903.29354983999997</v>
      </c>
      <c r="Q25" s="36">
        <f>SUMIFS(СВЦЭМ!$C$33:$C$776,СВЦЭМ!$A$33:$A$776,$A25,СВЦЭМ!$B$33:$B$776,Q$11)+'СЕТ СН'!$F$9+СВЦЭМ!$D$10+'СЕТ СН'!$F$6-'СЕТ СН'!$F$19</f>
        <v>863.23791190999998</v>
      </c>
      <c r="R25" s="36">
        <f>SUMIFS(СВЦЭМ!$C$33:$C$776,СВЦЭМ!$A$33:$A$776,$A25,СВЦЭМ!$B$33:$B$776,R$11)+'СЕТ СН'!$F$9+СВЦЭМ!$D$10+'СЕТ СН'!$F$6-'СЕТ СН'!$F$19</f>
        <v>811.39956135</v>
      </c>
      <c r="S25" s="36">
        <f>SUMIFS(СВЦЭМ!$C$33:$C$776,СВЦЭМ!$A$33:$A$776,$A25,СВЦЭМ!$B$33:$B$776,S$11)+'СЕТ СН'!$F$9+СВЦЭМ!$D$10+'СЕТ СН'!$F$6-'СЕТ СН'!$F$19</f>
        <v>756.13740343999996</v>
      </c>
      <c r="T25" s="36">
        <f>SUMIFS(СВЦЭМ!$C$33:$C$776,СВЦЭМ!$A$33:$A$776,$A25,СВЦЭМ!$B$33:$B$776,T$11)+'СЕТ СН'!$F$9+СВЦЭМ!$D$10+'СЕТ СН'!$F$6-'СЕТ СН'!$F$19</f>
        <v>739.01395119999995</v>
      </c>
      <c r="U25" s="36">
        <f>SUMIFS(СВЦЭМ!$C$33:$C$776,СВЦЭМ!$A$33:$A$776,$A25,СВЦЭМ!$B$33:$B$776,U$11)+'СЕТ СН'!$F$9+СВЦЭМ!$D$10+'СЕТ СН'!$F$6-'СЕТ СН'!$F$19</f>
        <v>769.33057407000001</v>
      </c>
      <c r="V25" s="36">
        <f>SUMIFS(СВЦЭМ!$C$33:$C$776,СВЦЭМ!$A$33:$A$776,$A25,СВЦЭМ!$B$33:$B$776,V$11)+'СЕТ СН'!$F$9+СВЦЭМ!$D$10+'СЕТ СН'!$F$6-'СЕТ СН'!$F$19</f>
        <v>763.87164992999999</v>
      </c>
      <c r="W25" s="36">
        <f>SUMIFS(СВЦЭМ!$C$33:$C$776,СВЦЭМ!$A$33:$A$776,$A25,СВЦЭМ!$B$33:$B$776,W$11)+'СЕТ СН'!$F$9+СВЦЭМ!$D$10+'СЕТ СН'!$F$6-'СЕТ СН'!$F$19</f>
        <v>750.78054467000004</v>
      </c>
      <c r="X25" s="36">
        <f>SUMIFS(СВЦЭМ!$C$33:$C$776,СВЦЭМ!$A$33:$A$776,$A25,СВЦЭМ!$B$33:$B$776,X$11)+'СЕТ СН'!$F$9+СВЦЭМ!$D$10+'СЕТ СН'!$F$6-'СЕТ СН'!$F$19</f>
        <v>734.58532373000003</v>
      </c>
      <c r="Y25" s="36">
        <f>SUMIFS(СВЦЭМ!$C$33:$C$776,СВЦЭМ!$A$33:$A$776,$A25,СВЦЭМ!$B$33:$B$776,Y$11)+'СЕТ СН'!$F$9+СВЦЭМ!$D$10+'СЕТ СН'!$F$6-'СЕТ СН'!$F$19</f>
        <v>763.38368764000006</v>
      </c>
    </row>
    <row r="26" spans="1:25" ht="15.75" x14ac:dyDescent="0.2">
      <c r="A26" s="35">
        <f t="shared" si="0"/>
        <v>44119</v>
      </c>
      <c r="B26" s="36">
        <f>SUMIFS(СВЦЭМ!$C$33:$C$776,СВЦЭМ!$A$33:$A$776,$A26,СВЦЭМ!$B$33:$B$776,B$11)+'СЕТ СН'!$F$9+СВЦЭМ!$D$10+'СЕТ СН'!$F$6-'СЕТ СН'!$F$19</f>
        <v>871.65855331</v>
      </c>
      <c r="C26" s="36">
        <f>SUMIFS(СВЦЭМ!$C$33:$C$776,СВЦЭМ!$A$33:$A$776,$A26,СВЦЭМ!$B$33:$B$776,C$11)+'СЕТ СН'!$F$9+СВЦЭМ!$D$10+'СЕТ СН'!$F$6-'СЕТ СН'!$F$19</f>
        <v>951.08266080999999</v>
      </c>
      <c r="D26" s="36">
        <f>SUMIFS(СВЦЭМ!$C$33:$C$776,СВЦЭМ!$A$33:$A$776,$A26,СВЦЭМ!$B$33:$B$776,D$11)+'СЕТ СН'!$F$9+СВЦЭМ!$D$10+'СЕТ СН'!$F$6-'СЕТ СН'!$F$19</f>
        <v>1015.51522286</v>
      </c>
      <c r="E26" s="36">
        <f>SUMIFS(СВЦЭМ!$C$33:$C$776,СВЦЭМ!$A$33:$A$776,$A26,СВЦЭМ!$B$33:$B$776,E$11)+'СЕТ СН'!$F$9+СВЦЭМ!$D$10+'СЕТ СН'!$F$6-'СЕТ СН'!$F$19</f>
        <v>1020.95766383</v>
      </c>
      <c r="F26" s="36">
        <f>SUMIFS(СВЦЭМ!$C$33:$C$776,СВЦЭМ!$A$33:$A$776,$A26,СВЦЭМ!$B$33:$B$776,F$11)+'СЕТ СН'!$F$9+СВЦЭМ!$D$10+'СЕТ СН'!$F$6-'СЕТ СН'!$F$19</f>
        <v>1015.6909143400001</v>
      </c>
      <c r="G26" s="36">
        <f>SUMIFS(СВЦЭМ!$C$33:$C$776,СВЦЭМ!$A$33:$A$776,$A26,СВЦЭМ!$B$33:$B$776,G$11)+'СЕТ СН'!$F$9+СВЦЭМ!$D$10+'СЕТ СН'!$F$6-'СЕТ СН'!$F$19</f>
        <v>992.22132954000006</v>
      </c>
      <c r="H26" s="36">
        <f>SUMIFS(СВЦЭМ!$C$33:$C$776,СВЦЭМ!$A$33:$A$776,$A26,СВЦЭМ!$B$33:$B$776,H$11)+'СЕТ СН'!$F$9+СВЦЭМ!$D$10+'СЕТ СН'!$F$6-'СЕТ СН'!$F$19</f>
        <v>946.55793733999997</v>
      </c>
      <c r="I26" s="36">
        <f>SUMIFS(СВЦЭМ!$C$33:$C$776,СВЦЭМ!$A$33:$A$776,$A26,СВЦЭМ!$B$33:$B$776,I$11)+'СЕТ СН'!$F$9+СВЦЭМ!$D$10+'СЕТ СН'!$F$6-'СЕТ СН'!$F$19</f>
        <v>906.82847004999996</v>
      </c>
      <c r="J26" s="36">
        <f>SUMIFS(СВЦЭМ!$C$33:$C$776,СВЦЭМ!$A$33:$A$776,$A26,СВЦЭМ!$B$33:$B$776,J$11)+'СЕТ СН'!$F$9+СВЦЭМ!$D$10+'СЕТ СН'!$F$6-'СЕТ СН'!$F$19</f>
        <v>841.17107073</v>
      </c>
      <c r="K26" s="36">
        <f>SUMIFS(СВЦЭМ!$C$33:$C$776,СВЦЭМ!$A$33:$A$776,$A26,СВЦЭМ!$B$33:$B$776,K$11)+'СЕТ СН'!$F$9+СВЦЭМ!$D$10+'СЕТ СН'!$F$6-'СЕТ СН'!$F$19</f>
        <v>801.97039630000006</v>
      </c>
      <c r="L26" s="36">
        <f>SUMIFS(СВЦЭМ!$C$33:$C$776,СВЦЭМ!$A$33:$A$776,$A26,СВЦЭМ!$B$33:$B$776,L$11)+'СЕТ СН'!$F$9+СВЦЭМ!$D$10+'СЕТ СН'!$F$6-'СЕТ СН'!$F$19</f>
        <v>805.32579999999996</v>
      </c>
      <c r="M26" s="36">
        <f>SUMIFS(СВЦЭМ!$C$33:$C$776,СВЦЭМ!$A$33:$A$776,$A26,СВЦЭМ!$B$33:$B$776,M$11)+'СЕТ СН'!$F$9+СВЦЭМ!$D$10+'СЕТ СН'!$F$6-'СЕТ СН'!$F$19</f>
        <v>814.67056080999998</v>
      </c>
      <c r="N26" s="36">
        <f>SUMIFS(СВЦЭМ!$C$33:$C$776,СВЦЭМ!$A$33:$A$776,$A26,СВЦЭМ!$B$33:$B$776,N$11)+'СЕТ СН'!$F$9+СВЦЭМ!$D$10+'СЕТ СН'!$F$6-'СЕТ СН'!$F$19</f>
        <v>822.85545766999996</v>
      </c>
      <c r="O26" s="36">
        <f>SUMIFS(СВЦЭМ!$C$33:$C$776,СВЦЭМ!$A$33:$A$776,$A26,СВЦЭМ!$B$33:$B$776,O$11)+'СЕТ СН'!$F$9+СВЦЭМ!$D$10+'СЕТ СН'!$F$6-'СЕТ СН'!$F$19</f>
        <v>842.09045044000004</v>
      </c>
      <c r="P26" s="36">
        <f>SUMIFS(СВЦЭМ!$C$33:$C$776,СВЦЭМ!$A$33:$A$776,$A26,СВЦЭМ!$B$33:$B$776,P$11)+'СЕТ СН'!$F$9+СВЦЭМ!$D$10+'СЕТ СН'!$F$6-'СЕТ СН'!$F$19</f>
        <v>868.66694147999999</v>
      </c>
      <c r="Q26" s="36">
        <f>SUMIFS(СВЦЭМ!$C$33:$C$776,СВЦЭМ!$A$33:$A$776,$A26,СВЦЭМ!$B$33:$B$776,Q$11)+'СЕТ СН'!$F$9+СВЦЭМ!$D$10+'СЕТ СН'!$F$6-'СЕТ СН'!$F$19</f>
        <v>831.31677325999999</v>
      </c>
      <c r="R26" s="36">
        <f>SUMIFS(СВЦЭМ!$C$33:$C$776,СВЦЭМ!$A$33:$A$776,$A26,СВЦЭМ!$B$33:$B$776,R$11)+'СЕТ СН'!$F$9+СВЦЭМ!$D$10+'СЕТ СН'!$F$6-'СЕТ СН'!$F$19</f>
        <v>782.55452364999996</v>
      </c>
      <c r="S26" s="36">
        <f>SUMIFS(СВЦЭМ!$C$33:$C$776,СВЦЭМ!$A$33:$A$776,$A26,СВЦЭМ!$B$33:$B$776,S$11)+'СЕТ СН'!$F$9+СВЦЭМ!$D$10+'СЕТ СН'!$F$6-'СЕТ СН'!$F$19</f>
        <v>728.04188255999998</v>
      </c>
      <c r="T26" s="36">
        <f>SUMIFS(СВЦЭМ!$C$33:$C$776,СВЦЭМ!$A$33:$A$776,$A26,СВЦЭМ!$B$33:$B$776,T$11)+'СЕТ СН'!$F$9+СВЦЭМ!$D$10+'СЕТ СН'!$F$6-'СЕТ СН'!$F$19</f>
        <v>734.94749353999998</v>
      </c>
      <c r="U26" s="36">
        <f>SUMIFS(СВЦЭМ!$C$33:$C$776,СВЦЭМ!$A$33:$A$776,$A26,СВЦЭМ!$B$33:$B$776,U$11)+'СЕТ СН'!$F$9+СВЦЭМ!$D$10+'СЕТ СН'!$F$6-'СЕТ СН'!$F$19</f>
        <v>759.32598545999997</v>
      </c>
      <c r="V26" s="36">
        <f>SUMIFS(СВЦЭМ!$C$33:$C$776,СВЦЭМ!$A$33:$A$776,$A26,СВЦЭМ!$B$33:$B$776,V$11)+'СЕТ СН'!$F$9+СВЦЭМ!$D$10+'СЕТ СН'!$F$6-'СЕТ СН'!$F$19</f>
        <v>751.57984240999997</v>
      </c>
      <c r="W26" s="36">
        <f>SUMIFS(СВЦЭМ!$C$33:$C$776,СВЦЭМ!$A$33:$A$776,$A26,СВЦЭМ!$B$33:$B$776,W$11)+'СЕТ СН'!$F$9+СВЦЭМ!$D$10+'СЕТ СН'!$F$6-'СЕТ СН'!$F$19</f>
        <v>739.31446203999997</v>
      </c>
      <c r="X26" s="36">
        <f>SUMIFS(СВЦЭМ!$C$33:$C$776,СВЦЭМ!$A$33:$A$776,$A26,СВЦЭМ!$B$33:$B$776,X$11)+'СЕТ СН'!$F$9+СВЦЭМ!$D$10+'СЕТ СН'!$F$6-'СЕТ СН'!$F$19</f>
        <v>716.15937721</v>
      </c>
      <c r="Y26" s="36">
        <f>SUMIFS(СВЦЭМ!$C$33:$C$776,СВЦЭМ!$A$33:$A$776,$A26,СВЦЭМ!$B$33:$B$776,Y$11)+'СЕТ СН'!$F$9+СВЦЭМ!$D$10+'СЕТ СН'!$F$6-'СЕТ СН'!$F$19</f>
        <v>765.16797721</v>
      </c>
    </row>
    <row r="27" spans="1:25" ht="15.75" x14ac:dyDescent="0.2">
      <c r="A27" s="35">
        <f t="shared" si="0"/>
        <v>44120</v>
      </c>
      <c r="B27" s="36">
        <f>SUMIFS(СВЦЭМ!$C$33:$C$776,СВЦЭМ!$A$33:$A$776,$A27,СВЦЭМ!$B$33:$B$776,B$11)+'СЕТ СН'!$F$9+СВЦЭМ!$D$10+'СЕТ СН'!$F$6-'СЕТ СН'!$F$19</f>
        <v>823.54092173000004</v>
      </c>
      <c r="C27" s="36">
        <f>SUMIFS(СВЦЭМ!$C$33:$C$776,СВЦЭМ!$A$33:$A$776,$A27,СВЦЭМ!$B$33:$B$776,C$11)+'СЕТ СН'!$F$9+СВЦЭМ!$D$10+'СЕТ СН'!$F$6-'СЕТ СН'!$F$19</f>
        <v>892.51331564999998</v>
      </c>
      <c r="D27" s="36">
        <f>SUMIFS(СВЦЭМ!$C$33:$C$776,СВЦЭМ!$A$33:$A$776,$A27,СВЦЭМ!$B$33:$B$776,D$11)+'СЕТ СН'!$F$9+СВЦЭМ!$D$10+'СЕТ СН'!$F$6-'СЕТ СН'!$F$19</f>
        <v>946.21966760999999</v>
      </c>
      <c r="E27" s="36">
        <f>SUMIFS(СВЦЭМ!$C$33:$C$776,СВЦЭМ!$A$33:$A$776,$A27,СВЦЭМ!$B$33:$B$776,E$11)+'СЕТ СН'!$F$9+СВЦЭМ!$D$10+'СЕТ СН'!$F$6-'СЕТ СН'!$F$19</f>
        <v>952.47294918</v>
      </c>
      <c r="F27" s="36">
        <f>SUMIFS(СВЦЭМ!$C$33:$C$776,СВЦЭМ!$A$33:$A$776,$A27,СВЦЭМ!$B$33:$B$776,F$11)+'СЕТ СН'!$F$9+СВЦЭМ!$D$10+'СЕТ СН'!$F$6-'СЕТ СН'!$F$19</f>
        <v>952.38029435999999</v>
      </c>
      <c r="G27" s="36">
        <f>SUMIFS(СВЦЭМ!$C$33:$C$776,СВЦЭМ!$A$33:$A$776,$A27,СВЦЭМ!$B$33:$B$776,G$11)+'СЕТ СН'!$F$9+СВЦЭМ!$D$10+'СЕТ СН'!$F$6-'СЕТ СН'!$F$19</f>
        <v>941.40258595</v>
      </c>
      <c r="H27" s="36">
        <f>SUMIFS(СВЦЭМ!$C$33:$C$776,СВЦЭМ!$A$33:$A$776,$A27,СВЦЭМ!$B$33:$B$776,H$11)+'СЕТ СН'!$F$9+СВЦЭМ!$D$10+'СЕТ СН'!$F$6-'СЕТ СН'!$F$19</f>
        <v>909.34186972999998</v>
      </c>
      <c r="I27" s="36">
        <f>SUMIFS(СВЦЭМ!$C$33:$C$776,СВЦЭМ!$A$33:$A$776,$A27,СВЦЭМ!$B$33:$B$776,I$11)+'СЕТ СН'!$F$9+СВЦЭМ!$D$10+'СЕТ СН'!$F$6-'СЕТ СН'!$F$19</f>
        <v>880.05576670000005</v>
      </c>
      <c r="J27" s="36">
        <f>SUMIFS(СВЦЭМ!$C$33:$C$776,СВЦЭМ!$A$33:$A$776,$A27,СВЦЭМ!$B$33:$B$776,J$11)+'СЕТ СН'!$F$9+СВЦЭМ!$D$10+'СЕТ СН'!$F$6-'СЕТ СН'!$F$19</f>
        <v>848.43289590000006</v>
      </c>
      <c r="K27" s="36">
        <f>SUMIFS(СВЦЭМ!$C$33:$C$776,СВЦЭМ!$A$33:$A$776,$A27,СВЦЭМ!$B$33:$B$776,K$11)+'СЕТ СН'!$F$9+СВЦЭМ!$D$10+'СЕТ СН'!$F$6-'СЕТ СН'!$F$19</f>
        <v>815.55360041999995</v>
      </c>
      <c r="L27" s="36">
        <f>SUMIFS(СВЦЭМ!$C$33:$C$776,СВЦЭМ!$A$33:$A$776,$A27,СВЦЭМ!$B$33:$B$776,L$11)+'СЕТ СН'!$F$9+СВЦЭМ!$D$10+'СЕТ СН'!$F$6-'СЕТ СН'!$F$19</f>
        <v>814.72837147999996</v>
      </c>
      <c r="M27" s="36">
        <f>SUMIFS(СВЦЭМ!$C$33:$C$776,СВЦЭМ!$A$33:$A$776,$A27,СВЦЭМ!$B$33:$B$776,M$11)+'СЕТ СН'!$F$9+СВЦЭМ!$D$10+'СЕТ СН'!$F$6-'СЕТ СН'!$F$19</f>
        <v>817.64442179000002</v>
      </c>
      <c r="N27" s="36">
        <f>SUMIFS(СВЦЭМ!$C$33:$C$776,СВЦЭМ!$A$33:$A$776,$A27,СВЦЭМ!$B$33:$B$776,N$11)+'СЕТ СН'!$F$9+СВЦЭМ!$D$10+'СЕТ СН'!$F$6-'СЕТ СН'!$F$19</f>
        <v>828.58434194999995</v>
      </c>
      <c r="O27" s="36">
        <f>SUMIFS(СВЦЭМ!$C$33:$C$776,СВЦЭМ!$A$33:$A$776,$A27,СВЦЭМ!$B$33:$B$776,O$11)+'СЕТ СН'!$F$9+СВЦЭМ!$D$10+'СЕТ СН'!$F$6-'СЕТ СН'!$F$19</f>
        <v>864.06139003999999</v>
      </c>
      <c r="P27" s="36">
        <f>SUMIFS(СВЦЭМ!$C$33:$C$776,СВЦЭМ!$A$33:$A$776,$A27,СВЦЭМ!$B$33:$B$776,P$11)+'СЕТ СН'!$F$9+СВЦЭМ!$D$10+'СЕТ СН'!$F$6-'СЕТ СН'!$F$19</f>
        <v>908.32815717000005</v>
      </c>
      <c r="Q27" s="36">
        <f>SUMIFS(СВЦЭМ!$C$33:$C$776,СВЦЭМ!$A$33:$A$776,$A27,СВЦЭМ!$B$33:$B$776,Q$11)+'СЕТ СН'!$F$9+СВЦЭМ!$D$10+'СЕТ СН'!$F$6-'СЕТ СН'!$F$19</f>
        <v>874.43846974999997</v>
      </c>
      <c r="R27" s="36">
        <f>SUMIFS(СВЦЭМ!$C$33:$C$776,СВЦЭМ!$A$33:$A$776,$A27,СВЦЭМ!$B$33:$B$776,R$11)+'СЕТ СН'!$F$9+СВЦЭМ!$D$10+'СЕТ СН'!$F$6-'СЕТ СН'!$F$19</f>
        <v>827.70826083999998</v>
      </c>
      <c r="S27" s="36">
        <f>SUMIFS(СВЦЭМ!$C$33:$C$776,СВЦЭМ!$A$33:$A$776,$A27,СВЦЭМ!$B$33:$B$776,S$11)+'СЕТ СН'!$F$9+СВЦЭМ!$D$10+'СЕТ СН'!$F$6-'СЕТ СН'!$F$19</f>
        <v>767.35637522000002</v>
      </c>
      <c r="T27" s="36">
        <f>SUMIFS(СВЦЭМ!$C$33:$C$776,СВЦЭМ!$A$33:$A$776,$A27,СВЦЭМ!$B$33:$B$776,T$11)+'СЕТ СН'!$F$9+СВЦЭМ!$D$10+'СЕТ СН'!$F$6-'СЕТ СН'!$F$19</f>
        <v>741.25386857000001</v>
      </c>
      <c r="U27" s="36">
        <f>SUMIFS(СВЦЭМ!$C$33:$C$776,СВЦЭМ!$A$33:$A$776,$A27,СВЦЭМ!$B$33:$B$776,U$11)+'СЕТ СН'!$F$9+СВЦЭМ!$D$10+'СЕТ СН'!$F$6-'СЕТ СН'!$F$19</f>
        <v>742.26449809999997</v>
      </c>
      <c r="V27" s="36">
        <f>SUMIFS(СВЦЭМ!$C$33:$C$776,СВЦЭМ!$A$33:$A$776,$A27,СВЦЭМ!$B$33:$B$776,V$11)+'СЕТ СН'!$F$9+СВЦЭМ!$D$10+'СЕТ СН'!$F$6-'СЕТ СН'!$F$19</f>
        <v>737.77200483000001</v>
      </c>
      <c r="W27" s="36">
        <f>SUMIFS(СВЦЭМ!$C$33:$C$776,СВЦЭМ!$A$33:$A$776,$A27,СВЦЭМ!$B$33:$B$776,W$11)+'СЕТ СН'!$F$9+СВЦЭМ!$D$10+'СЕТ СН'!$F$6-'СЕТ СН'!$F$19</f>
        <v>727.46675774000005</v>
      </c>
      <c r="X27" s="36">
        <f>SUMIFS(СВЦЭМ!$C$33:$C$776,СВЦЭМ!$A$33:$A$776,$A27,СВЦЭМ!$B$33:$B$776,X$11)+'СЕТ СН'!$F$9+СВЦЭМ!$D$10+'СЕТ СН'!$F$6-'СЕТ СН'!$F$19</f>
        <v>729.78777937999996</v>
      </c>
      <c r="Y27" s="36">
        <f>SUMIFS(СВЦЭМ!$C$33:$C$776,СВЦЭМ!$A$33:$A$776,$A27,СВЦЭМ!$B$33:$B$776,Y$11)+'СЕТ СН'!$F$9+СВЦЭМ!$D$10+'СЕТ СН'!$F$6-'СЕТ СН'!$F$19</f>
        <v>759.30621642000006</v>
      </c>
    </row>
    <row r="28" spans="1:25" ht="15.75" x14ac:dyDescent="0.2">
      <c r="A28" s="35">
        <f t="shared" si="0"/>
        <v>44121</v>
      </c>
      <c r="B28" s="36">
        <f>SUMIFS(СВЦЭМ!$C$33:$C$776,СВЦЭМ!$A$33:$A$776,$A28,СВЦЭМ!$B$33:$B$776,B$11)+'СЕТ СН'!$F$9+СВЦЭМ!$D$10+'СЕТ СН'!$F$6-'СЕТ СН'!$F$19</f>
        <v>818.34846497000001</v>
      </c>
      <c r="C28" s="36">
        <f>SUMIFS(СВЦЭМ!$C$33:$C$776,СВЦЭМ!$A$33:$A$776,$A28,СВЦЭМ!$B$33:$B$776,C$11)+'СЕТ СН'!$F$9+СВЦЭМ!$D$10+'СЕТ СН'!$F$6-'СЕТ СН'!$F$19</f>
        <v>886.92641972000001</v>
      </c>
      <c r="D28" s="36">
        <f>SUMIFS(СВЦЭМ!$C$33:$C$776,СВЦЭМ!$A$33:$A$776,$A28,СВЦЭМ!$B$33:$B$776,D$11)+'СЕТ СН'!$F$9+СВЦЭМ!$D$10+'СЕТ СН'!$F$6-'СЕТ СН'!$F$19</f>
        <v>948.17594443999997</v>
      </c>
      <c r="E28" s="36">
        <f>SUMIFS(СВЦЭМ!$C$33:$C$776,СВЦЭМ!$A$33:$A$776,$A28,СВЦЭМ!$B$33:$B$776,E$11)+'СЕТ СН'!$F$9+СВЦЭМ!$D$10+'СЕТ СН'!$F$6-'СЕТ СН'!$F$19</f>
        <v>956.15885909999997</v>
      </c>
      <c r="F28" s="36">
        <f>SUMIFS(СВЦЭМ!$C$33:$C$776,СВЦЭМ!$A$33:$A$776,$A28,СВЦЭМ!$B$33:$B$776,F$11)+'СЕТ СН'!$F$9+СВЦЭМ!$D$10+'СЕТ СН'!$F$6-'СЕТ СН'!$F$19</f>
        <v>960.52413875000002</v>
      </c>
      <c r="G28" s="36">
        <f>SUMIFS(СВЦЭМ!$C$33:$C$776,СВЦЭМ!$A$33:$A$776,$A28,СВЦЭМ!$B$33:$B$776,G$11)+'СЕТ СН'!$F$9+СВЦЭМ!$D$10+'СЕТ СН'!$F$6-'СЕТ СН'!$F$19</f>
        <v>948.98648549999996</v>
      </c>
      <c r="H28" s="36">
        <f>SUMIFS(СВЦЭМ!$C$33:$C$776,СВЦЭМ!$A$33:$A$776,$A28,СВЦЭМ!$B$33:$B$776,H$11)+'СЕТ СН'!$F$9+СВЦЭМ!$D$10+'СЕТ СН'!$F$6-'СЕТ СН'!$F$19</f>
        <v>937.32891988999995</v>
      </c>
      <c r="I28" s="36">
        <f>SUMIFS(СВЦЭМ!$C$33:$C$776,СВЦЭМ!$A$33:$A$776,$A28,СВЦЭМ!$B$33:$B$776,I$11)+'СЕТ СН'!$F$9+СВЦЭМ!$D$10+'СЕТ СН'!$F$6-'СЕТ СН'!$F$19</f>
        <v>941.08980215999998</v>
      </c>
      <c r="J28" s="36">
        <f>SUMIFS(СВЦЭМ!$C$33:$C$776,СВЦЭМ!$A$33:$A$776,$A28,СВЦЭМ!$B$33:$B$776,J$11)+'СЕТ СН'!$F$9+СВЦЭМ!$D$10+'СЕТ СН'!$F$6-'СЕТ СН'!$F$19</f>
        <v>878.70640907000006</v>
      </c>
      <c r="K28" s="36">
        <f>SUMIFS(СВЦЭМ!$C$33:$C$776,СВЦЭМ!$A$33:$A$776,$A28,СВЦЭМ!$B$33:$B$776,K$11)+'СЕТ СН'!$F$9+СВЦЭМ!$D$10+'СЕТ СН'!$F$6-'СЕТ СН'!$F$19</f>
        <v>854.22708396999997</v>
      </c>
      <c r="L28" s="36">
        <f>SUMIFS(СВЦЭМ!$C$33:$C$776,СВЦЭМ!$A$33:$A$776,$A28,СВЦЭМ!$B$33:$B$776,L$11)+'СЕТ СН'!$F$9+СВЦЭМ!$D$10+'СЕТ СН'!$F$6-'СЕТ СН'!$F$19</f>
        <v>826.75204557999996</v>
      </c>
      <c r="M28" s="36">
        <f>SUMIFS(СВЦЭМ!$C$33:$C$776,СВЦЭМ!$A$33:$A$776,$A28,СВЦЭМ!$B$33:$B$776,M$11)+'СЕТ СН'!$F$9+СВЦЭМ!$D$10+'СЕТ СН'!$F$6-'СЕТ СН'!$F$19</f>
        <v>837.86583817999997</v>
      </c>
      <c r="N28" s="36">
        <f>SUMIFS(СВЦЭМ!$C$33:$C$776,СВЦЭМ!$A$33:$A$776,$A28,СВЦЭМ!$B$33:$B$776,N$11)+'СЕТ СН'!$F$9+СВЦЭМ!$D$10+'СЕТ СН'!$F$6-'СЕТ СН'!$F$19</f>
        <v>847.47518200000002</v>
      </c>
      <c r="O28" s="36">
        <f>SUMIFS(СВЦЭМ!$C$33:$C$776,СВЦЭМ!$A$33:$A$776,$A28,СВЦЭМ!$B$33:$B$776,O$11)+'СЕТ СН'!$F$9+СВЦЭМ!$D$10+'СЕТ СН'!$F$6-'СЕТ СН'!$F$19</f>
        <v>888.68543231000001</v>
      </c>
      <c r="P28" s="36">
        <f>SUMIFS(СВЦЭМ!$C$33:$C$776,СВЦЭМ!$A$33:$A$776,$A28,СВЦЭМ!$B$33:$B$776,P$11)+'СЕТ СН'!$F$9+СВЦЭМ!$D$10+'СЕТ СН'!$F$6-'СЕТ СН'!$F$19</f>
        <v>944.91997411</v>
      </c>
      <c r="Q28" s="36">
        <f>SUMIFS(СВЦЭМ!$C$33:$C$776,СВЦЭМ!$A$33:$A$776,$A28,СВЦЭМ!$B$33:$B$776,Q$11)+'СЕТ СН'!$F$9+СВЦЭМ!$D$10+'СЕТ СН'!$F$6-'СЕТ СН'!$F$19</f>
        <v>903.81801600999995</v>
      </c>
      <c r="R28" s="36">
        <f>SUMIFS(СВЦЭМ!$C$33:$C$776,СВЦЭМ!$A$33:$A$776,$A28,СВЦЭМ!$B$33:$B$776,R$11)+'СЕТ СН'!$F$9+СВЦЭМ!$D$10+'СЕТ СН'!$F$6-'СЕТ СН'!$F$19</f>
        <v>858.28755317000002</v>
      </c>
      <c r="S28" s="36">
        <f>SUMIFS(СВЦЭМ!$C$33:$C$776,СВЦЭМ!$A$33:$A$776,$A28,СВЦЭМ!$B$33:$B$776,S$11)+'СЕТ СН'!$F$9+СВЦЭМ!$D$10+'СЕТ СН'!$F$6-'СЕТ СН'!$F$19</f>
        <v>793.79908206000005</v>
      </c>
      <c r="T28" s="36">
        <f>SUMIFS(СВЦЭМ!$C$33:$C$776,СВЦЭМ!$A$33:$A$776,$A28,СВЦЭМ!$B$33:$B$776,T$11)+'СЕТ СН'!$F$9+СВЦЭМ!$D$10+'СЕТ СН'!$F$6-'СЕТ СН'!$F$19</f>
        <v>757.33791193000002</v>
      </c>
      <c r="U28" s="36">
        <f>SUMIFS(СВЦЭМ!$C$33:$C$776,СВЦЭМ!$A$33:$A$776,$A28,СВЦЭМ!$B$33:$B$776,U$11)+'СЕТ СН'!$F$9+СВЦЭМ!$D$10+'СЕТ СН'!$F$6-'СЕТ СН'!$F$19</f>
        <v>748.16394020999996</v>
      </c>
      <c r="V28" s="36">
        <f>SUMIFS(СВЦЭМ!$C$33:$C$776,СВЦЭМ!$A$33:$A$776,$A28,СВЦЭМ!$B$33:$B$776,V$11)+'СЕТ СН'!$F$9+СВЦЭМ!$D$10+'СЕТ СН'!$F$6-'СЕТ СН'!$F$19</f>
        <v>746.70909576999998</v>
      </c>
      <c r="W28" s="36">
        <f>SUMIFS(СВЦЭМ!$C$33:$C$776,СВЦЭМ!$A$33:$A$776,$A28,СВЦЭМ!$B$33:$B$776,W$11)+'СЕТ СН'!$F$9+СВЦЭМ!$D$10+'СЕТ СН'!$F$6-'СЕТ СН'!$F$19</f>
        <v>748.33507101999999</v>
      </c>
      <c r="X28" s="36">
        <f>SUMIFS(СВЦЭМ!$C$33:$C$776,СВЦЭМ!$A$33:$A$776,$A28,СВЦЭМ!$B$33:$B$776,X$11)+'СЕТ СН'!$F$9+СВЦЭМ!$D$10+'СЕТ СН'!$F$6-'СЕТ СН'!$F$19</f>
        <v>768.41243478000001</v>
      </c>
      <c r="Y28" s="36">
        <f>SUMIFS(СВЦЭМ!$C$33:$C$776,СВЦЭМ!$A$33:$A$776,$A28,СВЦЭМ!$B$33:$B$776,Y$11)+'СЕТ СН'!$F$9+СВЦЭМ!$D$10+'СЕТ СН'!$F$6-'СЕТ СН'!$F$19</f>
        <v>800.06998980000003</v>
      </c>
    </row>
    <row r="29" spans="1:25" ht="15.75" x14ac:dyDescent="0.2">
      <c r="A29" s="35">
        <f t="shared" si="0"/>
        <v>44122</v>
      </c>
      <c r="B29" s="36">
        <f>SUMIFS(СВЦЭМ!$C$33:$C$776,СВЦЭМ!$A$33:$A$776,$A29,СВЦЭМ!$B$33:$B$776,B$11)+'СЕТ СН'!$F$9+СВЦЭМ!$D$10+'СЕТ СН'!$F$6-'СЕТ СН'!$F$19</f>
        <v>898.88365392000003</v>
      </c>
      <c r="C29" s="36">
        <f>SUMIFS(СВЦЭМ!$C$33:$C$776,СВЦЭМ!$A$33:$A$776,$A29,СВЦЭМ!$B$33:$B$776,C$11)+'СЕТ СН'!$F$9+СВЦЭМ!$D$10+'СЕТ СН'!$F$6-'СЕТ СН'!$F$19</f>
        <v>999.07545599000002</v>
      </c>
      <c r="D29" s="36">
        <f>SUMIFS(СВЦЭМ!$C$33:$C$776,СВЦЭМ!$A$33:$A$776,$A29,СВЦЭМ!$B$33:$B$776,D$11)+'СЕТ СН'!$F$9+СВЦЭМ!$D$10+'СЕТ СН'!$F$6-'СЕТ СН'!$F$19</f>
        <v>1067.9281472</v>
      </c>
      <c r="E29" s="36">
        <f>SUMIFS(СВЦЭМ!$C$33:$C$776,СВЦЭМ!$A$33:$A$776,$A29,СВЦЭМ!$B$33:$B$776,E$11)+'СЕТ СН'!$F$9+СВЦЭМ!$D$10+'СЕТ СН'!$F$6-'СЕТ СН'!$F$19</f>
        <v>1074.81137386</v>
      </c>
      <c r="F29" s="36">
        <f>SUMIFS(СВЦЭМ!$C$33:$C$776,СВЦЭМ!$A$33:$A$776,$A29,СВЦЭМ!$B$33:$B$776,F$11)+'СЕТ СН'!$F$9+СВЦЭМ!$D$10+'СЕТ СН'!$F$6-'СЕТ СН'!$F$19</f>
        <v>1082.5054045299999</v>
      </c>
      <c r="G29" s="36">
        <f>SUMIFS(СВЦЭМ!$C$33:$C$776,СВЦЭМ!$A$33:$A$776,$A29,СВЦЭМ!$B$33:$B$776,G$11)+'СЕТ СН'!$F$9+СВЦЭМ!$D$10+'СЕТ СН'!$F$6-'СЕТ СН'!$F$19</f>
        <v>1068.1218375999999</v>
      </c>
      <c r="H29" s="36">
        <f>SUMIFS(СВЦЭМ!$C$33:$C$776,СВЦЭМ!$A$33:$A$776,$A29,СВЦЭМ!$B$33:$B$776,H$11)+'СЕТ СН'!$F$9+СВЦЭМ!$D$10+'СЕТ СН'!$F$6-'СЕТ СН'!$F$19</f>
        <v>1046.93398955</v>
      </c>
      <c r="I29" s="36">
        <f>SUMIFS(СВЦЭМ!$C$33:$C$776,СВЦЭМ!$A$33:$A$776,$A29,СВЦЭМ!$B$33:$B$776,I$11)+'СЕТ СН'!$F$9+СВЦЭМ!$D$10+'СЕТ СН'!$F$6-'СЕТ СН'!$F$19</f>
        <v>1010.88915543</v>
      </c>
      <c r="J29" s="36">
        <f>SUMIFS(СВЦЭМ!$C$33:$C$776,СВЦЭМ!$A$33:$A$776,$A29,СВЦЭМ!$B$33:$B$776,J$11)+'СЕТ СН'!$F$9+СВЦЭМ!$D$10+'СЕТ СН'!$F$6-'СЕТ СН'!$F$19</f>
        <v>926.43597195999996</v>
      </c>
      <c r="K29" s="36">
        <f>SUMIFS(СВЦЭМ!$C$33:$C$776,СВЦЭМ!$A$33:$A$776,$A29,СВЦЭМ!$B$33:$B$776,K$11)+'СЕТ СН'!$F$9+СВЦЭМ!$D$10+'СЕТ СН'!$F$6-'СЕТ СН'!$F$19</f>
        <v>859.42984732000002</v>
      </c>
      <c r="L29" s="36">
        <f>SUMIFS(СВЦЭМ!$C$33:$C$776,СВЦЭМ!$A$33:$A$776,$A29,СВЦЭМ!$B$33:$B$776,L$11)+'СЕТ СН'!$F$9+СВЦЭМ!$D$10+'СЕТ СН'!$F$6-'СЕТ СН'!$F$19</f>
        <v>850.51792799999998</v>
      </c>
      <c r="M29" s="36">
        <f>SUMIFS(СВЦЭМ!$C$33:$C$776,СВЦЭМ!$A$33:$A$776,$A29,СВЦЭМ!$B$33:$B$776,M$11)+'СЕТ СН'!$F$9+СВЦЭМ!$D$10+'СЕТ СН'!$F$6-'СЕТ СН'!$F$19</f>
        <v>851.70135137</v>
      </c>
      <c r="N29" s="36">
        <f>SUMIFS(СВЦЭМ!$C$33:$C$776,СВЦЭМ!$A$33:$A$776,$A29,СВЦЭМ!$B$33:$B$776,N$11)+'СЕТ СН'!$F$9+СВЦЭМ!$D$10+'СЕТ СН'!$F$6-'СЕТ СН'!$F$19</f>
        <v>857.79006999000001</v>
      </c>
      <c r="O29" s="36">
        <f>SUMIFS(СВЦЭМ!$C$33:$C$776,СВЦЭМ!$A$33:$A$776,$A29,СВЦЭМ!$B$33:$B$776,O$11)+'СЕТ СН'!$F$9+СВЦЭМ!$D$10+'СЕТ СН'!$F$6-'СЕТ СН'!$F$19</f>
        <v>906.15780157999995</v>
      </c>
      <c r="P29" s="36">
        <f>SUMIFS(СВЦЭМ!$C$33:$C$776,СВЦЭМ!$A$33:$A$776,$A29,СВЦЭМ!$B$33:$B$776,P$11)+'СЕТ СН'!$F$9+СВЦЭМ!$D$10+'СЕТ СН'!$F$6-'СЕТ СН'!$F$19</f>
        <v>956.86768243999995</v>
      </c>
      <c r="Q29" s="36">
        <f>SUMIFS(СВЦЭМ!$C$33:$C$776,СВЦЭМ!$A$33:$A$776,$A29,СВЦЭМ!$B$33:$B$776,Q$11)+'СЕТ СН'!$F$9+СВЦЭМ!$D$10+'СЕТ СН'!$F$6-'СЕТ СН'!$F$19</f>
        <v>924.08826325999996</v>
      </c>
      <c r="R29" s="36">
        <f>SUMIFS(СВЦЭМ!$C$33:$C$776,СВЦЭМ!$A$33:$A$776,$A29,СВЦЭМ!$B$33:$B$776,R$11)+'СЕТ СН'!$F$9+СВЦЭМ!$D$10+'СЕТ СН'!$F$6-'СЕТ СН'!$F$19</f>
        <v>866.73538542000006</v>
      </c>
      <c r="S29" s="36">
        <f>SUMIFS(СВЦЭМ!$C$33:$C$776,СВЦЭМ!$A$33:$A$776,$A29,СВЦЭМ!$B$33:$B$776,S$11)+'СЕТ СН'!$F$9+СВЦЭМ!$D$10+'СЕТ СН'!$F$6-'СЕТ СН'!$F$19</f>
        <v>793.57111292000002</v>
      </c>
      <c r="T29" s="36">
        <f>SUMIFS(СВЦЭМ!$C$33:$C$776,СВЦЭМ!$A$33:$A$776,$A29,СВЦЭМ!$B$33:$B$776,T$11)+'СЕТ СН'!$F$9+СВЦЭМ!$D$10+'СЕТ СН'!$F$6-'СЕТ СН'!$F$19</f>
        <v>751.48975801999995</v>
      </c>
      <c r="U29" s="36">
        <f>SUMIFS(СВЦЭМ!$C$33:$C$776,СВЦЭМ!$A$33:$A$776,$A29,СВЦЭМ!$B$33:$B$776,U$11)+'СЕТ СН'!$F$9+СВЦЭМ!$D$10+'СЕТ СН'!$F$6-'СЕТ СН'!$F$19</f>
        <v>756.86572689000002</v>
      </c>
      <c r="V29" s="36">
        <f>SUMIFS(СВЦЭМ!$C$33:$C$776,СВЦЭМ!$A$33:$A$776,$A29,СВЦЭМ!$B$33:$B$776,V$11)+'СЕТ СН'!$F$9+СВЦЭМ!$D$10+'СЕТ СН'!$F$6-'СЕТ СН'!$F$19</f>
        <v>754.06017637000002</v>
      </c>
      <c r="W29" s="36">
        <f>SUMIFS(СВЦЭМ!$C$33:$C$776,СВЦЭМ!$A$33:$A$776,$A29,СВЦЭМ!$B$33:$B$776,W$11)+'СЕТ СН'!$F$9+СВЦЭМ!$D$10+'СЕТ СН'!$F$6-'СЕТ СН'!$F$19</f>
        <v>751.15887021000003</v>
      </c>
      <c r="X29" s="36">
        <f>SUMIFS(СВЦЭМ!$C$33:$C$776,СВЦЭМ!$A$33:$A$776,$A29,СВЦЭМ!$B$33:$B$776,X$11)+'СЕТ СН'!$F$9+СВЦЭМ!$D$10+'СЕТ СН'!$F$6-'СЕТ СН'!$F$19</f>
        <v>750.42022355999995</v>
      </c>
      <c r="Y29" s="36">
        <f>SUMIFS(СВЦЭМ!$C$33:$C$776,СВЦЭМ!$A$33:$A$776,$A29,СВЦЭМ!$B$33:$B$776,Y$11)+'СЕТ СН'!$F$9+СВЦЭМ!$D$10+'СЕТ СН'!$F$6-'СЕТ СН'!$F$19</f>
        <v>789.10627596999996</v>
      </c>
    </row>
    <row r="30" spans="1:25" ht="15.75" x14ac:dyDescent="0.2">
      <c r="A30" s="35">
        <f t="shared" si="0"/>
        <v>44123</v>
      </c>
      <c r="B30" s="36">
        <f>SUMIFS(СВЦЭМ!$C$33:$C$776,СВЦЭМ!$A$33:$A$776,$A30,СВЦЭМ!$B$33:$B$776,B$11)+'СЕТ СН'!$F$9+СВЦЭМ!$D$10+'СЕТ СН'!$F$6-'СЕТ СН'!$F$19</f>
        <v>862.53992251</v>
      </c>
      <c r="C30" s="36">
        <f>SUMIFS(СВЦЭМ!$C$33:$C$776,СВЦЭМ!$A$33:$A$776,$A30,СВЦЭМ!$B$33:$B$776,C$11)+'СЕТ СН'!$F$9+СВЦЭМ!$D$10+'СЕТ СН'!$F$6-'СЕТ СН'!$F$19</f>
        <v>931.96121436999999</v>
      </c>
      <c r="D30" s="36">
        <f>SUMIFS(СВЦЭМ!$C$33:$C$776,СВЦЭМ!$A$33:$A$776,$A30,СВЦЭМ!$B$33:$B$776,D$11)+'СЕТ СН'!$F$9+СВЦЭМ!$D$10+'СЕТ СН'!$F$6-'СЕТ СН'!$F$19</f>
        <v>1001.28554816</v>
      </c>
      <c r="E30" s="36">
        <f>SUMIFS(СВЦЭМ!$C$33:$C$776,СВЦЭМ!$A$33:$A$776,$A30,СВЦЭМ!$B$33:$B$776,E$11)+'СЕТ СН'!$F$9+СВЦЭМ!$D$10+'СЕТ СН'!$F$6-'СЕТ СН'!$F$19</f>
        <v>1004.53425409</v>
      </c>
      <c r="F30" s="36">
        <f>SUMIFS(СВЦЭМ!$C$33:$C$776,СВЦЭМ!$A$33:$A$776,$A30,СВЦЭМ!$B$33:$B$776,F$11)+'СЕТ СН'!$F$9+СВЦЭМ!$D$10+'СЕТ СН'!$F$6-'СЕТ СН'!$F$19</f>
        <v>1010.61538875</v>
      </c>
      <c r="G30" s="36">
        <f>SUMIFS(СВЦЭМ!$C$33:$C$776,СВЦЭМ!$A$33:$A$776,$A30,СВЦЭМ!$B$33:$B$776,G$11)+'СЕТ СН'!$F$9+СВЦЭМ!$D$10+'СЕТ СН'!$F$6-'СЕТ СН'!$F$19</f>
        <v>988.75279189000003</v>
      </c>
      <c r="H30" s="36">
        <f>SUMIFS(СВЦЭМ!$C$33:$C$776,СВЦЭМ!$A$33:$A$776,$A30,СВЦЭМ!$B$33:$B$776,H$11)+'СЕТ СН'!$F$9+СВЦЭМ!$D$10+'СЕТ СН'!$F$6-'СЕТ СН'!$F$19</f>
        <v>938.79411772000003</v>
      </c>
      <c r="I30" s="36">
        <f>SUMIFS(СВЦЭМ!$C$33:$C$776,СВЦЭМ!$A$33:$A$776,$A30,СВЦЭМ!$B$33:$B$776,I$11)+'СЕТ СН'!$F$9+СВЦЭМ!$D$10+'СЕТ СН'!$F$6-'СЕТ СН'!$F$19</f>
        <v>885.16446870000004</v>
      </c>
      <c r="J30" s="36">
        <f>SUMIFS(СВЦЭМ!$C$33:$C$776,СВЦЭМ!$A$33:$A$776,$A30,СВЦЭМ!$B$33:$B$776,J$11)+'СЕТ СН'!$F$9+СВЦЭМ!$D$10+'СЕТ СН'!$F$6-'СЕТ СН'!$F$19</f>
        <v>830.94684472999995</v>
      </c>
      <c r="K30" s="36">
        <f>SUMIFS(СВЦЭМ!$C$33:$C$776,СВЦЭМ!$A$33:$A$776,$A30,СВЦЭМ!$B$33:$B$776,K$11)+'СЕТ СН'!$F$9+СВЦЭМ!$D$10+'СЕТ СН'!$F$6-'СЕТ СН'!$F$19</f>
        <v>793.48561175999998</v>
      </c>
      <c r="L30" s="36">
        <f>SUMIFS(СВЦЭМ!$C$33:$C$776,СВЦЭМ!$A$33:$A$776,$A30,СВЦЭМ!$B$33:$B$776,L$11)+'СЕТ СН'!$F$9+СВЦЭМ!$D$10+'СЕТ СН'!$F$6-'СЕТ СН'!$F$19</f>
        <v>795.29141013000003</v>
      </c>
      <c r="M30" s="36">
        <f>SUMIFS(СВЦЭМ!$C$33:$C$776,СВЦЭМ!$A$33:$A$776,$A30,СВЦЭМ!$B$33:$B$776,M$11)+'СЕТ СН'!$F$9+СВЦЭМ!$D$10+'СЕТ СН'!$F$6-'СЕТ СН'!$F$19</f>
        <v>801.29572436000001</v>
      </c>
      <c r="N30" s="36">
        <f>SUMIFS(СВЦЭМ!$C$33:$C$776,СВЦЭМ!$A$33:$A$776,$A30,СВЦЭМ!$B$33:$B$776,N$11)+'СЕТ СН'!$F$9+СВЦЭМ!$D$10+'СЕТ СН'!$F$6-'СЕТ СН'!$F$19</f>
        <v>812.18842266000001</v>
      </c>
      <c r="O30" s="36">
        <f>SUMIFS(СВЦЭМ!$C$33:$C$776,СВЦЭМ!$A$33:$A$776,$A30,СВЦЭМ!$B$33:$B$776,O$11)+'СЕТ СН'!$F$9+СВЦЭМ!$D$10+'СЕТ СН'!$F$6-'СЕТ СН'!$F$19</f>
        <v>856.20257313000002</v>
      </c>
      <c r="P30" s="36">
        <f>SUMIFS(СВЦЭМ!$C$33:$C$776,СВЦЭМ!$A$33:$A$776,$A30,СВЦЭМ!$B$33:$B$776,P$11)+'СЕТ СН'!$F$9+СВЦЭМ!$D$10+'СЕТ СН'!$F$6-'СЕТ СН'!$F$19</f>
        <v>904.73608017000004</v>
      </c>
      <c r="Q30" s="36">
        <f>SUMIFS(СВЦЭМ!$C$33:$C$776,СВЦЭМ!$A$33:$A$776,$A30,СВЦЭМ!$B$33:$B$776,Q$11)+'СЕТ СН'!$F$9+СВЦЭМ!$D$10+'СЕТ СН'!$F$6-'СЕТ СН'!$F$19</f>
        <v>875.57890524000004</v>
      </c>
      <c r="R30" s="36">
        <f>SUMIFS(СВЦЭМ!$C$33:$C$776,СВЦЭМ!$A$33:$A$776,$A30,СВЦЭМ!$B$33:$B$776,R$11)+'СЕТ СН'!$F$9+СВЦЭМ!$D$10+'СЕТ СН'!$F$6-'СЕТ СН'!$F$19</f>
        <v>826.12331947999996</v>
      </c>
      <c r="S30" s="36">
        <f>SUMIFS(СВЦЭМ!$C$33:$C$776,СВЦЭМ!$A$33:$A$776,$A30,СВЦЭМ!$B$33:$B$776,S$11)+'СЕТ СН'!$F$9+СВЦЭМ!$D$10+'СЕТ СН'!$F$6-'СЕТ СН'!$F$19</f>
        <v>765.60411251000005</v>
      </c>
      <c r="T30" s="36">
        <f>SUMIFS(СВЦЭМ!$C$33:$C$776,СВЦЭМ!$A$33:$A$776,$A30,СВЦЭМ!$B$33:$B$776,T$11)+'СЕТ СН'!$F$9+СВЦЭМ!$D$10+'СЕТ СН'!$F$6-'СЕТ СН'!$F$19</f>
        <v>736.48891727</v>
      </c>
      <c r="U30" s="36">
        <f>SUMIFS(СВЦЭМ!$C$33:$C$776,СВЦЭМ!$A$33:$A$776,$A30,СВЦЭМ!$B$33:$B$776,U$11)+'СЕТ СН'!$F$9+СВЦЭМ!$D$10+'СЕТ СН'!$F$6-'СЕТ СН'!$F$19</f>
        <v>747.09799500999998</v>
      </c>
      <c r="V30" s="36">
        <f>SUMIFS(СВЦЭМ!$C$33:$C$776,СВЦЭМ!$A$33:$A$776,$A30,СВЦЭМ!$B$33:$B$776,V$11)+'СЕТ СН'!$F$9+СВЦЭМ!$D$10+'СЕТ СН'!$F$6-'СЕТ СН'!$F$19</f>
        <v>736.79229617999999</v>
      </c>
      <c r="W30" s="36">
        <f>SUMIFS(СВЦЭМ!$C$33:$C$776,СВЦЭМ!$A$33:$A$776,$A30,СВЦЭМ!$B$33:$B$776,W$11)+'СЕТ СН'!$F$9+СВЦЭМ!$D$10+'СЕТ СН'!$F$6-'СЕТ СН'!$F$19</f>
        <v>739.78463915999998</v>
      </c>
      <c r="X30" s="36">
        <f>SUMIFS(СВЦЭМ!$C$33:$C$776,СВЦЭМ!$A$33:$A$776,$A30,СВЦЭМ!$B$33:$B$776,X$11)+'СЕТ СН'!$F$9+СВЦЭМ!$D$10+'СЕТ СН'!$F$6-'СЕТ СН'!$F$19</f>
        <v>756.95537722000006</v>
      </c>
      <c r="Y30" s="36">
        <f>SUMIFS(СВЦЭМ!$C$33:$C$776,СВЦЭМ!$A$33:$A$776,$A30,СВЦЭМ!$B$33:$B$776,Y$11)+'СЕТ СН'!$F$9+СВЦЭМ!$D$10+'СЕТ СН'!$F$6-'СЕТ СН'!$F$19</f>
        <v>790.90546972000004</v>
      </c>
    </row>
    <row r="31" spans="1:25" ht="15.75" x14ac:dyDescent="0.2">
      <c r="A31" s="35">
        <f t="shared" si="0"/>
        <v>44124</v>
      </c>
      <c r="B31" s="36">
        <f>SUMIFS(СВЦЭМ!$C$33:$C$776,СВЦЭМ!$A$33:$A$776,$A31,СВЦЭМ!$B$33:$B$776,B$11)+'СЕТ СН'!$F$9+СВЦЭМ!$D$10+'СЕТ СН'!$F$6-'СЕТ СН'!$F$19</f>
        <v>907.11332168000001</v>
      </c>
      <c r="C31" s="36">
        <f>SUMIFS(СВЦЭМ!$C$33:$C$776,СВЦЭМ!$A$33:$A$776,$A31,СВЦЭМ!$B$33:$B$776,C$11)+'СЕТ СН'!$F$9+СВЦЭМ!$D$10+'СЕТ СН'!$F$6-'СЕТ СН'!$F$19</f>
        <v>983.63675617000001</v>
      </c>
      <c r="D31" s="36">
        <f>SUMIFS(СВЦЭМ!$C$33:$C$776,СВЦЭМ!$A$33:$A$776,$A31,СВЦЭМ!$B$33:$B$776,D$11)+'СЕТ СН'!$F$9+СВЦЭМ!$D$10+'СЕТ СН'!$F$6-'СЕТ СН'!$F$19</f>
        <v>1051.42164245</v>
      </c>
      <c r="E31" s="36">
        <f>SUMIFS(СВЦЭМ!$C$33:$C$776,СВЦЭМ!$A$33:$A$776,$A31,СВЦЭМ!$B$33:$B$776,E$11)+'СЕТ СН'!$F$9+СВЦЭМ!$D$10+'СЕТ СН'!$F$6-'СЕТ СН'!$F$19</f>
        <v>1051.7430178</v>
      </c>
      <c r="F31" s="36">
        <f>SUMIFS(СВЦЭМ!$C$33:$C$776,СВЦЭМ!$A$33:$A$776,$A31,СВЦЭМ!$B$33:$B$776,F$11)+'СЕТ СН'!$F$9+СВЦЭМ!$D$10+'СЕТ СН'!$F$6-'СЕТ СН'!$F$19</f>
        <v>1063.36458806</v>
      </c>
      <c r="G31" s="36">
        <f>SUMIFS(СВЦЭМ!$C$33:$C$776,СВЦЭМ!$A$33:$A$776,$A31,СВЦЭМ!$B$33:$B$776,G$11)+'СЕТ СН'!$F$9+СВЦЭМ!$D$10+'СЕТ СН'!$F$6-'СЕТ СН'!$F$19</f>
        <v>1039.75527246</v>
      </c>
      <c r="H31" s="36">
        <f>SUMIFS(СВЦЭМ!$C$33:$C$776,СВЦЭМ!$A$33:$A$776,$A31,СВЦЭМ!$B$33:$B$776,H$11)+'СЕТ СН'!$F$9+СВЦЭМ!$D$10+'СЕТ СН'!$F$6-'СЕТ СН'!$F$19</f>
        <v>984.92360619999999</v>
      </c>
      <c r="I31" s="36">
        <f>SUMIFS(СВЦЭМ!$C$33:$C$776,СВЦЭМ!$A$33:$A$776,$A31,СВЦЭМ!$B$33:$B$776,I$11)+'СЕТ СН'!$F$9+СВЦЭМ!$D$10+'СЕТ СН'!$F$6-'СЕТ СН'!$F$19</f>
        <v>931.88223669000001</v>
      </c>
      <c r="J31" s="36">
        <f>SUMIFS(СВЦЭМ!$C$33:$C$776,СВЦЭМ!$A$33:$A$776,$A31,СВЦЭМ!$B$33:$B$776,J$11)+'СЕТ СН'!$F$9+СВЦЭМ!$D$10+'СЕТ СН'!$F$6-'СЕТ СН'!$F$19</f>
        <v>863.90590008000004</v>
      </c>
      <c r="K31" s="36">
        <f>SUMIFS(СВЦЭМ!$C$33:$C$776,СВЦЭМ!$A$33:$A$776,$A31,СВЦЭМ!$B$33:$B$776,K$11)+'СЕТ СН'!$F$9+СВЦЭМ!$D$10+'СЕТ СН'!$F$6-'СЕТ СН'!$F$19</f>
        <v>824.89688207000006</v>
      </c>
      <c r="L31" s="36">
        <f>SUMIFS(СВЦЭМ!$C$33:$C$776,СВЦЭМ!$A$33:$A$776,$A31,СВЦЭМ!$B$33:$B$776,L$11)+'СЕТ СН'!$F$9+СВЦЭМ!$D$10+'СЕТ СН'!$F$6-'СЕТ СН'!$F$19</f>
        <v>826.04515658000003</v>
      </c>
      <c r="M31" s="36">
        <f>SUMIFS(СВЦЭМ!$C$33:$C$776,СВЦЭМ!$A$33:$A$776,$A31,СВЦЭМ!$B$33:$B$776,M$11)+'СЕТ СН'!$F$9+СВЦЭМ!$D$10+'СЕТ СН'!$F$6-'СЕТ СН'!$F$19</f>
        <v>838.59253611999998</v>
      </c>
      <c r="N31" s="36">
        <f>SUMIFS(СВЦЭМ!$C$33:$C$776,СВЦЭМ!$A$33:$A$776,$A31,СВЦЭМ!$B$33:$B$776,N$11)+'СЕТ СН'!$F$9+СВЦЭМ!$D$10+'СЕТ СН'!$F$6-'СЕТ СН'!$F$19</f>
        <v>842.56580413000006</v>
      </c>
      <c r="O31" s="36">
        <f>SUMIFS(СВЦЭМ!$C$33:$C$776,СВЦЭМ!$A$33:$A$776,$A31,СВЦЭМ!$B$33:$B$776,O$11)+'СЕТ СН'!$F$9+СВЦЭМ!$D$10+'СЕТ СН'!$F$6-'СЕТ СН'!$F$19</f>
        <v>884.68072790999997</v>
      </c>
      <c r="P31" s="36">
        <f>SUMIFS(СВЦЭМ!$C$33:$C$776,СВЦЭМ!$A$33:$A$776,$A31,СВЦЭМ!$B$33:$B$776,P$11)+'СЕТ СН'!$F$9+СВЦЭМ!$D$10+'СЕТ СН'!$F$6-'СЕТ СН'!$F$19</f>
        <v>944.44333836999999</v>
      </c>
      <c r="Q31" s="36">
        <f>SUMIFS(СВЦЭМ!$C$33:$C$776,СВЦЭМ!$A$33:$A$776,$A31,СВЦЭМ!$B$33:$B$776,Q$11)+'СЕТ СН'!$F$9+СВЦЭМ!$D$10+'СЕТ СН'!$F$6-'СЕТ СН'!$F$19</f>
        <v>911.82159235000006</v>
      </c>
      <c r="R31" s="36">
        <f>SUMIFS(СВЦЭМ!$C$33:$C$776,СВЦЭМ!$A$33:$A$776,$A31,СВЦЭМ!$B$33:$B$776,R$11)+'СЕТ СН'!$F$9+СВЦЭМ!$D$10+'СЕТ СН'!$F$6-'СЕТ СН'!$F$19</f>
        <v>860.67603120000001</v>
      </c>
      <c r="S31" s="36">
        <f>SUMIFS(СВЦЭМ!$C$33:$C$776,СВЦЭМ!$A$33:$A$776,$A31,СВЦЭМ!$B$33:$B$776,S$11)+'СЕТ СН'!$F$9+СВЦЭМ!$D$10+'СЕТ СН'!$F$6-'СЕТ СН'!$F$19</f>
        <v>788.48026891999996</v>
      </c>
      <c r="T31" s="36">
        <f>SUMIFS(СВЦЭМ!$C$33:$C$776,СВЦЭМ!$A$33:$A$776,$A31,СВЦЭМ!$B$33:$B$776,T$11)+'СЕТ СН'!$F$9+СВЦЭМ!$D$10+'СЕТ СН'!$F$6-'СЕТ СН'!$F$19</f>
        <v>749.98423037999999</v>
      </c>
      <c r="U31" s="36">
        <f>SUMIFS(СВЦЭМ!$C$33:$C$776,СВЦЭМ!$A$33:$A$776,$A31,СВЦЭМ!$B$33:$B$776,U$11)+'СЕТ СН'!$F$9+СВЦЭМ!$D$10+'СЕТ СН'!$F$6-'СЕТ СН'!$F$19</f>
        <v>763.18751717999999</v>
      </c>
      <c r="V31" s="36">
        <f>SUMIFS(СВЦЭМ!$C$33:$C$776,СВЦЭМ!$A$33:$A$776,$A31,СВЦЭМ!$B$33:$B$776,V$11)+'СЕТ СН'!$F$9+СВЦЭМ!$D$10+'СЕТ СН'!$F$6-'СЕТ СН'!$F$19</f>
        <v>761.90718290999996</v>
      </c>
      <c r="W31" s="36">
        <f>SUMIFS(СВЦЭМ!$C$33:$C$776,СВЦЭМ!$A$33:$A$776,$A31,СВЦЭМ!$B$33:$B$776,W$11)+'СЕТ СН'!$F$9+СВЦЭМ!$D$10+'СЕТ СН'!$F$6-'СЕТ СН'!$F$19</f>
        <v>757.60331286999997</v>
      </c>
      <c r="X31" s="36">
        <f>SUMIFS(СВЦЭМ!$C$33:$C$776,СВЦЭМ!$A$33:$A$776,$A31,СВЦЭМ!$B$33:$B$776,X$11)+'СЕТ СН'!$F$9+СВЦЭМ!$D$10+'СЕТ СН'!$F$6-'СЕТ СН'!$F$19</f>
        <v>761.99025241000004</v>
      </c>
      <c r="Y31" s="36">
        <f>SUMIFS(СВЦЭМ!$C$33:$C$776,СВЦЭМ!$A$33:$A$776,$A31,СВЦЭМ!$B$33:$B$776,Y$11)+'СЕТ СН'!$F$9+СВЦЭМ!$D$10+'СЕТ СН'!$F$6-'СЕТ СН'!$F$19</f>
        <v>800.68463611000004</v>
      </c>
    </row>
    <row r="32" spans="1:25" ht="15.75" x14ac:dyDescent="0.2">
      <c r="A32" s="35">
        <f t="shared" si="0"/>
        <v>44125</v>
      </c>
      <c r="B32" s="36">
        <f>SUMIFS(СВЦЭМ!$C$33:$C$776,СВЦЭМ!$A$33:$A$776,$A32,СВЦЭМ!$B$33:$B$776,B$11)+'СЕТ СН'!$F$9+СВЦЭМ!$D$10+'СЕТ СН'!$F$6-'СЕТ СН'!$F$19</f>
        <v>890.51646014000005</v>
      </c>
      <c r="C32" s="36">
        <f>SUMIFS(СВЦЭМ!$C$33:$C$776,СВЦЭМ!$A$33:$A$776,$A32,СВЦЭМ!$B$33:$B$776,C$11)+'СЕТ СН'!$F$9+СВЦЭМ!$D$10+'СЕТ СН'!$F$6-'СЕТ СН'!$F$19</f>
        <v>958.84263292000003</v>
      </c>
      <c r="D32" s="36">
        <f>SUMIFS(СВЦЭМ!$C$33:$C$776,СВЦЭМ!$A$33:$A$776,$A32,СВЦЭМ!$B$33:$B$776,D$11)+'СЕТ СН'!$F$9+СВЦЭМ!$D$10+'СЕТ СН'!$F$6-'СЕТ СН'!$F$19</f>
        <v>1016.95899734</v>
      </c>
      <c r="E32" s="36">
        <f>SUMIFS(СВЦЭМ!$C$33:$C$776,СВЦЭМ!$A$33:$A$776,$A32,СВЦЭМ!$B$33:$B$776,E$11)+'СЕТ СН'!$F$9+СВЦЭМ!$D$10+'СЕТ СН'!$F$6-'СЕТ СН'!$F$19</f>
        <v>1024.7115136999998</v>
      </c>
      <c r="F32" s="36">
        <f>SUMIFS(СВЦЭМ!$C$33:$C$776,СВЦЭМ!$A$33:$A$776,$A32,СВЦЭМ!$B$33:$B$776,F$11)+'СЕТ СН'!$F$9+СВЦЭМ!$D$10+'СЕТ СН'!$F$6-'СЕТ СН'!$F$19</f>
        <v>1025.9203058000001</v>
      </c>
      <c r="G32" s="36">
        <f>SUMIFS(СВЦЭМ!$C$33:$C$776,СВЦЭМ!$A$33:$A$776,$A32,СВЦЭМ!$B$33:$B$776,G$11)+'СЕТ СН'!$F$9+СВЦЭМ!$D$10+'СЕТ СН'!$F$6-'СЕТ СН'!$F$19</f>
        <v>1012.77745219</v>
      </c>
      <c r="H32" s="36">
        <f>SUMIFS(СВЦЭМ!$C$33:$C$776,СВЦЭМ!$A$33:$A$776,$A32,СВЦЭМ!$B$33:$B$776,H$11)+'СЕТ СН'!$F$9+СВЦЭМ!$D$10+'СЕТ СН'!$F$6-'СЕТ СН'!$F$19</f>
        <v>962.25220729</v>
      </c>
      <c r="I32" s="36">
        <f>SUMIFS(СВЦЭМ!$C$33:$C$776,СВЦЭМ!$A$33:$A$776,$A32,СВЦЭМ!$B$33:$B$776,I$11)+'СЕТ СН'!$F$9+СВЦЭМ!$D$10+'СЕТ СН'!$F$6-'СЕТ СН'!$F$19</f>
        <v>921.71269372000006</v>
      </c>
      <c r="J32" s="36">
        <f>SUMIFS(СВЦЭМ!$C$33:$C$776,СВЦЭМ!$A$33:$A$776,$A32,СВЦЭМ!$B$33:$B$776,J$11)+'СЕТ СН'!$F$9+СВЦЭМ!$D$10+'СЕТ СН'!$F$6-'СЕТ СН'!$F$19</f>
        <v>861.74138347999997</v>
      </c>
      <c r="K32" s="36">
        <f>SUMIFS(СВЦЭМ!$C$33:$C$776,СВЦЭМ!$A$33:$A$776,$A32,СВЦЭМ!$B$33:$B$776,K$11)+'СЕТ СН'!$F$9+СВЦЭМ!$D$10+'СЕТ СН'!$F$6-'СЕТ СН'!$F$19</f>
        <v>818.85328935999996</v>
      </c>
      <c r="L32" s="36">
        <f>SUMIFS(СВЦЭМ!$C$33:$C$776,СВЦЭМ!$A$33:$A$776,$A32,СВЦЭМ!$B$33:$B$776,L$11)+'СЕТ СН'!$F$9+СВЦЭМ!$D$10+'СЕТ СН'!$F$6-'СЕТ СН'!$F$19</f>
        <v>815.29790990000004</v>
      </c>
      <c r="M32" s="36">
        <f>SUMIFS(СВЦЭМ!$C$33:$C$776,СВЦЭМ!$A$33:$A$776,$A32,СВЦЭМ!$B$33:$B$776,M$11)+'СЕТ СН'!$F$9+СВЦЭМ!$D$10+'СЕТ СН'!$F$6-'СЕТ СН'!$F$19</f>
        <v>819.46174871000005</v>
      </c>
      <c r="N32" s="36">
        <f>SUMIFS(СВЦЭМ!$C$33:$C$776,СВЦЭМ!$A$33:$A$776,$A32,СВЦЭМ!$B$33:$B$776,N$11)+'СЕТ СН'!$F$9+СВЦЭМ!$D$10+'СЕТ СН'!$F$6-'СЕТ СН'!$F$19</f>
        <v>825.74901761000001</v>
      </c>
      <c r="O32" s="36">
        <f>SUMIFS(СВЦЭМ!$C$33:$C$776,СВЦЭМ!$A$33:$A$776,$A32,СВЦЭМ!$B$33:$B$776,O$11)+'СЕТ СН'!$F$9+СВЦЭМ!$D$10+'СЕТ СН'!$F$6-'СЕТ СН'!$F$19</f>
        <v>863.23809110000002</v>
      </c>
      <c r="P32" s="36">
        <f>SUMIFS(СВЦЭМ!$C$33:$C$776,СВЦЭМ!$A$33:$A$776,$A32,СВЦЭМ!$B$33:$B$776,P$11)+'СЕТ СН'!$F$9+СВЦЭМ!$D$10+'СЕТ СН'!$F$6-'СЕТ СН'!$F$19</f>
        <v>907.89313380999999</v>
      </c>
      <c r="Q32" s="36">
        <f>SUMIFS(СВЦЭМ!$C$33:$C$776,СВЦЭМ!$A$33:$A$776,$A32,СВЦЭМ!$B$33:$B$776,Q$11)+'СЕТ СН'!$F$9+СВЦЭМ!$D$10+'СЕТ СН'!$F$6-'СЕТ СН'!$F$19</f>
        <v>871.28362341000002</v>
      </c>
      <c r="R32" s="36">
        <f>SUMIFS(СВЦЭМ!$C$33:$C$776,СВЦЭМ!$A$33:$A$776,$A32,СВЦЭМ!$B$33:$B$776,R$11)+'СЕТ СН'!$F$9+СВЦЭМ!$D$10+'СЕТ СН'!$F$6-'СЕТ СН'!$F$19</f>
        <v>816.90201322999997</v>
      </c>
      <c r="S32" s="36">
        <f>SUMIFS(СВЦЭМ!$C$33:$C$776,СВЦЭМ!$A$33:$A$776,$A32,СВЦЭМ!$B$33:$B$776,S$11)+'СЕТ СН'!$F$9+СВЦЭМ!$D$10+'СЕТ СН'!$F$6-'СЕТ СН'!$F$19</f>
        <v>758.87196484000003</v>
      </c>
      <c r="T32" s="36">
        <f>SUMIFS(СВЦЭМ!$C$33:$C$776,СВЦЭМ!$A$33:$A$776,$A32,СВЦЭМ!$B$33:$B$776,T$11)+'СЕТ СН'!$F$9+СВЦЭМ!$D$10+'СЕТ СН'!$F$6-'СЕТ СН'!$F$19</f>
        <v>750.38518121000004</v>
      </c>
      <c r="U32" s="36">
        <f>SUMIFS(СВЦЭМ!$C$33:$C$776,СВЦЭМ!$A$33:$A$776,$A32,СВЦЭМ!$B$33:$B$776,U$11)+'СЕТ СН'!$F$9+СВЦЭМ!$D$10+'СЕТ СН'!$F$6-'СЕТ СН'!$F$19</f>
        <v>767.31612711000002</v>
      </c>
      <c r="V32" s="36">
        <f>SUMIFS(СВЦЭМ!$C$33:$C$776,СВЦЭМ!$A$33:$A$776,$A32,СВЦЭМ!$B$33:$B$776,V$11)+'СЕТ СН'!$F$9+СВЦЭМ!$D$10+'СЕТ СН'!$F$6-'СЕТ СН'!$F$19</f>
        <v>762.62209814000005</v>
      </c>
      <c r="W32" s="36">
        <f>SUMIFS(СВЦЭМ!$C$33:$C$776,СВЦЭМ!$A$33:$A$776,$A32,СВЦЭМ!$B$33:$B$776,W$11)+'СЕТ СН'!$F$9+СВЦЭМ!$D$10+'СЕТ СН'!$F$6-'СЕТ СН'!$F$19</f>
        <v>757.20554262999997</v>
      </c>
      <c r="X32" s="36">
        <f>SUMIFS(СВЦЭМ!$C$33:$C$776,СВЦЭМ!$A$33:$A$776,$A32,СВЦЭМ!$B$33:$B$776,X$11)+'СЕТ СН'!$F$9+СВЦЭМ!$D$10+'СЕТ СН'!$F$6-'СЕТ СН'!$F$19</f>
        <v>751.59584073999997</v>
      </c>
      <c r="Y32" s="36">
        <f>SUMIFS(СВЦЭМ!$C$33:$C$776,СВЦЭМ!$A$33:$A$776,$A32,СВЦЭМ!$B$33:$B$776,Y$11)+'СЕТ СН'!$F$9+СВЦЭМ!$D$10+'СЕТ СН'!$F$6-'СЕТ СН'!$F$19</f>
        <v>783.87997556000005</v>
      </c>
    </row>
    <row r="33" spans="1:25" ht="15.75" x14ac:dyDescent="0.2">
      <c r="A33" s="35">
        <f t="shared" si="0"/>
        <v>44126</v>
      </c>
      <c r="B33" s="36">
        <f>SUMIFS(СВЦЭМ!$C$33:$C$776,СВЦЭМ!$A$33:$A$776,$A33,СВЦЭМ!$B$33:$B$776,B$11)+'СЕТ СН'!$F$9+СВЦЭМ!$D$10+'СЕТ СН'!$F$6-'СЕТ СН'!$F$19</f>
        <v>911.38221383999996</v>
      </c>
      <c r="C33" s="36">
        <f>SUMIFS(СВЦЭМ!$C$33:$C$776,СВЦЭМ!$A$33:$A$776,$A33,СВЦЭМ!$B$33:$B$776,C$11)+'СЕТ СН'!$F$9+СВЦЭМ!$D$10+'СЕТ СН'!$F$6-'СЕТ СН'!$F$19</f>
        <v>990.43620941999995</v>
      </c>
      <c r="D33" s="36">
        <f>SUMIFS(СВЦЭМ!$C$33:$C$776,СВЦЭМ!$A$33:$A$776,$A33,СВЦЭМ!$B$33:$B$776,D$11)+'СЕТ СН'!$F$9+СВЦЭМ!$D$10+'СЕТ СН'!$F$6-'СЕТ СН'!$F$19</f>
        <v>1046.62629763</v>
      </c>
      <c r="E33" s="36">
        <f>SUMIFS(СВЦЭМ!$C$33:$C$776,СВЦЭМ!$A$33:$A$776,$A33,СВЦЭМ!$B$33:$B$776,E$11)+'СЕТ СН'!$F$9+СВЦЭМ!$D$10+'СЕТ СН'!$F$6-'СЕТ СН'!$F$19</f>
        <v>1052.3770285999999</v>
      </c>
      <c r="F33" s="36">
        <f>SUMIFS(СВЦЭМ!$C$33:$C$776,СВЦЭМ!$A$33:$A$776,$A33,СВЦЭМ!$B$33:$B$776,F$11)+'СЕТ СН'!$F$9+СВЦЭМ!$D$10+'СЕТ СН'!$F$6-'СЕТ СН'!$F$19</f>
        <v>1053.3385643199999</v>
      </c>
      <c r="G33" s="36">
        <f>SUMIFS(СВЦЭМ!$C$33:$C$776,СВЦЭМ!$A$33:$A$776,$A33,СВЦЭМ!$B$33:$B$776,G$11)+'СЕТ СН'!$F$9+СВЦЭМ!$D$10+'СЕТ СН'!$F$6-'СЕТ СН'!$F$19</f>
        <v>1033.0584825999999</v>
      </c>
      <c r="H33" s="36">
        <f>SUMIFS(СВЦЭМ!$C$33:$C$776,СВЦЭМ!$A$33:$A$776,$A33,СВЦЭМ!$B$33:$B$776,H$11)+'СЕТ СН'!$F$9+СВЦЭМ!$D$10+'СЕТ СН'!$F$6-'СЕТ СН'!$F$19</f>
        <v>988.32061993000002</v>
      </c>
      <c r="I33" s="36">
        <f>SUMIFS(СВЦЭМ!$C$33:$C$776,СВЦЭМ!$A$33:$A$776,$A33,СВЦЭМ!$B$33:$B$776,I$11)+'СЕТ СН'!$F$9+СВЦЭМ!$D$10+'СЕТ СН'!$F$6-'СЕТ СН'!$F$19</f>
        <v>944.14507486000002</v>
      </c>
      <c r="J33" s="36">
        <f>SUMIFS(СВЦЭМ!$C$33:$C$776,СВЦЭМ!$A$33:$A$776,$A33,СВЦЭМ!$B$33:$B$776,J$11)+'СЕТ СН'!$F$9+СВЦЭМ!$D$10+'СЕТ СН'!$F$6-'СЕТ СН'!$F$19</f>
        <v>880.44185611</v>
      </c>
      <c r="K33" s="36">
        <f>SUMIFS(СВЦЭМ!$C$33:$C$776,СВЦЭМ!$A$33:$A$776,$A33,СВЦЭМ!$B$33:$B$776,K$11)+'СЕТ СН'!$F$9+СВЦЭМ!$D$10+'СЕТ СН'!$F$6-'СЕТ СН'!$F$19</f>
        <v>840.56367922000004</v>
      </c>
      <c r="L33" s="36">
        <f>SUMIFS(СВЦЭМ!$C$33:$C$776,СВЦЭМ!$A$33:$A$776,$A33,СВЦЭМ!$B$33:$B$776,L$11)+'СЕТ СН'!$F$9+СВЦЭМ!$D$10+'СЕТ СН'!$F$6-'СЕТ СН'!$F$19</f>
        <v>831.07686044000002</v>
      </c>
      <c r="M33" s="36">
        <f>SUMIFS(СВЦЭМ!$C$33:$C$776,СВЦЭМ!$A$33:$A$776,$A33,СВЦЭМ!$B$33:$B$776,M$11)+'СЕТ СН'!$F$9+СВЦЭМ!$D$10+'СЕТ СН'!$F$6-'СЕТ СН'!$F$19</f>
        <v>841.06230407999999</v>
      </c>
      <c r="N33" s="36">
        <f>SUMIFS(СВЦЭМ!$C$33:$C$776,СВЦЭМ!$A$33:$A$776,$A33,СВЦЭМ!$B$33:$B$776,N$11)+'СЕТ СН'!$F$9+СВЦЭМ!$D$10+'СЕТ СН'!$F$6-'СЕТ СН'!$F$19</f>
        <v>849.76727628000003</v>
      </c>
      <c r="O33" s="36">
        <f>SUMIFS(СВЦЭМ!$C$33:$C$776,СВЦЭМ!$A$33:$A$776,$A33,СВЦЭМ!$B$33:$B$776,O$11)+'СЕТ СН'!$F$9+СВЦЭМ!$D$10+'СЕТ СН'!$F$6-'СЕТ СН'!$F$19</f>
        <v>897.10121561000005</v>
      </c>
      <c r="P33" s="36">
        <f>SUMIFS(СВЦЭМ!$C$33:$C$776,СВЦЭМ!$A$33:$A$776,$A33,СВЦЭМ!$B$33:$B$776,P$11)+'СЕТ СН'!$F$9+СВЦЭМ!$D$10+'СЕТ СН'!$F$6-'СЕТ СН'!$F$19</f>
        <v>944.84833056000002</v>
      </c>
      <c r="Q33" s="36">
        <f>SUMIFS(СВЦЭМ!$C$33:$C$776,СВЦЭМ!$A$33:$A$776,$A33,СВЦЭМ!$B$33:$B$776,Q$11)+'СЕТ СН'!$F$9+СВЦЭМ!$D$10+'СЕТ СН'!$F$6-'СЕТ СН'!$F$19</f>
        <v>909.39195372999995</v>
      </c>
      <c r="R33" s="36">
        <f>SUMIFS(СВЦЭМ!$C$33:$C$776,СВЦЭМ!$A$33:$A$776,$A33,СВЦЭМ!$B$33:$B$776,R$11)+'СЕТ СН'!$F$9+СВЦЭМ!$D$10+'СЕТ СН'!$F$6-'СЕТ СН'!$F$19</f>
        <v>852.72183158999997</v>
      </c>
      <c r="S33" s="36">
        <f>SUMIFS(СВЦЭМ!$C$33:$C$776,СВЦЭМ!$A$33:$A$776,$A33,СВЦЭМ!$B$33:$B$776,S$11)+'СЕТ СН'!$F$9+СВЦЭМ!$D$10+'СЕТ СН'!$F$6-'СЕТ СН'!$F$19</f>
        <v>782.48978997999995</v>
      </c>
      <c r="T33" s="36">
        <f>SUMIFS(СВЦЭМ!$C$33:$C$776,СВЦЭМ!$A$33:$A$776,$A33,СВЦЭМ!$B$33:$B$776,T$11)+'СЕТ СН'!$F$9+СВЦЭМ!$D$10+'СЕТ СН'!$F$6-'СЕТ СН'!$F$19</f>
        <v>763.06554607999999</v>
      </c>
      <c r="U33" s="36">
        <f>SUMIFS(СВЦЭМ!$C$33:$C$776,СВЦЭМ!$A$33:$A$776,$A33,СВЦЭМ!$B$33:$B$776,U$11)+'СЕТ СН'!$F$9+СВЦЭМ!$D$10+'СЕТ СН'!$F$6-'СЕТ СН'!$F$19</f>
        <v>777.53487546999997</v>
      </c>
      <c r="V33" s="36">
        <f>SUMIFS(СВЦЭМ!$C$33:$C$776,СВЦЭМ!$A$33:$A$776,$A33,СВЦЭМ!$B$33:$B$776,V$11)+'СЕТ СН'!$F$9+СВЦЭМ!$D$10+'СЕТ СН'!$F$6-'СЕТ СН'!$F$19</f>
        <v>773.63406239000005</v>
      </c>
      <c r="W33" s="36">
        <f>SUMIFS(СВЦЭМ!$C$33:$C$776,СВЦЭМ!$A$33:$A$776,$A33,СВЦЭМ!$B$33:$B$776,W$11)+'СЕТ СН'!$F$9+СВЦЭМ!$D$10+'СЕТ СН'!$F$6-'СЕТ СН'!$F$19</f>
        <v>771.51928081000005</v>
      </c>
      <c r="X33" s="36">
        <f>SUMIFS(СВЦЭМ!$C$33:$C$776,СВЦЭМ!$A$33:$A$776,$A33,СВЦЭМ!$B$33:$B$776,X$11)+'СЕТ СН'!$F$9+СВЦЭМ!$D$10+'СЕТ СН'!$F$6-'СЕТ СН'!$F$19</f>
        <v>762.41809252999997</v>
      </c>
      <c r="Y33" s="36">
        <f>SUMIFS(СВЦЭМ!$C$33:$C$776,СВЦЭМ!$A$33:$A$776,$A33,СВЦЭМ!$B$33:$B$776,Y$11)+'СЕТ СН'!$F$9+СВЦЭМ!$D$10+'СЕТ СН'!$F$6-'СЕТ СН'!$F$19</f>
        <v>797.70966900999997</v>
      </c>
    </row>
    <row r="34" spans="1:25" ht="15.75" x14ac:dyDescent="0.2">
      <c r="A34" s="35">
        <f t="shared" si="0"/>
        <v>44127</v>
      </c>
      <c r="B34" s="36">
        <f>SUMIFS(СВЦЭМ!$C$33:$C$776,СВЦЭМ!$A$33:$A$776,$A34,СВЦЭМ!$B$33:$B$776,B$11)+'СЕТ СН'!$F$9+СВЦЭМ!$D$10+'СЕТ СН'!$F$6-'СЕТ СН'!$F$19</f>
        <v>915.78618220999999</v>
      </c>
      <c r="C34" s="36">
        <f>SUMIFS(СВЦЭМ!$C$33:$C$776,СВЦЭМ!$A$33:$A$776,$A34,СВЦЭМ!$B$33:$B$776,C$11)+'СЕТ СН'!$F$9+СВЦЭМ!$D$10+'СЕТ СН'!$F$6-'СЕТ СН'!$F$19</f>
        <v>993.64981166999996</v>
      </c>
      <c r="D34" s="36">
        <f>SUMIFS(СВЦЭМ!$C$33:$C$776,СВЦЭМ!$A$33:$A$776,$A34,СВЦЭМ!$B$33:$B$776,D$11)+'СЕТ СН'!$F$9+СВЦЭМ!$D$10+'СЕТ СН'!$F$6-'СЕТ СН'!$F$19</f>
        <v>1047.4741578199998</v>
      </c>
      <c r="E34" s="36">
        <f>SUMIFS(СВЦЭМ!$C$33:$C$776,СВЦЭМ!$A$33:$A$776,$A34,СВЦЭМ!$B$33:$B$776,E$11)+'СЕТ СН'!$F$9+СВЦЭМ!$D$10+'СЕТ СН'!$F$6-'СЕТ СН'!$F$19</f>
        <v>1061.3733564499998</v>
      </c>
      <c r="F34" s="36">
        <f>SUMIFS(СВЦЭМ!$C$33:$C$776,СВЦЭМ!$A$33:$A$776,$A34,СВЦЭМ!$B$33:$B$776,F$11)+'СЕТ СН'!$F$9+СВЦЭМ!$D$10+'СЕТ СН'!$F$6-'СЕТ СН'!$F$19</f>
        <v>1067.87511402</v>
      </c>
      <c r="G34" s="36">
        <f>SUMIFS(СВЦЭМ!$C$33:$C$776,СВЦЭМ!$A$33:$A$776,$A34,СВЦЭМ!$B$33:$B$776,G$11)+'СЕТ СН'!$F$9+СВЦЭМ!$D$10+'СЕТ СН'!$F$6-'СЕТ СН'!$F$19</f>
        <v>1034.9806011399999</v>
      </c>
      <c r="H34" s="36">
        <f>SUMIFS(СВЦЭМ!$C$33:$C$776,СВЦЭМ!$A$33:$A$776,$A34,СВЦЭМ!$B$33:$B$776,H$11)+'СЕТ СН'!$F$9+СВЦЭМ!$D$10+'СЕТ СН'!$F$6-'СЕТ СН'!$F$19</f>
        <v>985.71115896000003</v>
      </c>
      <c r="I34" s="36">
        <f>SUMIFS(СВЦЭМ!$C$33:$C$776,СВЦЭМ!$A$33:$A$776,$A34,СВЦЭМ!$B$33:$B$776,I$11)+'СЕТ СН'!$F$9+СВЦЭМ!$D$10+'СЕТ СН'!$F$6-'СЕТ СН'!$F$19</f>
        <v>937.92399746000001</v>
      </c>
      <c r="J34" s="36">
        <f>SUMIFS(СВЦЭМ!$C$33:$C$776,СВЦЭМ!$A$33:$A$776,$A34,СВЦЭМ!$B$33:$B$776,J$11)+'СЕТ СН'!$F$9+СВЦЭМ!$D$10+'СЕТ СН'!$F$6-'СЕТ СН'!$F$19</f>
        <v>882.35139505999996</v>
      </c>
      <c r="K34" s="36">
        <f>SUMIFS(СВЦЭМ!$C$33:$C$776,СВЦЭМ!$A$33:$A$776,$A34,СВЦЭМ!$B$33:$B$776,K$11)+'СЕТ СН'!$F$9+СВЦЭМ!$D$10+'СЕТ СН'!$F$6-'СЕТ СН'!$F$19</f>
        <v>856.25493316999996</v>
      </c>
      <c r="L34" s="36">
        <f>SUMIFS(СВЦЭМ!$C$33:$C$776,СВЦЭМ!$A$33:$A$776,$A34,СВЦЭМ!$B$33:$B$776,L$11)+'СЕТ СН'!$F$9+СВЦЭМ!$D$10+'СЕТ СН'!$F$6-'СЕТ СН'!$F$19</f>
        <v>855.57366983999998</v>
      </c>
      <c r="M34" s="36">
        <f>SUMIFS(СВЦЭМ!$C$33:$C$776,СВЦЭМ!$A$33:$A$776,$A34,СВЦЭМ!$B$33:$B$776,M$11)+'СЕТ СН'!$F$9+СВЦЭМ!$D$10+'СЕТ СН'!$F$6-'СЕТ СН'!$F$19</f>
        <v>851.88754373000006</v>
      </c>
      <c r="N34" s="36">
        <f>SUMIFS(СВЦЭМ!$C$33:$C$776,СВЦЭМ!$A$33:$A$776,$A34,СВЦЭМ!$B$33:$B$776,N$11)+'СЕТ СН'!$F$9+СВЦЭМ!$D$10+'СЕТ СН'!$F$6-'СЕТ СН'!$F$19</f>
        <v>856.29004897000004</v>
      </c>
      <c r="O34" s="36">
        <f>SUMIFS(СВЦЭМ!$C$33:$C$776,СВЦЭМ!$A$33:$A$776,$A34,СВЦЭМ!$B$33:$B$776,O$11)+'СЕТ СН'!$F$9+СВЦЭМ!$D$10+'СЕТ СН'!$F$6-'СЕТ СН'!$F$19</f>
        <v>895.83615397000005</v>
      </c>
      <c r="P34" s="36">
        <f>SUMIFS(СВЦЭМ!$C$33:$C$776,СВЦЭМ!$A$33:$A$776,$A34,СВЦЭМ!$B$33:$B$776,P$11)+'СЕТ СН'!$F$9+СВЦЭМ!$D$10+'СЕТ СН'!$F$6-'СЕТ СН'!$F$19</f>
        <v>938.78924756000004</v>
      </c>
      <c r="Q34" s="36">
        <f>SUMIFS(СВЦЭМ!$C$33:$C$776,СВЦЭМ!$A$33:$A$776,$A34,СВЦЭМ!$B$33:$B$776,Q$11)+'СЕТ СН'!$F$9+СВЦЭМ!$D$10+'СЕТ СН'!$F$6-'СЕТ СН'!$F$19</f>
        <v>900.14334193000002</v>
      </c>
      <c r="R34" s="36">
        <f>SUMIFS(СВЦЭМ!$C$33:$C$776,СВЦЭМ!$A$33:$A$776,$A34,СВЦЭМ!$B$33:$B$776,R$11)+'СЕТ СН'!$F$9+СВЦЭМ!$D$10+'СЕТ СН'!$F$6-'СЕТ СН'!$F$19</f>
        <v>845.48488308000003</v>
      </c>
      <c r="S34" s="36">
        <f>SUMIFS(СВЦЭМ!$C$33:$C$776,СВЦЭМ!$A$33:$A$776,$A34,СВЦЭМ!$B$33:$B$776,S$11)+'СЕТ СН'!$F$9+СВЦЭМ!$D$10+'СЕТ СН'!$F$6-'СЕТ СН'!$F$19</f>
        <v>871.16098585999998</v>
      </c>
      <c r="T34" s="36">
        <f>SUMIFS(СВЦЭМ!$C$33:$C$776,СВЦЭМ!$A$33:$A$776,$A34,СВЦЭМ!$B$33:$B$776,T$11)+'СЕТ СН'!$F$9+СВЦЭМ!$D$10+'СЕТ СН'!$F$6-'СЕТ СН'!$F$19</f>
        <v>863.50568008000005</v>
      </c>
      <c r="U34" s="36">
        <f>SUMIFS(СВЦЭМ!$C$33:$C$776,СВЦЭМ!$A$33:$A$776,$A34,СВЦЭМ!$B$33:$B$776,U$11)+'СЕТ СН'!$F$9+СВЦЭМ!$D$10+'СЕТ СН'!$F$6-'СЕТ СН'!$F$19</f>
        <v>800.86150012999997</v>
      </c>
      <c r="V34" s="36">
        <f>SUMIFS(СВЦЭМ!$C$33:$C$776,СВЦЭМ!$A$33:$A$776,$A34,СВЦЭМ!$B$33:$B$776,V$11)+'СЕТ СН'!$F$9+СВЦЭМ!$D$10+'СЕТ СН'!$F$6-'СЕТ СН'!$F$19</f>
        <v>797.49473515</v>
      </c>
      <c r="W34" s="36">
        <f>SUMIFS(СВЦЭМ!$C$33:$C$776,СВЦЭМ!$A$33:$A$776,$A34,СВЦЭМ!$B$33:$B$776,W$11)+'СЕТ СН'!$F$9+СВЦЭМ!$D$10+'СЕТ СН'!$F$6-'СЕТ СН'!$F$19</f>
        <v>792.61461137000003</v>
      </c>
      <c r="X34" s="36">
        <f>SUMIFS(СВЦЭМ!$C$33:$C$776,СВЦЭМ!$A$33:$A$776,$A34,СВЦЭМ!$B$33:$B$776,X$11)+'СЕТ СН'!$F$9+СВЦЭМ!$D$10+'СЕТ СН'!$F$6-'СЕТ СН'!$F$19</f>
        <v>776.20656913000005</v>
      </c>
      <c r="Y34" s="36">
        <f>SUMIFS(СВЦЭМ!$C$33:$C$776,СВЦЭМ!$A$33:$A$776,$A34,СВЦЭМ!$B$33:$B$776,Y$11)+'СЕТ СН'!$F$9+СВЦЭМ!$D$10+'СЕТ СН'!$F$6-'СЕТ СН'!$F$19</f>
        <v>781.94078969999998</v>
      </c>
    </row>
    <row r="35" spans="1:25" ht="15.75" x14ac:dyDescent="0.2">
      <c r="A35" s="35">
        <f t="shared" si="0"/>
        <v>44128</v>
      </c>
      <c r="B35" s="36">
        <f>SUMIFS(СВЦЭМ!$C$33:$C$776,СВЦЭМ!$A$33:$A$776,$A35,СВЦЭМ!$B$33:$B$776,B$11)+'СЕТ СН'!$F$9+СВЦЭМ!$D$10+'СЕТ СН'!$F$6-'СЕТ СН'!$F$19</f>
        <v>889.34749097999998</v>
      </c>
      <c r="C35" s="36">
        <f>SUMIFS(СВЦЭМ!$C$33:$C$776,СВЦЭМ!$A$33:$A$776,$A35,СВЦЭМ!$B$33:$B$776,C$11)+'СЕТ СН'!$F$9+СВЦЭМ!$D$10+'СЕТ СН'!$F$6-'СЕТ СН'!$F$19</f>
        <v>961.42401993999999</v>
      </c>
      <c r="D35" s="36">
        <f>SUMIFS(СВЦЭМ!$C$33:$C$776,СВЦЭМ!$A$33:$A$776,$A35,СВЦЭМ!$B$33:$B$776,D$11)+'СЕТ СН'!$F$9+СВЦЭМ!$D$10+'СЕТ СН'!$F$6-'СЕТ СН'!$F$19</f>
        <v>1028.39434947</v>
      </c>
      <c r="E35" s="36">
        <f>SUMIFS(СВЦЭМ!$C$33:$C$776,СВЦЭМ!$A$33:$A$776,$A35,СВЦЭМ!$B$33:$B$776,E$11)+'СЕТ СН'!$F$9+СВЦЭМ!$D$10+'СЕТ СН'!$F$6-'СЕТ СН'!$F$19</f>
        <v>1042.4447479399998</v>
      </c>
      <c r="F35" s="36">
        <f>SUMIFS(СВЦЭМ!$C$33:$C$776,СВЦЭМ!$A$33:$A$776,$A35,СВЦЭМ!$B$33:$B$776,F$11)+'СЕТ СН'!$F$9+СВЦЭМ!$D$10+'СЕТ СН'!$F$6-'СЕТ СН'!$F$19</f>
        <v>1044.24806444</v>
      </c>
      <c r="G35" s="36">
        <f>SUMIFS(СВЦЭМ!$C$33:$C$776,СВЦЭМ!$A$33:$A$776,$A35,СВЦЭМ!$B$33:$B$776,G$11)+'СЕТ СН'!$F$9+СВЦЭМ!$D$10+'СЕТ СН'!$F$6-'СЕТ СН'!$F$19</f>
        <v>1023.62337543</v>
      </c>
      <c r="H35" s="36">
        <f>SUMIFS(СВЦЭМ!$C$33:$C$776,СВЦЭМ!$A$33:$A$776,$A35,СВЦЭМ!$B$33:$B$776,H$11)+'СЕТ СН'!$F$9+СВЦЭМ!$D$10+'СЕТ СН'!$F$6-'СЕТ СН'!$F$19</f>
        <v>1001.85082275</v>
      </c>
      <c r="I35" s="36">
        <f>SUMIFS(СВЦЭМ!$C$33:$C$776,СВЦЭМ!$A$33:$A$776,$A35,СВЦЭМ!$B$33:$B$776,I$11)+'СЕТ СН'!$F$9+СВЦЭМ!$D$10+'СЕТ СН'!$F$6-'СЕТ СН'!$F$19</f>
        <v>972.30795952000005</v>
      </c>
      <c r="J35" s="36">
        <f>SUMIFS(СВЦЭМ!$C$33:$C$776,СВЦЭМ!$A$33:$A$776,$A35,СВЦЭМ!$B$33:$B$776,J$11)+'СЕТ СН'!$F$9+СВЦЭМ!$D$10+'СЕТ СН'!$F$6-'СЕТ СН'!$F$19</f>
        <v>901.46758696000006</v>
      </c>
      <c r="K35" s="36">
        <f>SUMIFS(СВЦЭМ!$C$33:$C$776,СВЦЭМ!$A$33:$A$776,$A35,СВЦЭМ!$B$33:$B$776,K$11)+'СЕТ СН'!$F$9+СВЦЭМ!$D$10+'СЕТ СН'!$F$6-'СЕТ СН'!$F$19</f>
        <v>866.02549994000003</v>
      </c>
      <c r="L35" s="36">
        <f>SUMIFS(СВЦЭМ!$C$33:$C$776,СВЦЭМ!$A$33:$A$776,$A35,СВЦЭМ!$B$33:$B$776,L$11)+'СЕТ СН'!$F$9+СВЦЭМ!$D$10+'СЕТ СН'!$F$6-'СЕТ СН'!$F$19</f>
        <v>855.67083456</v>
      </c>
      <c r="M35" s="36">
        <f>SUMIFS(СВЦЭМ!$C$33:$C$776,СВЦЭМ!$A$33:$A$776,$A35,СВЦЭМ!$B$33:$B$776,M$11)+'СЕТ СН'!$F$9+СВЦЭМ!$D$10+'СЕТ СН'!$F$6-'СЕТ СН'!$F$19</f>
        <v>851.41519502000006</v>
      </c>
      <c r="N35" s="36">
        <f>SUMIFS(СВЦЭМ!$C$33:$C$776,СВЦЭМ!$A$33:$A$776,$A35,СВЦЭМ!$B$33:$B$776,N$11)+'СЕТ СН'!$F$9+СВЦЭМ!$D$10+'СЕТ СН'!$F$6-'СЕТ СН'!$F$19</f>
        <v>843.11845557000004</v>
      </c>
      <c r="O35" s="36">
        <f>SUMIFS(СВЦЭМ!$C$33:$C$776,СВЦЭМ!$A$33:$A$776,$A35,СВЦЭМ!$B$33:$B$776,O$11)+'СЕТ СН'!$F$9+СВЦЭМ!$D$10+'СЕТ СН'!$F$6-'СЕТ СН'!$F$19</f>
        <v>886.81659534000005</v>
      </c>
      <c r="P35" s="36">
        <f>SUMIFS(СВЦЭМ!$C$33:$C$776,СВЦЭМ!$A$33:$A$776,$A35,СВЦЭМ!$B$33:$B$776,P$11)+'СЕТ СН'!$F$9+СВЦЭМ!$D$10+'СЕТ СН'!$F$6-'СЕТ СН'!$F$19</f>
        <v>935.85287439000001</v>
      </c>
      <c r="Q35" s="36">
        <f>SUMIFS(СВЦЭМ!$C$33:$C$776,СВЦЭМ!$A$33:$A$776,$A35,СВЦЭМ!$B$33:$B$776,Q$11)+'СЕТ СН'!$F$9+СВЦЭМ!$D$10+'СЕТ СН'!$F$6-'СЕТ СН'!$F$19</f>
        <v>925.40922914999999</v>
      </c>
      <c r="R35" s="36">
        <f>SUMIFS(СВЦЭМ!$C$33:$C$776,СВЦЭМ!$A$33:$A$776,$A35,СВЦЭМ!$B$33:$B$776,R$11)+'СЕТ СН'!$F$9+СВЦЭМ!$D$10+'СЕТ СН'!$F$6-'СЕТ СН'!$F$19</f>
        <v>892.86998252000001</v>
      </c>
      <c r="S35" s="36">
        <f>SUMIFS(СВЦЭМ!$C$33:$C$776,СВЦЭМ!$A$33:$A$776,$A35,СВЦЭМ!$B$33:$B$776,S$11)+'СЕТ СН'!$F$9+СВЦЭМ!$D$10+'СЕТ СН'!$F$6-'СЕТ СН'!$F$19</f>
        <v>851.10731509000004</v>
      </c>
      <c r="T35" s="36">
        <f>SUMIFS(СВЦЭМ!$C$33:$C$776,СВЦЭМ!$A$33:$A$776,$A35,СВЦЭМ!$B$33:$B$776,T$11)+'СЕТ СН'!$F$9+СВЦЭМ!$D$10+'СЕТ СН'!$F$6-'СЕТ СН'!$F$19</f>
        <v>879.50783750000005</v>
      </c>
      <c r="U35" s="36">
        <f>SUMIFS(СВЦЭМ!$C$33:$C$776,СВЦЭМ!$A$33:$A$776,$A35,СВЦЭМ!$B$33:$B$776,U$11)+'СЕТ СН'!$F$9+СВЦЭМ!$D$10+'СЕТ СН'!$F$6-'СЕТ СН'!$F$19</f>
        <v>882.33630804999996</v>
      </c>
      <c r="V35" s="36">
        <f>SUMIFS(СВЦЭМ!$C$33:$C$776,СВЦЭМ!$A$33:$A$776,$A35,СВЦЭМ!$B$33:$B$776,V$11)+'СЕТ СН'!$F$9+СВЦЭМ!$D$10+'СЕТ СН'!$F$6-'СЕТ СН'!$F$19</f>
        <v>799.58672782999997</v>
      </c>
      <c r="W35" s="36">
        <f>SUMIFS(СВЦЭМ!$C$33:$C$776,СВЦЭМ!$A$33:$A$776,$A35,СВЦЭМ!$B$33:$B$776,W$11)+'СЕТ СН'!$F$9+СВЦЭМ!$D$10+'СЕТ СН'!$F$6-'СЕТ СН'!$F$19</f>
        <v>820.9389582</v>
      </c>
      <c r="X35" s="36">
        <f>SUMIFS(СВЦЭМ!$C$33:$C$776,СВЦЭМ!$A$33:$A$776,$A35,СВЦЭМ!$B$33:$B$776,X$11)+'СЕТ СН'!$F$9+СВЦЭМ!$D$10+'СЕТ СН'!$F$6-'СЕТ СН'!$F$19</f>
        <v>846.87843841999995</v>
      </c>
      <c r="Y35" s="36">
        <f>SUMIFS(СВЦЭМ!$C$33:$C$776,СВЦЭМ!$A$33:$A$776,$A35,СВЦЭМ!$B$33:$B$776,Y$11)+'СЕТ СН'!$F$9+СВЦЭМ!$D$10+'СЕТ СН'!$F$6-'СЕТ СН'!$F$19</f>
        <v>883.88240011000005</v>
      </c>
    </row>
    <row r="36" spans="1:25" ht="15.75" x14ac:dyDescent="0.2">
      <c r="A36" s="35">
        <f t="shared" si="0"/>
        <v>44129</v>
      </c>
      <c r="B36" s="36">
        <f>SUMIFS(СВЦЭМ!$C$33:$C$776,СВЦЭМ!$A$33:$A$776,$A36,СВЦЭМ!$B$33:$B$776,B$11)+'СЕТ СН'!$F$9+СВЦЭМ!$D$10+'СЕТ СН'!$F$6-'СЕТ СН'!$F$19</f>
        <v>951.67679594000003</v>
      </c>
      <c r="C36" s="36">
        <f>SUMIFS(СВЦЭМ!$C$33:$C$776,СВЦЭМ!$A$33:$A$776,$A36,СВЦЭМ!$B$33:$B$776,C$11)+'СЕТ СН'!$F$9+СВЦЭМ!$D$10+'СЕТ СН'!$F$6-'СЕТ СН'!$F$19</f>
        <v>1003.2297522600001</v>
      </c>
      <c r="D36" s="36">
        <f>SUMIFS(СВЦЭМ!$C$33:$C$776,СВЦЭМ!$A$33:$A$776,$A36,СВЦЭМ!$B$33:$B$776,D$11)+'СЕТ СН'!$F$9+СВЦЭМ!$D$10+'СЕТ СН'!$F$6-'СЕТ СН'!$F$19</f>
        <v>1073.14772238</v>
      </c>
      <c r="E36" s="36">
        <f>SUMIFS(СВЦЭМ!$C$33:$C$776,СВЦЭМ!$A$33:$A$776,$A36,СВЦЭМ!$B$33:$B$776,E$11)+'СЕТ СН'!$F$9+СВЦЭМ!$D$10+'СЕТ СН'!$F$6-'СЕТ СН'!$F$19</f>
        <v>1079.4112465999999</v>
      </c>
      <c r="F36" s="36">
        <f>SUMIFS(СВЦЭМ!$C$33:$C$776,СВЦЭМ!$A$33:$A$776,$A36,СВЦЭМ!$B$33:$B$776,F$11)+'СЕТ СН'!$F$9+СВЦЭМ!$D$10+'СЕТ СН'!$F$6-'СЕТ СН'!$F$19</f>
        <v>1083.1104986599998</v>
      </c>
      <c r="G36" s="36">
        <f>SUMIFS(СВЦЭМ!$C$33:$C$776,СВЦЭМ!$A$33:$A$776,$A36,СВЦЭМ!$B$33:$B$776,G$11)+'СЕТ СН'!$F$9+СВЦЭМ!$D$10+'СЕТ СН'!$F$6-'СЕТ СН'!$F$19</f>
        <v>1080.1026385499999</v>
      </c>
      <c r="H36" s="36">
        <f>SUMIFS(СВЦЭМ!$C$33:$C$776,СВЦЭМ!$A$33:$A$776,$A36,СВЦЭМ!$B$33:$B$776,H$11)+'СЕТ СН'!$F$9+СВЦЭМ!$D$10+'СЕТ СН'!$F$6-'СЕТ СН'!$F$19</f>
        <v>1051.4399787</v>
      </c>
      <c r="I36" s="36">
        <f>SUMIFS(СВЦЭМ!$C$33:$C$776,СВЦЭМ!$A$33:$A$776,$A36,СВЦЭМ!$B$33:$B$776,I$11)+'СЕТ СН'!$F$9+СВЦЭМ!$D$10+'СЕТ СН'!$F$6-'СЕТ СН'!$F$19</f>
        <v>1026.9089060199999</v>
      </c>
      <c r="J36" s="36">
        <f>SUMIFS(СВЦЭМ!$C$33:$C$776,СВЦЭМ!$A$33:$A$776,$A36,СВЦЭМ!$B$33:$B$776,J$11)+'СЕТ СН'!$F$9+СВЦЭМ!$D$10+'СЕТ СН'!$F$6-'СЕТ СН'!$F$19</f>
        <v>932.22360225</v>
      </c>
      <c r="K36" s="36">
        <f>SUMIFS(СВЦЭМ!$C$33:$C$776,СВЦЭМ!$A$33:$A$776,$A36,СВЦЭМ!$B$33:$B$776,K$11)+'СЕТ СН'!$F$9+СВЦЭМ!$D$10+'СЕТ СН'!$F$6-'СЕТ СН'!$F$19</f>
        <v>862.75596142999996</v>
      </c>
      <c r="L36" s="36">
        <f>SUMIFS(СВЦЭМ!$C$33:$C$776,СВЦЭМ!$A$33:$A$776,$A36,СВЦЭМ!$B$33:$B$776,L$11)+'СЕТ СН'!$F$9+СВЦЭМ!$D$10+'СЕТ СН'!$F$6-'СЕТ СН'!$F$19</f>
        <v>855.84289891000003</v>
      </c>
      <c r="M36" s="36">
        <f>SUMIFS(СВЦЭМ!$C$33:$C$776,СВЦЭМ!$A$33:$A$776,$A36,СВЦЭМ!$B$33:$B$776,M$11)+'СЕТ СН'!$F$9+СВЦЭМ!$D$10+'СЕТ СН'!$F$6-'СЕТ СН'!$F$19</f>
        <v>858.52294517999997</v>
      </c>
      <c r="N36" s="36">
        <f>SUMIFS(СВЦЭМ!$C$33:$C$776,СВЦЭМ!$A$33:$A$776,$A36,СВЦЭМ!$B$33:$B$776,N$11)+'СЕТ СН'!$F$9+СВЦЭМ!$D$10+'СЕТ СН'!$F$6-'СЕТ СН'!$F$19</f>
        <v>862.31921755999997</v>
      </c>
      <c r="O36" s="36">
        <f>SUMIFS(СВЦЭМ!$C$33:$C$776,СВЦЭМ!$A$33:$A$776,$A36,СВЦЭМ!$B$33:$B$776,O$11)+'СЕТ СН'!$F$9+СВЦЭМ!$D$10+'СЕТ СН'!$F$6-'СЕТ СН'!$F$19</f>
        <v>904.59192457999995</v>
      </c>
      <c r="P36" s="36">
        <f>SUMIFS(СВЦЭМ!$C$33:$C$776,СВЦЭМ!$A$33:$A$776,$A36,СВЦЭМ!$B$33:$B$776,P$11)+'СЕТ СН'!$F$9+СВЦЭМ!$D$10+'СЕТ СН'!$F$6-'СЕТ СН'!$F$19</f>
        <v>957.37094685</v>
      </c>
      <c r="Q36" s="36">
        <f>SUMIFS(СВЦЭМ!$C$33:$C$776,СВЦЭМ!$A$33:$A$776,$A36,СВЦЭМ!$B$33:$B$776,Q$11)+'СЕТ СН'!$F$9+СВЦЭМ!$D$10+'СЕТ СН'!$F$6-'СЕТ СН'!$F$19</f>
        <v>918.17085861999999</v>
      </c>
      <c r="R36" s="36">
        <f>SUMIFS(СВЦЭМ!$C$33:$C$776,СВЦЭМ!$A$33:$A$776,$A36,СВЦЭМ!$B$33:$B$776,R$11)+'СЕТ СН'!$F$9+СВЦЭМ!$D$10+'СЕТ СН'!$F$6-'СЕТ СН'!$F$19</f>
        <v>865.73344305000001</v>
      </c>
      <c r="S36" s="36">
        <f>SUMIFS(СВЦЭМ!$C$33:$C$776,СВЦЭМ!$A$33:$A$776,$A36,СВЦЭМ!$B$33:$B$776,S$11)+'СЕТ СН'!$F$9+СВЦЭМ!$D$10+'СЕТ СН'!$F$6-'СЕТ СН'!$F$19</f>
        <v>861.98289789</v>
      </c>
      <c r="T36" s="36">
        <f>SUMIFS(СВЦЭМ!$C$33:$C$776,СВЦЭМ!$A$33:$A$776,$A36,СВЦЭМ!$B$33:$B$776,T$11)+'СЕТ СН'!$F$9+СВЦЭМ!$D$10+'СЕТ СН'!$F$6-'СЕТ СН'!$F$19</f>
        <v>886.16604690999998</v>
      </c>
      <c r="U36" s="36">
        <f>SUMIFS(СВЦЭМ!$C$33:$C$776,СВЦЭМ!$A$33:$A$776,$A36,СВЦЭМ!$B$33:$B$776,U$11)+'СЕТ СН'!$F$9+СВЦЭМ!$D$10+'СЕТ СН'!$F$6-'СЕТ СН'!$F$19</f>
        <v>823.58185091999997</v>
      </c>
      <c r="V36" s="36">
        <f>SUMIFS(СВЦЭМ!$C$33:$C$776,СВЦЭМ!$A$33:$A$776,$A36,СВЦЭМ!$B$33:$B$776,V$11)+'СЕТ СН'!$F$9+СВЦЭМ!$D$10+'СЕТ СН'!$F$6-'СЕТ СН'!$F$19</f>
        <v>804.24579745000005</v>
      </c>
      <c r="W36" s="36">
        <f>SUMIFS(СВЦЭМ!$C$33:$C$776,СВЦЭМ!$A$33:$A$776,$A36,СВЦЭМ!$B$33:$B$776,W$11)+'СЕТ СН'!$F$9+СВЦЭМ!$D$10+'СЕТ СН'!$F$6-'СЕТ СН'!$F$19</f>
        <v>782.03489737999996</v>
      </c>
      <c r="X36" s="36">
        <f>SUMIFS(СВЦЭМ!$C$33:$C$776,СВЦЭМ!$A$33:$A$776,$A36,СВЦЭМ!$B$33:$B$776,X$11)+'СЕТ СН'!$F$9+СВЦЭМ!$D$10+'СЕТ СН'!$F$6-'СЕТ СН'!$F$19</f>
        <v>788.99381794999999</v>
      </c>
      <c r="Y36" s="36">
        <f>SUMIFS(СВЦЭМ!$C$33:$C$776,СВЦЭМ!$A$33:$A$776,$A36,СВЦЭМ!$B$33:$B$776,Y$11)+'СЕТ СН'!$F$9+СВЦЭМ!$D$10+'СЕТ СН'!$F$6-'СЕТ СН'!$F$19</f>
        <v>828.32990974999996</v>
      </c>
    </row>
    <row r="37" spans="1:25" ht="15.75" x14ac:dyDescent="0.2">
      <c r="A37" s="35">
        <f t="shared" si="0"/>
        <v>44130</v>
      </c>
      <c r="B37" s="36">
        <f>SUMIFS(СВЦЭМ!$C$33:$C$776,СВЦЭМ!$A$33:$A$776,$A37,СВЦЭМ!$B$33:$B$776,B$11)+'СЕТ СН'!$F$9+СВЦЭМ!$D$10+'СЕТ СН'!$F$6-'СЕТ СН'!$F$19</f>
        <v>937.52572982000004</v>
      </c>
      <c r="C37" s="36">
        <f>SUMIFS(СВЦЭМ!$C$33:$C$776,СВЦЭМ!$A$33:$A$776,$A37,СВЦЭМ!$B$33:$B$776,C$11)+'СЕТ СН'!$F$9+СВЦЭМ!$D$10+'СЕТ СН'!$F$6-'СЕТ СН'!$F$19</f>
        <v>1021.13431567</v>
      </c>
      <c r="D37" s="36">
        <f>SUMIFS(СВЦЭМ!$C$33:$C$776,СВЦЭМ!$A$33:$A$776,$A37,СВЦЭМ!$B$33:$B$776,D$11)+'СЕТ СН'!$F$9+СВЦЭМ!$D$10+'СЕТ СН'!$F$6-'СЕТ СН'!$F$19</f>
        <v>1083.64787907</v>
      </c>
      <c r="E37" s="36">
        <f>SUMIFS(СВЦЭМ!$C$33:$C$776,СВЦЭМ!$A$33:$A$776,$A37,СВЦЭМ!$B$33:$B$776,E$11)+'СЕТ СН'!$F$9+СВЦЭМ!$D$10+'СЕТ СН'!$F$6-'СЕТ СН'!$F$19</f>
        <v>1089.6349613</v>
      </c>
      <c r="F37" s="36">
        <f>SUMIFS(СВЦЭМ!$C$33:$C$776,СВЦЭМ!$A$33:$A$776,$A37,СВЦЭМ!$B$33:$B$776,F$11)+'СЕТ СН'!$F$9+СВЦЭМ!$D$10+'СЕТ СН'!$F$6-'СЕТ СН'!$F$19</f>
        <v>1086.93579596</v>
      </c>
      <c r="G37" s="36">
        <f>SUMIFS(СВЦЭМ!$C$33:$C$776,СВЦЭМ!$A$33:$A$776,$A37,СВЦЭМ!$B$33:$B$776,G$11)+'СЕТ СН'!$F$9+СВЦЭМ!$D$10+'СЕТ СН'!$F$6-'СЕТ СН'!$F$19</f>
        <v>1057.7430849499999</v>
      </c>
      <c r="H37" s="36">
        <f>SUMIFS(СВЦЭМ!$C$33:$C$776,СВЦЭМ!$A$33:$A$776,$A37,СВЦЭМ!$B$33:$B$776,H$11)+'СЕТ СН'!$F$9+СВЦЭМ!$D$10+'СЕТ СН'!$F$6-'СЕТ СН'!$F$19</f>
        <v>1008.64997096</v>
      </c>
      <c r="I37" s="36">
        <f>SUMIFS(СВЦЭМ!$C$33:$C$776,СВЦЭМ!$A$33:$A$776,$A37,СВЦЭМ!$B$33:$B$776,I$11)+'СЕТ СН'!$F$9+СВЦЭМ!$D$10+'СЕТ СН'!$F$6-'СЕТ СН'!$F$19</f>
        <v>972.16771864999998</v>
      </c>
      <c r="J37" s="36">
        <f>SUMIFS(СВЦЭМ!$C$33:$C$776,СВЦЭМ!$A$33:$A$776,$A37,СВЦЭМ!$B$33:$B$776,J$11)+'СЕТ СН'!$F$9+СВЦЭМ!$D$10+'СЕТ СН'!$F$6-'СЕТ СН'!$F$19</f>
        <v>899.89110632999996</v>
      </c>
      <c r="K37" s="36">
        <f>SUMIFS(СВЦЭМ!$C$33:$C$776,СВЦЭМ!$A$33:$A$776,$A37,СВЦЭМ!$B$33:$B$776,K$11)+'СЕТ СН'!$F$9+СВЦЭМ!$D$10+'СЕТ СН'!$F$6-'СЕТ СН'!$F$19</f>
        <v>850.90045062000002</v>
      </c>
      <c r="L37" s="36">
        <f>SUMIFS(СВЦЭМ!$C$33:$C$776,СВЦЭМ!$A$33:$A$776,$A37,СВЦЭМ!$B$33:$B$776,L$11)+'СЕТ СН'!$F$9+СВЦЭМ!$D$10+'СЕТ СН'!$F$6-'СЕТ СН'!$F$19</f>
        <v>846.31192138000006</v>
      </c>
      <c r="M37" s="36">
        <f>SUMIFS(СВЦЭМ!$C$33:$C$776,СВЦЭМ!$A$33:$A$776,$A37,СВЦЭМ!$B$33:$B$776,M$11)+'СЕТ СН'!$F$9+СВЦЭМ!$D$10+'СЕТ СН'!$F$6-'СЕТ СН'!$F$19</f>
        <v>870.16800691000003</v>
      </c>
      <c r="N37" s="36">
        <f>SUMIFS(СВЦЭМ!$C$33:$C$776,СВЦЭМ!$A$33:$A$776,$A37,СВЦЭМ!$B$33:$B$776,N$11)+'СЕТ СН'!$F$9+СВЦЭМ!$D$10+'СЕТ СН'!$F$6-'СЕТ СН'!$F$19</f>
        <v>869.60087888999999</v>
      </c>
      <c r="O37" s="36">
        <f>SUMIFS(СВЦЭМ!$C$33:$C$776,СВЦЭМ!$A$33:$A$776,$A37,СВЦЭМ!$B$33:$B$776,O$11)+'СЕТ СН'!$F$9+СВЦЭМ!$D$10+'СЕТ СН'!$F$6-'СЕТ СН'!$F$19</f>
        <v>904.58726012</v>
      </c>
      <c r="P37" s="36">
        <f>SUMIFS(СВЦЭМ!$C$33:$C$776,СВЦЭМ!$A$33:$A$776,$A37,СВЦЭМ!$B$33:$B$776,P$11)+'СЕТ СН'!$F$9+СВЦЭМ!$D$10+'СЕТ СН'!$F$6-'СЕТ СН'!$F$19</f>
        <v>951.27105976999997</v>
      </c>
      <c r="Q37" s="36">
        <f>SUMIFS(СВЦЭМ!$C$33:$C$776,СВЦЭМ!$A$33:$A$776,$A37,СВЦЭМ!$B$33:$B$776,Q$11)+'СЕТ СН'!$F$9+СВЦЭМ!$D$10+'СЕТ СН'!$F$6-'СЕТ СН'!$F$19</f>
        <v>910.41619306999996</v>
      </c>
      <c r="R37" s="36">
        <f>SUMIFS(СВЦЭМ!$C$33:$C$776,СВЦЭМ!$A$33:$A$776,$A37,СВЦЭМ!$B$33:$B$776,R$11)+'СЕТ СН'!$F$9+СВЦЭМ!$D$10+'СЕТ СН'!$F$6-'СЕТ СН'!$F$19</f>
        <v>864.60097947999998</v>
      </c>
      <c r="S37" s="36">
        <f>SUMIFS(СВЦЭМ!$C$33:$C$776,СВЦЭМ!$A$33:$A$776,$A37,СВЦЭМ!$B$33:$B$776,S$11)+'СЕТ СН'!$F$9+СВЦЭМ!$D$10+'СЕТ СН'!$F$6-'СЕТ СН'!$F$19</f>
        <v>800.27811585999996</v>
      </c>
      <c r="T37" s="36">
        <f>SUMIFS(СВЦЭМ!$C$33:$C$776,СВЦЭМ!$A$33:$A$776,$A37,СВЦЭМ!$B$33:$B$776,T$11)+'СЕТ СН'!$F$9+СВЦЭМ!$D$10+'СЕТ СН'!$F$6-'СЕТ СН'!$F$19</f>
        <v>765.18528068000001</v>
      </c>
      <c r="U37" s="36">
        <f>SUMIFS(СВЦЭМ!$C$33:$C$776,СВЦЭМ!$A$33:$A$776,$A37,СВЦЭМ!$B$33:$B$776,U$11)+'СЕТ СН'!$F$9+СВЦЭМ!$D$10+'СЕТ СН'!$F$6-'СЕТ СН'!$F$19</f>
        <v>767.76800104000006</v>
      </c>
      <c r="V37" s="36">
        <f>SUMIFS(СВЦЭМ!$C$33:$C$776,СВЦЭМ!$A$33:$A$776,$A37,СВЦЭМ!$B$33:$B$776,V$11)+'СЕТ СН'!$F$9+СВЦЭМ!$D$10+'СЕТ СН'!$F$6-'СЕТ СН'!$F$19</f>
        <v>768.20185247999996</v>
      </c>
      <c r="W37" s="36">
        <f>SUMIFS(СВЦЭМ!$C$33:$C$776,СВЦЭМ!$A$33:$A$776,$A37,СВЦЭМ!$B$33:$B$776,W$11)+'СЕТ СН'!$F$9+СВЦЭМ!$D$10+'СЕТ СН'!$F$6-'СЕТ СН'!$F$19</f>
        <v>765.06146989000001</v>
      </c>
      <c r="X37" s="36">
        <f>SUMIFS(СВЦЭМ!$C$33:$C$776,СВЦЭМ!$A$33:$A$776,$A37,СВЦЭМ!$B$33:$B$776,X$11)+'СЕТ СН'!$F$9+СВЦЭМ!$D$10+'СЕТ СН'!$F$6-'СЕТ СН'!$F$19</f>
        <v>763.47367586999997</v>
      </c>
      <c r="Y37" s="36">
        <f>SUMIFS(СВЦЭМ!$C$33:$C$776,СВЦЭМ!$A$33:$A$776,$A37,СВЦЭМ!$B$33:$B$776,Y$11)+'СЕТ СН'!$F$9+СВЦЭМ!$D$10+'СЕТ СН'!$F$6-'СЕТ СН'!$F$19</f>
        <v>806.21281083999997</v>
      </c>
    </row>
    <row r="38" spans="1:25" ht="15.75" x14ac:dyDescent="0.2">
      <c r="A38" s="35">
        <f t="shared" si="0"/>
        <v>44131</v>
      </c>
      <c r="B38" s="36">
        <f>SUMIFS(СВЦЭМ!$C$33:$C$776,СВЦЭМ!$A$33:$A$776,$A38,СВЦЭМ!$B$33:$B$776,B$11)+'СЕТ СН'!$F$9+СВЦЭМ!$D$10+'СЕТ СН'!$F$6-'СЕТ СН'!$F$19</f>
        <v>919.91571195000006</v>
      </c>
      <c r="C38" s="36">
        <f>SUMIFS(СВЦЭМ!$C$33:$C$776,СВЦЭМ!$A$33:$A$776,$A38,СВЦЭМ!$B$33:$B$776,C$11)+'СЕТ СН'!$F$9+СВЦЭМ!$D$10+'СЕТ СН'!$F$6-'СЕТ СН'!$F$19</f>
        <v>1013.2952352</v>
      </c>
      <c r="D38" s="36">
        <f>SUMIFS(СВЦЭМ!$C$33:$C$776,СВЦЭМ!$A$33:$A$776,$A38,СВЦЭМ!$B$33:$B$776,D$11)+'СЕТ СН'!$F$9+СВЦЭМ!$D$10+'СЕТ СН'!$F$6-'СЕТ СН'!$F$19</f>
        <v>1084.47722142</v>
      </c>
      <c r="E38" s="36">
        <f>SUMIFS(СВЦЭМ!$C$33:$C$776,СВЦЭМ!$A$33:$A$776,$A38,СВЦЭМ!$B$33:$B$776,E$11)+'СЕТ СН'!$F$9+СВЦЭМ!$D$10+'СЕТ СН'!$F$6-'СЕТ СН'!$F$19</f>
        <v>1101.40925573</v>
      </c>
      <c r="F38" s="36">
        <f>SUMIFS(СВЦЭМ!$C$33:$C$776,СВЦЭМ!$A$33:$A$776,$A38,СВЦЭМ!$B$33:$B$776,F$11)+'СЕТ СН'!$F$9+СВЦЭМ!$D$10+'СЕТ СН'!$F$6-'СЕТ СН'!$F$19</f>
        <v>1092.06344595</v>
      </c>
      <c r="G38" s="36">
        <f>SUMIFS(СВЦЭМ!$C$33:$C$776,СВЦЭМ!$A$33:$A$776,$A38,СВЦЭМ!$B$33:$B$776,G$11)+'СЕТ СН'!$F$9+СВЦЭМ!$D$10+'СЕТ СН'!$F$6-'СЕТ СН'!$F$19</f>
        <v>1083.58012254</v>
      </c>
      <c r="H38" s="36">
        <f>SUMIFS(СВЦЭМ!$C$33:$C$776,СВЦЭМ!$A$33:$A$776,$A38,СВЦЭМ!$B$33:$B$776,H$11)+'СЕТ СН'!$F$9+СВЦЭМ!$D$10+'СЕТ СН'!$F$6-'СЕТ СН'!$F$19</f>
        <v>1047.2718892999999</v>
      </c>
      <c r="I38" s="36">
        <f>SUMIFS(СВЦЭМ!$C$33:$C$776,СВЦЭМ!$A$33:$A$776,$A38,СВЦЭМ!$B$33:$B$776,I$11)+'СЕТ СН'!$F$9+СВЦЭМ!$D$10+'СЕТ СН'!$F$6-'СЕТ СН'!$F$19</f>
        <v>1022.0112225</v>
      </c>
      <c r="J38" s="36">
        <f>SUMIFS(СВЦЭМ!$C$33:$C$776,СВЦЭМ!$A$33:$A$776,$A38,СВЦЭМ!$B$33:$B$776,J$11)+'СЕТ СН'!$F$9+СВЦЭМ!$D$10+'СЕТ СН'!$F$6-'СЕТ СН'!$F$19</f>
        <v>936.47926093000001</v>
      </c>
      <c r="K38" s="36">
        <f>SUMIFS(СВЦЭМ!$C$33:$C$776,СВЦЭМ!$A$33:$A$776,$A38,СВЦЭМ!$B$33:$B$776,K$11)+'СЕТ СН'!$F$9+СВЦЭМ!$D$10+'СЕТ СН'!$F$6-'СЕТ СН'!$F$19</f>
        <v>895.56790373000001</v>
      </c>
      <c r="L38" s="36">
        <f>SUMIFS(СВЦЭМ!$C$33:$C$776,СВЦЭМ!$A$33:$A$776,$A38,СВЦЭМ!$B$33:$B$776,L$11)+'СЕТ СН'!$F$9+СВЦЭМ!$D$10+'СЕТ СН'!$F$6-'СЕТ СН'!$F$19</f>
        <v>905.23802301000001</v>
      </c>
      <c r="M38" s="36">
        <f>SUMIFS(СВЦЭМ!$C$33:$C$776,СВЦЭМ!$A$33:$A$776,$A38,СВЦЭМ!$B$33:$B$776,M$11)+'СЕТ СН'!$F$9+СВЦЭМ!$D$10+'СЕТ СН'!$F$6-'СЕТ СН'!$F$19</f>
        <v>1876.9706126599999</v>
      </c>
      <c r="N38" s="36">
        <f>SUMIFS(СВЦЭМ!$C$33:$C$776,СВЦЭМ!$A$33:$A$776,$A38,СВЦЭМ!$B$33:$B$776,N$11)+'СЕТ СН'!$F$9+СВЦЭМ!$D$10+'СЕТ СН'!$F$6-'СЕТ СН'!$F$19</f>
        <v>859.46071501999995</v>
      </c>
      <c r="O38" s="36">
        <f>SUMIFS(СВЦЭМ!$C$33:$C$776,СВЦЭМ!$A$33:$A$776,$A38,СВЦЭМ!$B$33:$B$776,O$11)+'СЕТ СН'!$F$9+СВЦЭМ!$D$10+'СЕТ СН'!$F$6-'СЕТ СН'!$F$19</f>
        <v>910.32422530999997</v>
      </c>
      <c r="P38" s="36">
        <f>SUMIFS(СВЦЭМ!$C$33:$C$776,СВЦЭМ!$A$33:$A$776,$A38,СВЦЭМ!$B$33:$B$776,P$11)+'СЕТ СН'!$F$9+СВЦЭМ!$D$10+'СЕТ СН'!$F$6-'СЕТ СН'!$F$19</f>
        <v>951.12312937000002</v>
      </c>
      <c r="Q38" s="36">
        <f>SUMIFS(СВЦЭМ!$C$33:$C$776,СВЦЭМ!$A$33:$A$776,$A38,СВЦЭМ!$B$33:$B$776,Q$11)+'СЕТ СН'!$F$9+СВЦЭМ!$D$10+'СЕТ СН'!$F$6-'СЕТ СН'!$F$19</f>
        <v>908.08552702999998</v>
      </c>
      <c r="R38" s="36">
        <f>SUMIFS(СВЦЭМ!$C$33:$C$776,СВЦЭМ!$A$33:$A$776,$A38,СВЦЭМ!$B$33:$B$776,R$11)+'СЕТ СН'!$F$9+СВЦЭМ!$D$10+'СЕТ СН'!$F$6-'СЕТ СН'!$F$19</f>
        <v>844.71145791000004</v>
      </c>
      <c r="S38" s="36">
        <f>SUMIFS(СВЦЭМ!$C$33:$C$776,СВЦЭМ!$A$33:$A$776,$A38,СВЦЭМ!$B$33:$B$776,S$11)+'СЕТ СН'!$F$9+СВЦЭМ!$D$10+'СЕТ СН'!$F$6-'СЕТ СН'!$F$19</f>
        <v>863.63883692000002</v>
      </c>
      <c r="T38" s="36">
        <f>SUMIFS(СВЦЭМ!$C$33:$C$776,СВЦЭМ!$A$33:$A$776,$A38,СВЦЭМ!$B$33:$B$776,T$11)+'СЕТ СН'!$F$9+СВЦЭМ!$D$10+'СЕТ СН'!$F$6-'СЕТ СН'!$F$19</f>
        <v>871.20118031000004</v>
      </c>
      <c r="U38" s="36">
        <f>SUMIFS(СВЦЭМ!$C$33:$C$776,СВЦЭМ!$A$33:$A$776,$A38,СВЦЭМ!$B$33:$B$776,U$11)+'СЕТ СН'!$F$9+СВЦЭМ!$D$10+'СЕТ СН'!$F$6-'СЕТ СН'!$F$19</f>
        <v>873.98040590000005</v>
      </c>
      <c r="V38" s="36">
        <f>SUMIFS(СВЦЭМ!$C$33:$C$776,СВЦЭМ!$A$33:$A$776,$A38,СВЦЭМ!$B$33:$B$776,V$11)+'СЕТ СН'!$F$9+СВЦЭМ!$D$10+'СЕТ СН'!$F$6-'СЕТ СН'!$F$19</f>
        <v>869.58053629000005</v>
      </c>
      <c r="W38" s="36">
        <f>SUMIFS(СВЦЭМ!$C$33:$C$776,СВЦЭМ!$A$33:$A$776,$A38,СВЦЭМ!$B$33:$B$776,W$11)+'СЕТ СН'!$F$9+СВЦЭМ!$D$10+'СЕТ СН'!$F$6-'СЕТ СН'!$F$19</f>
        <v>862.36689595999997</v>
      </c>
      <c r="X38" s="36">
        <f>SUMIFS(СВЦЭМ!$C$33:$C$776,СВЦЭМ!$A$33:$A$776,$A38,СВЦЭМ!$B$33:$B$776,X$11)+'СЕТ СН'!$F$9+СВЦЭМ!$D$10+'СЕТ СН'!$F$6-'СЕТ СН'!$F$19</f>
        <v>842.05142608999995</v>
      </c>
      <c r="Y38" s="36">
        <f>SUMIFS(СВЦЭМ!$C$33:$C$776,СВЦЭМ!$A$33:$A$776,$A38,СВЦЭМ!$B$33:$B$776,Y$11)+'СЕТ СН'!$F$9+СВЦЭМ!$D$10+'СЕТ СН'!$F$6-'СЕТ СН'!$F$19</f>
        <v>878.92681675000006</v>
      </c>
    </row>
    <row r="39" spans="1:25" ht="15.75" x14ac:dyDescent="0.2">
      <c r="A39" s="35">
        <f t="shared" si="0"/>
        <v>44132</v>
      </c>
      <c r="B39" s="36">
        <f>SUMIFS(СВЦЭМ!$C$33:$C$776,СВЦЭМ!$A$33:$A$776,$A39,СВЦЭМ!$B$33:$B$776,B$11)+'СЕТ СН'!$F$9+СВЦЭМ!$D$10+'СЕТ СН'!$F$6-'СЕТ СН'!$F$19</f>
        <v>986.56024705000004</v>
      </c>
      <c r="C39" s="36">
        <f>SUMIFS(СВЦЭМ!$C$33:$C$776,СВЦЭМ!$A$33:$A$776,$A39,СВЦЭМ!$B$33:$B$776,C$11)+'СЕТ СН'!$F$9+СВЦЭМ!$D$10+'СЕТ СН'!$F$6-'СЕТ СН'!$F$19</f>
        <v>1043.1693308500001</v>
      </c>
      <c r="D39" s="36">
        <f>SUMIFS(СВЦЭМ!$C$33:$C$776,СВЦЭМ!$A$33:$A$776,$A39,СВЦЭМ!$B$33:$B$776,D$11)+'СЕТ СН'!$F$9+СВЦЭМ!$D$10+'СЕТ СН'!$F$6-'СЕТ СН'!$F$19</f>
        <v>1046.15711143</v>
      </c>
      <c r="E39" s="36">
        <f>SUMIFS(СВЦЭМ!$C$33:$C$776,СВЦЭМ!$A$33:$A$776,$A39,СВЦЭМ!$B$33:$B$776,E$11)+'СЕТ СН'!$F$9+СВЦЭМ!$D$10+'СЕТ СН'!$F$6-'СЕТ СН'!$F$19</f>
        <v>1050.1178794999998</v>
      </c>
      <c r="F39" s="36">
        <f>SUMIFS(СВЦЭМ!$C$33:$C$776,СВЦЭМ!$A$33:$A$776,$A39,СВЦЭМ!$B$33:$B$776,F$11)+'СЕТ СН'!$F$9+СВЦЭМ!$D$10+'СЕТ СН'!$F$6-'СЕТ СН'!$F$19</f>
        <v>1058.6223010599999</v>
      </c>
      <c r="G39" s="36">
        <f>SUMIFS(СВЦЭМ!$C$33:$C$776,СВЦЭМ!$A$33:$A$776,$A39,СВЦЭМ!$B$33:$B$776,G$11)+'СЕТ СН'!$F$9+СВЦЭМ!$D$10+'СЕТ СН'!$F$6-'СЕТ СН'!$F$19</f>
        <v>1044.1045151799999</v>
      </c>
      <c r="H39" s="36">
        <f>SUMIFS(СВЦЭМ!$C$33:$C$776,СВЦЭМ!$A$33:$A$776,$A39,СВЦЭМ!$B$33:$B$776,H$11)+'СЕТ СН'!$F$9+СВЦЭМ!$D$10+'СЕТ СН'!$F$6-'СЕТ СН'!$F$19</f>
        <v>1055.15993794</v>
      </c>
      <c r="I39" s="36">
        <f>SUMIFS(СВЦЭМ!$C$33:$C$776,СВЦЭМ!$A$33:$A$776,$A39,СВЦЭМ!$B$33:$B$776,I$11)+'СЕТ СН'!$F$9+СВЦЭМ!$D$10+'СЕТ СН'!$F$6-'СЕТ СН'!$F$19</f>
        <v>1043.18934096</v>
      </c>
      <c r="J39" s="36">
        <f>SUMIFS(СВЦЭМ!$C$33:$C$776,СВЦЭМ!$A$33:$A$776,$A39,СВЦЭМ!$B$33:$B$776,J$11)+'СЕТ СН'!$F$9+СВЦЭМ!$D$10+'СЕТ СН'!$F$6-'СЕТ СН'!$F$19</f>
        <v>975.31524486000001</v>
      </c>
      <c r="K39" s="36">
        <f>SUMIFS(СВЦЭМ!$C$33:$C$776,СВЦЭМ!$A$33:$A$776,$A39,СВЦЭМ!$B$33:$B$776,K$11)+'СЕТ СН'!$F$9+СВЦЭМ!$D$10+'СЕТ СН'!$F$6-'СЕТ СН'!$F$19</f>
        <v>924.17288111000005</v>
      </c>
      <c r="L39" s="36">
        <f>SUMIFS(СВЦЭМ!$C$33:$C$776,СВЦЭМ!$A$33:$A$776,$A39,СВЦЭМ!$B$33:$B$776,L$11)+'СЕТ СН'!$F$9+СВЦЭМ!$D$10+'СЕТ СН'!$F$6-'СЕТ СН'!$F$19</f>
        <v>926.16276916000004</v>
      </c>
      <c r="M39" s="36">
        <f>SUMIFS(СВЦЭМ!$C$33:$C$776,СВЦЭМ!$A$33:$A$776,$A39,СВЦЭМ!$B$33:$B$776,M$11)+'СЕТ СН'!$F$9+СВЦЭМ!$D$10+'СЕТ СН'!$F$6-'СЕТ СН'!$F$19</f>
        <v>926.65360433000001</v>
      </c>
      <c r="N39" s="36">
        <f>SUMIFS(СВЦЭМ!$C$33:$C$776,СВЦЭМ!$A$33:$A$776,$A39,СВЦЭМ!$B$33:$B$776,N$11)+'СЕТ СН'!$F$9+СВЦЭМ!$D$10+'СЕТ СН'!$F$6-'СЕТ СН'!$F$19</f>
        <v>938.45493923000004</v>
      </c>
      <c r="O39" s="36">
        <f>SUMIFS(СВЦЭМ!$C$33:$C$776,СВЦЭМ!$A$33:$A$776,$A39,СВЦЭМ!$B$33:$B$776,O$11)+'СЕТ СН'!$F$9+СВЦЭМ!$D$10+'СЕТ СН'!$F$6-'СЕТ СН'!$F$19</f>
        <v>975.38475294</v>
      </c>
      <c r="P39" s="36">
        <f>SUMIFS(СВЦЭМ!$C$33:$C$776,СВЦЭМ!$A$33:$A$776,$A39,СВЦЭМ!$B$33:$B$776,P$11)+'СЕТ СН'!$F$9+СВЦЭМ!$D$10+'СЕТ СН'!$F$6-'СЕТ СН'!$F$19</f>
        <v>1020.33670612</v>
      </c>
      <c r="Q39" s="36">
        <f>SUMIFS(СВЦЭМ!$C$33:$C$776,СВЦЭМ!$A$33:$A$776,$A39,СВЦЭМ!$B$33:$B$776,Q$11)+'СЕТ СН'!$F$9+СВЦЭМ!$D$10+'СЕТ СН'!$F$6-'СЕТ СН'!$F$19</f>
        <v>973.60062359000005</v>
      </c>
      <c r="R39" s="36">
        <f>SUMIFS(СВЦЭМ!$C$33:$C$776,СВЦЭМ!$A$33:$A$776,$A39,СВЦЭМ!$B$33:$B$776,R$11)+'СЕТ СН'!$F$9+СВЦЭМ!$D$10+'СЕТ СН'!$F$6-'СЕТ СН'!$F$19</f>
        <v>915.94086918000005</v>
      </c>
      <c r="S39" s="36">
        <f>SUMIFS(СВЦЭМ!$C$33:$C$776,СВЦЭМ!$A$33:$A$776,$A39,СВЦЭМ!$B$33:$B$776,S$11)+'СЕТ СН'!$F$9+СВЦЭМ!$D$10+'СЕТ СН'!$F$6-'СЕТ СН'!$F$19</f>
        <v>869.25657627999999</v>
      </c>
      <c r="T39" s="36">
        <f>SUMIFS(СВЦЭМ!$C$33:$C$776,СВЦЭМ!$A$33:$A$776,$A39,СВЦЭМ!$B$33:$B$776,T$11)+'СЕТ СН'!$F$9+СВЦЭМ!$D$10+'СЕТ СН'!$F$6-'СЕТ СН'!$F$19</f>
        <v>870.06621486999995</v>
      </c>
      <c r="U39" s="36">
        <f>SUMIFS(СВЦЭМ!$C$33:$C$776,СВЦЭМ!$A$33:$A$776,$A39,СВЦЭМ!$B$33:$B$776,U$11)+'СЕТ СН'!$F$9+СВЦЭМ!$D$10+'СЕТ СН'!$F$6-'СЕТ СН'!$F$19</f>
        <v>875.45837389999997</v>
      </c>
      <c r="V39" s="36">
        <f>SUMIFS(СВЦЭМ!$C$33:$C$776,СВЦЭМ!$A$33:$A$776,$A39,СВЦЭМ!$B$33:$B$776,V$11)+'СЕТ СН'!$F$9+СВЦЭМ!$D$10+'СЕТ СН'!$F$6-'СЕТ СН'!$F$19</f>
        <v>871.69164784999998</v>
      </c>
      <c r="W39" s="36">
        <f>SUMIFS(СВЦЭМ!$C$33:$C$776,СВЦЭМ!$A$33:$A$776,$A39,СВЦЭМ!$B$33:$B$776,W$11)+'СЕТ СН'!$F$9+СВЦЭМ!$D$10+'СЕТ СН'!$F$6-'СЕТ СН'!$F$19</f>
        <v>864.77909405000003</v>
      </c>
      <c r="X39" s="36">
        <f>SUMIFS(СВЦЭМ!$C$33:$C$776,СВЦЭМ!$A$33:$A$776,$A39,СВЦЭМ!$B$33:$B$776,X$11)+'СЕТ СН'!$F$9+СВЦЭМ!$D$10+'СЕТ СН'!$F$6-'СЕТ СН'!$F$19</f>
        <v>868.81116397000005</v>
      </c>
      <c r="Y39" s="36">
        <f>SUMIFS(СВЦЭМ!$C$33:$C$776,СВЦЭМ!$A$33:$A$776,$A39,СВЦЭМ!$B$33:$B$776,Y$11)+'СЕТ СН'!$F$9+СВЦЭМ!$D$10+'СЕТ СН'!$F$6-'СЕТ СН'!$F$19</f>
        <v>896.36403190999999</v>
      </c>
    </row>
    <row r="40" spans="1:25" ht="15.75" x14ac:dyDescent="0.2">
      <c r="A40" s="35">
        <f t="shared" si="0"/>
        <v>44133</v>
      </c>
      <c r="B40" s="36">
        <f>SUMIFS(СВЦЭМ!$C$33:$C$776,СВЦЭМ!$A$33:$A$776,$A40,СВЦЭМ!$B$33:$B$776,B$11)+'СЕТ СН'!$F$9+СВЦЭМ!$D$10+'СЕТ СН'!$F$6-'СЕТ СН'!$F$19</f>
        <v>960.15801138000006</v>
      </c>
      <c r="C40" s="36">
        <f>SUMIFS(СВЦЭМ!$C$33:$C$776,СВЦЭМ!$A$33:$A$776,$A40,СВЦЭМ!$B$33:$B$776,C$11)+'СЕТ СН'!$F$9+СВЦЭМ!$D$10+'СЕТ СН'!$F$6-'СЕТ СН'!$F$19</f>
        <v>1019.03701596</v>
      </c>
      <c r="D40" s="36">
        <f>SUMIFS(СВЦЭМ!$C$33:$C$776,СВЦЭМ!$A$33:$A$776,$A40,СВЦЭМ!$B$33:$B$776,D$11)+'СЕТ СН'!$F$9+СВЦЭМ!$D$10+'СЕТ СН'!$F$6-'СЕТ СН'!$F$19</f>
        <v>1030.7079967099999</v>
      </c>
      <c r="E40" s="36">
        <f>SUMIFS(СВЦЭМ!$C$33:$C$776,СВЦЭМ!$A$33:$A$776,$A40,СВЦЭМ!$B$33:$B$776,E$11)+'СЕТ СН'!$F$9+СВЦЭМ!$D$10+'СЕТ СН'!$F$6-'СЕТ СН'!$F$19</f>
        <v>1024.6185522799999</v>
      </c>
      <c r="F40" s="36">
        <f>SUMIFS(СВЦЭМ!$C$33:$C$776,СВЦЭМ!$A$33:$A$776,$A40,СВЦЭМ!$B$33:$B$776,F$11)+'СЕТ СН'!$F$9+СВЦЭМ!$D$10+'СЕТ СН'!$F$6-'СЕТ СН'!$F$19</f>
        <v>1029.45123334</v>
      </c>
      <c r="G40" s="36">
        <f>SUMIFS(СВЦЭМ!$C$33:$C$776,СВЦЭМ!$A$33:$A$776,$A40,СВЦЭМ!$B$33:$B$776,G$11)+'СЕТ СН'!$F$9+СВЦЭМ!$D$10+'СЕТ СН'!$F$6-'СЕТ СН'!$F$19</f>
        <v>1093.4917806899998</v>
      </c>
      <c r="H40" s="36">
        <f>SUMIFS(СВЦЭМ!$C$33:$C$776,СВЦЭМ!$A$33:$A$776,$A40,СВЦЭМ!$B$33:$B$776,H$11)+'СЕТ СН'!$F$9+СВЦЭМ!$D$10+'СЕТ СН'!$F$6-'СЕТ СН'!$F$19</f>
        <v>1107.8883300799998</v>
      </c>
      <c r="I40" s="36">
        <f>SUMIFS(СВЦЭМ!$C$33:$C$776,СВЦЭМ!$A$33:$A$776,$A40,СВЦЭМ!$B$33:$B$776,I$11)+'СЕТ СН'!$F$9+СВЦЭМ!$D$10+'СЕТ СН'!$F$6-'СЕТ СН'!$F$19</f>
        <v>1012.52548529</v>
      </c>
      <c r="J40" s="36">
        <f>SUMIFS(СВЦЭМ!$C$33:$C$776,СВЦЭМ!$A$33:$A$776,$A40,СВЦЭМ!$B$33:$B$776,J$11)+'СЕТ СН'!$F$9+СВЦЭМ!$D$10+'СЕТ СН'!$F$6-'СЕТ СН'!$F$19</f>
        <v>922.33628323000005</v>
      </c>
      <c r="K40" s="36">
        <f>SUMIFS(СВЦЭМ!$C$33:$C$776,СВЦЭМ!$A$33:$A$776,$A40,СВЦЭМ!$B$33:$B$776,K$11)+'СЕТ СН'!$F$9+СВЦЭМ!$D$10+'СЕТ СН'!$F$6-'СЕТ СН'!$F$19</f>
        <v>870.06975660000001</v>
      </c>
      <c r="L40" s="36">
        <f>SUMIFS(СВЦЭМ!$C$33:$C$776,СВЦЭМ!$A$33:$A$776,$A40,СВЦЭМ!$B$33:$B$776,L$11)+'СЕТ СН'!$F$9+СВЦЭМ!$D$10+'СЕТ СН'!$F$6-'СЕТ СН'!$F$19</f>
        <v>876.65049925000005</v>
      </c>
      <c r="M40" s="36">
        <f>SUMIFS(СВЦЭМ!$C$33:$C$776,СВЦЭМ!$A$33:$A$776,$A40,СВЦЭМ!$B$33:$B$776,M$11)+'СЕТ СН'!$F$9+СВЦЭМ!$D$10+'СЕТ СН'!$F$6-'СЕТ СН'!$F$19</f>
        <v>824.28639057999999</v>
      </c>
      <c r="N40" s="36">
        <f>SUMIFS(СВЦЭМ!$C$33:$C$776,СВЦЭМ!$A$33:$A$776,$A40,СВЦЭМ!$B$33:$B$776,N$11)+'СЕТ СН'!$F$9+СВЦЭМ!$D$10+'СЕТ СН'!$F$6-'СЕТ СН'!$F$19</f>
        <v>813.59202135999999</v>
      </c>
      <c r="O40" s="36">
        <f>SUMIFS(СВЦЭМ!$C$33:$C$776,СВЦЭМ!$A$33:$A$776,$A40,СВЦЭМ!$B$33:$B$776,O$11)+'СЕТ СН'!$F$9+СВЦЭМ!$D$10+'СЕТ СН'!$F$6-'СЕТ СН'!$F$19</f>
        <v>816.68423970000003</v>
      </c>
      <c r="P40" s="36">
        <f>SUMIFS(СВЦЭМ!$C$33:$C$776,СВЦЭМ!$A$33:$A$776,$A40,СВЦЭМ!$B$33:$B$776,P$11)+'СЕТ СН'!$F$9+СВЦЭМ!$D$10+'СЕТ СН'!$F$6-'СЕТ СН'!$F$19</f>
        <v>854.63267154000005</v>
      </c>
      <c r="Q40" s="36">
        <f>SUMIFS(СВЦЭМ!$C$33:$C$776,СВЦЭМ!$A$33:$A$776,$A40,СВЦЭМ!$B$33:$B$776,Q$11)+'СЕТ СН'!$F$9+СВЦЭМ!$D$10+'СЕТ СН'!$F$6-'СЕТ СН'!$F$19</f>
        <v>815.73657478999996</v>
      </c>
      <c r="R40" s="36">
        <f>SUMIFS(СВЦЭМ!$C$33:$C$776,СВЦЭМ!$A$33:$A$776,$A40,СВЦЭМ!$B$33:$B$776,R$11)+'СЕТ СН'!$F$9+СВЦЭМ!$D$10+'СЕТ СН'!$F$6-'СЕТ СН'!$F$19</f>
        <v>870.97164397000006</v>
      </c>
      <c r="S40" s="36">
        <f>SUMIFS(СВЦЭМ!$C$33:$C$776,СВЦЭМ!$A$33:$A$776,$A40,СВЦЭМ!$B$33:$B$776,S$11)+'СЕТ СН'!$F$9+СВЦЭМ!$D$10+'СЕТ СН'!$F$6-'СЕТ СН'!$F$19</f>
        <v>865.13535855999999</v>
      </c>
      <c r="T40" s="36">
        <f>SUMIFS(СВЦЭМ!$C$33:$C$776,СВЦЭМ!$A$33:$A$776,$A40,СВЦЭМ!$B$33:$B$776,T$11)+'СЕТ СН'!$F$9+СВЦЭМ!$D$10+'СЕТ СН'!$F$6-'СЕТ СН'!$F$19</f>
        <v>893.32772795000005</v>
      </c>
      <c r="U40" s="36">
        <f>SUMIFS(СВЦЭМ!$C$33:$C$776,СВЦЭМ!$A$33:$A$776,$A40,СВЦЭМ!$B$33:$B$776,U$11)+'СЕТ СН'!$F$9+СВЦЭМ!$D$10+'СЕТ СН'!$F$6-'СЕТ СН'!$F$19</f>
        <v>894.61623730999997</v>
      </c>
      <c r="V40" s="36">
        <f>SUMIFS(СВЦЭМ!$C$33:$C$776,СВЦЭМ!$A$33:$A$776,$A40,СВЦЭМ!$B$33:$B$776,V$11)+'СЕТ СН'!$F$9+СВЦЭМ!$D$10+'СЕТ СН'!$F$6-'СЕТ СН'!$F$19</f>
        <v>877.81119938000006</v>
      </c>
      <c r="W40" s="36">
        <f>SUMIFS(СВЦЭМ!$C$33:$C$776,СВЦЭМ!$A$33:$A$776,$A40,СВЦЭМ!$B$33:$B$776,W$11)+'СЕТ СН'!$F$9+СВЦЭМ!$D$10+'СЕТ СН'!$F$6-'СЕТ СН'!$F$19</f>
        <v>862.29566192000004</v>
      </c>
      <c r="X40" s="36">
        <f>SUMIFS(СВЦЭМ!$C$33:$C$776,СВЦЭМ!$A$33:$A$776,$A40,СВЦЭМ!$B$33:$B$776,X$11)+'СЕТ СН'!$F$9+СВЦЭМ!$D$10+'СЕТ СН'!$F$6-'СЕТ СН'!$F$19</f>
        <v>911.12327974000004</v>
      </c>
      <c r="Y40" s="36">
        <f>SUMIFS(СВЦЭМ!$C$33:$C$776,СВЦЭМ!$A$33:$A$776,$A40,СВЦЭМ!$B$33:$B$776,Y$11)+'СЕТ СН'!$F$9+СВЦЭМ!$D$10+'СЕТ СН'!$F$6-'СЕТ СН'!$F$19</f>
        <v>935.80199497000001</v>
      </c>
    </row>
    <row r="41" spans="1:25" ht="15.75" x14ac:dyDescent="0.2">
      <c r="A41" s="35">
        <f t="shared" si="0"/>
        <v>44134</v>
      </c>
      <c r="B41" s="36">
        <f>SUMIFS(СВЦЭМ!$C$33:$C$776,СВЦЭМ!$A$33:$A$776,$A41,СВЦЭМ!$B$33:$B$776,B$11)+'СЕТ СН'!$F$9+СВЦЭМ!$D$10+'СЕТ СН'!$F$6-'СЕТ СН'!$F$19</f>
        <v>944.30658287999995</v>
      </c>
      <c r="C41" s="36">
        <f>SUMIFS(СВЦЭМ!$C$33:$C$776,СВЦЭМ!$A$33:$A$776,$A41,СВЦЭМ!$B$33:$B$776,C$11)+'СЕТ СН'!$F$9+СВЦЭМ!$D$10+'СЕТ СН'!$F$6-'СЕТ СН'!$F$19</f>
        <v>997.00555528999996</v>
      </c>
      <c r="D41" s="36">
        <f>SUMIFS(СВЦЭМ!$C$33:$C$776,СВЦЭМ!$A$33:$A$776,$A41,СВЦЭМ!$B$33:$B$776,D$11)+'СЕТ СН'!$F$9+СВЦЭМ!$D$10+'СЕТ СН'!$F$6-'СЕТ СН'!$F$19</f>
        <v>1094.0831129799999</v>
      </c>
      <c r="E41" s="36">
        <f>SUMIFS(СВЦЭМ!$C$33:$C$776,СВЦЭМ!$A$33:$A$776,$A41,СВЦЭМ!$B$33:$B$776,E$11)+'СЕТ СН'!$F$9+СВЦЭМ!$D$10+'СЕТ СН'!$F$6-'СЕТ СН'!$F$19</f>
        <v>1111.4743996699999</v>
      </c>
      <c r="F41" s="36">
        <f>SUMIFS(СВЦЭМ!$C$33:$C$776,СВЦЭМ!$A$33:$A$776,$A41,СВЦЭМ!$B$33:$B$776,F$11)+'СЕТ СН'!$F$9+СВЦЭМ!$D$10+'СЕТ СН'!$F$6-'СЕТ СН'!$F$19</f>
        <v>1105.3733382199998</v>
      </c>
      <c r="G41" s="36">
        <f>SUMIFS(СВЦЭМ!$C$33:$C$776,СВЦЭМ!$A$33:$A$776,$A41,СВЦЭМ!$B$33:$B$776,G$11)+'СЕТ СН'!$F$9+СВЦЭМ!$D$10+'СЕТ СН'!$F$6-'СЕТ СН'!$F$19</f>
        <v>1087.99131958</v>
      </c>
      <c r="H41" s="36">
        <f>SUMIFS(СВЦЭМ!$C$33:$C$776,СВЦЭМ!$A$33:$A$776,$A41,СВЦЭМ!$B$33:$B$776,H$11)+'СЕТ СН'!$F$9+СВЦЭМ!$D$10+'СЕТ СН'!$F$6-'СЕТ СН'!$F$19</f>
        <v>1012.36399954</v>
      </c>
      <c r="I41" s="36">
        <f>SUMIFS(СВЦЭМ!$C$33:$C$776,СВЦЭМ!$A$33:$A$776,$A41,СВЦЭМ!$B$33:$B$776,I$11)+'СЕТ СН'!$F$9+СВЦЭМ!$D$10+'СЕТ СН'!$F$6-'СЕТ СН'!$F$19</f>
        <v>1001.31524912</v>
      </c>
      <c r="J41" s="36">
        <f>SUMIFS(СВЦЭМ!$C$33:$C$776,СВЦЭМ!$A$33:$A$776,$A41,СВЦЭМ!$B$33:$B$776,J$11)+'СЕТ СН'!$F$9+СВЦЭМ!$D$10+'СЕТ СН'!$F$6-'СЕТ СН'!$F$19</f>
        <v>929.05864658999997</v>
      </c>
      <c r="K41" s="36">
        <f>SUMIFS(СВЦЭМ!$C$33:$C$776,СВЦЭМ!$A$33:$A$776,$A41,СВЦЭМ!$B$33:$B$776,K$11)+'СЕТ СН'!$F$9+СВЦЭМ!$D$10+'СЕТ СН'!$F$6-'СЕТ СН'!$F$19</f>
        <v>906.43472330999998</v>
      </c>
      <c r="L41" s="36">
        <f>SUMIFS(СВЦЭМ!$C$33:$C$776,СВЦЭМ!$A$33:$A$776,$A41,СВЦЭМ!$B$33:$B$776,L$11)+'СЕТ СН'!$F$9+СВЦЭМ!$D$10+'СЕТ СН'!$F$6-'СЕТ СН'!$F$19</f>
        <v>908.11346997999999</v>
      </c>
      <c r="M41" s="36">
        <f>SUMIFS(СВЦЭМ!$C$33:$C$776,СВЦЭМ!$A$33:$A$776,$A41,СВЦЭМ!$B$33:$B$776,M$11)+'СЕТ СН'!$F$9+СВЦЭМ!$D$10+'СЕТ СН'!$F$6-'СЕТ СН'!$F$19</f>
        <v>904.68489202000001</v>
      </c>
      <c r="N41" s="36">
        <f>SUMIFS(СВЦЭМ!$C$33:$C$776,СВЦЭМ!$A$33:$A$776,$A41,СВЦЭМ!$B$33:$B$776,N$11)+'СЕТ СН'!$F$9+СВЦЭМ!$D$10+'СЕТ СН'!$F$6-'СЕТ СН'!$F$19</f>
        <v>902.19563905999996</v>
      </c>
      <c r="O41" s="36">
        <f>SUMIFS(СВЦЭМ!$C$33:$C$776,СВЦЭМ!$A$33:$A$776,$A41,СВЦЭМ!$B$33:$B$776,O$11)+'СЕТ СН'!$F$9+СВЦЭМ!$D$10+'СЕТ СН'!$F$6-'СЕТ СН'!$F$19</f>
        <v>936.22670131999996</v>
      </c>
      <c r="P41" s="36">
        <f>SUMIFS(СВЦЭМ!$C$33:$C$776,СВЦЭМ!$A$33:$A$776,$A41,СВЦЭМ!$B$33:$B$776,P$11)+'СЕТ СН'!$F$9+СВЦЭМ!$D$10+'СЕТ СН'!$F$6-'СЕТ СН'!$F$19</f>
        <v>965.32686186000001</v>
      </c>
      <c r="Q41" s="36">
        <f>SUMIFS(СВЦЭМ!$C$33:$C$776,СВЦЭМ!$A$33:$A$776,$A41,СВЦЭМ!$B$33:$B$776,Q$11)+'СЕТ СН'!$F$9+СВЦЭМ!$D$10+'СЕТ СН'!$F$6-'СЕТ СН'!$F$19</f>
        <v>949.85897426999998</v>
      </c>
      <c r="R41" s="36">
        <f>SUMIFS(СВЦЭМ!$C$33:$C$776,СВЦЭМ!$A$33:$A$776,$A41,СВЦЭМ!$B$33:$B$776,R$11)+'СЕТ СН'!$F$9+СВЦЭМ!$D$10+'СЕТ СН'!$F$6-'СЕТ СН'!$F$19</f>
        <v>915.05563071000006</v>
      </c>
      <c r="S41" s="36">
        <f>SUMIFS(СВЦЭМ!$C$33:$C$776,СВЦЭМ!$A$33:$A$776,$A41,СВЦЭМ!$B$33:$B$776,S$11)+'СЕТ СН'!$F$9+СВЦЭМ!$D$10+'СЕТ СН'!$F$6-'СЕТ СН'!$F$19</f>
        <v>863.40389544000004</v>
      </c>
      <c r="T41" s="36">
        <f>SUMIFS(СВЦЭМ!$C$33:$C$776,СВЦЭМ!$A$33:$A$776,$A41,СВЦЭМ!$B$33:$B$776,T$11)+'СЕТ СН'!$F$9+СВЦЭМ!$D$10+'СЕТ СН'!$F$6-'СЕТ СН'!$F$19</f>
        <v>889.91480640999998</v>
      </c>
      <c r="U41" s="36">
        <f>SUMIFS(СВЦЭМ!$C$33:$C$776,СВЦЭМ!$A$33:$A$776,$A41,СВЦЭМ!$B$33:$B$776,U$11)+'СЕТ СН'!$F$9+СВЦЭМ!$D$10+'СЕТ СН'!$F$6-'СЕТ СН'!$F$19</f>
        <v>886.78766557000006</v>
      </c>
      <c r="V41" s="36">
        <f>SUMIFS(СВЦЭМ!$C$33:$C$776,СВЦЭМ!$A$33:$A$776,$A41,СВЦЭМ!$B$33:$B$776,V$11)+'СЕТ СН'!$F$9+СВЦЭМ!$D$10+'СЕТ СН'!$F$6-'СЕТ СН'!$F$19</f>
        <v>878.87368099000003</v>
      </c>
      <c r="W41" s="36">
        <f>SUMIFS(СВЦЭМ!$C$33:$C$776,СВЦЭМ!$A$33:$A$776,$A41,СВЦЭМ!$B$33:$B$776,W$11)+'СЕТ СН'!$F$9+СВЦЭМ!$D$10+'СЕТ СН'!$F$6-'СЕТ СН'!$F$19</f>
        <v>862.85124975999997</v>
      </c>
      <c r="X41" s="36">
        <f>SUMIFS(СВЦЭМ!$C$33:$C$776,СВЦЭМ!$A$33:$A$776,$A41,СВЦЭМ!$B$33:$B$776,X$11)+'СЕТ СН'!$F$9+СВЦЭМ!$D$10+'СЕТ СН'!$F$6-'СЕТ СН'!$F$19</f>
        <v>851.78577931999996</v>
      </c>
      <c r="Y41" s="36">
        <f>SUMIFS(СВЦЭМ!$C$33:$C$776,СВЦЭМ!$A$33:$A$776,$A41,СВЦЭМ!$B$33:$B$776,Y$11)+'СЕТ СН'!$F$9+СВЦЭМ!$D$10+'СЕТ СН'!$F$6-'СЕТ СН'!$F$19</f>
        <v>895.36631871999998</v>
      </c>
    </row>
    <row r="42" spans="1:25" ht="15.75" x14ac:dyDescent="0.2">
      <c r="A42" s="35">
        <f t="shared" si="0"/>
        <v>44135</v>
      </c>
      <c r="B42" s="36">
        <f>SUMIFS(СВЦЭМ!$C$33:$C$776,СВЦЭМ!$A$33:$A$776,$A42,СВЦЭМ!$B$33:$B$776,B$11)+'СЕТ СН'!$F$9+СВЦЭМ!$D$10+'СЕТ СН'!$F$6-'СЕТ СН'!$F$19</f>
        <v>883.82187562000001</v>
      </c>
      <c r="C42" s="36">
        <f>SUMIFS(СВЦЭМ!$C$33:$C$776,СВЦЭМ!$A$33:$A$776,$A42,СВЦЭМ!$B$33:$B$776,C$11)+'СЕТ СН'!$F$9+СВЦЭМ!$D$10+'СЕТ СН'!$F$6-'СЕТ СН'!$F$19</f>
        <v>946.76892004000001</v>
      </c>
      <c r="D42" s="36">
        <f>SUMIFS(СВЦЭМ!$C$33:$C$776,СВЦЭМ!$A$33:$A$776,$A42,СВЦЭМ!$B$33:$B$776,D$11)+'СЕТ СН'!$F$9+СВЦЭМ!$D$10+'СЕТ СН'!$F$6-'СЕТ СН'!$F$19</f>
        <v>992.24124725000001</v>
      </c>
      <c r="E42" s="36">
        <f>SUMIFS(СВЦЭМ!$C$33:$C$776,СВЦЭМ!$A$33:$A$776,$A42,СВЦЭМ!$B$33:$B$776,E$11)+'СЕТ СН'!$F$9+СВЦЭМ!$D$10+'СЕТ СН'!$F$6-'СЕТ СН'!$F$19</f>
        <v>991.20438479000006</v>
      </c>
      <c r="F42" s="36">
        <f>SUMIFS(СВЦЭМ!$C$33:$C$776,СВЦЭМ!$A$33:$A$776,$A42,СВЦЭМ!$B$33:$B$776,F$11)+'СЕТ СН'!$F$9+СВЦЭМ!$D$10+'СЕТ СН'!$F$6-'СЕТ СН'!$F$19</f>
        <v>1004.87046702</v>
      </c>
      <c r="G42" s="36">
        <f>SUMIFS(СВЦЭМ!$C$33:$C$776,СВЦЭМ!$A$33:$A$776,$A42,СВЦЭМ!$B$33:$B$776,G$11)+'СЕТ СН'!$F$9+СВЦЭМ!$D$10+'СЕТ СН'!$F$6-'СЕТ СН'!$F$19</f>
        <v>992.44240204000005</v>
      </c>
      <c r="H42" s="36">
        <f>SUMIFS(СВЦЭМ!$C$33:$C$776,СВЦЭМ!$A$33:$A$776,$A42,СВЦЭМ!$B$33:$B$776,H$11)+'СЕТ СН'!$F$9+СВЦЭМ!$D$10+'СЕТ СН'!$F$6-'СЕТ СН'!$F$19</f>
        <v>972.4063731</v>
      </c>
      <c r="I42" s="36">
        <f>SUMIFS(СВЦЭМ!$C$33:$C$776,СВЦЭМ!$A$33:$A$776,$A42,СВЦЭМ!$B$33:$B$776,I$11)+'СЕТ СН'!$F$9+СВЦЭМ!$D$10+'СЕТ СН'!$F$6-'СЕТ СН'!$F$19</f>
        <v>948.94013855000003</v>
      </c>
      <c r="J42" s="36">
        <f>SUMIFS(СВЦЭМ!$C$33:$C$776,СВЦЭМ!$A$33:$A$776,$A42,СВЦЭМ!$B$33:$B$776,J$11)+'СЕТ СН'!$F$9+СВЦЭМ!$D$10+'СЕТ СН'!$F$6-'СЕТ СН'!$F$19</f>
        <v>867.83644178999998</v>
      </c>
      <c r="K42" s="36">
        <f>SUMIFS(СВЦЭМ!$C$33:$C$776,СВЦЭМ!$A$33:$A$776,$A42,СВЦЭМ!$B$33:$B$776,K$11)+'СЕТ СН'!$F$9+СВЦЭМ!$D$10+'СЕТ СН'!$F$6-'СЕТ СН'!$F$19</f>
        <v>814.66712229999996</v>
      </c>
      <c r="L42" s="36">
        <f>SUMIFS(СВЦЭМ!$C$33:$C$776,СВЦЭМ!$A$33:$A$776,$A42,СВЦЭМ!$B$33:$B$776,L$11)+'СЕТ СН'!$F$9+СВЦЭМ!$D$10+'СЕТ СН'!$F$6-'СЕТ СН'!$F$19</f>
        <v>832.10001563000003</v>
      </c>
      <c r="M42" s="36">
        <f>SUMIFS(СВЦЭМ!$C$33:$C$776,СВЦЭМ!$A$33:$A$776,$A42,СВЦЭМ!$B$33:$B$776,M$11)+'СЕТ СН'!$F$9+СВЦЭМ!$D$10+'СЕТ СН'!$F$6-'СЕТ СН'!$F$19</f>
        <v>819.02519643000005</v>
      </c>
      <c r="N42" s="36">
        <f>SUMIFS(СВЦЭМ!$C$33:$C$776,СВЦЭМ!$A$33:$A$776,$A42,СВЦЭМ!$B$33:$B$776,N$11)+'СЕТ СН'!$F$9+СВЦЭМ!$D$10+'СЕТ СН'!$F$6-'СЕТ СН'!$F$19</f>
        <v>808.27655734999996</v>
      </c>
      <c r="O42" s="36">
        <f>SUMIFS(СВЦЭМ!$C$33:$C$776,СВЦЭМ!$A$33:$A$776,$A42,СВЦЭМ!$B$33:$B$776,O$11)+'СЕТ СН'!$F$9+СВЦЭМ!$D$10+'СЕТ СН'!$F$6-'СЕТ СН'!$F$19</f>
        <v>844.14281714000003</v>
      </c>
      <c r="P42" s="36">
        <f>SUMIFS(СВЦЭМ!$C$33:$C$776,СВЦЭМ!$A$33:$A$776,$A42,СВЦЭМ!$B$33:$B$776,P$11)+'СЕТ СН'!$F$9+СВЦЭМ!$D$10+'СЕТ СН'!$F$6-'СЕТ СН'!$F$19</f>
        <v>896.38356398999997</v>
      </c>
      <c r="Q42" s="36">
        <f>SUMIFS(СВЦЭМ!$C$33:$C$776,СВЦЭМ!$A$33:$A$776,$A42,СВЦЭМ!$B$33:$B$776,Q$11)+'СЕТ СН'!$F$9+СВЦЭМ!$D$10+'СЕТ СН'!$F$6-'СЕТ СН'!$F$19</f>
        <v>860.89837804000001</v>
      </c>
      <c r="R42" s="36">
        <f>SUMIFS(СВЦЭМ!$C$33:$C$776,СВЦЭМ!$A$33:$A$776,$A42,СВЦЭМ!$B$33:$B$776,R$11)+'СЕТ СН'!$F$9+СВЦЭМ!$D$10+'СЕТ СН'!$F$6-'СЕТ СН'!$F$19</f>
        <v>826.60200758999997</v>
      </c>
      <c r="S42" s="36">
        <f>SUMIFS(СВЦЭМ!$C$33:$C$776,СВЦЭМ!$A$33:$A$776,$A42,СВЦЭМ!$B$33:$B$776,S$11)+'СЕТ СН'!$F$9+СВЦЭМ!$D$10+'СЕТ СН'!$F$6-'СЕТ СН'!$F$19</f>
        <v>817.48197219999997</v>
      </c>
      <c r="T42" s="36">
        <f>SUMIFS(СВЦЭМ!$C$33:$C$776,СВЦЭМ!$A$33:$A$776,$A42,СВЦЭМ!$B$33:$B$776,T$11)+'СЕТ СН'!$F$9+СВЦЭМ!$D$10+'СЕТ СН'!$F$6-'СЕТ СН'!$F$19</f>
        <v>846.49530501000004</v>
      </c>
      <c r="U42" s="36">
        <f>SUMIFS(СВЦЭМ!$C$33:$C$776,СВЦЭМ!$A$33:$A$776,$A42,СВЦЭМ!$B$33:$B$776,U$11)+'СЕТ СН'!$F$9+СВЦЭМ!$D$10+'СЕТ СН'!$F$6-'СЕТ СН'!$F$19</f>
        <v>854.87146197000004</v>
      </c>
      <c r="V42" s="36">
        <f>SUMIFS(СВЦЭМ!$C$33:$C$776,СВЦЭМ!$A$33:$A$776,$A42,СВЦЭМ!$B$33:$B$776,V$11)+'СЕТ СН'!$F$9+СВЦЭМ!$D$10+'СЕТ СН'!$F$6-'СЕТ СН'!$F$19</f>
        <v>845.90411715000005</v>
      </c>
      <c r="W42" s="36">
        <f>SUMIFS(СВЦЭМ!$C$33:$C$776,СВЦЭМ!$A$33:$A$776,$A42,СВЦЭМ!$B$33:$B$776,W$11)+'СЕТ СН'!$F$9+СВЦЭМ!$D$10+'СЕТ СН'!$F$6-'СЕТ СН'!$F$19</f>
        <v>827.71789694000006</v>
      </c>
      <c r="X42" s="36">
        <f>SUMIFS(СВЦЭМ!$C$33:$C$776,СВЦЭМ!$A$33:$A$776,$A42,СВЦЭМ!$B$33:$B$776,X$11)+'СЕТ СН'!$F$9+СВЦЭМ!$D$10+'СЕТ СН'!$F$6-'СЕТ СН'!$F$19</f>
        <v>791.69762237999998</v>
      </c>
      <c r="Y42" s="36">
        <f>SUMIFS(СВЦЭМ!$C$33:$C$776,СВЦЭМ!$A$33:$A$776,$A42,СВЦЭМ!$B$33:$B$776,Y$11)+'СЕТ СН'!$F$9+СВЦЭМ!$D$10+'СЕТ СН'!$F$6-'СЕТ СН'!$F$19</f>
        <v>800.47440073999996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01.10.2020</v>
      </c>
      <c r="B48" s="36">
        <f>SUMIFS(СВЦЭМ!$C$33:$C$776,СВЦЭМ!$A$33:$A$776,$A48,СВЦЭМ!$B$33:$B$776,B$47)+'СЕТ СН'!$G$9+СВЦЭМ!$D$10+'СЕТ СН'!$G$6-'СЕТ СН'!$G$19</f>
        <v>888.44374767999989</v>
      </c>
      <c r="C48" s="36">
        <f>SUMIFS(СВЦЭМ!$C$33:$C$776,СВЦЭМ!$A$33:$A$776,$A48,СВЦЭМ!$B$33:$B$776,C$47)+'СЕТ СН'!$G$9+СВЦЭМ!$D$10+'СЕТ СН'!$G$6-'СЕТ СН'!$G$19</f>
        <v>941.16127658000005</v>
      </c>
      <c r="D48" s="36">
        <f>SUMIFS(СВЦЭМ!$C$33:$C$776,СВЦЭМ!$A$33:$A$776,$A48,СВЦЭМ!$B$33:$B$776,D$47)+'СЕТ СН'!$G$9+СВЦЭМ!$D$10+'СЕТ СН'!$G$6-'СЕТ СН'!$G$19</f>
        <v>984.66745657000001</v>
      </c>
      <c r="E48" s="36">
        <f>SUMIFS(СВЦЭМ!$C$33:$C$776,СВЦЭМ!$A$33:$A$776,$A48,СВЦЭМ!$B$33:$B$776,E$47)+'СЕТ СН'!$G$9+СВЦЭМ!$D$10+'СЕТ СН'!$G$6-'СЕТ СН'!$G$19</f>
        <v>1005.5114655899999</v>
      </c>
      <c r="F48" s="36">
        <f>SUMIFS(СВЦЭМ!$C$33:$C$776,СВЦЭМ!$A$33:$A$776,$A48,СВЦЭМ!$B$33:$B$776,F$47)+'СЕТ СН'!$G$9+СВЦЭМ!$D$10+'СЕТ СН'!$G$6-'СЕТ СН'!$G$19</f>
        <v>1009.94530616</v>
      </c>
      <c r="G48" s="36">
        <f>SUMIFS(СВЦЭМ!$C$33:$C$776,СВЦЭМ!$A$33:$A$776,$A48,СВЦЭМ!$B$33:$B$776,G$47)+'СЕТ СН'!$G$9+СВЦЭМ!$D$10+'СЕТ СН'!$G$6-'СЕТ СН'!$G$19</f>
        <v>992.15745704999995</v>
      </c>
      <c r="H48" s="36">
        <f>SUMIFS(СВЦЭМ!$C$33:$C$776,СВЦЭМ!$A$33:$A$776,$A48,СВЦЭМ!$B$33:$B$776,H$47)+'СЕТ СН'!$G$9+СВЦЭМ!$D$10+'СЕТ СН'!$G$6-'СЕТ СН'!$G$19</f>
        <v>941.78723396999999</v>
      </c>
      <c r="I48" s="36">
        <f>SUMIFS(СВЦЭМ!$C$33:$C$776,СВЦЭМ!$A$33:$A$776,$A48,СВЦЭМ!$B$33:$B$776,I$47)+'СЕТ СН'!$G$9+СВЦЭМ!$D$10+'СЕТ СН'!$G$6-'СЕТ СН'!$G$19</f>
        <v>889.88807404999989</v>
      </c>
      <c r="J48" s="36">
        <f>SUMIFS(СВЦЭМ!$C$33:$C$776,СВЦЭМ!$A$33:$A$776,$A48,СВЦЭМ!$B$33:$B$776,J$47)+'СЕТ СН'!$G$9+СВЦЭМ!$D$10+'СЕТ СН'!$G$6-'СЕТ СН'!$G$19</f>
        <v>824.66505643000005</v>
      </c>
      <c r="K48" s="36">
        <f>SUMIFS(СВЦЭМ!$C$33:$C$776,СВЦЭМ!$A$33:$A$776,$A48,СВЦЭМ!$B$33:$B$776,K$47)+'СЕТ СН'!$G$9+СВЦЭМ!$D$10+'СЕТ СН'!$G$6-'СЕТ СН'!$G$19</f>
        <v>790.02299594999999</v>
      </c>
      <c r="L48" s="36">
        <f>SUMIFS(СВЦЭМ!$C$33:$C$776,СВЦЭМ!$A$33:$A$776,$A48,СВЦЭМ!$B$33:$B$776,L$47)+'СЕТ СН'!$G$9+СВЦЭМ!$D$10+'СЕТ СН'!$G$6-'СЕТ СН'!$G$19</f>
        <v>789.82306747999996</v>
      </c>
      <c r="M48" s="36">
        <f>SUMIFS(СВЦЭМ!$C$33:$C$776,СВЦЭМ!$A$33:$A$776,$A48,СВЦЭМ!$B$33:$B$776,M$47)+'СЕТ СН'!$G$9+СВЦЭМ!$D$10+'СЕТ СН'!$G$6-'СЕТ СН'!$G$19</f>
        <v>796.52283867999995</v>
      </c>
      <c r="N48" s="36">
        <f>SUMIFS(СВЦЭМ!$C$33:$C$776,СВЦЭМ!$A$33:$A$776,$A48,СВЦЭМ!$B$33:$B$776,N$47)+'СЕТ СН'!$G$9+СВЦЭМ!$D$10+'СЕТ СН'!$G$6-'СЕТ СН'!$G$19</f>
        <v>806.02663901000005</v>
      </c>
      <c r="O48" s="36">
        <f>SUMIFS(СВЦЭМ!$C$33:$C$776,СВЦЭМ!$A$33:$A$776,$A48,СВЦЭМ!$B$33:$B$776,O$47)+'СЕТ СН'!$G$9+СВЦЭМ!$D$10+'СЕТ СН'!$G$6-'СЕТ СН'!$G$19</f>
        <v>827.51368236000008</v>
      </c>
      <c r="P48" s="36">
        <f>SUMIFS(СВЦЭМ!$C$33:$C$776,СВЦЭМ!$A$33:$A$776,$A48,СВЦЭМ!$B$33:$B$776,P$47)+'СЕТ СН'!$G$9+СВЦЭМ!$D$10+'СЕТ СН'!$G$6-'СЕТ СН'!$G$19</f>
        <v>860.31064859999992</v>
      </c>
      <c r="Q48" s="36">
        <f>SUMIFS(СВЦЭМ!$C$33:$C$776,СВЦЭМ!$A$33:$A$776,$A48,СВЦЭМ!$B$33:$B$776,Q$47)+'СЕТ СН'!$G$9+СВЦЭМ!$D$10+'СЕТ СН'!$G$6-'СЕТ СН'!$G$19</f>
        <v>824.04546305999997</v>
      </c>
      <c r="R48" s="36">
        <f>SUMIFS(СВЦЭМ!$C$33:$C$776,СВЦЭМ!$A$33:$A$776,$A48,СВЦЭМ!$B$33:$B$776,R$47)+'СЕТ СН'!$G$9+СВЦЭМ!$D$10+'СЕТ СН'!$G$6-'СЕТ СН'!$G$19</f>
        <v>787.18679857000006</v>
      </c>
      <c r="S48" s="36">
        <f>SUMIFS(СВЦЭМ!$C$33:$C$776,СВЦЭМ!$A$33:$A$776,$A48,СВЦЭМ!$B$33:$B$776,S$47)+'СЕТ СН'!$G$9+СВЦЭМ!$D$10+'СЕТ СН'!$G$6-'СЕТ СН'!$G$19</f>
        <v>747.75715627999989</v>
      </c>
      <c r="T48" s="36">
        <f>SUMIFS(СВЦЭМ!$C$33:$C$776,СВЦЭМ!$A$33:$A$776,$A48,СВЦЭМ!$B$33:$B$776,T$47)+'СЕТ СН'!$G$9+СВЦЭМ!$D$10+'СЕТ СН'!$G$6-'СЕТ СН'!$G$19</f>
        <v>738.24898398000005</v>
      </c>
      <c r="U48" s="36">
        <f>SUMIFS(СВЦЭМ!$C$33:$C$776,СВЦЭМ!$A$33:$A$776,$A48,СВЦЭМ!$B$33:$B$776,U$47)+'СЕТ СН'!$G$9+СВЦЭМ!$D$10+'СЕТ СН'!$G$6-'СЕТ СН'!$G$19</f>
        <v>743.51668528999994</v>
      </c>
      <c r="V48" s="36">
        <f>SUMIFS(СВЦЭМ!$C$33:$C$776,СВЦЭМ!$A$33:$A$776,$A48,СВЦЭМ!$B$33:$B$776,V$47)+'СЕТ СН'!$G$9+СВЦЭМ!$D$10+'СЕТ СН'!$G$6-'СЕТ СН'!$G$19</f>
        <v>733.45350422000001</v>
      </c>
      <c r="W48" s="36">
        <f>SUMIFS(СВЦЭМ!$C$33:$C$776,СВЦЭМ!$A$33:$A$776,$A48,СВЦЭМ!$B$33:$B$776,W$47)+'СЕТ СН'!$G$9+СВЦЭМ!$D$10+'СЕТ СН'!$G$6-'СЕТ СН'!$G$19</f>
        <v>731.79768740000009</v>
      </c>
      <c r="X48" s="36">
        <f>SUMIFS(СВЦЭМ!$C$33:$C$776,СВЦЭМ!$A$33:$A$776,$A48,СВЦЭМ!$B$33:$B$776,X$47)+'СЕТ СН'!$G$9+СВЦЭМ!$D$10+'СЕТ СН'!$G$6-'СЕТ СН'!$G$19</f>
        <v>736.45816625999987</v>
      </c>
      <c r="Y48" s="36">
        <f>SUMIFS(СВЦЭМ!$C$33:$C$776,СВЦЭМ!$A$33:$A$776,$A48,СВЦЭМ!$B$33:$B$776,Y$47)+'СЕТ СН'!$G$9+СВЦЭМ!$D$10+'СЕТ СН'!$G$6-'СЕТ СН'!$G$19</f>
        <v>770.87731116999998</v>
      </c>
    </row>
    <row r="49" spans="1:25" ht="15.75" x14ac:dyDescent="0.2">
      <c r="A49" s="35">
        <f>A48+1</f>
        <v>44106</v>
      </c>
      <c r="B49" s="36">
        <f>SUMIFS(СВЦЭМ!$C$33:$C$776,СВЦЭМ!$A$33:$A$776,$A49,СВЦЭМ!$B$33:$B$776,B$47)+'СЕТ СН'!$G$9+СВЦЭМ!$D$10+'СЕТ СН'!$G$6-'СЕТ СН'!$G$19</f>
        <v>852.46062003999987</v>
      </c>
      <c r="C49" s="36">
        <f>SUMIFS(СВЦЭМ!$C$33:$C$776,СВЦЭМ!$A$33:$A$776,$A49,СВЦЭМ!$B$33:$B$776,C$47)+'СЕТ СН'!$G$9+СВЦЭМ!$D$10+'СЕТ СН'!$G$6-'СЕТ СН'!$G$19</f>
        <v>922.51837516000001</v>
      </c>
      <c r="D49" s="36">
        <f>SUMIFS(СВЦЭМ!$C$33:$C$776,СВЦЭМ!$A$33:$A$776,$A49,СВЦЭМ!$B$33:$B$776,D$47)+'СЕТ СН'!$G$9+СВЦЭМ!$D$10+'СЕТ СН'!$G$6-'СЕТ СН'!$G$19</f>
        <v>977.7754284099999</v>
      </c>
      <c r="E49" s="36">
        <f>SUMIFS(СВЦЭМ!$C$33:$C$776,СВЦЭМ!$A$33:$A$776,$A49,СВЦЭМ!$B$33:$B$776,E$47)+'СЕТ СН'!$G$9+СВЦЭМ!$D$10+'СЕТ СН'!$G$6-'СЕТ СН'!$G$19</f>
        <v>1005.06428011</v>
      </c>
      <c r="F49" s="36">
        <f>SUMIFS(СВЦЭМ!$C$33:$C$776,СВЦЭМ!$A$33:$A$776,$A49,СВЦЭМ!$B$33:$B$776,F$47)+'СЕТ СН'!$G$9+СВЦЭМ!$D$10+'СЕТ СН'!$G$6-'СЕТ СН'!$G$19</f>
        <v>1012.1872019</v>
      </c>
      <c r="G49" s="36">
        <f>SUMIFS(СВЦЭМ!$C$33:$C$776,СВЦЭМ!$A$33:$A$776,$A49,СВЦЭМ!$B$33:$B$776,G$47)+'СЕТ СН'!$G$9+СВЦЭМ!$D$10+'СЕТ СН'!$G$6-'СЕТ СН'!$G$19</f>
        <v>983.36503943000002</v>
      </c>
      <c r="H49" s="36">
        <f>SUMIFS(СВЦЭМ!$C$33:$C$776,СВЦЭМ!$A$33:$A$776,$A49,СВЦЭМ!$B$33:$B$776,H$47)+'СЕТ СН'!$G$9+СВЦЭМ!$D$10+'СЕТ СН'!$G$6-'СЕТ СН'!$G$19</f>
        <v>928.24220321000007</v>
      </c>
      <c r="I49" s="36">
        <f>SUMIFS(СВЦЭМ!$C$33:$C$776,СВЦЭМ!$A$33:$A$776,$A49,СВЦЭМ!$B$33:$B$776,I$47)+'СЕТ СН'!$G$9+СВЦЭМ!$D$10+'СЕТ СН'!$G$6-'СЕТ СН'!$G$19</f>
        <v>877.20977173999995</v>
      </c>
      <c r="J49" s="36">
        <f>SUMIFS(СВЦЭМ!$C$33:$C$776,СВЦЭМ!$A$33:$A$776,$A49,СВЦЭМ!$B$33:$B$776,J$47)+'СЕТ СН'!$G$9+СВЦЭМ!$D$10+'СЕТ СН'!$G$6-'СЕТ СН'!$G$19</f>
        <v>818.85444310999992</v>
      </c>
      <c r="K49" s="36">
        <f>SUMIFS(СВЦЭМ!$C$33:$C$776,СВЦЭМ!$A$33:$A$776,$A49,СВЦЭМ!$B$33:$B$776,K$47)+'СЕТ СН'!$G$9+СВЦЭМ!$D$10+'СЕТ СН'!$G$6-'СЕТ СН'!$G$19</f>
        <v>783.78337297000007</v>
      </c>
      <c r="L49" s="36">
        <f>SUMIFS(СВЦЭМ!$C$33:$C$776,СВЦЭМ!$A$33:$A$776,$A49,СВЦЭМ!$B$33:$B$776,L$47)+'СЕТ СН'!$G$9+СВЦЭМ!$D$10+'СЕТ СН'!$G$6-'СЕТ СН'!$G$19</f>
        <v>782.65480589000003</v>
      </c>
      <c r="M49" s="36">
        <f>SUMIFS(СВЦЭМ!$C$33:$C$776,СВЦЭМ!$A$33:$A$776,$A49,СВЦЭМ!$B$33:$B$776,M$47)+'СЕТ СН'!$G$9+СВЦЭМ!$D$10+'СЕТ СН'!$G$6-'СЕТ СН'!$G$19</f>
        <v>790.12093729999992</v>
      </c>
      <c r="N49" s="36">
        <f>SUMIFS(СВЦЭМ!$C$33:$C$776,СВЦЭМ!$A$33:$A$776,$A49,СВЦЭМ!$B$33:$B$776,N$47)+'СЕТ СН'!$G$9+СВЦЭМ!$D$10+'СЕТ СН'!$G$6-'СЕТ СН'!$G$19</f>
        <v>798.14354578999996</v>
      </c>
      <c r="O49" s="36">
        <f>SUMIFS(СВЦЭМ!$C$33:$C$776,СВЦЭМ!$A$33:$A$776,$A49,СВЦЭМ!$B$33:$B$776,O$47)+'СЕТ СН'!$G$9+СВЦЭМ!$D$10+'СЕТ СН'!$G$6-'СЕТ СН'!$G$19</f>
        <v>821.62250038000002</v>
      </c>
      <c r="P49" s="36">
        <f>SUMIFS(СВЦЭМ!$C$33:$C$776,СВЦЭМ!$A$33:$A$776,$A49,СВЦЭМ!$B$33:$B$776,P$47)+'СЕТ СН'!$G$9+СВЦЭМ!$D$10+'СЕТ СН'!$G$6-'СЕТ СН'!$G$19</f>
        <v>858.22139592000008</v>
      </c>
      <c r="Q49" s="36">
        <f>SUMIFS(СВЦЭМ!$C$33:$C$776,СВЦЭМ!$A$33:$A$776,$A49,СВЦЭМ!$B$33:$B$776,Q$47)+'СЕТ СН'!$G$9+СВЦЭМ!$D$10+'СЕТ СН'!$G$6-'СЕТ СН'!$G$19</f>
        <v>829.47330575000001</v>
      </c>
      <c r="R49" s="36">
        <f>SUMIFS(СВЦЭМ!$C$33:$C$776,СВЦЭМ!$A$33:$A$776,$A49,СВЦЭМ!$B$33:$B$776,R$47)+'СЕТ СН'!$G$9+СВЦЭМ!$D$10+'СЕТ СН'!$G$6-'СЕТ СН'!$G$19</f>
        <v>784.11356948999992</v>
      </c>
      <c r="S49" s="36">
        <f>SUMIFS(СВЦЭМ!$C$33:$C$776,СВЦЭМ!$A$33:$A$776,$A49,СВЦЭМ!$B$33:$B$776,S$47)+'СЕТ СН'!$G$9+СВЦЭМ!$D$10+'СЕТ СН'!$G$6-'СЕТ СН'!$G$19</f>
        <v>746.13683050000009</v>
      </c>
      <c r="T49" s="36">
        <f>SUMIFS(СВЦЭМ!$C$33:$C$776,СВЦЭМ!$A$33:$A$776,$A49,СВЦЭМ!$B$33:$B$776,T$47)+'СЕТ СН'!$G$9+СВЦЭМ!$D$10+'СЕТ СН'!$G$6-'СЕТ СН'!$G$19</f>
        <v>721.87913000000003</v>
      </c>
      <c r="U49" s="36">
        <f>SUMIFS(СВЦЭМ!$C$33:$C$776,СВЦЭМ!$A$33:$A$776,$A49,СВЦЭМ!$B$33:$B$776,U$47)+'СЕТ СН'!$G$9+СВЦЭМ!$D$10+'СЕТ СН'!$G$6-'СЕТ СН'!$G$19</f>
        <v>716.40968614000008</v>
      </c>
      <c r="V49" s="36">
        <f>SUMIFS(СВЦЭМ!$C$33:$C$776,СВЦЭМ!$A$33:$A$776,$A49,СВЦЭМ!$B$33:$B$776,V$47)+'СЕТ СН'!$G$9+СВЦЭМ!$D$10+'СЕТ СН'!$G$6-'СЕТ СН'!$G$19</f>
        <v>720.70415144000003</v>
      </c>
      <c r="W49" s="36">
        <f>SUMIFS(СВЦЭМ!$C$33:$C$776,СВЦЭМ!$A$33:$A$776,$A49,СВЦЭМ!$B$33:$B$776,W$47)+'СЕТ СН'!$G$9+СВЦЭМ!$D$10+'СЕТ СН'!$G$6-'СЕТ СН'!$G$19</f>
        <v>719.03057323000007</v>
      </c>
      <c r="X49" s="36">
        <f>SUMIFS(СВЦЭМ!$C$33:$C$776,СВЦЭМ!$A$33:$A$776,$A49,СВЦЭМ!$B$33:$B$776,X$47)+'СЕТ СН'!$G$9+СВЦЭМ!$D$10+'СЕТ СН'!$G$6-'СЕТ СН'!$G$19</f>
        <v>739.83315917000004</v>
      </c>
      <c r="Y49" s="36">
        <f>SUMIFS(СВЦЭМ!$C$33:$C$776,СВЦЭМ!$A$33:$A$776,$A49,СВЦЭМ!$B$33:$B$776,Y$47)+'СЕТ СН'!$G$9+СВЦЭМ!$D$10+'СЕТ СН'!$G$6-'СЕТ СН'!$G$19</f>
        <v>771.8544703099999</v>
      </c>
    </row>
    <row r="50" spans="1:25" ht="15.75" x14ac:dyDescent="0.2">
      <c r="A50" s="35">
        <f t="shared" ref="A50:A78" si="1">A49+1</f>
        <v>44107</v>
      </c>
      <c r="B50" s="36">
        <f>SUMIFS(СВЦЭМ!$C$33:$C$776,СВЦЭМ!$A$33:$A$776,$A50,СВЦЭМ!$B$33:$B$776,B$47)+'СЕТ СН'!$G$9+СВЦЭМ!$D$10+'СЕТ СН'!$G$6-'СЕТ СН'!$G$19</f>
        <v>845.55475221000006</v>
      </c>
      <c r="C50" s="36">
        <f>SUMIFS(СВЦЭМ!$C$33:$C$776,СВЦЭМ!$A$33:$A$776,$A50,СВЦЭМ!$B$33:$B$776,C$47)+'СЕТ СН'!$G$9+СВЦЭМ!$D$10+'СЕТ СН'!$G$6-'СЕТ СН'!$G$19</f>
        <v>909.3742605299999</v>
      </c>
      <c r="D50" s="36">
        <f>SUMIFS(СВЦЭМ!$C$33:$C$776,СВЦЭМ!$A$33:$A$776,$A50,СВЦЭМ!$B$33:$B$776,D$47)+'СЕТ СН'!$G$9+СВЦЭМ!$D$10+'СЕТ СН'!$G$6-'СЕТ СН'!$G$19</f>
        <v>981.87728758999992</v>
      </c>
      <c r="E50" s="36">
        <f>SUMIFS(СВЦЭМ!$C$33:$C$776,СВЦЭМ!$A$33:$A$776,$A50,СВЦЭМ!$B$33:$B$776,E$47)+'СЕТ СН'!$G$9+СВЦЭМ!$D$10+'СЕТ СН'!$G$6-'СЕТ СН'!$G$19</f>
        <v>993.47930531999987</v>
      </c>
      <c r="F50" s="36">
        <f>SUMIFS(СВЦЭМ!$C$33:$C$776,СВЦЭМ!$A$33:$A$776,$A50,СВЦЭМ!$B$33:$B$776,F$47)+'СЕТ СН'!$G$9+СВЦЭМ!$D$10+'СЕТ СН'!$G$6-'СЕТ СН'!$G$19</f>
        <v>997.52792445999989</v>
      </c>
      <c r="G50" s="36">
        <f>SUMIFS(СВЦЭМ!$C$33:$C$776,СВЦЭМ!$A$33:$A$776,$A50,СВЦЭМ!$B$33:$B$776,G$47)+'СЕТ СН'!$G$9+СВЦЭМ!$D$10+'СЕТ СН'!$G$6-'СЕТ СН'!$G$19</f>
        <v>985.86110516999997</v>
      </c>
      <c r="H50" s="36">
        <f>SUMIFS(СВЦЭМ!$C$33:$C$776,СВЦЭМ!$A$33:$A$776,$A50,СВЦЭМ!$B$33:$B$776,H$47)+'СЕТ СН'!$G$9+СВЦЭМ!$D$10+'СЕТ СН'!$G$6-'СЕТ СН'!$G$19</f>
        <v>967.58887037</v>
      </c>
      <c r="I50" s="36">
        <f>SUMIFS(СВЦЭМ!$C$33:$C$776,СВЦЭМ!$A$33:$A$776,$A50,СВЦЭМ!$B$33:$B$776,I$47)+'СЕТ СН'!$G$9+СВЦЭМ!$D$10+'СЕТ СН'!$G$6-'СЕТ СН'!$G$19</f>
        <v>935.12782584000001</v>
      </c>
      <c r="J50" s="36">
        <f>SUMIFS(СВЦЭМ!$C$33:$C$776,СВЦЭМ!$A$33:$A$776,$A50,СВЦЭМ!$B$33:$B$776,J$47)+'СЕТ СН'!$G$9+СВЦЭМ!$D$10+'СЕТ СН'!$G$6-'СЕТ СН'!$G$19</f>
        <v>847.65561925999987</v>
      </c>
      <c r="K50" s="36">
        <f>SUMIFS(СВЦЭМ!$C$33:$C$776,СВЦЭМ!$A$33:$A$776,$A50,СВЦЭМ!$B$33:$B$776,K$47)+'СЕТ СН'!$G$9+СВЦЭМ!$D$10+'СЕТ СН'!$G$6-'СЕТ СН'!$G$19</f>
        <v>789.05107137000005</v>
      </c>
      <c r="L50" s="36">
        <f>SUMIFS(СВЦЭМ!$C$33:$C$776,СВЦЭМ!$A$33:$A$776,$A50,СВЦЭМ!$B$33:$B$776,L$47)+'СЕТ СН'!$G$9+СВЦЭМ!$D$10+'СЕТ СН'!$G$6-'СЕТ СН'!$G$19</f>
        <v>783.15935811999998</v>
      </c>
      <c r="M50" s="36">
        <f>SUMIFS(СВЦЭМ!$C$33:$C$776,СВЦЭМ!$A$33:$A$776,$A50,СВЦЭМ!$B$33:$B$776,M$47)+'СЕТ СН'!$G$9+СВЦЭМ!$D$10+'СЕТ СН'!$G$6-'СЕТ СН'!$G$19</f>
        <v>793.12859810000009</v>
      </c>
      <c r="N50" s="36">
        <f>SUMIFS(СВЦЭМ!$C$33:$C$776,СВЦЭМ!$A$33:$A$776,$A50,СВЦЭМ!$B$33:$B$776,N$47)+'СЕТ СН'!$G$9+СВЦЭМ!$D$10+'СЕТ СН'!$G$6-'СЕТ СН'!$G$19</f>
        <v>794.63464010000007</v>
      </c>
      <c r="O50" s="36">
        <f>SUMIFS(СВЦЭМ!$C$33:$C$776,СВЦЭМ!$A$33:$A$776,$A50,СВЦЭМ!$B$33:$B$776,O$47)+'СЕТ СН'!$G$9+СВЦЭМ!$D$10+'СЕТ СН'!$G$6-'СЕТ СН'!$G$19</f>
        <v>825.06686624000008</v>
      </c>
      <c r="P50" s="36">
        <f>SUMIFS(СВЦЭМ!$C$33:$C$776,СВЦЭМ!$A$33:$A$776,$A50,СВЦЭМ!$B$33:$B$776,P$47)+'СЕТ СН'!$G$9+СВЦЭМ!$D$10+'СЕТ СН'!$G$6-'СЕТ СН'!$G$19</f>
        <v>861.45117172999994</v>
      </c>
      <c r="Q50" s="36">
        <f>SUMIFS(СВЦЭМ!$C$33:$C$776,СВЦЭМ!$A$33:$A$776,$A50,СВЦЭМ!$B$33:$B$776,Q$47)+'СЕТ СН'!$G$9+СВЦЭМ!$D$10+'СЕТ СН'!$G$6-'СЕТ СН'!$G$19</f>
        <v>839.39910179000003</v>
      </c>
      <c r="R50" s="36">
        <f>SUMIFS(СВЦЭМ!$C$33:$C$776,СВЦЭМ!$A$33:$A$776,$A50,СВЦЭМ!$B$33:$B$776,R$47)+'СЕТ СН'!$G$9+СВЦЭМ!$D$10+'СЕТ СН'!$G$6-'СЕТ СН'!$G$19</f>
        <v>799.45944618999988</v>
      </c>
      <c r="S50" s="36">
        <f>SUMIFS(СВЦЭМ!$C$33:$C$776,СВЦЭМ!$A$33:$A$776,$A50,СВЦЭМ!$B$33:$B$776,S$47)+'СЕТ СН'!$G$9+СВЦЭМ!$D$10+'СЕТ СН'!$G$6-'СЕТ СН'!$G$19</f>
        <v>743.45481455000004</v>
      </c>
      <c r="T50" s="36">
        <f>SUMIFS(СВЦЭМ!$C$33:$C$776,СВЦЭМ!$A$33:$A$776,$A50,СВЦЭМ!$B$33:$B$776,T$47)+'СЕТ СН'!$G$9+СВЦЭМ!$D$10+'СЕТ СН'!$G$6-'СЕТ СН'!$G$19</f>
        <v>725.60011529999997</v>
      </c>
      <c r="U50" s="36">
        <f>SUMIFS(СВЦЭМ!$C$33:$C$776,СВЦЭМ!$A$33:$A$776,$A50,СВЦЭМ!$B$33:$B$776,U$47)+'СЕТ СН'!$G$9+СВЦЭМ!$D$10+'СЕТ СН'!$G$6-'СЕТ СН'!$G$19</f>
        <v>720.15527255999996</v>
      </c>
      <c r="V50" s="36">
        <f>SUMIFS(СВЦЭМ!$C$33:$C$776,СВЦЭМ!$A$33:$A$776,$A50,СВЦЭМ!$B$33:$B$776,V$47)+'СЕТ СН'!$G$9+СВЦЭМ!$D$10+'СЕТ СН'!$G$6-'СЕТ СН'!$G$19</f>
        <v>712.51467965000006</v>
      </c>
      <c r="W50" s="36">
        <f>SUMIFS(СВЦЭМ!$C$33:$C$776,СВЦЭМ!$A$33:$A$776,$A50,СВЦЭМ!$B$33:$B$776,W$47)+'СЕТ СН'!$G$9+СВЦЭМ!$D$10+'СЕТ СН'!$G$6-'СЕТ СН'!$G$19</f>
        <v>719.68790526999987</v>
      </c>
      <c r="X50" s="36">
        <f>SUMIFS(СВЦЭМ!$C$33:$C$776,СВЦЭМ!$A$33:$A$776,$A50,СВЦЭМ!$B$33:$B$776,X$47)+'СЕТ СН'!$G$9+СВЦЭМ!$D$10+'СЕТ СН'!$G$6-'СЕТ СН'!$G$19</f>
        <v>732.98349174999998</v>
      </c>
      <c r="Y50" s="36">
        <f>SUMIFS(СВЦЭМ!$C$33:$C$776,СВЦЭМ!$A$33:$A$776,$A50,СВЦЭМ!$B$33:$B$776,Y$47)+'СЕТ СН'!$G$9+СВЦЭМ!$D$10+'СЕТ СН'!$G$6-'СЕТ СН'!$G$19</f>
        <v>768.80579284999999</v>
      </c>
    </row>
    <row r="51" spans="1:25" ht="15.75" x14ac:dyDescent="0.2">
      <c r="A51" s="35">
        <f t="shared" si="1"/>
        <v>44108</v>
      </c>
      <c r="B51" s="36">
        <f>SUMIFS(СВЦЭМ!$C$33:$C$776,СВЦЭМ!$A$33:$A$776,$A51,СВЦЭМ!$B$33:$B$776,B$47)+'СЕТ СН'!$G$9+СВЦЭМ!$D$10+'СЕТ СН'!$G$6-'СЕТ СН'!$G$19</f>
        <v>870.38118566999992</v>
      </c>
      <c r="C51" s="36">
        <f>SUMIFS(СВЦЭМ!$C$33:$C$776,СВЦЭМ!$A$33:$A$776,$A51,СВЦЭМ!$B$33:$B$776,C$47)+'СЕТ СН'!$G$9+СВЦЭМ!$D$10+'СЕТ СН'!$G$6-'СЕТ СН'!$G$19</f>
        <v>944.94402457000001</v>
      </c>
      <c r="D51" s="36">
        <f>SUMIFS(СВЦЭМ!$C$33:$C$776,СВЦЭМ!$A$33:$A$776,$A51,СВЦЭМ!$B$33:$B$776,D$47)+'СЕТ СН'!$G$9+СВЦЭМ!$D$10+'СЕТ СН'!$G$6-'СЕТ СН'!$G$19</f>
        <v>1016.04618121</v>
      </c>
      <c r="E51" s="36">
        <f>SUMIFS(СВЦЭМ!$C$33:$C$776,СВЦЭМ!$A$33:$A$776,$A51,СВЦЭМ!$B$33:$B$776,E$47)+'СЕТ СН'!$G$9+СВЦЭМ!$D$10+'СЕТ СН'!$G$6-'СЕТ СН'!$G$19</f>
        <v>1046.0893404000001</v>
      </c>
      <c r="F51" s="36">
        <f>SUMIFS(СВЦЭМ!$C$33:$C$776,СВЦЭМ!$A$33:$A$776,$A51,СВЦЭМ!$B$33:$B$776,F$47)+'СЕТ СН'!$G$9+СВЦЭМ!$D$10+'СЕТ СН'!$G$6-'СЕТ СН'!$G$19</f>
        <v>1057.5020639100001</v>
      </c>
      <c r="G51" s="36">
        <f>SUMIFS(СВЦЭМ!$C$33:$C$776,СВЦЭМ!$A$33:$A$776,$A51,СВЦЭМ!$B$33:$B$776,G$47)+'СЕТ СН'!$G$9+СВЦЭМ!$D$10+'СЕТ СН'!$G$6-'СЕТ СН'!$G$19</f>
        <v>1036.8715877499999</v>
      </c>
      <c r="H51" s="36">
        <f>SUMIFS(СВЦЭМ!$C$33:$C$776,СВЦЭМ!$A$33:$A$776,$A51,СВЦЭМ!$B$33:$B$776,H$47)+'СЕТ СН'!$G$9+СВЦЭМ!$D$10+'СЕТ СН'!$G$6-'СЕТ СН'!$G$19</f>
        <v>1025.4032020899999</v>
      </c>
      <c r="I51" s="36">
        <f>SUMIFS(СВЦЭМ!$C$33:$C$776,СВЦЭМ!$A$33:$A$776,$A51,СВЦЭМ!$B$33:$B$776,I$47)+'СЕТ СН'!$G$9+СВЦЭМ!$D$10+'СЕТ СН'!$G$6-'СЕТ СН'!$G$19</f>
        <v>993.43024846999992</v>
      </c>
      <c r="J51" s="36">
        <f>SUMIFS(СВЦЭМ!$C$33:$C$776,СВЦЭМ!$A$33:$A$776,$A51,СВЦЭМ!$B$33:$B$776,J$47)+'СЕТ СН'!$G$9+СВЦЭМ!$D$10+'СЕТ СН'!$G$6-'СЕТ СН'!$G$19</f>
        <v>897.34116664999988</v>
      </c>
      <c r="K51" s="36">
        <f>SUMIFS(СВЦЭМ!$C$33:$C$776,СВЦЭМ!$A$33:$A$776,$A51,СВЦЭМ!$B$33:$B$776,K$47)+'СЕТ СН'!$G$9+СВЦЭМ!$D$10+'СЕТ СН'!$G$6-'СЕТ СН'!$G$19</f>
        <v>827.0583170299999</v>
      </c>
      <c r="L51" s="36">
        <f>SUMIFS(СВЦЭМ!$C$33:$C$776,СВЦЭМ!$A$33:$A$776,$A51,СВЦЭМ!$B$33:$B$776,L$47)+'СЕТ СН'!$G$9+СВЦЭМ!$D$10+'СЕТ СН'!$G$6-'СЕТ СН'!$G$19</f>
        <v>793.79841379999993</v>
      </c>
      <c r="M51" s="36">
        <f>SUMIFS(СВЦЭМ!$C$33:$C$776,СВЦЭМ!$A$33:$A$776,$A51,СВЦЭМ!$B$33:$B$776,M$47)+'СЕТ СН'!$G$9+СВЦЭМ!$D$10+'СЕТ СН'!$G$6-'СЕТ СН'!$G$19</f>
        <v>799.42198211000004</v>
      </c>
      <c r="N51" s="36">
        <f>SUMIFS(СВЦЭМ!$C$33:$C$776,СВЦЭМ!$A$33:$A$776,$A51,СВЦЭМ!$B$33:$B$776,N$47)+'СЕТ СН'!$G$9+СВЦЭМ!$D$10+'СЕТ СН'!$G$6-'СЕТ СН'!$G$19</f>
        <v>809.87915423999993</v>
      </c>
      <c r="O51" s="36">
        <f>SUMIFS(СВЦЭМ!$C$33:$C$776,СВЦЭМ!$A$33:$A$776,$A51,СВЦЭМ!$B$33:$B$776,O$47)+'СЕТ СН'!$G$9+СВЦЭМ!$D$10+'СЕТ СН'!$G$6-'СЕТ СН'!$G$19</f>
        <v>867.42574149999996</v>
      </c>
      <c r="P51" s="36">
        <f>SUMIFS(СВЦЭМ!$C$33:$C$776,СВЦЭМ!$A$33:$A$776,$A51,СВЦЭМ!$B$33:$B$776,P$47)+'СЕТ СН'!$G$9+СВЦЭМ!$D$10+'СЕТ СН'!$G$6-'СЕТ СН'!$G$19</f>
        <v>901.14559710000003</v>
      </c>
      <c r="Q51" s="36">
        <f>SUMIFS(СВЦЭМ!$C$33:$C$776,СВЦЭМ!$A$33:$A$776,$A51,СВЦЭМ!$B$33:$B$776,Q$47)+'СЕТ СН'!$G$9+СВЦЭМ!$D$10+'СЕТ СН'!$G$6-'СЕТ СН'!$G$19</f>
        <v>859.72214149000001</v>
      </c>
      <c r="R51" s="36">
        <f>SUMIFS(СВЦЭМ!$C$33:$C$776,СВЦЭМ!$A$33:$A$776,$A51,СВЦЭМ!$B$33:$B$776,R$47)+'СЕТ СН'!$G$9+СВЦЭМ!$D$10+'СЕТ СН'!$G$6-'СЕТ СН'!$G$19</f>
        <v>816.07590398999992</v>
      </c>
      <c r="S51" s="36">
        <f>SUMIFS(СВЦЭМ!$C$33:$C$776,СВЦЭМ!$A$33:$A$776,$A51,СВЦЭМ!$B$33:$B$776,S$47)+'СЕТ СН'!$G$9+СВЦЭМ!$D$10+'СЕТ СН'!$G$6-'СЕТ СН'!$G$19</f>
        <v>775.40103601999999</v>
      </c>
      <c r="T51" s="36">
        <f>SUMIFS(СВЦЭМ!$C$33:$C$776,СВЦЭМ!$A$33:$A$776,$A51,СВЦЭМ!$B$33:$B$776,T$47)+'СЕТ СН'!$G$9+СВЦЭМ!$D$10+'СЕТ СН'!$G$6-'СЕТ СН'!$G$19</f>
        <v>747.06969163999997</v>
      </c>
      <c r="U51" s="36">
        <f>SUMIFS(СВЦЭМ!$C$33:$C$776,СВЦЭМ!$A$33:$A$776,$A51,СВЦЭМ!$B$33:$B$776,U$47)+'СЕТ СН'!$G$9+СВЦЭМ!$D$10+'СЕТ СН'!$G$6-'СЕТ СН'!$G$19</f>
        <v>739.35976471000004</v>
      </c>
      <c r="V51" s="36">
        <f>SUMIFS(СВЦЭМ!$C$33:$C$776,СВЦЭМ!$A$33:$A$776,$A51,СВЦЭМ!$B$33:$B$776,V$47)+'СЕТ СН'!$G$9+СВЦЭМ!$D$10+'СЕТ СН'!$G$6-'СЕТ СН'!$G$19</f>
        <v>761.33033511000008</v>
      </c>
      <c r="W51" s="36">
        <f>SUMIFS(СВЦЭМ!$C$33:$C$776,СВЦЭМ!$A$33:$A$776,$A51,СВЦЭМ!$B$33:$B$776,W$47)+'СЕТ СН'!$G$9+СВЦЭМ!$D$10+'СЕТ СН'!$G$6-'СЕТ СН'!$G$19</f>
        <v>758.88635939999995</v>
      </c>
      <c r="X51" s="36">
        <f>SUMIFS(СВЦЭМ!$C$33:$C$776,СВЦЭМ!$A$33:$A$776,$A51,СВЦЭМ!$B$33:$B$776,X$47)+'СЕТ СН'!$G$9+СВЦЭМ!$D$10+'СЕТ СН'!$G$6-'СЕТ СН'!$G$19</f>
        <v>775.71892905999994</v>
      </c>
      <c r="Y51" s="36">
        <f>SUMIFS(СВЦЭМ!$C$33:$C$776,СВЦЭМ!$A$33:$A$776,$A51,СВЦЭМ!$B$33:$B$776,Y$47)+'СЕТ СН'!$G$9+СВЦЭМ!$D$10+'СЕТ СН'!$G$6-'СЕТ СН'!$G$19</f>
        <v>823.85234493999997</v>
      </c>
    </row>
    <row r="52" spans="1:25" ht="15.75" x14ac:dyDescent="0.2">
      <c r="A52" s="35">
        <f t="shared" si="1"/>
        <v>44109</v>
      </c>
      <c r="B52" s="36">
        <f>SUMIFS(СВЦЭМ!$C$33:$C$776,СВЦЭМ!$A$33:$A$776,$A52,СВЦЭМ!$B$33:$B$776,B$47)+'СЕТ СН'!$G$9+СВЦЭМ!$D$10+'СЕТ СН'!$G$6-'СЕТ СН'!$G$19</f>
        <v>892.60251068000002</v>
      </c>
      <c r="C52" s="36">
        <f>SUMIFS(СВЦЭМ!$C$33:$C$776,СВЦЭМ!$A$33:$A$776,$A52,СВЦЭМ!$B$33:$B$776,C$47)+'СЕТ СН'!$G$9+СВЦЭМ!$D$10+'СЕТ СН'!$G$6-'СЕТ СН'!$G$19</f>
        <v>966.07042455999999</v>
      </c>
      <c r="D52" s="36">
        <f>SUMIFS(СВЦЭМ!$C$33:$C$776,СВЦЭМ!$A$33:$A$776,$A52,СВЦЭМ!$B$33:$B$776,D$47)+'СЕТ СН'!$G$9+СВЦЭМ!$D$10+'СЕТ СН'!$G$6-'СЕТ СН'!$G$19</f>
        <v>1043.8348361999999</v>
      </c>
      <c r="E52" s="36">
        <f>SUMIFS(СВЦЭМ!$C$33:$C$776,СВЦЭМ!$A$33:$A$776,$A52,СВЦЭМ!$B$33:$B$776,E$47)+'СЕТ СН'!$G$9+СВЦЭМ!$D$10+'СЕТ СН'!$G$6-'СЕТ СН'!$G$19</f>
        <v>1067.10990743</v>
      </c>
      <c r="F52" s="36">
        <f>SUMIFS(СВЦЭМ!$C$33:$C$776,СВЦЭМ!$A$33:$A$776,$A52,СВЦЭМ!$B$33:$B$776,F$47)+'СЕТ СН'!$G$9+СВЦЭМ!$D$10+'СЕТ СН'!$G$6-'СЕТ СН'!$G$19</f>
        <v>1063.8908813999999</v>
      </c>
      <c r="G52" s="36">
        <f>SUMIFS(СВЦЭМ!$C$33:$C$776,СВЦЭМ!$A$33:$A$776,$A52,СВЦЭМ!$B$33:$B$776,G$47)+'СЕТ СН'!$G$9+СВЦЭМ!$D$10+'СЕТ СН'!$G$6-'СЕТ СН'!$G$19</f>
        <v>1044.2050242400001</v>
      </c>
      <c r="H52" s="36">
        <f>SUMIFS(СВЦЭМ!$C$33:$C$776,СВЦЭМ!$A$33:$A$776,$A52,СВЦЭМ!$B$33:$B$776,H$47)+'СЕТ СН'!$G$9+СВЦЭМ!$D$10+'СЕТ СН'!$G$6-'СЕТ СН'!$G$19</f>
        <v>985.02532711999993</v>
      </c>
      <c r="I52" s="36">
        <f>SUMIFS(СВЦЭМ!$C$33:$C$776,СВЦЭМ!$A$33:$A$776,$A52,СВЦЭМ!$B$33:$B$776,I$47)+'СЕТ СН'!$G$9+СВЦЭМ!$D$10+'СЕТ СН'!$G$6-'СЕТ СН'!$G$19</f>
        <v>937.81213645000003</v>
      </c>
      <c r="J52" s="36">
        <f>SUMIFS(СВЦЭМ!$C$33:$C$776,СВЦЭМ!$A$33:$A$776,$A52,СВЦЭМ!$B$33:$B$776,J$47)+'СЕТ СН'!$G$9+СВЦЭМ!$D$10+'СЕТ СН'!$G$6-'СЕТ СН'!$G$19</f>
        <v>868.28954950000002</v>
      </c>
      <c r="K52" s="36">
        <f>SUMIFS(СВЦЭМ!$C$33:$C$776,СВЦЭМ!$A$33:$A$776,$A52,СВЦЭМ!$B$33:$B$776,K$47)+'СЕТ СН'!$G$9+СВЦЭМ!$D$10+'СЕТ СН'!$G$6-'СЕТ СН'!$G$19</f>
        <v>836.38508075000004</v>
      </c>
      <c r="L52" s="36">
        <f>SUMIFS(СВЦЭМ!$C$33:$C$776,СВЦЭМ!$A$33:$A$776,$A52,СВЦЭМ!$B$33:$B$776,L$47)+'СЕТ СН'!$G$9+СВЦЭМ!$D$10+'СЕТ СН'!$G$6-'СЕТ СН'!$G$19</f>
        <v>833.33148643999994</v>
      </c>
      <c r="M52" s="36">
        <f>SUMIFS(СВЦЭМ!$C$33:$C$776,СВЦЭМ!$A$33:$A$776,$A52,СВЦЭМ!$B$33:$B$776,M$47)+'СЕТ СН'!$G$9+СВЦЭМ!$D$10+'СЕТ СН'!$G$6-'СЕТ СН'!$G$19</f>
        <v>858.91939174000004</v>
      </c>
      <c r="N52" s="36">
        <f>SUMIFS(СВЦЭМ!$C$33:$C$776,СВЦЭМ!$A$33:$A$776,$A52,СВЦЭМ!$B$33:$B$776,N$47)+'СЕТ СН'!$G$9+СВЦЭМ!$D$10+'СЕТ СН'!$G$6-'СЕТ СН'!$G$19</f>
        <v>857.06846535</v>
      </c>
      <c r="O52" s="36">
        <f>SUMIFS(СВЦЭМ!$C$33:$C$776,СВЦЭМ!$A$33:$A$776,$A52,СВЦЭМ!$B$33:$B$776,O$47)+'СЕТ СН'!$G$9+СВЦЭМ!$D$10+'СЕТ СН'!$G$6-'СЕТ СН'!$G$19</f>
        <v>884.42201608000005</v>
      </c>
      <c r="P52" s="36">
        <f>SUMIFS(СВЦЭМ!$C$33:$C$776,СВЦЭМ!$A$33:$A$776,$A52,СВЦЭМ!$B$33:$B$776,P$47)+'СЕТ СН'!$G$9+СВЦЭМ!$D$10+'СЕТ СН'!$G$6-'СЕТ СН'!$G$19</f>
        <v>925.79054363</v>
      </c>
      <c r="Q52" s="36">
        <f>SUMIFS(СВЦЭМ!$C$33:$C$776,СВЦЭМ!$A$33:$A$776,$A52,СВЦЭМ!$B$33:$B$776,Q$47)+'СЕТ СН'!$G$9+СВЦЭМ!$D$10+'СЕТ СН'!$G$6-'СЕТ СН'!$G$19</f>
        <v>886.83698021999999</v>
      </c>
      <c r="R52" s="36">
        <f>SUMIFS(СВЦЭМ!$C$33:$C$776,СВЦЭМ!$A$33:$A$776,$A52,СВЦЭМ!$B$33:$B$776,R$47)+'СЕТ СН'!$G$9+СВЦЭМ!$D$10+'СЕТ СН'!$G$6-'СЕТ СН'!$G$19</f>
        <v>848.93848219000006</v>
      </c>
      <c r="S52" s="36">
        <f>SUMIFS(СВЦЭМ!$C$33:$C$776,СВЦЭМ!$A$33:$A$776,$A52,СВЦЭМ!$B$33:$B$776,S$47)+'СЕТ СН'!$G$9+СВЦЭМ!$D$10+'СЕТ СН'!$G$6-'СЕТ СН'!$G$19</f>
        <v>836.48382208999988</v>
      </c>
      <c r="T52" s="36">
        <f>SUMIFS(СВЦЭМ!$C$33:$C$776,СВЦЭМ!$A$33:$A$776,$A52,СВЦЭМ!$B$33:$B$776,T$47)+'СЕТ СН'!$G$9+СВЦЭМ!$D$10+'СЕТ СН'!$G$6-'СЕТ СН'!$G$19</f>
        <v>854.90179895999995</v>
      </c>
      <c r="U52" s="36">
        <f>SUMIFS(СВЦЭМ!$C$33:$C$776,СВЦЭМ!$A$33:$A$776,$A52,СВЦЭМ!$B$33:$B$776,U$47)+'СЕТ СН'!$G$9+СВЦЭМ!$D$10+'СЕТ СН'!$G$6-'СЕТ СН'!$G$19</f>
        <v>833.31032075999997</v>
      </c>
      <c r="V52" s="36">
        <f>SUMIFS(СВЦЭМ!$C$33:$C$776,СВЦЭМ!$A$33:$A$776,$A52,СВЦЭМ!$B$33:$B$776,V$47)+'СЕТ СН'!$G$9+СВЦЭМ!$D$10+'СЕТ СН'!$G$6-'СЕТ СН'!$G$19</f>
        <v>834.65912671000001</v>
      </c>
      <c r="W52" s="36">
        <f>SUMIFS(СВЦЭМ!$C$33:$C$776,СВЦЭМ!$A$33:$A$776,$A52,СВЦЭМ!$B$33:$B$776,W$47)+'СЕТ СН'!$G$9+СВЦЭМ!$D$10+'СЕТ СН'!$G$6-'СЕТ СН'!$G$19</f>
        <v>865.67708111000002</v>
      </c>
      <c r="X52" s="36">
        <f>SUMIFS(СВЦЭМ!$C$33:$C$776,СВЦЭМ!$A$33:$A$776,$A52,СВЦЭМ!$B$33:$B$776,X$47)+'СЕТ СН'!$G$9+СВЦЭМ!$D$10+'СЕТ СН'!$G$6-'СЕТ СН'!$G$19</f>
        <v>862.6159616299999</v>
      </c>
      <c r="Y52" s="36">
        <f>SUMIFS(СВЦЭМ!$C$33:$C$776,СВЦЭМ!$A$33:$A$776,$A52,СВЦЭМ!$B$33:$B$776,Y$47)+'СЕТ СН'!$G$9+СВЦЭМ!$D$10+'СЕТ СН'!$G$6-'СЕТ СН'!$G$19</f>
        <v>898.09429597000008</v>
      </c>
    </row>
    <row r="53" spans="1:25" ht="15.75" x14ac:dyDescent="0.2">
      <c r="A53" s="35">
        <f t="shared" si="1"/>
        <v>44110</v>
      </c>
      <c r="B53" s="36">
        <f>SUMIFS(СВЦЭМ!$C$33:$C$776,СВЦЭМ!$A$33:$A$776,$A53,СВЦЭМ!$B$33:$B$776,B$47)+'СЕТ СН'!$G$9+СВЦЭМ!$D$10+'СЕТ СН'!$G$6-'СЕТ СН'!$G$19</f>
        <v>972.42974477999996</v>
      </c>
      <c r="C53" s="36">
        <f>SUMIFS(СВЦЭМ!$C$33:$C$776,СВЦЭМ!$A$33:$A$776,$A53,СВЦЭМ!$B$33:$B$776,C$47)+'СЕТ СН'!$G$9+СВЦЭМ!$D$10+'СЕТ СН'!$G$6-'СЕТ СН'!$G$19</f>
        <v>1050.7594825199999</v>
      </c>
      <c r="D53" s="36">
        <f>SUMIFS(СВЦЭМ!$C$33:$C$776,СВЦЭМ!$A$33:$A$776,$A53,СВЦЭМ!$B$33:$B$776,D$47)+'СЕТ СН'!$G$9+СВЦЭМ!$D$10+'СЕТ СН'!$G$6-'СЕТ СН'!$G$19</f>
        <v>1115.81523606</v>
      </c>
      <c r="E53" s="36">
        <f>SUMIFS(СВЦЭМ!$C$33:$C$776,СВЦЭМ!$A$33:$A$776,$A53,СВЦЭМ!$B$33:$B$776,E$47)+'СЕТ СН'!$G$9+СВЦЭМ!$D$10+'СЕТ СН'!$G$6-'СЕТ СН'!$G$19</f>
        <v>1141.6140257699999</v>
      </c>
      <c r="F53" s="36">
        <f>SUMIFS(СВЦЭМ!$C$33:$C$776,СВЦЭМ!$A$33:$A$776,$A53,СВЦЭМ!$B$33:$B$776,F$47)+'СЕТ СН'!$G$9+СВЦЭМ!$D$10+'СЕТ СН'!$G$6-'СЕТ СН'!$G$19</f>
        <v>1145.2478883700001</v>
      </c>
      <c r="G53" s="36">
        <f>SUMIFS(СВЦЭМ!$C$33:$C$776,СВЦЭМ!$A$33:$A$776,$A53,СВЦЭМ!$B$33:$B$776,G$47)+'СЕТ СН'!$G$9+СВЦЭМ!$D$10+'СЕТ СН'!$G$6-'СЕТ СН'!$G$19</f>
        <v>1128.3862316099999</v>
      </c>
      <c r="H53" s="36">
        <f>SUMIFS(СВЦЭМ!$C$33:$C$776,СВЦЭМ!$A$33:$A$776,$A53,СВЦЭМ!$B$33:$B$776,H$47)+'СЕТ СН'!$G$9+СВЦЭМ!$D$10+'СЕТ СН'!$G$6-'СЕТ СН'!$G$19</f>
        <v>1066.7134103199999</v>
      </c>
      <c r="I53" s="36">
        <f>SUMIFS(СВЦЭМ!$C$33:$C$776,СВЦЭМ!$A$33:$A$776,$A53,СВЦЭМ!$B$33:$B$776,I$47)+'СЕТ СН'!$G$9+СВЦЭМ!$D$10+'СЕТ СН'!$G$6-'СЕТ СН'!$G$19</f>
        <v>1016.2755645299999</v>
      </c>
      <c r="J53" s="36">
        <f>SUMIFS(СВЦЭМ!$C$33:$C$776,СВЦЭМ!$A$33:$A$776,$A53,СВЦЭМ!$B$33:$B$776,J$47)+'СЕТ СН'!$G$9+СВЦЭМ!$D$10+'СЕТ СН'!$G$6-'СЕТ СН'!$G$19</f>
        <v>945.18146243000001</v>
      </c>
      <c r="K53" s="36">
        <f>SUMIFS(СВЦЭМ!$C$33:$C$776,СВЦЭМ!$A$33:$A$776,$A53,СВЦЭМ!$B$33:$B$776,K$47)+'СЕТ СН'!$G$9+СВЦЭМ!$D$10+'СЕТ СН'!$G$6-'СЕТ СН'!$G$19</f>
        <v>906.10670613000002</v>
      </c>
      <c r="L53" s="36">
        <f>SUMIFS(СВЦЭМ!$C$33:$C$776,СВЦЭМ!$A$33:$A$776,$A53,СВЦЭМ!$B$33:$B$776,L$47)+'СЕТ СН'!$G$9+СВЦЭМ!$D$10+'СЕТ СН'!$G$6-'СЕТ СН'!$G$19</f>
        <v>909.25233006999997</v>
      </c>
      <c r="M53" s="36">
        <f>SUMIFS(СВЦЭМ!$C$33:$C$776,СВЦЭМ!$A$33:$A$776,$A53,СВЦЭМ!$B$33:$B$776,M$47)+'СЕТ СН'!$G$9+СВЦЭМ!$D$10+'СЕТ СН'!$G$6-'СЕТ СН'!$G$19</f>
        <v>914.47379294000007</v>
      </c>
      <c r="N53" s="36">
        <f>SUMIFS(СВЦЭМ!$C$33:$C$776,СВЦЭМ!$A$33:$A$776,$A53,СВЦЭМ!$B$33:$B$776,N$47)+'СЕТ СН'!$G$9+СВЦЭМ!$D$10+'СЕТ СН'!$G$6-'СЕТ СН'!$G$19</f>
        <v>921.34856668999987</v>
      </c>
      <c r="O53" s="36">
        <f>SUMIFS(СВЦЭМ!$C$33:$C$776,СВЦЭМ!$A$33:$A$776,$A53,СВЦЭМ!$B$33:$B$776,O$47)+'СЕТ СН'!$G$9+СВЦЭМ!$D$10+'СЕТ СН'!$G$6-'СЕТ СН'!$G$19</f>
        <v>958.86610317000009</v>
      </c>
      <c r="P53" s="36">
        <f>SUMIFS(СВЦЭМ!$C$33:$C$776,СВЦЭМ!$A$33:$A$776,$A53,СВЦЭМ!$B$33:$B$776,P$47)+'СЕТ СН'!$G$9+СВЦЭМ!$D$10+'СЕТ СН'!$G$6-'СЕТ СН'!$G$19</f>
        <v>998.29565909000007</v>
      </c>
      <c r="Q53" s="36">
        <f>SUMIFS(СВЦЭМ!$C$33:$C$776,СВЦЭМ!$A$33:$A$776,$A53,СВЦЭМ!$B$33:$B$776,Q$47)+'СЕТ СН'!$G$9+СВЦЭМ!$D$10+'СЕТ СН'!$G$6-'СЕТ СН'!$G$19</f>
        <v>953.80466823999996</v>
      </c>
      <c r="R53" s="36">
        <f>SUMIFS(СВЦЭМ!$C$33:$C$776,СВЦЭМ!$A$33:$A$776,$A53,СВЦЭМ!$B$33:$B$776,R$47)+'СЕТ СН'!$G$9+СВЦЭМ!$D$10+'СЕТ СН'!$G$6-'СЕТ СН'!$G$19</f>
        <v>905.14371376999998</v>
      </c>
      <c r="S53" s="36">
        <f>SUMIFS(СВЦЭМ!$C$33:$C$776,СВЦЭМ!$A$33:$A$776,$A53,СВЦЭМ!$B$33:$B$776,S$47)+'СЕТ СН'!$G$9+СВЦЭМ!$D$10+'СЕТ СН'!$G$6-'СЕТ СН'!$G$19</f>
        <v>862.59016008000003</v>
      </c>
      <c r="T53" s="36">
        <f>SUMIFS(СВЦЭМ!$C$33:$C$776,СВЦЭМ!$A$33:$A$776,$A53,СВЦЭМ!$B$33:$B$776,T$47)+'СЕТ СН'!$G$9+СВЦЭМ!$D$10+'СЕТ СН'!$G$6-'СЕТ СН'!$G$19</f>
        <v>837.01317693999999</v>
      </c>
      <c r="U53" s="36">
        <f>SUMIFS(СВЦЭМ!$C$33:$C$776,СВЦЭМ!$A$33:$A$776,$A53,СВЦЭМ!$B$33:$B$776,U$47)+'СЕТ СН'!$G$9+СВЦЭМ!$D$10+'СЕТ СН'!$G$6-'СЕТ СН'!$G$19</f>
        <v>842.32501929</v>
      </c>
      <c r="V53" s="36">
        <f>SUMIFS(СВЦЭМ!$C$33:$C$776,СВЦЭМ!$A$33:$A$776,$A53,СВЦЭМ!$B$33:$B$776,V$47)+'СЕТ СН'!$G$9+СВЦЭМ!$D$10+'СЕТ СН'!$G$6-'СЕТ СН'!$G$19</f>
        <v>829.09732136000002</v>
      </c>
      <c r="W53" s="36">
        <f>SUMIFS(СВЦЭМ!$C$33:$C$776,СВЦЭМ!$A$33:$A$776,$A53,СВЦЭМ!$B$33:$B$776,W$47)+'СЕТ СН'!$G$9+СВЦЭМ!$D$10+'СЕТ СН'!$G$6-'СЕТ СН'!$G$19</f>
        <v>833.9189672</v>
      </c>
      <c r="X53" s="36">
        <f>SUMIFS(СВЦЭМ!$C$33:$C$776,СВЦЭМ!$A$33:$A$776,$A53,СВЦЭМ!$B$33:$B$776,X$47)+'СЕТ СН'!$G$9+СВЦЭМ!$D$10+'СЕТ СН'!$G$6-'СЕТ СН'!$G$19</f>
        <v>856.48384471999998</v>
      </c>
      <c r="Y53" s="36">
        <f>SUMIFS(СВЦЭМ!$C$33:$C$776,СВЦЭМ!$A$33:$A$776,$A53,СВЦЭМ!$B$33:$B$776,Y$47)+'СЕТ СН'!$G$9+СВЦЭМ!$D$10+'СЕТ СН'!$G$6-'СЕТ СН'!$G$19</f>
        <v>897.71490111000003</v>
      </c>
    </row>
    <row r="54" spans="1:25" ht="15.75" x14ac:dyDescent="0.2">
      <c r="A54" s="35">
        <f t="shared" si="1"/>
        <v>44111</v>
      </c>
      <c r="B54" s="36">
        <f>SUMIFS(СВЦЭМ!$C$33:$C$776,СВЦЭМ!$A$33:$A$776,$A54,СВЦЭМ!$B$33:$B$776,B$47)+'СЕТ СН'!$G$9+СВЦЭМ!$D$10+'СЕТ СН'!$G$6-'СЕТ СН'!$G$19</f>
        <v>959.79505556999993</v>
      </c>
      <c r="C54" s="36">
        <f>SUMIFS(СВЦЭМ!$C$33:$C$776,СВЦЭМ!$A$33:$A$776,$A54,СВЦЭМ!$B$33:$B$776,C$47)+'СЕТ СН'!$G$9+СВЦЭМ!$D$10+'СЕТ СН'!$G$6-'СЕТ СН'!$G$19</f>
        <v>1044.1242537099999</v>
      </c>
      <c r="D54" s="36">
        <f>SUMIFS(СВЦЭМ!$C$33:$C$776,СВЦЭМ!$A$33:$A$776,$A54,СВЦЭМ!$B$33:$B$776,D$47)+'СЕТ СН'!$G$9+СВЦЭМ!$D$10+'СЕТ СН'!$G$6-'СЕТ СН'!$G$19</f>
        <v>1119.4425128099999</v>
      </c>
      <c r="E54" s="36">
        <f>SUMIFS(СВЦЭМ!$C$33:$C$776,СВЦЭМ!$A$33:$A$776,$A54,СВЦЭМ!$B$33:$B$776,E$47)+'СЕТ СН'!$G$9+СВЦЭМ!$D$10+'СЕТ СН'!$G$6-'СЕТ СН'!$G$19</f>
        <v>1141.2115674899999</v>
      </c>
      <c r="F54" s="36">
        <f>SUMIFS(СВЦЭМ!$C$33:$C$776,СВЦЭМ!$A$33:$A$776,$A54,СВЦЭМ!$B$33:$B$776,F$47)+'СЕТ СН'!$G$9+СВЦЭМ!$D$10+'СЕТ СН'!$G$6-'СЕТ СН'!$G$19</f>
        <v>1140.1110216899999</v>
      </c>
      <c r="G54" s="36">
        <f>SUMIFS(СВЦЭМ!$C$33:$C$776,СВЦЭМ!$A$33:$A$776,$A54,СВЦЭМ!$B$33:$B$776,G$47)+'СЕТ СН'!$G$9+СВЦЭМ!$D$10+'СЕТ СН'!$G$6-'СЕТ СН'!$G$19</f>
        <v>1111.2008812199999</v>
      </c>
      <c r="H54" s="36">
        <f>SUMIFS(СВЦЭМ!$C$33:$C$776,СВЦЭМ!$A$33:$A$776,$A54,СВЦЭМ!$B$33:$B$776,H$47)+'СЕТ СН'!$G$9+СВЦЭМ!$D$10+'СЕТ СН'!$G$6-'СЕТ СН'!$G$19</f>
        <v>1065.59118754</v>
      </c>
      <c r="I54" s="36">
        <f>SUMIFS(СВЦЭМ!$C$33:$C$776,СВЦЭМ!$A$33:$A$776,$A54,СВЦЭМ!$B$33:$B$776,I$47)+'СЕТ СН'!$G$9+СВЦЭМ!$D$10+'СЕТ СН'!$G$6-'СЕТ СН'!$G$19</f>
        <v>1014.4207932899999</v>
      </c>
      <c r="J54" s="36">
        <f>SUMIFS(СВЦЭМ!$C$33:$C$776,СВЦЭМ!$A$33:$A$776,$A54,СВЦЭМ!$B$33:$B$776,J$47)+'СЕТ СН'!$G$9+СВЦЭМ!$D$10+'СЕТ СН'!$G$6-'СЕТ СН'!$G$19</f>
        <v>945.25302749999992</v>
      </c>
      <c r="K54" s="36">
        <f>SUMIFS(СВЦЭМ!$C$33:$C$776,СВЦЭМ!$A$33:$A$776,$A54,СВЦЭМ!$B$33:$B$776,K$47)+'СЕТ СН'!$G$9+СВЦЭМ!$D$10+'СЕТ СН'!$G$6-'СЕТ СН'!$G$19</f>
        <v>912.55310237999993</v>
      </c>
      <c r="L54" s="36">
        <f>SUMIFS(СВЦЭМ!$C$33:$C$776,СВЦЭМ!$A$33:$A$776,$A54,СВЦЭМ!$B$33:$B$776,L$47)+'СЕТ СН'!$G$9+СВЦЭМ!$D$10+'СЕТ СН'!$G$6-'СЕТ СН'!$G$19</f>
        <v>917.53054808999991</v>
      </c>
      <c r="M54" s="36">
        <f>SUMIFS(СВЦЭМ!$C$33:$C$776,СВЦЭМ!$A$33:$A$776,$A54,СВЦЭМ!$B$33:$B$776,M$47)+'СЕТ СН'!$G$9+СВЦЭМ!$D$10+'СЕТ СН'!$G$6-'СЕТ СН'!$G$19</f>
        <v>927.73387898999999</v>
      </c>
      <c r="N54" s="36">
        <f>SUMIFS(СВЦЭМ!$C$33:$C$776,СВЦЭМ!$A$33:$A$776,$A54,СВЦЭМ!$B$33:$B$776,N$47)+'СЕТ СН'!$G$9+СВЦЭМ!$D$10+'СЕТ СН'!$G$6-'СЕТ СН'!$G$19</f>
        <v>925.84163248000004</v>
      </c>
      <c r="O54" s="36">
        <f>SUMIFS(СВЦЭМ!$C$33:$C$776,СВЦЭМ!$A$33:$A$776,$A54,СВЦЭМ!$B$33:$B$776,O$47)+'СЕТ СН'!$G$9+СВЦЭМ!$D$10+'СЕТ СН'!$G$6-'СЕТ СН'!$G$19</f>
        <v>954.14470093</v>
      </c>
      <c r="P54" s="36">
        <f>SUMIFS(СВЦЭМ!$C$33:$C$776,СВЦЭМ!$A$33:$A$776,$A54,СВЦЭМ!$B$33:$B$776,P$47)+'СЕТ СН'!$G$9+СВЦЭМ!$D$10+'СЕТ СН'!$G$6-'СЕТ СН'!$G$19</f>
        <v>991.38666799999987</v>
      </c>
      <c r="Q54" s="36">
        <f>SUMIFS(СВЦЭМ!$C$33:$C$776,СВЦЭМ!$A$33:$A$776,$A54,СВЦЭМ!$B$33:$B$776,Q$47)+'СЕТ СН'!$G$9+СВЦЭМ!$D$10+'СЕТ СН'!$G$6-'СЕТ СН'!$G$19</f>
        <v>951.16673667999999</v>
      </c>
      <c r="R54" s="36">
        <f>SUMIFS(СВЦЭМ!$C$33:$C$776,СВЦЭМ!$A$33:$A$776,$A54,СВЦЭМ!$B$33:$B$776,R$47)+'СЕТ СН'!$G$9+СВЦЭМ!$D$10+'СЕТ СН'!$G$6-'СЕТ СН'!$G$19</f>
        <v>897.97346165999988</v>
      </c>
      <c r="S54" s="36">
        <f>SUMIFS(СВЦЭМ!$C$33:$C$776,СВЦЭМ!$A$33:$A$776,$A54,СВЦЭМ!$B$33:$B$776,S$47)+'СЕТ СН'!$G$9+СВЦЭМ!$D$10+'СЕТ СН'!$G$6-'СЕТ СН'!$G$19</f>
        <v>848.01041923000002</v>
      </c>
      <c r="T54" s="36">
        <f>SUMIFS(СВЦЭМ!$C$33:$C$776,СВЦЭМ!$A$33:$A$776,$A54,СВЦЭМ!$B$33:$B$776,T$47)+'СЕТ СН'!$G$9+СВЦЭМ!$D$10+'СЕТ СН'!$G$6-'СЕТ СН'!$G$19</f>
        <v>841.28893164999999</v>
      </c>
      <c r="U54" s="36">
        <f>SUMIFS(СВЦЭМ!$C$33:$C$776,СВЦЭМ!$A$33:$A$776,$A54,СВЦЭМ!$B$33:$B$776,U$47)+'СЕТ СН'!$G$9+СВЦЭМ!$D$10+'СЕТ СН'!$G$6-'СЕТ СН'!$G$19</f>
        <v>850.95762029999992</v>
      </c>
      <c r="V54" s="36">
        <f>SUMIFS(СВЦЭМ!$C$33:$C$776,СВЦЭМ!$A$33:$A$776,$A54,СВЦЭМ!$B$33:$B$776,V$47)+'СЕТ СН'!$G$9+СВЦЭМ!$D$10+'СЕТ СН'!$G$6-'СЕТ СН'!$G$19</f>
        <v>845.03279883999994</v>
      </c>
      <c r="W54" s="36">
        <f>SUMIFS(СВЦЭМ!$C$33:$C$776,СВЦЭМ!$A$33:$A$776,$A54,СВЦЭМ!$B$33:$B$776,W$47)+'СЕТ СН'!$G$9+СВЦЭМ!$D$10+'СЕТ СН'!$G$6-'СЕТ СН'!$G$19</f>
        <v>838.69237240999996</v>
      </c>
      <c r="X54" s="36">
        <f>SUMIFS(СВЦЭМ!$C$33:$C$776,СВЦЭМ!$A$33:$A$776,$A54,СВЦЭМ!$B$33:$B$776,X$47)+'СЕТ СН'!$G$9+СВЦЭМ!$D$10+'СЕТ СН'!$G$6-'СЕТ СН'!$G$19</f>
        <v>844.24072024999987</v>
      </c>
      <c r="Y54" s="36">
        <f>SUMIFS(СВЦЭМ!$C$33:$C$776,СВЦЭМ!$A$33:$A$776,$A54,СВЦЭМ!$B$33:$B$776,Y$47)+'СЕТ СН'!$G$9+СВЦЭМ!$D$10+'СЕТ СН'!$G$6-'СЕТ СН'!$G$19</f>
        <v>885.86910992000003</v>
      </c>
    </row>
    <row r="55" spans="1:25" ht="15.75" x14ac:dyDescent="0.2">
      <c r="A55" s="35">
        <f t="shared" si="1"/>
        <v>44112</v>
      </c>
      <c r="B55" s="36">
        <f>SUMIFS(СВЦЭМ!$C$33:$C$776,СВЦЭМ!$A$33:$A$776,$A55,СВЦЭМ!$B$33:$B$776,B$47)+'СЕТ СН'!$G$9+СВЦЭМ!$D$10+'СЕТ СН'!$G$6-'СЕТ СН'!$G$19</f>
        <v>936.97845559999996</v>
      </c>
      <c r="C55" s="36">
        <f>SUMIFS(СВЦЭМ!$C$33:$C$776,СВЦЭМ!$A$33:$A$776,$A55,СВЦЭМ!$B$33:$B$776,C$47)+'СЕТ СН'!$G$9+СВЦЭМ!$D$10+'СЕТ СН'!$G$6-'СЕТ СН'!$G$19</f>
        <v>1020.6737228899999</v>
      </c>
      <c r="D55" s="36">
        <f>SUMIFS(СВЦЭМ!$C$33:$C$776,СВЦЭМ!$A$33:$A$776,$A55,СВЦЭМ!$B$33:$B$776,D$47)+'СЕТ СН'!$G$9+СВЦЭМ!$D$10+'СЕТ СН'!$G$6-'СЕТ СН'!$G$19</f>
        <v>1087.85240879</v>
      </c>
      <c r="E55" s="36">
        <f>SUMIFS(СВЦЭМ!$C$33:$C$776,СВЦЭМ!$A$33:$A$776,$A55,СВЦЭМ!$B$33:$B$776,E$47)+'СЕТ СН'!$G$9+СВЦЭМ!$D$10+'СЕТ СН'!$G$6-'СЕТ СН'!$G$19</f>
        <v>1097.99405338</v>
      </c>
      <c r="F55" s="36">
        <f>SUMIFS(СВЦЭМ!$C$33:$C$776,СВЦЭМ!$A$33:$A$776,$A55,СВЦЭМ!$B$33:$B$776,F$47)+'СЕТ СН'!$G$9+СВЦЭМ!$D$10+'СЕТ СН'!$G$6-'СЕТ СН'!$G$19</f>
        <v>1093.2888182699999</v>
      </c>
      <c r="G55" s="36">
        <f>SUMIFS(СВЦЭМ!$C$33:$C$776,СВЦЭМ!$A$33:$A$776,$A55,СВЦЭМ!$B$33:$B$776,G$47)+'СЕТ СН'!$G$9+СВЦЭМ!$D$10+'СЕТ СН'!$G$6-'СЕТ СН'!$G$19</f>
        <v>1070.55958977</v>
      </c>
      <c r="H55" s="36">
        <f>SUMIFS(СВЦЭМ!$C$33:$C$776,СВЦЭМ!$A$33:$A$776,$A55,СВЦЭМ!$B$33:$B$776,H$47)+'СЕТ СН'!$G$9+СВЦЭМ!$D$10+'СЕТ СН'!$G$6-'СЕТ СН'!$G$19</f>
        <v>1020.37104299</v>
      </c>
      <c r="I55" s="36">
        <f>SUMIFS(СВЦЭМ!$C$33:$C$776,СВЦЭМ!$A$33:$A$776,$A55,СВЦЭМ!$B$33:$B$776,I$47)+'СЕТ СН'!$G$9+СВЦЭМ!$D$10+'СЕТ СН'!$G$6-'СЕТ СН'!$G$19</f>
        <v>969.19677898999998</v>
      </c>
      <c r="J55" s="36">
        <f>SUMIFS(СВЦЭМ!$C$33:$C$776,СВЦЭМ!$A$33:$A$776,$A55,СВЦЭМ!$B$33:$B$776,J$47)+'СЕТ СН'!$G$9+СВЦЭМ!$D$10+'СЕТ СН'!$G$6-'СЕТ СН'!$G$19</f>
        <v>904.5325401099999</v>
      </c>
      <c r="K55" s="36">
        <f>SUMIFS(СВЦЭМ!$C$33:$C$776,СВЦЭМ!$A$33:$A$776,$A55,СВЦЭМ!$B$33:$B$776,K$47)+'СЕТ СН'!$G$9+СВЦЭМ!$D$10+'СЕТ СН'!$G$6-'СЕТ СН'!$G$19</f>
        <v>874.14554286999987</v>
      </c>
      <c r="L55" s="36">
        <f>SUMIFS(СВЦЭМ!$C$33:$C$776,СВЦЭМ!$A$33:$A$776,$A55,СВЦЭМ!$B$33:$B$776,L$47)+'СЕТ СН'!$G$9+СВЦЭМ!$D$10+'СЕТ СН'!$G$6-'СЕТ СН'!$G$19</f>
        <v>879.31949435999991</v>
      </c>
      <c r="M55" s="36">
        <f>SUMIFS(СВЦЭМ!$C$33:$C$776,СВЦЭМ!$A$33:$A$776,$A55,СВЦЭМ!$B$33:$B$776,M$47)+'СЕТ СН'!$G$9+СВЦЭМ!$D$10+'СЕТ СН'!$G$6-'СЕТ СН'!$G$19</f>
        <v>888.32209098999988</v>
      </c>
      <c r="N55" s="36">
        <f>SUMIFS(СВЦЭМ!$C$33:$C$776,СВЦЭМ!$A$33:$A$776,$A55,СВЦЭМ!$B$33:$B$776,N$47)+'СЕТ СН'!$G$9+СВЦЭМ!$D$10+'СЕТ СН'!$G$6-'СЕТ СН'!$G$19</f>
        <v>890.71134607999988</v>
      </c>
      <c r="O55" s="36">
        <f>SUMIFS(СВЦЭМ!$C$33:$C$776,СВЦЭМ!$A$33:$A$776,$A55,СВЦЭМ!$B$33:$B$776,O$47)+'СЕТ СН'!$G$9+СВЦЭМ!$D$10+'СЕТ СН'!$G$6-'СЕТ СН'!$G$19</f>
        <v>924.57601943000009</v>
      </c>
      <c r="P55" s="36">
        <f>SUMIFS(СВЦЭМ!$C$33:$C$776,СВЦЭМ!$A$33:$A$776,$A55,СВЦЭМ!$B$33:$B$776,P$47)+'СЕТ СН'!$G$9+СВЦЭМ!$D$10+'СЕТ СН'!$G$6-'СЕТ СН'!$G$19</f>
        <v>964.2212635599999</v>
      </c>
      <c r="Q55" s="36">
        <f>SUMIFS(СВЦЭМ!$C$33:$C$776,СВЦЭМ!$A$33:$A$776,$A55,СВЦЭМ!$B$33:$B$776,Q$47)+'СЕТ СН'!$G$9+СВЦЭМ!$D$10+'СЕТ СН'!$G$6-'СЕТ СН'!$G$19</f>
        <v>919.88719304000006</v>
      </c>
      <c r="R55" s="36">
        <f>SUMIFS(СВЦЭМ!$C$33:$C$776,СВЦЭМ!$A$33:$A$776,$A55,СВЦЭМ!$B$33:$B$776,R$47)+'СЕТ СН'!$G$9+СВЦЭМ!$D$10+'СЕТ СН'!$G$6-'СЕТ СН'!$G$19</f>
        <v>870.16388346999997</v>
      </c>
      <c r="S55" s="36">
        <f>SUMIFS(СВЦЭМ!$C$33:$C$776,СВЦЭМ!$A$33:$A$776,$A55,СВЦЭМ!$B$33:$B$776,S$47)+'СЕТ СН'!$G$9+СВЦЭМ!$D$10+'СЕТ СН'!$G$6-'СЕТ СН'!$G$19</f>
        <v>824.23904592999997</v>
      </c>
      <c r="T55" s="36">
        <f>SUMIFS(СВЦЭМ!$C$33:$C$776,СВЦЭМ!$A$33:$A$776,$A55,СВЦЭМ!$B$33:$B$776,T$47)+'СЕТ СН'!$G$9+СВЦЭМ!$D$10+'СЕТ СН'!$G$6-'СЕТ СН'!$G$19</f>
        <v>827.05361666999988</v>
      </c>
      <c r="U55" s="36">
        <f>SUMIFS(СВЦЭМ!$C$33:$C$776,СВЦЭМ!$A$33:$A$776,$A55,СВЦЭМ!$B$33:$B$776,U$47)+'СЕТ СН'!$G$9+СВЦЭМ!$D$10+'СЕТ СН'!$G$6-'СЕТ СН'!$G$19</f>
        <v>843.60878367999999</v>
      </c>
      <c r="V55" s="36">
        <f>SUMIFS(СВЦЭМ!$C$33:$C$776,СВЦЭМ!$A$33:$A$776,$A55,СВЦЭМ!$B$33:$B$776,V$47)+'СЕТ СН'!$G$9+СВЦЭМ!$D$10+'СЕТ СН'!$G$6-'СЕТ СН'!$G$19</f>
        <v>836.22056739999994</v>
      </c>
      <c r="W55" s="36">
        <f>SUMIFS(СВЦЭМ!$C$33:$C$776,СВЦЭМ!$A$33:$A$776,$A55,СВЦЭМ!$B$33:$B$776,W$47)+'СЕТ СН'!$G$9+СВЦЭМ!$D$10+'СЕТ СН'!$G$6-'СЕТ СН'!$G$19</f>
        <v>829.41989379000006</v>
      </c>
      <c r="X55" s="36">
        <f>SUMIFS(СВЦЭМ!$C$33:$C$776,СВЦЭМ!$A$33:$A$776,$A55,СВЦЭМ!$B$33:$B$776,X$47)+'СЕТ СН'!$G$9+СВЦЭМ!$D$10+'СЕТ СН'!$G$6-'СЕТ СН'!$G$19</f>
        <v>842.57857054999999</v>
      </c>
      <c r="Y55" s="36">
        <f>SUMIFS(СВЦЭМ!$C$33:$C$776,СВЦЭМ!$A$33:$A$776,$A55,СВЦЭМ!$B$33:$B$776,Y$47)+'СЕТ СН'!$G$9+СВЦЭМ!$D$10+'СЕТ СН'!$G$6-'СЕТ СН'!$G$19</f>
        <v>878.32729419999987</v>
      </c>
    </row>
    <row r="56" spans="1:25" ht="15.75" x14ac:dyDescent="0.2">
      <c r="A56" s="35">
        <f t="shared" si="1"/>
        <v>44113</v>
      </c>
      <c r="B56" s="36">
        <f>SUMIFS(СВЦЭМ!$C$33:$C$776,СВЦЭМ!$A$33:$A$776,$A56,СВЦЭМ!$B$33:$B$776,B$47)+'СЕТ СН'!$G$9+СВЦЭМ!$D$10+'СЕТ СН'!$G$6-'СЕТ СН'!$G$19</f>
        <v>934.29667554999992</v>
      </c>
      <c r="C56" s="36">
        <f>SUMIFS(СВЦЭМ!$C$33:$C$776,СВЦЭМ!$A$33:$A$776,$A56,СВЦЭМ!$B$33:$B$776,C$47)+'СЕТ СН'!$G$9+СВЦЭМ!$D$10+'СЕТ СН'!$G$6-'СЕТ СН'!$G$19</f>
        <v>1011.88887826</v>
      </c>
      <c r="D56" s="36">
        <f>SUMIFS(СВЦЭМ!$C$33:$C$776,СВЦЭМ!$A$33:$A$776,$A56,СВЦЭМ!$B$33:$B$776,D$47)+'СЕТ СН'!$G$9+СВЦЭМ!$D$10+'СЕТ СН'!$G$6-'СЕТ СН'!$G$19</f>
        <v>1083.20992922</v>
      </c>
      <c r="E56" s="36">
        <f>SUMIFS(СВЦЭМ!$C$33:$C$776,СВЦЭМ!$A$33:$A$776,$A56,СВЦЭМ!$B$33:$B$776,E$47)+'СЕТ СН'!$G$9+СВЦЭМ!$D$10+'СЕТ СН'!$G$6-'СЕТ СН'!$G$19</f>
        <v>1099.40322384</v>
      </c>
      <c r="F56" s="36">
        <f>SUMIFS(СВЦЭМ!$C$33:$C$776,СВЦЭМ!$A$33:$A$776,$A56,СВЦЭМ!$B$33:$B$776,F$47)+'СЕТ СН'!$G$9+СВЦЭМ!$D$10+'СЕТ СН'!$G$6-'СЕТ СН'!$G$19</f>
        <v>1101.4718155</v>
      </c>
      <c r="G56" s="36">
        <f>SUMIFS(СВЦЭМ!$C$33:$C$776,СВЦЭМ!$A$33:$A$776,$A56,СВЦЭМ!$B$33:$B$776,G$47)+'СЕТ СН'!$G$9+СВЦЭМ!$D$10+'СЕТ СН'!$G$6-'СЕТ СН'!$G$19</f>
        <v>1072.3138558099999</v>
      </c>
      <c r="H56" s="36">
        <f>SUMIFS(СВЦЭМ!$C$33:$C$776,СВЦЭМ!$A$33:$A$776,$A56,СВЦЭМ!$B$33:$B$776,H$47)+'СЕТ СН'!$G$9+СВЦЭМ!$D$10+'СЕТ СН'!$G$6-'СЕТ СН'!$G$19</f>
        <v>1017.2828251199999</v>
      </c>
      <c r="I56" s="36">
        <f>SUMIFS(СВЦЭМ!$C$33:$C$776,СВЦЭМ!$A$33:$A$776,$A56,СВЦЭМ!$B$33:$B$776,I$47)+'СЕТ СН'!$G$9+СВЦЭМ!$D$10+'СЕТ СН'!$G$6-'СЕТ СН'!$G$19</f>
        <v>973.82818419</v>
      </c>
      <c r="J56" s="36">
        <f>SUMIFS(СВЦЭМ!$C$33:$C$776,СВЦЭМ!$A$33:$A$776,$A56,СВЦЭМ!$B$33:$B$776,J$47)+'СЕТ СН'!$G$9+СВЦЭМ!$D$10+'СЕТ СН'!$G$6-'СЕТ СН'!$G$19</f>
        <v>915.70262453999999</v>
      </c>
      <c r="K56" s="36">
        <f>SUMIFS(СВЦЭМ!$C$33:$C$776,СВЦЭМ!$A$33:$A$776,$A56,СВЦЭМ!$B$33:$B$776,K$47)+'СЕТ СН'!$G$9+СВЦЭМ!$D$10+'СЕТ СН'!$G$6-'СЕТ СН'!$G$19</f>
        <v>901.1239450999999</v>
      </c>
      <c r="L56" s="36">
        <f>SUMIFS(СВЦЭМ!$C$33:$C$776,СВЦЭМ!$A$33:$A$776,$A56,СВЦЭМ!$B$33:$B$776,L$47)+'СЕТ СН'!$G$9+СВЦЭМ!$D$10+'СЕТ СН'!$G$6-'СЕТ СН'!$G$19</f>
        <v>901.15307452999991</v>
      </c>
      <c r="M56" s="36">
        <f>SUMIFS(СВЦЭМ!$C$33:$C$776,СВЦЭМ!$A$33:$A$776,$A56,СВЦЭМ!$B$33:$B$776,M$47)+'СЕТ СН'!$G$9+СВЦЭМ!$D$10+'СЕТ СН'!$G$6-'СЕТ СН'!$G$19</f>
        <v>917.81987015999994</v>
      </c>
      <c r="N56" s="36">
        <f>SUMIFS(СВЦЭМ!$C$33:$C$776,СВЦЭМ!$A$33:$A$776,$A56,СВЦЭМ!$B$33:$B$776,N$47)+'СЕТ СН'!$G$9+СВЦЭМ!$D$10+'СЕТ СН'!$G$6-'СЕТ СН'!$G$19</f>
        <v>919.04959256000006</v>
      </c>
      <c r="O56" s="36">
        <f>SUMIFS(СВЦЭМ!$C$33:$C$776,СВЦЭМ!$A$33:$A$776,$A56,СВЦЭМ!$B$33:$B$776,O$47)+'СЕТ СН'!$G$9+СВЦЭМ!$D$10+'СЕТ СН'!$G$6-'СЕТ СН'!$G$19</f>
        <v>919.47995332999994</v>
      </c>
      <c r="P56" s="36">
        <f>SUMIFS(СВЦЭМ!$C$33:$C$776,СВЦЭМ!$A$33:$A$776,$A56,СВЦЭМ!$B$33:$B$776,P$47)+'СЕТ СН'!$G$9+СВЦЭМ!$D$10+'СЕТ СН'!$G$6-'СЕТ СН'!$G$19</f>
        <v>938.89824623999993</v>
      </c>
      <c r="Q56" s="36">
        <f>SUMIFS(СВЦЭМ!$C$33:$C$776,СВЦЭМ!$A$33:$A$776,$A56,СВЦЭМ!$B$33:$B$776,Q$47)+'СЕТ СН'!$G$9+СВЦЭМ!$D$10+'СЕТ СН'!$G$6-'СЕТ СН'!$G$19</f>
        <v>943.22680113000001</v>
      </c>
      <c r="R56" s="36">
        <f>SUMIFS(СВЦЭМ!$C$33:$C$776,СВЦЭМ!$A$33:$A$776,$A56,СВЦЭМ!$B$33:$B$776,R$47)+'СЕТ СН'!$G$9+СВЦЭМ!$D$10+'СЕТ СН'!$G$6-'СЕТ СН'!$G$19</f>
        <v>901.59423648000006</v>
      </c>
      <c r="S56" s="36">
        <f>SUMIFS(СВЦЭМ!$C$33:$C$776,СВЦЭМ!$A$33:$A$776,$A56,СВЦЭМ!$B$33:$B$776,S$47)+'СЕТ СН'!$G$9+СВЦЭМ!$D$10+'СЕТ СН'!$G$6-'СЕТ СН'!$G$19</f>
        <v>835.15344746999995</v>
      </c>
      <c r="T56" s="36">
        <f>SUMIFS(СВЦЭМ!$C$33:$C$776,СВЦЭМ!$A$33:$A$776,$A56,СВЦЭМ!$B$33:$B$776,T$47)+'СЕТ СН'!$G$9+СВЦЭМ!$D$10+'СЕТ СН'!$G$6-'СЕТ СН'!$G$19</f>
        <v>796.82714439000006</v>
      </c>
      <c r="U56" s="36">
        <f>SUMIFS(СВЦЭМ!$C$33:$C$776,СВЦЭМ!$A$33:$A$776,$A56,СВЦЭМ!$B$33:$B$776,U$47)+'СЕТ СН'!$G$9+СВЦЭМ!$D$10+'СЕТ СН'!$G$6-'СЕТ СН'!$G$19</f>
        <v>833.84081044999994</v>
      </c>
      <c r="V56" s="36">
        <f>SUMIFS(СВЦЭМ!$C$33:$C$776,СВЦЭМ!$A$33:$A$776,$A56,СВЦЭМ!$B$33:$B$776,V$47)+'СЕТ СН'!$G$9+СВЦЭМ!$D$10+'СЕТ СН'!$G$6-'СЕТ СН'!$G$19</f>
        <v>831.09917608000001</v>
      </c>
      <c r="W56" s="36">
        <f>SUMIFS(СВЦЭМ!$C$33:$C$776,СВЦЭМ!$A$33:$A$776,$A56,СВЦЭМ!$B$33:$B$776,W$47)+'СЕТ СН'!$G$9+СВЦЭМ!$D$10+'СЕТ СН'!$G$6-'СЕТ СН'!$G$19</f>
        <v>816.08243506999997</v>
      </c>
      <c r="X56" s="36">
        <f>SUMIFS(СВЦЭМ!$C$33:$C$776,СВЦЭМ!$A$33:$A$776,$A56,СВЦЭМ!$B$33:$B$776,X$47)+'СЕТ СН'!$G$9+СВЦЭМ!$D$10+'СЕТ СН'!$G$6-'СЕТ СН'!$G$19</f>
        <v>824.80609538999988</v>
      </c>
      <c r="Y56" s="36">
        <f>SUMIFS(СВЦЭМ!$C$33:$C$776,СВЦЭМ!$A$33:$A$776,$A56,СВЦЭМ!$B$33:$B$776,Y$47)+'СЕТ СН'!$G$9+СВЦЭМ!$D$10+'СЕТ СН'!$G$6-'СЕТ СН'!$G$19</f>
        <v>853.78222194999989</v>
      </c>
    </row>
    <row r="57" spans="1:25" ht="15.75" x14ac:dyDescent="0.2">
      <c r="A57" s="35">
        <f t="shared" si="1"/>
        <v>44114</v>
      </c>
      <c r="B57" s="36">
        <f>SUMIFS(СВЦЭМ!$C$33:$C$776,СВЦЭМ!$A$33:$A$776,$A57,СВЦЭМ!$B$33:$B$776,B$47)+'СЕТ СН'!$G$9+СВЦЭМ!$D$10+'СЕТ СН'!$G$6-'СЕТ СН'!$G$19</f>
        <v>915.04846053999995</v>
      </c>
      <c r="C57" s="36">
        <f>SUMIFS(СВЦЭМ!$C$33:$C$776,СВЦЭМ!$A$33:$A$776,$A57,СВЦЭМ!$B$33:$B$776,C$47)+'СЕТ СН'!$G$9+СВЦЭМ!$D$10+'СЕТ СН'!$G$6-'СЕТ СН'!$G$19</f>
        <v>985.54272055999991</v>
      </c>
      <c r="D57" s="36">
        <f>SUMIFS(СВЦЭМ!$C$33:$C$776,СВЦЭМ!$A$33:$A$776,$A57,СВЦЭМ!$B$33:$B$776,D$47)+'СЕТ СН'!$G$9+СВЦЭМ!$D$10+'СЕТ СН'!$G$6-'СЕТ СН'!$G$19</f>
        <v>1058.9239623799999</v>
      </c>
      <c r="E57" s="36">
        <f>SUMIFS(СВЦЭМ!$C$33:$C$776,СВЦЭМ!$A$33:$A$776,$A57,СВЦЭМ!$B$33:$B$776,E$47)+'СЕТ СН'!$G$9+СВЦЭМ!$D$10+'СЕТ СН'!$G$6-'СЕТ СН'!$G$19</f>
        <v>1087.31292072</v>
      </c>
      <c r="F57" s="36">
        <f>SUMIFS(СВЦЭМ!$C$33:$C$776,СВЦЭМ!$A$33:$A$776,$A57,СВЦЭМ!$B$33:$B$776,F$47)+'СЕТ СН'!$G$9+СВЦЭМ!$D$10+'СЕТ СН'!$G$6-'СЕТ СН'!$G$19</f>
        <v>1090.2049642499999</v>
      </c>
      <c r="G57" s="36">
        <f>SUMIFS(СВЦЭМ!$C$33:$C$776,СВЦЭМ!$A$33:$A$776,$A57,СВЦЭМ!$B$33:$B$776,G$47)+'СЕТ СН'!$G$9+СВЦЭМ!$D$10+'СЕТ СН'!$G$6-'СЕТ СН'!$G$19</f>
        <v>1072.20107805</v>
      </c>
      <c r="H57" s="36">
        <f>SUMIFS(СВЦЭМ!$C$33:$C$776,СВЦЭМ!$A$33:$A$776,$A57,СВЦЭМ!$B$33:$B$776,H$47)+'СЕТ СН'!$G$9+СВЦЭМ!$D$10+'СЕТ СН'!$G$6-'СЕТ СН'!$G$19</f>
        <v>1056.7924005899999</v>
      </c>
      <c r="I57" s="36">
        <f>SUMIFS(СВЦЭМ!$C$33:$C$776,СВЦЭМ!$A$33:$A$776,$A57,СВЦЭМ!$B$33:$B$776,I$47)+'СЕТ СН'!$G$9+СВЦЭМ!$D$10+'СЕТ СН'!$G$6-'СЕТ СН'!$G$19</f>
        <v>1024.9367702899999</v>
      </c>
      <c r="J57" s="36">
        <f>SUMIFS(СВЦЭМ!$C$33:$C$776,СВЦЭМ!$A$33:$A$776,$A57,СВЦЭМ!$B$33:$B$776,J$47)+'СЕТ СН'!$G$9+СВЦЭМ!$D$10+'СЕТ СН'!$G$6-'СЕТ СН'!$G$19</f>
        <v>934.68819570000005</v>
      </c>
      <c r="K57" s="36">
        <f>SUMIFS(СВЦЭМ!$C$33:$C$776,СВЦЭМ!$A$33:$A$776,$A57,СВЦЭМ!$B$33:$B$776,K$47)+'СЕТ СН'!$G$9+СВЦЭМ!$D$10+'СЕТ СН'!$G$6-'СЕТ СН'!$G$19</f>
        <v>878.94831363999992</v>
      </c>
      <c r="L57" s="36">
        <f>SUMIFS(СВЦЭМ!$C$33:$C$776,СВЦЭМ!$A$33:$A$776,$A57,СВЦЭМ!$B$33:$B$776,L$47)+'СЕТ СН'!$G$9+СВЦЭМ!$D$10+'СЕТ СН'!$G$6-'СЕТ СН'!$G$19</f>
        <v>871.08780479999996</v>
      </c>
      <c r="M57" s="36">
        <f>SUMIFS(СВЦЭМ!$C$33:$C$776,СВЦЭМ!$A$33:$A$776,$A57,СВЦЭМ!$B$33:$B$776,M$47)+'СЕТ СН'!$G$9+СВЦЭМ!$D$10+'СЕТ СН'!$G$6-'СЕТ СН'!$G$19</f>
        <v>866.90332031000003</v>
      </c>
      <c r="N57" s="36">
        <f>SUMIFS(СВЦЭМ!$C$33:$C$776,СВЦЭМ!$A$33:$A$776,$A57,СВЦЭМ!$B$33:$B$776,N$47)+'СЕТ СН'!$G$9+СВЦЭМ!$D$10+'СЕТ СН'!$G$6-'СЕТ СН'!$G$19</f>
        <v>871.77825327999994</v>
      </c>
      <c r="O57" s="36">
        <f>SUMIFS(СВЦЭМ!$C$33:$C$776,СВЦЭМ!$A$33:$A$776,$A57,СВЦЭМ!$B$33:$B$776,O$47)+'СЕТ СН'!$G$9+СВЦЭМ!$D$10+'СЕТ СН'!$G$6-'СЕТ СН'!$G$19</f>
        <v>921.57169195000006</v>
      </c>
      <c r="P57" s="36">
        <f>SUMIFS(СВЦЭМ!$C$33:$C$776,СВЦЭМ!$A$33:$A$776,$A57,СВЦЭМ!$B$33:$B$776,P$47)+'СЕТ СН'!$G$9+СВЦЭМ!$D$10+'СЕТ СН'!$G$6-'СЕТ СН'!$G$19</f>
        <v>950.33191815999999</v>
      </c>
      <c r="Q57" s="36">
        <f>SUMIFS(СВЦЭМ!$C$33:$C$776,СВЦЭМ!$A$33:$A$776,$A57,СВЦЭМ!$B$33:$B$776,Q$47)+'СЕТ СН'!$G$9+СВЦЭМ!$D$10+'СЕТ СН'!$G$6-'СЕТ СН'!$G$19</f>
        <v>939.6209851399999</v>
      </c>
      <c r="R57" s="36">
        <f>SUMIFS(СВЦЭМ!$C$33:$C$776,СВЦЭМ!$A$33:$A$776,$A57,СВЦЭМ!$B$33:$B$776,R$47)+'СЕТ СН'!$G$9+СВЦЭМ!$D$10+'СЕТ СН'!$G$6-'СЕТ СН'!$G$19</f>
        <v>883.28574150000009</v>
      </c>
      <c r="S57" s="36">
        <f>SUMIFS(СВЦЭМ!$C$33:$C$776,СВЦЭМ!$A$33:$A$776,$A57,СВЦЭМ!$B$33:$B$776,S$47)+'СЕТ СН'!$G$9+СВЦЭМ!$D$10+'СЕТ СН'!$G$6-'СЕТ СН'!$G$19</f>
        <v>861.21920541000009</v>
      </c>
      <c r="T57" s="36">
        <f>SUMIFS(СВЦЭМ!$C$33:$C$776,СВЦЭМ!$A$33:$A$776,$A57,СВЦЭМ!$B$33:$B$776,T$47)+'СЕТ СН'!$G$9+СВЦЭМ!$D$10+'СЕТ СН'!$G$6-'СЕТ СН'!$G$19</f>
        <v>843.00581007999995</v>
      </c>
      <c r="U57" s="36">
        <f>SUMIFS(СВЦЭМ!$C$33:$C$776,СВЦЭМ!$A$33:$A$776,$A57,СВЦЭМ!$B$33:$B$776,U$47)+'СЕТ СН'!$G$9+СВЦЭМ!$D$10+'СЕТ СН'!$G$6-'СЕТ СН'!$G$19</f>
        <v>840.79243939999992</v>
      </c>
      <c r="V57" s="36">
        <f>SUMIFS(СВЦЭМ!$C$33:$C$776,СВЦЭМ!$A$33:$A$776,$A57,СВЦЭМ!$B$33:$B$776,V$47)+'СЕТ СН'!$G$9+СВЦЭМ!$D$10+'СЕТ СН'!$G$6-'СЕТ СН'!$G$19</f>
        <v>801.10477405000006</v>
      </c>
      <c r="W57" s="36">
        <f>SUMIFS(СВЦЭМ!$C$33:$C$776,СВЦЭМ!$A$33:$A$776,$A57,СВЦЭМ!$B$33:$B$776,W$47)+'СЕТ СН'!$G$9+СВЦЭМ!$D$10+'СЕТ СН'!$G$6-'СЕТ СН'!$G$19</f>
        <v>795.66541970999992</v>
      </c>
      <c r="X57" s="36">
        <f>SUMIFS(СВЦЭМ!$C$33:$C$776,СВЦЭМ!$A$33:$A$776,$A57,СВЦЭМ!$B$33:$B$776,X$47)+'СЕТ СН'!$G$9+СВЦЭМ!$D$10+'СЕТ СН'!$G$6-'СЕТ СН'!$G$19</f>
        <v>784.46727233999991</v>
      </c>
      <c r="Y57" s="36">
        <f>SUMIFS(СВЦЭМ!$C$33:$C$776,СВЦЭМ!$A$33:$A$776,$A57,СВЦЭМ!$B$33:$B$776,Y$47)+'СЕТ СН'!$G$9+СВЦЭМ!$D$10+'СЕТ СН'!$G$6-'СЕТ СН'!$G$19</f>
        <v>830.87953750999986</v>
      </c>
    </row>
    <row r="58" spans="1:25" ht="15.75" x14ac:dyDescent="0.2">
      <c r="A58" s="35">
        <f t="shared" si="1"/>
        <v>44115</v>
      </c>
      <c r="B58" s="36">
        <f>SUMIFS(СВЦЭМ!$C$33:$C$776,СВЦЭМ!$A$33:$A$776,$A58,СВЦЭМ!$B$33:$B$776,B$47)+'СЕТ СН'!$G$9+СВЦЭМ!$D$10+'СЕТ СН'!$G$6-'СЕТ СН'!$G$19</f>
        <v>919.42361093</v>
      </c>
      <c r="C58" s="36">
        <f>SUMIFS(СВЦЭМ!$C$33:$C$776,СВЦЭМ!$A$33:$A$776,$A58,СВЦЭМ!$B$33:$B$776,C$47)+'СЕТ СН'!$G$9+СВЦЭМ!$D$10+'СЕТ СН'!$G$6-'СЕТ СН'!$G$19</f>
        <v>1001.3626282999999</v>
      </c>
      <c r="D58" s="36">
        <f>SUMIFS(СВЦЭМ!$C$33:$C$776,СВЦЭМ!$A$33:$A$776,$A58,СВЦЭМ!$B$33:$B$776,D$47)+'СЕТ СН'!$G$9+СВЦЭМ!$D$10+'СЕТ СН'!$G$6-'СЕТ СН'!$G$19</f>
        <v>1097.33200248</v>
      </c>
      <c r="E58" s="36">
        <f>SUMIFS(СВЦЭМ!$C$33:$C$776,СВЦЭМ!$A$33:$A$776,$A58,СВЦЭМ!$B$33:$B$776,E$47)+'СЕТ СН'!$G$9+СВЦЭМ!$D$10+'СЕТ СН'!$G$6-'СЕТ СН'!$G$19</f>
        <v>1128.80721913</v>
      </c>
      <c r="F58" s="36">
        <f>SUMIFS(СВЦЭМ!$C$33:$C$776,СВЦЭМ!$A$33:$A$776,$A58,СВЦЭМ!$B$33:$B$776,F$47)+'СЕТ СН'!$G$9+СВЦЭМ!$D$10+'СЕТ СН'!$G$6-'СЕТ СН'!$G$19</f>
        <v>1134.3481066699999</v>
      </c>
      <c r="G58" s="36">
        <f>SUMIFS(СВЦЭМ!$C$33:$C$776,СВЦЭМ!$A$33:$A$776,$A58,СВЦЭМ!$B$33:$B$776,G$47)+'СЕТ СН'!$G$9+СВЦЭМ!$D$10+'СЕТ СН'!$G$6-'СЕТ СН'!$G$19</f>
        <v>1123.2587480499999</v>
      </c>
      <c r="H58" s="36">
        <f>SUMIFS(СВЦЭМ!$C$33:$C$776,СВЦЭМ!$A$33:$A$776,$A58,СВЦЭМ!$B$33:$B$776,H$47)+'СЕТ СН'!$G$9+СВЦЭМ!$D$10+'СЕТ СН'!$G$6-'СЕТ СН'!$G$19</f>
        <v>1105.6303456000001</v>
      </c>
      <c r="I58" s="36">
        <f>SUMIFS(СВЦЭМ!$C$33:$C$776,СВЦЭМ!$A$33:$A$776,$A58,СВЦЭМ!$B$33:$B$776,I$47)+'СЕТ СН'!$G$9+СВЦЭМ!$D$10+'СЕТ СН'!$G$6-'СЕТ СН'!$G$19</f>
        <v>1085.48688442</v>
      </c>
      <c r="J58" s="36">
        <f>SUMIFS(СВЦЭМ!$C$33:$C$776,СВЦЭМ!$A$33:$A$776,$A58,СВЦЭМ!$B$33:$B$776,J$47)+'СЕТ СН'!$G$9+СВЦЭМ!$D$10+'СЕТ СН'!$G$6-'СЕТ СН'!$G$19</f>
        <v>988.01610215999995</v>
      </c>
      <c r="K58" s="36">
        <f>SUMIFS(СВЦЭМ!$C$33:$C$776,СВЦЭМ!$A$33:$A$776,$A58,СВЦЭМ!$B$33:$B$776,K$47)+'СЕТ СН'!$G$9+СВЦЭМ!$D$10+'СЕТ СН'!$G$6-'СЕТ СН'!$G$19</f>
        <v>914.49649043999989</v>
      </c>
      <c r="L58" s="36">
        <f>SUMIFS(СВЦЭМ!$C$33:$C$776,СВЦЭМ!$A$33:$A$776,$A58,СВЦЭМ!$B$33:$B$776,L$47)+'СЕТ СН'!$G$9+СВЦЭМ!$D$10+'СЕТ СН'!$G$6-'СЕТ СН'!$G$19</f>
        <v>908.55848367999988</v>
      </c>
      <c r="M58" s="36">
        <f>SUMIFS(СВЦЭМ!$C$33:$C$776,СВЦЭМ!$A$33:$A$776,$A58,СВЦЭМ!$B$33:$B$776,M$47)+'СЕТ СН'!$G$9+СВЦЭМ!$D$10+'СЕТ СН'!$G$6-'СЕТ СН'!$G$19</f>
        <v>917.83585113000004</v>
      </c>
      <c r="N58" s="36">
        <f>SUMIFS(СВЦЭМ!$C$33:$C$776,СВЦЭМ!$A$33:$A$776,$A58,СВЦЭМ!$B$33:$B$776,N$47)+'СЕТ СН'!$G$9+СВЦЭМ!$D$10+'СЕТ СН'!$G$6-'СЕТ СН'!$G$19</f>
        <v>916.71871738000004</v>
      </c>
      <c r="O58" s="36">
        <f>SUMIFS(СВЦЭМ!$C$33:$C$776,СВЦЭМ!$A$33:$A$776,$A58,СВЦЭМ!$B$33:$B$776,O$47)+'СЕТ СН'!$G$9+СВЦЭМ!$D$10+'СЕТ СН'!$G$6-'СЕТ СН'!$G$19</f>
        <v>957.26591512999994</v>
      </c>
      <c r="P58" s="36">
        <f>SUMIFS(СВЦЭМ!$C$33:$C$776,СВЦЭМ!$A$33:$A$776,$A58,СВЦЭМ!$B$33:$B$776,P$47)+'СЕТ СН'!$G$9+СВЦЭМ!$D$10+'СЕТ СН'!$G$6-'СЕТ СН'!$G$19</f>
        <v>997.42191765999996</v>
      </c>
      <c r="Q58" s="36">
        <f>SUMIFS(СВЦЭМ!$C$33:$C$776,СВЦЭМ!$A$33:$A$776,$A58,СВЦЭМ!$B$33:$B$776,Q$47)+'СЕТ СН'!$G$9+СВЦЭМ!$D$10+'СЕТ СН'!$G$6-'СЕТ СН'!$G$19</f>
        <v>959.69931298999995</v>
      </c>
      <c r="R58" s="36">
        <f>SUMIFS(СВЦЭМ!$C$33:$C$776,СВЦЭМ!$A$33:$A$776,$A58,СВЦЭМ!$B$33:$B$776,R$47)+'СЕТ СН'!$G$9+СВЦЭМ!$D$10+'СЕТ СН'!$G$6-'СЕТ СН'!$G$19</f>
        <v>907.91969246999997</v>
      </c>
      <c r="S58" s="36">
        <f>SUMIFS(СВЦЭМ!$C$33:$C$776,СВЦЭМ!$A$33:$A$776,$A58,СВЦЭМ!$B$33:$B$776,S$47)+'СЕТ СН'!$G$9+СВЦЭМ!$D$10+'СЕТ СН'!$G$6-'СЕТ СН'!$G$19</f>
        <v>855.17098844999987</v>
      </c>
      <c r="T58" s="36">
        <f>SUMIFS(СВЦЭМ!$C$33:$C$776,СВЦЭМ!$A$33:$A$776,$A58,СВЦЭМ!$B$33:$B$776,T$47)+'СЕТ СН'!$G$9+СВЦЭМ!$D$10+'СЕТ СН'!$G$6-'СЕТ СН'!$G$19</f>
        <v>874.33891870000002</v>
      </c>
      <c r="U58" s="36">
        <f>SUMIFS(СВЦЭМ!$C$33:$C$776,СВЦЭМ!$A$33:$A$776,$A58,СВЦЭМ!$B$33:$B$776,U$47)+'СЕТ СН'!$G$9+СВЦЭМ!$D$10+'СЕТ СН'!$G$6-'СЕТ СН'!$G$19</f>
        <v>888.25971402999994</v>
      </c>
      <c r="V58" s="36">
        <f>SUMIFS(СВЦЭМ!$C$33:$C$776,СВЦЭМ!$A$33:$A$776,$A58,СВЦЭМ!$B$33:$B$776,V$47)+'СЕТ СН'!$G$9+СВЦЭМ!$D$10+'СЕТ СН'!$G$6-'СЕТ СН'!$G$19</f>
        <v>849.6411286099999</v>
      </c>
      <c r="W58" s="36">
        <f>SUMIFS(СВЦЭМ!$C$33:$C$776,СВЦЭМ!$A$33:$A$776,$A58,СВЦЭМ!$B$33:$B$776,W$47)+'СЕТ СН'!$G$9+СВЦЭМ!$D$10+'СЕТ СН'!$G$6-'СЕТ СН'!$G$19</f>
        <v>834.99399829999993</v>
      </c>
      <c r="X58" s="36">
        <f>SUMIFS(СВЦЭМ!$C$33:$C$776,СВЦЭМ!$A$33:$A$776,$A58,СВЦЭМ!$B$33:$B$776,X$47)+'СЕТ СН'!$G$9+СВЦЭМ!$D$10+'СЕТ СН'!$G$6-'СЕТ СН'!$G$19</f>
        <v>811.66778662000002</v>
      </c>
      <c r="Y58" s="36">
        <f>SUMIFS(СВЦЭМ!$C$33:$C$776,СВЦЭМ!$A$33:$A$776,$A58,СВЦЭМ!$B$33:$B$776,Y$47)+'СЕТ СН'!$G$9+СВЦЭМ!$D$10+'СЕТ СН'!$G$6-'СЕТ СН'!$G$19</f>
        <v>847.79958061000002</v>
      </c>
    </row>
    <row r="59" spans="1:25" ht="15.75" x14ac:dyDescent="0.2">
      <c r="A59" s="35">
        <f t="shared" si="1"/>
        <v>44116</v>
      </c>
      <c r="B59" s="36">
        <f>SUMIFS(СВЦЭМ!$C$33:$C$776,СВЦЭМ!$A$33:$A$776,$A59,СВЦЭМ!$B$33:$B$776,B$47)+'СЕТ СН'!$G$9+СВЦЭМ!$D$10+'СЕТ СН'!$G$6-'СЕТ СН'!$G$19</f>
        <v>916.41634225000007</v>
      </c>
      <c r="C59" s="36">
        <f>SUMIFS(СВЦЭМ!$C$33:$C$776,СВЦЭМ!$A$33:$A$776,$A59,СВЦЭМ!$B$33:$B$776,C$47)+'СЕТ СН'!$G$9+СВЦЭМ!$D$10+'СЕТ СН'!$G$6-'СЕТ СН'!$G$19</f>
        <v>989.76624132000006</v>
      </c>
      <c r="D59" s="36">
        <f>SUMIFS(СВЦЭМ!$C$33:$C$776,СВЦЭМ!$A$33:$A$776,$A59,СВЦЭМ!$B$33:$B$776,D$47)+'СЕТ СН'!$G$9+СВЦЭМ!$D$10+'СЕТ СН'!$G$6-'СЕТ СН'!$G$19</f>
        <v>1052.37917272</v>
      </c>
      <c r="E59" s="36">
        <f>SUMIFS(СВЦЭМ!$C$33:$C$776,СВЦЭМ!$A$33:$A$776,$A59,СВЦЭМ!$B$33:$B$776,E$47)+'СЕТ СН'!$G$9+СВЦЭМ!$D$10+'СЕТ СН'!$G$6-'СЕТ СН'!$G$19</f>
        <v>1069.7905964500001</v>
      </c>
      <c r="F59" s="36">
        <f>SUMIFS(СВЦЭМ!$C$33:$C$776,СВЦЭМ!$A$33:$A$776,$A59,СВЦЭМ!$B$33:$B$776,F$47)+'СЕТ СН'!$G$9+СВЦЭМ!$D$10+'СЕТ СН'!$G$6-'СЕТ СН'!$G$19</f>
        <v>1065.4996606099999</v>
      </c>
      <c r="G59" s="36">
        <f>SUMIFS(СВЦЭМ!$C$33:$C$776,СВЦЭМ!$A$33:$A$776,$A59,СВЦЭМ!$B$33:$B$776,G$47)+'СЕТ СН'!$G$9+СВЦЭМ!$D$10+'СЕТ СН'!$G$6-'СЕТ СН'!$G$19</f>
        <v>1047.9478849299999</v>
      </c>
      <c r="H59" s="36">
        <f>SUMIFS(СВЦЭМ!$C$33:$C$776,СВЦЭМ!$A$33:$A$776,$A59,СВЦЭМ!$B$33:$B$776,H$47)+'СЕТ СН'!$G$9+СВЦЭМ!$D$10+'СЕТ СН'!$G$6-'СЕТ СН'!$G$19</f>
        <v>998.45660357999986</v>
      </c>
      <c r="I59" s="36">
        <f>SUMIFS(СВЦЭМ!$C$33:$C$776,СВЦЭМ!$A$33:$A$776,$A59,СВЦЭМ!$B$33:$B$776,I$47)+'СЕТ СН'!$G$9+СВЦЭМ!$D$10+'СЕТ СН'!$G$6-'СЕТ СН'!$G$19</f>
        <v>959.19225099999994</v>
      </c>
      <c r="J59" s="36">
        <f>SUMIFS(СВЦЭМ!$C$33:$C$776,СВЦЭМ!$A$33:$A$776,$A59,СВЦЭМ!$B$33:$B$776,J$47)+'СЕТ СН'!$G$9+СВЦЭМ!$D$10+'СЕТ СН'!$G$6-'СЕТ СН'!$G$19</f>
        <v>882.11515667999993</v>
      </c>
      <c r="K59" s="36">
        <f>SUMIFS(СВЦЭМ!$C$33:$C$776,СВЦЭМ!$A$33:$A$776,$A59,СВЦЭМ!$B$33:$B$776,K$47)+'СЕТ СН'!$G$9+СВЦЭМ!$D$10+'СЕТ СН'!$G$6-'СЕТ СН'!$G$19</f>
        <v>833.76607179999996</v>
      </c>
      <c r="L59" s="36">
        <f>SUMIFS(СВЦЭМ!$C$33:$C$776,СВЦЭМ!$A$33:$A$776,$A59,СВЦЭМ!$B$33:$B$776,L$47)+'СЕТ СН'!$G$9+СВЦЭМ!$D$10+'СЕТ СН'!$G$6-'СЕТ СН'!$G$19</f>
        <v>829.83256314000005</v>
      </c>
      <c r="M59" s="36">
        <f>SUMIFS(СВЦЭМ!$C$33:$C$776,СВЦЭМ!$A$33:$A$776,$A59,СВЦЭМ!$B$33:$B$776,M$47)+'СЕТ СН'!$G$9+СВЦЭМ!$D$10+'СЕТ СН'!$G$6-'СЕТ СН'!$G$19</f>
        <v>830.1578919399999</v>
      </c>
      <c r="N59" s="36">
        <f>SUMIFS(СВЦЭМ!$C$33:$C$776,СВЦЭМ!$A$33:$A$776,$A59,СВЦЭМ!$B$33:$B$776,N$47)+'СЕТ СН'!$G$9+СВЦЭМ!$D$10+'СЕТ СН'!$G$6-'СЕТ СН'!$G$19</f>
        <v>837.28748582999992</v>
      </c>
      <c r="O59" s="36">
        <f>SUMIFS(СВЦЭМ!$C$33:$C$776,СВЦЭМ!$A$33:$A$776,$A59,СВЦЭМ!$B$33:$B$776,O$47)+'СЕТ СН'!$G$9+СВЦЭМ!$D$10+'СЕТ СН'!$G$6-'СЕТ СН'!$G$19</f>
        <v>855.57030022999993</v>
      </c>
      <c r="P59" s="36">
        <f>SUMIFS(СВЦЭМ!$C$33:$C$776,СВЦЭМ!$A$33:$A$776,$A59,СВЦЭМ!$B$33:$B$776,P$47)+'СЕТ СН'!$G$9+СВЦЭМ!$D$10+'СЕТ СН'!$G$6-'СЕТ СН'!$G$19</f>
        <v>894.61443544999997</v>
      </c>
      <c r="Q59" s="36">
        <f>SUMIFS(СВЦЭМ!$C$33:$C$776,СВЦЭМ!$A$33:$A$776,$A59,СВЦЭМ!$B$33:$B$776,Q$47)+'СЕТ СН'!$G$9+СВЦЭМ!$D$10+'СЕТ СН'!$G$6-'СЕТ СН'!$G$19</f>
        <v>879.4968609</v>
      </c>
      <c r="R59" s="36">
        <f>SUMIFS(СВЦЭМ!$C$33:$C$776,СВЦЭМ!$A$33:$A$776,$A59,СВЦЭМ!$B$33:$B$776,R$47)+'СЕТ СН'!$G$9+СВЦЭМ!$D$10+'СЕТ СН'!$G$6-'СЕТ СН'!$G$19</f>
        <v>834.80279085000006</v>
      </c>
      <c r="S59" s="36">
        <f>SUMIFS(СВЦЭМ!$C$33:$C$776,СВЦЭМ!$A$33:$A$776,$A59,СВЦЭМ!$B$33:$B$776,S$47)+'СЕТ СН'!$G$9+СВЦЭМ!$D$10+'СЕТ СН'!$G$6-'СЕТ СН'!$G$19</f>
        <v>783.6007482</v>
      </c>
      <c r="T59" s="36">
        <f>SUMIFS(СВЦЭМ!$C$33:$C$776,СВЦЭМ!$A$33:$A$776,$A59,СВЦЭМ!$B$33:$B$776,T$47)+'СЕТ СН'!$G$9+СВЦЭМ!$D$10+'СЕТ СН'!$G$6-'СЕТ СН'!$G$19</f>
        <v>793.93967023000005</v>
      </c>
      <c r="U59" s="36">
        <f>SUMIFS(СВЦЭМ!$C$33:$C$776,СВЦЭМ!$A$33:$A$776,$A59,СВЦЭМ!$B$33:$B$776,U$47)+'СЕТ СН'!$G$9+СВЦЭМ!$D$10+'СЕТ СН'!$G$6-'СЕТ СН'!$G$19</f>
        <v>822.1127637699999</v>
      </c>
      <c r="V59" s="36">
        <f>SUMIFS(СВЦЭМ!$C$33:$C$776,СВЦЭМ!$A$33:$A$776,$A59,СВЦЭМ!$B$33:$B$776,V$47)+'СЕТ СН'!$G$9+СВЦЭМ!$D$10+'СЕТ СН'!$G$6-'СЕТ СН'!$G$19</f>
        <v>822.69743498000003</v>
      </c>
      <c r="W59" s="36">
        <f>SUMIFS(СВЦЭМ!$C$33:$C$776,СВЦЭМ!$A$33:$A$776,$A59,СВЦЭМ!$B$33:$B$776,W$47)+'СЕТ СН'!$G$9+СВЦЭМ!$D$10+'СЕТ СН'!$G$6-'СЕТ СН'!$G$19</f>
        <v>813.74809191999998</v>
      </c>
      <c r="X59" s="36">
        <f>SUMIFS(СВЦЭМ!$C$33:$C$776,СВЦЭМ!$A$33:$A$776,$A59,СВЦЭМ!$B$33:$B$776,X$47)+'СЕТ СН'!$G$9+СВЦЭМ!$D$10+'СЕТ СН'!$G$6-'СЕТ СН'!$G$19</f>
        <v>788.68409586999996</v>
      </c>
      <c r="Y59" s="36">
        <f>SUMIFS(СВЦЭМ!$C$33:$C$776,СВЦЭМ!$A$33:$A$776,$A59,СВЦЭМ!$B$33:$B$776,Y$47)+'СЕТ СН'!$G$9+СВЦЭМ!$D$10+'СЕТ СН'!$G$6-'СЕТ СН'!$G$19</f>
        <v>820.62432392999995</v>
      </c>
    </row>
    <row r="60" spans="1:25" ht="15.75" x14ac:dyDescent="0.2">
      <c r="A60" s="35">
        <f t="shared" si="1"/>
        <v>44117</v>
      </c>
      <c r="B60" s="36">
        <f>SUMIFS(СВЦЭМ!$C$33:$C$776,СВЦЭМ!$A$33:$A$776,$A60,СВЦЭМ!$B$33:$B$776,B$47)+'СЕТ СН'!$G$9+СВЦЭМ!$D$10+'СЕТ СН'!$G$6-'СЕТ СН'!$G$19</f>
        <v>901.3160233399999</v>
      </c>
      <c r="C60" s="36">
        <f>SUMIFS(СВЦЭМ!$C$33:$C$776,СВЦЭМ!$A$33:$A$776,$A60,СВЦЭМ!$B$33:$B$776,C$47)+'СЕТ СН'!$G$9+СВЦЭМ!$D$10+'СЕТ СН'!$G$6-'СЕТ СН'!$G$19</f>
        <v>967.96583142000009</v>
      </c>
      <c r="D60" s="36">
        <f>SUMIFS(СВЦЭМ!$C$33:$C$776,СВЦЭМ!$A$33:$A$776,$A60,СВЦЭМ!$B$33:$B$776,D$47)+'СЕТ СН'!$G$9+СВЦЭМ!$D$10+'СЕТ СН'!$G$6-'СЕТ СН'!$G$19</f>
        <v>1028.2780007199999</v>
      </c>
      <c r="E60" s="36">
        <f>SUMIFS(СВЦЭМ!$C$33:$C$776,СВЦЭМ!$A$33:$A$776,$A60,СВЦЭМ!$B$33:$B$776,E$47)+'СЕТ СН'!$G$9+СВЦЭМ!$D$10+'СЕТ СН'!$G$6-'СЕТ СН'!$G$19</f>
        <v>1043.3745873400001</v>
      </c>
      <c r="F60" s="36">
        <f>SUMIFS(СВЦЭМ!$C$33:$C$776,СВЦЭМ!$A$33:$A$776,$A60,СВЦЭМ!$B$33:$B$776,F$47)+'СЕТ СН'!$G$9+СВЦЭМ!$D$10+'СЕТ СН'!$G$6-'СЕТ СН'!$G$19</f>
        <v>1039.0292159200001</v>
      </c>
      <c r="G60" s="36">
        <f>SUMIFS(СВЦЭМ!$C$33:$C$776,СВЦЭМ!$A$33:$A$776,$A60,СВЦЭМ!$B$33:$B$776,G$47)+'СЕТ СН'!$G$9+СВЦЭМ!$D$10+'СЕТ СН'!$G$6-'СЕТ СН'!$G$19</f>
        <v>1027.5589356200001</v>
      </c>
      <c r="H60" s="36">
        <f>SUMIFS(СВЦЭМ!$C$33:$C$776,СВЦЭМ!$A$33:$A$776,$A60,СВЦЭМ!$B$33:$B$776,H$47)+'СЕТ СН'!$G$9+СВЦЭМ!$D$10+'СЕТ СН'!$G$6-'СЕТ СН'!$G$19</f>
        <v>1002.7964249199999</v>
      </c>
      <c r="I60" s="36">
        <f>SUMIFS(СВЦЭМ!$C$33:$C$776,СВЦЭМ!$A$33:$A$776,$A60,СВЦЭМ!$B$33:$B$776,I$47)+'СЕТ СН'!$G$9+СВЦЭМ!$D$10+'СЕТ СН'!$G$6-'СЕТ СН'!$G$19</f>
        <v>994.96006069999999</v>
      </c>
      <c r="J60" s="36">
        <f>SUMIFS(СВЦЭМ!$C$33:$C$776,СВЦЭМ!$A$33:$A$776,$A60,СВЦЭМ!$B$33:$B$776,J$47)+'СЕТ СН'!$G$9+СВЦЭМ!$D$10+'СЕТ СН'!$G$6-'СЕТ СН'!$G$19</f>
        <v>941.20531593999999</v>
      </c>
      <c r="K60" s="36">
        <f>SUMIFS(СВЦЭМ!$C$33:$C$776,СВЦЭМ!$A$33:$A$776,$A60,СВЦЭМ!$B$33:$B$776,K$47)+'СЕТ СН'!$G$9+СВЦЭМ!$D$10+'СЕТ СН'!$G$6-'СЕТ СН'!$G$19</f>
        <v>898.11749157999998</v>
      </c>
      <c r="L60" s="36">
        <f>SUMIFS(СВЦЭМ!$C$33:$C$776,СВЦЭМ!$A$33:$A$776,$A60,СВЦЭМ!$B$33:$B$776,L$47)+'СЕТ СН'!$G$9+СВЦЭМ!$D$10+'СЕТ СН'!$G$6-'СЕТ СН'!$G$19</f>
        <v>900.93774633999988</v>
      </c>
      <c r="M60" s="36">
        <f>SUMIFS(СВЦЭМ!$C$33:$C$776,СВЦЭМ!$A$33:$A$776,$A60,СВЦЭМ!$B$33:$B$776,M$47)+'СЕТ СН'!$G$9+СВЦЭМ!$D$10+'СЕТ СН'!$G$6-'СЕТ СН'!$G$19</f>
        <v>907.71308681000005</v>
      </c>
      <c r="N60" s="36">
        <f>SUMIFS(СВЦЭМ!$C$33:$C$776,СВЦЭМ!$A$33:$A$776,$A60,СВЦЭМ!$B$33:$B$776,N$47)+'СЕТ СН'!$G$9+СВЦЭМ!$D$10+'СЕТ СН'!$G$6-'СЕТ СН'!$G$19</f>
        <v>916.06474937999997</v>
      </c>
      <c r="O60" s="36">
        <f>SUMIFS(СВЦЭМ!$C$33:$C$776,СВЦЭМ!$A$33:$A$776,$A60,СВЦЭМ!$B$33:$B$776,O$47)+'СЕТ СН'!$G$9+СВЦЭМ!$D$10+'СЕТ СН'!$G$6-'СЕТ СН'!$G$19</f>
        <v>951.19722666999996</v>
      </c>
      <c r="P60" s="36">
        <f>SUMIFS(СВЦЭМ!$C$33:$C$776,СВЦЭМ!$A$33:$A$776,$A60,СВЦЭМ!$B$33:$B$776,P$47)+'СЕТ СН'!$G$9+СВЦЭМ!$D$10+'СЕТ СН'!$G$6-'СЕТ СН'!$G$19</f>
        <v>984.87537430999987</v>
      </c>
      <c r="Q60" s="36">
        <f>SUMIFS(СВЦЭМ!$C$33:$C$776,СВЦЭМ!$A$33:$A$776,$A60,СВЦЭМ!$B$33:$B$776,Q$47)+'СЕТ СН'!$G$9+СВЦЭМ!$D$10+'СЕТ СН'!$G$6-'СЕТ СН'!$G$19</f>
        <v>945.06783094000002</v>
      </c>
      <c r="R60" s="36">
        <f>SUMIFS(СВЦЭМ!$C$33:$C$776,СВЦЭМ!$A$33:$A$776,$A60,СВЦЭМ!$B$33:$B$776,R$47)+'СЕТ СН'!$G$9+СВЦЭМ!$D$10+'СЕТ СН'!$G$6-'СЕТ СН'!$G$19</f>
        <v>893.94684192</v>
      </c>
      <c r="S60" s="36">
        <f>SUMIFS(СВЦЭМ!$C$33:$C$776,СВЦЭМ!$A$33:$A$776,$A60,СВЦЭМ!$B$33:$B$776,S$47)+'СЕТ СН'!$G$9+СВЦЭМ!$D$10+'СЕТ СН'!$G$6-'СЕТ СН'!$G$19</f>
        <v>849.96231459000001</v>
      </c>
      <c r="T60" s="36">
        <f>SUMIFS(СВЦЭМ!$C$33:$C$776,СВЦЭМ!$A$33:$A$776,$A60,СВЦЭМ!$B$33:$B$776,T$47)+'СЕТ СН'!$G$9+СВЦЭМ!$D$10+'СЕТ СН'!$G$6-'СЕТ СН'!$G$19</f>
        <v>848.68627115999993</v>
      </c>
      <c r="U60" s="36">
        <f>SUMIFS(СВЦЭМ!$C$33:$C$776,СВЦЭМ!$A$33:$A$776,$A60,СВЦЭМ!$B$33:$B$776,U$47)+'СЕТ СН'!$G$9+СВЦЭМ!$D$10+'СЕТ СН'!$G$6-'СЕТ СН'!$G$19</f>
        <v>871.19179220000001</v>
      </c>
      <c r="V60" s="36">
        <f>SUMIFS(СВЦЭМ!$C$33:$C$776,СВЦЭМ!$A$33:$A$776,$A60,СВЦЭМ!$B$33:$B$776,V$47)+'СЕТ СН'!$G$9+СВЦЭМ!$D$10+'СЕТ СН'!$G$6-'СЕТ СН'!$G$19</f>
        <v>865.76933878</v>
      </c>
      <c r="W60" s="36">
        <f>SUMIFS(СВЦЭМ!$C$33:$C$776,СВЦЭМ!$A$33:$A$776,$A60,СВЦЭМ!$B$33:$B$776,W$47)+'СЕТ СН'!$G$9+СВЦЭМ!$D$10+'СЕТ СН'!$G$6-'СЕТ СН'!$G$19</f>
        <v>856.37299402000008</v>
      </c>
      <c r="X60" s="36">
        <f>SUMIFS(СВЦЭМ!$C$33:$C$776,СВЦЭМ!$A$33:$A$776,$A60,СВЦЭМ!$B$33:$B$776,X$47)+'СЕТ СН'!$G$9+СВЦЭМ!$D$10+'СЕТ СН'!$G$6-'СЕТ СН'!$G$19</f>
        <v>839.16539480999995</v>
      </c>
      <c r="Y60" s="36">
        <f>SUMIFS(СВЦЭМ!$C$33:$C$776,СВЦЭМ!$A$33:$A$776,$A60,СВЦЭМ!$B$33:$B$776,Y$47)+'СЕТ СН'!$G$9+СВЦЭМ!$D$10+'СЕТ СН'!$G$6-'СЕТ СН'!$G$19</f>
        <v>859.75662442999987</v>
      </c>
    </row>
    <row r="61" spans="1:25" ht="15.75" x14ac:dyDescent="0.2">
      <c r="A61" s="35">
        <f t="shared" si="1"/>
        <v>44118</v>
      </c>
      <c r="B61" s="36">
        <f>SUMIFS(СВЦЭМ!$C$33:$C$776,СВЦЭМ!$A$33:$A$776,$A61,СВЦЭМ!$B$33:$B$776,B$47)+'СЕТ СН'!$G$9+СВЦЭМ!$D$10+'СЕТ СН'!$G$6-'СЕТ СН'!$G$19</f>
        <v>933.32606306999992</v>
      </c>
      <c r="C61" s="36">
        <f>SUMIFS(СВЦЭМ!$C$33:$C$776,СВЦЭМ!$A$33:$A$776,$A61,СВЦЭМ!$B$33:$B$776,C$47)+'СЕТ СН'!$G$9+СВЦЭМ!$D$10+'СЕТ СН'!$G$6-'СЕТ СН'!$G$19</f>
        <v>999.09335420000002</v>
      </c>
      <c r="D61" s="36">
        <f>SUMIFS(СВЦЭМ!$C$33:$C$776,СВЦЭМ!$A$33:$A$776,$A61,СВЦЭМ!$B$33:$B$776,D$47)+'СЕТ СН'!$G$9+СВЦЭМ!$D$10+'СЕТ СН'!$G$6-'СЕТ СН'!$G$19</f>
        <v>1067.0975257099999</v>
      </c>
      <c r="E61" s="36">
        <f>SUMIFS(СВЦЭМ!$C$33:$C$776,СВЦЭМ!$A$33:$A$776,$A61,СВЦЭМ!$B$33:$B$776,E$47)+'СЕТ СН'!$G$9+СВЦЭМ!$D$10+'СЕТ СН'!$G$6-'СЕТ СН'!$G$19</f>
        <v>1080.7299648399999</v>
      </c>
      <c r="F61" s="36">
        <f>SUMIFS(СВЦЭМ!$C$33:$C$776,СВЦЭМ!$A$33:$A$776,$A61,СВЦЭМ!$B$33:$B$776,F$47)+'СЕТ СН'!$G$9+СВЦЭМ!$D$10+'СЕТ СН'!$G$6-'СЕТ СН'!$G$19</f>
        <v>1073.9368006299999</v>
      </c>
      <c r="G61" s="36">
        <f>SUMIFS(СВЦЭМ!$C$33:$C$776,СВЦЭМ!$A$33:$A$776,$A61,СВЦЭМ!$B$33:$B$776,G$47)+'СЕТ СН'!$G$9+СВЦЭМ!$D$10+'СЕТ СН'!$G$6-'СЕТ СН'!$G$19</f>
        <v>1063.1093689500001</v>
      </c>
      <c r="H61" s="36">
        <f>SUMIFS(СВЦЭМ!$C$33:$C$776,СВЦЭМ!$A$33:$A$776,$A61,СВЦЭМ!$B$33:$B$776,H$47)+'СЕТ СН'!$G$9+СВЦЭМ!$D$10+'СЕТ СН'!$G$6-'СЕТ СН'!$G$19</f>
        <v>1017.1414107799999</v>
      </c>
      <c r="I61" s="36">
        <f>SUMIFS(СВЦЭМ!$C$33:$C$776,СВЦЭМ!$A$33:$A$776,$A61,СВЦЭМ!$B$33:$B$776,I$47)+'СЕТ СН'!$G$9+СВЦЭМ!$D$10+'СЕТ СН'!$G$6-'СЕТ СН'!$G$19</f>
        <v>977.19178138999996</v>
      </c>
      <c r="J61" s="36">
        <f>SUMIFS(СВЦЭМ!$C$33:$C$776,СВЦЭМ!$A$33:$A$776,$A61,СВЦЭМ!$B$33:$B$776,J$47)+'СЕТ СН'!$G$9+СВЦЭМ!$D$10+'СЕТ СН'!$G$6-'СЕТ СН'!$G$19</f>
        <v>912.41064695</v>
      </c>
      <c r="K61" s="36">
        <f>SUMIFS(СВЦЭМ!$C$33:$C$776,СВЦЭМ!$A$33:$A$776,$A61,СВЦЭМ!$B$33:$B$776,K$47)+'СЕТ СН'!$G$9+СВЦЭМ!$D$10+'СЕТ СН'!$G$6-'СЕТ СН'!$G$19</f>
        <v>872.99716108999996</v>
      </c>
      <c r="L61" s="36">
        <f>SUMIFS(СВЦЭМ!$C$33:$C$776,СВЦЭМ!$A$33:$A$776,$A61,СВЦЭМ!$B$33:$B$776,L$47)+'СЕТ СН'!$G$9+СВЦЭМ!$D$10+'СЕТ СН'!$G$6-'СЕТ СН'!$G$19</f>
        <v>880.77123198999993</v>
      </c>
      <c r="M61" s="36">
        <f>SUMIFS(СВЦЭМ!$C$33:$C$776,СВЦЭМ!$A$33:$A$776,$A61,СВЦЭМ!$B$33:$B$776,M$47)+'СЕТ СН'!$G$9+СВЦЭМ!$D$10+'СЕТ СН'!$G$6-'СЕТ СН'!$G$19</f>
        <v>897.9001674399999</v>
      </c>
      <c r="N61" s="36">
        <f>SUMIFS(СВЦЭМ!$C$33:$C$776,СВЦЭМ!$A$33:$A$776,$A61,СВЦЭМ!$B$33:$B$776,N$47)+'СЕТ СН'!$G$9+СВЦЭМ!$D$10+'СЕТ СН'!$G$6-'СЕТ СН'!$G$19</f>
        <v>903.56791795999993</v>
      </c>
      <c r="O61" s="36">
        <f>SUMIFS(СВЦЭМ!$C$33:$C$776,СВЦЭМ!$A$33:$A$776,$A61,СВЦЭМ!$B$33:$B$776,O$47)+'СЕТ СН'!$G$9+СВЦЭМ!$D$10+'СЕТ СН'!$G$6-'СЕТ СН'!$G$19</f>
        <v>952.15691838999987</v>
      </c>
      <c r="P61" s="36">
        <f>SUMIFS(СВЦЭМ!$C$33:$C$776,СВЦЭМ!$A$33:$A$776,$A61,СВЦЭМ!$B$33:$B$776,P$47)+'СЕТ СН'!$G$9+СВЦЭМ!$D$10+'СЕТ СН'!$G$6-'СЕТ СН'!$G$19</f>
        <v>984.76354984</v>
      </c>
      <c r="Q61" s="36">
        <f>SUMIFS(СВЦЭМ!$C$33:$C$776,СВЦЭМ!$A$33:$A$776,$A61,СВЦЭМ!$B$33:$B$776,Q$47)+'СЕТ СН'!$G$9+СВЦЭМ!$D$10+'СЕТ СН'!$G$6-'СЕТ СН'!$G$19</f>
        <v>944.70791190999989</v>
      </c>
      <c r="R61" s="36">
        <f>SUMIFS(СВЦЭМ!$C$33:$C$776,СВЦЭМ!$A$33:$A$776,$A61,СВЦЭМ!$B$33:$B$776,R$47)+'СЕТ СН'!$G$9+СВЦЭМ!$D$10+'СЕТ СН'!$G$6-'СЕТ СН'!$G$19</f>
        <v>892.86956134999991</v>
      </c>
      <c r="S61" s="36">
        <f>SUMIFS(СВЦЭМ!$C$33:$C$776,СВЦЭМ!$A$33:$A$776,$A61,СВЦЭМ!$B$33:$B$776,S$47)+'СЕТ СН'!$G$9+СВЦЭМ!$D$10+'СЕТ СН'!$G$6-'СЕТ СН'!$G$19</f>
        <v>837.60740343999987</v>
      </c>
      <c r="T61" s="36">
        <f>SUMIFS(СВЦЭМ!$C$33:$C$776,СВЦЭМ!$A$33:$A$776,$A61,СВЦЭМ!$B$33:$B$776,T$47)+'СЕТ СН'!$G$9+СВЦЭМ!$D$10+'СЕТ СН'!$G$6-'СЕТ СН'!$G$19</f>
        <v>820.48395119999986</v>
      </c>
      <c r="U61" s="36">
        <f>SUMIFS(СВЦЭМ!$C$33:$C$776,СВЦЭМ!$A$33:$A$776,$A61,СВЦЭМ!$B$33:$B$776,U$47)+'СЕТ СН'!$G$9+СВЦЭМ!$D$10+'СЕТ СН'!$G$6-'СЕТ СН'!$G$19</f>
        <v>850.80057407000004</v>
      </c>
      <c r="V61" s="36">
        <f>SUMIFS(СВЦЭМ!$C$33:$C$776,СВЦЭМ!$A$33:$A$776,$A61,СВЦЭМ!$B$33:$B$776,V$47)+'СЕТ СН'!$G$9+СВЦЭМ!$D$10+'СЕТ СН'!$G$6-'СЕТ СН'!$G$19</f>
        <v>845.3416499299999</v>
      </c>
      <c r="W61" s="36">
        <f>SUMIFS(СВЦЭМ!$C$33:$C$776,СВЦЭМ!$A$33:$A$776,$A61,СВЦЭМ!$B$33:$B$776,W$47)+'СЕТ СН'!$G$9+СВЦЭМ!$D$10+'СЕТ СН'!$G$6-'СЕТ СН'!$G$19</f>
        <v>832.25054466999995</v>
      </c>
      <c r="X61" s="36">
        <f>SUMIFS(СВЦЭМ!$C$33:$C$776,СВЦЭМ!$A$33:$A$776,$A61,СВЦЭМ!$B$33:$B$776,X$47)+'СЕТ СН'!$G$9+СВЦЭМ!$D$10+'СЕТ СН'!$G$6-'СЕТ СН'!$G$19</f>
        <v>816.05532373000005</v>
      </c>
      <c r="Y61" s="36">
        <f>SUMIFS(СВЦЭМ!$C$33:$C$776,СВЦЭМ!$A$33:$A$776,$A61,СВЦЭМ!$B$33:$B$776,Y$47)+'СЕТ СН'!$G$9+СВЦЭМ!$D$10+'СЕТ СН'!$G$6-'СЕТ СН'!$G$19</f>
        <v>844.85368764000009</v>
      </c>
    </row>
    <row r="62" spans="1:25" ht="15.75" x14ac:dyDescent="0.2">
      <c r="A62" s="35">
        <f t="shared" si="1"/>
        <v>44119</v>
      </c>
      <c r="B62" s="36">
        <f>SUMIFS(СВЦЭМ!$C$33:$C$776,СВЦЭМ!$A$33:$A$776,$A62,СВЦЭМ!$B$33:$B$776,B$47)+'СЕТ СН'!$G$9+СВЦЭМ!$D$10+'СЕТ СН'!$G$6-'СЕТ СН'!$G$19</f>
        <v>953.12855330999992</v>
      </c>
      <c r="C62" s="36">
        <f>SUMIFS(СВЦЭМ!$C$33:$C$776,СВЦЭМ!$A$33:$A$776,$A62,СВЦЭМ!$B$33:$B$776,C$47)+'СЕТ СН'!$G$9+СВЦЭМ!$D$10+'СЕТ СН'!$G$6-'СЕТ СН'!$G$19</f>
        <v>1032.5526608099999</v>
      </c>
      <c r="D62" s="36">
        <f>SUMIFS(СВЦЭМ!$C$33:$C$776,СВЦЭМ!$A$33:$A$776,$A62,СВЦЭМ!$B$33:$B$776,D$47)+'СЕТ СН'!$G$9+СВЦЭМ!$D$10+'СЕТ СН'!$G$6-'СЕТ СН'!$G$19</f>
        <v>1096.98522286</v>
      </c>
      <c r="E62" s="36">
        <f>SUMIFS(СВЦЭМ!$C$33:$C$776,СВЦЭМ!$A$33:$A$776,$A62,СВЦЭМ!$B$33:$B$776,E$47)+'СЕТ СН'!$G$9+СВЦЭМ!$D$10+'СЕТ СН'!$G$6-'СЕТ СН'!$G$19</f>
        <v>1102.42766383</v>
      </c>
      <c r="F62" s="36">
        <f>SUMIFS(СВЦЭМ!$C$33:$C$776,СВЦЭМ!$A$33:$A$776,$A62,СВЦЭМ!$B$33:$B$776,F$47)+'СЕТ СН'!$G$9+СВЦЭМ!$D$10+'СЕТ СН'!$G$6-'СЕТ СН'!$G$19</f>
        <v>1097.1609143400001</v>
      </c>
      <c r="G62" s="36">
        <f>SUMIFS(СВЦЭМ!$C$33:$C$776,СВЦЭМ!$A$33:$A$776,$A62,СВЦЭМ!$B$33:$B$776,G$47)+'СЕТ СН'!$G$9+СВЦЭМ!$D$10+'СЕТ СН'!$G$6-'СЕТ СН'!$G$19</f>
        <v>1073.69132954</v>
      </c>
      <c r="H62" s="36">
        <f>SUMIFS(СВЦЭМ!$C$33:$C$776,СВЦЭМ!$A$33:$A$776,$A62,СВЦЭМ!$B$33:$B$776,H$47)+'СЕТ СН'!$G$9+СВЦЭМ!$D$10+'СЕТ СН'!$G$6-'СЕТ СН'!$G$19</f>
        <v>1028.0279373399999</v>
      </c>
      <c r="I62" s="36">
        <f>SUMIFS(СВЦЭМ!$C$33:$C$776,СВЦЭМ!$A$33:$A$776,$A62,СВЦЭМ!$B$33:$B$776,I$47)+'СЕТ СН'!$G$9+СВЦЭМ!$D$10+'СЕТ СН'!$G$6-'СЕТ СН'!$G$19</f>
        <v>988.29847004999988</v>
      </c>
      <c r="J62" s="36">
        <f>SUMIFS(СВЦЭМ!$C$33:$C$776,СВЦЭМ!$A$33:$A$776,$A62,СВЦЭМ!$B$33:$B$776,J$47)+'СЕТ СН'!$G$9+СВЦЭМ!$D$10+'СЕТ СН'!$G$6-'СЕТ СН'!$G$19</f>
        <v>922.64107072999991</v>
      </c>
      <c r="K62" s="36">
        <f>SUMIFS(СВЦЭМ!$C$33:$C$776,СВЦЭМ!$A$33:$A$776,$A62,СВЦЭМ!$B$33:$B$776,K$47)+'СЕТ СН'!$G$9+СВЦЭМ!$D$10+'СЕТ СН'!$G$6-'СЕТ СН'!$G$19</f>
        <v>883.44039629999997</v>
      </c>
      <c r="L62" s="36">
        <f>SUMIFS(СВЦЭМ!$C$33:$C$776,СВЦЭМ!$A$33:$A$776,$A62,СВЦЭМ!$B$33:$B$776,L$47)+'СЕТ СН'!$G$9+СВЦЭМ!$D$10+'СЕТ СН'!$G$6-'СЕТ СН'!$G$19</f>
        <v>886.79579999999987</v>
      </c>
      <c r="M62" s="36">
        <f>SUMIFS(СВЦЭМ!$C$33:$C$776,СВЦЭМ!$A$33:$A$776,$A62,СВЦЭМ!$B$33:$B$776,M$47)+'СЕТ СН'!$G$9+СВЦЭМ!$D$10+'СЕТ СН'!$G$6-'СЕТ СН'!$G$19</f>
        <v>896.1405608099999</v>
      </c>
      <c r="N62" s="36">
        <f>SUMIFS(СВЦЭМ!$C$33:$C$776,СВЦЭМ!$A$33:$A$776,$A62,СВЦЭМ!$B$33:$B$776,N$47)+'СЕТ СН'!$G$9+СВЦЭМ!$D$10+'СЕТ СН'!$G$6-'СЕТ СН'!$G$19</f>
        <v>904.32545766999988</v>
      </c>
      <c r="O62" s="36">
        <f>SUMIFS(СВЦЭМ!$C$33:$C$776,СВЦЭМ!$A$33:$A$776,$A62,СВЦЭМ!$B$33:$B$776,O$47)+'СЕТ СН'!$G$9+СВЦЭМ!$D$10+'СЕТ СН'!$G$6-'СЕТ СН'!$G$19</f>
        <v>923.56045044000007</v>
      </c>
      <c r="P62" s="36">
        <f>SUMIFS(СВЦЭМ!$C$33:$C$776,СВЦЭМ!$A$33:$A$776,$A62,СВЦЭМ!$B$33:$B$776,P$47)+'СЕТ СН'!$G$9+СВЦЭМ!$D$10+'СЕТ СН'!$G$6-'СЕТ СН'!$G$19</f>
        <v>950.1369414799999</v>
      </c>
      <c r="Q62" s="36">
        <f>SUMIFS(СВЦЭМ!$C$33:$C$776,СВЦЭМ!$A$33:$A$776,$A62,СВЦЭМ!$B$33:$B$776,Q$47)+'СЕТ СН'!$G$9+СВЦЭМ!$D$10+'СЕТ СН'!$G$6-'СЕТ СН'!$G$19</f>
        <v>912.78677326000002</v>
      </c>
      <c r="R62" s="36">
        <f>SUMIFS(СВЦЭМ!$C$33:$C$776,СВЦЭМ!$A$33:$A$776,$A62,СВЦЭМ!$B$33:$B$776,R$47)+'СЕТ СН'!$G$9+СВЦЭМ!$D$10+'СЕТ СН'!$G$6-'СЕТ СН'!$G$19</f>
        <v>864.02452364999999</v>
      </c>
      <c r="S62" s="36">
        <f>SUMIFS(СВЦЭМ!$C$33:$C$776,СВЦЭМ!$A$33:$A$776,$A62,СВЦЭМ!$B$33:$B$776,S$47)+'СЕТ СН'!$G$9+СВЦЭМ!$D$10+'СЕТ СН'!$G$6-'СЕТ СН'!$G$19</f>
        <v>809.51188256</v>
      </c>
      <c r="T62" s="36">
        <f>SUMIFS(СВЦЭМ!$C$33:$C$776,СВЦЭМ!$A$33:$A$776,$A62,СВЦЭМ!$B$33:$B$776,T$47)+'СЕТ СН'!$G$9+СВЦЭМ!$D$10+'СЕТ СН'!$G$6-'СЕТ СН'!$G$19</f>
        <v>816.4174935399999</v>
      </c>
      <c r="U62" s="36">
        <f>SUMIFS(СВЦЭМ!$C$33:$C$776,СВЦЭМ!$A$33:$A$776,$A62,СВЦЭМ!$B$33:$B$776,U$47)+'СЕТ СН'!$G$9+СВЦЭМ!$D$10+'СЕТ СН'!$G$6-'СЕТ СН'!$G$19</f>
        <v>840.79598545999988</v>
      </c>
      <c r="V62" s="36">
        <f>SUMIFS(СВЦЭМ!$C$33:$C$776,СВЦЭМ!$A$33:$A$776,$A62,СВЦЭМ!$B$33:$B$776,V$47)+'СЕТ СН'!$G$9+СВЦЭМ!$D$10+'СЕТ СН'!$G$6-'СЕТ СН'!$G$19</f>
        <v>833.04984240999988</v>
      </c>
      <c r="W62" s="36">
        <f>SUMIFS(СВЦЭМ!$C$33:$C$776,СВЦЭМ!$A$33:$A$776,$A62,СВЦЭМ!$B$33:$B$776,W$47)+'СЕТ СН'!$G$9+СВЦЭМ!$D$10+'СЕТ СН'!$G$6-'СЕТ СН'!$G$19</f>
        <v>820.78446203999988</v>
      </c>
      <c r="X62" s="36">
        <f>SUMIFS(СВЦЭМ!$C$33:$C$776,СВЦЭМ!$A$33:$A$776,$A62,СВЦЭМ!$B$33:$B$776,X$47)+'СЕТ СН'!$G$9+СВЦЭМ!$D$10+'СЕТ СН'!$G$6-'СЕТ СН'!$G$19</f>
        <v>797.62937721000003</v>
      </c>
      <c r="Y62" s="36">
        <f>SUMIFS(СВЦЭМ!$C$33:$C$776,СВЦЭМ!$A$33:$A$776,$A62,СВЦЭМ!$B$33:$B$776,Y$47)+'СЕТ СН'!$G$9+СВЦЭМ!$D$10+'СЕТ СН'!$G$6-'СЕТ СН'!$G$19</f>
        <v>846.63797720999992</v>
      </c>
    </row>
    <row r="63" spans="1:25" ht="15.75" x14ac:dyDescent="0.2">
      <c r="A63" s="35">
        <f t="shared" si="1"/>
        <v>44120</v>
      </c>
      <c r="B63" s="36">
        <f>SUMIFS(СВЦЭМ!$C$33:$C$776,СВЦЭМ!$A$33:$A$776,$A63,СВЦЭМ!$B$33:$B$776,B$47)+'СЕТ СН'!$G$9+СВЦЭМ!$D$10+'СЕТ СН'!$G$6-'СЕТ СН'!$G$19</f>
        <v>905.01092173000006</v>
      </c>
      <c r="C63" s="36">
        <f>SUMIFS(СВЦЭМ!$C$33:$C$776,СВЦЭМ!$A$33:$A$776,$A63,СВЦЭМ!$B$33:$B$776,C$47)+'СЕТ СН'!$G$9+СВЦЭМ!$D$10+'СЕТ СН'!$G$6-'СЕТ СН'!$G$19</f>
        <v>973.98331564999989</v>
      </c>
      <c r="D63" s="36">
        <f>SUMIFS(СВЦЭМ!$C$33:$C$776,СВЦЭМ!$A$33:$A$776,$A63,СВЦЭМ!$B$33:$B$776,D$47)+'СЕТ СН'!$G$9+СВЦЭМ!$D$10+'СЕТ СН'!$G$6-'СЕТ СН'!$G$19</f>
        <v>1027.68966761</v>
      </c>
      <c r="E63" s="36">
        <f>SUMIFS(СВЦЭМ!$C$33:$C$776,СВЦЭМ!$A$33:$A$776,$A63,СВЦЭМ!$B$33:$B$776,E$47)+'СЕТ СН'!$G$9+СВЦЭМ!$D$10+'СЕТ СН'!$G$6-'СЕТ СН'!$G$19</f>
        <v>1033.9429491799999</v>
      </c>
      <c r="F63" s="36">
        <f>SUMIFS(СВЦЭМ!$C$33:$C$776,СВЦЭМ!$A$33:$A$776,$A63,СВЦЭМ!$B$33:$B$776,F$47)+'СЕТ СН'!$G$9+СВЦЭМ!$D$10+'СЕТ СН'!$G$6-'СЕТ СН'!$G$19</f>
        <v>1033.8502943599999</v>
      </c>
      <c r="G63" s="36">
        <f>SUMIFS(СВЦЭМ!$C$33:$C$776,СВЦЭМ!$A$33:$A$776,$A63,СВЦЭМ!$B$33:$B$776,G$47)+'СЕТ СН'!$G$9+СВЦЭМ!$D$10+'СЕТ СН'!$G$6-'СЕТ СН'!$G$19</f>
        <v>1022.87258595</v>
      </c>
      <c r="H63" s="36">
        <f>SUMIFS(СВЦЭМ!$C$33:$C$776,СВЦЭМ!$A$33:$A$776,$A63,СВЦЭМ!$B$33:$B$776,H$47)+'СЕТ СН'!$G$9+СВЦЭМ!$D$10+'СЕТ СН'!$G$6-'СЕТ СН'!$G$19</f>
        <v>990.8118697299999</v>
      </c>
      <c r="I63" s="36">
        <f>SUMIFS(СВЦЭМ!$C$33:$C$776,СВЦЭМ!$A$33:$A$776,$A63,СВЦЭМ!$B$33:$B$776,I$47)+'СЕТ СН'!$G$9+СВЦЭМ!$D$10+'СЕТ СН'!$G$6-'СЕТ СН'!$G$19</f>
        <v>961.52576670000008</v>
      </c>
      <c r="J63" s="36">
        <f>SUMIFS(СВЦЭМ!$C$33:$C$776,СВЦЭМ!$A$33:$A$776,$A63,СВЦЭМ!$B$33:$B$776,J$47)+'СЕТ СН'!$G$9+СВЦЭМ!$D$10+'СЕТ СН'!$G$6-'СЕТ СН'!$G$19</f>
        <v>929.90289589999998</v>
      </c>
      <c r="K63" s="36">
        <f>SUMIFS(СВЦЭМ!$C$33:$C$776,СВЦЭМ!$A$33:$A$776,$A63,СВЦЭМ!$B$33:$B$776,K$47)+'СЕТ СН'!$G$9+СВЦЭМ!$D$10+'СЕТ СН'!$G$6-'СЕТ СН'!$G$19</f>
        <v>897.02360041999987</v>
      </c>
      <c r="L63" s="36">
        <f>SUMIFS(СВЦЭМ!$C$33:$C$776,СВЦЭМ!$A$33:$A$776,$A63,СВЦЭМ!$B$33:$B$776,L$47)+'СЕТ СН'!$G$9+СВЦЭМ!$D$10+'СЕТ СН'!$G$6-'СЕТ СН'!$G$19</f>
        <v>896.19837147999988</v>
      </c>
      <c r="M63" s="36">
        <f>SUMIFS(СВЦЭМ!$C$33:$C$776,СВЦЭМ!$A$33:$A$776,$A63,СВЦЭМ!$B$33:$B$776,M$47)+'СЕТ СН'!$G$9+СВЦЭМ!$D$10+'СЕТ СН'!$G$6-'СЕТ СН'!$G$19</f>
        <v>899.11442179000005</v>
      </c>
      <c r="N63" s="36">
        <f>SUMIFS(СВЦЭМ!$C$33:$C$776,СВЦЭМ!$A$33:$A$776,$A63,СВЦЭМ!$B$33:$B$776,N$47)+'СЕТ СН'!$G$9+СВЦЭМ!$D$10+'СЕТ СН'!$G$6-'СЕТ СН'!$G$19</f>
        <v>910.05434194999998</v>
      </c>
      <c r="O63" s="36">
        <f>SUMIFS(СВЦЭМ!$C$33:$C$776,СВЦЭМ!$A$33:$A$776,$A63,СВЦЭМ!$B$33:$B$776,O$47)+'СЕТ СН'!$G$9+СВЦЭМ!$D$10+'СЕТ СН'!$G$6-'СЕТ СН'!$G$19</f>
        <v>945.53139003999991</v>
      </c>
      <c r="P63" s="36">
        <f>SUMIFS(СВЦЭМ!$C$33:$C$776,СВЦЭМ!$A$33:$A$776,$A63,СВЦЭМ!$B$33:$B$776,P$47)+'СЕТ СН'!$G$9+СВЦЭМ!$D$10+'СЕТ СН'!$G$6-'СЕТ СН'!$G$19</f>
        <v>989.79815716999997</v>
      </c>
      <c r="Q63" s="36">
        <f>SUMIFS(СВЦЭМ!$C$33:$C$776,СВЦЭМ!$A$33:$A$776,$A63,СВЦЭМ!$B$33:$B$776,Q$47)+'СЕТ СН'!$G$9+СВЦЭМ!$D$10+'СЕТ СН'!$G$6-'СЕТ СН'!$G$19</f>
        <v>955.90846974999999</v>
      </c>
      <c r="R63" s="36">
        <f>SUMIFS(СВЦЭМ!$C$33:$C$776,СВЦЭМ!$A$33:$A$776,$A63,СВЦЭМ!$B$33:$B$776,R$47)+'СЕТ СН'!$G$9+СВЦЭМ!$D$10+'СЕТ СН'!$G$6-'СЕТ СН'!$G$19</f>
        <v>909.17826083999989</v>
      </c>
      <c r="S63" s="36">
        <f>SUMIFS(СВЦЭМ!$C$33:$C$776,СВЦЭМ!$A$33:$A$776,$A63,СВЦЭМ!$B$33:$B$776,S$47)+'СЕТ СН'!$G$9+СВЦЭМ!$D$10+'СЕТ СН'!$G$6-'СЕТ СН'!$G$19</f>
        <v>848.82637522000005</v>
      </c>
      <c r="T63" s="36">
        <f>SUMIFS(СВЦЭМ!$C$33:$C$776,СВЦЭМ!$A$33:$A$776,$A63,СВЦЭМ!$B$33:$B$776,T$47)+'СЕТ СН'!$G$9+СВЦЭМ!$D$10+'СЕТ СН'!$G$6-'СЕТ СН'!$G$19</f>
        <v>822.72386856999992</v>
      </c>
      <c r="U63" s="36">
        <f>SUMIFS(СВЦЭМ!$C$33:$C$776,СВЦЭМ!$A$33:$A$776,$A63,СВЦЭМ!$B$33:$B$776,U$47)+'СЕТ СН'!$G$9+СВЦЭМ!$D$10+'СЕТ СН'!$G$6-'СЕТ СН'!$G$19</f>
        <v>823.73449809999988</v>
      </c>
      <c r="V63" s="36">
        <f>SUMIFS(СВЦЭМ!$C$33:$C$776,СВЦЭМ!$A$33:$A$776,$A63,СВЦЭМ!$B$33:$B$776,V$47)+'СЕТ СН'!$G$9+СВЦЭМ!$D$10+'СЕТ СН'!$G$6-'СЕТ СН'!$G$19</f>
        <v>819.24200483000004</v>
      </c>
      <c r="W63" s="36">
        <f>SUMIFS(СВЦЭМ!$C$33:$C$776,СВЦЭМ!$A$33:$A$776,$A63,СВЦЭМ!$B$33:$B$776,W$47)+'СЕТ СН'!$G$9+СВЦЭМ!$D$10+'СЕТ СН'!$G$6-'СЕТ СН'!$G$19</f>
        <v>808.93675774000008</v>
      </c>
      <c r="X63" s="36">
        <f>SUMIFS(СВЦЭМ!$C$33:$C$776,СВЦЭМ!$A$33:$A$776,$A63,СВЦЭМ!$B$33:$B$776,X$47)+'СЕТ СН'!$G$9+СВЦЭМ!$D$10+'СЕТ СН'!$G$6-'СЕТ СН'!$G$19</f>
        <v>811.25777937999987</v>
      </c>
      <c r="Y63" s="36">
        <f>SUMIFS(СВЦЭМ!$C$33:$C$776,СВЦЭМ!$A$33:$A$776,$A63,СВЦЭМ!$B$33:$B$776,Y$47)+'СЕТ СН'!$G$9+СВЦЭМ!$D$10+'СЕТ СН'!$G$6-'СЕТ СН'!$G$19</f>
        <v>840.77621642000008</v>
      </c>
    </row>
    <row r="64" spans="1:25" ht="15.75" x14ac:dyDescent="0.2">
      <c r="A64" s="35">
        <f t="shared" si="1"/>
        <v>44121</v>
      </c>
      <c r="B64" s="36">
        <f>SUMIFS(СВЦЭМ!$C$33:$C$776,СВЦЭМ!$A$33:$A$776,$A64,СВЦЭМ!$B$33:$B$776,B$47)+'СЕТ СН'!$G$9+СВЦЭМ!$D$10+'СЕТ СН'!$G$6-'СЕТ СН'!$G$19</f>
        <v>899.81846496999992</v>
      </c>
      <c r="C64" s="36">
        <f>SUMIFS(СВЦЭМ!$C$33:$C$776,СВЦЭМ!$A$33:$A$776,$A64,СВЦЭМ!$B$33:$B$776,C$47)+'СЕТ СН'!$G$9+СВЦЭМ!$D$10+'СЕТ СН'!$G$6-'СЕТ СН'!$G$19</f>
        <v>968.39641972000004</v>
      </c>
      <c r="D64" s="36">
        <f>SUMIFS(СВЦЭМ!$C$33:$C$776,СВЦЭМ!$A$33:$A$776,$A64,СВЦЭМ!$B$33:$B$776,D$47)+'СЕТ СН'!$G$9+СВЦЭМ!$D$10+'СЕТ СН'!$G$6-'СЕТ СН'!$G$19</f>
        <v>1029.64594444</v>
      </c>
      <c r="E64" s="36">
        <f>SUMIFS(СВЦЭМ!$C$33:$C$776,СВЦЭМ!$A$33:$A$776,$A64,СВЦЭМ!$B$33:$B$776,E$47)+'СЕТ СН'!$G$9+СВЦЭМ!$D$10+'СЕТ СН'!$G$6-'СЕТ СН'!$G$19</f>
        <v>1037.6288591</v>
      </c>
      <c r="F64" s="36">
        <f>SUMIFS(СВЦЭМ!$C$33:$C$776,СВЦЭМ!$A$33:$A$776,$A64,СВЦЭМ!$B$33:$B$776,F$47)+'СЕТ СН'!$G$9+СВЦЭМ!$D$10+'СЕТ СН'!$G$6-'СЕТ СН'!$G$19</f>
        <v>1041.99413875</v>
      </c>
      <c r="G64" s="36">
        <f>SUMIFS(СВЦЭМ!$C$33:$C$776,СВЦЭМ!$A$33:$A$776,$A64,СВЦЭМ!$B$33:$B$776,G$47)+'СЕТ СН'!$G$9+СВЦЭМ!$D$10+'СЕТ СН'!$G$6-'СЕТ СН'!$G$19</f>
        <v>1030.4564854999999</v>
      </c>
      <c r="H64" s="36">
        <f>SUMIFS(СВЦЭМ!$C$33:$C$776,СВЦЭМ!$A$33:$A$776,$A64,СВЦЭМ!$B$33:$B$776,H$47)+'СЕТ СН'!$G$9+СВЦЭМ!$D$10+'СЕТ СН'!$G$6-'СЕТ СН'!$G$19</f>
        <v>1018.79891989</v>
      </c>
      <c r="I64" s="36">
        <f>SUMIFS(СВЦЭМ!$C$33:$C$776,СВЦЭМ!$A$33:$A$776,$A64,СВЦЭМ!$B$33:$B$776,I$47)+'СЕТ СН'!$G$9+СВЦЭМ!$D$10+'СЕТ СН'!$G$6-'СЕТ СН'!$G$19</f>
        <v>1022.5598021599999</v>
      </c>
      <c r="J64" s="36">
        <f>SUMIFS(СВЦЭМ!$C$33:$C$776,СВЦЭМ!$A$33:$A$776,$A64,СВЦЭМ!$B$33:$B$776,J$47)+'СЕТ СН'!$G$9+СВЦЭМ!$D$10+'СЕТ СН'!$G$6-'СЕТ СН'!$G$19</f>
        <v>960.17640907000009</v>
      </c>
      <c r="K64" s="36">
        <f>SUMIFS(СВЦЭМ!$C$33:$C$776,СВЦЭМ!$A$33:$A$776,$A64,СВЦЭМ!$B$33:$B$776,K$47)+'СЕТ СН'!$G$9+СВЦЭМ!$D$10+'СЕТ СН'!$G$6-'СЕТ СН'!$G$19</f>
        <v>935.69708396999999</v>
      </c>
      <c r="L64" s="36">
        <f>SUMIFS(СВЦЭМ!$C$33:$C$776,СВЦЭМ!$A$33:$A$776,$A64,СВЦЭМ!$B$33:$B$776,L$47)+'СЕТ СН'!$G$9+СВЦЭМ!$D$10+'СЕТ СН'!$G$6-'СЕТ СН'!$G$19</f>
        <v>908.22204557999999</v>
      </c>
      <c r="M64" s="36">
        <f>SUMIFS(СВЦЭМ!$C$33:$C$776,СВЦЭМ!$A$33:$A$776,$A64,СВЦЭМ!$B$33:$B$776,M$47)+'СЕТ СН'!$G$9+СВЦЭМ!$D$10+'СЕТ СН'!$G$6-'СЕТ СН'!$G$19</f>
        <v>919.33583817999988</v>
      </c>
      <c r="N64" s="36">
        <f>SUMIFS(СВЦЭМ!$C$33:$C$776,СВЦЭМ!$A$33:$A$776,$A64,СВЦЭМ!$B$33:$B$776,N$47)+'СЕТ СН'!$G$9+СВЦЭМ!$D$10+'СЕТ СН'!$G$6-'СЕТ СН'!$G$19</f>
        <v>928.94518199999993</v>
      </c>
      <c r="O64" s="36">
        <f>SUMIFS(СВЦЭМ!$C$33:$C$776,СВЦЭМ!$A$33:$A$776,$A64,СВЦЭМ!$B$33:$B$776,O$47)+'СЕТ СН'!$G$9+СВЦЭМ!$D$10+'СЕТ СН'!$G$6-'СЕТ СН'!$G$19</f>
        <v>970.15543230999992</v>
      </c>
      <c r="P64" s="36">
        <f>SUMIFS(СВЦЭМ!$C$33:$C$776,СВЦЭМ!$A$33:$A$776,$A64,СВЦЭМ!$B$33:$B$776,P$47)+'СЕТ СН'!$G$9+СВЦЭМ!$D$10+'СЕТ СН'!$G$6-'СЕТ СН'!$G$19</f>
        <v>1026.3899741099999</v>
      </c>
      <c r="Q64" s="36">
        <f>SUMIFS(СВЦЭМ!$C$33:$C$776,СВЦЭМ!$A$33:$A$776,$A64,СВЦЭМ!$B$33:$B$776,Q$47)+'СЕТ СН'!$G$9+СВЦЭМ!$D$10+'СЕТ СН'!$G$6-'СЕТ СН'!$G$19</f>
        <v>985.28801600999986</v>
      </c>
      <c r="R64" s="36">
        <f>SUMIFS(СВЦЭМ!$C$33:$C$776,СВЦЭМ!$A$33:$A$776,$A64,СВЦЭМ!$B$33:$B$776,R$47)+'СЕТ СН'!$G$9+СВЦЭМ!$D$10+'СЕТ СН'!$G$6-'СЕТ СН'!$G$19</f>
        <v>939.75755316999994</v>
      </c>
      <c r="S64" s="36">
        <f>SUMIFS(СВЦЭМ!$C$33:$C$776,СВЦЭМ!$A$33:$A$776,$A64,СВЦЭМ!$B$33:$B$776,S$47)+'СЕТ СН'!$G$9+СВЦЭМ!$D$10+'СЕТ СН'!$G$6-'СЕТ СН'!$G$19</f>
        <v>875.26908206000007</v>
      </c>
      <c r="T64" s="36">
        <f>SUMIFS(СВЦЭМ!$C$33:$C$776,СВЦЭМ!$A$33:$A$776,$A64,СВЦЭМ!$B$33:$B$776,T$47)+'СЕТ СН'!$G$9+СВЦЭМ!$D$10+'СЕТ СН'!$G$6-'СЕТ СН'!$G$19</f>
        <v>838.80791193000005</v>
      </c>
      <c r="U64" s="36">
        <f>SUMIFS(СВЦЭМ!$C$33:$C$776,СВЦЭМ!$A$33:$A$776,$A64,СВЦЭМ!$B$33:$B$776,U$47)+'СЕТ СН'!$G$9+СВЦЭМ!$D$10+'СЕТ СН'!$G$6-'СЕТ СН'!$G$19</f>
        <v>829.63394020999999</v>
      </c>
      <c r="V64" s="36">
        <f>SUMIFS(СВЦЭМ!$C$33:$C$776,СВЦЭМ!$A$33:$A$776,$A64,СВЦЭМ!$B$33:$B$776,V$47)+'СЕТ СН'!$G$9+СВЦЭМ!$D$10+'СЕТ СН'!$G$6-'СЕТ СН'!$G$19</f>
        <v>828.17909577</v>
      </c>
      <c r="W64" s="36">
        <f>SUMIFS(СВЦЭМ!$C$33:$C$776,СВЦЭМ!$A$33:$A$776,$A64,СВЦЭМ!$B$33:$B$776,W$47)+'СЕТ СН'!$G$9+СВЦЭМ!$D$10+'СЕТ СН'!$G$6-'СЕТ СН'!$G$19</f>
        <v>829.80507102000001</v>
      </c>
      <c r="X64" s="36">
        <f>SUMIFS(СВЦЭМ!$C$33:$C$776,СВЦЭМ!$A$33:$A$776,$A64,СВЦЭМ!$B$33:$B$776,X$47)+'СЕТ СН'!$G$9+СВЦЭМ!$D$10+'СЕТ СН'!$G$6-'СЕТ СН'!$G$19</f>
        <v>849.88243478000004</v>
      </c>
      <c r="Y64" s="36">
        <f>SUMIFS(СВЦЭМ!$C$33:$C$776,СВЦЭМ!$A$33:$A$776,$A64,СВЦЭМ!$B$33:$B$776,Y$47)+'СЕТ СН'!$G$9+СВЦЭМ!$D$10+'СЕТ СН'!$G$6-'СЕТ СН'!$G$19</f>
        <v>881.53998980000006</v>
      </c>
    </row>
    <row r="65" spans="1:27" ht="15.75" x14ac:dyDescent="0.2">
      <c r="A65" s="35">
        <f t="shared" si="1"/>
        <v>44122</v>
      </c>
      <c r="B65" s="36">
        <f>SUMIFS(СВЦЭМ!$C$33:$C$776,СВЦЭМ!$A$33:$A$776,$A65,СВЦЭМ!$B$33:$B$776,B$47)+'СЕТ СН'!$G$9+СВЦЭМ!$D$10+'СЕТ СН'!$G$6-'СЕТ СН'!$G$19</f>
        <v>980.35365391999994</v>
      </c>
      <c r="C65" s="36">
        <f>SUMIFS(СВЦЭМ!$C$33:$C$776,СВЦЭМ!$A$33:$A$776,$A65,СВЦЭМ!$B$33:$B$776,C$47)+'СЕТ СН'!$G$9+СВЦЭМ!$D$10+'СЕТ СН'!$G$6-'СЕТ СН'!$G$19</f>
        <v>1080.5454559899999</v>
      </c>
      <c r="D65" s="36">
        <f>SUMIFS(СВЦЭМ!$C$33:$C$776,СВЦЭМ!$A$33:$A$776,$A65,СВЦЭМ!$B$33:$B$776,D$47)+'СЕТ СН'!$G$9+СВЦЭМ!$D$10+'СЕТ СН'!$G$6-'СЕТ СН'!$G$19</f>
        <v>1149.3981472</v>
      </c>
      <c r="E65" s="36">
        <f>SUMIFS(СВЦЭМ!$C$33:$C$776,СВЦЭМ!$A$33:$A$776,$A65,СВЦЭМ!$B$33:$B$776,E$47)+'СЕТ СН'!$G$9+СВЦЭМ!$D$10+'СЕТ СН'!$G$6-'СЕТ СН'!$G$19</f>
        <v>1156.28137386</v>
      </c>
      <c r="F65" s="36">
        <f>SUMIFS(СВЦЭМ!$C$33:$C$776,СВЦЭМ!$A$33:$A$776,$A65,СВЦЭМ!$B$33:$B$776,F$47)+'СЕТ СН'!$G$9+СВЦЭМ!$D$10+'СЕТ СН'!$G$6-'СЕТ СН'!$G$19</f>
        <v>1163.9754045299999</v>
      </c>
      <c r="G65" s="36">
        <f>SUMIFS(СВЦЭМ!$C$33:$C$776,СВЦЭМ!$A$33:$A$776,$A65,СВЦЭМ!$B$33:$B$776,G$47)+'СЕТ СН'!$G$9+СВЦЭМ!$D$10+'СЕТ СН'!$G$6-'СЕТ СН'!$G$19</f>
        <v>1149.5918376</v>
      </c>
      <c r="H65" s="36">
        <f>SUMIFS(СВЦЭМ!$C$33:$C$776,СВЦЭМ!$A$33:$A$776,$A65,СВЦЭМ!$B$33:$B$776,H$47)+'СЕТ СН'!$G$9+СВЦЭМ!$D$10+'СЕТ СН'!$G$6-'СЕТ СН'!$G$19</f>
        <v>1128.40398955</v>
      </c>
      <c r="I65" s="36">
        <f>SUMIFS(СВЦЭМ!$C$33:$C$776,СВЦЭМ!$A$33:$A$776,$A65,СВЦЭМ!$B$33:$B$776,I$47)+'СЕТ СН'!$G$9+СВЦЭМ!$D$10+'СЕТ СН'!$G$6-'СЕТ СН'!$G$19</f>
        <v>1092.3591554299999</v>
      </c>
      <c r="J65" s="36">
        <f>SUMIFS(СВЦЭМ!$C$33:$C$776,СВЦЭМ!$A$33:$A$776,$A65,СВЦЭМ!$B$33:$B$776,J$47)+'СЕТ СН'!$G$9+СВЦЭМ!$D$10+'СЕТ СН'!$G$6-'СЕТ СН'!$G$19</f>
        <v>1007.90597196</v>
      </c>
      <c r="K65" s="36">
        <f>SUMIFS(СВЦЭМ!$C$33:$C$776,СВЦЭМ!$A$33:$A$776,$A65,СВЦЭМ!$B$33:$B$776,K$47)+'СЕТ СН'!$G$9+СВЦЭМ!$D$10+'СЕТ СН'!$G$6-'СЕТ СН'!$G$19</f>
        <v>940.89984731999994</v>
      </c>
      <c r="L65" s="36">
        <f>SUMIFS(СВЦЭМ!$C$33:$C$776,СВЦЭМ!$A$33:$A$776,$A65,СВЦЭМ!$B$33:$B$776,L$47)+'СЕТ СН'!$G$9+СВЦЭМ!$D$10+'СЕТ СН'!$G$6-'СЕТ СН'!$G$19</f>
        <v>931.98792800000001</v>
      </c>
      <c r="M65" s="36">
        <f>SUMIFS(СВЦЭМ!$C$33:$C$776,СВЦЭМ!$A$33:$A$776,$A65,СВЦЭМ!$B$33:$B$776,M$47)+'СЕТ СН'!$G$9+СВЦЭМ!$D$10+'СЕТ СН'!$G$6-'СЕТ СН'!$G$19</f>
        <v>933.17135136999991</v>
      </c>
      <c r="N65" s="36">
        <f>SUMIFS(СВЦЭМ!$C$33:$C$776,СВЦЭМ!$A$33:$A$776,$A65,СВЦЭМ!$B$33:$B$776,N$47)+'СЕТ СН'!$G$9+СВЦЭМ!$D$10+'СЕТ СН'!$G$6-'СЕТ СН'!$G$19</f>
        <v>939.26006998999992</v>
      </c>
      <c r="O65" s="36">
        <f>SUMIFS(СВЦЭМ!$C$33:$C$776,СВЦЭМ!$A$33:$A$776,$A65,СВЦЭМ!$B$33:$B$776,O$47)+'СЕТ СН'!$G$9+СВЦЭМ!$D$10+'СЕТ СН'!$G$6-'СЕТ СН'!$G$19</f>
        <v>987.62780157999987</v>
      </c>
      <c r="P65" s="36">
        <f>SUMIFS(СВЦЭМ!$C$33:$C$776,СВЦЭМ!$A$33:$A$776,$A65,СВЦЭМ!$B$33:$B$776,P$47)+'СЕТ СН'!$G$9+СВЦЭМ!$D$10+'СЕТ СН'!$G$6-'СЕТ СН'!$G$19</f>
        <v>1038.33768244</v>
      </c>
      <c r="Q65" s="36">
        <f>SUMIFS(СВЦЭМ!$C$33:$C$776,СВЦЭМ!$A$33:$A$776,$A65,СВЦЭМ!$B$33:$B$776,Q$47)+'СЕТ СН'!$G$9+СВЦЭМ!$D$10+'СЕТ СН'!$G$6-'СЕТ СН'!$G$19</f>
        <v>1005.5582632599999</v>
      </c>
      <c r="R65" s="36">
        <f>SUMIFS(СВЦЭМ!$C$33:$C$776,СВЦЭМ!$A$33:$A$776,$A65,СВЦЭМ!$B$33:$B$776,R$47)+'СЕТ СН'!$G$9+СВЦЭМ!$D$10+'СЕТ СН'!$G$6-'СЕТ СН'!$G$19</f>
        <v>948.20538542000008</v>
      </c>
      <c r="S65" s="36">
        <f>SUMIFS(СВЦЭМ!$C$33:$C$776,СВЦЭМ!$A$33:$A$776,$A65,СВЦЭМ!$B$33:$B$776,S$47)+'СЕТ СН'!$G$9+СВЦЭМ!$D$10+'СЕТ СН'!$G$6-'СЕТ СН'!$G$19</f>
        <v>875.04111291999993</v>
      </c>
      <c r="T65" s="36">
        <f>SUMIFS(СВЦЭМ!$C$33:$C$776,СВЦЭМ!$A$33:$A$776,$A65,СВЦЭМ!$B$33:$B$776,T$47)+'СЕТ СН'!$G$9+СВЦЭМ!$D$10+'СЕТ СН'!$G$6-'СЕТ СН'!$G$19</f>
        <v>832.95975801999998</v>
      </c>
      <c r="U65" s="36">
        <f>SUMIFS(СВЦЭМ!$C$33:$C$776,СВЦЭМ!$A$33:$A$776,$A65,СВЦЭМ!$B$33:$B$776,U$47)+'СЕТ СН'!$G$9+СВЦЭМ!$D$10+'СЕТ СН'!$G$6-'СЕТ СН'!$G$19</f>
        <v>838.33572688999993</v>
      </c>
      <c r="V65" s="36">
        <f>SUMIFS(СВЦЭМ!$C$33:$C$776,СВЦЭМ!$A$33:$A$776,$A65,СВЦЭМ!$B$33:$B$776,V$47)+'СЕТ СН'!$G$9+СВЦЭМ!$D$10+'СЕТ СН'!$G$6-'СЕТ СН'!$G$19</f>
        <v>835.53017636999994</v>
      </c>
      <c r="W65" s="36">
        <f>SUMIFS(СВЦЭМ!$C$33:$C$776,СВЦЭМ!$A$33:$A$776,$A65,СВЦЭМ!$B$33:$B$776,W$47)+'СЕТ СН'!$G$9+СВЦЭМ!$D$10+'СЕТ СН'!$G$6-'СЕТ СН'!$G$19</f>
        <v>832.62887021000006</v>
      </c>
      <c r="X65" s="36">
        <f>SUMIFS(СВЦЭМ!$C$33:$C$776,СВЦЭМ!$A$33:$A$776,$A65,СВЦЭМ!$B$33:$B$776,X$47)+'СЕТ СН'!$G$9+СВЦЭМ!$D$10+'СЕТ СН'!$G$6-'СЕТ СН'!$G$19</f>
        <v>831.89022355999987</v>
      </c>
      <c r="Y65" s="36">
        <f>SUMIFS(СВЦЭМ!$C$33:$C$776,СВЦЭМ!$A$33:$A$776,$A65,СВЦЭМ!$B$33:$B$776,Y$47)+'СЕТ СН'!$G$9+СВЦЭМ!$D$10+'СЕТ СН'!$G$6-'СЕТ СН'!$G$19</f>
        <v>870.57627596999987</v>
      </c>
    </row>
    <row r="66" spans="1:27" ht="15.75" x14ac:dyDescent="0.2">
      <c r="A66" s="35">
        <f t="shared" si="1"/>
        <v>44123</v>
      </c>
      <c r="B66" s="36">
        <f>SUMIFS(СВЦЭМ!$C$33:$C$776,СВЦЭМ!$A$33:$A$776,$A66,СВЦЭМ!$B$33:$B$776,B$47)+'СЕТ СН'!$G$9+СВЦЭМ!$D$10+'СЕТ СН'!$G$6-'СЕТ СН'!$G$19</f>
        <v>944.00992251000002</v>
      </c>
      <c r="C66" s="36">
        <f>SUMIFS(СВЦЭМ!$C$33:$C$776,СВЦЭМ!$A$33:$A$776,$A66,СВЦЭМ!$B$33:$B$776,C$47)+'СЕТ СН'!$G$9+СВЦЭМ!$D$10+'СЕТ СН'!$G$6-'СЕТ СН'!$G$19</f>
        <v>1013.4312143699999</v>
      </c>
      <c r="D66" s="36">
        <f>SUMIFS(СВЦЭМ!$C$33:$C$776,СВЦЭМ!$A$33:$A$776,$A66,СВЦЭМ!$B$33:$B$776,D$47)+'СЕТ СН'!$G$9+СВЦЭМ!$D$10+'СЕТ СН'!$G$6-'СЕТ СН'!$G$19</f>
        <v>1082.75554816</v>
      </c>
      <c r="E66" s="36">
        <f>SUMIFS(СВЦЭМ!$C$33:$C$776,СВЦЭМ!$A$33:$A$776,$A66,СВЦЭМ!$B$33:$B$776,E$47)+'СЕТ СН'!$G$9+СВЦЭМ!$D$10+'СЕТ СН'!$G$6-'СЕТ СН'!$G$19</f>
        <v>1086.0042540899999</v>
      </c>
      <c r="F66" s="36">
        <f>SUMIFS(СВЦЭМ!$C$33:$C$776,СВЦЭМ!$A$33:$A$776,$A66,СВЦЭМ!$B$33:$B$776,F$47)+'СЕТ СН'!$G$9+СВЦЭМ!$D$10+'СЕТ СН'!$G$6-'СЕТ СН'!$G$19</f>
        <v>1092.08538875</v>
      </c>
      <c r="G66" s="36">
        <f>SUMIFS(СВЦЭМ!$C$33:$C$776,СВЦЭМ!$A$33:$A$776,$A66,СВЦЭМ!$B$33:$B$776,G$47)+'СЕТ СН'!$G$9+СВЦЭМ!$D$10+'СЕТ СН'!$G$6-'СЕТ СН'!$G$19</f>
        <v>1070.2227918900001</v>
      </c>
      <c r="H66" s="36">
        <f>SUMIFS(СВЦЭМ!$C$33:$C$776,СВЦЭМ!$A$33:$A$776,$A66,СВЦЭМ!$B$33:$B$776,H$47)+'СЕТ СН'!$G$9+СВЦЭМ!$D$10+'СЕТ СН'!$G$6-'СЕТ СН'!$G$19</f>
        <v>1020.2641177200001</v>
      </c>
      <c r="I66" s="36">
        <f>SUMIFS(СВЦЭМ!$C$33:$C$776,СВЦЭМ!$A$33:$A$776,$A66,СВЦЭМ!$B$33:$B$776,I$47)+'СЕТ СН'!$G$9+СВЦЭМ!$D$10+'СЕТ СН'!$G$6-'СЕТ СН'!$G$19</f>
        <v>966.63446870000007</v>
      </c>
      <c r="J66" s="36">
        <f>SUMIFS(СВЦЭМ!$C$33:$C$776,СВЦЭМ!$A$33:$A$776,$A66,СВЦЭМ!$B$33:$B$776,J$47)+'СЕТ СН'!$G$9+СВЦЭМ!$D$10+'СЕТ СН'!$G$6-'СЕТ СН'!$G$19</f>
        <v>912.41684472999987</v>
      </c>
      <c r="K66" s="36">
        <f>SUMIFS(СВЦЭМ!$C$33:$C$776,СВЦЭМ!$A$33:$A$776,$A66,СВЦЭМ!$B$33:$B$776,K$47)+'СЕТ СН'!$G$9+СВЦЭМ!$D$10+'СЕТ СН'!$G$6-'СЕТ СН'!$G$19</f>
        <v>874.95561176000001</v>
      </c>
      <c r="L66" s="36">
        <f>SUMIFS(СВЦЭМ!$C$33:$C$776,СВЦЭМ!$A$33:$A$776,$A66,СВЦЭМ!$B$33:$B$776,L$47)+'СЕТ СН'!$G$9+СВЦЭМ!$D$10+'СЕТ СН'!$G$6-'СЕТ СН'!$G$19</f>
        <v>876.76141013000006</v>
      </c>
      <c r="M66" s="36">
        <f>SUMIFS(СВЦЭМ!$C$33:$C$776,СВЦЭМ!$A$33:$A$776,$A66,СВЦЭМ!$B$33:$B$776,M$47)+'СЕТ СН'!$G$9+СВЦЭМ!$D$10+'СЕТ СН'!$G$6-'СЕТ СН'!$G$19</f>
        <v>882.76572435999992</v>
      </c>
      <c r="N66" s="36">
        <f>SUMIFS(СВЦЭМ!$C$33:$C$776,СВЦЭМ!$A$33:$A$776,$A66,СВЦЭМ!$B$33:$B$776,N$47)+'СЕТ СН'!$G$9+СВЦЭМ!$D$10+'СЕТ СН'!$G$6-'СЕТ СН'!$G$19</f>
        <v>893.65842266000004</v>
      </c>
      <c r="O66" s="36">
        <f>SUMIFS(СВЦЭМ!$C$33:$C$776,СВЦЭМ!$A$33:$A$776,$A66,СВЦЭМ!$B$33:$B$776,O$47)+'СЕТ СН'!$G$9+СВЦЭМ!$D$10+'СЕТ СН'!$G$6-'СЕТ СН'!$G$19</f>
        <v>937.67257313000005</v>
      </c>
      <c r="P66" s="36">
        <f>SUMIFS(СВЦЭМ!$C$33:$C$776,СВЦЭМ!$A$33:$A$776,$A66,СВЦЭМ!$B$33:$B$776,P$47)+'СЕТ СН'!$G$9+СВЦЭМ!$D$10+'СЕТ СН'!$G$6-'СЕТ СН'!$G$19</f>
        <v>986.20608016999995</v>
      </c>
      <c r="Q66" s="36">
        <f>SUMIFS(СВЦЭМ!$C$33:$C$776,СВЦЭМ!$A$33:$A$776,$A66,СВЦЭМ!$B$33:$B$776,Q$47)+'СЕТ СН'!$G$9+СВЦЭМ!$D$10+'СЕТ СН'!$G$6-'СЕТ СН'!$G$19</f>
        <v>957.04890524000007</v>
      </c>
      <c r="R66" s="36">
        <f>SUMIFS(СВЦЭМ!$C$33:$C$776,СВЦЭМ!$A$33:$A$776,$A66,СВЦЭМ!$B$33:$B$776,R$47)+'СЕТ СН'!$G$9+СВЦЭМ!$D$10+'СЕТ СН'!$G$6-'СЕТ СН'!$G$19</f>
        <v>907.59331947999999</v>
      </c>
      <c r="S66" s="36">
        <f>SUMIFS(СВЦЭМ!$C$33:$C$776,СВЦЭМ!$A$33:$A$776,$A66,СВЦЭМ!$B$33:$B$776,S$47)+'СЕТ СН'!$G$9+СВЦЭМ!$D$10+'СЕТ СН'!$G$6-'СЕТ СН'!$G$19</f>
        <v>847.07411251000008</v>
      </c>
      <c r="T66" s="36">
        <f>SUMIFS(СВЦЭМ!$C$33:$C$776,СВЦЭМ!$A$33:$A$776,$A66,СВЦЭМ!$B$33:$B$776,T$47)+'СЕТ СН'!$G$9+СВЦЭМ!$D$10+'СЕТ СН'!$G$6-'СЕТ СН'!$G$19</f>
        <v>817.95891727000003</v>
      </c>
      <c r="U66" s="36">
        <f>SUMIFS(СВЦЭМ!$C$33:$C$776,СВЦЭМ!$A$33:$A$776,$A66,СВЦЭМ!$B$33:$B$776,U$47)+'СЕТ СН'!$G$9+СВЦЭМ!$D$10+'СЕТ СН'!$G$6-'СЕТ СН'!$G$19</f>
        <v>828.56799501</v>
      </c>
      <c r="V66" s="36">
        <f>SUMIFS(СВЦЭМ!$C$33:$C$776,СВЦЭМ!$A$33:$A$776,$A66,СВЦЭМ!$B$33:$B$776,V$47)+'СЕТ СН'!$G$9+СВЦЭМ!$D$10+'СЕТ СН'!$G$6-'СЕТ СН'!$G$19</f>
        <v>818.26229618000002</v>
      </c>
      <c r="W66" s="36">
        <f>SUMIFS(СВЦЭМ!$C$33:$C$776,СВЦЭМ!$A$33:$A$776,$A66,СВЦЭМ!$B$33:$B$776,W$47)+'СЕТ СН'!$G$9+СВЦЭМ!$D$10+'СЕТ СН'!$G$6-'СЕТ СН'!$G$19</f>
        <v>821.2546391599999</v>
      </c>
      <c r="X66" s="36">
        <f>SUMIFS(СВЦЭМ!$C$33:$C$776,СВЦЭМ!$A$33:$A$776,$A66,СВЦЭМ!$B$33:$B$776,X$47)+'СЕТ СН'!$G$9+СВЦЭМ!$D$10+'СЕТ СН'!$G$6-'СЕТ СН'!$G$19</f>
        <v>838.42537721999997</v>
      </c>
      <c r="Y66" s="36">
        <f>SUMIFS(СВЦЭМ!$C$33:$C$776,СВЦЭМ!$A$33:$A$776,$A66,СВЦЭМ!$B$33:$B$776,Y$47)+'СЕТ СН'!$G$9+СВЦЭМ!$D$10+'СЕТ СН'!$G$6-'СЕТ СН'!$G$19</f>
        <v>872.37546971999996</v>
      </c>
    </row>
    <row r="67" spans="1:27" ht="15.75" x14ac:dyDescent="0.2">
      <c r="A67" s="35">
        <f t="shared" si="1"/>
        <v>44124</v>
      </c>
      <c r="B67" s="36">
        <f>SUMIFS(СВЦЭМ!$C$33:$C$776,СВЦЭМ!$A$33:$A$776,$A67,СВЦЭМ!$B$33:$B$776,B$47)+'СЕТ СН'!$G$9+СВЦЭМ!$D$10+'СЕТ СН'!$G$6-'СЕТ СН'!$G$19</f>
        <v>988.58332167999993</v>
      </c>
      <c r="C67" s="36">
        <f>SUMIFS(СВЦЭМ!$C$33:$C$776,СВЦЭМ!$A$33:$A$776,$A67,СВЦЭМ!$B$33:$B$776,C$47)+'СЕТ СН'!$G$9+СВЦЭМ!$D$10+'СЕТ СН'!$G$6-'СЕТ СН'!$G$19</f>
        <v>1065.1067561699999</v>
      </c>
      <c r="D67" s="36">
        <f>SUMIFS(СВЦЭМ!$C$33:$C$776,СВЦЭМ!$A$33:$A$776,$A67,СВЦЭМ!$B$33:$B$776,D$47)+'СЕТ СН'!$G$9+СВЦЭМ!$D$10+'СЕТ СН'!$G$6-'СЕТ СН'!$G$19</f>
        <v>1132.8916424500001</v>
      </c>
      <c r="E67" s="36">
        <f>SUMIFS(СВЦЭМ!$C$33:$C$776,СВЦЭМ!$A$33:$A$776,$A67,СВЦЭМ!$B$33:$B$776,E$47)+'СЕТ СН'!$G$9+СВЦЭМ!$D$10+'СЕТ СН'!$G$6-'СЕТ СН'!$G$19</f>
        <v>1133.2130178</v>
      </c>
      <c r="F67" s="36">
        <f>SUMIFS(СВЦЭМ!$C$33:$C$776,СВЦЭМ!$A$33:$A$776,$A67,СВЦЭМ!$B$33:$B$776,F$47)+'СЕТ СН'!$G$9+СВЦЭМ!$D$10+'СЕТ СН'!$G$6-'СЕТ СН'!$G$19</f>
        <v>1144.83458806</v>
      </c>
      <c r="G67" s="36">
        <f>SUMIFS(СВЦЭМ!$C$33:$C$776,СВЦЭМ!$A$33:$A$776,$A67,СВЦЭМ!$B$33:$B$776,G$47)+'СЕТ СН'!$G$9+СВЦЭМ!$D$10+'СЕТ СН'!$G$6-'СЕТ СН'!$G$19</f>
        <v>1121.22527246</v>
      </c>
      <c r="H67" s="36">
        <f>SUMIFS(СВЦЭМ!$C$33:$C$776,СВЦЭМ!$A$33:$A$776,$A67,СВЦЭМ!$B$33:$B$776,H$47)+'СЕТ СН'!$G$9+СВЦЭМ!$D$10+'СЕТ СН'!$G$6-'СЕТ СН'!$G$19</f>
        <v>1066.3936062</v>
      </c>
      <c r="I67" s="36">
        <f>SUMIFS(СВЦЭМ!$C$33:$C$776,СВЦЭМ!$A$33:$A$776,$A67,СВЦЭМ!$B$33:$B$776,I$47)+'СЕТ СН'!$G$9+СВЦЭМ!$D$10+'СЕТ СН'!$G$6-'СЕТ СН'!$G$19</f>
        <v>1013.3522366899999</v>
      </c>
      <c r="J67" s="36">
        <f>SUMIFS(СВЦЭМ!$C$33:$C$776,СВЦЭМ!$A$33:$A$776,$A67,СВЦЭМ!$B$33:$B$776,J$47)+'СЕТ СН'!$G$9+СВЦЭМ!$D$10+'СЕТ СН'!$G$6-'СЕТ СН'!$G$19</f>
        <v>945.37590008000006</v>
      </c>
      <c r="K67" s="36">
        <f>SUMIFS(СВЦЭМ!$C$33:$C$776,СВЦЭМ!$A$33:$A$776,$A67,СВЦЭМ!$B$33:$B$776,K$47)+'СЕТ СН'!$G$9+СВЦЭМ!$D$10+'СЕТ СН'!$G$6-'СЕТ СН'!$G$19</f>
        <v>906.36688206999997</v>
      </c>
      <c r="L67" s="36">
        <f>SUMIFS(СВЦЭМ!$C$33:$C$776,СВЦЭМ!$A$33:$A$776,$A67,СВЦЭМ!$B$33:$B$776,L$47)+'СЕТ СН'!$G$9+СВЦЭМ!$D$10+'СЕТ СН'!$G$6-'СЕТ СН'!$G$19</f>
        <v>907.51515657999994</v>
      </c>
      <c r="M67" s="36">
        <f>SUMIFS(СВЦЭМ!$C$33:$C$776,СВЦЭМ!$A$33:$A$776,$A67,СВЦЭМ!$B$33:$B$776,M$47)+'СЕТ СН'!$G$9+СВЦЭМ!$D$10+'СЕТ СН'!$G$6-'СЕТ СН'!$G$19</f>
        <v>920.06253612</v>
      </c>
      <c r="N67" s="36">
        <f>SUMIFS(СВЦЭМ!$C$33:$C$776,СВЦЭМ!$A$33:$A$776,$A67,СВЦЭМ!$B$33:$B$776,N$47)+'СЕТ СН'!$G$9+СВЦЭМ!$D$10+'СЕТ СН'!$G$6-'СЕТ СН'!$G$19</f>
        <v>924.03580413000009</v>
      </c>
      <c r="O67" s="36">
        <f>SUMIFS(СВЦЭМ!$C$33:$C$776,СВЦЭМ!$A$33:$A$776,$A67,СВЦЭМ!$B$33:$B$776,O$47)+'СЕТ СН'!$G$9+СВЦЭМ!$D$10+'СЕТ СН'!$G$6-'СЕТ СН'!$G$19</f>
        <v>966.15072790999989</v>
      </c>
      <c r="P67" s="36">
        <f>SUMIFS(СВЦЭМ!$C$33:$C$776,СВЦЭМ!$A$33:$A$776,$A67,СВЦЭМ!$B$33:$B$776,P$47)+'СЕТ СН'!$G$9+СВЦЭМ!$D$10+'СЕТ СН'!$G$6-'СЕТ СН'!$G$19</f>
        <v>1025.91333837</v>
      </c>
      <c r="Q67" s="36">
        <f>SUMIFS(СВЦЭМ!$C$33:$C$776,СВЦЭМ!$A$33:$A$776,$A67,СВЦЭМ!$B$33:$B$776,Q$47)+'СЕТ СН'!$G$9+СВЦЭМ!$D$10+'СЕТ СН'!$G$6-'СЕТ СН'!$G$19</f>
        <v>993.29159234999997</v>
      </c>
      <c r="R67" s="36">
        <f>SUMIFS(СВЦЭМ!$C$33:$C$776,СВЦЭМ!$A$33:$A$776,$A67,СВЦЭМ!$B$33:$B$776,R$47)+'СЕТ СН'!$G$9+СВЦЭМ!$D$10+'СЕТ СН'!$G$6-'СЕТ СН'!$G$19</f>
        <v>942.14603119999992</v>
      </c>
      <c r="S67" s="36">
        <f>SUMIFS(СВЦЭМ!$C$33:$C$776,СВЦЭМ!$A$33:$A$776,$A67,СВЦЭМ!$B$33:$B$776,S$47)+'СЕТ СН'!$G$9+СВЦЭМ!$D$10+'СЕТ СН'!$G$6-'СЕТ СН'!$G$19</f>
        <v>869.95026891999987</v>
      </c>
      <c r="T67" s="36">
        <f>SUMIFS(СВЦЭМ!$C$33:$C$776,СВЦЭМ!$A$33:$A$776,$A67,СВЦЭМ!$B$33:$B$776,T$47)+'СЕТ СН'!$G$9+СВЦЭМ!$D$10+'СЕТ СН'!$G$6-'СЕТ СН'!$G$19</f>
        <v>831.4542303799999</v>
      </c>
      <c r="U67" s="36">
        <f>SUMIFS(СВЦЭМ!$C$33:$C$776,СВЦЭМ!$A$33:$A$776,$A67,СВЦЭМ!$B$33:$B$776,U$47)+'СЕТ СН'!$G$9+СВЦЭМ!$D$10+'СЕТ СН'!$G$6-'СЕТ СН'!$G$19</f>
        <v>844.65751718000001</v>
      </c>
      <c r="V67" s="36">
        <f>SUMIFS(СВЦЭМ!$C$33:$C$776,СВЦЭМ!$A$33:$A$776,$A67,СВЦЭМ!$B$33:$B$776,V$47)+'СЕТ СН'!$G$9+СВЦЭМ!$D$10+'СЕТ СН'!$G$6-'СЕТ СН'!$G$19</f>
        <v>843.37718290999987</v>
      </c>
      <c r="W67" s="36">
        <f>SUMIFS(СВЦЭМ!$C$33:$C$776,СВЦЭМ!$A$33:$A$776,$A67,СВЦЭМ!$B$33:$B$776,W$47)+'СЕТ СН'!$G$9+СВЦЭМ!$D$10+'СЕТ СН'!$G$6-'СЕТ СН'!$G$19</f>
        <v>839.07331286999988</v>
      </c>
      <c r="X67" s="36">
        <f>SUMIFS(СВЦЭМ!$C$33:$C$776,СВЦЭМ!$A$33:$A$776,$A67,СВЦЭМ!$B$33:$B$776,X$47)+'СЕТ СН'!$G$9+СВЦЭМ!$D$10+'СЕТ СН'!$G$6-'СЕТ СН'!$G$19</f>
        <v>843.46025241000007</v>
      </c>
      <c r="Y67" s="36">
        <f>SUMIFS(СВЦЭМ!$C$33:$C$776,СВЦЭМ!$A$33:$A$776,$A67,СВЦЭМ!$B$33:$B$776,Y$47)+'СЕТ СН'!$G$9+СВЦЭМ!$D$10+'СЕТ СН'!$G$6-'СЕТ СН'!$G$19</f>
        <v>882.15463610999996</v>
      </c>
    </row>
    <row r="68" spans="1:27" ht="15.75" x14ac:dyDescent="0.2">
      <c r="A68" s="35">
        <f t="shared" si="1"/>
        <v>44125</v>
      </c>
      <c r="B68" s="36">
        <f>SUMIFS(СВЦЭМ!$C$33:$C$776,СВЦЭМ!$A$33:$A$776,$A68,СВЦЭМ!$B$33:$B$776,B$47)+'СЕТ СН'!$G$9+СВЦЭМ!$D$10+'СЕТ СН'!$G$6-'СЕТ СН'!$G$19</f>
        <v>971.98646013999996</v>
      </c>
      <c r="C68" s="36">
        <f>SUMIFS(СВЦЭМ!$C$33:$C$776,СВЦЭМ!$A$33:$A$776,$A68,СВЦЭМ!$B$33:$B$776,C$47)+'СЕТ СН'!$G$9+СВЦЭМ!$D$10+'СЕТ СН'!$G$6-'СЕТ СН'!$G$19</f>
        <v>1040.3126329199999</v>
      </c>
      <c r="D68" s="36">
        <f>SUMIFS(СВЦЭМ!$C$33:$C$776,СВЦЭМ!$A$33:$A$776,$A68,СВЦЭМ!$B$33:$B$776,D$47)+'СЕТ СН'!$G$9+СВЦЭМ!$D$10+'СЕТ СН'!$G$6-'СЕТ СН'!$G$19</f>
        <v>1098.42899734</v>
      </c>
      <c r="E68" s="36">
        <f>SUMIFS(СВЦЭМ!$C$33:$C$776,СВЦЭМ!$A$33:$A$776,$A68,СВЦЭМ!$B$33:$B$776,E$47)+'СЕТ СН'!$G$9+СВЦЭМ!$D$10+'СЕТ СН'!$G$6-'СЕТ СН'!$G$19</f>
        <v>1106.1815136999999</v>
      </c>
      <c r="F68" s="36">
        <f>SUMIFS(СВЦЭМ!$C$33:$C$776,СВЦЭМ!$A$33:$A$776,$A68,СВЦЭМ!$B$33:$B$776,F$47)+'СЕТ СН'!$G$9+СВЦЭМ!$D$10+'СЕТ СН'!$G$6-'СЕТ СН'!$G$19</f>
        <v>1107.3903058000001</v>
      </c>
      <c r="G68" s="36">
        <f>SUMIFS(СВЦЭМ!$C$33:$C$776,СВЦЭМ!$A$33:$A$776,$A68,СВЦЭМ!$B$33:$B$776,G$47)+'СЕТ СН'!$G$9+СВЦЭМ!$D$10+'СЕТ СН'!$G$6-'СЕТ СН'!$G$19</f>
        <v>1094.2474521899999</v>
      </c>
      <c r="H68" s="36">
        <f>SUMIFS(СВЦЭМ!$C$33:$C$776,СВЦЭМ!$A$33:$A$776,$A68,СВЦЭМ!$B$33:$B$776,H$47)+'СЕТ СН'!$G$9+СВЦЭМ!$D$10+'СЕТ СН'!$G$6-'СЕТ СН'!$G$19</f>
        <v>1043.7222072899999</v>
      </c>
      <c r="I68" s="36">
        <f>SUMIFS(СВЦЭМ!$C$33:$C$776,СВЦЭМ!$A$33:$A$776,$A68,СВЦЭМ!$B$33:$B$776,I$47)+'СЕТ СН'!$G$9+СВЦЭМ!$D$10+'СЕТ СН'!$G$6-'СЕТ СН'!$G$19</f>
        <v>1003.1826937200001</v>
      </c>
      <c r="J68" s="36">
        <f>SUMIFS(СВЦЭМ!$C$33:$C$776,СВЦЭМ!$A$33:$A$776,$A68,СВЦЭМ!$B$33:$B$776,J$47)+'СЕТ СН'!$G$9+СВЦЭМ!$D$10+'СЕТ СН'!$G$6-'СЕТ СН'!$G$19</f>
        <v>943.21138347999999</v>
      </c>
      <c r="K68" s="36">
        <f>SUMIFS(СВЦЭМ!$C$33:$C$776,СВЦЭМ!$A$33:$A$776,$A68,СВЦЭМ!$B$33:$B$776,K$47)+'СЕТ СН'!$G$9+СВЦЭМ!$D$10+'СЕТ СН'!$G$6-'СЕТ СН'!$G$19</f>
        <v>900.32328935999999</v>
      </c>
      <c r="L68" s="36">
        <f>SUMIFS(СВЦЭМ!$C$33:$C$776,СВЦЭМ!$A$33:$A$776,$A68,СВЦЭМ!$B$33:$B$776,L$47)+'СЕТ СН'!$G$9+СВЦЭМ!$D$10+'СЕТ СН'!$G$6-'СЕТ СН'!$G$19</f>
        <v>896.76790989999995</v>
      </c>
      <c r="M68" s="36">
        <f>SUMIFS(СВЦЭМ!$C$33:$C$776,СВЦЭМ!$A$33:$A$776,$A68,СВЦЭМ!$B$33:$B$776,M$47)+'СЕТ СН'!$G$9+СВЦЭМ!$D$10+'СЕТ СН'!$G$6-'СЕТ СН'!$G$19</f>
        <v>900.93174870999997</v>
      </c>
      <c r="N68" s="36">
        <f>SUMIFS(СВЦЭМ!$C$33:$C$776,СВЦЭМ!$A$33:$A$776,$A68,СВЦЭМ!$B$33:$B$776,N$47)+'СЕТ СН'!$G$9+СВЦЭМ!$D$10+'СЕТ СН'!$G$6-'СЕТ СН'!$G$19</f>
        <v>907.21901761000004</v>
      </c>
      <c r="O68" s="36">
        <f>SUMIFS(СВЦЭМ!$C$33:$C$776,СВЦЭМ!$A$33:$A$776,$A68,СВЦЭМ!$B$33:$B$776,O$47)+'СЕТ СН'!$G$9+СВЦЭМ!$D$10+'СЕТ СН'!$G$6-'СЕТ СН'!$G$19</f>
        <v>944.70809110000005</v>
      </c>
      <c r="P68" s="36">
        <f>SUMIFS(СВЦЭМ!$C$33:$C$776,СВЦЭМ!$A$33:$A$776,$A68,СВЦЭМ!$B$33:$B$776,P$47)+'СЕТ СН'!$G$9+СВЦЭМ!$D$10+'СЕТ СН'!$G$6-'СЕТ СН'!$G$19</f>
        <v>989.36313380999991</v>
      </c>
      <c r="Q68" s="36">
        <f>SUMIFS(СВЦЭМ!$C$33:$C$776,СВЦЭМ!$A$33:$A$776,$A68,СВЦЭМ!$B$33:$B$776,Q$47)+'СЕТ СН'!$G$9+СВЦЭМ!$D$10+'СЕТ СН'!$G$6-'СЕТ СН'!$G$19</f>
        <v>952.75362341000005</v>
      </c>
      <c r="R68" s="36">
        <f>SUMIFS(СВЦЭМ!$C$33:$C$776,СВЦЭМ!$A$33:$A$776,$A68,СВЦЭМ!$B$33:$B$776,R$47)+'СЕТ СН'!$G$9+СВЦЭМ!$D$10+'СЕТ СН'!$G$6-'СЕТ СН'!$G$19</f>
        <v>898.37201322999999</v>
      </c>
      <c r="S68" s="36">
        <f>SUMIFS(СВЦЭМ!$C$33:$C$776,СВЦЭМ!$A$33:$A$776,$A68,СВЦЭМ!$B$33:$B$776,S$47)+'СЕТ СН'!$G$9+СВЦЭМ!$D$10+'СЕТ СН'!$G$6-'СЕТ СН'!$G$19</f>
        <v>840.34196483999995</v>
      </c>
      <c r="T68" s="36">
        <f>SUMIFS(СВЦЭМ!$C$33:$C$776,СВЦЭМ!$A$33:$A$776,$A68,СВЦЭМ!$B$33:$B$776,T$47)+'СЕТ СН'!$G$9+СВЦЭМ!$D$10+'СЕТ СН'!$G$6-'СЕТ СН'!$G$19</f>
        <v>831.85518120999996</v>
      </c>
      <c r="U68" s="36">
        <f>SUMIFS(СВЦЭМ!$C$33:$C$776,СВЦЭМ!$A$33:$A$776,$A68,СВЦЭМ!$B$33:$B$776,U$47)+'СЕТ СН'!$G$9+СВЦЭМ!$D$10+'СЕТ СН'!$G$6-'СЕТ СН'!$G$19</f>
        <v>848.78612711000005</v>
      </c>
      <c r="V68" s="36">
        <f>SUMIFS(СВЦЭМ!$C$33:$C$776,СВЦЭМ!$A$33:$A$776,$A68,СВЦЭМ!$B$33:$B$776,V$47)+'СЕТ СН'!$G$9+СВЦЭМ!$D$10+'СЕТ СН'!$G$6-'СЕТ СН'!$G$19</f>
        <v>844.09209813999996</v>
      </c>
      <c r="W68" s="36">
        <f>SUMIFS(СВЦЭМ!$C$33:$C$776,СВЦЭМ!$A$33:$A$776,$A68,СВЦЭМ!$B$33:$B$776,W$47)+'СЕТ СН'!$G$9+СВЦЭМ!$D$10+'СЕТ СН'!$G$6-'СЕТ СН'!$G$19</f>
        <v>838.67554262999988</v>
      </c>
      <c r="X68" s="36">
        <f>SUMIFS(СВЦЭМ!$C$33:$C$776,СВЦЭМ!$A$33:$A$776,$A68,СВЦЭМ!$B$33:$B$776,X$47)+'СЕТ СН'!$G$9+СВЦЭМ!$D$10+'СЕТ СН'!$G$6-'СЕТ СН'!$G$19</f>
        <v>833.06584073999989</v>
      </c>
      <c r="Y68" s="36">
        <f>SUMIFS(СВЦЭМ!$C$33:$C$776,СВЦЭМ!$A$33:$A$776,$A68,СВЦЭМ!$B$33:$B$776,Y$47)+'СЕТ СН'!$G$9+СВЦЭМ!$D$10+'СЕТ СН'!$G$6-'СЕТ СН'!$G$19</f>
        <v>865.34997556000008</v>
      </c>
    </row>
    <row r="69" spans="1:27" ht="15.75" x14ac:dyDescent="0.2">
      <c r="A69" s="35">
        <f t="shared" si="1"/>
        <v>44126</v>
      </c>
      <c r="B69" s="36">
        <f>SUMIFS(СВЦЭМ!$C$33:$C$776,СВЦЭМ!$A$33:$A$776,$A69,СВЦЭМ!$B$33:$B$776,B$47)+'СЕТ СН'!$G$9+СВЦЭМ!$D$10+'СЕТ СН'!$G$6-'СЕТ СН'!$G$19</f>
        <v>992.85221383999988</v>
      </c>
      <c r="C69" s="36">
        <f>SUMIFS(СВЦЭМ!$C$33:$C$776,СВЦЭМ!$A$33:$A$776,$A69,СВЦЭМ!$B$33:$B$776,C$47)+'СЕТ СН'!$G$9+СВЦЭМ!$D$10+'СЕТ СН'!$G$6-'СЕТ СН'!$G$19</f>
        <v>1071.9062094199999</v>
      </c>
      <c r="D69" s="36">
        <f>SUMIFS(СВЦЭМ!$C$33:$C$776,СВЦЭМ!$A$33:$A$776,$A69,СВЦЭМ!$B$33:$B$776,D$47)+'СЕТ СН'!$G$9+СВЦЭМ!$D$10+'СЕТ СН'!$G$6-'СЕТ СН'!$G$19</f>
        <v>1128.09629763</v>
      </c>
      <c r="E69" s="36">
        <f>SUMIFS(СВЦЭМ!$C$33:$C$776,СВЦЭМ!$A$33:$A$776,$A69,СВЦЭМ!$B$33:$B$776,E$47)+'СЕТ СН'!$G$9+СВЦЭМ!$D$10+'СЕТ СН'!$G$6-'СЕТ СН'!$G$19</f>
        <v>1133.8470285999999</v>
      </c>
      <c r="F69" s="36">
        <f>SUMIFS(СВЦЭМ!$C$33:$C$776,СВЦЭМ!$A$33:$A$776,$A69,СВЦЭМ!$B$33:$B$776,F$47)+'СЕТ СН'!$G$9+СВЦЭМ!$D$10+'СЕТ СН'!$G$6-'СЕТ СН'!$G$19</f>
        <v>1134.80856432</v>
      </c>
      <c r="G69" s="36">
        <f>SUMIFS(СВЦЭМ!$C$33:$C$776,СВЦЭМ!$A$33:$A$776,$A69,СВЦЭМ!$B$33:$B$776,G$47)+'СЕТ СН'!$G$9+СВЦЭМ!$D$10+'СЕТ СН'!$G$6-'СЕТ СН'!$G$19</f>
        <v>1114.5284826</v>
      </c>
      <c r="H69" s="36">
        <f>SUMIFS(СВЦЭМ!$C$33:$C$776,СВЦЭМ!$A$33:$A$776,$A69,СВЦЭМ!$B$33:$B$776,H$47)+'СЕТ СН'!$G$9+СВЦЭМ!$D$10+'СЕТ СН'!$G$6-'СЕТ СН'!$G$19</f>
        <v>1069.79061993</v>
      </c>
      <c r="I69" s="36">
        <f>SUMIFS(СВЦЭМ!$C$33:$C$776,СВЦЭМ!$A$33:$A$776,$A69,СВЦЭМ!$B$33:$B$776,I$47)+'СЕТ СН'!$G$9+СВЦЭМ!$D$10+'СЕТ СН'!$G$6-'СЕТ СН'!$G$19</f>
        <v>1025.61507486</v>
      </c>
      <c r="J69" s="36">
        <f>SUMIFS(СВЦЭМ!$C$33:$C$776,СВЦЭМ!$A$33:$A$776,$A69,СВЦЭМ!$B$33:$B$776,J$47)+'СЕТ СН'!$G$9+СВЦЭМ!$D$10+'СЕТ СН'!$G$6-'СЕТ СН'!$G$19</f>
        <v>961.91185610999992</v>
      </c>
      <c r="K69" s="36">
        <f>SUMIFS(СВЦЭМ!$C$33:$C$776,СВЦЭМ!$A$33:$A$776,$A69,СВЦЭМ!$B$33:$B$776,K$47)+'СЕТ СН'!$G$9+СВЦЭМ!$D$10+'СЕТ СН'!$G$6-'СЕТ СН'!$G$19</f>
        <v>922.03367922000007</v>
      </c>
      <c r="L69" s="36">
        <f>SUMIFS(СВЦЭМ!$C$33:$C$776,СВЦЭМ!$A$33:$A$776,$A69,СВЦЭМ!$B$33:$B$776,L$47)+'СЕТ СН'!$G$9+СВЦЭМ!$D$10+'СЕТ СН'!$G$6-'СЕТ СН'!$G$19</f>
        <v>912.54686044000005</v>
      </c>
      <c r="M69" s="36">
        <f>SUMIFS(СВЦЭМ!$C$33:$C$776,СВЦЭМ!$A$33:$A$776,$A69,СВЦЭМ!$B$33:$B$776,M$47)+'СЕТ СН'!$G$9+СВЦЭМ!$D$10+'СЕТ СН'!$G$6-'СЕТ СН'!$G$19</f>
        <v>922.5323040799999</v>
      </c>
      <c r="N69" s="36">
        <f>SUMIFS(СВЦЭМ!$C$33:$C$776,СВЦЭМ!$A$33:$A$776,$A69,СВЦЭМ!$B$33:$B$776,N$47)+'СЕТ СН'!$G$9+СВЦЭМ!$D$10+'СЕТ СН'!$G$6-'СЕТ СН'!$G$19</f>
        <v>931.23727628000006</v>
      </c>
      <c r="O69" s="36">
        <f>SUMIFS(СВЦЭМ!$C$33:$C$776,СВЦЭМ!$A$33:$A$776,$A69,СВЦЭМ!$B$33:$B$776,O$47)+'СЕТ СН'!$G$9+СВЦЭМ!$D$10+'СЕТ СН'!$G$6-'СЕТ СН'!$G$19</f>
        <v>978.57121561000008</v>
      </c>
      <c r="P69" s="36">
        <f>SUMIFS(СВЦЭМ!$C$33:$C$776,СВЦЭМ!$A$33:$A$776,$A69,СВЦЭМ!$B$33:$B$776,P$47)+'СЕТ СН'!$G$9+СВЦЭМ!$D$10+'СЕТ СН'!$G$6-'СЕТ СН'!$G$19</f>
        <v>1026.31833056</v>
      </c>
      <c r="Q69" s="36">
        <f>SUMIFS(СВЦЭМ!$C$33:$C$776,СВЦЭМ!$A$33:$A$776,$A69,СВЦЭМ!$B$33:$B$776,Q$47)+'СЕТ СН'!$G$9+СВЦЭМ!$D$10+'СЕТ СН'!$G$6-'СЕТ СН'!$G$19</f>
        <v>990.86195372999987</v>
      </c>
      <c r="R69" s="36">
        <f>SUMIFS(СВЦЭМ!$C$33:$C$776,СВЦЭМ!$A$33:$A$776,$A69,СВЦЭМ!$B$33:$B$776,R$47)+'СЕТ СН'!$G$9+СВЦЭМ!$D$10+'СЕТ СН'!$G$6-'СЕТ СН'!$G$19</f>
        <v>934.19183158999999</v>
      </c>
      <c r="S69" s="36">
        <f>SUMIFS(СВЦЭМ!$C$33:$C$776,СВЦЭМ!$A$33:$A$776,$A69,СВЦЭМ!$B$33:$B$776,S$47)+'СЕТ СН'!$G$9+СВЦЭМ!$D$10+'СЕТ СН'!$G$6-'СЕТ СН'!$G$19</f>
        <v>863.95978997999987</v>
      </c>
      <c r="T69" s="36">
        <f>SUMIFS(СВЦЭМ!$C$33:$C$776,СВЦЭМ!$A$33:$A$776,$A69,СВЦЭМ!$B$33:$B$776,T$47)+'СЕТ СН'!$G$9+СВЦЭМ!$D$10+'СЕТ СН'!$G$6-'СЕТ СН'!$G$19</f>
        <v>844.5355460799999</v>
      </c>
      <c r="U69" s="36">
        <f>SUMIFS(СВЦЭМ!$C$33:$C$776,СВЦЭМ!$A$33:$A$776,$A69,СВЦЭМ!$B$33:$B$776,U$47)+'СЕТ СН'!$G$9+СВЦЭМ!$D$10+'СЕТ СН'!$G$6-'СЕТ СН'!$G$19</f>
        <v>859.00487546999989</v>
      </c>
      <c r="V69" s="36">
        <f>SUMIFS(СВЦЭМ!$C$33:$C$776,СВЦЭМ!$A$33:$A$776,$A69,СВЦЭМ!$B$33:$B$776,V$47)+'СЕТ СН'!$G$9+СВЦЭМ!$D$10+'СЕТ СН'!$G$6-'СЕТ СН'!$G$19</f>
        <v>855.10406239000008</v>
      </c>
      <c r="W69" s="36">
        <f>SUMIFS(СВЦЭМ!$C$33:$C$776,СВЦЭМ!$A$33:$A$776,$A69,СВЦЭМ!$B$33:$B$776,W$47)+'СЕТ СН'!$G$9+СВЦЭМ!$D$10+'СЕТ СН'!$G$6-'СЕТ СН'!$G$19</f>
        <v>852.98928081000008</v>
      </c>
      <c r="X69" s="36">
        <f>SUMIFS(СВЦЭМ!$C$33:$C$776,СВЦЭМ!$A$33:$A$776,$A69,СВЦЭМ!$B$33:$B$776,X$47)+'СЕТ СН'!$G$9+СВЦЭМ!$D$10+'СЕТ СН'!$G$6-'СЕТ СН'!$G$19</f>
        <v>843.88809252999999</v>
      </c>
      <c r="Y69" s="36">
        <f>SUMIFS(СВЦЭМ!$C$33:$C$776,СВЦЭМ!$A$33:$A$776,$A69,СВЦЭМ!$B$33:$B$776,Y$47)+'СЕТ СН'!$G$9+СВЦЭМ!$D$10+'СЕТ СН'!$G$6-'СЕТ СН'!$G$19</f>
        <v>879.17966901</v>
      </c>
    </row>
    <row r="70" spans="1:27" ht="15.75" x14ac:dyDescent="0.2">
      <c r="A70" s="35">
        <f t="shared" si="1"/>
        <v>44127</v>
      </c>
      <c r="B70" s="36">
        <f>SUMIFS(СВЦЭМ!$C$33:$C$776,СВЦЭМ!$A$33:$A$776,$A70,СВЦЭМ!$B$33:$B$776,B$47)+'СЕТ СН'!$G$9+СВЦЭМ!$D$10+'СЕТ СН'!$G$6-'СЕТ СН'!$G$19</f>
        <v>997.25618220999991</v>
      </c>
      <c r="C70" s="36">
        <f>SUMIFS(СВЦЭМ!$C$33:$C$776,СВЦЭМ!$A$33:$A$776,$A70,СВЦЭМ!$B$33:$B$776,C$47)+'СЕТ СН'!$G$9+СВЦЭМ!$D$10+'СЕТ СН'!$G$6-'СЕТ СН'!$G$19</f>
        <v>1075.11981167</v>
      </c>
      <c r="D70" s="36">
        <f>SUMIFS(СВЦЭМ!$C$33:$C$776,СВЦЭМ!$A$33:$A$776,$A70,СВЦЭМ!$B$33:$B$776,D$47)+'СЕТ СН'!$G$9+СВЦЭМ!$D$10+'СЕТ СН'!$G$6-'СЕТ СН'!$G$19</f>
        <v>1128.9441578199999</v>
      </c>
      <c r="E70" s="36">
        <f>SUMIFS(СВЦЭМ!$C$33:$C$776,СВЦЭМ!$A$33:$A$776,$A70,СВЦЭМ!$B$33:$B$776,E$47)+'СЕТ СН'!$G$9+СВЦЭМ!$D$10+'СЕТ СН'!$G$6-'СЕТ СН'!$G$19</f>
        <v>1142.8433564499999</v>
      </c>
      <c r="F70" s="36">
        <f>SUMIFS(СВЦЭМ!$C$33:$C$776,СВЦЭМ!$A$33:$A$776,$A70,СВЦЭМ!$B$33:$B$776,F$47)+'СЕТ СН'!$G$9+СВЦЭМ!$D$10+'СЕТ СН'!$G$6-'СЕТ СН'!$G$19</f>
        <v>1149.34511402</v>
      </c>
      <c r="G70" s="36">
        <f>SUMIFS(СВЦЭМ!$C$33:$C$776,СВЦЭМ!$A$33:$A$776,$A70,СВЦЭМ!$B$33:$B$776,G$47)+'СЕТ СН'!$G$9+СВЦЭМ!$D$10+'СЕТ СН'!$G$6-'СЕТ СН'!$G$19</f>
        <v>1116.4506011399999</v>
      </c>
      <c r="H70" s="36">
        <f>SUMIFS(СВЦЭМ!$C$33:$C$776,СВЦЭМ!$A$33:$A$776,$A70,СВЦЭМ!$B$33:$B$776,H$47)+'СЕТ СН'!$G$9+СВЦЭМ!$D$10+'СЕТ СН'!$G$6-'СЕТ СН'!$G$19</f>
        <v>1067.1811589599999</v>
      </c>
      <c r="I70" s="36">
        <f>SUMIFS(СВЦЭМ!$C$33:$C$776,СВЦЭМ!$A$33:$A$776,$A70,СВЦЭМ!$B$33:$B$776,I$47)+'СЕТ СН'!$G$9+СВЦЭМ!$D$10+'СЕТ СН'!$G$6-'СЕТ СН'!$G$19</f>
        <v>1019.39399746</v>
      </c>
      <c r="J70" s="36">
        <f>SUMIFS(СВЦЭМ!$C$33:$C$776,СВЦЭМ!$A$33:$A$776,$A70,СВЦЭМ!$B$33:$B$776,J$47)+'СЕТ СН'!$G$9+СВЦЭМ!$D$10+'СЕТ СН'!$G$6-'СЕТ СН'!$G$19</f>
        <v>963.82139505999999</v>
      </c>
      <c r="K70" s="36">
        <f>SUMIFS(СВЦЭМ!$C$33:$C$776,СВЦЭМ!$A$33:$A$776,$A70,СВЦЭМ!$B$33:$B$776,K$47)+'СЕТ СН'!$G$9+СВЦЭМ!$D$10+'СЕТ СН'!$G$6-'СЕТ СН'!$G$19</f>
        <v>937.72493316999999</v>
      </c>
      <c r="L70" s="36">
        <f>SUMIFS(СВЦЭМ!$C$33:$C$776,СВЦЭМ!$A$33:$A$776,$A70,СВЦЭМ!$B$33:$B$776,L$47)+'СЕТ СН'!$G$9+СВЦЭМ!$D$10+'СЕТ СН'!$G$6-'СЕТ СН'!$G$19</f>
        <v>937.04366983999989</v>
      </c>
      <c r="M70" s="36">
        <f>SUMIFS(СВЦЭМ!$C$33:$C$776,СВЦЭМ!$A$33:$A$776,$A70,СВЦЭМ!$B$33:$B$776,M$47)+'СЕТ СН'!$G$9+СВЦЭМ!$D$10+'СЕТ СН'!$G$6-'СЕТ СН'!$G$19</f>
        <v>933.35754373000009</v>
      </c>
      <c r="N70" s="36">
        <f>SUMIFS(СВЦЭМ!$C$33:$C$776,СВЦЭМ!$A$33:$A$776,$A70,СВЦЭМ!$B$33:$B$776,N$47)+'СЕТ СН'!$G$9+СВЦЭМ!$D$10+'СЕТ СН'!$G$6-'СЕТ СН'!$G$19</f>
        <v>937.76004897000007</v>
      </c>
      <c r="O70" s="36">
        <f>SUMIFS(СВЦЭМ!$C$33:$C$776,СВЦЭМ!$A$33:$A$776,$A70,СВЦЭМ!$B$33:$B$776,O$47)+'СЕТ СН'!$G$9+СВЦЭМ!$D$10+'СЕТ СН'!$G$6-'СЕТ СН'!$G$19</f>
        <v>977.30615396999997</v>
      </c>
      <c r="P70" s="36">
        <f>SUMIFS(СВЦЭМ!$C$33:$C$776,СВЦЭМ!$A$33:$A$776,$A70,СВЦЭМ!$B$33:$B$776,P$47)+'СЕТ СН'!$G$9+СВЦЭМ!$D$10+'СЕТ СН'!$G$6-'СЕТ СН'!$G$19</f>
        <v>1020.2592475599999</v>
      </c>
      <c r="Q70" s="36">
        <f>SUMIFS(СВЦЭМ!$C$33:$C$776,СВЦЭМ!$A$33:$A$776,$A70,СВЦЭМ!$B$33:$B$776,Q$47)+'СЕТ СН'!$G$9+СВЦЭМ!$D$10+'СЕТ СН'!$G$6-'СЕТ СН'!$G$19</f>
        <v>981.61334192999993</v>
      </c>
      <c r="R70" s="36">
        <f>SUMIFS(СВЦЭМ!$C$33:$C$776,СВЦЭМ!$A$33:$A$776,$A70,СВЦЭМ!$B$33:$B$776,R$47)+'СЕТ СН'!$G$9+СВЦЭМ!$D$10+'СЕТ СН'!$G$6-'СЕТ СН'!$G$19</f>
        <v>926.95488307999995</v>
      </c>
      <c r="S70" s="36">
        <f>SUMIFS(СВЦЭМ!$C$33:$C$776,СВЦЭМ!$A$33:$A$776,$A70,СВЦЭМ!$B$33:$B$776,S$47)+'СЕТ СН'!$G$9+СВЦЭМ!$D$10+'СЕТ СН'!$G$6-'СЕТ СН'!$G$19</f>
        <v>952.63098586000001</v>
      </c>
      <c r="T70" s="36">
        <f>SUMIFS(СВЦЭМ!$C$33:$C$776,СВЦЭМ!$A$33:$A$776,$A70,СВЦЭМ!$B$33:$B$776,T$47)+'СЕТ СН'!$G$9+СВЦЭМ!$D$10+'СЕТ СН'!$G$6-'СЕТ СН'!$G$19</f>
        <v>944.97568008000007</v>
      </c>
      <c r="U70" s="36">
        <f>SUMIFS(СВЦЭМ!$C$33:$C$776,СВЦЭМ!$A$33:$A$776,$A70,СВЦЭМ!$B$33:$B$776,U$47)+'СЕТ СН'!$G$9+СВЦЭМ!$D$10+'СЕТ СН'!$G$6-'СЕТ СН'!$G$19</f>
        <v>882.33150012999999</v>
      </c>
      <c r="V70" s="36">
        <f>SUMIFS(СВЦЭМ!$C$33:$C$776,СВЦЭМ!$A$33:$A$776,$A70,СВЦЭМ!$B$33:$B$776,V$47)+'СЕТ СН'!$G$9+СВЦЭМ!$D$10+'СЕТ СН'!$G$6-'СЕТ СН'!$G$19</f>
        <v>878.96473515000002</v>
      </c>
      <c r="W70" s="36">
        <f>SUMIFS(СВЦЭМ!$C$33:$C$776,СВЦЭМ!$A$33:$A$776,$A70,СВЦЭМ!$B$33:$B$776,W$47)+'СЕТ СН'!$G$9+СВЦЭМ!$D$10+'СЕТ СН'!$G$6-'СЕТ СН'!$G$19</f>
        <v>874.08461136999995</v>
      </c>
      <c r="X70" s="36">
        <f>SUMIFS(СВЦЭМ!$C$33:$C$776,СВЦЭМ!$A$33:$A$776,$A70,СВЦЭМ!$B$33:$B$776,X$47)+'СЕТ СН'!$G$9+СВЦЭМ!$D$10+'СЕТ СН'!$G$6-'СЕТ СН'!$G$19</f>
        <v>857.67656912999996</v>
      </c>
      <c r="Y70" s="36">
        <f>SUMIFS(СВЦЭМ!$C$33:$C$776,СВЦЭМ!$A$33:$A$776,$A70,СВЦЭМ!$B$33:$B$776,Y$47)+'СЕТ СН'!$G$9+СВЦЭМ!$D$10+'СЕТ СН'!$G$6-'СЕТ СН'!$G$19</f>
        <v>863.4107896999999</v>
      </c>
    </row>
    <row r="71" spans="1:27" ht="15.75" x14ac:dyDescent="0.2">
      <c r="A71" s="35">
        <f t="shared" si="1"/>
        <v>44128</v>
      </c>
      <c r="B71" s="36">
        <f>SUMIFS(СВЦЭМ!$C$33:$C$776,СВЦЭМ!$A$33:$A$776,$A71,СВЦЭМ!$B$33:$B$776,B$47)+'СЕТ СН'!$G$9+СВЦЭМ!$D$10+'СЕТ СН'!$G$6-'СЕТ СН'!$G$19</f>
        <v>970.81749098</v>
      </c>
      <c r="C71" s="36">
        <f>SUMIFS(СВЦЭМ!$C$33:$C$776,СВЦЭМ!$A$33:$A$776,$A71,СВЦЭМ!$B$33:$B$776,C$47)+'СЕТ СН'!$G$9+СВЦЭМ!$D$10+'СЕТ СН'!$G$6-'СЕТ СН'!$G$19</f>
        <v>1042.8940199399999</v>
      </c>
      <c r="D71" s="36">
        <f>SUMIFS(СВЦЭМ!$C$33:$C$776,СВЦЭМ!$A$33:$A$776,$A71,СВЦЭМ!$B$33:$B$776,D$47)+'СЕТ СН'!$G$9+СВЦЭМ!$D$10+'СЕТ СН'!$G$6-'СЕТ СН'!$G$19</f>
        <v>1109.86434947</v>
      </c>
      <c r="E71" s="36">
        <f>SUMIFS(СВЦЭМ!$C$33:$C$776,СВЦЭМ!$A$33:$A$776,$A71,СВЦЭМ!$B$33:$B$776,E$47)+'СЕТ СН'!$G$9+СВЦЭМ!$D$10+'СЕТ СН'!$G$6-'СЕТ СН'!$G$19</f>
        <v>1123.9147479399999</v>
      </c>
      <c r="F71" s="36">
        <f>SUMIFS(СВЦЭМ!$C$33:$C$776,СВЦЭМ!$A$33:$A$776,$A71,СВЦЭМ!$B$33:$B$776,F$47)+'СЕТ СН'!$G$9+СВЦЭМ!$D$10+'СЕТ СН'!$G$6-'СЕТ СН'!$G$19</f>
        <v>1125.71806444</v>
      </c>
      <c r="G71" s="36">
        <f>SUMIFS(СВЦЭМ!$C$33:$C$776,СВЦЭМ!$A$33:$A$776,$A71,СВЦЭМ!$B$33:$B$776,G$47)+'СЕТ СН'!$G$9+СВЦЭМ!$D$10+'СЕТ СН'!$G$6-'СЕТ СН'!$G$19</f>
        <v>1105.0933754299999</v>
      </c>
      <c r="H71" s="36">
        <f>SUMIFS(СВЦЭМ!$C$33:$C$776,СВЦЭМ!$A$33:$A$776,$A71,СВЦЭМ!$B$33:$B$776,H$47)+'СЕТ СН'!$G$9+СВЦЭМ!$D$10+'СЕТ СН'!$G$6-'СЕТ СН'!$G$19</f>
        <v>1083.3208227499999</v>
      </c>
      <c r="I71" s="36">
        <f>SUMIFS(СВЦЭМ!$C$33:$C$776,СВЦЭМ!$A$33:$A$776,$A71,СВЦЭМ!$B$33:$B$776,I$47)+'СЕТ СН'!$G$9+СВЦЭМ!$D$10+'СЕТ СН'!$G$6-'СЕТ СН'!$G$19</f>
        <v>1053.77795952</v>
      </c>
      <c r="J71" s="36">
        <f>SUMIFS(СВЦЭМ!$C$33:$C$776,СВЦЭМ!$A$33:$A$776,$A71,СВЦЭМ!$B$33:$B$776,J$47)+'СЕТ СН'!$G$9+СВЦЭМ!$D$10+'СЕТ СН'!$G$6-'СЕТ СН'!$G$19</f>
        <v>982.93758696000009</v>
      </c>
      <c r="K71" s="36">
        <f>SUMIFS(СВЦЭМ!$C$33:$C$776,СВЦЭМ!$A$33:$A$776,$A71,СВЦЭМ!$B$33:$B$776,K$47)+'СЕТ СН'!$G$9+СВЦЭМ!$D$10+'СЕТ СН'!$G$6-'СЕТ СН'!$G$19</f>
        <v>947.49549993999995</v>
      </c>
      <c r="L71" s="36">
        <f>SUMIFS(СВЦЭМ!$C$33:$C$776,СВЦЭМ!$A$33:$A$776,$A71,СВЦЭМ!$B$33:$B$776,L$47)+'СЕТ СН'!$G$9+СВЦЭМ!$D$10+'СЕТ СН'!$G$6-'СЕТ СН'!$G$19</f>
        <v>937.14083456000003</v>
      </c>
      <c r="M71" s="36">
        <f>SUMIFS(СВЦЭМ!$C$33:$C$776,СВЦЭМ!$A$33:$A$776,$A71,СВЦЭМ!$B$33:$B$776,M$47)+'СЕТ СН'!$G$9+СВЦЭМ!$D$10+'СЕТ СН'!$G$6-'СЕТ СН'!$G$19</f>
        <v>932.88519502000008</v>
      </c>
      <c r="N71" s="36">
        <f>SUMIFS(СВЦЭМ!$C$33:$C$776,СВЦЭМ!$A$33:$A$776,$A71,СВЦЭМ!$B$33:$B$776,N$47)+'СЕТ СН'!$G$9+СВЦЭМ!$D$10+'СЕТ СН'!$G$6-'СЕТ СН'!$G$19</f>
        <v>924.58845556999995</v>
      </c>
      <c r="O71" s="36">
        <f>SUMIFS(СВЦЭМ!$C$33:$C$776,СВЦЭМ!$A$33:$A$776,$A71,СВЦЭМ!$B$33:$B$776,O$47)+'СЕТ СН'!$G$9+СВЦЭМ!$D$10+'СЕТ СН'!$G$6-'СЕТ СН'!$G$19</f>
        <v>968.28659534000008</v>
      </c>
      <c r="P71" s="36">
        <f>SUMIFS(СВЦЭМ!$C$33:$C$776,СВЦЭМ!$A$33:$A$776,$A71,СВЦЭМ!$B$33:$B$776,P$47)+'СЕТ СН'!$G$9+СВЦЭМ!$D$10+'СЕТ СН'!$G$6-'СЕТ СН'!$G$19</f>
        <v>1017.3228743899999</v>
      </c>
      <c r="Q71" s="36">
        <f>SUMIFS(СВЦЭМ!$C$33:$C$776,СВЦЭМ!$A$33:$A$776,$A71,СВЦЭМ!$B$33:$B$776,Q$47)+'СЕТ СН'!$G$9+СВЦЭМ!$D$10+'СЕТ СН'!$G$6-'СЕТ СН'!$G$19</f>
        <v>1006.8792291499999</v>
      </c>
      <c r="R71" s="36">
        <f>SUMIFS(СВЦЭМ!$C$33:$C$776,СВЦЭМ!$A$33:$A$776,$A71,СВЦЭМ!$B$33:$B$776,R$47)+'СЕТ СН'!$G$9+СВЦЭМ!$D$10+'СЕТ СН'!$G$6-'СЕТ СН'!$G$19</f>
        <v>974.33998251999992</v>
      </c>
      <c r="S71" s="36">
        <f>SUMIFS(СВЦЭМ!$C$33:$C$776,СВЦЭМ!$A$33:$A$776,$A71,СВЦЭМ!$B$33:$B$776,S$47)+'СЕТ СН'!$G$9+СВЦЭМ!$D$10+'СЕТ СН'!$G$6-'СЕТ СН'!$G$19</f>
        <v>932.57731508999996</v>
      </c>
      <c r="T71" s="36">
        <f>SUMIFS(СВЦЭМ!$C$33:$C$776,СВЦЭМ!$A$33:$A$776,$A71,СВЦЭМ!$B$33:$B$776,T$47)+'СЕТ СН'!$G$9+СВЦЭМ!$D$10+'СЕТ СН'!$G$6-'СЕТ СН'!$G$19</f>
        <v>960.97783750000008</v>
      </c>
      <c r="U71" s="36">
        <f>SUMIFS(СВЦЭМ!$C$33:$C$776,СВЦЭМ!$A$33:$A$776,$A71,СВЦЭМ!$B$33:$B$776,U$47)+'СЕТ СН'!$G$9+СВЦЭМ!$D$10+'СЕТ СН'!$G$6-'СЕТ СН'!$G$19</f>
        <v>963.80630804999987</v>
      </c>
      <c r="V71" s="36">
        <f>SUMIFS(СВЦЭМ!$C$33:$C$776,СВЦЭМ!$A$33:$A$776,$A71,СВЦЭМ!$B$33:$B$776,V$47)+'СЕТ СН'!$G$9+СВЦЭМ!$D$10+'СЕТ СН'!$G$6-'СЕТ СН'!$G$19</f>
        <v>881.05672783</v>
      </c>
      <c r="W71" s="36">
        <f>SUMIFS(СВЦЭМ!$C$33:$C$776,СВЦЭМ!$A$33:$A$776,$A71,СВЦЭМ!$B$33:$B$776,W$47)+'СЕТ СН'!$G$9+СВЦЭМ!$D$10+'СЕТ СН'!$G$6-'СЕТ СН'!$G$19</f>
        <v>902.40895819999992</v>
      </c>
      <c r="X71" s="36">
        <f>SUMIFS(СВЦЭМ!$C$33:$C$776,СВЦЭМ!$A$33:$A$776,$A71,СВЦЭМ!$B$33:$B$776,X$47)+'СЕТ СН'!$G$9+СВЦЭМ!$D$10+'СЕТ СН'!$G$6-'СЕТ СН'!$G$19</f>
        <v>928.34843841999987</v>
      </c>
      <c r="Y71" s="36">
        <f>SUMIFS(СВЦЭМ!$C$33:$C$776,СВЦЭМ!$A$33:$A$776,$A71,СВЦЭМ!$B$33:$B$776,Y$47)+'СЕТ СН'!$G$9+СВЦЭМ!$D$10+'СЕТ СН'!$G$6-'СЕТ СН'!$G$19</f>
        <v>965.35240010999996</v>
      </c>
    </row>
    <row r="72" spans="1:27" ht="15.75" x14ac:dyDescent="0.2">
      <c r="A72" s="35">
        <f t="shared" si="1"/>
        <v>44129</v>
      </c>
      <c r="B72" s="36">
        <f>SUMIFS(СВЦЭМ!$C$33:$C$776,СВЦЭМ!$A$33:$A$776,$A72,СВЦЭМ!$B$33:$B$776,B$47)+'СЕТ СН'!$G$9+СВЦЭМ!$D$10+'СЕТ СН'!$G$6-'СЕТ СН'!$G$19</f>
        <v>1033.1467959399999</v>
      </c>
      <c r="C72" s="36">
        <f>SUMIFS(СВЦЭМ!$C$33:$C$776,СВЦЭМ!$A$33:$A$776,$A72,СВЦЭМ!$B$33:$B$776,C$47)+'СЕТ СН'!$G$9+СВЦЭМ!$D$10+'СЕТ СН'!$G$6-'СЕТ СН'!$G$19</f>
        <v>1084.69975226</v>
      </c>
      <c r="D72" s="36">
        <f>SUMIFS(СВЦЭМ!$C$33:$C$776,СВЦЭМ!$A$33:$A$776,$A72,СВЦЭМ!$B$33:$B$776,D$47)+'СЕТ СН'!$G$9+СВЦЭМ!$D$10+'СЕТ СН'!$G$6-'СЕТ СН'!$G$19</f>
        <v>1154.61772238</v>
      </c>
      <c r="E72" s="36">
        <f>SUMIFS(СВЦЭМ!$C$33:$C$776,СВЦЭМ!$A$33:$A$776,$A72,СВЦЭМ!$B$33:$B$776,E$47)+'СЕТ СН'!$G$9+СВЦЭМ!$D$10+'СЕТ СН'!$G$6-'СЕТ СН'!$G$19</f>
        <v>1160.8812465999999</v>
      </c>
      <c r="F72" s="36">
        <f>SUMIFS(СВЦЭМ!$C$33:$C$776,СВЦЭМ!$A$33:$A$776,$A72,СВЦЭМ!$B$33:$B$776,F$47)+'СЕТ СН'!$G$9+СВЦЭМ!$D$10+'СЕТ СН'!$G$6-'СЕТ СН'!$G$19</f>
        <v>1164.5804986599999</v>
      </c>
      <c r="G72" s="36">
        <f>SUMIFS(СВЦЭМ!$C$33:$C$776,СВЦЭМ!$A$33:$A$776,$A72,СВЦЭМ!$B$33:$B$776,G$47)+'СЕТ СН'!$G$9+СВЦЭМ!$D$10+'СЕТ СН'!$G$6-'СЕТ СН'!$G$19</f>
        <v>1161.57263855</v>
      </c>
      <c r="H72" s="36">
        <f>SUMIFS(СВЦЭМ!$C$33:$C$776,СВЦЭМ!$A$33:$A$776,$A72,СВЦЭМ!$B$33:$B$776,H$47)+'СЕТ СН'!$G$9+СВЦЭМ!$D$10+'СЕТ СН'!$G$6-'СЕТ СН'!$G$19</f>
        <v>1132.9099787</v>
      </c>
      <c r="I72" s="36">
        <f>SUMIFS(СВЦЭМ!$C$33:$C$776,СВЦЭМ!$A$33:$A$776,$A72,СВЦЭМ!$B$33:$B$776,I$47)+'СЕТ СН'!$G$9+СВЦЭМ!$D$10+'СЕТ СН'!$G$6-'СЕТ СН'!$G$19</f>
        <v>1108.3789060199999</v>
      </c>
      <c r="J72" s="36">
        <f>SUMIFS(СВЦЭМ!$C$33:$C$776,СВЦЭМ!$A$33:$A$776,$A72,СВЦЭМ!$B$33:$B$776,J$47)+'СЕТ СН'!$G$9+СВЦЭМ!$D$10+'СЕТ СН'!$G$6-'СЕТ СН'!$G$19</f>
        <v>1013.6936022499999</v>
      </c>
      <c r="K72" s="36">
        <f>SUMIFS(СВЦЭМ!$C$33:$C$776,СВЦЭМ!$A$33:$A$776,$A72,СВЦЭМ!$B$33:$B$776,K$47)+'СЕТ СН'!$G$9+СВЦЭМ!$D$10+'СЕТ СН'!$G$6-'СЕТ СН'!$G$19</f>
        <v>944.22596142999987</v>
      </c>
      <c r="L72" s="36">
        <f>SUMIFS(СВЦЭМ!$C$33:$C$776,СВЦЭМ!$A$33:$A$776,$A72,СВЦЭМ!$B$33:$B$776,L$47)+'СЕТ СН'!$G$9+СВЦЭМ!$D$10+'СЕТ СН'!$G$6-'СЕТ СН'!$G$19</f>
        <v>937.31289891000006</v>
      </c>
      <c r="M72" s="36">
        <f>SUMIFS(СВЦЭМ!$C$33:$C$776,СВЦЭМ!$A$33:$A$776,$A72,СВЦЭМ!$B$33:$B$776,M$47)+'СЕТ СН'!$G$9+СВЦЭМ!$D$10+'СЕТ СН'!$G$6-'СЕТ СН'!$G$19</f>
        <v>939.99294517999988</v>
      </c>
      <c r="N72" s="36">
        <f>SUMIFS(СВЦЭМ!$C$33:$C$776,СВЦЭМ!$A$33:$A$776,$A72,СВЦЭМ!$B$33:$B$776,N$47)+'СЕТ СН'!$G$9+СВЦЭМ!$D$10+'СЕТ СН'!$G$6-'СЕТ СН'!$G$19</f>
        <v>943.78921756</v>
      </c>
      <c r="O72" s="36">
        <f>SUMIFS(СВЦЭМ!$C$33:$C$776,СВЦЭМ!$A$33:$A$776,$A72,СВЦЭМ!$B$33:$B$776,O$47)+'СЕТ СН'!$G$9+СВЦЭМ!$D$10+'СЕТ СН'!$G$6-'СЕТ СН'!$G$19</f>
        <v>986.06192457999987</v>
      </c>
      <c r="P72" s="36">
        <f>SUMIFS(СВЦЭМ!$C$33:$C$776,СВЦЭМ!$A$33:$A$776,$A72,СВЦЭМ!$B$33:$B$776,P$47)+'СЕТ СН'!$G$9+СВЦЭМ!$D$10+'СЕТ СН'!$G$6-'СЕТ СН'!$G$19</f>
        <v>1038.8409468499999</v>
      </c>
      <c r="Q72" s="36">
        <f>SUMIFS(СВЦЭМ!$C$33:$C$776,СВЦЭМ!$A$33:$A$776,$A72,СВЦЭМ!$B$33:$B$776,Q$47)+'СЕТ СН'!$G$9+СВЦЭМ!$D$10+'СЕТ СН'!$G$6-'СЕТ СН'!$G$19</f>
        <v>999.64085862000002</v>
      </c>
      <c r="R72" s="36">
        <f>SUMIFS(СВЦЭМ!$C$33:$C$776,СВЦЭМ!$A$33:$A$776,$A72,СВЦЭМ!$B$33:$B$776,R$47)+'СЕТ СН'!$G$9+СВЦЭМ!$D$10+'СЕТ СН'!$G$6-'СЕТ СН'!$G$19</f>
        <v>947.20344305000003</v>
      </c>
      <c r="S72" s="36">
        <f>SUMIFS(СВЦЭМ!$C$33:$C$776,СВЦЭМ!$A$33:$A$776,$A72,СВЦЭМ!$B$33:$B$776,S$47)+'СЕТ СН'!$G$9+СВЦЭМ!$D$10+'СЕТ СН'!$G$6-'СЕТ СН'!$G$19</f>
        <v>943.45289789000003</v>
      </c>
      <c r="T72" s="36">
        <f>SUMIFS(СВЦЭМ!$C$33:$C$776,СВЦЭМ!$A$33:$A$776,$A72,СВЦЭМ!$B$33:$B$776,T$47)+'СЕТ СН'!$G$9+СВЦЭМ!$D$10+'СЕТ СН'!$G$6-'СЕТ СН'!$G$19</f>
        <v>967.63604691</v>
      </c>
      <c r="U72" s="36">
        <f>SUMIFS(СВЦЭМ!$C$33:$C$776,СВЦЭМ!$A$33:$A$776,$A72,СВЦЭМ!$B$33:$B$776,U$47)+'СЕТ СН'!$G$9+СВЦЭМ!$D$10+'СЕТ СН'!$G$6-'СЕТ СН'!$G$19</f>
        <v>905.05185091999988</v>
      </c>
      <c r="V72" s="36">
        <f>SUMIFS(СВЦЭМ!$C$33:$C$776,СВЦЭМ!$A$33:$A$776,$A72,СВЦЭМ!$B$33:$B$776,V$47)+'СЕТ СН'!$G$9+СВЦЭМ!$D$10+'СЕТ СН'!$G$6-'СЕТ СН'!$G$19</f>
        <v>885.71579745000008</v>
      </c>
      <c r="W72" s="36">
        <f>SUMIFS(СВЦЭМ!$C$33:$C$776,СВЦЭМ!$A$33:$A$776,$A72,СВЦЭМ!$B$33:$B$776,W$47)+'СЕТ СН'!$G$9+СВЦЭМ!$D$10+'СЕТ СН'!$G$6-'СЕТ СН'!$G$19</f>
        <v>863.50489737999987</v>
      </c>
      <c r="X72" s="36">
        <f>SUMIFS(СВЦЭМ!$C$33:$C$776,СВЦЭМ!$A$33:$A$776,$A72,СВЦЭМ!$B$33:$B$776,X$47)+'СЕТ СН'!$G$9+СВЦЭМ!$D$10+'СЕТ СН'!$G$6-'СЕТ СН'!$G$19</f>
        <v>870.46381795000002</v>
      </c>
      <c r="Y72" s="36">
        <f>SUMIFS(СВЦЭМ!$C$33:$C$776,СВЦЭМ!$A$33:$A$776,$A72,СВЦЭМ!$B$33:$B$776,Y$47)+'СЕТ СН'!$G$9+СВЦЭМ!$D$10+'СЕТ СН'!$G$6-'СЕТ СН'!$G$19</f>
        <v>909.79990974999987</v>
      </c>
    </row>
    <row r="73" spans="1:27" ht="15.75" x14ac:dyDescent="0.2">
      <c r="A73" s="35">
        <f t="shared" si="1"/>
        <v>44130</v>
      </c>
      <c r="B73" s="36">
        <f>SUMIFS(СВЦЭМ!$C$33:$C$776,СВЦЭМ!$A$33:$A$776,$A73,СВЦЭМ!$B$33:$B$776,B$47)+'СЕТ СН'!$G$9+СВЦЭМ!$D$10+'СЕТ СН'!$G$6-'СЕТ СН'!$G$19</f>
        <v>1018.99572982</v>
      </c>
      <c r="C73" s="36">
        <f>SUMIFS(СВЦЭМ!$C$33:$C$776,СВЦЭМ!$A$33:$A$776,$A73,СВЦЭМ!$B$33:$B$776,C$47)+'СЕТ СН'!$G$9+СВЦЭМ!$D$10+'СЕТ СН'!$G$6-'СЕТ СН'!$G$19</f>
        <v>1102.60431567</v>
      </c>
      <c r="D73" s="36">
        <f>SUMIFS(СВЦЭМ!$C$33:$C$776,СВЦЭМ!$A$33:$A$776,$A73,СВЦЭМ!$B$33:$B$776,D$47)+'СЕТ СН'!$G$9+СВЦЭМ!$D$10+'СЕТ СН'!$G$6-'СЕТ СН'!$G$19</f>
        <v>1165.1178790700001</v>
      </c>
      <c r="E73" s="36">
        <f>SUMIFS(СВЦЭМ!$C$33:$C$776,СВЦЭМ!$A$33:$A$776,$A73,СВЦЭМ!$B$33:$B$776,E$47)+'СЕТ СН'!$G$9+СВЦЭМ!$D$10+'СЕТ СН'!$G$6-'СЕТ СН'!$G$19</f>
        <v>1171.1049613</v>
      </c>
      <c r="F73" s="36">
        <f>SUMIFS(СВЦЭМ!$C$33:$C$776,СВЦЭМ!$A$33:$A$776,$A73,СВЦЭМ!$B$33:$B$776,F$47)+'СЕТ СН'!$G$9+СВЦЭМ!$D$10+'СЕТ СН'!$G$6-'СЕТ СН'!$G$19</f>
        <v>1168.40579596</v>
      </c>
      <c r="G73" s="36">
        <f>SUMIFS(СВЦЭМ!$C$33:$C$776,СВЦЭМ!$A$33:$A$776,$A73,СВЦЭМ!$B$33:$B$776,G$47)+'СЕТ СН'!$G$9+СВЦЭМ!$D$10+'СЕТ СН'!$G$6-'СЕТ СН'!$G$19</f>
        <v>1139.2130849499999</v>
      </c>
      <c r="H73" s="36">
        <f>SUMIFS(СВЦЭМ!$C$33:$C$776,СВЦЭМ!$A$33:$A$776,$A73,СВЦЭМ!$B$33:$B$776,H$47)+'СЕТ СН'!$G$9+СВЦЭМ!$D$10+'СЕТ СН'!$G$6-'СЕТ СН'!$G$19</f>
        <v>1090.11997096</v>
      </c>
      <c r="I73" s="36">
        <f>SUMIFS(СВЦЭМ!$C$33:$C$776,СВЦЭМ!$A$33:$A$776,$A73,СВЦЭМ!$B$33:$B$776,I$47)+'СЕТ СН'!$G$9+СВЦЭМ!$D$10+'СЕТ СН'!$G$6-'СЕТ СН'!$G$19</f>
        <v>1053.6377186499999</v>
      </c>
      <c r="J73" s="36">
        <f>SUMIFS(СВЦЭМ!$C$33:$C$776,СВЦЭМ!$A$33:$A$776,$A73,СВЦЭМ!$B$33:$B$776,J$47)+'СЕТ СН'!$G$9+СВЦЭМ!$D$10+'СЕТ СН'!$G$6-'СЕТ СН'!$G$19</f>
        <v>981.36110632999998</v>
      </c>
      <c r="K73" s="36">
        <f>SUMIFS(СВЦЭМ!$C$33:$C$776,СВЦЭМ!$A$33:$A$776,$A73,СВЦЭМ!$B$33:$B$776,K$47)+'СЕТ СН'!$G$9+СВЦЭМ!$D$10+'СЕТ СН'!$G$6-'СЕТ СН'!$G$19</f>
        <v>932.37045061999993</v>
      </c>
      <c r="L73" s="36">
        <f>SUMIFS(СВЦЭМ!$C$33:$C$776,СВЦЭМ!$A$33:$A$776,$A73,СВЦЭМ!$B$33:$B$776,L$47)+'СЕТ СН'!$G$9+СВЦЭМ!$D$10+'СЕТ СН'!$G$6-'СЕТ СН'!$G$19</f>
        <v>927.78192138000009</v>
      </c>
      <c r="M73" s="36">
        <f>SUMIFS(СВЦЭМ!$C$33:$C$776,СВЦЭМ!$A$33:$A$776,$A73,СВЦЭМ!$B$33:$B$776,M$47)+'СЕТ СН'!$G$9+СВЦЭМ!$D$10+'СЕТ СН'!$G$6-'СЕТ СН'!$G$19</f>
        <v>951.63800691000006</v>
      </c>
      <c r="N73" s="36">
        <f>SUMIFS(СВЦЭМ!$C$33:$C$776,СВЦЭМ!$A$33:$A$776,$A73,СВЦЭМ!$B$33:$B$776,N$47)+'СЕТ СН'!$G$9+СВЦЭМ!$D$10+'СЕТ СН'!$G$6-'СЕТ СН'!$G$19</f>
        <v>951.0708788899999</v>
      </c>
      <c r="O73" s="36">
        <f>SUMIFS(СВЦЭМ!$C$33:$C$776,СВЦЭМ!$A$33:$A$776,$A73,СВЦЭМ!$B$33:$B$776,O$47)+'СЕТ СН'!$G$9+СВЦЭМ!$D$10+'СЕТ СН'!$G$6-'СЕТ СН'!$G$19</f>
        <v>986.05726011999991</v>
      </c>
      <c r="P73" s="36">
        <f>SUMIFS(СВЦЭМ!$C$33:$C$776,СВЦЭМ!$A$33:$A$776,$A73,СВЦЭМ!$B$33:$B$776,P$47)+'СЕТ СН'!$G$9+СВЦЭМ!$D$10+'СЕТ СН'!$G$6-'СЕТ СН'!$G$19</f>
        <v>1032.74105977</v>
      </c>
      <c r="Q73" s="36">
        <f>SUMIFS(СВЦЭМ!$C$33:$C$776,СВЦЭМ!$A$33:$A$776,$A73,СВЦЭМ!$B$33:$B$776,Q$47)+'СЕТ СН'!$G$9+СВЦЭМ!$D$10+'СЕТ СН'!$G$6-'СЕТ СН'!$G$19</f>
        <v>991.88619306999999</v>
      </c>
      <c r="R73" s="36">
        <f>SUMIFS(СВЦЭМ!$C$33:$C$776,СВЦЭМ!$A$33:$A$776,$A73,СВЦЭМ!$B$33:$B$776,R$47)+'СЕТ СН'!$G$9+СВЦЭМ!$D$10+'СЕТ СН'!$G$6-'СЕТ СН'!$G$19</f>
        <v>946.07097948000001</v>
      </c>
      <c r="S73" s="36">
        <f>SUMIFS(СВЦЭМ!$C$33:$C$776,СВЦЭМ!$A$33:$A$776,$A73,СВЦЭМ!$B$33:$B$776,S$47)+'СЕТ СН'!$G$9+СВЦЭМ!$D$10+'СЕТ СН'!$G$6-'СЕТ СН'!$G$19</f>
        <v>881.74811585999987</v>
      </c>
      <c r="T73" s="36">
        <f>SUMIFS(СВЦЭМ!$C$33:$C$776,СВЦЭМ!$A$33:$A$776,$A73,СВЦЭМ!$B$33:$B$776,T$47)+'СЕТ СН'!$G$9+СВЦЭМ!$D$10+'СЕТ СН'!$G$6-'СЕТ СН'!$G$19</f>
        <v>846.65528068000003</v>
      </c>
      <c r="U73" s="36">
        <f>SUMIFS(СВЦЭМ!$C$33:$C$776,СВЦЭМ!$A$33:$A$776,$A73,СВЦЭМ!$B$33:$B$776,U$47)+'СЕТ СН'!$G$9+СВЦЭМ!$D$10+'СЕТ СН'!$G$6-'СЕТ СН'!$G$19</f>
        <v>849.23800103999997</v>
      </c>
      <c r="V73" s="36">
        <f>SUMIFS(СВЦЭМ!$C$33:$C$776,СВЦЭМ!$A$33:$A$776,$A73,СВЦЭМ!$B$33:$B$776,V$47)+'СЕТ СН'!$G$9+СВЦЭМ!$D$10+'СЕТ СН'!$G$6-'СЕТ СН'!$G$19</f>
        <v>849.67185247999987</v>
      </c>
      <c r="W73" s="36">
        <f>SUMIFS(СВЦЭМ!$C$33:$C$776,СВЦЭМ!$A$33:$A$776,$A73,СВЦЭМ!$B$33:$B$776,W$47)+'СЕТ СН'!$G$9+СВЦЭМ!$D$10+'СЕТ СН'!$G$6-'СЕТ СН'!$G$19</f>
        <v>846.53146988999993</v>
      </c>
      <c r="X73" s="36">
        <f>SUMIFS(СВЦЭМ!$C$33:$C$776,СВЦЭМ!$A$33:$A$776,$A73,СВЦЭМ!$B$33:$B$776,X$47)+'СЕТ СН'!$G$9+СВЦЭМ!$D$10+'СЕТ СН'!$G$6-'СЕТ СН'!$G$19</f>
        <v>844.94367586999988</v>
      </c>
      <c r="Y73" s="36">
        <f>SUMIFS(СВЦЭМ!$C$33:$C$776,СВЦЭМ!$A$33:$A$776,$A73,СВЦЭМ!$B$33:$B$776,Y$47)+'СЕТ СН'!$G$9+СВЦЭМ!$D$10+'СЕТ СН'!$G$6-'СЕТ СН'!$G$19</f>
        <v>887.68281084</v>
      </c>
    </row>
    <row r="74" spans="1:27" ht="15.75" x14ac:dyDescent="0.2">
      <c r="A74" s="35">
        <f t="shared" si="1"/>
        <v>44131</v>
      </c>
      <c r="B74" s="36">
        <f>SUMIFS(СВЦЭМ!$C$33:$C$776,СВЦЭМ!$A$33:$A$776,$A74,СВЦЭМ!$B$33:$B$776,B$47)+'СЕТ СН'!$G$9+СВЦЭМ!$D$10+'СЕТ СН'!$G$6-'СЕТ СН'!$G$19</f>
        <v>1001.3857119500001</v>
      </c>
      <c r="C74" s="36">
        <f>SUMIFS(СВЦЭМ!$C$33:$C$776,СВЦЭМ!$A$33:$A$776,$A74,СВЦЭМ!$B$33:$B$776,C$47)+'СЕТ СН'!$G$9+СВЦЭМ!$D$10+'СЕТ СН'!$G$6-'СЕТ СН'!$G$19</f>
        <v>1094.7652352</v>
      </c>
      <c r="D74" s="36">
        <f>SUMIFS(СВЦЭМ!$C$33:$C$776,СВЦЭМ!$A$33:$A$776,$A74,СВЦЭМ!$B$33:$B$776,D$47)+'СЕТ СН'!$G$9+СВЦЭМ!$D$10+'СЕТ СН'!$G$6-'СЕТ СН'!$G$19</f>
        <v>1165.94722142</v>
      </c>
      <c r="E74" s="36">
        <f>SUMIFS(СВЦЭМ!$C$33:$C$776,СВЦЭМ!$A$33:$A$776,$A74,СВЦЭМ!$B$33:$B$776,E$47)+'СЕТ СН'!$G$9+СВЦЭМ!$D$10+'СЕТ СН'!$G$6-'СЕТ СН'!$G$19</f>
        <v>1182.8792557300001</v>
      </c>
      <c r="F74" s="36">
        <f>SUMIFS(СВЦЭМ!$C$33:$C$776,СВЦЭМ!$A$33:$A$776,$A74,СВЦЭМ!$B$33:$B$776,F$47)+'СЕТ СН'!$G$9+СВЦЭМ!$D$10+'СЕТ СН'!$G$6-'СЕТ СН'!$G$19</f>
        <v>1173.53344595</v>
      </c>
      <c r="G74" s="36">
        <f>SUMIFS(СВЦЭМ!$C$33:$C$776,СВЦЭМ!$A$33:$A$776,$A74,СВЦЭМ!$B$33:$B$776,G$47)+'СЕТ СН'!$G$9+СВЦЭМ!$D$10+'СЕТ СН'!$G$6-'СЕТ СН'!$G$19</f>
        <v>1165.0501225400001</v>
      </c>
      <c r="H74" s="36">
        <f>SUMIFS(СВЦЭМ!$C$33:$C$776,СВЦЭМ!$A$33:$A$776,$A74,СВЦЭМ!$B$33:$B$776,H$47)+'СЕТ СН'!$G$9+СВЦЭМ!$D$10+'СЕТ СН'!$G$6-'СЕТ СН'!$G$19</f>
        <v>1128.7418892999999</v>
      </c>
      <c r="I74" s="36">
        <f>SUMIFS(СВЦЭМ!$C$33:$C$776,СВЦЭМ!$A$33:$A$776,$A74,СВЦЭМ!$B$33:$B$776,I$47)+'СЕТ СН'!$G$9+СВЦЭМ!$D$10+'СЕТ СН'!$G$6-'СЕТ СН'!$G$19</f>
        <v>1103.4812225000001</v>
      </c>
      <c r="J74" s="36">
        <f>SUMIFS(СВЦЭМ!$C$33:$C$776,СВЦЭМ!$A$33:$A$776,$A74,СВЦЭМ!$B$33:$B$776,J$47)+'СЕТ СН'!$G$9+СВЦЭМ!$D$10+'СЕТ СН'!$G$6-'СЕТ СН'!$G$19</f>
        <v>1017.94926093</v>
      </c>
      <c r="K74" s="36">
        <f>SUMIFS(СВЦЭМ!$C$33:$C$776,СВЦЭМ!$A$33:$A$776,$A74,СВЦЭМ!$B$33:$B$776,K$47)+'СЕТ СН'!$G$9+СВЦЭМ!$D$10+'СЕТ СН'!$G$6-'СЕТ СН'!$G$19</f>
        <v>977.03790372999993</v>
      </c>
      <c r="L74" s="36">
        <f>SUMIFS(СВЦЭМ!$C$33:$C$776,СВЦЭМ!$A$33:$A$776,$A74,СВЦЭМ!$B$33:$B$776,L$47)+'СЕТ СН'!$G$9+СВЦЭМ!$D$10+'СЕТ СН'!$G$6-'СЕТ СН'!$G$19</f>
        <v>986.70802301000003</v>
      </c>
      <c r="M74" s="36">
        <f>SUMIFS(СВЦЭМ!$C$33:$C$776,СВЦЭМ!$A$33:$A$776,$A74,СВЦЭМ!$B$33:$B$776,M$47)+'СЕТ СН'!$G$9+СВЦЭМ!$D$10+'СЕТ СН'!$G$6-'СЕТ СН'!$G$19</f>
        <v>1958.4406126599999</v>
      </c>
      <c r="N74" s="36">
        <f>SUMIFS(СВЦЭМ!$C$33:$C$776,СВЦЭМ!$A$33:$A$776,$A74,СВЦЭМ!$B$33:$B$776,N$47)+'СЕТ СН'!$G$9+СВЦЭМ!$D$10+'СЕТ СН'!$G$6-'СЕТ СН'!$G$19</f>
        <v>940.93071501999998</v>
      </c>
      <c r="O74" s="36">
        <f>SUMIFS(СВЦЭМ!$C$33:$C$776,СВЦЭМ!$A$33:$A$776,$A74,СВЦЭМ!$B$33:$B$776,O$47)+'СЕТ СН'!$G$9+СВЦЭМ!$D$10+'СЕТ СН'!$G$6-'СЕТ СН'!$G$19</f>
        <v>991.79422531</v>
      </c>
      <c r="P74" s="36">
        <f>SUMIFS(СВЦЭМ!$C$33:$C$776,СВЦЭМ!$A$33:$A$776,$A74,СВЦЭМ!$B$33:$B$776,P$47)+'СЕТ СН'!$G$9+СВЦЭМ!$D$10+'СЕТ СН'!$G$6-'СЕТ СН'!$G$19</f>
        <v>1032.59312937</v>
      </c>
      <c r="Q74" s="36">
        <f>SUMIFS(СВЦЭМ!$C$33:$C$776,СВЦЭМ!$A$33:$A$776,$A74,СВЦЭМ!$B$33:$B$776,Q$47)+'СЕТ СН'!$G$9+СВЦЭМ!$D$10+'СЕТ СН'!$G$6-'СЕТ СН'!$G$19</f>
        <v>989.55552702999989</v>
      </c>
      <c r="R74" s="36">
        <f>SUMIFS(СВЦЭМ!$C$33:$C$776,СВЦЭМ!$A$33:$A$776,$A74,СВЦЭМ!$B$33:$B$776,R$47)+'СЕТ СН'!$G$9+СВЦЭМ!$D$10+'СЕТ СН'!$G$6-'СЕТ СН'!$G$19</f>
        <v>926.18145791000006</v>
      </c>
      <c r="S74" s="36">
        <f>SUMIFS(СВЦЭМ!$C$33:$C$776,СВЦЭМ!$A$33:$A$776,$A74,СВЦЭМ!$B$33:$B$776,S$47)+'СЕТ СН'!$G$9+СВЦЭМ!$D$10+'СЕТ СН'!$G$6-'СЕТ СН'!$G$19</f>
        <v>945.10883691999993</v>
      </c>
      <c r="T74" s="36">
        <f>SUMIFS(СВЦЭМ!$C$33:$C$776,СВЦЭМ!$A$33:$A$776,$A74,СВЦЭМ!$B$33:$B$776,T$47)+'СЕТ СН'!$G$9+СВЦЭМ!$D$10+'СЕТ СН'!$G$6-'СЕТ СН'!$G$19</f>
        <v>952.67118030999995</v>
      </c>
      <c r="U74" s="36">
        <f>SUMIFS(СВЦЭМ!$C$33:$C$776,СВЦЭМ!$A$33:$A$776,$A74,СВЦЭМ!$B$33:$B$776,U$47)+'СЕТ СН'!$G$9+СВЦЭМ!$D$10+'СЕТ СН'!$G$6-'СЕТ СН'!$G$19</f>
        <v>955.45040590000008</v>
      </c>
      <c r="V74" s="36">
        <f>SUMIFS(СВЦЭМ!$C$33:$C$776,СВЦЭМ!$A$33:$A$776,$A74,СВЦЭМ!$B$33:$B$776,V$47)+'СЕТ СН'!$G$9+СВЦЭМ!$D$10+'СЕТ СН'!$G$6-'СЕТ СН'!$G$19</f>
        <v>951.05053629000008</v>
      </c>
      <c r="W74" s="36">
        <f>SUMIFS(СВЦЭМ!$C$33:$C$776,СВЦЭМ!$A$33:$A$776,$A74,СВЦЭМ!$B$33:$B$776,W$47)+'СЕТ СН'!$G$9+СВЦЭМ!$D$10+'СЕТ СН'!$G$6-'СЕТ СН'!$G$19</f>
        <v>943.83689595999999</v>
      </c>
      <c r="X74" s="36">
        <f>SUMIFS(СВЦЭМ!$C$33:$C$776,СВЦЭМ!$A$33:$A$776,$A74,СВЦЭМ!$B$33:$B$776,X$47)+'СЕТ СН'!$G$9+СВЦЭМ!$D$10+'СЕТ СН'!$G$6-'СЕТ СН'!$G$19</f>
        <v>923.52142608999998</v>
      </c>
      <c r="Y74" s="36">
        <f>SUMIFS(СВЦЭМ!$C$33:$C$776,СВЦЭМ!$A$33:$A$776,$A74,СВЦЭМ!$B$33:$B$776,Y$47)+'СЕТ СН'!$G$9+СВЦЭМ!$D$10+'СЕТ СН'!$G$6-'СЕТ СН'!$G$19</f>
        <v>960.39681674999997</v>
      </c>
    </row>
    <row r="75" spans="1:27" ht="15.75" x14ac:dyDescent="0.2">
      <c r="A75" s="35">
        <f t="shared" si="1"/>
        <v>44132</v>
      </c>
      <c r="B75" s="36">
        <f>SUMIFS(СВЦЭМ!$C$33:$C$776,СВЦЭМ!$A$33:$A$776,$A75,СВЦЭМ!$B$33:$B$776,B$47)+'СЕТ СН'!$G$9+СВЦЭМ!$D$10+'СЕТ СН'!$G$6-'СЕТ СН'!$G$19</f>
        <v>1068.0302470500001</v>
      </c>
      <c r="C75" s="36">
        <f>SUMIFS(СВЦЭМ!$C$33:$C$776,СВЦЭМ!$A$33:$A$776,$A75,СВЦЭМ!$B$33:$B$776,C$47)+'СЕТ СН'!$G$9+СВЦЭМ!$D$10+'СЕТ СН'!$G$6-'СЕТ СН'!$G$19</f>
        <v>1124.6393308500001</v>
      </c>
      <c r="D75" s="36">
        <f>SUMIFS(СВЦЭМ!$C$33:$C$776,СВЦЭМ!$A$33:$A$776,$A75,СВЦЭМ!$B$33:$B$776,D$47)+'СЕТ СН'!$G$9+СВЦЭМ!$D$10+'СЕТ СН'!$G$6-'СЕТ СН'!$G$19</f>
        <v>1127.62711143</v>
      </c>
      <c r="E75" s="36">
        <f>SUMIFS(СВЦЭМ!$C$33:$C$776,СВЦЭМ!$A$33:$A$776,$A75,СВЦЭМ!$B$33:$B$776,E$47)+'СЕТ СН'!$G$9+СВЦЭМ!$D$10+'СЕТ СН'!$G$6-'СЕТ СН'!$G$19</f>
        <v>1131.5878794999999</v>
      </c>
      <c r="F75" s="36">
        <f>SUMIFS(СВЦЭМ!$C$33:$C$776,СВЦЭМ!$A$33:$A$776,$A75,СВЦЭМ!$B$33:$B$776,F$47)+'СЕТ СН'!$G$9+СВЦЭМ!$D$10+'СЕТ СН'!$G$6-'СЕТ СН'!$G$19</f>
        <v>1140.09230106</v>
      </c>
      <c r="G75" s="36">
        <f>SUMIFS(СВЦЭМ!$C$33:$C$776,СВЦЭМ!$A$33:$A$776,$A75,СВЦЭМ!$B$33:$B$776,G$47)+'СЕТ СН'!$G$9+СВЦЭМ!$D$10+'СЕТ СН'!$G$6-'СЕТ СН'!$G$19</f>
        <v>1125.5745151799999</v>
      </c>
      <c r="H75" s="36">
        <f>SUMIFS(СВЦЭМ!$C$33:$C$776,СВЦЭМ!$A$33:$A$776,$A75,СВЦЭМ!$B$33:$B$776,H$47)+'СЕТ СН'!$G$9+СВЦЭМ!$D$10+'СЕТ СН'!$G$6-'СЕТ СН'!$G$19</f>
        <v>1136.62993794</v>
      </c>
      <c r="I75" s="36">
        <f>SUMIFS(СВЦЭМ!$C$33:$C$776,СВЦЭМ!$A$33:$A$776,$A75,СВЦЭМ!$B$33:$B$776,I$47)+'СЕТ СН'!$G$9+СВЦЭМ!$D$10+'СЕТ СН'!$G$6-'СЕТ СН'!$G$19</f>
        <v>1124.65934096</v>
      </c>
      <c r="J75" s="36">
        <f>SUMIFS(СВЦЭМ!$C$33:$C$776,СВЦЭМ!$A$33:$A$776,$A75,СВЦЭМ!$B$33:$B$776,J$47)+'СЕТ СН'!$G$9+СВЦЭМ!$D$10+'СЕТ СН'!$G$6-'СЕТ СН'!$G$19</f>
        <v>1056.7852448599999</v>
      </c>
      <c r="K75" s="36">
        <f>SUMIFS(СВЦЭМ!$C$33:$C$776,СВЦЭМ!$A$33:$A$776,$A75,СВЦЭМ!$B$33:$B$776,K$47)+'СЕТ СН'!$G$9+СВЦЭМ!$D$10+'СЕТ СН'!$G$6-'СЕТ СН'!$G$19</f>
        <v>1005.64288111</v>
      </c>
      <c r="L75" s="36">
        <f>SUMIFS(СВЦЭМ!$C$33:$C$776,СВЦЭМ!$A$33:$A$776,$A75,СВЦЭМ!$B$33:$B$776,L$47)+'СЕТ СН'!$G$9+СВЦЭМ!$D$10+'СЕТ СН'!$G$6-'СЕТ СН'!$G$19</f>
        <v>1007.63276916</v>
      </c>
      <c r="M75" s="36">
        <f>SUMIFS(СВЦЭМ!$C$33:$C$776,СВЦЭМ!$A$33:$A$776,$A75,СВЦЭМ!$B$33:$B$776,M$47)+'СЕТ СН'!$G$9+СВЦЭМ!$D$10+'СЕТ СН'!$G$6-'СЕТ СН'!$G$19</f>
        <v>1008.12360433</v>
      </c>
      <c r="N75" s="36">
        <f>SUMIFS(СВЦЭМ!$C$33:$C$776,СВЦЭМ!$A$33:$A$776,$A75,СВЦЭМ!$B$33:$B$776,N$47)+'СЕТ СН'!$G$9+СВЦЭМ!$D$10+'СЕТ СН'!$G$6-'СЕТ СН'!$G$19</f>
        <v>1019.9249392300001</v>
      </c>
      <c r="O75" s="36">
        <f>SUMIFS(СВЦЭМ!$C$33:$C$776,СВЦЭМ!$A$33:$A$776,$A75,СВЦЭМ!$B$33:$B$776,O$47)+'СЕТ СН'!$G$9+СВЦЭМ!$D$10+'СЕТ СН'!$G$6-'СЕТ СН'!$G$19</f>
        <v>1056.85475294</v>
      </c>
      <c r="P75" s="36">
        <f>SUMIFS(СВЦЭМ!$C$33:$C$776,СВЦЭМ!$A$33:$A$776,$A75,СВЦЭМ!$B$33:$B$776,P$47)+'СЕТ СН'!$G$9+СВЦЭМ!$D$10+'СЕТ СН'!$G$6-'СЕТ СН'!$G$19</f>
        <v>1101.8067061199999</v>
      </c>
      <c r="Q75" s="36">
        <f>SUMIFS(СВЦЭМ!$C$33:$C$776,СВЦЭМ!$A$33:$A$776,$A75,СВЦЭМ!$B$33:$B$776,Q$47)+'СЕТ СН'!$G$9+СВЦЭМ!$D$10+'СЕТ СН'!$G$6-'СЕТ СН'!$G$19</f>
        <v>1055.07062359</v>
      </c>
      <c r="R75" s="36">
        <f>SUMIFS(СВЦЭМ!$C$33:$C$776,СВЦЭМ!$A$33:$A$776,$A75,СВЦЭМ!$B$33:$B$776,R$47)+'СЕТ СН'!$G$9+СВЦЭМ!$D$10+'СЕТ СН'!$G$6-'СЕТ СН'!$G$19</f>
        <v>997.41086917999996</v>
      </c>
      <c r="S75" s="36">
        <f>SUMIFS(СВЦЭМ!$C$33:$C$776,СВЦЭМ!$A$33:$A$776,$A75,СВЦЭМ!$B$33:$B$776,S$47)+'СЕТ СН'!$G$9+СВЦЭМ!$D$10+'СЕТ СН'!$G$6-'СЕТ СН'!$G$19</f>
        <v>950.72657628000002</v>
      </c>
      <c r="T75" s="36">
        <f>SUMIFS(СВЦЭМ!$C$33:$C$776,СВЦЭМ!$A$33:$A$776,$A75,СВЦЭМ!$B$33:$B$776,T$47)+'СЕТ СН'!$G$9+СВЦЭМ!$D$10+'СЕТ СН'!$G$6-'СЕТ СН'!$G$19</f>
        <v>951.53621486999987</v>
      </c>
      <c r="U75" s="36">
        <f>SUMIFS(СВЦЭМ!$C$33:$C$776,СВЦЭМ!$A$33:$A$776,$A75,СВЦЭМ!$B$33:$B$776,U$47)+'СЕТ СН'!$G$9+СВЦЭМ!$D$10+'СЕТ СН'!$G$6-'СЕТ СН'!$G$19</f>
        <v>956.9283739</v>
      </c>
      <c r="V75" s="36">
        <f>SUMIFS(СВЦЭМ!$C$33:$C$776,СВЦЭМ!$A$33:$A$776,$A75,СВЦЭМ!$B$33:$B$776,V$47)+'СЕТ СН'!$G$9+СВЦЭМ!$D$10+'СЕТ СН'!$G$6-'СЕТ СН'!$G$19</f>
        <v>953.16164785000001</v>
      </c>
      <c r="W75" s="36">
        <f>SUMIFS(СВЦЭМ!$C$33:$C$776,СВЦЭМ!$A$33:$A$776,$A75,СВЦЭМ!$B$33:$B$776,W$47)+'СЕТ СН'!$G$9+СВЦЭМ!$D$10+'СЕТ СН'!$G$6-'СЕТ СН'!$G$19</f>
        <v>946.24909404999994</v>
      </c>
      <c r="X75" s="36">
        <f>SUMIFS(СВЦЭМ!$C$33:$C$776,СВЦЭМ!$A$33:$A$776,$A75,СВЦЭМ!$B$33:$B$776,X$47)+'СЕТ СН'!$G$9+СВЦЭМ!$D$10+'СЕТ СН'!$G$6-'СЕТ СН'!$G$19</f>
        <v>950.28116397000008</v>
      </c>
      <c r="Y75" s="36">
        <f>SUMIFS(СВЦЭМ!$C$33:$C$776,СВЦЭМ!$A$33:$A$776,$A75,СВЦЭМ!$B$33:$B$776,Y$47)+'СЕТ СН'!$G$9+СВЦЭМ!$D$10+'СЕТ СН'!$G$6-'СЕТ СН'!$G$19</f>
        <v>977.83403191000002</v>
      </c>
    </row>
    <row r="76" spans="1:27" ht="15.75" x14ac:dyDescent="0.2">
      <c r="A76" s="35">
        <f t="shared" si="1"/>
        <v>44133</v>
      </c>
      <c r="B76" s="36">
        <f>SUMIFS(СВЦЭМ!$C$33:$C$776,СВЦЭМ!$A$33:$A$776,$A76,СВЦЭМ!$B$33:$B$776,B$47)+'СЕТ СН'!$G$9+СВЦЭМ!$D$10+'СЕТ СН'!$G$6-'СЕТ СН'!$G$19</f>
        <v>1041.6280113800001</v>
      </c>
      <c r="C76" s="36">
        <f>SUMIFS(СВЦЭМ!$C$33:$C$776,СВЦЭМ!$A$33:$A$776,$A76,СВЦЭМ!$B$33:$B$776,C$47)+'СЕТ СН'!$G$9+СВЦЭМ!$D$10+'СЕТ СН'!$G$6-'СЕТ СН'!$G$19</f>
        <v>1100.50701596</v>
      </c>
      <c r="D76" s="36">
        <f>SUMIFS(СВЦЭМ!$C$33:$C$776,СВЦЭМ!$A$33:$A$776,$A76,СВЦЭМ!$B$33:$B$776,D$47)+'СЕТ СН'!$G$9+СВЦЭМ!$D$10+'СЕТ СН'!$G$6-'СЕТ СН'!$G$19</f>
        <v>1112.1779967099999</v>
      </c>
      <c r="E76" s="36">
        <f>SUMIFS(СВЦЭМ!$C$33:$C$776,СВЦЭМ!$A$33:$A$776,$A76,СВЦЭМ!$B$33:$B$776,E$47)+'СЕТ СН'!$G$9+СВЦЭМ!$D$10+'СЕТ СН'!$G$6-'СЕТ СН'!$G$19</f>
        <v>1106.0885522799999</v>
      </c>
      <c r="F76" s="36">
        <f>SUMIFS(СВЦЭМ!$C$33:$C$776,СВЦЭМ!$A$33:$A$776,$A76,СВЦЭМ!$B$33:$B$776,F$47)+'СЕТ СН'!$G$9+СВЦЭМ!$D$10+'СЕТ СН'!$G$6-'СЕТ СН'!$G$19</f>
        <v>1110.9212333400001</v>
      </c>
      <c r="G76" s="36">
        <f>SUMIFS(СВЦЭМ!$C$33:$C$776,СВЦЭМ!$A$33:$A$776,$A76,СВЦЭМ!$B$33:$B$776,G$47)+'СЕТ СН'!$G$9+СВЦЭМ!$D$10+'СЕТ СН'!$G$6-'СЕТ СН'!$G$19</f>
        <v>1174.9617806899998</v>
      </c>
      <c r="H76" s="36">
        <f>SUMIFS(СВЦЭМ!$C$33:$C$776,СВЦЭМ!$A$33:$A$776,$A76,СВЦЭМ!$B$33:$B$776,H$47)+'СЕТ СН'!$G$9+СВЦЭМ!$D$10+'СЕТ СН'!$G$6-'СЕТ СН'!$G$19</f>
        <v>1189.3583300799999</v>
      </c>
      <c r="I76" s="36">
        <f>SUMIFS(СВЦЭМ!$C$33:$C$776,СВЦЭМ!$A$33:$A$776,$A76,СВЦЭМ!$B$33:$B$776,I$47)+'СЕТ СН'!$G$9+СВЦЭМ!$D$10+'СЕТ СН'!$G$6-'СЕТ СН'!$G$19</f>
        <v>1093.99548529</v>
      </c>
      <c r="J76" s="36">
        <f>SUMIFS(СВЦЭМ!$C$33:$C$776,СВЦЭМ!$A$33:$A$776,$A76,СВЦЭМ!$B$33:$B$776,J$47)+'СЕТ СН'!$G$9+СВЦЭМ!$D$10+'СЕТ СН'!$G$6-'СЕТ СН'!$G$19</f>
        <v>1003.80628323</v>
      </c>
      <c r="K76" s="36">
        <f>SUMIFS(СВЦЭМ!$C$33:$C$776,СВЦЭМ!$A$33:$A$776,$A76,СВЦЭМ!$B$33:$B$776,K$47)+'СЕТ СН'!$G$9+СВЦЭМ!$D$10+'СЕТ СН'!$G$6-'СЕТ СН'!$G$19</f>
        <v>951.53975659999992</v>
      </c>
      <c r="L76" s="36">
        <f>SUMIFS(СВЦЭМ!$C$33:$C$776,СВЦЭМ!$A$33:$A$776,$A76,СВЦЭМ!$B$33:$B$776,L$47)+'СЕТ СН'!$G$9+СВЦЭМ!$D$10+'СЕТ СН'!$G$6-'СЕТ СН'!$G$19</f>
        <v>958.12049924999997</v>
      </c>
      <c r="M76" s="36">
        <f>SUMIFS(СВЦЭМ!$C$33:$C$776,СВЦЭМ!$A$33:$A$776,$A76,СВЦЭМ!$B$33:$B$776,M$47)+'СЕТ СН'!$G$9+СВЦЭМ!$D$10+'СЕТ СН'!$G$6-'СЕТ СН'!$G$19</f>
        <v>905.75639058000002</v>
      </c>
      <c r="N76" s="36">
        <f>SUMIFS(СВЦЭМ!$C$33:$C$776,СВЦЭМ!$A$33:$A$776,$A76,СВЦЭМ!$B$33:$B$776,N$47)+'СЕТ СН'!$G$9+СВЦЭМ!$D$10+'СЕТ СН'!$G$6-'СЕТ СН'!$G$19</f>
        <v>895.06202136000002</v>
      </c>
      <c r="O76" s="36">
        <f>SUMIFS(СВЦЭМ!$C$33:$C$776,СВЦЭМ!$A$33:$A$776,$A76,СВЦЭМ!$B$33:$B$776,O$47)+'СЕТ СН'!$G$9+СВЦЭМ!$D$10+'СЕТ СН'!$G$6-'СЕТ СН'!$G$19</f>
        <v>898.15423970000006</v>
      </c>
      <c r="P76" s="36">
        <f>SUMIFS(СВЦЭМ!$C$33:$C$776,СВЦЭМ!$A$33:$A$776,$A76,СВЦЭМ!$B$33:$B$776,P$47)+'СЕТ СН'!$G$9+СВЦЭМ!$D$10+'СЕТ СН'!$G$6-'СЕТ СН'!$G$19</f>
        <v>936.10267154000007</v>
      </c>
      <c r="Q76" s="36">
        <f>SUMIFS(СВЦЭМ!$C$33:$C$776,СВЦЭМ!$A$33:$A$776,$A76,СВЦЭМ!$B$33:$B$776,Q$47)+'СЕТ СН'!$G$9+СВЦЭМ!$D$10+'СЕТ СН'!$G$6-'СЕТ СН'!$G$19</f>
        <v>897.20657478999988</v>
      </c>
      <c r="R76" s="36">
        <f>SUMIFS(СВЦЭМ!$C$33:$C$776,СВЦЭМ!$A$33:$A$776,$A76,СВЦЭМ!$B$33:$B$776,R$47)+'СЕТ СН'!$G$9+СВЦЭМ!$D$10+'СЕТ СН'!$G$6-'СЕТ СН'!$G$19</f>
        <v>952.44164397000009</v>
      </c>
      <c r="S76" s="36">
        <f>SUMIFS(СВЦЭМ!$C$33:$C$776,СВЦЭМ!$A$33:$A$776,$A76,СВЦЭМ!$B$33:$B$776,S$47)+'СЕТ СН'!$G$9+СВЦЭМ!$D$10+'СЕТ СН'!$G$6-'СЕТ СН'!$G$19</f>
        <v>946.60535856000001</v>
      </c>
      <c r="T76" s="36">
        <f>SUMIFS(СВЦЭМ!$C$33:$C$776,СВЦЭМ!$A$33:$A$776,$A76,СВЦЭМ!$B$33:$B$776,T$47)+'СЕТ СН'!$G$9+СВЦЭМ!$D$10+'СЕТ СН'!$G$6-'СЕТ СН'!$G$19</f>
        <v>974.79772795000008</v>
      </c>
      <c r="U76" s="36">
        <f>SUMIFS(СВЦЭМ!$C$33:$C$776,СВЦЭМ!$A$33:$A$776,$A76,СВЦЭМ!$B$33:$B$776,U$47)+'СЕТ СН'!$G$9+СВЦЭМ!$D$10+'СЕТ СН'!$G$6-'СЕТ СН'!$G$19</f>
        <v>976.08623730999989</v>
      </c>
      <c r="V76" s="36">
        <f>SUMIFS(СВЦЭМ!$C$33:$C$776,СВЦЭМ!$A$33:$A$776,$A76,СВЦЭМ!$B$33:$B$776,V$47)+'СЕТ СН'!$G$9+СВЦЭМ!$D$10+'СЕТ СН'!$G$6-'СЕТ СН'!$G$19</f>
        <v>959.28119938000009</v>
      </c>
      <c r="W76" s="36">
        <f>SUMIFS(СВЦЭМ!$C$33:$C$776,СВЦЭМ!$A$33:$A$776,$A76,СВЦЭМ!$B$33:$B$776,W$47)+'СЕТ СН'!$G$9+СВЦЭМ!$D$10+'СЕТ СН'!$G$6-'СЕТ СН'!$G$19</f>
        <v>943.76566191999996</v>
      </c>
      <c r="X76" s="36">
        <f>SUMIFS(СВЦЭМ!$C$33:$C$776,СВЦЭМ!$A$33:$A$776,$A76,СВЦЭМ!$B$33:$B$776,X$47)+'СЕТ СН'!$G$9+СВЦЭМ!$D$10+'СЕТ СН'!$G$6-'СЕТ СН'!$G$19</f>
        <v>992.59327974000007</v>
      </c>
      <c r="Y76" s="36">
        <f>SUMIFS(СВЦЭМ!$C$33:$C$776,СВЦЭМ!$A$33:$A$776,$A76,СВЦЭМ!$B$33:$B$776,Y$47)+'СЕТ СН'!$G$9+СВЦЭМ!$D$10+'СЕТ СН'!$G$6-'СЕТ СН'!$G$19</f>
        <v>1017.2719949699999</v>
      </c>
    </row>
    <row r="77" spans="1:27" ht="15.75" x14ac:dyDescent="0.2">
      <c r="A77" s="35">
        <f t="shared" si="1"/>
        <v>44134</v>
      </c>
      <c r="B77" s="36">
        <f>SUMIFS(СВЦЭМ!$C$33:$C$776,СВЦЭМ!$A$33:$A$776,$A77,СВЦЭМ!$B$33:$B$776,B$47)+'СЕТ СН'!$G$9+СВЦЭМ!$D$10+'СЕТ СН'!$G$6-'СЕТ СН'!$G$19</f>
        <v>1025.77658288</v>
      </c>
      <c r="C77" s="36">
        <f>SUMIFS(СВЦЭМ!$C$33:$C$776,СВЦЭМ!$A$33:$A$776,$A77,СВЦЭМ!$B$33:$B$776,C$47)+'СЕТ СН'!$G$9+СВЦЭМ!$D$10+'СЕТ СН'!$G$6-'СЕТ СН'!$G$19</f>
        <v>1078.4755552899999</v>
      </c>
      <c r="D77" s="36">
        <f>SUMIFS(СВЦЭМ!$C$33:$C$776,СВЦЭМ!$A$33:$A$776,$A77,СВЦЭМ!$B$33:$B$776,D$47)+'СЕТ СН'!$G$9+СВЦЭМ!$D$10+'СЕТ СН'!$G$6-'СЕТ СН'!$G$19</f>
        <v>1175.5531129799999</v>
      </c>
      <c r="E77" s="36">
        <f>SUMIFS(СВЦЭМ!$C$33:$C$776,СВЦЭМ!$A$33:$A$776,$A77,СВЦЭМ!$B$33:$B$776,E$47)+'СЕТ СН'!$G$9+СВЦЭМ!$D$10+'СЕТ СН'!$G$6-'СЕТ СН'!$G$19</f>
        <v>1192.9443996699999</v>
      </c>
      <c r="F77" s="36">
        <f>SUMIFS(СВЦЭМ!$C$33:$C$776,СВЦЭМ!$A$33:$A$776,$A77,СВЦЭМ!$B$33:$B$776,F$47)+'СЕТ СН'!$G$9+СВЦЭМ!$D$10+'СЕТ СН'!$G$6-'СЕТ СН'!$G$19</f>
        <v>1186.8433382199999</v>
      </c>
      <c r="G77" s="36">
        <f>SUMIFS(СВЦЭМ!$C$33:$C$776,СВЦЭМ!$A$33:$A$776,$A77,СВЦЭМ!$B$33:$B$776,G$47)+'СЕТ СН'!$G$9+СВЦЭМ!$D$10+'СЕТ СН'!$G$6-'СЕТ СН'!$G$19</f>
        <v>1169.46131958</v>
      </c>
      <c r="H77" s="36">
        <f>SUMIFS(СВЦЭМ!$C$33:$C$776,СВЦЭМ!$A$33:$A$776,$A77,СВЦЭМ!$B$33:$B$776,H$47)+'СЕТ СН'!$G$9+СВЦЭМ!$D$10+'СЕТ СН'!$G$6-'СЕТ СН'!$G$19</f>
        <v>1093.8339995399999</v>
      </c>
      <c r="I77" s="36">
        <f>SUMIFS(СВЦЭМ!$C$33:$C$776,СВЦЭМ!$A$33:$A$776,$A77,СВЦЭМ!$B$33:$B$776,I$47)+'СЕТ СН'!$G$9+СВЦЭМ!$D$10+'СЕТ СН'!$G$6-'СЕТ СН'!$G$19</f>
        <v>1082.7852491199999</v>
      </c>
      <c r="J77" s="36">
        <f>SUMIFS(СВЦЭМ!$C$33:$C$776,СВЦЭМ!$A$33:$A$776,$A77,СВЦЭМ!$B$33:$B$776,J$47)+'СЕТ СН'!$G$9+СВЦЭМ!$D$10+'СЕТ СН'!$G$6-'СЕТ СН'!$G$19</f>
        <v>1010.5286465899999</v>
      </c>
      <c r="K77" s="36">
        <f>SUMIFS(СВЦЭМ!$C$33:$C$776,СВЦЭМ!$A$33:$A$776,$A77,СВЦЭМ!$B$33:$B$776,K$47)+'СЕТ СН'!$G$9+СВЦЭМ!$D$10+'СЕТ СН'!$G$6-'СЕТ СН'!$G$19</f>
        <v>987.90472331000001</v>
      </c>
      <c r="L77" s="36">
        <f>SUMIFS(СВЦЭМ!$C$33:$C$776,СВЦЭМ!$A$33:$A$776,$A77,СВЦЭМ!$B$33:$B$776,L$47)+'СЕТ СН'!$G$9+СВЦЭМ!$D$10+'СЕТ СН'!$G$6-'СЕТ СН'!$G$19</f>
        <v>989.58346998000002</v>
      </c>
      <c r="M77" s="36">
        <f>SUMIFS(СВЦЭМ!$C$33:$C$776,СВЦЭМ!$A$33:$A$776,$A77,СВЦЭМ!$B$33:$B$776,M$47)+'СЕТ СН'!$G$9+СВЦЭМ!$D$10+'СЕТ СН'!$G$6-'СЕТ СН'!$G$19</f>
        <v>986.15489202000003</v>
      </c>
      <c r="N77" s="36">
        <f>SUMIFS(СВЦЭМ!$C$33:$C$776,СВЦЭМ!$A$33:$A$776,$A77,СВЦЭМ!$B$33:$B$776,N$47)+'СЕТ СН'!$G$9+СВЦЭМ!$D$10+'СЕТ СН'!$G$6-'СЕТ СН'!$G$19</f>
        <v>983.66563905999988</v>
      </c>
      <c r="O77" s="36">
        <f>SUMIFS(СВЦЭМ!$C$33:$C$776,СВЦЭМ!$A$33:$A$776,$A77,СВЦЭМ!$B$33:$B$776,O$47)+'СЕТ СН'!$G$9+СВЦЭМ!$D$10+'СЕТ СН'!$G$6-'СЕТ СН'!$G$19</f>
        <v>1017.6967013199999</v>
      </c>
      <c r="P77" s="36">
        <f>SUMIFS(СВЦЭМ!$C$33:$C$776,СВЦЭМ!$A$33:$A$776,$A77,СВЦЭМ!$B$33:$B$776,P$47)+'СЕТ СН'!$G$9+СВЦЭМ!$D$10+'СЕТ СН'!$G$6-'СЕТ СН'!$G$19</f>
        <v>1046.79686186</v>
      </c>
      <c r="Q77" s="36">
        <f>SUMIFS(СВЦЭМ!$C$33:$C$776,СВЦЭМ!$A$33:$A$776,$A77,СВЦЭМ!$B$33:$B$776,Q$47)+'СЕТ СН'!$G$9+СВЦЭМ!$D$10+'СЕТ СН'!$G$6-'СЕТ СН'!$G$19</f>
        <v>1031.3289742699999</v>
      </c>
      <c r="R77" s="36">
        <f>SUMIFS(СВЦЭМ!$C$33:$C$776,СВЦЭМ!$A$33:$A$776,$A77,СВЦЭМ!$B$33:$B$776,R$47)+'СЕТ СН'!$G$9+СВЦЭМ!$D$10+'СЕТ СН'!$G$6-'СЕТ СН'!$G$19</f>
        <v>996.52563071000009</v>
      </c>
      <c r="S77" s="36">
        <f>SUMIFS(СВЦЭМ!$C$33:$C$776,СВЦЭМ!$A$33:$A$776,$A77,СВЦЭМ!$B$33:$B$776,S$47)+'СЕТ СН'!$G$9+СВЦЭМ!$D$10+'СЕТ СН'!$G$6-'СЕТ СН'!$G$19</f>
        <v>944.87389544000007</v>
      </c>
      <c r="T77" s="36">
        <f>SUMIFS(СВЦЭМ!$C$33:$C$776,СВЦЭМ!$A$33:$A$776,$A77,СВЦЭМ!$B$33:$B$776,T$47)+'СЕТ СН'!$G$9+СВЦЭМ!$D$10+'СЕТ СН'!$G$6-'СЕТ СН'!$G$19</f>
        <v>971.38480641000001</v>
      </c>
      <c r="U77" s="36">
        <f>SUMIFS(СВЦЭМ!$C$33:$C$776,СВЦЭМ!$A$33:$A$776,$A77,СВЦЭМ!$B$33:$B$776,U$47)+'СЕТ СН'!$G$9+СВЦЭМ!$D$10+'СЕТ СН'!$G$6-'СЕТ СН'!$G$19</f>
        <v>968.25766556999997</v>
      </c>
      <c r="V77" s="36">
        <f>SUMIFS(СВЦЭМ!$C$33:$C$776,СВЦЭМ!$A$33:$A$776,$A77,СВЦЭМ!$B$33:$B$776,V$47)+'СЕТ СН'!$G$9+СВЦЭМ!$D$10+'СЕТ СН'!$G$6-'СЕТ СН'!$G$19</f>
        <v>960.34368098999994</v>
      </c>
      <c r="W77" s="36">
        <f>SUMIFS(СВЦЭМ!$C$33:$C$776,СВЦЭМ!$A$33:$A$776,$A77,СВЦЭМ!$B$33:$B$776,W$47)+'СЕТ СН'!$G$9+СВЦЭМ!$D$10+'СЕТ СН'!$G$6-'СЕТ СН'!$G$19</f>
        <v>944.32124976</v>
      </c>
      <c r="X77" s="36">
        <f>SUMIFS(СВЦЭМ!$C$33:$C$776,СВЦЭМ!$A$33:$A$776,$A77,СВЦЭМ!$B$33:$B$776,X$47)+'СЕТ СН'!$G$9+СВЦЭМ!$D$10+'СЕТ СН'!$G$6-'СЕТ СН'!$G$19</f>
        <v>933.25577931999987</v>
      </c>
      <c r="Y77" s="36">
        <f>SUMIFS(СВЦЭМ!$C$33:$C$776,СВЦЭМ!$A$33:$A$776,$A77,СВЦЭМ!$B$33:$B$776,Y$47)+'СЕТ СН'!$G$9+СВЦЭМ!$D$10+'СЕТ СН'!$G$6-'СЕТ СН'!$G$19</f>
        <v>976.83631872000001</v>
      </c>
      <c r="AA77" s="37"/>
    </row>
    <row r="78" spans="1:27" ht="15.75" x14ac:dyDescent="0.2">
      <c r="A78" s="35">
        <f t="shared" si="1"/>
        <v>44135</v>
      </c>
      <c r="B78" s="36">
        <f>SUMIFS(СВЦЭМ!$C$33:$C$776,СВЦЭМ!$A$33:$A$776,$A78,СВЦЭМ!$B$33:$B$776,B$47)+'СЕТ СН'!$G$9+СВЦЭМ!$D$10+'СЕТ СН'!$G$6-'СЕТ СН'!$G$19</f>
        <v>965.29187561999993</v>
      </c>
      <c r="C78" s="36">
        <f>SUMIFS(СВЦЭМ!$C$33:$C$776,СВЦЭМ!$A$33:$A$776,$A78,СВЦЭМ!$B$33:$B$776,C$47)+'СЕТ СН'!$G$9+СВЦЭМ!$D$10+'СЕТ СН'!$G$6-'СЕТ СН'!$G$19</f>
        <v>1028.23892004</v>
      </c>
      <c r="D78" s="36">
        <f>SUMIFS(СВЦЭМ!$C$33:$C$776,СВЦЭМ!$A$33:$A$776,$A78,СВЦЭМ!$B$33:$B$776,D$47)+'СЕТ СН'!$G$9+СВЦЭМ!$D$10+'СЕТ СН'!$G$6-'СЕТ СН'!$G$19</f>
        <v>1073.71124725</v>
      </c>
      <c r="E78" s="36">
        <f>SUMIFS(СВЦЭМ!$C$33:$C$776,СВЦЭМ!$A$33:$A$776,$A78,СВЦЭМ!$B$33:$B$776,E$47)+'СЕТ СН'!$G$9+СВЦЭМ!$D$10+'СЕТ СН'!$G$6-'СЕТ СН'!$G$19</f>
        <v>1072.67438479</v>
      </c>
      <c r="F78" s="36">
        <f>SUMIFS(СВЦЭМ!$C$33:$C$776,СВЦЭМ!$A$33:$A$776,$A78,СВЦЭМ!$B$33:$B$776,F$47)+'СЕТ СН'!$G$9+СВЦЭМ!$D$10+'СЕТ СН'!$G$6-'СЕТ СН'!$G$19</f>
        <v>1086.34046702</v>
      </c>
      <c r="G78" s="36">
        <f>SUMIFS(СВЦЭМ!$C$33:$C$776,СВЦЭМ!$A$33:$A$776,$A78,СВЦЭМ!$B$33:$B$776,G$47)+'СЕТ СН'!$G$9+СВЦЭМ!$D$10+'СЕТ СН'!$G$6-'СЕТ СН'!$G$19</f>
        <v>1073.91240204</v>
      </c>
      <c r="H78" s="36">
        <f>SUMIFS(СВЦЭМ!$C$33:$C$776,СВЦЭМ!$A$33:$A$776,$A78,СВЦЭМ!$B$33:$B$776,H$47)+'СЕТ СН'!$G$9+СВЦЭМ!$D$10+'СЕТ СН'!$G$6-'СЕТ СН'!$G$19</f>
        <v>1053.8763730999999</v>
      </c>
      <c r="I78" s="36">
        <f>SUMIFS(СВЦЭМ!$C$33:$C$776,СВЦЭМ!$A$33:$A$776,$A78,СВЦЭМ!$B$33:$B$776,I$47)+'СЕТ СН'!$G$9+СВЦЭМ!$D$10+'СЕТ СН'!$G$6-'СЕТ СН'!$G$19</f>
        <v>1030.4101385500001</v>
      </c>
      <c r="J78" s="36">
        <f>SUMIFS(СВЦЭМ!$C$33:$C$776,СВЦЭМ!$A$33:$A$776,$A78,СВЦЭМ!$B$33:$B$776,J$47)+'СЕТ СН'!$G$9+СВЦЭМ!$D$10+'СЕТ СН'!$G$6-'СЕТ СН'!$G$19</f>
        <v>949.30644179000001</v>
      </c>
      <c r="K78" s="36">
        <f>SUMIFS(СВЦЭМ!$C$33:$C$776,СВЦЭМ!$A$33:$A$776,$A78,СВЦЭМ!$B$33:$B$776,K$47)+'СЕТ СН'!$G$9+СВЦЭМ!$D$10+'СЕТ СН'!$G$6-'СЕТ СН'!$G$19</f>
        <v>896.13712229999987</v>
      </c>
      <c r="L78" s="36">
        <f>SUMIFS(СВЦЭМ!$C$33:$C$776,СВЦЭМ!$A$33:$A$776,$A78,СВЦЭМ!$B$33:$B$776,L$47)+'СЕТ СН'!$G$9+СВЦЭМ!$D$10+'СЕТ СН'!$G$6-'СЕТ СН'!$G$19</f>
        <v>913.57001562999994</v>
      </c>
      <c r="M78" s="36">
        <f>SUMIFS(СВЦЭМ!$C$33:$C$776,СВЦЭМ!$A$33:$A$776,$A78,СВЦЭМ!$B$33:$B$776,M$47)+'СЕТ СН'!$G$9+СВЦЭМ!$D$10+'СЕТ СН'!$G$6-'СЕТ СН'!$G$19</f>
        <v>900.49519643000008</v>
      </c>
      <c r="N78" s="36">
        <f>SUMIFS(СВЦЭМ!$C$33:$C$776,СВЦЭМ!$A$33:$A$776,$A78,СВЦЭМ!$B$33:$B$776,N$47)+'СЕТ СН'!$G$9+СВЦЭМ!$D$10+'СЕТ СН'!$G$6-'СЕТ СН'!$G$19</f>
        <v>889.74655734999988</v>
      </c>
      <c r="O78" s="36">
        <f>SUMIFS(СВЦЭМ!$C$33:$C$776,СВЦЭМ!$A$33:$A$776,$A78,СВЦЭМ!$B$33:$B$776,O$47)+'СЕТ СН'!$G$9+СВЦЭМ!$D$10+'СЕТ СН'!$G$6-'СЕТ СН'!$G$19</f>
        <v>925.61281714000006</v>
      </c>
      <c r="P78" s="36">
        <f>SUMIFS(СВЦЭМ!$C$33:$C$776,СВЦЭМ!$A$33:$A$776,$A78,СВЦЭМ!$B$33:$B$776,P$47)+'СЕТ СН'!$G$9+СВЦЭМ!$D$10+'СЕТ СН'!$G$6-'СЕТ СН'!$G$19</f>
        <v>977.85356398999988</v>
      </c>
      <c r="Q78" s="36">
        <f>SUMIFS(СВЦЭМ!$C$33:$C$776,СВЦЭМ!$A$33:$A$776,$A78,СВЦЭМ!$B$33:$B$776,Q$47)+'СЕТ СН'!$G$9+СВЦЭМ!$D$10+'СЕТ СН'!$G$6-'СЕТ СН'!$G$19</f>
        <v>942.36837803999993</v>
      </c>
      <c r="R78" s="36">
        <f>SUMIFS(СВЦЭМ!$C$33:$C$776,СВЦЭМ!$A$33:$A$776,$A78,СВЦЭМ!$B$33:$B$776,R$47)+'СЕТ СН'!$G$9+СВЦЭМ!$D$10+'СЕТ СН'!$G$6-'СЕТ СН'!$G$19</f>
        <v>908.07200758999988</v>
      </c>
      <c r="S78" s="36">
        <f>SUMIFS(СВЦЭМ!$C$33:$C$776,СВЦЭМ!$A$33:$A$776,$A78,СВЦЭМ!$B$33:$B$776,S$47)+'СЕТ СН'!$G$9+СВЦЭМ!$D$10+'СЕТ СН'!$G$6-'СЕТ СН'!$G$19</f>
        <v>898.9519722</v>
      </c>
      <c r="T78" s="36">
        <f>SUMIFS(СВЦЭМ!$C$33:$C$776,СВЦЭМ!$A$33:$A$776,$A78,СВЦЭМ!$B$33:$B$776,T$47)+'СЕТ СН'!$G$9+СВЦЭМ!$D$10+'СЕТ СН'!$G$6-'СЕТ СН'!$G$19</f>
        <v>927.96530501000007</v>
      </c>
      <c r="U78" s="36">
        <f>SUMIFS(СВЦЭМ!$C$33:$C$776,СВЦЭМ!$A$33:$A$776,$A78,СВЦЭМ!$B$33:$B$776,U$47)+'СЕТ СН'!$G$9+СВЦЭМ!$D$10+'СЕТ СН'!$G$6-'СЕТ СН'!$G$19</f>
        <v>936.34146196999995</v>
      </c>
      <c r="V78" s="36">
        <f>SUMIFS(СВЦЭМ!$C$33:$C$776,СВЦЭМ!$A$33:$A$776,$A78,СВЦЭМ!$B$33:$B$776,V$47)+'СЕТ СН'!$G$9+СВЦЭМ!$D$10+'СЕТ СН'!$G$6-'СЕТ СН'!$G$19</f>
        <v>927.37411715000007</v>
      </c>
      <c r="W78" s="36">
        <f>SUMIFS(СВЦЭМ!$C$33:$C$776,СВЦЭМ!$A$33:$A$776,$A78,СВЦЭМ!$B$33:$B$776,W$47)+'СЕТ СН'!$G$9+СВЦЭМ!$D$10+'СЕТ СН'!$G$6-'СЕТ СН'!$G$19</f>
        <v>909.18789693999997</v>
      </c>
      <c r="X78" s="36">
        <f>SUMIFS(СВЦЭМ!$C$33:$C$776,СВЦЭМ!$A$33:$A$776,$A78,СВЦЭМ!$B$33:$B$776,X$47)+'СЕТ СН'!$G$9+СВЦЭМ!$D$10+'СЕТ СН'!$G$6-'СЕТ СН'!$G$19</f>
        <v>873.16762238000001</v>
      </c>
      <c r="Y78" s="36">
        <f>SUMIFS(СВЦЭМ!$C$33:$C$776,СВЦЭМ!$A$33:$A$776,$A78,СВЦЭМ!$B$33:$B$776,Y$47)+'СЕТ СН'!$G$9+СВЦЭМ!$D$10+'СЕТ СН'!$G$6-'СЕТ СН'!$G$19</f>
        <v>881.94440073999999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01.10.2020</v>
      </c>
      <c r="B84" s="36">
        <f>SUMIFS(СВЦЭМ!$C$33:$C$776,СВЦЭМ!$A$33:$A$776,$A84,СВЦЭМ!$B$33:$B$776,B$83)+'СЕТ СН'!$H$9+СВЦЭМ!$D$10+'СЕТ СН'!$H$6-'СЕТ СН'!$H$19</f>
        <v>934.16374767999991</v>
      </c>
      <c r="C84" s="36">
        <f>SUMIFS(СВЦЭМ!$C$33:$C$776,СВЦЭМ!$A$33:$A$776,$A84,СВЦЭМ!$B$33:$B$776,C$83)+'СЕТ СН'!$H$9+СВЦЭМ!$D$10+'СЕТ СН'!$H$6-'СЕТ СН'!$H$19</f>
        <v>986.88127657999996</v>
      </c>
      <c r="D84" s="36">
        <f>SUMIFS(СВЦЭМ!$C$33:$C$776,СВЦЭМ!$A$33:$A$776,$A84,СВЦЭМ!$B$33:$B$776,D$83)+'СЕТ СН'!$H$9+СВЦЭМ!$D$10+'СЕТ СН'!$H$6-'СЕТ СН'!$H$19</f>
        <v>1030.38745657</v>
      </c>
      <c r="E84" s="36">
        <f>SUMIFS(СВЦЭМ!$C$33:$C$776,СВЦЭМ!$A$33:$A$776,$A84,СВЦЭМ!$B$33:$B$776,E$83)+'СЕТ СН'!$H$9+СВЦЭМ!$D$10+'СЕТ СН'!$H$6-'СЕТ СН'!$H$19</f>
        <v>1051.23146559</v>
      </c>
      <c r="F84" s="36">
        <f>SUMIFS(СВЦЭМ!$C$33:$C$776,СВЦЭМ!$A$33:$A$776,$A84,СВЦЭМ!$B$33:$B$776,F$83)+'СЕТ СН'!$H$9+СВЦЭМ!$D$10+'СЕТ СН'!$H$6-'СЕТ СН'!$H$19</f>
        <v>1055.66530616</v>
      </c>
      <c r="G84" s="36">
        <f>SUMIFS(СВЦЭМ!$C$33:$C$776,СВЦЭМ!$A$33:$A$776,$A84,СВЦЭМ!$B$33:$B$776,G$83)+'СЕТ СН'!$H$9+СВЦЭМ!$D$10+'СЕТ СН'!$H$6-'СЕТ СН'!$H$19</f>
        <v>1037.87745705</v>
      </c>
      <c r="H84" s="36">
        <f>SUMIFS(СВЦЭМ!$C$33:$C$776,СВЦЭМ!$A$33:$A$776,$A84,СВЦЭМ!$B$33:$B$776,H$83)+'СЕТ СН'!$H$9+СВЦЭМ!$D$10+'СЕТ СН'!$H$6-'СЕТ СН'!$H$19</f>
        <v>987.5072339699999</v>
      </c>
      <c r="I84" s="36">
        <f>SUMIFS(СВЦЭМ!$C$33:$C$776,СВЦЭМ!$A$33:$A$776,$A84,СВЦЭМ!$B$33:$B$776,I$83)+'СЕТ СН'!$H$9+СВЦЭМ!$D$10+'СЕТ СН'!$H$6-'СЕТ СН'!$H$19</f>
        <v>935.60807404999991</v>
      </c>
      <c r="J84" s="36">
        <f>SUMIFS(СВЦЭМ!$C$33:$C$776,СВЦЭМ!$A$33:$A$776,$A84,СВЦЭМ!$B$33:$B$776,J$83)+'СЕТ СН'!$H$9+СВЦЭМ!$D$10+'СЕТ СН'!$H$6-'СЕТ СН'!$H$19</f>
        <v>870.38505642999996</v>
      </c>
      <c r="K84" s="36">
        <f>SUMIFS(СВЦЭМ!$C$33:$C$776,СВЦЭМ!$A$33:$A$776,$A84,СВЦЭМ!$B$33:$B$776,K$83)+'СЕТ СН'!$H$9+СВЦЭМ!$D$10+'СЕТ СН'!$H$6-'СЕТ СН'!$H$19</f>
        <v>835.74299594999991</v>
      </c>
      <c r="L84" s="36">
        <f>SUMIFS(СВЦЭМ!$C$33:$C$776,СВЦЭМ!$A$33:$A$776,$A84,СВЦЭМ!$B$33:$B$776,L$83)+'СЕТ СН'!$H$9+СВЦЭМ!$D$10+'СЕТ СН'!$H$6-'СЕТ СН'!$H$19</f>
        <v>835.54306747999999</v>
      </c>
      <c r="M84" s="36">
        <f>SUMIFS(СВЦЭМ!$C$33:$C$776,СВЦЭМ!$A$33:$A$776,$A84,СВЦЭМ!$B$33:$B$776,M$83)+'СЕТ СН'!$H$9+СВЦЭМ!$D$10+'СЕТ СН'!$H$6-'СЕТ СН'!$H$19</f>
        <v>842.24283867999998</v>
      </c>
      <c r="N84" s="36">
        <f>SUMIFS(СВЦЭМ!$C$33:$C$776,СВЦЭМ!$A$33:$A$776,$A84,СВЦЭМ!$B$33:$B$776,N$83)+'СЕТ СН'!$H$9+СВЦЭМ!$D$10+'СЕТ СН'!$H$6-'СЕТ СН'!$H$19</f>
        <v>851.74663900999997</v>
      </c>
      <c r="O84" s="36">
        <f>SUMIFS(СВЦЭМ!$C$33:$C$776,СВЦЭМ!$A$33:$A$776,$A84,СВЦЭМ!$B$33:$B$776,O$83)+'СЕТ СН'!$H$9+СВЦЭМ!$D$10+'СЕТ СН'!$H$6-'СЕТ СН'!$H$19</f>
        <v>873.23368235999999</v>
      </c>
      <c r="P84" s="36">
        <f>SUMIFS(СВЦЭМ!$C$33:$C$776,СВЦЭМ!$A$33:$A$776,$A84,СВЦЭМ!$B$33:$B$776,P$83)+'СЕТ СН'!$H$9+СВЦЭМ!$D$10+'СЕТ СН'!$H$6-'СЕТ СН'!$H$19</f>
        <v>906.03064859999995</v>
      </c>
      <c r="Q84" s="36">
        <f>SUMIFS(СВЦЭМ!$C$33:$C$776,СВЦЭМ!$A$33:$A$776,$A84,СВЦЭМ!$B$33:$B$776,Q$83)+'СЕТ СН'!$H$9+СВЦЭМ!$D$10+'СЕТ СН'!$H$6-'СЕТ СН'!$H$19</f>
        <v>869.76546306</v>
      </c>
      <c r="R84" s="36">
        <f>SUMIFS(СВЦЭМ!$C$33:$C$776,СВЦЭМ!$A$33:$A$776,$A84,СВЦЭМ!$B$33:$B$776,R$83)+'СЕТ СН'!$H$9+СВЦЭМ!$D$10+'СЕТ СН'!$H$6-'СЕТ СН'!$H$19</f>
        <v>832.90679856999998</v>
      </c>
      <c r="S84" s="36">
        <f>SUMIFS(СВЦЭМ!$C$33:$C$776,СВЦЭМ!$A$33:$A$776,$A84,СВЦЭМ!$B$33:$B$776,S$83)+'СЕТ СН'!$H$9+СВЦЭМ!$D$10+'СЕТ СН'!$H$6-'СЕТ СН'!$H$19</f>
        <v>793.47715627999992</v>
      </c>
      <c r="T84" s="36">
        <f>SUMIFS(СВЦЭМ!$C$33:$C$776,СВЦЭМ!$A$33:$A$776,$A84,СВЦЭМ!$B$33:$B$776,T$83)+'СЕТ СН'!$H$9+СВЦЭМ!$D$10+'СЕТ СН'!$H$6-'СЕТ СН'!$H$19</f>
        <v>783.96898397999996</v>
      </c>
      <c r="U84" s="36">
        <f>SUMIFS(СВЦЭМ!$C$33:$C$776,СВЦЭМ!$A$33:$A$776,$A84,СВЦЭМ!$B$33:$B$776,U$83)+'СЕТ СН'!$H$9+СВЦЭМ!$D$10+'СЕТ СН'!$H$6-'СЕТ СН'!$H$19</f>
        <v>789.23668528999997</v>
      </c>
      <c r="V84" s="36">
        <f>SUMIFS(СВЦЭМ!$C$33:$C$776,СВЦЭМ!$A$33:$A$776,$A84,СВЦЭМ!$B$33:$B$776,V$83)+'СЕТ СН'!$H$9+СВЦЭМ!$D$10+'СЕТ СН'!$H$6-'СЕТ СН'!$H$19</f>
        <v>779.17350421999993</v>
      </c>
      <c r="W84" s="36">
        <f>SUMIFS(СВЦЭМ!$C$33:$C$776,СВЦЭМ!$A$33:$A$776,$A84,СВЦЭМ!$B$33:$B$776,W$83)+'СЕТ СН'!$H$9+СВЦЭМ!$D$10+'СЕТ СН'!$H$6-'СЕТ СН'!$H$19</f>
        <v>777.5176874</v>
      </c>
      <c r="X84" s="36">
        <f>SUMIFS(СВЦЭМ!$C$33:$C$776,СВЦЭМ!$A$33:$A$776,$A84,СВЦЭМ!$B$33:$B$776,X$83)+'СЕТ СН'!$H$9+СВЦЭМ!$D$10+'СЕТ СН'!$H$6-'СЕТ СН'!$H$19</f>
        <v>782.1781662599999</v>
      </c>
      <c r="Y84" s="36">
        <f>SUMIFS(СВЦЭМ!$C$33:$C$776,СВЦЭМ!$A$33:$A$776,$A84,СВЦЭМ!$B$33:$B$776,Y$83)+'СЕТ СН'!$H$9+СВЦЭМ!$D$10+'СЕТ СН'!$H$6-'СЕТ СН'!$H$19</f>
        <v>816.5973111699999</v>
      </c>
    </row>
    <row r="85" spans="1:25" ht="15.75" x14ac:dyDescent="0.2">
      <c r="A85" s="35">
        <f>A84+1</f>
        <v>44106</v>
      </c>
      <c r="B85" s="36">
        <f>SUMIFS(СВЦЭМ!$C$33:$C$776,СВЦЭМ!$A$33:$A$776,$A85,СВЦЭМ!$B$33:$B$776,B$83)+'СЕТ СН'!$H$9+СВЦЭМ!$D$10+'СЕТ СН'!$H$6-'СЕТ СН'!$H$19</f>
        <v>898.18062003999989</v>
      </c>
      <c r="C85" s="36">
        <f>SUMIFS(СВЦЭМ!$C$33:$C$776,СВЦЭМ!$A$33:$A$776,$A85,СВЦЭМ!$B$33:$B$776,C$83)+'СЕТ СН'!$H$9+СВЦЭМ!$D$10+'СЕТ СН'!$H$6-'СЕТ СН'!$H$19</f>
        <v>968.23837515999992</v>
      </c>
      <c r="D85" s="36">
        <f>SUMIFS(СВЦЭМ!$C$33:$C$776,СВЦЭМ!$A$33:$A$776,$A85,СВЦЭМ!$B$33:$B$776,D$83)+'СЕТ СН'!$H$9+СВЦЭМ!$D$10+'СЕТ СН'!$H$6-'СЕТ СН'!$H$19</f>
        <v>1023.4954284099999</v>
      </c>
      <c r="E85" s="36">
        <f>SUMIFS(СВЦЭМ!$C$33:$C$776,СВЦЭМ!$A$33:$A$776,$A85,СВЦЭМ!$B$33:$B$776,E$83)+'СЕТ СН'!$H$9+СВЦЭМ!$D$10+'СЕТ СН'!$H$6-'СЕТ СН'!$H$19</f>
        <v>1050.7842801100001</v>
      </c>
      <c r="F85" s="36">
        <f>SUMIFS(СВЦЭМ!$C$33:$C$776,СВЦЭМ!$A$33:$A$776,$A85,СВЦЭМ!$B$33:$B$776,F$83)+'СЕТ СН'!$H$9+СВЦЭМ!$D$10+'СЕТ СН'!$H$6-'СЕТ СН'!$H$19</f>
        <v>1057.9072019</v>
      </c>
      <c r="G85" s="36">
        <f>SUMIFS(СВЦЭМ!$C$33:$C$776,СВЦЭМ!$A$33:$A$776,$A85,СВЦЭМ!$B$33:$B$776,G$83)+'СЕТ СН'!$H$9+СВЦЭМ!$D$10+'СЕТ СН'!$H$6-'СЕТ СН'!$H$19</f>
        <v>1029.0850394300001</v>
      </c>
      <c r="H85" s="36">
        <f>SUMIFS(СВЦЭМ!$C$33:$C$776,СВЦЭМ!$A$33:$A$776,$A85,СВЦЭМ!$B$33:$B$776,H$83)+'СЕТ СН'!$H$9+СВЦЭМ!$D$10+'СЕТ СН'!$H$6-'СЕТ СН'!$H$19</f>
        <v>973.96220320999998</v>
      </c>
      <c r="I85" s="36">
        <f>SUMIFS(СВЦЭМ!$C$33:$C$776,СВЦЭМ!$A$33:$A$776,$A85,СВЦЭМ!$B$33:$B$776,I$83)+'СЕТ СН'!$H$9+СВЦЭМ!$D$10+'СЕТ СН'!$H$6-'СЕТ СН'!$H$19</f>
        <v>922.92977173999998</v>
      </c>
      <c r="J85" s="36">
        <f>SUMIFS(СВЦЭМ!$C$33:$C$776,СВЦЭМ!$A$33:$A$776,$A85,СВЦЭМ!$B$33:$B$776,J$83)+'СЕТ СН'!$H$9+СВЦЭМ!$D$10+'СЕТ СН'!$H$6-'СЕТ СН'!$H$19</f>
        <v>864.57444310999995</v>
      </c>
      <c r="K85" s="36">
        <f>SUMIFS(СВЦЭМ!$C$33:$C$776,СВЦЭМ!$A$33:$A$776,$A85,СВЦЭМ!$B$33:$B$776,K$83)+'СЕТ СН'!$H$9+СВЦЭМ!$D$10+'СЕТ СН'!$H$6-'СЕТ СН'!$H$19</f>
        <v>829.50337296999999</v>
      </c>
      <c r="L85" s="36">
        <f>SUMIFS(СВЦЭМ!$C$33:$C$776,СВЦЭМ!$A$33:$A$776,$A85,СВЦЭМ!$B$33:$B$776,L$83)+'СЕТ СН'!$H$9+СВЦЭМ!$D$10+'СЕТ СН'!$H$6-'СЕТ СН'!$H$19</f>
        <v>828.37480588999995</v>
      </c>
      <c r="M85" s="36">
        <f>SUMIFS(СВЦЭМ!$C$33:$C$776,СВЦЭМ!$A$33:$A$776,$A85,СВЦЭМ!$B$33:$B$776,M$83)+'СЕТ СН'!$H$9+СВЦЭМ!$D$10+'СЕТ СН'!$H$6-'СЕТ СН'!$H$19</f>
        <v>835.84093729999995</v>
      </c>
      <c r="N85" s="36">
        <f>SUMIFS(СВЦЭМ!$C$33:$C$776,СВЦЭМ!$A$33:$A$776,$A85,СВЦЭМ!$B$33:$B$776,N$83)+'СЕТ СН'!$H$9+СВЦЭМ!$D$10+'СЕТ СН'!$H$6-'СЕТ СН'!$H$19</f>
        <v>843.86354578999999</v>
      </c>
      <c r="O85" s="36">
        <f>SUMIFS(СВЦЭМ!$C$33:$C$776,СВЦЭМ!$A$33:$A$776,$A85,СВЦЭМ!$B$33:$B$776,O$83)+'СЕТ СН'!$H$9+СВЦЭМ!$D$10+'СЕТ СН'!$H$6-'СЕТ СН'!$H$19</f>
        <v>867.34250037999993</v>
      </c>
      <c r="P85" s="36">
        <f>SUMIFS(СВЦЭМ!$C$33:$C$776,СВЦЭМ!$A$33:$A$776,$A85,СВЦЭМ!$B$33:$B$776,P$83)+'СЕТ СН'!$H$9+СВЦЭМ!$D$10+'СЕТ СН'!$H$6-'СЕТ СН'!$H$19</f>
        <v>903.94139591999999</v>
      </c>
      <c r="Q85" s="36">
        <f>SUMIFS(СВЦЭМ!$C$33:$C$776,СВЦЭМ!$A$33:$A$776,$A85,СВЦЭМ!$B$33:$B$776,Q$83)+'СЕТ СН'!$H$9+СВЦЭМ!$D$10+'СЕТ СН'!$H$6-'СЕТ СН'!$H$19</f>
        <v>875.19330574999992</v>
      </c>
      <c r="R85" s="36">
        <f>SUMIFS(СВЦЭМ!$C$33:$C$776,СВЦЭМ!$A$33:$A$776,$A85,СВЦЭМ!$B$33:$B$776,R$83)+'СЕТ СН'!$H$9+СВЦЭМ!$D$10+'СЕТ СН'!$H$6-'СЕТ СН'!$H$19</f>
        <v>829.83356948999995</v>
      </c>
      <c r="S85" s="36">
        <f>SUMIFS(СВЦЭМ!$C$33:$C$776,СВЦЭМ!$A$33:$A$776,$A85,СВЦЭМ!$B$33:$B$776,S$83)+'СЕТ СН'!$H$9+СВЦЭМ!$D$10+'СЕТ СН'!$H$6-'СЕТ СН'!$H$19</f>
        <v>791.8568305</v>
      </c>
      <c r="T85" s="36">
        <f>SUMIFS(СВЦЭМ!$C$33:$C$776,СВЦЭМ!$A$33:$A$776,$A85,СВЦЭМ!$B$33:$B$776,T$83)+'СЕТ СН'!$H$9+СВЦЭМ!$D$10+'СЕТ СН'!$H$6-'СЕТ СН'!$H$19</f>
        <v>767.59912999999995</v>
      </c>
      <c r="U85" s="36">
        <f>SUMIFS(СВЦЭМ!$C$33:$C$776,СВЦЭМ!$A$33:$A$776,$A85,СВЦЭМ!$B$33:$B$776,U$83)+'СЕТ СН'!$H$9+СВЦЭМ!$D$10+'СЕТ СН'!$H$6-'СЕТ СН'!$H$19</f>
        <v>762.12968613999999</v>
      </c>
      <c r="V85" s="36">
        <f>SUMIFS(СВЦЭМ!$C$33:$C$776,СВЦЭМ!$A$33:$A$776,$A85,СВЦЭМ!$B$33:$B$776,V$83)+'СЕТ СН'!$H$9+СВЦЭМ!$D$10+'СЕТ СН'!$H$6-'СЕТ СН'!$H$19</f>
        <v>766.42415143999995</v>
      </c>
      <c r="W85" s="36">
        <f>SUMIFS(СВЦЭМ!$C$33:$C$776,СВЦЭМ!$A$33:$A$776,$A85,СВЦЭМ!$B$33:$B$776,W$83)+'СЕТ СН'!$H$9+СВЦЭМ!$D$10+'СЕТ СН'!$H$6-'СЕТ СН'!$H$19</f>
        <v>764.75057322999999</v>
      </c>
      <c r="X85" s="36">
        <f>SUMIFS(СВЦЭМ!$C$33:$C$776,СВЦЭМ!$A$33:$A$776,$A85,СВЦЭМ!$B$33:$B$776,X$83)+'СЕТ СН'!$H$9+СВЦЭМ!$D$10+'СЕТ СН'!$H$6-'СЕТ СН'!$H$19</f>
        <v>785.55315916999996</v>
      </c>
      <c r="Y85" s="36">
        <f>SUMIFS(СВЦЭМ!$C$33:$C$776,СВЦЭМ!$A$33:$A$776,$A85,СВЦЭМ!$B$33:$B$776,Y$83)+'СЕТ СН'!$H$9+СВЦЭМ!$D$10+'СЕТ СН'!$H$6-'СЕТ СН'!$H$19</f>
        <v>817.57447030999992</v>
      </c>
    </row>
    <row r="86" spans="1:25" ht="15.75" x14ac:dyDescent="0.2">
      <c r="A86" s="35">
        <f t="shared" ref="A86:A114" si="2">A85+1</f>
        <v>44107</v>
      </c>
      <c r="B86" s="36">
        <f>SUMIFS(СВЦЭМ!$C$33:$C$776,СВЦЭМ!$A$33:$A$776,$A86,СВЦЭМ!$B$33:$B$776,B$83)+'СЕТ СН'!$H$9+СВЦЭМ!$D$10+'СЕТ СН'!$H$6-'СЕТ СН'!$H$19</f>
        <v>891.27475220999997</v>
      </c>
      <c r="C86" s="36">
        <f>SUMIFS(СВЦЭМ!$C$33:$C$776,СВЦЭМ!$A$33:$A$776,$A86,СВЦЭМ!$B$33:$B$776,C$83)+'СЕТ СН'!$H$9+СВЦЭМ!$D$10+'СЕТ СН'!$H$6-'СЕТ СН'!$H$19</f>
        <v>955.09426052999993</v>
      </c>
      <c r="D86" s="36">
        <f>SUMIFS(СВЦЭМ!$C$33:$C$776,СВЦЭМ!$A$33:$A$776,$A86,СВЦЭМ!$B$33:$B$776,D$83)+'СЕТ СН'!$H$9+СВЦЭМ!$D$10+'СЕТ СН'!$H$6-'СЕТ СН'!$H$19</f>
        <v>1027.59728759</v>
      </c>
      <c r="E86" s="36">
        <f>SUMIFS(СВЦЭМ!$C$33:$C$776,СВЦЭМ!$A$33:$A$776,$A86,СВЦЭМ!$B$33:$B$776,E$83)+'СЕТ СН'!$H$9+СВЦЭМ!$D$10+'СЕТ СН'!$H$6-'СЕТ СН'!$H$19</f>
        <v>1039.1993053199999</v>
      </c>
      <c r="F86" s="36">
        <f>SUMIFS(СВЦЭМ!$C$33:$C$776,СВЦЭМ!$A$33:$A$776,$A86,СВЦЭМ!$B$33:$B$776,F$83)+'СЕТ СН'!$H$9+СВЦЭМ!$D$10+'СЕТ СН'!$H$6-'СЕТ СН'!$H$19</f>
        <v>1043.2479244599999</v>
      </c>
      <c r="G86" s="36">
        <f>SUMIFS(СВЦЭМ!$C$33:$C$776,СВЦЭМ!$A$33:$A$776,$A86,СВЦЭМ!$B$33:$B$776,G$83)+'СЕТ СН'!$H$9+СВЦЭМ!$D$10+'СЕТ СН'!$H$6-'СЕТ СН'!$H$19</f>
        <v>1031.58110517</v>
      </c>
      <c r="H86" s="36">
        <f>SUMIFS(СВЦЭМ!$C$33:$C$776,СВЦЭМ!$A$33:$A$776,$A86,СВЦЭМ!$B$33:$B$776,H$83)+'СЕТ СН'!$H$9+СВЦЭМ!$D$10+'СЕТ СН'!$H$6-'СЕТ СН'!$H$19</f>
        <v>1013.3088703699999</v>
      </c>
      <c r="I86" s="36">
        <f>SUMIFS(СВЦЭМ!$C$33:$C$776,СВЦЭМ!$A$33:$A$776,$A86,СВЦЭМ!$B$33:$B$776,I$83)+'СЕТ СН'!$H$9+СВЦЭМ!$D$10+'СЕТ СН'!$H$6-'СЕТ СН'!$H$19</f>
        <v>980.84782583999993</v>
      </c>
      <c r="J86" s="36">
        <f>SUMIFS(СВЦЭМ!$C$33:$C$776,СВЦЭМ!$A$33:$A$776,$A86,СВЦЭМ!$B$33:$B$776,J$83)+'СЕТ СН'!$H$9+СВЦЭМ!$D$10+'СЕТ СН'!$H$6-'СЕТ СН'!$H$19</f>
        <v>893.37561925999989</v>
      </c>
      <c r="K86" s="36">
        <f>SUMIFS(СВЦЭМ!$C$33:$C$776,СВЦЭМ!$A$33:$A$776,$A86,СВЦЭМ!$B$33:$B$776,K$83)+'СЕТ СН'!$H$9+СВЦЭМ!$D$10+'СЕТ СН'!$H$6-'СЕТ СН'!$H$19</f>
        <v>834.77107136999996</v>
      </c>
      <c r="L86" s="36">
        <f>SUMIFS(СВЦЭМ!$C$33:$C$776,СВЦЭМ!$A$33:$A$776,$A86,СВЦЭМ!$B$33:$B$776,L$83)+'СЕТ СН'!$H$9+СВЦЭМ!$D$10+'СЕТ СН'!$H$6-'СЕТ СН'!$H$19</f>
        <v>828.87935811999989</v>
      </c>
      <c r="M86" s="36">
        <f>SUMIFS(СВЦЭМ!$C$33:$C$776,СВЦЭМ!$A$33:$A$776,$A86,СВЦЭМ!$B$33:$B$776,M$83)+'СЕТ СН'!$H$9+СВЦЭМ!$D$10+'СЕТ СН'!$H$6-'СЕТ СН'!$H$19</f>
        <v>838.8485981</v>
      </c>
      <c r="N86" s="36">
        <f>SUMIFS(СВЦЭМ!$C$33:$C$776,СВЦЭМ!$A$33:$A$776,$A86,СВЦЭМ!$B$33:$B$776,N$83)+'СЕТ СН'!$H$9+СВЦЭМ!$D$10+'СЕТ СН'!$H$6-'СЕТ СН'!$H$19</f>
        <v>840.35464009999998</v>
      </c>
      <c r="O86" s="36">
        <f>SUMIFS(СВЦЭМ!$C$33:$C$776,СВЦЭМ!$A$33:$A$776,$A86,СВЦЭМ!$B$33:$B$776,O$83)+'СЕТ СН'!$H$9+СВЦЭМ!$D$10+'СЕТ СН'!$H$6-'СЕТ СН'!$H$19</f>
        <v>870.78686623999999</v>
      </c>
      <c r="P86" s="36">
        <f>SUMIFS(СВЦЭМ!$C$33:$C$776,СВЦЭМ!$A$33:$A$776,$A86,СВЦЭМ!$B$33:$B$776,P$83)+'СЕТ СН'!$H$9+СВЦЭМ!$D$10+'СЕТ СН'!$H$6-'СЕТ СН'!$H$19</f>
        <v>907.17117172999997</v>
      </c>
      <c r="Q86" s="36">
        <f>SUMIFS(СВЦЭМ!$C$33:$C$776,СВЦЭМ!$A$33:$A$776,$A86,СВЦЭМ!$B$33:$B$776,Q$83)+'СЕТ СН'!$H$9+СВЦЭМ!$D$10+'СЕТ СН'!$H$6-'СЕТ СН'!$H$19</f>
        <v>885.11910178999995</v>
      </c>
      <c r="R86" s="36">
        <f>SUMIFS(СВЦЭМ!$C$33:$C$776,СВЦЭМ!$A$33:$A$776,$A86,СВЦЭМ!$B$33:$B$776,R$83)+'СЕТ СН'!$H$9+СВЦЭМ!$D$10+'СЕТ СН'!$H$6-'СЕТ СН'!$H$19</f>
        <v>845.17944618999991</v>
      </c>
      <c r="S86" s="36">
        <f>SUMIFS(СВЦЭМ!$C$33:$C$776,СВЦЭМ!$A$33:$A$776,$A86,СВЦЭМ!$B$33:$B$776,S$83)+'СЕТ СН'!$H$9+СВЦЭМ!$D$10+'СЕТ СН'!$H$6-'СЕТ СН'!$H$19</f>
        <v>789.17481454999995</v>
      </c>
      <c r="T86" s="36">
        <f>SUMIFS(СВЦЭМ!$C$33:$C$776,СВЦЭМ!$A$33:$A$776,$A86,СВЦЭМ!$B$33:$B$776,T$83)+'СЕТ СН'!$H$9+СВЦЭМ!$D$10+'СЕТ СН'!$H$6-'СЕТ СН'!$H$19</f>
        <v>771.3201153</v>
      </c>
      <c r="U86" s="36">
        <f>SUMIFS(СВЦЭМ!$C$33:$C$776,СВЦЭМ!$A$33:$A$776,$A86,СВЦЭМ!$B$33:$B$776,U$83)+'СЕТ СН'!$H$9+СВЦЭМ!$D$10+'СЕТ СН'!$H$6-'СЕТ СН'!$H$19</f>
        <v>765.87527255999998</v>
      </c>
      <c r="V86" s="36">
        <f>SUMIFS(СВЦЭМ!$C$33:$C$776,СВЦЭМ!$A$33:$A$776,$A86,СВЦЭМ!$B$33:$B$776,V$83)+'СЕТ СН'!$H$9+СВЦЭМ!$D$10+'СЕТ СН'!$H$6-'СЕТ СН'!$H$19</f>
        <v>758.23467964999998</v>
      </c>
      <c r="W86" s="36">
        <f>SUMIFS(СВЦЭМ!$C$33:$C$776,СВЦЭМ!$A$33:$A$776,$A86,СВЦЭМ!$B$33:$B$776,W$83)+'СЕТ СН'!$H$9+СВЦЭМ!$D$10+'СЕТ СН'!$H$6-'СЕТ СН'!$H$19</f>
        <v>765.4079052699999</v>
      </c>
      <c r="X86" s="36">
        <f>SUMIFS(СВЦЭМ!$C$33:$C$776,СВЦЭМ!$A$33:$A$776,$A86,СВЦЭМ!$B$33:$B$776,X$83)+'СЕТ СН'!$H$9+СВЦЭМ!$D$10+'СЕТ СН'!$H$6-'СЕТ СН'!$H$19</f>
        <v>778.7034917499999</v>
      </c>
      <c r="Y86" s="36">
        <f>SUMIFS(СВЦЭМ!$C$33:$C$776,СВЦЭМ!$A$33:$A$776,$A86,СВЦЭМ!$B$33:$B$776,Y$83)+'СЕТ СН'!$H$9+СВЦЭМ!$D$10+'СЕТ СН'!$H$6-'СЕТ СН'!$H$19</f>
        <v>814.5257928499999</v>
      </c>
    </row>
    <row r="87" spans="1:25" ht="15.75" x14ac:dyDescent="0.2">
      <c r="A87" s="35">
        <f t="shared" si="2"/>
        <v>44108</v>
      </c>
      <c r="B87" s="36">
        <f>SUMIFS(СВЦЭМ!$C$33:$C$776,СВЦЭМ!$A$33:$A$776,$A87,СВЦЭМ!$B$33:$B$776,B$83)+'СЕТ СН'!$H$9+СВЦЭМ!$D$10+'СЕТ СН'!$H$6-'СЕТ СН'!$H$19</f>
        <v>916.10118566999995</v>
      </c>
      <c r="C87" s="36">
        <f>SUMIFS(СВЦЭМ!$C$33:$C$776,СВЦЭМ!$A$33:$A$776,$A87,СВЦЭМ!$B$33:$B$776,C$83)+'СЕТ СН'!$H$9+СВЦЭМ!$D$10+'СЕТ СН'!$H$6-'СЕТ СН'!$H$19</f>
        <v>990.66402456999992</v>
      </c>
      <c r="D87" s="36">
        <f>SUMIFS(СВЦЭМ!$C$33:$C$776,СВЦЭМ!$A$33:$A$776,$A87,СВЦЭМ!$B$33:$B$776,D$83)+'СЕТ СН'!$H$9+СВЦЭМ!$D$10+'СЕТ СН'!$H$6-'СЕТ СН'!$H$19</f>
        <v>1061.76618121</v>
      </c>
      <c r="E87" s="36">
        <f>SUMIFS(СВЦЭМ!$C$33:$C$776,СВЦЭМ!$A$33:$A$776,$A87,СВЦЭМ!$B$33:$B$776,E$83)+'СЕТ СН'!$H$9+СВЦЭМ!$D$10+'СЕТ СН'!$H$6-'СЕТ СН'!$H$19</f>
        <v>1091.8093404000001</v>
      </c>
      <c r="F87" s="36">
        <f>SUMIFS(СВЦЭМ!$C$33:$C$776,СВЦЭМ!$A$33:$A$776,$A87,СВЦЭМ!$B$33:$B$776,F$83)+'СЕТ СН'!$H$9+СВЦЭМ!$D$10+'СЕТ СН'!$H$6-'СЕТ СН'!$H$19</f>
        <v>1103.2220639100001</v>
      </c>
      <c r="G87" s="36">
        <f>SUMIFS(СВЦЭМ!$C$33:$C$776,СВЦЭМ!$A$33:$A$776,$A87,СВЦЭМ!$B$33:$B$776,G$83)+'СЕТ СН'!$H$9+СВЦЭМ!$D$10+'СЕТ СН'!$H$6-'СЕТ СН'!$H$19</f>
        <v>1082.5915877499999</v>
      </c>
      <c r="H87" s="36">
        <f>SUMIFS(СВЦЭМ!$C$33:$C$776,СВЦЭМ!$A$33:$A$776,$A87,СВЦЭМ!$B$33:$B$776,H$83)+'СЕТ СН'!$H$9+СВЦЭМ!$D$10+'СЕТ СН'!$H$6-'СЕТ СН'!$H$19</f>
        <v>1071.1232020899999</v>
      </c>
      <c r="I87" s="36">
        <f>SUMIFS(СВЦЭМ!$C$33:$C$776,СВЦЭМ!$A$33:$A$776,$A87,СВЦЭМ!$B$33:$B$776,I$83)+'СЕТ СН'!$H$9+СВЦЭМ!$D$10+'СЕТ СН'!$H$6-'СЕТ СН'!$H$19</f>
        <v>1039.15024847</v>
      </c>
      <c r="J87" s="36">
        <f>SUMIFS(СВЦЭМ!$C$33:$C$776,СВЦЭМ!$A$33:$A$776,$A87,СВЦЭМ!$B$33:$B$776,J$83)+'СЕТ СН'!$H$9+СВЦЭМ!$D$10+'СЕТ СН'!$H$6-'СЕТ СН'!$H$19</f>
        <v>943.0611666499999</v>
      </c>
      <c r="K87" s="36">
        <f>SUMIFS(СВЦЭМ!$C$33:$C$776,СВЦЭМ!$A$33:$A$776,$A87,СВЦЭМ!$B$33:$B$776,K$83)+'СЕТ СН'!$H$9+СВЦЭМ!$D$10+'СЕТ СН'!$H$6-'СЕТ СН'!$H$19</f>
        <v>872.77831702999993</v>
      </c>
      <c r="L87" s="36">
        <f>SUMIFS(СВЦЭМ!$C$33:$C$776,СВЦЭМ!$A$33:$A$776,$A87,СВЦЭМ!$B$33:$B$776,L$83)+'СЕТ СН'!$H$9+СВЦЭМ!$D$10+'СЕТ СН'!$H$6-'СЕТ СН'!$H$19</f>
        <v>839.51841379999996</v>
      </c>
      <c r="M87" s="36">
        <f>SUMIFS(СВЦЭМ!$C$33:$C$776,СВЦЭМ!$A$33:$A$776,$A87,СВЦЭМ!$B$33:$B$776,M$83)+'СЕТ СН'!$H$9+СВЦЭМ!$D$10+'СЕТ СН'!$H$6-'СЕТ СН'!$H$19</f>
        <v>845.14198210999996</v>
      </c>
      <c r="N87" s="36">
        <f>SUMIFS(СВЦЭМ!$C$33:$C$776,СВЦЭМ!$A$33:$A$776,$A87,СВЦЭМ!$B$33:$B$776,N$83)+'СЕТ СН'!$H$9+СВЦЭМ!$D$10+'СЕТ СН'!$H$6-'СЕТ СН'!$H$19</f>
        <v>855.59915423999996</v>
      </c>
      <c r="O87" s="36">
        <f>SUMIFS(СВЦЭМ!$C$33:$C$776,СВЦЭМ!$A$33:$A$776,$A87,СВЦЭМ!$B$33:$B$776,O$83)+'СЕТ СН'!$H$9+СВЦЭМ!$D$10+'СЕТ СН'!$H$6-'СЕТ СН'!$H$19</f>
        <v>913.14574149999999</v>
      </c>
      <c r="P87" s="36">
        <f>SUMIFS(СВЦЭМ!$C$33:$C$776,СВЦЭМ!$A$33:$A$776,$A87,СВЦЭМ!$B$33:$B$776,P$83)+'СЕТ СН'!$H$9+СВЦЭМ!$D$10+'СЕТ СН'!$H$6-'СЕТ СН'!$H$19</f>
        <v>946.86559709999995</v>
      </c>
      <c r="Q87" s="36">
        <f>SUMIFS(СВЦЭМ!$C$33:$C$776,СВЦЭМ!$A$33:$A$776,$A87,СВЦЭМ!$B$33:$B$776,Q$83)+'СЕТ СН'!$H$9+СВЦЭМ!$D$10+'СЕТ СН'!$H$6-'СЕТ СН'!$H$19</f>
        <v>905.44214148999993</v>
      </c>
      <c r="R87" s="36">
        <f>SUMIFS(СВЦЭМ!$C$33:$C$776,СВЦЭМ!$A$33:$A$776,$A87,СВЦЭМ!$B$33:$B$776,R$83)+'СЕТ СН'!$H$9+СВЦЭМ!$D$10+'СЕТ СН'!$H$6-'СЕТ СН'!$H$19</f>
        <v>861.79590398999994</v>
      </c>
      <c r="S87" s="36">
        <f>SUMIFS(СВЦЭМ!$C$33:$C$776,СВЦЭМ!$A$33:$A$776,$A87,СВЦЭМ!$B$33:$B$776,S$83)+'СЕТ СН'!$H$9+СВЦЭМ!$D$10+'СЕТ СН'!$H$6-'СЕТ СН'!$H$19</f>
        <v>821.12103601999991</v>
      </c>
      <c r="T87" s="36">
        <f>SUMIFS(СВЦЭМ!$C$33:$C$776,СВЦЭМ!$A$33:$A$776,$A87,СВЦЭМ!$B$33:$B$776,T$83)+'СЕТ СН'!$H$9+СВЦЭМ!$D$10+'СЕТ СН'!$H$6-'СЕТ СН'!$H$19</f>
        <v>792.78969164</v>
      </c>
      <c r="U87" s="36">
        <f>SUMIFS(СВЦЭМ!$C$33:$C$776,СВЦЭМ!$A$33:$A$776,$A87,СВЦЭМ!$B$33:$B$776,U$83)+'СЕТ СН'!$H$9+СВЦЭМ!$D$10+'СЕТ СН'!$H$6-'СЕТ СН'!$H$19</f>
        <v>785.07976470999995</v>
      </c>
      <c r="V87" s="36">
        <f>SUMIFS(СВЦЭМ!$C$33:$C$776,СВЦЭМ!$A$33:$A$776,$A87,СВЦЭМ!$B$33:$B$776,V$83)+'СЕТ СН'!$H$9+СВЦЭМ!$D$10+'СЕТ СН'!$H$6-'СЕТ СН'!$H$19</f>
        <v>807.05033510999999</v>
      </c>
      <c r="W87" s="36">
        <f>SUMIFS(СВЦЭМ!$C$33:$C$776,СВЦЭМ!$A$33:$A$776,$A87,СВЦЭМ!$B$33:$B$776,W$83)+'СЕТ СН'!$H$9+СВЦЭМ!$D$10+'СЕТ СН'!$H$6-'СЕТ СН'!$H$19</f>
        <v>804.60635939999997</v>
      </c>
      <c r="X87" s="36">
        <f>SUMIFS(СВЦЭМ!$C$33:$C$776,СВЦЭМ!$A$33:$A$776,$A87,СВЦЭМ!$B$33:$B$776,X$83)+'СЕТ СН'!$H$9+СВЦЭМ!$D$10+'СЕТ СН'!$H$6-'СЕТ СН'!$H$19</f>
        <v>821.43892905999996</v>
      </c>
      <c r="Y87" s="36">
        <f>SUMIFS(СВЦЭМ!$C$33:$C$776,СВЦЭМ!$A$33:$A$776,$A87,СВЦЭМ!$B$33:$B$776,Y$83)+'СЕТ СН'!$H$9+СВЦЭМ!$D$10+'СЕТ СН'!$H$6-'СЕТ СН'!$H$19</f>
        <v>869.57234493999999</v>
      </c>
    </row>
    <row r="88" spans="1:25" ht="15.75" x14ac:dyDescent="0.2">
      <c r="A88" s="35">
        <f t="shared" si="2"/>
        <v>44109</v>
      </c>
      <c r="B88" s="36">
        <f>SUMIFS(СВЦЭМ!$C$33:$C$776,СВЦЭМ!$A$33:$A$776,$A88,СВЦЭМ!$B$33:$B$776,B$83)+'СЕТ СН'!$H$9+СВЦЭМ!$D$10+'СЕТ СН'!$H$6-'СЕТ СН'!$H$19</f>
        <v>938.32251067999994</v>
      </c>
      <c r="C88" s="36">
        <f>SUMIFS(СВЦЭМ!$C$33:$C$776,СВЦЭМ!$A$33:$A$776,$A88,СВЦЭМ!$B$33:$B$776,C$83)+'СЕТ СН'!$H$9+СВЦЭМ!$D$10+'СЕТ СН'!$H$6-'СЕТ СН'!$H$19</f>
        <v>1011.7904245599999</v>
      </c>
      <c r="D88" s="36">
        <f>SUMIFS(СВЦЭМ!$C$33:$C$776,СВЦЭМ!$A$33:$A$776,$A88,СВЦЭМ!$B$33:$B$776,D$83)+'СЕТ СН'!$H$9+СВЦЭМ!$D$10+'СЕТ СН'!$H$6-'СЕТ СН'!$H$19</f>
        <v>1089.5548362</v>
      </c>
      <c r="E88" s="36">
        <f>SUMIFS(СВЦЭМ!$C$33:$C$776,СВЦЭМ!$A$33:$A$776,$A88,СВЦЭМ!$B$33:$B$776,E$83)+'СЕТ СН'!$H$9+СВЦЭМ!$D$10+'СЕТ СН'!$H$6-'СЕТ СН'!$H$19</f>
        <v>1112.82990743</v>
      </c>
      <c r="F88" s="36">
        <f>SUMIFS(СВЦЭМ!$C$33:$C$776,СВЦЭМ!$A$33:$A$776,$A88,СВЦЭМ!$B$33:$B$776,F$83)+'СЕТ СН'!$H$9+СВЦЭМ!$D$10+'СЕТ СН'!$H$6-'СЕТ СН'!$H$19</f>
        <v>1109.6108813999999</v>
      </c>
      <c r="G88" s="36">
        <f>SUMIFS(СВЦЭМ!$C$33:$C$776,СВЦЭМ!$A$33:$A$776,$A88,СВЦЭМ!$B$33:$B$776,G$83)+'СЕТ СН'!$H$9+СВЦЭМ!$D$10+'СЕТ СН'!$H$6-'СЕТ СН'!$H$19</f>
        <v>1089.9250242400001</v>
      </c>
      <c r="H88" s="36">
        <f>SUMIFS(СВЦЭМ!$C$33:$C$776,СВЦЭМ!$A$33:$A$776,$A88,СВЦЭМ!$B$33:$B$776,H$83)+'СЕТ СН'!$H$9+СВЦЭМ!$D$10+'СЕТ СН'!$H$6-'СЕТ СН'!$H$19</f>
        <v>1030.74532712</v>
      </c>
      <c r="I88" s="36">
        <f>SUMIFS(СВЦЭМ!$C$33:$C$776,СВЦЭМ!$A$33:$A$776,$A88,СВЦЭМ!$B$33:$B$776,I$83)+'СЕТ СН'!$H$9+СВЦЭМ!$D$10+'СЕТ СН'!$H$6-'СЕТ СН'!$H$19</f>
        <v>983.53213644999994</v>
      </c>
      <c r="J88" s="36">
        <f>SUMIFS(СВЦЭМ!$C$33:$C$776,СВЦЭМ!$A$33:$A$776,$A88,СВЦЭМ!$B$33:$B$776,J$83)+'СЕТ СН'!$H$9+СВЦЭМ!$D$10+'СЕТ СН'!$H$6-'СЕТ СН'!$H$19</f>
        <v>914.00954949999993</v>
      </c>
      <c r="K88" s="36">
        <f>SUMIFS(СВЦЭМ!$C$33:$C$776,СВЦЭМ!$A$33:$A$776,$A88,СВЦЭМ!$B$33:$B$776,K$83)+'СЕТ СН'!$H$9+СВЦЭМ!$D$10+'СЕТ СН'!$H$6-'СЕТ СН'!$H$19</f>
        <v>882.10508074999996</v>
      </c>
      <c r="L88" s="36">
        <f>SUMIFS(СВЦЭМ!$C$33:$C$776,СВЦЭМ!$A$33:$A$776,$A88,СВЦЭМ!$B$33:$B$776,L$83)+'СЕТ СН'!$H$9+СВЦЭМ!$D$10+'СЕТ СН'!$H$6-'СЕТ СН'!$H$19</f>
        <v>879.05148643999996</v>
      </c>
      <c r="M88" s="36">
        <f>SUMIFS(СВЦЭМ!$C$33:$C$776,СВЦЭМ!$A$33:$A$776,$A88,СВЦЭМ!$B$33:$B$776,M$83)+'СЕТ СН'!$H$9+СВЦЭМ!$D$10+'СЕТ СН'!$H$6-'СЕТ СН'!$H$19</f>
        <v>904.63939173999995</v>
      </c>
      <c r="N88" s="36">
        <f>SUMIFS(СВЦЭМ!$C$33:$C$776,СВЦЭМ!$A$33:$A$776,$A88,СВЦЭМ!$B$33:$B$776,N$83)+'СЕТ СН'!$H$9+СВЦЭМ!$D$10+'СЕТ СН'!$H$6-'СЕТ СН'!$H$19</f>
        <v>902.78846534999991</v>
      </c>
      <c r="O88" s="36">
        <f>SUMIFS(СВЦЭМ!$C$33:$C$776,СВЦЭМ!$A$33:$A$776,$A88,СВЦЭМ!$B$33:$B$776,O$83)+'СЕТ СН'!$H$9+СВЦЭМ!$D$10+'СЕТ СН'!$H$6-'СЕТ СН'!$H$19</f>
        <v>930.14201607999996</v>
      </c>
      <c r="P88" s="36">
        <f>SUMIFS(СВЦЭМ!$C$33:$C$776,СВЦЭМ!$A$33:$A$776,$A88,СВЦЭМ!$B$33:$B$776,P$83)+'СЕТ СН'!$H$9+СВЦЭМ!$D$10+'СЕТ СН'!$H$6-'СЕТ СН'!$H$19</f>
        <v>971.51054362999992</v>
      </c>
      <c r="Q88" s="36">
        <f>SUMIFS(СВЦЭМ!$C$33:$C$776,СВЦЭМ!$A$33:$A$776,$A88,СВЦЭМ!$B$33:$B$776,Q$83)+'СЕТ СН'!$H$9+СВЦЭМ!$D$10+'СЕТ СН'!$H$6-'СЕТ СН'!$H$19</f>
        <v>932.5569802199999</v>
      </c>
      <c r="R88" s="36">
        <f>SUMIFS(СВЦЭМ!$C$33:$C$776,СВЦЭМ!$A$33:$A$776,$A88,СВЦЭМ!$B$33:$B$776,R$83)+'СЕТ СН'!$H$9+СВЦЭМ!$D$10+'СЕТ СН'!$H$6-'СЕТ СН'!$H$19</f>
        <v>894.65848218999997</v>
      </c>
      <c r="S88" s="36">
        <f>SUMIFS(СВЦЭМ!$C$33:$C$776,СВЦЭМ!$A$33:$A$776,$A88,СВЦЭМ!$B$33:$B$776,S$83)+'СЕТ СН'!$H$9+СВЦЭМ!$D$10+'СЕТ СН'!$H$6-'СЕТ СН'!$H$19</f>
        <v>882.2038220899999</v>
      </c>
      <c r="T88" s="36">
        <f>SUMIFS(СВЦЭМ!$C$33:$C$776,СВЦЭМ!$A$33:$A$776,$A88,СВЦЭМ!$B$33:$B$776,T$83)+'СЕТ СН'!$H$9+СВЦЭМ!$D$10+'СЕТ СН'!$H$6-'СЕТ СН'!$H$19</f>
        <v>900.62179895999998</v>
      </c>
      <c r="U88" s="36">
        <f>SUMIFS(СВЦЭМ!$C$33:$C$776,СВЦЭМ!$A$33:$A$776,$A88,СВЦЭМ!$B$33:$B$776,U$83)+'СЕТ СН'!$H$9+СВЦЭМ!$D$10+'СЕТ СН'!$H$6-'СЕТ СН'!$H$19</f>
        <v>879.03032076</v>
      </c>
      <c r="V88" s="36">
        <f>SUMIFS(СВЦЭМ!$C$33:$C$776,СВЦЭМ!$A$33:$A$776,$A88,СВЦЭМ!$B$33:$B$776,V$83)+'СЕТ СН'!$H$9+СВЦЭМ!$D$10+'СЕТ СН'!$H$6-'СЕТ СН'!$H$19</f>
        <v>880.37912670999992</v>
      </c>
      <c r="W88" s="36">
        <f>SUMIFS(СВЦЭМ!$C$33:$C$776,СВЦЭМ!$A$33:$A$776,$A88,СВЦЭМ!$B$33:$B$776,W$83)+'СЕТ СН'!$H$9+СВЦЭМ!$D$10+'СЕТ СН'!$H$6-'СЕТ СН'!$H$19</f>
        <v>911.39708110999993</v>
      </c>
      <c r="X88" s="36">
        <f>SUMIFS(СВЦЭМ!$C$33:$C$776,СВЦЭМ!$A$33:$A$776,$A88,СВЦЭМ!$B$33:$B$776,X$83)+'СЕТ СН'!$H$9+СВЦЭМ!$D$10+'СЕТ СН'!$H$6-'СЕТ СН'!$H$19</f>
        <v>908.33596162999993</v>
      </c>
      <c r="Y88" s="36">
        <f>SUMIFS(СВЦЭМ!$C$33:$C$776,СВЦЭМ!$A$33:$A$776,$A88,СВЦЭМ!$B$33:$B$776,Y$83)+'СЕТ СН'!$H$9+СВЦЭМ!$D$10+'СЕТ СН'!$H$6-'СЕТ СН'!$H$19</f>
        <v>943.81429596999999</v>
      </c>
    </row>
    <row r="89" spans="1:25" ht="15.75" x14ac:dyDescent="0.2">
      <c r="A89" s="35">
        <f t="shared" si="2"/>
        <v>44110</v>
      </c>
      <c r="B89" s="36">
        <f>SUMIFS(СВЦЭМ!$C$33:$C$776,СВЦЭМ!$A$33:$A$776,$A89,СВЦЭМ!$B$33:$B$776,B$83)+'СЕТ СН'!$H$9+СВЦЭМ!$D$10+'СЕТ СН'!$H$6-'СЕТ СН'!$H$19</f>
        <v>1018.14974478</v>
      </c>
      <c r="C89" s="36">
        <f>SUMIFS(СВЦЭМ!$C$33:$C$776,СВЦЭМ!$A$33:$A$776,$A89,СВЦЭМ!$B$33:$B$776,C$83)+'СЕТ СН'!$H$9+СВЦЭМ!$D$10+'СЕТ СН'!$H$6-'СЕТ СН'!$H$19</f>
        <v>1096.4794825199999</v>
      </c>
      <c r="D89" s="36">
        <f>SUMIFS(СВЦЭМ!$C$33:$C$776,СВЦЭМ!$A$33:$A$776,$A89,СВЦЭМ!$B$33:$B$776,D$83)+'СЕТ СН'!$H$9+СВЦЭМ!$D$10+'СЕТ СН'!$H$6-'СЕТ СН'!$H$19</f>
        <v>1161.53523606</v>
      </c>
      <c r="E89" s="36">
        <f>SUMIFS(СВЦЭМ!$C$33:$C$776,СВЦЭМ!$A$33:$A$776,$A89,СВЦЭМ!$B$33:$B$776,E$83)+'СЕТ СН'!$H$9+СВЦЭМ!$D$10+'СЕТ СН'!$H$6-'СЕТ СН'!$H$19</f>
        <v>1187.3340257699999</v>
      </c>
      <c r="F89" s="36">
        <f>SUMIFS(СВЦЭМ!$C$33:$C$776,СВЦЭМ!$A$33:$A$776,$A89,СВЦЭМ!$B$33:$B$776,F$83)+'СЕТ СН'!$H$9+СВЦЭМ!$D$10+'СЕТ СН'!$H$6-'СЕТ СН'!$H$19</f>
        <v>1190.9678883700001</v>
      </c>
      <c r="G89" s="36">
        <f>SUMIFS(СВЦЭМ!$C$33:$C$776,СВЦЭМ!$A$33:$A$776,$A89,СВЦЭМ!$B$33:$B$776,G$83)+'СЕТ СН'!$H$9+СВЦЭМ!$D$10+'СЕТ СН'!$H$6-'СЕТ СН'!$H$19</f>
        <v>1174.1062316099999</v>
      </c>
      <c r="H89" s="36">
        <f>SUMIFS(СВЦЭМ!$C$33:$C$776,СВЦЭМ!$A$33:$A$776,$A89,СВЦЭМ!$B$33:$B$776,H$83)+'СЕТ СН'!$H$9+СВЦЭМ!$D$10+'СЕТ СН'!$H$6-'СЕТ СН'!$H$19</f>
        <v>1112.4334103199999</v>
      </c>
      <c r="I89" s="36">
        <f>SUMIFS(СВЦЭМ!$C$33:$C$776,СВЦЭМ!$A$33:$A$776,$A89,СВЦЭМ!$B$33:$B$776,I$83)+'СЕТ СН'!$H$9+СВЦЭМ!$D$10+'СЕТ СН'!$H$6-'СЕТ СН'!$H$19</f>
        <v>1061.9955645299999</v>
      </c>
      <c r="J89" s="36">
        <f>SUMIFS(СВЦЭМ!$C$33:$C$776,СВЦЭМ!$A$33:$A$776,$A89,СВЦЭМ!$B$33:$B$776,J$83)+'СЕТ СН'!$H$9+СВЦЭМ!$D$10+'СЕТ СН'!$H$6-'СЕТ СН'!$H$19</f>
        <v>990.90146242999992</v>
      </c>
      <c r="K89" s="36">
        <f>SUMIFS(СВЦЭМ!$C$33:$C$776,СВЦЭМ!$A$33:$A$776,$A89,СВЦЭМ!$B$33:$B$776,K$83)+'СЕТ СН'!$H$9+СВЦЭМ!$D$10+'СЕТ СН'!$H$6-'СЕТ СН'!$H$19</f>
        <v>951.82670612999993</v>
      </c>
      <c r="L89" s="36">
        <f>SUMIFS(СВЦЭМ!$C$33:$C$776,СВЦЭМ!$A$33:$A$776,$A89,СВЦЭМ!$B$33:$B$776,L$83)+'СЕТ СН'!$H$9+СВЦЭМ!$D$10+'СЕТ СН'!$H$6-'СЕТ СН'!$H$19</f>
        <v>954.97233007</v>
      </c>
      <c r="M89" s="36">
        <f>SUMIFS(СВЦЭМ!$C$33:$C$776,СВЦЭМ!$A$33:$A$776,$A89,СВЦЭМ!$B$33:$B$776,M$83)+'СЕТ СН'!$H$9+СВЦЭМ!$D$10+'СЕТ СН'!$H$6-'СЕТ СН'!$H$19</f>
        <v>960.19379293999998</v>
      </c>
      <c r="N89" s="36">
        <f>SUMIFS(СВЦЭМ!$C$33:$C$776,СВЦЭМ!$A$33:$A$776,$A89,СВЦЭМ!$B$33:$B$776,N$83)+'СЕТ СН'!$H$9+СВЦЭМ!$D$10+'СЕТ СН'!$H$6-'СЕТ СН'!$H$19</f>
        <v>967.0685666899999</v>
      </c>
      <c r="O89" s="36">
        <f>SUMIFS(СВЦЭМ!$C$33:$C$776,СВЦЭМ!$A$33:$A$776,$A89,СВЦЭМ!$B$33:$B$776,O$83)+'СЕТ СН'!$H$9+СВЦЭМ!$D$10+'СЕТ СН'!$H$6-'СЕТ СН'!$H$19</f>
        <v>1004.58610317</v>
      </c>
      <c r="P89" s="36">
        <f>SUMIFS(СВЦЭМ!$C$33:$C$776,СВЦЭМ!$A$33:$A$776,$A89,СВЦЭМ!$B$33:$B$776,P$83)+'СЕТ СН'!$H$9+СВЦЭМ!$D$10+'СЕТ СН'!$H$6-'СЕТ СН'!$H$19</f>
        <v>1044.0156590900001</v>
      </c>
      <c r="Q89" s="36">
        <f>SUMIFS(СВЦЭМ!$C$33:$C$776,СВЦЭМ!$A$33:$A$776,$A89,СВЦЭМ!$B$33:$B$776,Q$83)+'СЕТ СН'!$H$9+СВЦЭМ!$D$10+'СЕТ СН'!$H$6-'СЕТ СН'!$H$19</f>
        <v>999.52466823999998</v>
      </c>
      <c r="R89" s="36">
        <f>SUMIFS(СВЦЭМ!$C$33:$C$776,СВЦЭМ!$A$33:$A$776,$A89,СВЦЭМ!$B$33:$B$776,R$83)+'СЕТ СН'!$H$9+СВЦЭМ!$D$10+'СЕТ СН'!$H$6-'СЕТ СН'!$H$19</f>
        <v>950.86371377</v>
      </c>
      <c r="S89" s="36">
        <f>SUMIFS(СВЦЭМ!$C$33:$C$776,СВЦЭМ!$A$33:$A$776,$A89,СВЦЭМ!$B$33:$B$776,S$83)+'СЕТ СН'!$H$9+СВЦЭМ!$D$10+'СЕТ СН'!$H$6-'СЕТ СН'!$H$19</f>
        <v>908.31016007999995</v>
      </c>
      <c r="T89" s="36">
        <f>SUMIFS(СВЦЭМ!$C$33:$C$776,СВЦЭМ!$A$33:$A$776,$A89,СВЦЭМ!$B$33:$B$776,T$83)+'СЕТ СН'!$H$9+СВЦЭМ!$D$10+'СЕТ СН'!$H$6-'СЕТ СН'!$H$19</f>
        <v>882.73317693999991</v>
      </c>
      <c r="U89" s="36">
        <f>SUMIFS(СВЦЭМ!$C$33:$C$776,СВЦЭМ!$A$33:$A$776,$A89,СВЦЭМ!$B$33:$B$776,U$83)+'СЕТ СН'!$H$9+СВЦЭМ!$D$10+'СЕТ СН'!$H$6-'СЕТ СН'!$H$19</f>
        <v>888.04501928999991</v>
      </c>
      <c r="V89" s="36">
        <f>SUMIFS(СВЦЭМ!$C$33:$C$776,СВЦЭМ!$A$33:$A$776,$A89,СВЦЭМ!$B$33:$B$776,V$83)+'СЕТ СН'!$H$9+СВЦЭМ!$D$10+'СЕТ СН'!$H$6-'СЕТ СН'!$H$19</f>
        <v>874.81732135999994</v>
      </c>
      <c r="W89" s="36">
        <f>SUMIFS(СВЦЭМ!$C$33:$C$776,СВЦЭМ!$A$33:$A$776,$A89,СВЦЭМ!$B$33:$B$776,W$83)+'СЕТ СН'!$H$9+СВЦЭМ!$D$10+'СЕТ СН'!$H$6-'СЕТ СН'!$H$19</f>
        <v>879.63896719999991</v>
      </c>
      <c r="X89" s="36">
        <f>SUMIFS(СВЦЭМ!$C$33:$C$776,СВЦЭМ!$A$33:$A$776,$A89,СВЦЭМ!$B$33:$B$776,X$83)+'СЕТ СН'!$H$9+СВЦЭМ!$D$10+'СЕТ СН'!$H$6-'СЕТ СН'!$H$19</f>
        <v>902.20384471999989</v>
      </c>
      <c r="Y89" s="36">
        <f>SUMIFS(СВЦЭМ!$C$33:$C$776,СВЦЭМ!$A$33:$A$776,$A89,СВЦЭМ!$B$33:$B$776,Y$83)+'СЕТ СН'!$H$9+СВЦЭМ!$D$10+'СЕТ СН'!$H$6-'СЕТ СН'!$H$19</f>
        <v>943.43490110999994</v>
      </c>
    </row>
    <row r="90" spans="1:25" ht="15.75" x14ac:dyDescent="0.2">
      <c r="A90" s="35">
        <f t="shared" si="2"/>
        <v>44111</v>
      </c>
      <c r="B90" s="36">
        <f>SUMIFS(СВЦЭМ!$C$33:$C$776,СВЦЭМ!$A$33:$A$776,$A90,СВЦЭМ!$B$33:$B$776,B$83)+'СЕТ СН'!$H$9+СВЦЭМ!$D$10+'СЕТ СН'!$H$6-'СЕТ СН'!$H$19</f>
        <v>1005.51505557</v>
      </c>
      <c r="C90" s="36">
        <f>SUMIFS(СВЦЭМ!$C$33:$C$776,СВЦЭМ!$A$33:$A$776,$A90,СВЦЭМ!$B$33:$B$776,C$83)+'СЕТ СН'!$H$9+СВЦЭМ!$D$10+'СЕТ СН'!$H$6-'СЕТ СН'!$H$19</f>
        <v>1089.84425371</v>
      </c>
      <c r="D90" s="36">
        <f>SUMIFS(СВЦЭМ!$C$33:$C$776,СВЦЭМ!$A$33:$A$776,$A90,СВЦЭМ!$B$33:$B$776,D$83)+'СЕТ СН'!$H$9+СВЦЭМ!$D$10+'СЕТ СН'!$H$6-'СЕТ СН'!$H$19</f>
        <v>1165.16251281</v>
      </c>
      <c r="E90" s="36">
        <f>SUMIFS(СВЦЭМ!$C$33:$C$776,СВЦЭМ!$A$33:$A$776,$A90,СВЦЭМ!$B$33:$B$776,E$83)+'СЕТ СН'!$H$9+СВЦЭМ!$D$10+'СЕТ СН'!$H$6-'СЕТ СН'!$H$19</f>
        <v>1186.9315674899999</v>
      </c>
      <c r="F90" s="36">
        <f>SUMIFS(СВЦЭМ!$C$33:$C$776,СВЦЭМ!$A$33:$A$776,$A90,СВЦЭМ!$B$33:$B$776,F$83)+'СЕТ СН'!$H$9+СВЦЭМ!$D$10+'СЕТ СН'!$H$6-'СЕТ СН'!$H$19</f>
        <v>1185.8310216899999</v>
      </c>
      <c r="G90" s="36">
        <f>SUMIFS(СВЦЭМ!$C$33:$C$776,СВЦЭМ!$A$33:$A$776,$A90,СВЦЭМ!$B$33:$B$776,G$83)+'СЕТ СН'!$H$9+СВЦЭМ!$D$10+'СЕТ СН'!$H$6-'СЕТ СН'!$H$19</f>
        <v>1156.92088122</v>
      </c>
      <c r="H90" s="36">
        <f>SUMIFS(СВЦЭМ!$C$33:$C$776,СВЦЭМ!$A$33:$A$776,$A90,СВЦЭМ!$B$33:$B$776,H$83)+'СЕТ СН'!$H$9+СВЦЭМ!$D$10+'СЕТ СН'!$H$6-'СЕТ СН'!$H$19</f>
        <v>1111.31118754</v>
      </c>
      <c r="I90" s="36">
        <f>SUMIFS(СВЦЭМ!$C$33:$C$776,СВЦЭМ!$A$33:$A$776,$A90,СВЦЭМ!$B$33:$B$776,I$83)+'СЕТ СН'!$H$9+СВЦЭМ!$D$10+'СЕТ СН'!$H$6-'СЕТ СН'!$H$19</f>
        <v>1060.1407932899999</v>
      </c>
      <c r="J90" s="36">
        <f>SUMIFS(СВЦЭМ!$C$33:$C$776,СВЦЭМ!$A$33:$A$776,$A90,СВЦЭМ!$B$33:$B$776,J$83)+'СЕТ СН'!$H$9+СВЦЭМ!$D$10+'СЕТ СН'!$H$6-'СЕТ СН'!$H$19</f>
        <v>990.97302749999994</v>
      </c>
      <c r="K90" s="36">
        <f>SUMIFS(СВЦЭМ!$C$33:$C$776,СВЦЭМ!$A$33:$A$776,$A90,СВЦЭМ!$B$33:$B$776,K$83)+'СЕТ СН'!$H$9+СВЦЭМ!$D$10+'СЕТ СН'!$H$6-'СЕТ СН'!$H$19</f>
        <v>958.27310237999995</v>
      </c>
      <c r="L90" s="36">
        <f>SUMIFS(СВЦЭМ!$C$33:$C$776,СВЦЭМ!$A$33:$A$776,$A90,СВЦЭМ!$B$33:$B$776,L$83)+'СЕТ СН'!$H$9+СВЦЭМ!$D$10+'СЕТ СН'!$H$6-'СЕТ СН'!$H$19</f>
        <v>963.25054808999994</v>
      </c>
      <c r="M90" s="36">
        <f>SUMIFS(СВЦЭМ!$C$33:$C$776,СВЦЭМ!$A$33:$A$776,$A90,СВЦЭМ!$B$33:$B$776,M$83)+'СЕТ СН'!$H$9+СВЦЭМ!$D$10+'СЕТ СН'!$H$6-'СЕТ СН'!$H$19</f>
        <v>973.45387898999991</v>
      </c>
      <c r="N90" s="36">
        <f>SUMIFS(СВЦЭМ!$C$33:$C$776,СВЦЭМ!$A$33:$A$776,$A90,СВЦЭМ!$B$33:$B$776,N$83)+'СЕТ СН'!$H$9+СВЦЭМ!$D$10+'СЕТ СН'!$H$6-'СЕТ СН'!$H$19</f>
        <v>971.56163247999996</v>
      </c>
      <c r="O90" s="36">
        <f>SUMIFS(СВЦЭМ!$C$33:$C$776,СВЦЭМ!$A$33:$A$776,$A90,СВЦЭМ!$B$33:$B$776,O$83)+'СЕТ СН'!$H$9+СВЦЭМ!$D$10+'СЕТ СН'!$H$6-'СЕТ СН'!$H$19</f>
        <v>999.86470092999991</v>
      </c>
      <c r="P90" s="36">
        <f>SUMIFS(СВЦЭМ!$C$33:$C$776,СВЦЭМ!$A$33:$A$776,$A90,СВЦЭМ!$B$33:$B$776,P$83)+'СЕТ СН'!$H$9+СВЦЭМ!$D$10+'СЕТ СН'!$H$6-'СЕТ СН'!$H$19</f>
        <v>1037.1066679999999</v>
      </c>
      <c r="Q90" s="36">
        <f>SUMIFS(СВЦЭМ!$C$33:$C$776,СВЦЭМ!$A$33:$A$776,$A90,СВЦЭМ!$B$33:$B$776,Q$83)+'СЕТ СН'!$H$9+СВЦЭМ!$D$10+'СЕТ СН'!$H$6-'СЕТ СН'!$H$19</f>
        <v>996.8867366799999</v>
      </c>
      <c r="R90" s="36">
        <f>SUMIFS(СВЦЭМ!$C$33:$C$776,СВЦЭМ!$A$33:$A$776,$A90,СВЦЭМ!$B$33:$B$776,R$83)+'СЕТ СН'!$H$9+СВЦЭМ!$D$10+'СЕТ СН'!$H$6-'СЕТ СН'!$H$19</f>
        <v>943.69346165999991</v>
      </c>
      <c r="S90" s="36">
        <f>SUMIFS(СВЦЭМ!$C$33:$C$776,СВЦЭМ!$A$33:$A$776,$A90,СВЦЭМ!$B$33:$B$776,S$83)+'СЕТ СН'!$H$9+СВЦЭМ!$D$10+'СЕТ СН'!$H$6-'СЕТ СН'!$H$19</f>
        <v>893.73041922999994</v>
      </c>
      <c r="T90" s="36">
        <f>SUMIFS(СВЦЭМ!$C$33:$C$776,СВЦЭМ!$A$33:$A$776,$A90,СВЦЭМ!$B$33:$B$776,T$83)+'СЕТ СН'!$H$9+СВЦЭМ!$D$10+'СЕТ СН'!$H$6-'СЕТ СН'!$H$19</f>
        <v>887.00893164999991</v>
      </c>
      <c r="U90" s="36">
        <f>SUMIFS(СВЦЭМ!$C$33:$C$776,СВЦЭМ!$A$33:$A$776,$A90,СВЦЭМ!$B$33:$B$776,U$83)+'СЕТ СН'!$H$9+СВЦЭМ!$D$10+'СЕТ СН'!$H$6-'СЕТ СН'!$H$19</f>
        <v>896.67762029999994</v>
      </c>
      <c r="V90" s="36">
        <f>SUMIFS(СВЦЭМ!$C$33:$C$776,СВЦЭМ!$A$33:$A$776,$A90,СВЦЭМ!$B$33:$B$776,V$83)+'СЕТ СН'!$H$9+СВЦЭМ!$D$10+'СЕТ СН'!$H$6-'СЕТ СН'!$H$19</f>
        <v>890.75279883999997</v>
      </c>
      <c r="W90" s="36">
        <f>SUMIFS(СВЦЭМ!$C$33:$C$776,СВЦЭМ!$A$33:$A$776,$A90,СВЦЭМ!$B$33:$B$776,W$83)+'СЕТ СН'!$H$9+СВЦЭМ!$D$10+'СЕТ СН'!$H$6-'СЕТ СН'!$H$19</f>
        <v>884.41237240999999</v>
      </c>
      <c r="X90" s="36">
        <f>SUMIFS(СВЦЭМ!$C$33:$C$776,СВЦЭМ!$A$33:$A$776,$A90,СВЦЭМ!$B$33:$B$776,X$83)+'СЕТ СН'!$H$9+СВЦЭМ!$D$10+'СЕТ СН'!$H$6-'СЕТ СН'!$H$19</f>
        <v>889.96072024999989</v>
      </c>
      <c r="Y90" s="36">
        <f>SUMIFS(СВЦЭМ!$C$33:$C$776,СВЦЭМ!$A$33:$A$776,$A90,СВЦЭМ!$B$33:$B$776,Y$83)+'СЕТ СН'!$H$9+СВЦЭМ!$D$10+'СЕТ СН'!$H$6-'СЕТ СН'!$H$19</f>
        <v>931.58910991999994</v>
      </c>
    </row>
    <row r="91" spans="1:25" ht="15.75" x14ac:dyDescent="0.2">
      <c r="A91" s="35">
        <f t="shared" si="2"/>
        <v>44112</v>
      </c>
      <c r="B91" s="36">
        <f>SUMIFS(СВЦЭМ!$C$33:$C$776,СВЦЭМ!$A$33:$A$776,$A91,СВЦЭМ!$B$33:$B$776,B$83)+'СЕТ СН'!$H$9+СВЦЭМ!$D$10+'СЕТ СН'!$H$6-'СЕТ СН'!$H$19</f>
        <v>982.69845559999999</v>
      </c>
      <c r="C91" s="36">
        <f>SUMIFS(СВЦЭМ!$C$33:$C$776,СВЦЭМ!$A$33:$A$776,$A91,СВЦЭМ!$B$33:$B$776,C$83)+'СЕТ СН'!$H$9+СВЦЭМ!$D$10+'СЕТ СН'!$H$6-'СЕТ СН'!$H$19</f>
        <v>1066.3937228899999</v>
      </c>
      <c r="D91" s="36">
        <f>SUMIFS(СВЦЭМ!$C$33:$C$776,СВЦЭМ!$A$33:$A$776,$A91,СВЦЭМ!$B$33:$B$776,D$83)+'СЕТ СН'!$H$9+СВЦЭМ!$D$10+'СЕТ СН'!$H$6-'СЕТ СН'!$H$19</f>
        <v>1133.5724087900001</v>
      </c>
      <c r="E91" s="36">
        <f>SUMIFS(СВЦЭМ!$C$33:$C$776,СВЦЭМ!$A$33:$A$776,$A91,СВЦЭМ!$B$33:$B$776,E$83)+'СЕТ СН'!$H$9+СВЦЭМ!$D$10+'СЕТ СН'!$H$6-'СЕТ СН'!$H$19</f>
        <v>1143.71405338</v>
      </c>
      <c r="F91" s="36">
        <f>SUMIFS(СВЦЭМ!$C$33:$C$776,СВЦЭМ!$A$33:$A$776,$A91,СВЦЭМ!$B$33:$B$776,F$83)+'СЕТ СН'!$H$9+СВЦЭМ!$D$10+'СЕТ СН'!$H$6-'СЕТ СН'!$H$19</f>
        <v>1139.0088182699999</v>
      </c>
      <c r="G91" s="36">
        <f>SUMIFS(СВЦЭМ!$C$33:$C$776,СВЦЭМ!$A$33:$A$776,$A91,СВЦЭМ!$B$33:$B$776,G$83)+'СЕТ СН'!$H$9+СВЦЭМ!$D$10+'СЕТ СН'!$H$6-'СЕТ СН'!$H$19</f>
        <v>1116.27958977</v>
      </c>
      <c r="H91" s="36">
        <f>SUMIFS(СВЦЭМ!$C$33:$C$776,СВЦЭМ!$A$33:$A$776,$A91,СВЦЭМ!$B$33:$B$776,H$83)+'СЕТ СН'!$H$9+СВЦЭМ!$D$10+'СЕТ СН'!$H$6-'СЕТ СН'!$H$19</f>
        <v>1066.09104299</v>
      </c>
      <c r="I91" s="36">
        <f>SUMIFS(СВЦЭМ!$C$33:$C$776,СВЦЭМ!$A$33:$A$776,$A91,СВЦЭМ!$B$33:$B$776,I$83)+'СЕТ СН'!$H$9+СВЦЭМ!$D$10+'СЕТ СН'!$H$6-'СЕТ СН'!$H$19</f>
        <v>1014.9167789899999</v>
      </c>
      <c r="J91" s="36">
        <f>SUMIFS(СВЦЭМ!$C$33:$C$776,СВЦЭМ!$A$33:$A$776,$A91,СВЦЭМ!$B$33:$B$776,J$83)+'СЕТ СН'!$H$9+СВЦЭМ!$D$10+'СЕТ СН'!$H$6-'СЕТ СН'!$H$19</f>
        <v>950.25254010999993</v>
      </c>
      <c r="K91" s="36">
        <f>SUMIFS(СВЦЭМ!$C$33:$C$776,СВЦЭМ!$A$33:$A$776,$A91,СВЦЭМ!$B$33:$B$776,K$83)+'СЕТ СН'!$H$9+СВЦЭМ!$D$10+'СЕТ СН'!$H$6-'СЕТ СН'!$H$19</f>
        <v>919.8655428699999</v>
      </c>
      <c r="L91" s="36">
        <f>SUMIFS(СВЦЭМ!$C$33:$C$776,СВЦЭМ!$A$33:$A$776,$A91,СВЦЭМ!$B$33:$B$776,L$83)+'СЕТ СН'!$H$9+СВЦЭМ!$D$10+'СЕТ СН'!$H$6-'СЕТ СН'!$H$19</f>
        <v>925.03949435999994</v>
      </c>
      <c r="M91" s="36">
        <f>SUMIFS(СВЦЭМ!$C$33:$C$776,СВЦЭМ!$A$33:$A$776,$A91,СВЦЭМ!$B$33:$B$776,M$83)+'СЕТ СН'!$H$9+СВЦЭМ!$D$10+'СЕТ СН'!$H$6-'СЕТ СН'!$H$19</f>
        <v>934.04209098999991</v>
      </c>
      <c r="N91" s="36">
        <f>SUMIFS(СВЦЭМ!$C$33:$C$776,СВЦЭМ!$A$33:$A$776,$A91,СВЦЭМ!$B$33:$B$776,N$83)+'СЕТ СН'!$H$9+СВЦЭМ!$D$10+'СЕТ СН'!$H$6-'СЕТ СН'!$H$19</f>
        <v>936.43134607999991</v>
      </c>
      <c r="O91" s="36">
        <f>SUMIFS(СВЦЭМ!$C$33:$C$776,СВЦЭМ!$A$33:$A$776,$A91,СВЦЭМ!$B$33:$B$776,O$83)+'СЕТ СН'!$H$9+СВЦЭМ!$D$10+'СЕТ СН'!$H$6-'СЕТ СН'!$H$19</f>
        <v>970.29601943</v>
      </c>
      <c r="P91" s="36">
        <f>SUMIFS(СВЦЭМ!$C$33:$C$776,СВЦЭМ!$A$33:$A$776,$A91,СВЦЭМ!$B$33:$B$776,P$83)+'СЕТ СН'!$H$9+СВЦЭМ!$D$10+'СЕТ СН'!$H$6-'СЕТ СН'!$H$19</f>
        <v>1009.9412635599999</v>
      </c>
      <c r="Q91" s="36">
        <f>SUMIFS(СВЦЭМ!$C$33:$C$776,СВЦЭМ!$A$33:$A$776,$A91,СВЦЭМ!$B$33:$B$776,Q$83)+'СЕТ СН'!$H$9+СВЦЭМ!$D$10+'СЕТ СН'!$H$6-'СЕТ СН'!$H$19</f>
        <v>965.60719303999997</v>
      </c>
      <c r="R91" s="36">
        <f>SUMIFS(СВЦЭМ!$C$33:$C$776,СВЦЭМ!$A$33:$A$776,$A91,СВЦЭМ!$B$33:$B$776,R$83)+'СЕТ СН'!$H$9+СВЦЭМ!$D$10+'СЕТ СН'!$H$6-'СЕТ СН'!$H$19</f>
        <v>915.88388347</v>
      </c>
      <c r="S91" s="36">
        <f>SUMIFS(СВЦЭМ!$C$33:$C$776,СВЦЭМ!$A$33:$A$776,$A91,СВЦЭМ!$B$33:$B$776,S$83)+'СЕТ СН'!$H$9+СВЦЭМ!$D$10+'СЕТ СН'!$H$6-'СЕТ СН'!$H$19</f>
        <v>869.95904593</v>
      </c>
      <c r="T91" s="36">
        <f>SUMIFS(СВЦЭМ!$C$33:$C$776,СВЦЭМ!$A$33:$A$776,$A91,СВЦЭМ!$B$33:$B$776,T$83)+'СЕТ СН'!$H$9+СВЦЭМ!$D$10+'СЕТ СН'!$H$6-'СЕТ СН'!$H$19</f>
        <v>872.77361666999991</v>
      </c>
      <c r="U91" s="36">
        <f>SUMIFS(СВЦЭМ!$C$33:$C$776,СВЦЭМ!$A$33:$A$776,$A91,СВЦЭМ!$B$33:$B$776,U$83)+'СЕТ СН'!$H$9+СВЦЭМ!$D$10+'СЕТ СН'!$H$6-'СЕТ СН'!$H$19</f>
        <v>889.3287836799999</v>
      </c>
      <c r="V91" s="36">
        <f>SUMIFS(СВЦЭМ!$C$33:$C$776,СВЦЭМ!$A$33:$A$776,$A91,СВЦЭМ!$B$33:$B$776,V$83)+'СЕТ СН'!$H$9+СВЦЭМ!$D$10+'СЕТ СН'!$H$6-'СЕТ СН'!$H$19</f>
        <v>881.94056739999996</v>
      </c>
      <c r="W91" s="36">
        <f>SUMIFS(СВЦЭМ!$C$33:$C$776,СВЦЭМ!$A$33:$A$776,$A91,СВЦЭМ!$B$33:$B$776,W$83)+'СЕТ СН'!$H$9+СВЦЭМ!$D$10+'СЕТ СН'!$H$6-'СЕТ СН'!$H$19</f>
        <v>875.13989378999997</v>
      </c>
      <c r="X91" s="36">
        <f>SUMIFS(СВЦЭМ!$C$33:$C$776,СВЦЭМ!$A$33:$A$776,$A91,СВЦЭМ!$B$33:$B$776,X$83)+'СЕТ СН'!$H$9+СВЦЭМ!$D$10+'СЕТ СН'!$H$6-'СЕТ СН'!$H$19</f>
        <v>888.29857054999991</v>
      </c>
      <c r="Y91" s="36">
        <f>SUMIFS(СВЦЭМ!$C$33:$C$776,СВЦЭМ!$A$33:$A$776,$A91,СВЦЭМ!$B$33:$B$776,Y$83)+'СЕТ СН'!$H$9+СВЦЭМ!$D$10+'СЕТ СН'!$H$6-'СЕТ СН'!$H$19</f>
        <v>924.0472941999999</v>
      </c>
    </row>
    <row r="92" spans="1:25" ht="15.75" x14ac:dyDescent="0.2">
      <c r="A92" s="35">
        <f t="shared" si="2"/>
        <v>44113</v>
      </c>
      <c r="B92" s="36">
        <f>SUMIFS(СВЦЭМ!$C$33:$C$776,СВЦЭМ!$A$33:$A$776,$A92,СВЦЭМ!$B$33:$B$776,B$83)+'СЕТ СН'!$H$9+СВЦЭМ!$D$10+'СЕТ СН'!$H$6-'СЕТ СН'!$H$19</f>
        <v>980.01667554999995</v>
      </c>
      <c r="C92" s="36">
        <f>SUMIFS(СВЦЭМ!$C$33:$C$776,СВЦЭМ!$A$33:$A$776,$A92,СВЦЭМ!$B$33:$B$776,C$83)+'СЕТ СН'!$H$9+СВЦЭМ!$D$10+'СЕТ СН'!$H$6-'СЕТ СН'!$H$19</f>
        <v>1057.60887826</v>
      </c>
      <c r="D92" s="36">
        <f>SUMIFS(СВЦЭМ!$C$33:$C$776,СВЦЭМ!$A$33:$A$776,$A92,СВЦЭМ!$B$33:$B$776,D$83)+'СЕТ СН'!$H$9+СВЦЭМ!$D$10+'СЕТ СН'!$H$6-'СЕТ СН'!$H$19</f>
        <v>1128.9299292200001</v>
      </c>
      <c r="E92" s="36">
        <f>SUMIFS(СВЦЭМ!$C$33:$C$776,СВЦЭМ!$A$33:$A$776,$A92,СВЦЭМ!$B$33:$B$776,E$83)+'СЕТ СН'!$H$9+СВЦЭМ!$D$10+'СЕТ СН'!$H$6-'СЕТ СН'!$H$19</f>
        <v>1145.12322384</v>
      </c>
      <c r="F92" s="36">
        <f>SUMIFS(СВЦЭМ!$C$33:$C$776,СВЦЭМ!$A$33:$A$776,$A92,СВЦЭМ!$B$33:$B$776,F$83)+'СЕТ СН'!$H$9+СВЦЭМ!$D$10+'СЕТ СН'!$H$6-'СЕТ СН'!$H$19</f>
        <v>1147.1918155000001</v>
      </c>
      <c r="G92" s="36">
        <f>SUMIFS(СВЦЭМ!$C$33:$C$776,СВЦЭМ!$A$33:$A$776,$A92,СВЦЭМ!$B$33:$B$776,G$83)+'СЕТ СН'!$H$9+СВЦЭМ!$D$10+'СЕТ СН'!$H$6-'СЕТ СН'!$H$19</f>
        <v>1118.03385581</v>
      </c>
      <c r="H92" s="36">
        <f>SUMIFS(СВЦЭМ!$C$33:$C$776,СВЦЭМ!$A$33:$A$776,$A92,СВЦЭМ!$B$33:$B$776,H$83)+'СЕТ СН'!$H$9+СВЦЭМ!$D$10+'СЕТ СН'!$H$6-'СЕТ СН'!$H$19</f>
        <v>1063.0028251199999</v>
      </c>
      <c r="I92" s="36">
        <f>SUMIFS(СВЦЭМ!$C$33:$C$776,СВЦЭМ!$A$33:$A$776,$A92,СВЦЭМ!$B$33:$B$776,I$83)+'СЕТ СН'!$H$9+СВЦЭМ!$D$10+'СЕТ СН'!$H$6-'СЕТ СН'!$H$19</f>
        <v>1019.5481841899999</v>
      </c>
      <c r="J92" s="36">
        <f>SUMIFS(СВЦЭМ!$C$33:$C$776,СВЦЭМ!$A$33:$A$776,$A92,СВЦЭМ!$B$33:$B$776,J$83)+'СЕТ СН'!$H$9+СВЦЭМ!$D$10+'СЕТ СН'!$H$6-'СЕТ СН'!$H$19</f>
        <v>961.4226245399999</v>
      </c>
      <c r="K92" s="36">
        <f>SUMIFS(СВЦЭМ!$C$33:$C$776,СВЦЭМ!$A$33:$A$776,$A92,СВЦЭМ!$B$33:$B$776,K$83)+'СЕТ СН'!$H$9+СВЦЭМ!$D$10+'СЕТ СН'!$H$6-'СЕТ СН'!$H$19</f>
        <v>946.84394509999993</v>
      </c>
      <c r="L92" s="36">
        <f>SUMIFS(СВЦЭМ!$C$33:$C$776,СВЦЭМ!$A$33:$A$776,$A92,СВЦЭМ!$B$33:$B$776,L$83)+'СЕТ СН'!$H$9+СВЦЭМ!$D$10+'СЕТ СН'!$H$6-'СЕТ СН'!$H$19</f>
        <v>946.87307452999994</v>
      </c>
      <c r="M92" s="36">
        <f>SUMIFS(СВЦЭМ!$C$33:$C$776,СВЦЭМ!$A$33:$A$776,$A92,СВЦЭМ!$B$33:$B$776,M$83)+'СЕТ СН'!$H$9+СВЦЭМ!$D$10+'СЕТ СН'!$H$6-'СЕТ СН'!$H$19</f>
        <v>963.53987015999996</v>
      </c>
      <c r="N92" s="36">
        <f>SUMIFS(СВЦЭМ!$C$33:$C$776,СВЦЭМ!$A$33:$A$776,$A92,СВЦЭМ!$B$33:$B$776,N$83)+'СЕТ СН'!$H$9+СВЦЭМ!$D$10+'СЕТ СН'!$H$6-'СЕТ СН'!$H$19</f>
        <v>964.76959255999998</v>
      </c>
      <c r="O92" s="36">
        <f>SUMIFS(СВЦЭМ!$C$33:$C$776,СВЦЭМ!$A$33:$A$776,$A92,СВЦЭМ!$B$33:$B$776,O$83)+'СЕТ СН'!$H$9+СВЦЭМ!$D$10+'СЕТ СН'!$H$6-'СЕТ СН'!$H$19</f>
        <v>965.19995332999997</v>
      </c>
      <c r="P92" s="36">
        <f>SUMIFS(СВЦЭМ!$C$33:$C$776,СВЦЭМ!$A$33:$A$776,$A92,СВЦЭМ!$B$33:$B$776,P$83)+'СЕТ СН'!$H$9+СВЦЭМ!$D$10+'СЕТ СН'!$H$6-'СЕТ СН'!$H$19</f>
        <v>984.61824623999996</v>
      </c>
      <c r="Q92" s="36">
        <f>SUMIFS(СВЦЭМ!$C$33:$C$776,СВЦЭМ!$A$33:$A$776,$A92,СВЦЭМ!$B$33:$B$776,Q$83)+'СЕТ СН'!$H$9+СВЦЭМ!$D$10+'СЕТ СН'!$H$6-'СЕТ СН'!$H$19</f>
        <v>988.94680112999993</v>
      </c>
      <c r="R92" s="36">
        <f>SUMIFS(СВЦЭМ!$C$33:$C$776,СВЦЭМ!$A$33:$A$776,$A92,СВЦЭМ!$B$33:$B$776,R$83)+'СЕТ СН'!$H$9+СВЦЭМ!$D$10+'СЕТ СН'!$H$6-'СЕТ СН'!$H$19</f>
        <v>947.31423647999998</v>
      </c>
      <c r="S92" s="36">
        <f>SUMIFS(СВЦЭМ!$C$33:$C$776,СВЦЭМ!$A$33:$A$776,$A92,СВЦЭМ!$B$33:$B$776,S$83)+'СЕТ СН'!$H$9+СВЦЭМ!$D$10+'СЕТ СН'!$H$6-'СЕТ СН'!$H$19</f>
        <v>880.87344746999997</v>
      </c>
      <c r="T92" s="36">
        <f>SUMIFS(СВЦЭМ!$C$33:$C$776,СВЦЭМ!$A$33:$A$776,$A92,СВЦЭМ!$B$33:$B$776,T$83)+'СЕТ СН'!$H$9+СВЦЭМ!$D$10+'СЕТ СН'!$H$6-'СЕТ СН'!$H$19</f>
        <v>842.54714438999997</v>
      </c>
      <c r="U92" s="36">
        <f>SUMIFS(СВЦЭМ!$C$33:$C$776,СВЦЭМ!$A$33:$A$776,$A92,СВЦЭМ!$B$33:$B$776,U$83)+'СЕТ СН'!$H$9+СВЦЭМ!$D$10+'СЕТ СН'!$H$6-'СЕТ СН'!$H$19</f>
        <v>879.56081044999996</v>
      </c>
      <c r="V92" s="36">
        <f>SUMIFS(СВЦЭМ!$C$33:$C$776,СВЦЭМ!$A$33:$A$776,$A92,СВЦЭМ!$B$33:$B$776,V$83)+'СЕТ СН'!$H$9+СВЦЭМ!$D$10+'СЕТ СН'!$H$6-'СЕТ СН'!$H$19</f>
        <v>876.81917607999992</v>
      </c>
      <c r="W92" s="36">
        <f>SUMIFS(СВЦЭМ!$C$33:$C$776,СВЦЭМ!$A$33:$A$776,$A92,СВЦЭМ!$B$33:$B$776,W$83)+'СЕТ СН'!$H$9+СВЦЭМ!$D$10+'СЕТ СН'!$H$6-'СЕТ СН'!$H$19</f>
        <v>861.80243507</v>
      </c>
      <c r="X92" s="36">
        <f>SUMIFS(СВЦЭМ!$C$33:$C$776,СВЦЭМ!$A$33:$A$776,$A92,СВЦЭМ!$B$33:$B$776,X$83)+'СЕТ СН'!$H$9+СВЦЭМ!$D$10+'СЕТ СН'!$H$6-'СЕТ СН'!$H$19</f>
        <v>870.52609538999991</v>
      </c>
      <c r="Y92" s="36">
        <f>SUMIFS(СВЦЭМ!$C$33:$C$776,СВЦЭМ!$A$33:$A$776,$A92,СВЦЭМ!$B$33:$B$776,Y$83)+'СЕТ СН'!$H$9+СВЦЭМ!$D$10+'СЕТ СН'!$H$6-'СЕТ СН'!$H$19</f>
        <v>899.50222194999992</v>
      </c>
    </row>
    <row r="93" spans="1:25" ht="15.75" x14ac:dyDescent="0.2">
      <c r="A93" s="35">
        <f t="shared" si="2"/>
        <v>44114</v>
      </c>
      <c r="B93" s="36">
        <f>SUMIFS(СВЦЭМ!$C$33:$C$776,СВЦЭМ!$A$33:$A$776,$A93,СВЦЭМ!$B$33:$B$776,B$83)+'СЕТ СН'!$H$9+СВЦЭМ!$D$10+'СЕТ СН'!$H$6-'СЕТ СН'!$H$19</f>
        <v>960.76846053999998</v>
      </c>
      <c r="C93" s="36">
        <f>SUMIFS(СВЦЭМ!$C$33:$C$776,СВЦЭМ!$A$33:$A$776,$A93,СВЦЭМ!$B$33:$B$776,C$83)+'СЕТ СН'!$H$9+СВЦЭМ!$D$10+'СЕТ СН'!$H$6-'СЕТ СН'!$H$19</f>
        <v>1031.2627205599999</v>
      </c>
      <c r="D93" s="36">
        <f>SUMIFS(СВЦЭМ!$C$33:$C$776,СВЦЭМ!$A$33:$A$776,$A93,СВЦЭМ!$B$33:$B$776,D$83)+'СЕТ СН'!$H$9+СВЦЭМ!$D$10+'СЕТ СН'!$H$6-'СЕТ СН'!$H$19</f>
        <v>1104.6439623799999</v>
      </c>
      <c r="E93" s="36">
        <f>SUMIFS(СВЦЭМ!$C$33:$C$776,СВЦЭМ!$A$33:$A$776,$A93,СВЦЭМ!$B$33:$B$776,E$83)+'СЕТ СН'!$H$9+СВЦЭМ!$D$10+'СЕТ СН'!$H$6-'СЕТ СН'!$H$19</f>
        <v>1133.03292072</v>
      </c>
      <c r="F93" s="36">
        <f>SUMIFS(СВЦЭМ!$C$33:$C$776,СВЦЭМ!$A$33:$A$776,$A93,СВЦЭМ!$B$33:$B$776,F$83)+'СЕТ СН'!$H$9+СВЦЭМ!$D$10+'СЕТ СН'!$H$6-'СЕТ СН'!$H$19</f>
        <v>1135.9249642499999</v>
      </c>
      <c r="G93" s="36">
        <f>SUMIFS(СВЦЭМ!$C$33:$C$776,СВЦЭМ!$A$33:$A$776,$A93,СВЦЭМ!$B$33:$B$776,G$83)+'СЕТ СН'!$H$9+СВЦЭМ!$D$10+'СЕТ СН'!$H$6-'СЕТ СН'!$H$19</f>
        <v>1117.92107805</v>
      </c>
      <c r="H93" s="36">
        <f>SUMIFS(СВЦЭМ!$C$33:$C$776,СВЦЭМ!$A$33:$A$776,$A93,СВЦЭМ!$B$33:$B$776,H$83)+'СЕТ СН'!$H$9+СВЦЭМ!$D$10+'СЕТ СН'!$H$6-'СЕТ СН'!$H$19</f>
        <v>1102.51240059</v>
      </c>
      <c r="I93" s="36">
        <f>SUMIFS(СВЦЭМ!$C$33:$C$776,СВЦЭМ!$A$33:$A$776,$A93,СВЦЭМ!$B$33:$B$776,I$83)+'СЕТ СН'!$H$9+СВЦЭМ!$D$10+'СЕТ СН'!$H$6-'СЕТ СН'!$H$19</f>
        <v>1070.6567702899999</v>
      </c>
      <c r="J93" s="36">
        <f>SUMIFS(СВЦЭМ!$C$33:$C$776,СВЦЭМ!$A$33:$A$776,$A93,СВЦЭМ!$B$33:$B$776,J$83)+'СЕТ СН'!$H$9+СВЦЭМ!$D$10+'СЕТ СН'!$H$6-'СЕТ СН'!$H$19</f>
        <v>980.40819569999996</v>
      </c>
      <c r="K93" s="36">
        <f>SUMIFS(СВЦЭМ!$C$33:$C$776,СВЦЭМ!$A$33:$A$776,$A93,СВЦЭМ!$B$33:$B$776,K$83)+'СЕТ СН'!$H$9+СВЦЭМ!$D$10+'СЕТ СН'!$H$6-'СЕТ СН'!$H$19</f>
        <v>924.66831363999995</v>
      </c>
      <c r="L93" s="36">
        <f>SUMIFS(СВЦЭМ!$C$33:$C$776,СВЦЭМ!$A$33:$A$776,$A93,СВЦЭМ!$B$33:$B$776,L$83)+'СЕТ СН'!$H$9+СВЦЭМ!$D$10+'СЕТ СН'!$H$6-'СЕТ СН'!$H$19</f>
        <v>916.80780479999999</v>
      </c>
      <c r="M93" s="36">
        <f>SUMIFS(СВЦЭМ!$C$33:$C$776,СВЦЭМ!$A$33:$A$776,$A93,СВЦЭМ!$B$33:$B$776,M$83)+'СЕТ СН'!$H$9+СВЦЭМ!$D$10+'СЕТ СН'!$H$6-'СЕТ СН'!$H$19</f>
        <v>912.62332030999994</v>
      </c>
      <c r="N93" s="36">
        <f>SUMIFS(СВЦЭМ!$C$33:$C$776,СВЦЭМ!$A$33:$A$776,$A93,СВЦЭМ!$B$33:$B$776,N$83)+'СЕТ СН'!$H$9+СВЦЭМ!$D$10+'СЕТ СН'!$H$6-'СЕТ СН'!$H$19</f>
        <v>917.49825327999997</v>
      </c>
      <c r="O93" s="36">
        <f>SUMIFS(СВЦЭМ!$C$33:$C$776,СВЦЭМ!$A$33:$A$776,$A93,СВЦЭМ!$B$33:$B$776,O$83)+'СЕТ СН'!$H$9+СВЦЭМ!$D$10+'СЕТ СН'!$H$6-'СЕТ СН'!$H$19</f>
        <v>967.29169194999997</v>
      </c>
      <c r="P93" s="36">
        <f>SUMIFS(СВЦЭМ!$C$33:$C$776,СВЦЭМ!$A$33:$A$776,$A93,СВЦЭМ!$B$33:$B$776,P$83)+'СЕТ СН'!$H$9+СВЦЭМ!$D$10+'СЕТ СН'!$H$6-'СЕТ СН'!$H$19</f>
        <v>996.0519181599999</v>
      </c>
      <c r="Q93" s="36">
        <f>SUMIFS(СВЦЭМ!$C$33:$C$776,СВЦЭМ!$A$33:$A$776,$A93,СВЦЭМ!$B$33:$B$776,Q$83)+'СЕТ СН'!$H$9+СВЦЭМ!$D$10+'СЕТ СН'!$H$6-'СЕТ СН'!$H$19</f>
        <v>985.34098513999993</v>
      </c>
      <c r="R93" s="36">
        <f>SUMIFS(СВЦЭМ!$C$33:$C$776,СВЦЭМ!$A$33:$A$776,$A93,СВЦЭМ!$B$33:$B$776,R$83)+'СЕТ СН'!$H$9+СВЦЭМ!$D$10+'СЕТ СН'!$H$6-'СЕТ СН'!$H$19</f>
        <v>929.0057415</v>
      </c>
      <c r="S93" s="36">
        <f>SUMIFS(СВЦЭМ!$C$33:$C$776,СВЦЭМ!$A$33:$A$776,$A93,СВЦЭМ!$B$33:$B$776,S$83)+'СЕТ СН'!$H$9+СВЦЭМ!$D$10+'СЕТ СН'!$H$6-'СЕТ СН'!$H$19</f>
        <v>906.93920541</v>
      </c>
      <c r="T93" s="36">
        <f>SUMIFS(СВЦЭМ!$C$33:$C$776,СВЦЭМ!$A$33:$A$776,$A93,СВЦЭМ!$B$33:$B$776,T$83)+'СЕТ СН'!$H$9+СВЦЭМ!$D$10+'СЕТ СН'!$H$6-'СЕТ СН'!$H$19</f>
        <v>888.72581007999997</v>
      </c>
      <c r="U93" s="36">
        <f>SUMIFS(СВЦЭМ!$C$33:$C$776,СВЦЭМ!$A$33:$A$776,$A93,СВЦЭМ!$B$33:$B$776,U$83)+'СЕТ СН'!$H$9+СВЦЭМ!$D$10+'СЕТ СН'!$H$6-'СЕТ СН'!$H$19</f>
        <v>886.51243939999995</v>
      </c>
      <c r="V93" s="36">
        <f>SUMIFS(СВЦЭМ!$C$33:$C$776,СВЦЭМ!$A$33:$A$776,$A93,СВЦЭМ!$B$33:$B$776,V$83)+'СЕТ СН'!$H$9+СВЦЭМ!$D$10+'СЕТ СН'!$H$6-'СЕТ СН'!$H$19</f>
        <v>846.82477404999997</v>
      </c>
      <c r="W93" s="36">
        <f>SUMIFS(СВЦЭМ!$C$33:$C$776,СВЦЭМ!$A$33:$A$776,$A93,СВЦЭМ!$B$33:$B$776,W$83)+'СЕТ СН'!$H$9+СВЦЭМ!$D$10+'СЕТ СН'!$H$6-'СЕТ СН'!$H$19</f>
        <v>841.38541970999995</v>
      </c>
      <c r="X93" s="36">
        <f>SUMIFS(СВЦЭМ!$C$33:$C$776,СВЦЭМ!$A$33:$A$776,$A93,СВЦЭМ!$B$33:$B$776,X$83)+'СЕТ СН'!$H$9+СВЦЭМ!$D$10+'СЕТ СН'!$H$6-'СЕТ СН'!$H$19</f>
        <v>830.18727233999994</v>
      </c>
      <c r="Y93" s="36">
        <f>SUMIFS(СВЦЭМ!$C$33:$C$776,СВЦЭМ!$A$33:$A$776,$A93,СВЦЭМ!$B$33:$B$776,Y$83)+'СЕТ СН'!$H$9+СВЦЭМ!$D$10+'СЕТ СН'!$H$6-'СЕТ СН'!$H$19</f>
        <v>876.59953750999989</v>
      </c>
    </row>
    <row r="94" spans="1:25" ht="15.75" x14ac:dyDescent="0.2">
      <c r="A94" s="35">
        <f t="shared" si="2"/>
        <v>44115</v>
      </c>
      <c r="B94" s="36">
        <f>SUMIFS(СВЦЭМ!$C$33:$C$776,СВЦЭМ!$A$33:$A$776,$A94,СВЦЭМ!$B$33:$B$776,B$83)+'СЕТ СН'!$H$9+СВЦЭМ!$D$10+'СЕТ СН'!$H$6-'СЕТ СН'!$H$19</f>
        <v>965.14361092999991</v>
      </c>
      <c r="C94" s="36">
        <f>SUMIFS(СВЦЭМ!$C$33:$C$776,СВЦЭМ!$A$33:$A$776,$A94,СВЦЭМ!$B$33:$B$776,C$83)+'СЕТ СН'!$H$9+СВЦЭМ!$D$10+'СЕТ СН'!$H$6-'СЕТ СН'!$H$19</f>
        <v>1047.0826282999999</v>
      </c>
      <c r="D94" s="36">
        <f>SUMIFS(СВЦЭМ!$C$33:$C$776,СВЦЭМ!$A$33:$A$776,$A94,СВЦЭМ!$B$33:$B$776,D$83)+'СЕТ СН'!$H$9+СВЦЭМ!$D$10+'СЕТ СН'!$H$6-'СЕТ СН'!$H$19</f>
        <v>1143.0520024800001</v>
      </c>
      <c r="E94" s="36">
        <f>SUMIFS(СВЦЭМ!$C$33:$C$776,СВЦЭМ!$A$33:$A$776,$A94,СВЦЭМ!$B$33:$B$776,E$83)+'СЕТ СН'!$H$9+СВЦЭМ!$D$10+'СЕТ СН'!$H$6-'СЕТ СН'!$H$19</f>
        <v>1174.52721913</v>
      </c>
      <c r="F94" s="36">
        <f>SUMIFS(СВЦЭМ!$C$33:$C$776,СВЦЭМ!$A$33:$A$776,$A94,СВЦЭМ!$B$33:$B$776,F$83)+'СЕТ СН'!$H$9+СВЦЭМ!$D$10+'СЕТ СН'!$H$6-'СЕТ СН'!$H$19</f>
        <v>1180.0681066699999</v>
      </c>
      <c r="G94" s="36">
        <f>SUMIFS(СВЦЭМ!$C$33:$C$776,СВЦЭМ!$A$33:$A$776,$A94,СВЦЭМ!$B$33:$B$776,G$83)+'СЕТ СН'!$H$9+СВЦЭМ!$D$10+'СЕТ СН'!$H$6-'СЕТ СН'!$H$19</f>
        <v>1168.9787480499999</v>
      </c>
      <c r="H94" s="36">
        <f>SUMIFS(СВЦЭМ!$C$33:$C$776,СВЦЭМ!$A$33:$A$776,$A94,СВЦЭМ!$B$33:$B$776,H$83)+'СЕТ СН'!$H$9+СВЦЭМ!$D$10+'СЕТ СН'!$H$6-'СЕТ СН'!$H$19</f>
        <v>1151.3503456000001</v>
      </c>
      <c r="I94" s="36">
        <f>SUMIFS(СВЦЭМ!$C$33:$C$776,СВЦЭМ!$A$33:$A$776,$A94,СВЦЭМ!$B$33:$B$776,I$83)+'СЕТ СН'!$H$9+СВЦЭМ!$D$10+'СЕТ СН'!$H$6-'СЕТ СН'!$H$19</f>
        <v>1131.2068844200001</v>
      </c>
      <c r="J94" s="36">
        <f>SUMIFS(СВЦЭМ!$C$33:$C$776,СВЦЭМ!$A$33:$A$776,$A94,СВЦЭМ!$B$33:$B$776,J$83)+'СЕТ СН'!$H$9+СВЦЭМ!$D$10+'СЕТ СН'!$H$6-'СЕТ СН'!$H$19</f>
        <v>1033.73610216</v>
      </c>
      <c r="K94" s="36">
        <f>SUMIFS(СВЦЭМ!$C$33:$C$776,СВЦЭМ!$A$33:$A$776,$A94,СВЦЭМ!$B$33:$B$776,K$83)+'СЕТ СН'!$H$9+СВЦЭМ!$D$10+'СЕТ СН'!$H$6-'СЕТ СН'!$H$19</f>
        <v>960.21649043999992</v>
      </c>
      <c r="L94" s="36">
        <f>SUMIFS(СВЦЭМ!$C$33:$C$776,СВЦЭМ!$A$33:$A$776,$A94,СВЦЭМ!$B$33:$B$776,L$83)+'СЕТ СН'!$H$9+СВЦЭМ!$D$10+'СЕТ СН'!$H$6-'СЕТ СН'!$H$19</f>
        <v>954.27848367999991</v>
      </c>
      <c r="M94" s="36">
        <f>SUMIFS(СВЦЭМ!$C$33:$C$776,СВЦЭМ!$A$33:$A$776,$A94,СВЦЭМ!$B$33:$B$776,M$83)+'СЕТ СН'!$H$9+СВЦЭМ!$D$10+'СЕТ СН'!$H$6-'СЕТ СН'!$H$19</f>
        <v>963.55585112999995</v>
      </c>
      <c r="N94" s="36">
        <f>SUMIFS(СВЦЭМ!$C$33:$C$776,СВЦЭМ!$A$33:$A$776,$A94,СВЦЭМ!$B$33:$B$776,N$83)+'СЕТ СН'!$H$9+СВЦЭМ!$D$10+'СЕТ СН'!$H$6-'СЕТ СН'!$H$19</f>
        <v>962.43871737999996</v>
      </c>
      <c r="O94" s="36">
        <f>SUMIFS(СВЦЭМ!$C$33:$C$776,СВЦЭМ!$A$33:$A$776,$A94,СВЦЭМ!$B$33:$B$776,O$83)+'СЕТ СН'!$H$9+СВЦЭМ!$D$10+'СЕТ СН'!$H$6-'СЕТ СН'!$H$19</f>
        <v>1002.98591513</v>
      </c>
      <c r="P94" s="36">
        <f>SUMIFS(СВЦЭМ!$C$33:$C$776,СВЦЭМ!$A$33:$A$776,$A94,СВЦЭМ!$B$33:$B$776,P$83)+'СЕТ СН'!$H$9+СВЦЭМ!$D$10+'СЕТ СН'!$H$6-'СЕТ СН'!$H$19</f>
        <v>1043.14191766</v>
      </c>
      <c r="Q94" s="36">
        <f>SUMIFS(СВЦЭМ!$C$33:$C$776,СВЦЭМ!$A$33:$A$776,$A94,СВЦЭМ!$B$33:$B$776,Q$83)+'СЕТ СН'!$H$9+СВЦЭМ!$D$10+'СЕТ СН'!$H$6-'СЕТ СН'!$H$19</f>
        <v>1005.41931299</v>
      </c>
      <c r="R94" s="36">
        <f>SUMIFS(СВЦЭМ!$C$33:$C$776,СВЦЭМ!$A$33:$A$776,$A94,СВЦЭМ!$B$33:$B$776,R$83)+'СЕТ СН'!$H$9+СВЦЭМ!$D$10+'СЕТ СН'!$H$6-'СЕТ СН'!$H$19</f>
        <v>953.63969247</v>
      </c>
      <c r="S94" s="36">
        <f>SUMIFS(СВЦЭМ!$C$33:$C$776,СВЦЭМ!$A$33:$A$776,$A94,СВЦЭМ!$B$33:$B$776,S$83)+'СЕТ СН'!$H$9+СВЦЭМ!$D$10+'СЕТ СН'!$H$6-'СЕТ СН'!$H$19</f>
        <v>900.8909884499999</v>
      </c>
      <c r="T94" s="36">
        <f>SUMIFS(СВЦЭМ!$C$33:$C$776,СВЦЭМ!$A$33:$A$776,$A94,СВЦЭМ!$B$33:$B$776,T$83)+'СЕТ СН'!$H$9+СВЦЭМ!$D$10+'СЕТ СН'!$H$6-'СЕТ СН'!$H$19</f>
        <v>920.05891869999994</v>
      </c>
      <c r="U94" s="36">
        <f>SUMIFS(СВЦЭМ!$C$33:$C$776,СВЦЭМ!$A$33:$A$776,$A94,СВЦЭМ!$B$33:$B$776,U$83)+'СЕТ СН'!$H$9+СВЦЭМ!$D$10+'СЕТ СН'!$H$6-'СЕТ СН'!$H$19</f>
        <v>933.97971402999997</v>
      </c>
      <c r="V94" s="36">
        <f>SUMIFS(СВЦЭМ!$C$33:$C$776,СВЦЭМ!$A$33:$A$776,$A94,СВЦЭМ!$B$33:$B$776,V$83)+'СЕТ СН'!$H$9+СВЦЭМ!$D$10+'СЕТ СН'!$H$6-'СЕТ СН'!$H$19</f>
        <v>895.36112860999992</v>
      </c>
      <c r="W94" s="36">
        <f>SUMIFS(СВЦЭМ!$C$33:$C$776,СВЦЭМ!$A$33:$A$776,$A94,СВЦЭМ!$B$33:$B$776,W$83)+'СЕТ СН'!$H$9+СВЦЭМ!$D$10+'СЕТ СН'!$H$6-'СЕТ СН'!$H$19</f>
        <v>880.71399829999996</v>
      </c>
      <c r="X94" s="36">
        <f>SUMIFS(СВЦЭМ!$C$33:$C$776,СВЦЭМ!$A$33:$A$776,$A94,СВЦЭМ!$B$33:$B$776,X$83)+'СЕТ СН'!$H$9+СВЦЭМ!$D$10+'СЕТ СН'!$H$6-'СЕТ СН'!$H$19</f>
        <v>857.38778661999993</v>
      </c>
      <c r="Y94" s="36">
        <f>SUMIFS(СВЦЭМ!$C$33:$C$776,СВЦЭМ!$A$33:$A$776,$A94,СВЦЭМ!$B$33:$B$776,Y$83)+'СЕТ СН'!$H$9+СВЦЭМ!$D$10+'СЕТ СН'!$H$6-'СЕТ СН'!$H$19</f>
        <v>893.51958060999993</v>
      </c>
    </row>
    <row r="95" spans="1:25" ht="15.75" x14ac:dyDescent="0.2">
      <c r="A95" s="35">
        <f t="shared" si="2"/>
        <v>44116</v>
      </c>
      <c r="B95" s="36">
        <f>SUMIFS(СВЦЭМ!$C$33:$C$776,СВЦЭМ!$A$33:$A$776,$A95,СВЦЭМ!$B$33:$B$776,B$83)+'СЕТ СН'!$H$9+СВЦЭМ!$D$10+'СЕТ СН'!$H$6-'СЕТ СН'!$H$19</f>
        <v>962.13634224999998</v>
      </c>
      <c r="C95" s="36">
        <f>SUMIFS(СВЦЭМ!$C$33:$C$776,СВЦЭМ!$A$33:$A$776,$A95,СВЦЭМ!$B$33:$B$776,C$83)+'СЕТ СН'!$H$9+СВЦЭМ!$D$10+'СЕТ СН'!$H$6-'СЕТ СН'!$H$19</f>
        <v>1035.4862413200001</v>
      </c>
      <c r="D95" s="36">
        <f>SUMIFS(СВЦЭМ!$C$33:$C$776,СВЦЭМ!$A$33:$A$776,$A95,СВЦЭМ!$B$33:$B$776,D$83)+'СЕТ СН'!$H$9+СВЦЭМ!$D$10+'СЕТ СН'!$H$6-'СЕТ СН'!$H$19</f>
        <v>1098.0991727200001</v>
      </c>
      <c r="E95" s="36">
        <f>SUMIFS(СВЦЭМ!$C$33:$C$776,СВЦЭМ!$A$33:$A$776,$A95,СВЦЭМ!$B$33:$B$776,E$83)+'СЕТ СН'!$H$9+СВЦЭМ!$D$10+'СЕТ СН'!$H$6-'СЕТ СН'!$H$19</f>
        <v>1115.5105964500001</v>
      </c>
      <c r="F95" s="36">
        <f>SUMIFS(СВЦЭМ!$C$33:$C$776,СВЦЭМ!$A$33:$A$776,$A95,СВЦЭМ!$B$33:$B$776,F$83)+'СЕТ СН'!$H$9+СВЦЭМ!$D$10+'СЕТ СН'!$H$6-'СЕТ СН'!$H$19</f>
        <v>1111.2196606099999</v>
      </c>
      <c r="G95" s="36">
        <f>SUMIFS(СВЦЭМ!$C$33:$C$776,СВЦЭМ!$A$33:$A$776,$A95,СВЦЭМ!$B$33:$B$776,G$83)+'СЕТ СН'!$H$9+СВЦЭМ!$D$10+'СЕТ СН'!$H$6-'СЕТ СН'!$H$19</f>
        <v>1093.6678849299999</v>
      </c>
      <c r="H95" s="36">
        <f>SUMIFS(СВЦЭМ!$C$33:$C$776,СВЦЭМ!$A$33:$A$776,$A95,СВЦЭМ!$B$33:$B$776,H$83)+'СЕТ СН'!$H$9+СВЦЭМ!$D$10+'СЕТ СН'!$H$6-'СЕТ СН'!$H$19</f>
        <v>1044.1766035799999</v>
      </c>
      <c r="I95" s="36">
        <f>SUMIFS(СВЦЭМ!$C$33:$C$776,СВЦЭМ!$A$33:$A$776,$A95,СВЦЭМ!$B$33:$B$776,I$83)+'СЕТ СН'!$H$9+СВЦЭМ!$D$10+'СЕТ СН'!$H$6-'СЕТ СН'!$H$19</f>
        <v>1004.912251</v>
      </c>
      <c r="J95" s="36">
        <f>SUMIFS(СВЦЭМ!$C$33:$C$776,СВЦЭМ!$A$33:$A$776,$A95,СВЦЭМ!$B$33:$B$776,J$83)+'СЕТ СН'!$H$9+СВЦЭМ!$D$10+'СЕТ СН'!$H$6-'СЕТ СН'!$H$19</f>
        <v>927.83515667999995</v>
      </c>
      <c r="K95" s="36">
        <f>SUMIFS(СВЦЭМ!$C$33:$C$776,СВЦЭМ!$A$33:$A$776,$A95,СВЦЭМ!$B$33:$B$776,K$83)+'СЕТ СН'!$H$9+СВЦЭМ!$D$10+'СЕТ СН'!$H$6-'СЕТ СН'!$H$19</f>
        <v>879.48607179999999</v>
      </c>
      <c r="L95" s="36">
        <f>SUMIFS(СВЦЭМ!$C$33:$C$776,СВЦЭМ!$A$33:$A$776,$A95,СВЦЭМ!$B$33:$B$776,L$83)+'СЕТ СН'!$H$9+СВЦЭМ!$D$10+'СЕТ СН'!$H$6-'СЕТ СН'!$H$19</f>
        <v>875.55256313999996</v>
      </c>
      <c r="M95" s="36">
        <f>SUMIFS(СВЦЭМ!$C$33:$C$776,СВЦЭМ!$A$33:$A$776,$A95,СВЦЭМ!$B$33:$B$776,M$83)+'СЕТ СН'!$H$9+СВЦЭМ!$D$10+'СЕТ СН'!$H$6-'СЕТ СН'!$H$19</f>
        <v>875.87789193999993</v>
      </c>
      <c r="N95" s="36">
        <f>SUMIFS(СВЦЭМ!$C$33:$C$776,СВЦЭМ!$A$33:$A$776,$A95,СВЦЭМ!$B$33:$B$776,N$83)+'СЕТ СН'!$H$9+СВЦЭМ!$D$10+'СЕТ СН'!$H$6-'СЕТ СН'!$H$19</f>
        <v>883.00748582999995</v>
      </c>
      <c r="O95" s="36">
        <f>SUMIFS(СВЦЭМ!$C$33:$C$776,СВЦЭМ!$A$33:$A$776,$A95,СВЦЭМ!$B$33:$B$776,O$83)+'СЕТ СН'!$H$9+СВЦЭМ!$D$10+'СЕТ СН'!$H$6-'СЕТ СН'!$H$19</f>
        <v>901.29030022999996</v>
      </c>
      <c r="P95" s="36">
        <f>SUMIFS(СВЦЭМ!$C$33:$C$776,СВЦЭМ!$A$33:$A$776,$A95,СВЦЭМ!$B$33:$B$776,P$83)+'СЕТ СН'!$H$9+СВЦЭМ!$D$10+'СЕТ СН'!$H$6-'СЕТ СН'!$H$19</f>
        <v>940.33443545</v>
      </c>
      <c r="Q95" s="36">
        <f>SUMIFS(СВЦЭМ!$C$33:$C$776,СВЦЭМ!$A$33:$A$776,$A95,СВЦЭМ!$B$33:$B$776,Q$83)+'СЕТ СН'!$H$9+СВЦЭМ!$D$10+'СЕТ СН'!$H$6-'СЕТ СН'!$H$19</f>
        <v>925.21686089999992</v>
      </c>
      <c r="R95" s="36">
        <f>SUMIFS(СВЦЭМ!$C$33:$C$776,СВЦЭМ!$A$33:$A$776,$A95,СВЦЭМ!$B$33:$B$776,R$83)+'СЕТ СН'!$H$9+СВЦЭМ!$D$10+'СЕТ СН'!$H$6-'СЕТ СН'!$H$19</f>
        <v>880.52279084999998</v>
      </c>
      <c r="S95" s="36">
        <f>SUMIFS(СВЦЭМ!$C$33:$C$776,СВЦЭМ!$A$33:$A$776,$A95,СВЦЭМ!$B$33:$B$776,S$83)+'СЕТ СН'!$H$9+СВЦЭМ!$D$10+'СЕТ СН'!$H$6-'СЕТ СН'!$H$19</f>
        <v>829.32074819999991</v>
      </c>
      <c r="T95" s="36">
        <f>SUMIFS(СВЦЭМ!$C$33:$C$776,СВЦЭМ!$A$33:$A$776,$A95,СВЦЭМ!$B$33:$B$776,T$83)+'СЕТ СН'!$H$9+СВЦЭМ!$D$10+'СЕТ СН'!$H$6-'СЕТ СН'!$H$19</f>
        <v>839.65967022999996</v>
      </c>
      <c r="U95" s="36">
        <f>SUMIFS(СВЦЭМ!$C$33:$C$776,СВЦЭМ!$A$33:$A$776,$A95,СВЦЭМ!$B$33:$B$776,U$83)+'СЕТ СН'!$H$9+СВЦЭМ!$D$10+'СЕТ СН'!$H$6-'СЕТ СН'!$H$19</f>
        <v>867.83276376999993</v>
      </c>
      <c r="V95" s="36">
        <f>SUMIFS(СВЦЭМ!$C$33:$C$776,СВЦЭМ!$A$33:$A$776,$A95,СВЦЭМ!$B$33:$B$776,V$83)+'СЕТ СН'!$H$9+СВЦЭМ!$D$10+'СЕТ СН'!$H$6-'СЕТ СН'!$H$19</f>
        <v>868.41743497999994</v>
      </c>
      <c r="W95" s="36">
        <f>SUMIFS(СВЦЭМ!$C$33:$C$776,СВЦЭМ!$A$33:$A$776,$A95,СВЦЭМ!$B$33:$B$776,W$83)+'СЕТ СН'!$H$9+СВЦЭМ!$D$10+'СЕТ СН'!$H$6-'СЕТ СН'!$H$19</f>
        <v>859.46809191999989</v>
      </c>
      <c r="X95" s="36">
        <f>SUMIFS(СВЦЭМ!$C$33:$C$776,СВЦЭМ!$A$33:$A$776,$A95,СВЦЭМ!$B$33:$B$776,X$83)+'СЕТ СН'!$H$9+СВЦЭМ!$D$10+'СЕТ СН'!$H$6-'СЕТ СН'!$H$19</f>
        <v>834.40409586999999</v>
      </c>
      <c r="Y95" s="36">
        <f>SUMIFS(СВЦЭМ!$C$33:$C$776,СВЦЭМ!$A$33:$A$776,$A95,СВЦЭМ!$B$33:$B$776,Y$83)+'СЕТ СН'!$H$9+СВЦЭМ!$D$10+'СЕТ СН'!$H$6-'СЕТ СН'!$H$19</f>
        <v>866.34432392999997</v>
      </c>
    </row>
    <row r="96" spans="1:25" ht="15.75" x14ac:dyDescent="0.2">
      <c r="A96" s="35">
        <f t="shared" si="2"/>
        <v>44117</v>
      </c>
      <c r="B96" s="36">
        <f>SUMIFS(СВЦЭМ!$C$33:$C$776,СВЦЭМ!$A$33:$A$776,$A96,СВЦЭМ!$B$33:$B$776,B$83)+'СЕТ СН'!$H$9+СВЦЭМ!$D$10+'СЕТ СН'!$H$6-'СЕТ СН'!$H$19</f>
        <v>947.03602333999993</v>
      </c>
      <c r="C96" s="36">
        <f>SUMIFS(СВЦЭМ!$C$33:$C$776,СВЦЭМ!$A$33:$A$776,$A96,СВЦЭМ!$B$33:$B$776,C$83)+'СЕТ СН'!$H$9+СВЦЭМ!$D$10+'СЕТ СН'!$H$6-'СЕТ СН'!$H$19</f>
        <v>1013.68583142</v>
      </c>
      <c r="D96" s="36">
        <f>SUMIFS(СВЦЭМ!$C$33:$C$776,СВЦЭМ!$A$33:$A$776,$A96,СВЦЭМ!$B$33:$B$776,D$83)+'СЕТ СН'!$H$9+СВЦЭМ!$D$10+'СЕТ СН'!$H$6-'СЕТ СН'!$H$19</f>
        <v>1073.9980007199999</v>
      </c>
      <c r="E96" s="36">
        <f>SUMIFS(СВЦЭМ!$C$33:$C$776,СВЦЭМ!$A$33:$A$776,$A96,СВЦЭМ!$B$33:$B$776,E$83)+'СЕТ СН'!$H$9+СВЦЭМ!$D$10+'СЕТ СН'!$H$6-'СЕТ СН'!$H$19</f>
        <v>1089.0945873400001</v>
      </c>
      <c r="F96" s="36">
        <f>SUMIFS(СВЦЭМ!$C$33:$C$776,СВЦЭМ!$A$33:$A$776,$A96,СВЦЭМ!$B$33:$B$776,F$83)+'СЕТ СН'!$H$9+СВЦЭМ!$D$10+'СЕТ СН'!$H$6-'СЕТ СН'!$H$19</f>
        <v>1084.7492159200001</v>
      </c>
      <c r="G96" s="36">
        <f>SUMIFS(СВЦЭМ!$C$33:$C$776,СВЦЭМ!$A$33:$A$776,$A96,СВЦЭМ!$B$33:$B$776,G$83)+'СЕТ СН'!$H$9+СВЦЭМ!$D$10+'СЕТ СН'!$H$6-'СЕТ СН'!$H$19</f>
        <v>1073.2789356200001</v>
      </c>
      <c r="H96" s="36">
        <f>SUMIFS(СВЦЭМ!$C$33:$C$776,СВЦЭМ!$A$33:$A$776,$A96,СВЦЭМ!$B$33:$B$776,H$83)+'СЕТ СН'!$H$9+СВЦЭМ!$D$10+'СЕТ СН'!$H$6-'СЕТ СН'!$H$19</f>
        <v>1048.51642492</v>
      </c>
      <c r="I96" s="36">
        <f>SUMIFS(СВЦЭМ!$C$33:$C$776,СВЦЭМ!$A$33:$A$776,$A96,СВЦЭМ!$B$33:$B$776,I$83)+'СЕТ СН'!$H$9+СВЦЭМ!$D$10+'СЕТ СН'!$H$6-'СЕТ СН'!$H$19</f>
        <v>1040.6800607</v>
      </c>
      <c r="J96" s="36">
        <f>SUMIFS(СВЦЭМ!$C$33:$C$776,СВЦЭМ!$A$33:$A$776,$A96,СВЦЭМ!$B$33:$B$776,J$83)+'СЕТ СН'!$H$9+СВЦЭМ!$D$10+'СЕТ СН'!$H$6-'СЕТ СН'!$H$19</f>
        <v>986.9253159399999</v>
      </c>
      <c r="K96" s="36">
        <f>SUMIFS(СВЦЭМ!$C$33:$C$776,СВЦЭМ!$A$33:$A$776,$A96,СВЦЭМ!$B$33:$B$776,K$83)+'СЕТ СН'!$H$9+СВЦЭМ!$D$10+'СЕТ СН'!$H$6-'СЕТ СН'!$H$19</f>
        <v>943.83749157999989</v>
      </c>
      <c r="L96" s="36">
        <f>SUMIFS(СВЦЭМ!$C$33:$C$776,СВЦЭМ!$A$33:$A$776,$A96,СВЦЭМ!$B$33:$B$776,L$83)+'СЕТ СН'!$H$9+СВЦЭМ!$D$10+'СЕТ СН'!$H$6-'СЕТ СН'!$H$19</f>
        <v>946.6577463399999</v>
      </c>
      <c r="M96" s="36">
        <f>SUMIFS(СВЦЭМ!$C$33:$C$776,СВЦЭМ!$A$33:$A$776,$A96,СВЦЭМ!$B$33:$B$776,M$83)+'СЕТ СН'!$H$9+СВЦЭМ!$D$10+'СЕТ СН'!$H$6-'СЕТ СН'!$H$19</f>
        <v>953.43308680999996</v>
      </c>
      <c r="N96" s="36">
        <f>SUMIFS(СВЦЭМ!$C$33:$C$776,СВЦЭМ!$A$33:$A$776,$A96,СВЦЭМ!$B$33:$B$776,N$83)+'СЕТ СН'!$H$9+СВЦЭМ!$D$10+'СЕТ СН'!$H$6-'СЕТ СН'!$H$19</f>
        <v>961.78474937999999</v>
      </c>
      <c r="O96" s="36">
        <f>SUMIFS(СВЦЭМ!$C$33:$C$776,СВЦЭМ!$A$33:$A$776,$A96,СВЦЭМ!$B$33:$B$776,O$83)+'СЕТ СН'!$H$9+СВЦЭМ!$D$10+'СЕТ СН'!$H$6-'СЕТ СН'!$H$19</f>
        <v>996.91722666999999</v>
      </c>
      <c r="P96" s="36">
        <f>SUMIFS(СВЦЭМ!$C$33:$C$776,СВЦЭМ!$A$33:$A$776,$A96,СВЦЭМ!$B$33:$B$776,P$83)+'СЕТ СН'!$H$9+СВЦЭМ!$D$10+'СЕТ СН'!$H$6-'СЕТ СН'!$H$19</f>
        <v>1030.5953743099999</v>
      </c>
      <c r="Q96" s="36">
        <f>SUMIFS(СВЦЭМ!$C$33:$C$776,СВЦЭМ!$A$33:$A$776,$A96,СВЦЭМ!$B$33:$B$776,Q$83)+'СЕТ СН'!$H$9+СВЦЭМ!$D$10+'СЕТ СН'!$H$6-'СЕТ СН'!$H$19</f>
        <v>990.78783093999994</v>
      </c>
      <c r="R96" s="36">
        <f>SUMIFS(СВЦЭМ!$C$33:$C$776,СВЦЭМ!$A$33:$A$776,$A96,СВЦЭМ!$B$33:$B$776,R$83)+'СЕТ СН'!$H$9+СВЦЭМ!$D$10+'СЕТ СН'!$H$6-'СЕТ СН'!$H$19</f>
        <v>939.66684191999991</v>
      </c>
      <c r="S96" s="36">
        <f>SUMIFS(СВЦЭМ!$C$33:$C$776,СВЦЭМ!$A$33:$A$776,$A96,СВЦЭМ!$B$33:$B$776,S$83)+'СЕТ СН'!$H$9+СВЦЭМ!$D$10+'СЕТ СН'!$H$6-'СЕТ СН'!$H$19</f>
        <v>895.68231458999992</v>
      </c>
      <c r="T96" s="36">
        <f>SUMIFS(СВЦЭМ!$C$33:$C$776,СВЦЭМ!$A$33:$A$776,$A96,СВЦЭМ!$B$33:$B$776,T$83)+'СЕТ СН'!$H$9+СВЦЭМ!$D$10+'СЕТ СН'!$H$6-'СЕТ СН'!$H$19</f>
        <v>894.40627115999996</v>
      </c>
      <c r="U96" s="36">
        <f>SUMIFS(СВЦЭМ!$C$33:$C$776,СВЦЭМ!$A$33:$A$776,$A96,СВЦЭМ!$B$33:$B$776,U$83)+'СЕТ СН'!$H$9+СВЦЭМ!$D$10+'СЕТ СН'!$H$6-'СЕТ СН'!$H$19</f>
        <v>916.91179219999992</v>
      </c>
      <c r="V96" s="36">
        <f>SUMIFS(СВЦЭМ!$C$33:$C$776,СВЦЭМ!$A$33:$A$776,$A96,СВЦЭМ!$B$33:$B$776,V$83)+'СЕТ СН'!$H$9+СВЦЭМ!$D$10+'СЕТ СН'!$H$6-'СЕТ СН'!$H$19</f>
        <v>911.48933877999991</v>
      </c>
      <c r="W96" s="36">
        <f>SUMIFS(СВЦЭМ!$C$33:$C$776,СВЦЭМ!$A$33:$A$776,$A96,СВЦЭМ!$B$33:$B$776,W$83)+'СЕТ СН'!$H$9+СВЦЭМ!$D$10+'СЕТ СН'!$H$6-'СЕТ СН'!$H$19</f>
        <v>902.09299401999999</v>
      </c>
      <c r="X96" s="36">
        <f>SUMIFS(СВЦЭМ!$C$33:$C$776,СВЦЭМ!$A$33:$A$776,$A96,СВЦЭМ!$B$33:$B$776,X$83)+'СЕТ СН'!$H$9+СВЦЭМ!$D$10+'СЕТ СН'!$H$6-'СЕТ СН'!$H$19</f>
        <v>884.88539480999998</v>
      </c>
      <c r="Y96" s="36">
        <f>SUMIFS(СВЦЭМ!$C$33:$C$776,СВЦЭМ!$A$33:$A$776,$A96,СВЦЭМ!$B$33:$B$776,Y$83)+'СЕТ СН'!$H$9+СВЦЭМ!$D$10+'СЕТ СН'!$H$6-'СЕТ СН'!$H$19</f>
        <v>905.4766244299999</v>
      </c>
    </row>
    <row r="97" spans="1:25" ht="15.75" x14ac:dyDescent="0.2">
      <c r="A97" s="35">
        <f t="shared" si="2"/>
        <v>44118</v>
      </c>
      <c r="B97" s="36">
        <f>SUMIFS(СВЦЭМ!$C$33:$C$776,СВЦЭМ!$A$33:$A$776,$A97,СВЦЭМ!$B$33:$B$776,B$83)+'СЕТ СН'!$H$9+СВЦЭМ!$D$10+'СЕТ СН'!$H$6-'СЕТ СН'!$H$19</f>
        <v>979.04606306999995</v>
      </c>
      <c r="C97" s="36">
        <f>SUMIFS(СВЦЭМ!$C$33:$C$776,СВЦЭМ!$A$33:$A$776,$A97,СВЦЭМ!$B$33:$B$776,C$83)+'СЕТ СН'!$H$9+СВЦЭМ!$D$10+'СЕТ СН'!$H$6-'СЕТ СН'!$H$19</f>
        <v>1044.8133542</v>
      </c>
      <c r="D97" s="36">
        <f>SUMIFS(СВЦЭМ!$C$33:$C$776,СВЦЭМ!$A$33:$A$776,$A97,СВЦЭМ!$B$33:$B$776,D$83)+'СЕТ СН'!$H$9+СВЦЭМ!$D$10+'СЕТ СН'!$H$6-'СЕТ СН'!$H$19</f>
        <v>1112.8175257099999</v>
      </c>
      <c r="E97" s="36">
        <f>SUMIFS(СВЦЭМ!$C$33:$C$776,СВЦЭМ!$A$33:$A$776,$A97,СВЦЭМ!$B$33:$B$776,E$83)+'СЕТ СН'!$H$9+СВЦЭМ!$D$10+'СЕТ СН'!$H$6-'СЕТ СН'!$H$19</f>
        <v>1126.4499648399999</v>
      </c>
      <c r="F97" s="36">
        <f>SUMIFS(СВЦЭМ!$C$33:$C$776,СВЦЭМ!$A$33:$A$776,$A97,СВЦЭМ!$B$33:$B$776,F$83)+'СЕТ СН'!$H$9+СВЦЭМ!$D$10+'СЕТ СН'!$H$6-'СЕТ СН'!$H$19</f>
        <v>1119.6568006299999</v>
      </c>
      <c r="G97" s="36">
        <f>SUMIFS(СВЦЭМ!$C$33:$C$776,СВЦЭМ!$A$33:$A$776,$A97,СВЦЭМ!$B$33:$B$776,G$83)+'СЕТ СН'!$H$9+СВЦЭМ!$D$10+'СЕТ СН'!$H$6-'СЕТ СН'!$H$19</f>
        <v>1108.8293689500001</v>
      </c>
      <c r="H97" s="36">
        <f>SUMIFS(СВЦЭМ!$C$33:$C$776,СВЦЭМ!$A$33:$A$776,$A97,СВЦЭМ!$B$33:$B$776,H$83)+'СЕТ СН'!$H$9+СВЦЭМ!$D$10+'СЕТ СН'!$H$6-'СЕТ СН'!$H$19</f>
        <v>1062.8614107799999</v>
      </c>
      <c r="I97" s="36">
        <f>SUMIFS(СВЦЭМ!$C$33:$C$776,СВЦЭМ!$A$33:$A$776,$A97,СВЦЭМ!$B$33:$B$776,I$83)+'СЕТ СН'!$H$9+СВЦЭМ!$D$10+'СЕТ СН'!$H$6-'СЕТ СН'!$H$19</f>
        <v>1022.91178139</v>
      </c>
      <c r="J97" s="36">
        <f>SUMIFS(СВЦЭМ!$C$33:$C$776,СВЦЭМ!$A$33:$A$776,$A97,СВЦЭМ!$B$33:$B$776,J$83)+'СЕТ СН'!$H$9+СВЦЭМ!$D$10+'СЕТ СН'!$H$6-'СЕТ СН'!$H$19</f>
        <v>958.13064694999991</v>
      </c>
      <c r="K97" s="36">
        <f>SUMIFS(СВЦЭМ!$C$33:$C$776,СВЦЭМ!$A$33:$A$776,$A97,СВЦЭМ!$B$33:$B$776,K$83)+'СЕТ СН'!$H$9+СВЦЭМ!$D$10+'СЕТ СН'!$H$6-'СЕТ СН'!$H$19</f>
        <v>918.71716108999999</v>
      </c>
      <c r="L97" s="36">
        <f>SUMIFS(СВЦЭМ!$C$33:$C$776,СВЦЭМ!$A$33:$A$776,$A97,СВЦЭМ!$B$33:$B$776,L$83)+'СЕТ СН'!$H$9+СВЦЭМ!$D$10+'СЕТ СН'!$H$6-'СЕТ СН'!$H$19</f>
        <v>926.49123198999996</v>
      </c>
      <c r="M97" s="36">
        <f>SUMIFS(СВЦЭМ!$C$33:$C$776,СВЦЭМ!$A$33:$A$776,$A97,СВЦЭМ!$B$33:$B$776,M$83)+'СЕТ СН'!$H$9+СВЦЭМ!$D$10+'СЕТ СН'!$H$6-'СЕТ СН'!$H$19</f>
        <v>943.62016743999993</v>
      </c>
      <c r="N97" s="36">
        <f>SUMIFS(СВЦЭМ!$C$33:$C$776,СВЦЭМ!$A$33:$A$776,$A97,СВЦЭМ!$B$33:$B$776,N$83)+'СЕТ СН'!$H$9+СВЦЭМ!$D$10+'СЕТ СН'!$H$6-'СЕТ СН'!$H$19</f>
        <v>949.28791795999996</v>
      </c>
      <c r="O97" s="36">
        <f>SUMIFS(СВЦЭМ!$C$33:$C$776,СВЦЭМ!$A$33:$A$776,$A97,СВЦЭМ!$B$33:$B$776,O$83)+'СЕТ СН'!$H$9+СВЦЭМ!$D$10+'СЕТ СН'!$H$6-'СЕТ СН'!$H$19</f>
        <v>997.8769183899999</v>
      </c>
      <c r="P97" s="36">
        <f>SUMIFS(СВЦЭМ!$C$33:$C$776,СВЦЭМ!$A$33:$A$776,$A97,СВЦЭМ!$B$33:$B$776,P$83)+'СЕТ СН'!$H$9+СВЦЭМ!$D$10+'СЕТ СН'!$H$6-'СЕТ СН'!$H$19</f>
        <v>1030.48354984</v>
      </c>
      <c r="Q97" s="36">
        <f>SUMIFS(СВЦЭМ!$C$33:$C$776,СВЦЭМ!$A$33:$A$776,$A97,СВЦЭМ!$B$33:$B$776,Q$83)+'СЕТ СН'!$H$9+СВЦЭМ!$D$10+'СЕТ СН'!$H$6-'СЕТ СН'!$H$19</f>
        <v>990.42791190999992</v>
      </c>
      <c r="R97" s="36">
        <f>SUMIFS(СВЦЭМ!$C$33:$C$776,СВЦЭМ!$A$33:$A$776,$A97,СВЦЭМ!$B$33:$B$776,R$83)+'СЕТ СН'!$H$9+СВЦЭМ!$D$10+'СЕТ СН'!$H$6-'СЕТ СН'!$H$19</f>
        <v>938.58956134999994</v>
      </c>
      <c r="S97" s="36">
        <f>SUMIFS(СВЦЭМ!$C$33:$C$776,СВЦЭМ!$A$33:$A$776,$A97,СВЦЭМ!$B$33:$B$776,S$83)+'СЕТ СН'!$H$9+СВЦЭМ!$D$10+'СЕТ СН'!$H$6-'СЕТ СН'!$H$19</f>
        <v>883.3274034399999</v>
      </c>
      <c r="T97" s="36">
        <f>SUMIFS(СВЦЭМ!$C$33:$C$776,СВЦЭМ!$A$33:$A$776,$A97,СВЦЭМ!$B$33:$B$776,T$83)+'СЕТ СН'!$H$9+СВЦЭМ!$D$10+'СЕТ СН'!$H$6-'СЕТ СН'!$H$19</f>
        <v>866.20395119999989</v>
      </c>
      <c r="U97" s="36">
        <f>SUMIFS(СВЦЭМ!$C$33:$C$776,СВЦЭМ!$A$33:$A$776,$A97,СВЦЭМ!$B$33:$B$776,U$83)+'СЕТ СН'!$H$9+СВЦЭМ!$D$10+'СЕТ СН'!$H$6-'СЕТ СН'!$H$19</f>
        <v>896.52057406999995</v>
      </c>
      <c r="V97" s="36">
        <f>SUMIFS(СВЦЭМ!$C$33:$C$776,СВЦЭМ!$A$33:$A$776,$A97,СВЦЭМ!$B$33:$B$776,V$83)+'СЕТ СН'!$H$9+СВЦЭМ!$D$10+'СЕТ СН'!$H$6-'СЕТ СН'!$H$19</f>
        <v>891.06164992999993</v>
      </c>
      <c r="W97" s="36">
        <f>SUMIFS(СВЦЭМ!$C$33:$C$776,СВЦЭМ!$A$33:$A$776,$A97,СВЦЭМ!$B$33:$B$776,W$83)+'СЕТ СН'!$H$9+СВЦЭМ!$D$10+'СЕТ СН'!$H$6-'СЕТ СН'!$H$19</f>
        <v>877.97054466999998</v>
      </c>
      <c r="X97" s="36">
        <f>SUMIFS(СВЦЭМ!$C$33:$C$776,СВЦЭМ!$A$33:$A$776,$A97,СВЦЭМ!$B$33:$B$776,X$83)+'СЕТ СН'!$H$9+СВЦЭМ!$D$10+'СЕТ СН'!$H$6-'СЕТ СН'!$H$19</f>
        <v>861.77532372999997</v>
      </c>
      <c r="Y97" s="36">
        <f>SUMIFS(СВЦЭМ!$C$33:$C$776,СВЦЭМ!$A$33:$A$776,$A97,СВЦЭМ!$B$33:$B$776,Y$83)+'СЕТ СН'!$H$9+СВЦЭМ!$D$10+'СЕТ СН'!$H$6-'СЕТ СН'!$H$19</f>
        <v>890.57368764</v>
      </c>
    </row>
    <row r="98" spans="1:25" ht="15.75" x14ac:dyDescent="0.2">
      <c r="A98" s="35">
        <f t="shared" si="2"/>
        <v>44119</v>
      </c>
      <c r="B98" s="36">
        <f>SUMIFS(СВЦЭМ!$C$33:$C$776,СВЦЭМ!$A$33:$A$776,$A98,СВЦЭМ!$B$33:$B$776,B$83)+'СЕТ СН'!$H$9+СВЦЭМ!$D$10+'СЕТ СН'!$H$6-'СЕТ СН'!$H$19</f>
        <v>998.84855330999994</v>
      </c>
      <c r="C98" s="36">
        <f>SUMIFS(СВЦЭМ!$C$33:$C$776,СВЦЭМ!$A$33:$A$776,$A98,СВЦЭМ!$B$33:$B$776,C$83)+'СЕТ СН'!$H$9+СВЦЭМ!$D$10+'СЕТ СН'!$H$6-'СЕТ СН'!$H$19</f>
        <v>1078.2726608099999</v>
      </c>
      <c r="D98" s="36">
        <f>SUMIFS(СВЦЭМ!$C$33:$C$776,СВЦЭМ!$A$33:$A$776,$A98,СВЦЭМ!$B$33:$B$776,D$83)+'СЕТ СН'!$H$9+СВЦЭМ!$D$10+'СЕТ СН'!$H$6-'СЕТ СН'!$H$19</f>
        <v>1142.70522286</v>
      </c>
      <c r="E98" s="36">
        <f>SUMIFS(СВЦЭМ!$C$33:$C$776,СВЦЭМ!$A$33:$A$776,$A98,СВЦЭМ!$B$33:$B$776,E$83)+'СЕТ СН'!$H$9+СВЦЭМ!$D$10+'СЕТ СН'!$H$6-'СЕТ СН'!$H$19</f>
        <v>1148.1476638300001</v>
      </c>
      <c r="F98" s="36">
        <f>SUMIFS(СВЦЭМ!$C$33:$C$776,СВЦЭМ!$A$33:$A$776,$A98,СВЦЭМ!$B$33:$B$776,F$83)+'СЕТ СН'!$H$9+СВЦЭМ!$D$10+'СЕТ СН'!$H$6-'СЕТ СН'!$H$19</f>
        <v>1142.8809143400001</v>
      </c>
      <c r="G98" s="36">
        <f>SUMIFS(СВЦЭМ!$C$33:$C$776,СВЦЭМ!$A$33:$A$776,$A98,СВЦЭМ!$B$33:$B$776,G$83)+'СЕТ СН'!$H$9+СВЦЭМ!$D$10+'СЕТ СН'!$H$6-'СЕТ СН'!$H$19</f>
        <v>1119.41132954</v>
      </c>
      <c r="H98" s="36">
        <f>SUMIFS(СВЦЭМ!$C$33:$C$776,СВЦЭМ!$A$33:$A$776,$A98,СВЦЭМ!$B$33:$B$776,H$83)+'СЕТ СН'!$H$9+СВЦЭМ!$D$10+'СЕТ СН'!$H$6-'СЕТ СН'!$H$19</f>
        <v>1073.7479373399999</v>
      </c>
      <c r="I98" s="36">
        <f>SUMIFS(СВЦЭМ!$C$33:$C$776,СВЦЭМ!$A$33:$A$776,$A98,СВЦЭМ!$B$33:$B$776,I$83)+'СЕТ СН'!$H$9+СВЦЭМ!$D$10+'СЕТ СН'!$H$6-'СЕТ СН'!$H$19</f>
        <v>1034.0184700499999</v>
      </c>
      <c r="J98" s="36">
        <f>SUMIFS(СВЦЭМ!$C$33:$C$776,СВЦЭМ!$A$33:$A$776,$A98,СВЦЭМ!$B$33:$B$776,J$83)+'СЕТ СН'!$H$9+СВЦЭМ!$D$10+'СЕТ СН'!$H$6-'СЕТ СН'!$H$19</f>
        <v>968.36107072999994</v>
      </c>
      <c r="K98" s="36">
        <f>SUMIFS(СВЦЭМ!$C$33:$C$776,СВЦЭМ!$A$33:$A$776,$A98,СВЦЭМ!$B$33:$B$776,K$83)+'СЕТ СН'!$H$9+СВЦЭМ!$D$10+'СЕТ СН'!$H$6-'СЕТ СН'!$H$19</f>
        <v>929.1603963</v>
      </c>
      <c r="L98" s="36">
        <f>SUMIFS(СВЦЭМ!$C$33:$C$776,СВЦЭМ!$A$33:$A$776,$A98,СВЦЭМ!$B$33:$B$776,L$83)+'СЕТ СН'!$H$9+СВЦЭМ!$D$10+'СЕТ СН'!$H$6-'СЕТ СН'!$H$19</f>
        <v>932.5157999999999</v>
      </c>
      <c r="M98" s="36">
        <f>SUMIFS(СВЦЭМ!$C$33:$C$776,СВЦЭМ!$A$33:$A$776,$A98,СВЦЭМ!$B$33:$B$776,M$83)+'СЕТ СН'!$H$9+СВЦЭМ!$D$10+'СЕТ СН'!$H$6-'СЕТ СН'!$H$19</f>
        <v>941.86056080999992</v>
      </c>
      <c r="N98" s="36">
        <f>SUMIFS(СВЦЭМ!$C$33:$C$776,СВЦЭМ!$A$33:$A$776,$A98,СВЦЭМ!$B$33:$B$776,N$83)+'СЕТ СН'!$H$9+СВЦЭМ!$D$10+'СЕТ СН'!$H$6-'СЕТ СН'!$H$19</f>
        <v>950.04545766999991</v>
      </c>
      <c r="O98" s="36">
        <f>SUMIFS(СВЦЭМ!$C$33:$C$776,СВЦЭМ!$A$33:$A$776,$A98,СВЦЭМ!$B$33:$B$776,O$83)+'СЕТ СН'!$H$9+СВЦЭМ!$D$10+'СЕТ СН'!$H$6-'СЕТ СН'!$H$19</f>
        <v>969.28045043999998</v>
      </c>
      <c r="P98" s="36">
        <f>SUMIFS(СВЦЭМ!$C$33:$C$776,СВЦЭМ!$A$33:$A$776,$A98,СВЦЭМ!$B$33:$B$776,P$83)+'СЕТ СН'!$H$9+СВЦЭМ!$D$10+'СЕТ СН'!$H$6-'СЕТ СН'!$H$19</f>
        <v>995.85694147999993</v>
      </c>
      <c r="Q98" s="36">
        <f>SUMIFS(СВЦЭМ!$C$33:$C$776,СВЦЭМ!$A$33:$A$776,$A98,СВЦЭМ!$B$33:$B$776,Q$83)+'СЕТ СН'!$H$9+СВЦЭМ!$D$10+'СЕТ СН'!$H$6-'СЕТ СН'!$H$19</f>
        <v>958.50677325999993</v>
      </c>
      <c r="R98" s="36">
        <f>SUMIFS(СВЦЭМ!$C$33:$C$776,СВЦЭМ!$A$33:$A$776,$A98,СВЦЭМ!$B$33:$B$776,R$83)+'СЕТ СН'!$H$9+СВЦЭМ!$D$10+'СЕТ СН'!$H$6-'СЕТ СН'!$H$19</f>
        <v>909.74452364999991</v>
      </c>
      <c r="S98" s="36">
        <f>SUMIFS(СВЦЭМ!$C$33:$C$776,СВЦЭМ!$A$33:$A$776,$A98,СВЦЭМ!$B$33:$B$776,S$83)+'СЕТ СН'!$H$9+СВЦЭМ!$D$10+'СЕТ СН'!$H$6-'СЕТ СН'!$H$19</f>
        <v>855.23188255999992</v>
      </c>
      <c r="T98" s="36">
        <f>SUMIFS(СВЦЭМ!$C$33:$C$776,СВЦЭМ!$A$33:$A$776,$A98,СВЦЭМ!$B$33:$B$776,T$83)+'СЕТ СН'!$H$9+СВЦЭМ!$D$10+'СЕТ СН'!$H$6-'СЕТ СН'!$H$19</f>
        <v>862.13749353999992</v>
      </c>
      <c r="U98" s="36">
        <f>SUMIFS(СВЦЭМ!$C$33:$C$776,СВЦЭМ!$A$33:$A$776,$A98,СВЦЭМ!$B$33:$B$776,U$83)+'СЕТ СН'!$H$9+СВЦЭМ!$D$10+'СЕТ СН'!$H$6-'СЕТ СН'!$H$19</f>
        <v>886.51598545999991</v>
      </c>
      <c r="V98" s="36">
        <f>SUMIFS(СВЦЭМ!$C$33:$C$776,СВЦЭМ!$A$33:$A$776,$A98,СВЦЭМ!$B$33:$B$776,V$83)+'СЕТ СН'!$H$9+СВЦЭМ!$D$10+'СЕТ СН'!$H$6-'СЕТ СН'!$H$19</f>
        <v>878.76984240999991</v>
      </c>
      <c r="W98" s="36">
        <f>SUMIFS(СВЦЭМ!$C$33:$C$776,СВЦЭМ!$A$33:$A$776,$A98,СВЦЭМ!$B$33:$B$776,W$83)+'СЕТ СН'!$H$9+СВЦЭМ!$D$10+'СЕТ СН'!$H$6-'СЕТ СН'!$H$19</f>
        <v>866.50446203999991</v>
      </c>
      <c r="X98" s="36">
        <f>SUMIFS(СВЦЭМ!$C$33:$C$776,СВЦЭМ!$A$33:$A$776,$A98,СВЦЭМ!$B$33:$B$776,X$83)+'СЕТ СН'!$H$9+СВЦЭМ!$D$10+'СЕТ СН'!$H$6-'СЕТ СН'!$H$19</f>
        <v>843.34937720999994</v>
      </c>
      <c r="Y98" s="36">
        <f>SUMIFS(СВЦЭМ!$C$33:$C$776,СВЦЭМ!$A$33:$A$776,$A98,СВЦЭМ!$B$33:$B$776,Y$83)+'СЕТ СН'!$H$9+СВЦЭМ!$D$10+'СЕТ СН'!$H$6-'СЕТ СН'!$H$19</f>
        <v>892.35797720999994</v>
      </c>
    </row>
    <row r="99" spans="1:25" ht="15.75" x14ac:dyDescent="0.2">
      <c r="A99" s="35">
        <f t="shared" si="2"/>
        <v>44120</v>
      </c>
      <c r="B99" s="36">
        <f>SUMIFS(СВЦЭМ!$C$33:$C$776,СВЦЭМ!$A$33:$A$776,$A99,СВЦЭМ!$B$33:$B$776,B$83)+'СЕТ СН'!$H$9+СВЦЭМ!$D$10+'СЕТ СН'!$H$6-'СЕТ СН'!$H$19</f>
        <v>950.73092172999998</v>
      </c>
      <c r="C99" s="36">
        <f>SUMIFS(СВЦЭМ!$C$33:$C$776,СВЦЭМ!$A$33:$A$776,$A99,СВЦЭМ!$B$33:$B$776,C$83)+'СЕТ СН'!$H$9+СВЦЭМ!$D$10+'СЕТ СН'!$H$6-'СЕТ СН'!$H$19</f>
        <v>1019.7033156499999</v>
      </c>
      <c r="D99" s="36">
        <f>SUMIFS(СВЦЭМ!$C$33:$C$776,СВЦЭМ!$A$33:$A$776,$A99,СВЦЭМ!$B$33:$B$776,D$83)+'СЕТ СН'!$H$9+СВЦЭМ!$D$10+'СЕТ СН'!$H$6-'СЕТ СН'!$H$19</f>
        <v>1073.40966761</v>
      </c>
      <c r="E99" s="36">
        <f>SUMIFS(СВЦЭМ!$C$33:$C$776,СВЦЭМ!$A$33:$A$776,$A99,СВЦЭМ!$B$33:$B$776,E$83)+'СЕТ СН'!$H$9+СВЦЭМ!$D$10+'СЕТ СН'!$H$6-'СЕТ СН'!$H$19</f>
        <v>1079.6629491799999</v>
      </c>
      <c r="F99" s="36">
        <f>SUMIFS(СВЦЭМ!$C$33:$C$776,СВЦЭМ!$A$33:$A$776,$A99,СВЦЭМ!$B$33:$B$776,F$83)+'СЕТ СН'!$H$9+СВЦЭМ!$D$10+'СЕТ СН'!$H$6-'СЕТ СН'!$H$19</f>
        <v>1079.5702943599999</v>
      </c>
      <c r="G99" s="36">
        <f>SUMIFS(СВЦЭМ!$C$33:$C$776,СВЦЭМ!$A$33:$A$776,$A99,СВЦЭМ!$B$33:$B$776,G$83)+'СЕТ СН'!$H$9+СВЦЭМ!$D$10+'СЕТ СН'!$H$6-'СЕТ СН'!$H$19</f>
        <v>1068.5925859500001</v>
      </c>
      <c r="H99" s="36">
        <f>SUMIFS(СВЦЭМ!$C$33:$C$776,СВЦЭМ!$A$33:$A$776,$A99,СВЦЭМ!$B$33:$B$776,H$83)+'СЕТ СН'!$H$9+СВЦЭМ!$D$10+'СЕТ СН'!$H$6-'СЕТ СН'!$H$19</f>
        <v>1036.5318697299999</v>
      </c>
      <c r="I99" s="36">
        <f>SUMIFS(СВЦЭМ!$C$33:$C$776,СВЦЭМ!$A$33:$A$776,$A99,СВЦЭМ!$B$33:$B$776,I$83)+'СЕТ СН'!$H$9+СВЦЭМ!$D$10+'СЕТ СН'!$H$6-'СЕТ СН'!$H$19</f>
        <v>1007.2457667</v>
      </c>
      <c r="J99" s="36">
        <f>SUMIFS(СВЦЭМ!$C$33:$C$776,СВЦЭМ!$A$33:$A$776,$A99,СВЦЭМ!$B$33:$B$776,J$83)+'СЕТ СН'!$H$9+СВЦЭМ!$D$10+'СЕТ СН'!$H$6-'СЕТ СН'!$H$19</f>
        <v>975.6228959</v>
      </c>
      <c r="K99" s="36">
        <f>SUMIFS(СВЦЭМ!$C$33:$C$776,СВЦЭМ!$A$33:$A$776,$A99,СВЦЭМ!$B$33:$B$776,K$83)+'СЕТ СН'!$H$9+СВЦЭМ!$D$10+'СЕТ СН'!$H$6-'СЕТ СН'!$H$19</f>
        <v>942.74360041999989</v>
      </c>
      <c r="L99" s="36">
        <f>SUMIFS(СВЦЭМ!$C$33:$C$776,СВЦЭМ!$A$33:$A$776,$A99,СВЦЭМ!$B$33:$B$776,L$83)+'СЕТ СН'!$H$9+СВЦЭМ!$D$10+'СЕТ СН'!$H$6-'СЕТ СН'!$H$19</f>
        <v>941.91837147999991</v>
      </c>
      <c r="M99" s="36">
        <f>SUMIFS(СВЦЭМ!$C$33:$C$776,СВЦЭМ!$A$33:$A$776,$A99,СВЦЭМ!$B$33:$B$776,M$83)+'СЕТ СН'!$H$9+СВЦЭМ!$D$10+'СЕТ СН'!$H$6-'СЕТ СН'!$H$19</f>
        <v>944.83442178999996</v>
      </c>
      <c r="N99" s="36">
        <f>SUMIFS(СВЦЭМ!$C$33:$C$776,СВЦЭМ!$A$33:$A$776,$A99,СВЦЭМ!$B$33:$B$776,N$83)+'СЕТ СН'!$H$9+СВЦЭМ!$D$10+'СЕТ СН'!$H$6-'СЕТ СН'!$H$19</f>
        <v>955.77434194999989</v>
      </c>
      <c r="O99" s="36">
        <f>SUMIFS(СВЦЭМ!$C$33:$C$776,СВЦЭМ!$A$33:$A$776,$A99,СВЦЭМ!$B$33:$B$776,O$83)+'СЕТ СН'!$H$9+СВЦЭМ!$D$10+'СЕТ СН'!$H$6-'СЕТ СН'!$H$19</f>
        <v>991.25139003999993</v>
      </c>
      <c r="P99" s="36">
        <f>SUMIFS(СВЦЭМ!$C$33:$C$776,СВЦЭМ!$A$33:$A$776,$A99,СВЦЭМ!$B$33:$B$776,P$83)+'СЕТ СН'!$H$9+СВЦЭМ!$D$10+'СЕТ СН'!$H$6-'СЕТ СН'!$H$19</f>
        <v>1035.51815717</v>
      </c>
      <c r="Q99" s="36">
        <f>SUMIFS(СВЦЭМ!$C$33:$C$776,СВЦЭМ!$A$33:$A$776,$A99,СВЦЭМ!$B$33:$B$776,Q$83)+'СЕТ СН'!$H$9+СВЦЭМ!$D$10+'СЕТ СН'!$H$6-'СЕТ СН'!$H$19</f>
        <v>1001.6284697499999</v>
      </c>
      <c r="R99" s="36">
        <f>SUMIFS(СВЦЭМ!$C$33:$C$776,СВЦЭМ!$A$33:$A$776,$A99,СВЦЭМ!$B$33:$B$776,R$83)+'СЕТ СН'!$H$9+СВЦЭМ!$D$10+'СЕТ СН'!$H$6-'СЕТ СН'!$H$19</f>
        <v>954.89826083999992</v>
      </c>
      <c r="S99" s="36">
        <f>SUMIFS(СВЦЭМ!$C$33:$C$776,СВЦЭМ!$A$33:$A$776,$A99,СВЦЭМ!$B$33:$B$776,S$83)+'СЕТ СН'!$H$9+СВЦЭМ!$D$10+'СЕТ СН'!$H$6-'СЕТ СН'!$H$19</f>
        <v>894.54637521999996</v>
      </c>
      <c r="T99" s="36">
        <f>SUMIFS(СВЦЭМ!$C$33:$C$776,СВЦЭМ!$A$33:$A$776,$A99,СВЦЭМ!$B$33:$B$776,T$83)+'СЕТ СН'!$H$9+СВЦЭМ!$D$10+'СЕТ СН'!$H$6-'СЕТ СН'!$H$19</f>
        <v>868.44386856999995</v>
      </c>
      <c r="U99" s="36">
        <f>SUMIFS(СВЦЭМ!$C$33:$C$776,СВЦЭМ!$A$33:$A$776,$A99,СВЦЭМ!$B$33:$B$776,U$83)+'СЕТ СН'!$H$9+СВЦЭМ!$D$10+'СЕТ СН'!$H$6-'СЕТ СН'!$H$19</f>
        <v>869.45449809999991</v>
      </c>
      <c r="V99" s="36">
        <f>SUMIFS(СВЦЭМ!$C$33:$C$776,СВЦЭМ!$A$33:$A$776,$A99,СВЦЭМ!$B$33:$B$776,V$83)+'СЕТ СН'!$H$9+СВЦЭМ!$D$10+'СЕТ СН'!$H$6-'СЕТ СН'!$H$19</f>
        <v>864.96200482999996</v>
      </c>
      <c r="W99" s="36">
        <f>SUMIFS(СВЦЭМ!$C$33:$C$776,СВЦЭМ!$A$33:$A$776,$A99,СВЦЭМ!$B$33:$B$776,W$83)+'СЕТ СН'!$H$9+СВЦЭМ!$D$10+'СЕТ СН'!$H$6-'СЕТ СН'!$H$19</f>
        <v>854.65675773999999</v>
      </c>
      <c r="X99" s="36">
        <f>SUMIFS(СВЦЭМ!$C$33:$C$776,СВЦЭМ!$A$33:$A$776,$A99,СВЦЭМ!$B$33:$B$776,X$83)+'СЕТ СН'!$H$9+СВЦЭМ!$D$10+'СЕТ СН'!$H$6-'СЕТ СН'!$H$19</f>
        <v>856.9777793799999</v>
      </c>
      <c r="Y99" s="36">
        <f>SUMIFS(СВЦЭМ!$C$33:$C$776,СВЦЭМ!$A$33:$A$776,$A99,СВЦЭМ!$B$33:$B$776,Y$83)+'СЕТ СН'!$H$9+СВЦЭМ!$D$10+'СЕТ СН'!$H$6-'СЕТ СН'!$H$19</f>
        <v>886.49621642</v>
      </c>
    </row>
    <row r="100" spans="1:25" ht="15.75" x14ac:dyDescent="0.2">
      <c r="A100" s="35">
        <f t="shared" si="2"/>
        <v>44121</v>
      </c>
      <c r="B100" s="36">
        <f>SUMIFS(СВЦЭМ!$C$33:$C$776,СВЦЭМ!$A$33:$A$776,$A100,СВЦЭМ!$B$33:$B$776,B$83)+'СЕТ СН'!$H$9+СВЦЭМ!$D$10+'СЕТ СН'!$H$6-'СЕТ СН'!$H$19</f>
        <v>945.53846496999995</v>
      </c>
      <c r="C100" s="36">
        <f>SUMIFS(СВЦЭМ!$C$33:$C$776,СВЦЭМ!$A$33:$A$776,$A100,СВЦЭМ!$B$33:$B$776,C$83)+'СЕТ СН'!$H$9+СВЦЭМ!$D$10+'СЕТ СН'!$H$6-'СЕТ СН'!$H$19</f>
        <v>1014.11641972</v>
      </c>
      <c r="D100" s="36">
        <f>SUMIFS(СВЦЭМ!$C$33:$C$776,СВЦЭМ!$A$33:$A$776,$A100,СВЦЭМ!$B$33:$B$776,D$83)+'СЕТ СН'!$H$9+СВЦЭМ!$D$10+'СЕТ СН'!$H$6-'СЕТ СН'!$H$19</f>
        <v>1075.36594444</v>
      </c>
      <c r="E100" s="36">
        <f>SUMIFS(СВЦЭМ!$C$33:$C$776,СВЦЭМ!$A$33:$A$776,$A100,СВЦЭМ!$B$33:$B$776,E$83)+'СЕТ СН'!$H$9+СВЦЭМ!$D$10+'СЕТ СН'!$H$6-'СЕТ СН'!$H$19</f>
        <v>1083.3488591</v>
      </c>
      <c r="F100" s="36">
        <f>SUMIFS(СВЦЭМ!$C$33:$C$776,СВЦЭМ!$A$33:$A$776,$A100,СВЦЭМ!$B$33:$B$776,F$83)+'СЕТ СН'!$H$9+СВЦЭМ!$D$10+'СЕТ СН'!$H$6-'СЕТ СН'!$H$19</f>
        <v>1087.7141387500001</v>
      </c>
      <c r="G100" s="36">
        <f>SUMIFS(СВЦЭМ!$C$33:$C$776,СВЦЭМ!$A$33:$A$776,$A100,СВЦЭМ!$B$33:$B$776,G$83)+'СЕТ СН'!$H$9+СВЦЭМ!$D$10+'СЕТ СН'!$H$6-'СЕТ СН'!$H$19</f>
        <v>1076.1764854999999</v>
      </c>
      <c r="H100" s="36">
        <f>SUMIFS(СВЦЭМ!$C$33:$C$776,СВЦЭМ!$A$33:$A$776,$A100,СВЦЭМ!$B$33:$B$776,H$83)+'СЕТ СН'!$H$9+СВЦЭМ!$D$10+'СЕТ СН'!$H$6-'СЕТ СН'!$H$19</f>
        <v>1064.51891989</v>
      </c>
      <c r="I100" s="36">
        <f>SUMIFS(СВЦЭМ!$C$33:$C$776,СВЦЭМ!$A$33:$A$776,$A100,СВЦЭМ!$B$33:$B$776,I$83)+'СЕТ СН'!$H$9+СВЦЭМ!$D$10+'СЕТ СН'!$H$6-'СЕТ СН'!$H$19</f>
        <v>1068.2798021599999</v>
      </c>
      <c r="J100" s="36">
        <f>SUMIFS(СВЦЭМ!$C$33:$C$776,СВЦЭМ!$A$33:$A$776,$A100,СВЦЭМ!$B$33:$B$776,J$83)+'СЕТ СН'!$H$9+СВЦЭМ!$D$10+'СЕТ СН'!$H$6-'СЕТ СН'!$H$19</f>
        <v>1005.89640907</v>
      </c>
      <c r="K100" s="36">
        <f>SUMIFS(СВЦЭМ!$C$33:$C$776,СВЦЭМ!$A$33:$A$776,$A100,СВЦЭМ!$B$33:$B$776,K$83)+'СЕТ СН'!$H$9+СВЦЭМ!$D$10+'СЕТ СН'!$H$6-'СЕТ СН'!$H$19</f>
        <v>981.41708396999991</v>
      </c>
      <c r="L100" s="36">
        <f>SUMIFS(СВЦЭМ!$C$33:$C$776,СВЦЭМ!$A$33:$A$776,$A100,СВЦЭМ!$B$33:$B$776,L$83)+'СЕТ СН'!$H$9+СВЦЭМ!$D$10+'СЕТ СН'!$H$6-'СЕТ СН'!$H$19</f>
        <v>953.9420455799999</v>
      </c>
      <c r="M100" s="36">
        <f>SUMIFS(СВЦЭМ!$C$33:$C$776,СВЦЭМ!$A$33:$A$776,$A100,СВЦЭМ!$B$33:$B$776,M$83)+'СЕТ СН'!$H$9+СВЦЭМ!$D$10+'СЕТ СН'!$H$6-'СЕТ СН'!$H$19</f>
        <v>965.05583817999991</v>
      </c>
      <c r="N100" s="36">
        <f>SUMIFS(СВЦЭМ!$C$33:$C$776,СВЦЭМ!$A$33:$A$776,$A100,СВЦЭМ!$B$33:$B$776,N$83)+'СЕТ СН'!$H$9+СВЦЭМ!$D$10+'СЕТ СН'!$H$6-'СЕТ СН'!$H$19</f>
        <v>974.66518199999996</v>
      </c>
      <c r="O100" s="36">
        <f>SUMIFS(СВЦЭМ!$C$33:$C$776,СВЦЭМ!$A$33:$A$776,$A100,СВЦЭМ!$B$33:$B$776,O$83)+'СЕТ СН'!$H$9+СВЦЭМ!$D$10+'СЕТ СН'!$H$6-'СЕТ СН'!$H$19</f>
        <v>1015.87543231</v>
      </c>
      <c r="P100" s="36">
        <f>SUMIFS(СВЦЭМ!$C$33:$C$776,СВЦЭМ!$A$33:$A$776,$A100,СВЦЭМ!$B$33:$B$776,P$83)+'СЕТ СН'!$H$9+СВЦЭМ!$D$10+'СЕТ СН'!$H$6-'СЕТ СН'!$H$19</f>
        <v>1072.1099741099999</v>
      </c>
      <c r="Q100" s="36">
        <f>SUMIFS(СВЦЭМ!$C$33:$C$776,СВЦЭМ!$A$33:$A$776,$A100,СВЦЭМ!$B$33:$B$776,Q$83)+'СЕТ СН'!$H$9+СВЦЭМ!$D$10+'СЕТ СН'!$H$6-'СЕТ СН'!$H$19</f>
        <v>1031.0080160099999</v>
      </c>
      <c r="R100" s="36">
        <f>SUMIFS(СВЦЭМ!$C$33:$C$776,СВЦЭМ!$A$33:$A$776,$A100,СВЦЭМ!$B$33:$B$776,R$83)+'СЕТ СН'!$H$9+СВЦЭМ!$D$10+'СЕТ СН'!$H$6-'СЕТ СН'!$H$19</f>
        <v>985.47755316999996</v>
      </c>
      <c r="S100" s="36">
        <f>SUMIFS(СВЦЭМ!$C$33:$C$776,СВЦЭМ!$A$33:$A$776,$A100,СВЦЭМ!$B$33:$B$776,S$83)+'СЕТ СН'!$H$9+СВЦЭМ!$D$10+'СЕТ СН'!$H$6-'СЕТ СН'!$H$19</f>
        <v>920.98908205999999</v>
      </c>
      <c r="T100" s="36">
        <f>SUMIFS(СВЦЭМ!$C$33:$C$776,СВЦЭМ!$A$33:$A$776,$A100,СВЦЭМ!$B$33:$B$776,T$83)+'СЕТ СН'!$H$9+СВЦЭМ!$D$10+'СЕТ СН'!$H$6-'СЕТ СН'!$H$19</f>
        <v>884.52791192999996</v>
      </c>
      <c r="U100" s="36">
        <f>SUMIFS(СВЦЭМ!$C$33:$C$776,СВЦЭМ!$A$33:$A$776,$A100,СВЦЭМ!$B$33:$B$776,U$83)+'СЕТ СН'!$H$9+СВЦЭМ!$D$10+'СЕТ СН'!$H$6-'СЕТ СН'!$H$19</f>
        <v>875.35394020999991</v>
      </c>
      <c r="V100" s="36">
        <f>SUMIFS(СВЦЭМ!$C$33:$C$776,СВЦЭМ!$A$33:$A$776,$A100,СВЦЭМ!$B$33:$B$776,V$83)+'СЕТ СН'!$H$9+СВЦЭМ!$D$10+'СЕТ СН'!$H$6-'СЕТ СН'!$H$19</f>
        <v>873.89909576999992</v>
      </c>
      <c r="W100" s="36">
        <f>SUMIFS(СВЦЭМ!$C$33:$C$776,СВЦЭМ!$A$33:$A$776,$A100,СВЦЭМ!$B$33:$B$776,W$83)+'СЕТ СН'!$H$9+СВЦЭМ!$D$10+'СЕТ СН'!$H$6-'СЕТ СН'!$H$19</f>
        <v>875.52507101999993</v>
      </c>
      <c r="X100" s="36">
        <f>SUMIFS(СВЦЭМ!$C$33:$C$776,СВЦЭМ!$A$33:$A$776,$A100,СВЦЭМ!$B$33:$B$776,X$83)+'СЕТ СН'!$H$9+СВЦЭМ!$D$10+'СЕТ СН'!$H$6-'СЕТ СН'!$H$19</f>
        <v>895.60243477999995</v>
      </c>
      <c r="Y100" s="36">
        <f>SUMIFS(СВЦЭМ!$C$33:$C$776,СВЦЭМ!$A$33:$A$776,$A100,СВЦЭМ!$B$33:$B$776,Y$83)+'СЕТ СН'!$H$9+СВЦЭМ!$D$10+'СЕТ СН'!$H$6-'СЕТ СН'!$H$19</f>
        <v>927.25998979999997</v>
      </c>
    </row>
    <row r="101" spans="1:25" ht="15.75" x14ac:dyDescent="0.2">
      <c r="A101" s="35">
        <f t="shared" si="2"/>
        <v>44122</v>
      </c>
      <c r="B101" s="36">
        <f>SUMIFS(СВЦЭМ!$C$33:$C$776,СВЦЭМ!$A$33:$A$776,$A101,СВЦЭМ!$B$33:$B$776,B$83)+'СЕТ СН'!$H$9+СВЦЭМ!$D$10+'СЕТ СН'!$H$6-'СЕТ СН'!$H$19</f>
        <v>1026.07365392</v>
      </c>
      <c r="C101" s="36">
        <f>SUMIFS(СВЦЭМ!$C$33:$C$776,СВЦЭМ!$A$33:$A$776,$A101,СВЦЭМ!$B$33:$B$776,C$83)+'СЕТ СН'!$H$9+СВЦЭМ!$D$10+'СЕТ СН'!$H$6-'СЕТ СН'!$H$19</f>
        <v>1126.26545599</v>
      </c>
      <c r="D101" s="36">
        <f>SUMIFS(СВЦЭМ!$C$33:$C$776,СВЦЭМ!$A$33:$A$776,$A101,СВЦЭМ!$B$33:$B$776,D$83)+'СЕТ СН'!$H$9+СВЦЭМ!$D$10+'СЕТ СН'!$H$6-'СЕТ СН'!$H$19</f>
        <v>1195.1181472000001</v>
      </c>
      <c r="E101" s="36">
        <f>SUMIFS(СВЦЭМ!$C$33:$C$776,СВЦЭМ!$A$33:$A$776,$A101,СВЦЭМ!$B$33:$B$776,E$83)+'СЕТ СН'!$H$9+СВЦЭМ!$D$10+'СЕТ СН'!$H$6-'СЕТ СН'!$H$19</f>
        <v>1202.0013738600001</v>
      </c>
      <c r="F101" s="36">
        <f>SUMIFS(СВЦЭМ!$C$33:$C$776,СВЦЭМ!$A$33:$A$776,$A101,СВЦЭМ!$B$33:$B$776,F$83)+'СЕТ СН'!$H$9+СВЦЭМ!$D$10+'СЕТ СН'!$H$6-'СЕТ СН'!$H$19</f>
        <v>1209.6954045299999</v>
      </c>
      <c r="G101" s="36">
        <f>SUMIFS(СВЦЭМ!$C$33:$C$776,СВЦЭМ!$A$33:$A$776,$A101,СВЦЭМ!$B$33:$B$776,G$83)+'СЕТ СН'!$H$9+СВЦЭМ!$D$10+'СЕТ СН'!$H$6-'СЕТ СН'!$H$19</f>
        <v>1195.3118376</v>
      </c>
      <c r="H101" s="36">
        <f>SUMIFS(СВЦЭМ!$C$33:$C$776,СВЦЭМ!$A$33:$A$776,$A101,СВЦЭМ!$B$33:$B$776,H$83)+'СЕТ СН'!$H$9+СВЦЭМ!$D$10+'СЕТ СН'!$H$6-'СЕТ СН'!$H$19</f>
        <v>1174.12398955</v>
      </c>
      <c r="I101" s="36">
        <f>SUMIFS(СВЦЭМ!$C$33:$C$776,СВЦЭМ!$A$33:$A$776,$A101,СВЦЭМ!$B$33:$B$776,I$83)+'СЕТ СН'!$H$9+СВЦЭМ!$D$10+'СЕТ СН'!$H$6-'СЕТ СН'!$H$19</f>
        <v>1138.0791554299999</v>
      </c>
      <c r="J101" s="36">
        <f>SUMIFS(СВЦЭМ!$C$33:$C$776,СВЦЭМ!$A$33:$A$776,$A101,СВЦЭМ!$B$33:$B$776,J$83)+'СЕТ СН'!$H$9+СВЦЭМ!$D$10+'СЕТ СН'!$H$6-'СЕТ СН'!$H$19</f>
        <v>1053.62597196</v>
      </c>
      <c r="K101" s="36">
        <f>SUMIFS(СВЦЭМ!$C$33:$C$776,СВЦЭМ!$A$33:$A$776,$A101,СВЦЭМ!$B$33:$B$776,K$83)+'СЕТ СН'!$H$9+СВЦЭМ!$D$10+'СЕТ СН'!$H$6-'СЕТ СН'!$H$19</f>
        <v>986.61984731999996</v>
      </c>
      <c r="L101" s="36">
        <f>SUMIFS(СВЦЭМ!$C$33:$C$776,СВЦЭМ!$A$33:$A$776,$A101,СВЦЭМ!$B$33:$B$776,L$83)+'СЕТ СН'!$H$9+СВЦЭМ!$D$10+'СЕТ СН'!$H$6-'СЕТ СН'!$H$19</f>
        <v>977.70792799999992</v>
      </c>
      <c r="M101" s="36">
        <f>SUMIFS(СВЦЭМ!$C$33:$C$776,СВЦЭМ!$A$33:$A$776,$A101,СВЦЭМ!$B$33:$B$776,M$83)+'СЕТ СН'!$H$9+СВЦЭМ!$D$10+'СЕТ СН'!$H$6-'СЕТ СН'!$H$19</f>
        <v>978.89135136999994</v>
      </c>
      <c r="N101" s="36">
        <f>SUMIFS(СВЦЭМ!$C$33:$C$776,СВЦЭМ!$A$33:$A$776,$A101,СВЦЭМ!$B$33:$B$776,N$83)+'СЕТ СН'!$H$9+СВЦЭМ!$D$10+'СЕТ СН'!$H$6-'СЕТ СН'!$H$19</f>
        <v>984.98006998999995</v>
      </c>
      <c r="O101" s="36">
        <f>SUMIFS(СВЦЭМ!$C$33:$C$776,СВЦЭМ!$A$33:$A$776,$A101,СВЦЭМ!$B$33:$B$776,O$83)+'СЕТ СН'!$H$9+СВЦЭМ!$D$10+'СЕТ СН'!$H$6-'СЕТ СН'!$H$19</f>
        <v>1033.3478015799999</v>
      </c>
      <c r="P101" s="36">
        <f>SUMIFS(СВЦЭМ!$C$33:$C$776,СВЦЭМ!$A$33:$A$776,$A101,СВЦЭМ!$B$33:$B$776,P$83)+'СЕТ СН'!$H$9+СВЦЭМ!$D$10+'СЕТ СН'!$H$6-'СЕТ СН'!$H$19</f>
        <v>1084.05768244</v>
      </c>
      <c r="Q101" s="36">
        <f>SUMIFS(СВЦЭМ!$C$33:$C$776,СВЦЭМ!$A$33:$A$776,$A101,СВЦЭМ!$B$33:$B$776,Q$83)+'СЕТ СН'!$H$9+СВЦЭМ!$D$10+'СЕТ СН'!$H$6-'СЕТ СН'!$H$19</f>
        <v>1051.2782632599999</v>
      </c>
      <c r="R101" s="36">
        <f>SUMIFS(СВЦЭМ!$C$33:$C$776,СВЦЭМ!$A$33:$A$776,$A101,СВЦЭМ!$B$33:$B$776,R$83)+'СЕТ СН'!$H$9+СВЦЭМ!$D$10+'СЕТ СН'!$H$6-'СЕТ СН'!$H$19</f>
        <v>993.92538542</v>
      </c>
      <c r="S101" s="36">
        <f>SUMIFS(СВЦЭМ!$C$33:$C$776,СВЦЭМ!$A$33:$A$776,$A101,СВЦЭМ!$B$33:$B$776,S$83)+'СЕТ СН'!$H$9+СВЦЭМ!$D$10+'СЕТ СН'!$H$6-'СЕТ СН'!$H$19</f>
        <v>920.76111291999996</v>
      </c>
      <c r="T101" s="36">
        <f>SUMIFS(СВЦЭМ!$C$33:$C$776,СВЦЭМ!$A$33:$A$776,$A101,СВЦЭМ!$B$33:$B$776,T$83)+'СЕТ СН'!$H$9+СВЦЭМ!$D$10+'СЕТ СН'!$H$6-'СЕТ СН'!$H$19</f>
        <v>878.67975801999989</v>
      </c>
      <c r="U101" s="36">
        <f>SUMIFS(СВЦЭМ!$C$33:$C$776,СВЦЭМ!$A$33:$A$776,$A101,СВЦЭМ!$B$33:$B$776,U$83)+'СЕТ СН'!$H$9+СВЦЭМ!$D$10+'СЕТ СН'!$H$6-'СЕТ СН'!$H$19</f>
        <v>884.05572688999996</v>
      </c>
      <c r="V101" s="36">
        <f>SUMIFS(СВЦЭМ!$C$33:$C$776,СВЦЭМ!$A$33:$A$776,$A101,СВЦЭМ!$B$33:$B$776,V$83)+'СЕТ СН'!$H$9+СВЦЭМ!$D$10+'СЕТ СН'!$H$6-'СЕТ СН'!$H$19</f>
        <v>881.25017636999996</v>
      </c>
      <c r="W101" s="36">
        <f>SUMIFS(СВЦЭМ!$C$33:$C$776,СВЦЭМ!$A$33:$A$776,$A101,СВЦЭМ!$B$33:$B$776,W$83)+'СЕТ СН'!$H$9+СВЦЭМ!$D$10+'СЕТ СН'!$H$6-'СЕТ СН'!$H$19</f>
        <v>878.34887020999997</v>
      </c>
      <c r="X101" s="36">
        <f>SUMIFS(СВЦЭМ!$C$33:$C$776,СВЦЭМ!$A$33:$A$776,$A101,СВЦЭМ!$B$33:$B$776,X$83)+'СЕТ СН'!$H$9+СВЦЭМ!$D$10+'СЕТ СН'!$H$6-'СЕТ СН'!$H$19</f>
        <v>877.61022355999989</v>
      </c>
      <c r="Y101" s="36">
        <f>SUMIFS(СВЦЭМ!$C$33:$C$776,СВЦЭМ!$A$33:$A$776,$A101,СВЦЭМ!$B$33:$B$776,Y$83)+'СЕТ СН'!$H$9+СВЦЭМ!$D$10+'СЕТ СН'!$H$6-'СЕТ СН'!$H$19</f>
        <v>916.2962759699999</v>
      </c>
    </row>
    <row r="102" spans="1:25" ht="15.75" x14ac:dyDescent="0.2">
      <c r="A102" s="35">
        <f t="shared" si="2"/>
        <v>44123</v>
      </c>
      <c r="B102" s="36">
        <f>SUMIFS(СВЦЭМ!$C$33:$C$776,СВЦЭМ!$A$33:$A$776,$A102,СВЦЭМ!$B$33:$B$776,B$83)+'СЕТ СН'!$H$9+СВЦЭМ!$D$10+'СЕТ СН'!$H$6-'СЕТ СН'!$H$19</f>
        <v>989.72992250999994</v>
      </c>
      <c r="C102" s="36">
        <f>SUMIFS(СВЦЭМ!$C$33:$C$776,СВЦЭМ!$A$33:$A$776,$A102,СВЦЭМ!$B$33:$B$776,C$83)+'СЕТ СН'!$H$9+СВЦЭМ!$D$10+'СЕТ СН'!$H$6-'СЕТ СН'!$H$19</f>
        <v>1059.1512143699999</v>
      </c>
      <c r="D102" s="36">
        <f>SUMIFS(СВЦЭМ!$C$33:$C$776,СВЦЭМ!$A$33:$A$776,$A102,СВЦЭМ!$B$33:$B$776,D$83)+'СЕТ СН'!$H$9+СВЦЭМ!$D$10+'СЕТ СН'!$H$6-'СЕТ СН'!$H$19</f>
        <v>1128.47554816</v>
      </c>
      <c r="E102" s="36">
        <f>SUMIFS(СВЦЭМ!$C$33:$C$776,СВЦЭМ!$A$33:$A$776,$A102,СВЦЭМ!$B$33:$B$776,E$83)+'СЕТ СН'!$H$9+СВЦЭМ!$D$10+'СЕТ СН'!$H$6-'СЕТ СН'!$H$19</f>
        <v>1131.7242540899999</v>
      </c>
      <c r="F102" s="36">
        <f>SUMIFS(СВЦЭМ!$C$33:$C$776,СВЦЭМ!$A$33:$A$776,$A102,СВЦЭМ!$B$33:$B$776,F$83)+'СЕТ СН'!$H$9+СВЦЭМ!$D$10+'СЕТ СН'!$H$6-'СЕТ СН'!$H$19</f>
        <v>1137.80538875</v>
      </c>
      <c r="G102" s="36">
        <f>SUMIFS(СВЦЭМ!$C$33:$C$776,СВЦЭМ!$A$33:$A$776,$A102,СВЦЭМ!$B$33:$B$776,G$83)+'СЕТ СН'!$H$9+СВЦЭМ!$D$10+'СЕТ СН'!$H$6-'СЕТ СН'!$H$19</f>
        <v>1115.9427918900001</v>
      </c>
      <c r="H102" s="36">
        <f>SUMIFS(СВЦЭМ!$C$33:$C$776,СВЦЭМ!$A$33:$A$776,$A102,СВЦЭМ!$B$33:$B$776,H$83)+'СЕТ СН'!$H$9+СВЦЭМ!$D$10+'СЕТ СН'!$H$6-'СЕТ СН'!$H$19</f>
        <v>1065.9841177200001</v>
      </c>
      <c r="I102" s="36">
        <f>SUMIFS(СВЦЭМ!$C$33:$C$776,СВЦЭМ!$A$33:$A$776,$A102,СВЦЭМ!$B$33:$B$776,I$83)+'СЕТ СН'!$H$9+СВЦЭМ!$D$10+'СЕТ СН'!$H$6-'СЕТ СН'!$H$19</f>
        <v>1012.3544687</v>
      </c>
      <c r="J102" s="36">
        <f>SUMIFS(СВЦЭМ!$C$33:$C$776,СВЦЭМ!$A$33:$A$776,$A102,СВЦЭМ!$B$33:$B$776,J$83)+'СЕТ СН'!$H$9+СВЦЭМ!$D$10+'СЕТ СН'!$H$6-'СЕТ СН'!$H$19</f>
        <v>958.13684472999989</v>
      </c>
      <c r="K102" s="36">
        <f>SUMIFS(СВЦЭМ!$C$33:$C$776,СВЦЭМ!$A$33:$A$776,$A102,СВЦЭМ!$B$33:$B$776,K$83)+'СЕТ СН'!$H$9+СВЦЭМ!$D$10+'СЕТ СН'!$H$6-'СЕТ СН'!$H$19</f>
        <v>920.67561175999992</v>
      </c>
      <c r="L102" s="36">
        <f>SUMIFS(СВЦЭМ!$C$33:$C$776,СВЦЭМ!$A$33:$A$776,$A102,СВЦЭМ!$B$33:$B$776,L$83)+'СЕТ СН'!$H$9+СВЦЭМ!$D$10+'СЕТ СН'!$H$6-'СЕТ СН'!$H$19</f>
        <v>922.48141012999997</v>
      </c>
      <c r="M102" s="36">
        <f>SUMIFS(СВЦЭМ!$C$33:$C$776,СВЦЭМ!$A$33:$A$776,$A102,СВЦЭМ!$B$33:$B$776,M$83)+'СЕТ СН'!$H$9+СВЦЭМ!$D$10+'СЕТ СН'!$H$6-'СЕТ СН'!$H$19</f>
        <v>928.48572435999995</v>
      </c>
      <c r="N102" s="36">
        <f>SUMIFS(СВЦЭМ!$C$33:$C$776,СВЦЭМ!$A$33:$A$776,$A102,СВЦЭМ!$B$33:$B$776,N$83)+'СЕТ СН'!$H$9+СВЦЭМ!$D$10+'СЕТ СН'!$H$6-'СЕТ СН'!$H$19</f>
        <v>939.37842265999996</v>
      </c>
      <c r="O102" s="36">
        <f>SUMIFS(СВЦЭМ!$C$33:$C$776,СВЦЭМ!$A$33:$A$776,$A102,СВЦЭМ!$B$33:$B$776,O$83)+'СЕТ СН'!$H$9+СВЦЭМ!$D$10+'СЕТ СН'!$H$6-'СЕТ СН'!$H$19</f>
        <v>983.39257312999996</v>
      </c>
      <c r="P102" s="36">
        <f>SUMIFS(СВЦЭМ!$C$33:$C$776,СВЦЭМ!$A$33:$A$776,$A102,СВЦЭМ!$B$33:$B$776,P$83)+'СЕТ СН'!$H$9+СВЦЭМ!$D$10+'СЕТ СН'!$H$6-'СЕТ СН'!$H$19</f>
        <v>1031.92608017</v>
      </c>
      <c r="Q102" s="36">
        <f>SUMIFS(СВЦЭМ!$C$33:$C$776,СВЦЭМ!$A$33:$A$776,$A102,СВЦЭМ!$B$33:$B$776,Q$83)+'СЕТ СН'!$H$9+СВЦЭМ!$D$10+'СЕТ СН'!$H$6-'СЕТ СН'!$H$19</f>
        <v>1002.76890524</v>
      </c>
      <c r="R102" s="36">
        <f>SUMIFS(СВЦЭМ!$C$33:$C$776,СВЦЭМ!$A$33:$A$776,$A102,СВЦЭМ!$B$33:$B$776,R$83)+'СЕТ СН'!$H$9+СВЦЭМ!$D$10+'СЕТ СН'!$H$6-'СЕТ СН'!$H$19</f>
        <v>953.3133194799999</v>
      </c>
      <c r="S102" s="36">
        <f>SUMIFS(СВЦЭМ!$C$33:$C$776,СВЦЭМ!$A$33:$A$776,$A102,СВЦЭМ!$B$33:$B$776,S$83)+'СЕТ СН'!$H$9+СВЦЭМ!$D$10+'СЕТ СН'!$H$6-'СЕТ СН'!$H$19</f>
        <v>892.79411250999999</v>
      </c>
      <c r="T102" s="36">
        <f>SUMIFS(СВЦЭМ!$C$33:$C$776,СВЦЭМ!$A$33:$A$776,$A102,СВЦЭМ!$B$33:$B$776,T$83)+'СЕТ СН'!$H$9+СВЦЭМ!$D$10+'СЕТ СН'!$H$6-'СЕТ СН'!$H$19</f>
        <v>863.67891726999994</v>
      </c>
      <c r="U102" s="36">
        <f>SUMIFS(СВЦЭМ!$C$33:$C$776,СВЦЭМ!$A$33:$A$776,$A102,СВЦЭМ!$B$33:$B$776,U$83)+'СЕТ СН'!$H$9+СВЦЭМ!$D$10+'СЕТ СН'!$H$6-'СЕТ СН'!$H$19</f>
        <v>874.28799500999992</v>
      </c>
      <c r="V102" s="36">
        <f>SUMIFS(СВЦЭМ!$C$33:$C$776,СВЦЭМ!$A$33:$A$776,$A102,СВЦЭМ!$B$33:$B$776,V$83)+'СЕТ СН'!$H$9+СВЦЭМ!$D$10+'СЕТ СН'!$H$6-'СЕТ СН'!$H$19</f>
        <v>863.98229617999993</v>
      </c>
      <c r="W102" s="36">
        <f>SUMIFS(СВЦЭМ!$C$33:$C$776,СВЦЭМ!$A$33:$A$776,$A102,СВЦЭМ!$B$33:$B$776,W$83)+'СЕТ СН'!$H$9+СВЦЭМ!$D$10+'СЕТ СН'!$H$6-'СЕТ СН'!$H$19</f>
        <v>866.97463915999992</v>
      </c>
      <c r="X102" s="36">
        <f>SUMIFS(СВЦЭМ!$C$33:$C$776,СВЦЭМ!$A$33:$A$776,$A102,СВЦЭМ!$B$33:$B$776,X$83)+'СЕТ СН'!$H$9+СВЦЭМ!$D$10+'СЕТ СН'!$H$6-'СЕТ СН'!$H$19</f>
        <v>884.14537722</v>
      </c>
      <c r="Y102" s="36">
        <f>SUMIFS(СВЦЭМ!$C$33:$C$776,СВЦЭМ!$A$33:$A$776,$A102,СВЦЭМ!$B$33:$B$776,Y$83)+'СЕТ СН'!$H$9+СВЦЭМ!$D$10+'СЕТ СН'!$H$6-'СЕТ СН'!$H$19</f>
        <v>918.09546971999998</v>
      </c>
    </row>
    <row r="103" spans="1:25" ht="15.75" x14ac:dyDescent="0.2">
      <c r="A103" s="35">
        <f t="shared" si="2"/>
        <v>44124</v>
      </c>
      <c r="B103" s="36">
        <f>SUMIFS(СВЦЭМ!$C$33:$C$776,СВЦЭМ!$A$33:$A$776,$A103,СВЦЭМ!$B$33:$B$776,B$83)+'СЕТ СН'!$H$9+СВЦЭМ!$D$10+'СЕТ СН'!$H$6-'СЕТ СН'!$H$19</f>
        <v>1034.30332168</v>
      </c>
      <c r="C103" s="36">
        <f>SUMIFS(СВЦЭМ!$C$33:$C$776,СВЦЭМ!$A$33:$A$776,$A103,СВЦЭМ!$B$33:$B$776,C$83)+'СЕТ СН'!$H$9+СВЦЭМ!$D$10+'СЕТ СН'!$H$6-'СЕТ СН'!$H$19</f>
        <v>1110.82675617</v>
      </c>
      <c r="D103" s="36">
        <f>SUMIFS(СВЦЭМ!$C$33:$C$776,СВЦЭМ!$A$33:$A$776,$A103,СВЦЭМ!$B$33:$B$776,D$83)+'СЕТ СН'!$H$9+СВЦЭМ!$D$10+'СЕТ СН'!$H$6-'СЕТ СН'!$H$19</f>
        <v>1178.6116424500001</v>
      </c>
      <c r="E103" s="36">
        <f>SUMIFS(СВЦЭМ!$C$33:$C$776,СВЦЭМ!$A$33:$A$776,$A103,СВЦЭМ!$B$33:$B$776,E$83)+'СЕТ СН'!$H$9+СВЦЭМ!$D$10+'СЕТ СН'!$H$6-'СЕТ СН'!$H$19</f>
        <v>1178.9330178</v>
      </c>
      <c r="F103" s="36">
        <f>SUMIFS(СВЦЭМ!$C$33:$C$776,СВЦЭМ!$A$33:$A$776,$A103,СВЦЭМ!$B$33:$B$776,F$83)+'СЕТ СН'!$H$9+СВЦЭМ!$D$10+'СЕТ СН'!$H$6-'СЕТ СН'!$H$19</f>
        <v>1190.55458806</v>
      </c>
      <c r="G103" s="36">
        <f>SUMIFS(СВЦЭМ!$C$33:$C$776,СВЦЭМ!$A$33:$A$776,$A103,СВЦЭМ!$B$33:$B$776,G$83)+'СЕТ СН'!$H$9+СВЦЭМ!$D$10+'СЕТ СН'!$H$6-'СЕТ СН'!$H$19</f>
        <v>1166.9452724600001</v>
      </c>
      <c r="H103" s="36">
        <f>SUMIFS(СВЦЭМ!$C$33:$C$776,СВЦЭМ!$A$33:$A$776,$A103,СВЦЭМ!$B$33:$B$776,H$83)+'СЕТ СН'!$H$9+СВЦЭМ!$D$10+'СЕТ СН'!$H$6-'СЕТ СН'!$H$19</f>
        <v>1112.1136062</v>
      </c>
      <c r="I103" s="36">
        <f>SUMIFS(СВЦЭМ!$C$33:$C$776,СВЦЭМ!$A$33:$A$776,$A103,СВЦЭМ!$B$33:$B$776,I$83)+'СЕТ СН'!$H$9+СВЦЭМ!$D$10+'СЕТ СН'!$H$6-'СЕТ СН'!$H$19</f>
        <v>1059.07223669</v>
      </c>
      <c r="J103" s="36">
        <f>SUMIFS(СВЦЭМ!$C$33:$C$776,СВЦЭМ!$A$33:$A$776,$A103,СВЦЭМ!$B$33:$B$776,J$83)+'СЕТ СН'!$H$9+СВЦЭМ!$D$10+'СЕТ СН'!$H$6-'СЕТ СН'!$H$19</f>
        <v>991.09590007999998</v>
      </c>
      <c r="K103" s="36">
        <f>SUMIFS(СВЦЭМ!$C$33:$C$776,СВЦЭМ!$A$33:$A$776,$A103,СВЦЭМ!$B$33:$B$776,K$83)+'СЕТ СН'!$H$9+СВЦЭМ!$D$10+'СЕТ СН'!$H$6-'СЕТ СН'!$H$19</f>
        <v>952.08688207</v>
      </c>
      <c r="L103" s="36">
        <f>SUMIFS(СВЦЭМ!$C$33:$C$776,СВЦЭМ!$A$33:$A$776,$A103,СВЦЭМ!$B$33:$B$776,L$83)+'СЕТ СН'!$H$9+СВЦЭМ!$D$10+'СЕТ СН'!$H$6-'СЕТ СН'!$H$19</f>
        <v>953.23515657999997</v>
      </c>
      <c r="M103" s="36">
        <f>SUMIFS(СВЦЭМ!$C$33:$C$776,СВЦЭМ!$A$33:$A$776,$A103,СВЦЭМ!$B$33:$B$776,M$83)+'СЕТ СН'!$H$9+СВЦЭМ!$D$10+'СЕТ СН'!$H$6-'СЕТ СН'!$H$19</f>
        <v>965.78253611999992</v>
      </c>
      <c r="N103" s="36">
        <f>SUMIFS(СВЦЭМ!$C$33:$C$776,СВЦЭМ!$A$33:$A$776,$A103,СВЦЭМ!$B$33:$B$776,N$83)+'СЕТ СН'!$H$9+СВЦЭМ!$D$10+'СЕТ СН'!$H$6-'СЕТ СН'!$H$19</f>
        <v>969.75580413</v>
      </c>
      <c r="O103" s="36">
        <f>SUMIFS(СВЦЭМ!$C$33:$C$776,СВЦЭМ!$A$33:$A$776,$A103,СВЦЭМ!$B$33:$B$776,O$83)+'СЕТ СН'!$H$9+СВЦЭМ!$D$10+'СЕТ СН'!$H$6-'СЕТ СН'!$H$19</f>
        <v>1011.8707279099999</v>
      </c>
      <c r="P103" s="36">
        <f>SUMIFS(СВЦЭМ!$C$33:$C$776,СВЦЭМ!$A$33:$A$776,$A103,СВЦЭМ!$B$33:$B$776,P$83)+'СЕТ СН'!$H$9+СВЦЭМ!$D$10+'СЕТ СН'!$H$6-'СЕТ СН'!$H$19</f>
        <v>1071.63333837</v>
      </c>
      <c r="Q103" s="36">
        <f>SUMIFS(СВЦЭМ!$C$33:$C$776,СВЦЭМ!$A$33:$A$776,$A103,СВЦЭМ!$B$33:$B$776,Q$83)+'СЕТ СН'!$H$9+СВЦЭМ!$D$10+'СЕТ СН'!$H$6-'СЕТ СН'!$H$19</f>
        <v>1039.01159235</v>
      </c>
      <c r="R103" s="36">
        <f>SUMIFS(СВЦЭМ!$C$33:$C$776,СВЦЭМ!$A$33:$A$776,$A103,СВЦЭМ!$B$33:$B$776,R$83)+'СЕТ СН'!$H$9+СВЦЭМ!$D$10+'СЕТ СН'!$H$6-'СЕТ СН'!$H$19</f>
        <v>987.86603119999995</v>
      </c>
      <c r="S103" s="36">
        <f>SUMIFS(СВЦЭМ!$C$33:$C$776,СВЦЭМ!$A$33:$A$776,$A103,СВЦЭМ!$B$33:$B$776,S$83)+'СЕТ СН'!$H$9+СВЦЭМ!$D$10+'СЕТ СН'!$H$6-'СЕТ СН'!$H$19</f>
        <v>915.6702689199999</v>
      </c>
      <c r="T103" s="36">
        <f>SUMIFS(СВЦЭМ!$C$33:$C$776,СВЦЭМ!$A$33:$A$776,$A103,СВЦЭМ!$B$33:$B$776,T$83)+'СЕТ СН'!$H$9+СВЦЭМ!$D$10+'СЕТ СН'!$H$6-'СЕТ СН'!$H$19</f>
        <v>877.17423037999993</v>
      </c>
      <c r="U103" s="36">
        <f>SUMIFS(СВЦЭМ!$C$33:$C$776,СВЦЭМ!$A$33:$A$776,$A103,СВЦЭМ!$B$33:$B$776,U$83)+'СЕТ СН'!$H$9+СВЦЭМ!$D$10+'СЕТ СН'!$H$6-'СЕТ СН'!$H$19</f>
        <v>890.37751717999993</v>
      </c>
      <c r="V103" s="36">
        <f>SUMIFS(СВЦЭМ!$C$33:$C$776,СВЦЭМ!$A$33:$A$776,$A103,СВЦЭМ!$B$33:$B$776,V$83)+'СЕТ СН'!$H$9+СВЦЭМ!$D$10+'СЕТ СН'!$H$6-'СЕТ СН'!$H$19</f>
        <v>889.0971829099999</v>
      </c>
      <c r="W103" s="36">
        <f>SUMIFS(СВЦЭМ!$C$33:$C$776,СВЦЭМ!$A$33:$A$776,$A103,СВЦЭМ!$B$33:$B$776,W$83)+'СЕТ СН'!$H$9+СВЦЭМ!$D$10+'СЕТ СН'!$H$6-'СЕТ СН'!$H$19</f>
        <v>884.79331286999991</v>
      </c>
      <c r="X103" s="36">
        <f>SUMIFS(СВЦЭМ!$C$33:$C$776,СВЦЭМ!$A$33:$A$776,$A103,СВЦЭМ!$B$33:$B$776,X$83)+'СЕТ СН'!$H$9+СВЦЭМ!$D$10+'СЕТ СН'!$H$6-'СЕТ СН'!$H$19</f>
        <v>889.18025240999998</v>
      </c>
      <c r="Y103" s="36">
        <f>SUMIFS(СВЦЭМ!$C$33:$C$776,СВЦЭМ!$A$33:$A$776,$A103,СВЦЭМ!$B$33:$B$776,Y$83)+'СЕТ СН'!$H$9+СВЦЭМ!$D$10+'СЕТ СН'!$H$6-'СЕТ СН'!$H$19</f>
        <v>927.87463610999998</v>
      </c>
    </row>
    <row r="104" spans="1:25" ht="15.75" x14ac:dyDescent="0.2">
      <c r="A104" s="35">
        <f t="shared" si="2"/>
        <v>44125</v>
      </c>
      <c r="B104" s="36">
        <f>SUMIFS(СВЦЭМ!$C$33:$C$776,СВЦЭМ!$A$33:$A$776,$A104,СВЦЭМ!$B$33:$B$776,B$83)+'СЕТ СН'!$H$9+СВЦЭМ!$D$10+'СЕТ СН'!$H$6-'СЕТ СН'!$H$19</f>
        <v>1017.70646014</v>
      </c>
      <c r="C104" s="36">
        <f>SUMIFS(СВЦЭМ!$C$33:$C$776,СВЦЭМ!$A$33:$A$776,$A104,СВЦЭМ!$B$33:$B$776,C$83)+'СЕТ СН'!$H$9+СВЦЭМ!$D$10+'СЕТ СН'!$H$6-'СЕТ СН'!$H$19</f>
        <v>1086.03263292</v>
      </c>
      <c r="D104" s="36">
        <f>SUMIFS(СВЦЭМ!$C$33:$C$776,СВЦЭМ!$A$33:$A$776,$A104,СВЦЭМ!$B$33:$B$776,D$83)+'СЕТ СН'!$H$9+СВЦЭМ!$D$10+'СЕТ СН'!$H$6-'СЕТ СН'!$H$19</f>
        <v>1144.1489973400001</v>
      </c>
      <c r="E104" s="36">
        <f>SUMIFS(СВЦЭМ!$C$33:$C$776,СВЦЭМ!$A$33:$A$776,$A104,СВЦЭМ!$B$33:$B$776,E$83)+'СЕТ СН'!$H$9+СВЦЭМ!$D$10+'СЕТ СН'!$H$6-'СЕТ СН'!$H$19</f>
        <v>1151.9015136999999</v>
      </c>
      <c r="F104" s="36">
        <f>SUMIFS(СВЦЭМ!$C$33:$C$776,СВЦЭМ!$A$33:$A$776,$A104,СВЦЭМ!$B$33:$B$776,F$83)+'СЕТ СН'!$H$9+СВЦЭМ!$D$10+'СЕТ СН'!$H$6-'СЕТ СН'!$H$19</f>
        <v>1153.1103058000001</v>
      </c>
      <c r="G104" s="36">
        <f>SUMIFS(СВЦЭМ!$C$33:$C$776,СВЦЭМ!$A$33:$A$776,$A104,СВЦЭМ!$B$33:$B$776,G$83)+'СЕТ СН'!$H$9+СВЦЭМ!$D$10+'СЕТ СН'!$H$6-'СЕТ СН'!$H$19</f>
        <v>1139.9674521899999</v>
      </c>
      <c r="H104" s="36">
        <f>SUMIFS(СВЦЭМ!$C$33:$C$776,СВЦЭМ!$A$33:$A$776,$A104,СВЦЭМ!$B$33:$B$776,H$83)+'СЕТ СН'!$H$9+СВЦЭМ!$D$10+'СЕТ СН'!$H$6-'СЕТ СН'!$H$19</f>
        <v>1089.4422072899999</v>
      </c>
      <c r="I104" s="36">
        <f>SUMIFS(СВЦЭМ!$C$33:$C$776,СВЦЭМ!$A$33:$A$776,$A104,СВЦЭМ!$B$33:$B$776,I$83)+'СЕТ СН'!$H$9+СВЦЭМ!$D$10+'СЕТ СН'!$H$6-'СЕТ СН'!$H$19</f>
        <v>1048.9026937200001</v>
      </c>
      <c r="J104" s="36">
        <f>SUMIFS(СВЦЭМ!$C$33:$C$776,СВЦЭМ!$A$33:$A$776,$A104,СВЦЭМ!$B$33:$B$776,J$83)+'СЕТ СН'!$H$9+СВЦЭМ!$D$10+'СЕТ СН'!$H$6-'СЕТ СН'!$H$19</f>
        <v>988.93138347999991</v>
      </c>
      <c r="K104" s="36">
        <f>SUMIFS(СВЦЭМ!$C$33:$C$776,СВЦЭМ!$A$33:$A$776,$A104,СВЦЭМ!$B$33:$B$776,K$83)+'СЕТ СН'!$H$9+СВЦЭМ!$D$10+'СЕТ СН'!$H$6-'СЕТ СН'!$H$19</f>
        <v>946.0432893599999</v>
      </c>
      <c r="L104" s="36">
        <f>SUMIFS(СВЦЭМ!$C$33:$C$776,СВЦЭМ!$A$33:$A$776,$A104,СВЦЭМ!$B$33:$B$776,L$83)+'СЕТ СН'!$H$9+СВЦЭМ!$D$10+'СЕТ СН'!$H$6-'СЕТ СН'!$H$19</f>
        <v>942.48790989999998</v>
      </c>
      <c r="M104" s="36">
        <f>SUMIFS(СВЦЭМ!$C$33:$C$776,СВЦЭМ!$A$33:$A$776,$A104,СВЦЭМ!$B$33:$B$776,M$83)+'СЕТ СН'!$H$9+СВЦЭМ!$D$10+'СЕТ СН'!$H$6-'СЕТ СН'!$H$19</f>
        <v>946.65174870999999</v>
      </c>
      <c r="N104" s="36">
        <f>SUMIFS(СВЦЭМ!$C$33:$C$776,СВЦЭМ!$A$33:$A$776,$A104,СВЦЭМ!$B$33:$B$776,N$83)+'СЕТ СН'!$H$9+СВЦЭМ!$D$10+'СЕТ СН'!$H$6-'СЕТ СН'!$H$19</f>
        <v>952.93901760999995</v>
      </c>
      <c r="O104" s="36">
        <f>SUMIFS(СВЦЭМ!$C$33:$C$776,СВЦЭМ!$A$33:$A$776,$A104,СВЦЭМ!$B$33:$B$776,O$83)+'СЕТ СН'!$H$9+СВЦЭМ!$D$10+'СЕТ СН'!$H$6-'СЕТ СН'!$H$19</f>
        <v>990.42809109999996</v>
      </c>
      <c r="P104" s="36">
        <f>SUMIFS(СВЦЭМ!$C$33:$C$776,СВЦЭМ!$A$33:$A$776,$A104,СВЦЭМ!$B$33:$B$776,P$83)+'СЕТ СН'!$H$9+СВЦЭМ!$D$10+'СЕТ СН'!$H$6-'СЕТ СН'!$H$19</f>
        <v>1035.0831338099999</v>
      </c>
      <c r="Q104" s="36">
        <f>SUMIFS(СВЦЭМ!$C$33:$C$776,СВЦЭМ!$A$33:$A$776,$A104,СВЦЭМ!$B$33:$B$776,Q$83)+'СЕТ СН'!$H$9+СВЦЭМ!$D$10+'СЕТ СН'!$H$6-'СЕТ СН'!$H$19</f>
        <v>998.47362340999996</v>
      </c>
      <c r="R104" s="36">
        <f>SUMIFS(СВЦЭМ!$C$33:$C$776,СВЦЭМ!$A$33:$A$776,$A104,СВЦЭМ!$B$33:$B$776,R$83)+'СЕТ СН'!$H$9+СВЦЭМ!$D$10+'СЕТ СН'!$H$6-'СЕТ СН'!$H$19</f>
        <v>944.09201322999991</v>
      </c>
      <c r="S104" s="36">
        <f>SUMIFS(СВЦЭМ!$C$33:$C$776,СВЦЭМ!$A$33:$A$776,$A104,СВЦЭМ!$B$33:$B$776,S$83)+'СЕТ СН'!$H$9+СВЦЭМ!$D$10+'СЕТ СН'!$H$6-'СЕТ СН'!$H$19</f>
        <v>886.06196483999997</v>
      </c>
      <c r="T104" s="36">
        <f>SUMIFS(СВЦЭМ!$C$33:$C$776,СВЦЭМ!$A$33:$A$776,$A104,СВЦЭМ!$B$33:$B$776,T$83)+'СЕТ СН'!$H$9+СВЦЭМ!$D$10+'СЕТ СН'!$H$6-'СЕТ СН'!$H$19</f>
        <v>877.57518120999998</v>
      </c>
      <c r="U104" s="36">
        <f>SUMIFS(СВЦЭМ!$C$33:$C$776,СВЦЭМ!$A$33:$A$776,$A104,СВЦЭМ!$B$33:$B$776,U$83)+'СЕТ СН'!$H$9+СВЦЭМ!$D$10+'СЕТ СН'!$H$6-'СЕТ СН'!$H$19</f>
        <v>894.50612710999997</v>
      </c>
      <c r="V104" s="36">
        <f>SUMIFS(СВЦЭМ!$C$33:$C$776,СВЦЭМ!$A$33:$A$776,$A104,СВЦЭМ!$B$33:$B$776,V$83)+'СЕТ СН'!$H$9+СВЦЭМ!$D$10+'СЕТ СН'!$H$6-'СЕТ СН'!$H$19</f>
        <v>889.81209813999999</v>
      </c>
      <c r="W104" s="36">
        <f>SUMIFS(СВЦЭМ!$C$33:$C$776,СВЦЭМ!$A$33:$A$776,$A104,СВЦЭМ!$B$33:$B$776,W$83)+'СЕТ СН'!$H$9+СВЦЭМ!$D$10+'СЕТ СН'!$H$6-'СЕТ СН'!$H$19</f>
        <v>884.39554262999991</v>
      </c>
      <c r="X104" s="36">
        <f>SUMIFS(СВЦЭМ!$C$33:$C$776,СВЦЭМ!$A$33:$A$776,$A104,СВЦЭМ!$B$33:$B$776,X$83)+'СЕТ СН'!$H$9+СВЦЭМ!$D$10+'СЕТ СН'!$H$6-'СЕТ СН'!$H$19</f>
        <v>878.78584073999991</v>
      </c>
      <c r="Y104" s="36">
        <f>SUMIFS(СВЦЭМ!$C$33:$C$776,СВЦЭМ!$A$33:$A$776,$A104,СВЦЭМ!$B$33:$B$776,Y$83)+'СЕТ СН'!$H$9+СВЦЭМ!$D$10+'СЕТ СН'!$H$6-'СЕТ СН'!$H$19</f>
        <v>911.06997555999999</v>
      </c>
    </row>
    <row r="105" spans="1:25" ht="15.75" x14ac:dyDescent="0.2">
      <c r="A105" s="35">
        <f t="shared" si="2"/>
        <v>44126</v>
      </c>
      <c r="B105" s="36">
        <f>SUMIFS(СВЦЭМ!$C$33:$C$776,СВЦЭМ!$A$33:$A$776,$A105,СВЦЭМ!$B$33:$B$776,B$83)+'СЕТ СН'!$H$9+СВЦЭМ!$D$10+'СЕТ СН'!$H$6-'СЕТ СН'!$H$19</f>
        <v>1038.5722138399999</v>
      </c>
      <c r="C105" s="36">
        <f>SUMIFS(СВЦЭМ!$C$33:$C$776,СВЦЭМ!$A$33:$A$776,$A105,СВЦЭМ!$B$33:$B$776,C$83)+'СЕТ СН'!$H$9+СВЦЭМ!$D$10+'СЕТ СН'!$H$6-'СЕТ СН'!$H$19</f>
        <v>1117.6262094199999</v>
      </c>
      <c r="D105" s="36">
        <f>SUMIFS(СВЦЭМ!$C$33:$C$776,СВЦЭМ!$A$33:$A$776,$A105,СВЦЭМ!$B$33:$B$776,D$83)+'СЕТ СН'!$H$9+СВЦЭМ!$D$10+'СЕТ СН'!$H$6-'СЕТ СН'!$H$19</f>
        <v>1173.81629763</v>
      </c>
      <c r="E105" s="36">
        <f>SUMIFS(СВЦЭМ!$C$33:$C$776,СВЦЭМ!$A$33:$A$776,$A105,СВЦЭМ!$B$33:$B$776,E$83)+'СЕТ СН'!$H$9+СВЦЭМ!$D$10+'СЕТ СН'!$H$6-'СЕТ СН'!$H$19</f>
        <v>1179.5670286</v>
      </c>
      <c r="F105" s="36">
        <f>SUMIFS(СВЦЭМ!$C$33:$C$776,СВЦЭМ!$A$33:$A$776,$A105,СВЦЭМ!$B$33:$B$776,F$83)+'СЕТ СН'!$H$9+СВЦЭМ!$D$10+'СЕТ СН'!$H$6-'СЕТ СН'!$H$19</f>
        <v>1180.52856432</v>
      </c>
      <c r="G105" s="36">
        <f>SUMIFS(СВЦЭМ!$C$33:$C$776,СВЦЭМ!$A$33:$A$776,$A105,СВЦЭМ!$B$33:$B$776,G$83)+'СЕТ СН'!$H$9+СВЦЭМ!$D$10+'СЕТ СН'!$H$6-'СЕТ СН'!$H$19</f>
        <v>1160.2484826</v>
      </c>
      <c r="H105" s="36">
        <f>SUMIFS(СВЦЭМ!$C$33:$C$776,СВЦЭМ!$A$33:$A$776,$A105,СВЦЭМ!$B$33:$B$776,H$83)+'СЕТ СН'!$H$9+СВЦЭМ!$D$10+'СЕТ СН'!$H$6-'СЕТ СН'!$H$19</f>
        <v>1115.5106199300001</v>
      </c>
      <c r="I105" s="36">
        <f>SUMIFS(СВЦЭМ!$C$33:$C$776,СВЦЭМ!$A$33:$A$776,$A105,СВЦЭМ!$B$33:$B$776,I$83)+'СЕТ СН'!$H$9+СВЦЭМ!$D$10+'СЕТ СН'!$H$6-'СЕТ СН'!$H$19</f>
        <v>1071.3350748600001</v>
      </c>
      <c r="J105" s="36">
        <f>SUMIFS(СВЦЭМ!$C$33:$C$776,СВЦЭМ!$A$33:$A$776,$A105,СВЦЭМ!$B$33:$B$776,J$83)+'СЕТ СН'!$H$9+СВЦЭМ!$D$10+'СЕТ СН'!$H$6-'СЕТ СН'!$H$19</f>
        <v>1007.6318561099999</v>
      </c>
      <c r="K105" s="36">
        <f>SUMIFS(СВЦЭМ!$C$33:$C$776,СВЦЭМ!$A$33:$A$776,$A105,СВЦЭМ!$B$33:$B$776,K$83)+'СЕТ СН'!$H$9+СВЦЭМ!$D$10+'СЕТ СН'!$H$6-'СЕТ СН'!$H$19</f>
        <v>967.75367921999998</v>
      </c>
      <c r="L105" s="36">
        <f>SUMIFS(СВЦЭМ!$C$33:$C$776,СВЦЭМ!$A$33:$A$776,$A105,СВЦЭМ!$B$33:$B$776,L$83)+'СЕТ СН'!$H$9+СВЦЭМ!$D$10+'СЕТ СН'!$H$6-'СЕТ СН'!$H$19</f>
        <v>958.26686043999996</v>
      </c>
      <c r="M105" s="36">
        <f>SUMIFS(СВЦЭМ!$C$33:$C$776,СВЦЭМ!$A$33:$A$776,$A105,СВЦЭМ!$B$33:$B$776,M$83)+'СЕТ СН'!$H$9+СВЦЭМ!$D$10+'СЕТ СН'!$H$6-'СЕТ СН'!$H$19</f>
        <v>968.25230407999993</v>
      </c>
      <c r="N105" s="36">
        <f>SUMIFS(СВЦЭМ!$C$33:$C$776,СВЦЭМ!$A$33:$A$776,$A105,СВЦЭМ!$B$33:$B$776,N$83)+'СЕТ СН'!$H$9+СВЦЭМ!$D$10+'СЕТ СН'!$H$6-'СЕТ СН'!$H$19</f>
        <v>976.95727627999997</v>
      </c>
      <c r="O105" s="36">
        <f>SUMIFS(СВЦЭМ!$C$33:$C$776,СВЦЭМ!$A$33:$A$776,$A105,СВЦЭМ!$B$33:$B$776,O$83)+'СЕТ СН'!$H$9+СВЦЭМ!$D$10+'СЕТ СН'!$H$6-'СЕТ СН'!$H$19</f>
        <v>1024.2912156100001</v>
      </c>
      <c r="P105" s="36">
        <f>SUMIFS(СВЦЭМ!$C$33:$C$776,СВЦЭМ!$A$33:$A$776,$A105,СВЦЭМ!$B$33:$B$776,P$83)+'СЕТ СН'!$H$9+СВЦЭМ!$D$10+'СЕТ СН'!$H$6-'СЕТ СН'!$H$19</f>
        <v>1072.0383305600001</v>
      </c>
      <c r="Q105" s="36">
        <f>SUMIFS(СВЦЭМ!$C$33:$C$776,СВЦЭМ!$A$33:$A$776,$A105,СВЦЭМ!$B$33:$B$776,Q$83)+'СЕТ СН'!$H$9+СВЦЭМ!$D$10+'СЕТ СН'!$H$6-'СЕТ СН'!$H$19</f>
        <v>1036.5819537299999</v>
      </c>
      <c r="R105" s="36">
        <f>SUMIFS(СВЦЭМ!$C$33:$C$776,СВЦЭМ!$A$33:$A$776,$A105,СВЦЭМ!$B$33:$B$776,R$83)+'СЕТ СН'!$H$9+СВЦЭМ!$D$10+'СЕТ СН'!$H$6-'СЕТ СН'!$H$19</f>
        <v>979.91183158999991</v>
      </c>
      <c r="S105" s="36">
        <f>SUMIFS(СВЦЭМ!$C$33:$C$776,СВЦЭМ!$A$33:$A$776,$A105,СВЦЭМ!$B$33:$B$776,S$83)+'СЕТ СН'!$H$9+СВЦЭМ!$D$10+'СЕТ СН'!$H$6-'СЕТ СН'!$H$19</f>
        <v>909.6797899799999</v>
      </c>
      <c r="T105" s="36">
        <f>SUMIFS(СВЦЭМ!$C$33:$C$776,СВЦЭМ!$A$33:$A$776,$A105,СВЦЭМ!$B$33:$B$776,T$83)+'СЕТ СН'!$H$9+СВЦЭМ!$D$10+'СЕТ СН'!$H$6-'СЕТ СН'!$H$19</f>
        <v>890.25554607999993</v>
      </c>
      <c r="U105" s="36">
        <f>SUMIFS(СВЦЭМ!$C$33:$C$776,СВЦЭМ!$A$33:$A$776,$A105,СВЦЭМ!$B$33:$B$776,U$83)+'СЕТ СН'!$H$9+СВЦЭМ!$D$10+'СЕТ СН'!$H$6-'СЕТ СН'!$H$19</f>
        <v>904.72487546999992</v>
      </c>
      <c r="V105" s="36">
        <f>SUMIFS(СВЦЭМ!$C$33:$C$776,СВЦЭМ!$A$33:$A$776,$A105,СВЦЭМ!$B$33:$B$776,V$83)+'СЕТ СН'!$H$9+СВЦЭМ!$D$10+'СЕТ СН'!$H$6-'СЕТ СН'!$H$19</f>
        <v>900.82406238999999</v>
      </c>
      <c r="W105" s="36">
        <f>SUMIFS(СВЦЭМ!$C$33:$C$776,СВЦЭМ!$A$33:$A$776,$A105,СВЦЭМ!$B$33:$B$776,W$83)+'СЕТ СН'!$H$9+СВЦЭМ!$D$10+'СЕТ СН'!$H$6-'СЕТ СН'!$H$19</f>
        <v>898.70928081</v>
      </c>
      <c r="X105" s="36">
        <f>SUMIFS(СВЦЭМ!$C$33:$C$776,СВЦЭМ!$A$33:$A$776,$A105,СВЦЭМ!$B$33:$B$776,X$83)+'СЕТ СН'!$H$9+СВЦЭМ!$D$10+'СЕТ СН'!$H$6-'СЕТ СН'!$H$19</f>
        <v>889.60809252999991</v>
      </c>
      <c r="Y105" s="36">
        <f>SUMIFS(СВЦЭМ!$C$33:$C$776,СВЦЭМ!$A$33:$A$776,$A105,СВЦЭМ!$B$33:$B$776,Y$83)+'СЕТ СН'!$H$9+СВЦЭМ!$D$10+'СЕТ СН'!$H$6-'СЕТ СН'!$H$19</f>
        <v>924.89966900999991</v>
      </c>
    </row>
    <row r="106" spans="1:25" ht="15.75" x14ac:dyDescent="0.2">
      <c r="A106" s="35">
        <f t="shared" si="2"/>
        <v>44127</v>
      </c>
      <c r="B106" s="36">
        <f>SUMIFS(СВЦЭМ!$C$33:$C$776,СВЦЭМ!$A$33:$A$776,$A106,СВЦЭМ!$B$33:$B$776,B$83)+'СЕТ СН'!$H$9+СВЦЭМ!$D$10+'СЕТ СН'!$H$6-'СЕТ СН'!$H$19</f>
        <v>1042.9761822099999</v>
      </c>
      <c r="C106" s="36">
        <f>SUMIFS(СВЦЭМ!$C$33:$C$776,СВЦЭМ!$A$33:$A$776,$A106,СВЦЭМ!$B$33:$B$776,C$83)+'СЕТ СН'!$H$9+СВЦЭМ!$D$10+'СЕТ СН'!$H$6-'СЕТ СН'!$H$19</f>
        <v>1120.83981167</v>
      </c>
      <c r="D106" s="36">
        <f>SUMIFS(СВЦЭМ!$C$33:$C$776,СВЦЭМ!$A$33:$A$776,$A106,СВЦЭМ!$B$33:$B$776,D$83)+'СЕТ СН'!$H$9+СВЦЭМ!$D$10+'СЕТ СН'!$H$6-'СЕТ СН'!$H$19</f>
        <v>1174.6641578199999</v>
      </c>
      <c r="E106" s="36">
        <f>SUMIFS(СВЦЭМ!$C$33:$C$776,СВЦЭМ!$A$33:$A$776,$A106,СВЦЭМ!$B$33:$B$776,E$83)+'СЕТ СН'!$H$9+СВЦЭМ!$D$10+'СЕТ СН'!$H$6-'СЕТ СН'!$H$19</f>
        <v>1188.5633564499999</v>
      </c>
      <c r="F106" s="36">
        <f>SUMIFS(СВЦЭМ!$C$33:$C$776,СВЦЭМ!$A$33:$A$776,$A106,СВЦЭМ!$B$33:$B$776,F$83)+'СЕТ СН'!$H$9+СВЦЭМ!$D$10+'СЕТ СН'!$H$6-'СЕТ СН'!$H$19</f>
        <v>1195.06511402</v>
      </c>
      <c r="G106" s="36">
        <f>SUMIFS(СВЦЭМ!$C$33:$C$776,СВЦЭМ!$A$33:$A$776,$A106,СВЦЭМ!$B$33:$B$776,G$83)+'СЕТ СН'!$H$9+СВЦЭМ!$D$10+'СЕТ СН'!$H$6-'СЕТ СН'!$H$19</f>
        <v>1162.1706011399999</v>
      </c>
      <c r="H106" s="36">
        <f>SUMIFS(СВЦЭМ!$C$33:$C$776,СВЦЭМ!$A$33:$A$776,$A106,СВЦЭМ!$B$33:$B$776,H$83)+'СЕТ СН'!$H$9+СВЦЭМ!$D$10+'СЕТ СН'!$H$6-'СЕТ СН'!$H$19</f>
        <v>1112.90115896</v>
      </c>
      <c r="I106" s="36">
        <f>SUMIFS(СВЦЭМ!$C$33:$C$776,СВЦЭМ!$A$33:$A$776,$A106,СВЦЭМ!$B$33:$B$776,I$83)+'СЕТ СН'!$H$9+СВЦЭМ!$D$10+'СЕТ СН'!$H$6-'СЕТ СН'!$H$19</f>
        <v>1065.1139974600001</v>
      </c>
      <c r="J106" s="36">
        <f>SUMIFS(СВЦЭМ!$C$33:$C$776,СВЦЭМ!$A$33:$A$776,$A106,СВЦЭМ!$B$33:$B$776,J$83)+'СЕТ СН'!$H$9+СВЦЭМ!$D$10+'СЕТ СН'!$H$6-'СЕТ СН'!$H$19</f>
        <v>1009.5413950599999</v>
      </c>
      <c r="K106" s="36">
        <f>SUMIFS(СВЦЭМ!$C$33:$C$776,СВЦЭМ!$A$33:$A$776,$A106,СВЦЭМ!$B$33:$B$776,K$83)+'СЕТ СН'!$H$9+СВЦЭМ!$D$10+'СЕТ СН'!$H$6-'СЕТ СН'!$H$19</f>
        <v>983.4449331699999</v>
      </c>
      <c r="L106" s="36">
        <f>SUMIFS(СВЦЭМ!$C$33:$C$776,СВЦЭМ!$A$33:$A$776,$A106,СВЦЭМ!$B$33:$B$776,L$83)+'СЕТ СН'!$H$9+СВЦЭМ!$D$10+'СЕТ СН'!$H$6-'СЕТ СН'!$H$19</f>
        <v>982.76366983999992</v>
      </c>
      <c r="M106" s="36">
        <f>SUMIFS(СВЦЭМ!$C$33:$C$776,СВЦЭМ!$A$33:$A$776,$A106,СВЦЭМ!$B$33:$B$776,M$83)+'СЕТ СН'!$H$9+СВЦЭМ!$D$10+'СЕТ СН'!$H$6-'СЕТ СН'!$H$19</f>
        <v>979.07754373</v>
      </c>
      <c r="N106" s="36">
        <f>SUMIFS(СВЦЭМ!$C$33:$C$776,СВЦЭМ!$A$33:$A$776,$A106,СВЦЭМ!$B$33:$B$776,N$83)+'СЕТ СН'!$H$9+СВЦЭМ!$D$10+'СЕТ СН'!$H$6-'СЕТ СН'!$H$19</f>
        <v>983.48004896999998</v>
      </c>
      <c r="O106" s="36">
        <f>SUMIFS(СВЦЭМ!$C$33:$C$776,СВЦЭМ!$A$33:$A$776,$A106,СВЦЭМ!$B$33:$B$776,O$83)+'СЕТ СН'!$H$9+СВЦЭМ!$D$10+'СЕТ СН'!$H$6-'СЕТ СН'!$H$19</f>
        <v>1023.02615397</v>
      </c>
      <c r="P106" s="36">
        <f>SUMIFS(СВЦЭМ!$C$33:$C$776,СВЦЭМ!$A$33:$A$776,$A106,СВЦЭМ!$B$33:$B$776,P$83)+'СЕТ СН'!$H$9+СВЦЭМ!$D$10+'СЕТ СН'!$H$6-'СЕТ СН'!$H$19</f>
        <v>1065.97924756</v>
      </c>
      <c r="Q106" s="36">
        <f>SUMIFS(СВЦЭМ!$C$33:$C$776,СВЦЭМ!$A$33:$A$776,$A106,СВЦЭМ!$B$33:$B$776,Q$83)+'СЕТ СН'!$H$9+СВЦЭМ!$D$10+'СЕТ СН'!$H$6-'СЕТ СН'!$H$19</f>
        <v>1027.33334193</v>
      </c>
      <c r="R106" s="36">
        <f>SUMIFS(СВЦЭМ!$C$33:$C$776,СВЦЭМ!$A$33:$A$776,$A106,СВЦЭМ!$B$33:$B$776,R$83)+'СЕТ СН'!$H$9+СВЦЭМ!$D$10+'СЕТ СН'!$H$6-'СЕТ СН'!$H$19</f>
        <v>972.67488307999997</v>
      </c>
      <c r="S106" s="36">
        <f>SUMIFS(СВЦЭМ!$C$33:$C$776,СВЦЭМ!$A$33:$A$776,$A106,СВЦЭМ!$B$33:$B$776,S$83)+'СЕТ СН'!$H$9+СВЦЭМ!$D$10+'СЕТ СН'!$H$6-'СЕТ СН'!$H$19</f>
        <v>998.35098585999992</v>
      </c>
      <c r="T106" s="36">
        <f>SUMIFS(СВЦЭМ!$C$33:$C$776,СВЦЭМ!$A$33:$A$776,$A106,СВЦЭМ!$B$33:$B$776,T$83)+'СЕТ СН'!$H$9+СВЦЭМ!$D$10+'СЕТ СН'!$H$6-'СЕТ СН'!$H$19</f>
        <v>990.69568007999999</v>
      </c>
      <c r="U106" s="36">
        <f>SUMIFS(СВЦЭМ!$C$33:$C$776,СВЦЭМ!$A$33:$A$776,$A106,СВЦЭМ!$B$33:$B$776,U$83)+'СЕТ СН'!$H$9+СВЦЭМ!$D$10+'СЕТ СН'!$H$6-'СЕТ СН'!$H$19</f>
        <v>928.05150012999991</v>
      </c>
      <c r="V106" s="36">
        <f>SUMIFS(СВЦЭМ!$C$33:$C$776,СВЦЭМ!$A$33:$A$776,$A106,СВЦЭМ!$B$33:$B$776,V$83)+'СЕТ СН'!$H$9+СВЦЭМ!$D$10+'СЕТ СН'!$H$6-'СЕТ СН'!$H$19</f>
        <v>924.68473514999994</v>
      </c>
      <c r="W106" s="36">
        <f>SUMIFS(СВЦЭМ!$C$33:$C$776,СВЦЭМ!$A$33:$A$776,$A106,СВЦЭМ!$B$33:$B$776,W$83)+'СЕТ СН'!$H$9+СВЦЭМ!$D$10+'СЕТ СН'!$H$6-'СЕТ СН'!$H$19</f>
        <v>919.80461136999998</v>
      </c>
      <c r="X106" s="36">
        <f>SUMIFS(СВЦЭМ!$C$33:$C$776,СВЦЭМ!$A$33:$A$776,$A106,СВЦЭМ!$B$33:$B$776,X$83)+'СЕТ СН'!$H$9+СВЦЭМ!$D$10+'СЕТ СН'!$H$6-'СЕТ СН'!$H$19</f>
        <v>903.39656912999999</v>
      </c>
      <c r="Y106" s="36">
        <f>SUMIFS(СВЦЭМ!$C$33:$C$776,СВЦЭМ!$A$33:$A$776,$A106,СВЦЭМ!$B$33:$B$776,Y$83)+'СЕТ СН'!$H$9+СВЦЭМ!$D$10+'СЕТ СН'!$H$6-'СЕТ СН'!$H$19</f>
        <v>909.13078969999992</v>
      </c>
    </row>
    <row r="107" spans="1:25" ht="15.75" x14ac:dyDescent="0.2">
      <c r="A107" s="35">
        <f t="shared" si="2"/>
        <v>44128</v>
      </c>
      <c r="B107" s="36">
        <f>SUMIFS(СВЦЭМ!$C$33:$C$776,СВЦЭМ!$A$33:$A$776,$A107,СВЦЭМ!$B$33:$B$776,B$83)+'СЕТ СН'!$H$9+СВЦЭМ!$D$10+'СЕТ СН'!$H$6-'СЕТ СН'!$H$19</f>
        <v>1016.5374909799999</v>
      </c>
      <c r="C107" s="36">
        <f>SUMIFS(СВЦЭМ!$C$33:$C$776,СВЦЭМ!$A$33:$A$776,$A107,СВЦЭМ!$B$33:$B$776,C$83)+'СЕТ СН'!$H$9+СВЦЭМ!$D$10+'СЕТ СН'!$H$6-'СЕТ СН'!$H$19</f>
        <v>1088.6140199399999</v>
      </c>
      <c r="D107" s="36">
        <f>SUMIFS(СВЦЭМ!$C$33:$C$776,СВЦЭМ!$A$33:$A$776,$A107,СВЦЭМ!$B$33:$B$776,D$83)+'СЕТ СН'!$H$9+СВЦЭМ!$D$10+'СЕТ СН'!$H$6-'СЕТ СН'!$H$19</f>
        <v>1155.58434947</v>
      </c>
      <c r="E107" s="36">
        <f>SUMIFS(СВЦЭМ!$C$33:$C$776,СВЦЭМ!$A$33:$A$776,$A107,СВЦЭМ!$B$33:$B$776,E$83)+'СЕТ СН'!$H$9+СВЦЭМ!$D$10+'СЕТ СН'!$H$6-'СЕТ СН'!$H$19</f>
        <v>1169.6347479399999</v>
      </c>
      <c r="F107" s="36">
        <f>SUMIFS(СВЦЭМ!$C$33:$C$776,СВЦЭМ!$A$33:$A$776,$A107,СВЦЭМ!$B$33:$B$776,F$83)+'СЕТ СН'!$H$9+СВЦЭМ!$D$10+'СЕТ СН'!$H$6-'СЕТ СН'!$H$19</f>
        <v>1171.4380644400001</v>
      </c>
      <c r="G107" s="36">
        <f>SUMIFS(СВЦЭМ!$C$33:$C$776,СВЦЭМ!$A$33:$A$776,$A107,СВЦЭМ!$B$33:$B$776,G$83)+'СЕТ СН'!$H$9+СВЦЭМ!$D$10+'СЕТ СН'!$H$6-'СЕТ СН'!$H$19</f>
        <v>1150.81337543</v>
      </c>
      <c r="H107" s="36">
        <f>SUMIFS(СВЦЭМ!$C$33:$C$776,СВЦЭМ!$A$33:$A$776,$A107,СВЦЭМ!$B$33:$B$776,H$83)+'СЕТ СН'!$H$9+СВЦЭМ!$D$10+'СЕТ СН'!$H$6-'СЕТ СН'!$H$19</f>
        <v>1129.04082275</v>
      </c>
      <c r="I107" s="36">
        <f>SUMIFS(СВЦЭМ!$C$33:$C$776,СВЦЭМ!$A$33:$A$776,$A107,СВЦЭМ!$B$33:$B$776,I$83)+'СЕТ СН'!$H$9+СВЦЭМ!$D$10+'СЕТ СН'!$H$6-'СЕТ СН'!$H$19</f>
        <v>1099.49795952</v>
      </c>
      <c r="J107" s="36">
        <f>SUMIFS(СВЦЭМ!$C$33:$C$776,СВЦЭМ!$A$33:$A$776,$A107,СВЦЭМ!$B$33:$B$776,J$83)+'СЕТ СН'!$H$9+СВЦЭМ!$D$10+'СЕТ СН'!$H$6-'СЕТ СН'!$H$19</f>
        <v>1028.6575869600001</v>
      </c>
      <c r="K107" s="36">
        <f>SUMIFS(СВЦЭМ!$C$33:$C$776,СВЦЭМ!$A$33:$A$776,$A107,СВЦЭМ!$B$33:$B$776,K$83)+'СЕТ СН'!$H$9+СВЦЭМ!$D$10+'СЕТ СН'!$H$6-'СЕТ СН'!$H$19</f>
        <v>993.21549993999997</v>
      </c>
      <c r="L107" s="36">
        <f>SUMIFS(СВЦЭМ!$C$33:$C$776,СВЦЭМ!$A$33:$A$776,$A107,СВЦЭМ!$B$33:$B$776,L$83)+'СЕТ СН'!$H$9+СВЦЭМ!$D$10+'СЕТ СН'!$H$6-'СЕТ СН'!$H$19</f>
        <v>982.86083455999994</v>
      </c>
      <c r="M107" s="36">
        <f>SUMIFS(СВЦЭМ!$C$33:$C$776,СВЦЭМ!$A$33:$A$776,$A107,СВЦЭМ!$B$33:$B$776,M$83)+'СЕТ СН'!$H$9+СВЦЭМ!$D$10+'СЕТ СН'!$H$6-'СЕТ СН'!$H$19</f>
        <v>978.60519502</v>
      </c>
      <c r="N107" s="36">
        <f>SUMIFS(СВЦЭМ!$C$33:$C$776,СВЦЭМ!$A$33:$A$776,$A107,СВЦЭМ!$B$33:$B$776,N$83)+'СЕТ СН'!$H$9+СВЦЭМ!$D$10+'СЕТ СН'!$H$6-'СЕТ СН'!$H$19</f>
        <v>970.30845556999998</v>
      </c>
      <c r="O107" s="36">
        <f>SUMIFS(СВЦЭМ!$C$33:$C$776,СВЦЭМ!$A$33:$A$776,$A107,СВЦЭМ!$B$33:$B$776,O$83)+'СЕТ СН'!$H$9+СВЦЭМ!$D$10+'СЕТ СН'!$H$6-'СЕТ СН'!$H$19</f>
        <v>1014.00659534</v>
      </c>
      <c r="P107" s="36">
        <f>SUMIFS(СВЦЭМ!$C$33:$C$776,СВЦЭМ!$A$33:$A$776,$A107,СВЦЭМ!$B$33:$B$776,P$83)+'СЕТ СН'!$H$9+СВЦЭМ!$D$10+'СЕТ СН'!$H$6-'СЕТ СН'!$H$19</f>
        <v>1063.04287439</v>
      </c>
      <c r="Q107" s="36">
        <f>SUMIFS(СВЦЭМ!$C$33:$C$776,СВЦЭМ!$A$33:$A$776,$A107,СВЦЭМ!$B$33:$B$776,Q$83)+'СЕТ СН'!$H$9+СВЦЭМ!$D$10+'СЕТ СН'!$H$6-'СЕТ СН'!$H$19</f>
        <v>1052.5992291499999</v>
      </c>
      <c r="R107" s="36">
        <f>SUMIFS(СВЦЭМ!$C$33:$C$776,СВЦЭМ!$A$33:$A$776,$A107,СВЦЭМ!$B$33:$B$776,R$83)+'СЕТ СН'!$H$9+СВЦЭМ!$D$10+'СЕТ СН'!$H$6-'СЕТ СН'!$H$19</f>
        <v>1020.0599825199999</v>
      </c>
      <c r="S107" s="36">
        <f>SUMIFS(СВЦЭМ!$C$33:$C$776,СВЦЭМ!$A$33:$A$776,$A107,СВЦЭМ!$B$33:$B$776,S$83)+'СЕТ СН'!$H$9+СВЦЭМ!$D$10+'СЕТ СН'!$H$6-'СЕТ СН'!$H$19</f>
        <v>978.29731508999998</v>
      </c>
      <c r="T107" s="36">
        <f>SUMIFS(СВЦЭМ!$C$33:$C$776,СВЦЭМ!$A$33:$A$776,$A107,СВЦЭМ!$B$33:$B$776,T$83)+'СЕТ СН'!$H$9+СВЦЭМ!$D$10+'СЕТ СН'!$H$6-'СЕТ СН'!$H$19</f>
        <v>1006.6978375</v>
      </c>
      <c r="U107" s="36">
        <f>SUMIFS(СВЦЭМ!$C$33:$C$776,СВЦЭМ!$A$33:$A$776,$A107,СВЦЭМ!$B$33:$B$776,U$83)+'СЕТ СН'!$H$9+СВЦЭМ!$D$10+'СЕТ СН'!$H$6-'СЕТ СН'!$H$19</f>
        <v>1009.5263080499999</v>
      </c>
      <c r="V107" s="36">
        <f>SUMIFS(СВЦЭМ!$C$33:$C$776,СВЦЭМ!$A$33:$A$776,$A107,СВЦЭМ!$B$33:$B$776,V$83)+'СЕТ СН'!$H$9+СВЦЭМ!$D$10+'СЕТ СН'!$H$6-'СЕТ СН'!$H$19</f>
        <v>926.77672782999991</v>
      </c>
      <c r="W107" s="36">
        <f>SUMIFS(СВЦЭМ!$C$33:$C$776,СВЦЭМ!$A$33:$A$776,$A107,СВЦЭМ!$B$33:$B$776,W$83)+'СЕТ СН'!$H$9+СВЦЭМ!$D$10+'СЕТ СН'!$H$6-'СЕТ СН'!$H$19</f>
        <v>948.12895819999994</v>
      </c>
      <c r="X107" s="36">
        <f>SUMIFS(СВЦЭМ!$C$33:$C$776,СВЦЭМ!$A$33:$A$776,$A107,СВЦЭМ!$B$33:$B$776,X$83)+'СЕТ СН'!$H$9+СВЦЭМ!$D$10+'СЕТ СН'!$H$6-'СЕТ СН'!$H$19</f>
        <v>974.06843841999989</v>
      </c>
      <c r="Y107" s="36">
        <f>SUMIFS(СВЦЭМ!$C$33:$C$776,СВЦЭМ!$A$33:$A$776,$A107,СВЦЭМ!$B$33:$B$776,Y$83)+'СЕТ СН'!$H$9+СВЦЭМ!$D$10+'СЕТ СН'!$H$6-'СЕТ СН'!$H$19</f>
        <v>1011.07240011</v>
      </c>
    </row>
    <row r="108" spans="1:25" ht="15.75" x14ac:dyDescent="0.2">
      <c r="A108" s="35">
        <f t="shared" si="2"/>
        <v>44129</v>
      </c>
      <c r="B108" s="36">
        <f>SUMIFS(СВЦЭМ!$C$33:$C$776,СВЦЭМ!$A$33:$A$776,$A108,СВЦЭМ!$B$33:$B$776,B$83)+'СЕТ СН'!$H$9+СВЦЭМ!$D$10+'СЕТ СН'!$H$6-'СЕТ СН'!$H$19</f>
        <v>1078.86679594</v>
      </c>
      <c r="C108" s="36">
        <f>SUMIFS(СВЦЭМ!$C$33:$C$776,СВЦЭМ!$A$33:$A$776,$A108,СВЦЭМ!$B$33:$B$776,C$83)+'СЕТ СН'!$H$9+СВЦЭМ!$D$10+'СЕТ СН'!$H$6-'СЕТ СН'!$H$19</f>
        <v>1130.41975226</v>
      </c>
      <c r="D108" s="36">
        <f>SUMIFS(СВЦЭМ!$C$33:$C$776,СВЦЭМ!$A$33:$A$776,$A108,СВЦЭМ!$B$33:$B$776,D$83)+'СЕТ СН'!$H$9+СВЦЭМ!$D$10+'СЕТ СН'!$H$6-'СЕТ СН'!$H$19</f>
        <v>1200.3377223800001</v>
      </c>
      <c r="E108" s="36">
        <f>SUMIFS(СВЦЭМ!$C$33:$C$776,СВЦЭМ!$A$33:$A$776,$A108,СВЦЭМ!$B$33:$B$776,E$83)+'СЕТ СН'!$H$9+СВЦЭМ!$D$10+'СЕТ СН'!$H$6-'СЕТ СН'!$H$19</f>
        <v>1206.6012466</v>
      </c>
      <c r="F108" s="36">
        <f>SUMIFS(СВЦЭМ!$C$33:$C$776,СВЦЭМ!$A$33:$A$776,$A108,СВЦЭМ!$B$33:$B$776,F$83)+'СЕТ СН'!$H$9+СВЦЭМ!$D$10+'СЕТ СН'!$H$6-'СЕТ СН'!$H$19</f>
        <v>1210.3004986599999</v>
      </c>
      <c r="G108" s="36">
        <f>SUMIFS(СВЦЭМ!$C$33:$C$776,СВЦЭМ!$A$33:$A$776,$A108,СВЦЭМ!$B$33:$B$776,G$83)+'СЕТ СН'!$H$9+СВЦЭМ!$D$10+'СЕТ СН'!$H$6-'СЕТ СН'!$H$19</f>
        <v>1207.29263855</v>
      </c>
      <c r="H108" s="36">
        <f>SUMIFS(СВЦЭМ!$C$33:$C$776,СВЦЭМ!$A$33:$A$776,$A108,СВЦЭМ!$B$33:$B$776,H$83)+'СЕТ СН'!$H$9+СВЦЭМ!$D$10+'СЕТ СН'!$H$6-'СЕТ СН'!$H$19</f>
        <v>1178.6299787</v>
      </c>
      <c r="I108" s="36">
        <f>SUMIFS(СВЦЭМ!$C$33:$C$776,СВЦЭМ!$A$33:$A$776,$A108,СВЦЭМ!$B$33:$B$776,I$83)+'СЕТ СН'!$H$9+СВЦЭМ!$D$10+'СЕТ СН'!$H$6-'СЕТ СН'!$H$19</f>
        <v>1154.09890602</v>
      </c>
      <c r="J108" s="36">
        <f>SUMIFS(СВЦЭМ!$C$33:$C$776,СВЦЭМ!$A$33:$A$776,$A108,СВЦЭМ!$B$33:$B$776,J$83)+'СЕТ СН'!$H$9+СВЦЭМ!$D$10+'СЕТ СН'!$H$6-'СЕТ СН'!$H$19</f>
        <v>1059.4136022499999</v>
      </c>
      <c r="K108" s="36">
        <f>SUMIFS(СВЦЭМ!$C$33:$C$776,СВЦЭМ!$A$33:$A$776,$A108,СВЦЭМ!$B$33:$B$776,K$83)+'СЕТ СН'!$H$9+СВЦЭМ!$D$10+'СЕТ СН'!$H$6-'СЕТ СН'!$H$19</f>
        <v>989.9459614299999</v>
      </c>
      <c r="L108" s="36">
        <f>SUMIFS(СВЦЭМ!$C$33:$C$776,СВЦЭМ!$A$33:$A$776,$A108,СВЦЭМ!$B$33:$B$776,L$83)+'СЕТ СН'!$H$9+СВЦЭМ!$D$10+'СЕТ СН'!$H$6-'СЕТ СН'!$H$19</f>
        <v>983.03289890999997</v>
      </c>
      <c r="M108" s="36">
        <f>SUMIFS(СВЦЭМ!$C$33:$C$776,СВЦЭМ!$A$33:$A$776,$A108,СВЦЭМ!$B$33:$B$776,M$83)+'СЕТ СН'!$H$9+СВЦЭМ!$D$10+'СЕТ СН'!$H$6-'СЕТ СН'!$H$19</f>
        <v>985.71294517999991</v>
      </c>
      <c r="N108" s="36">
        <f>SUMIFS(СВЦЭМ!$C$33:$C$776,СВЦЭМ!$A$33:$A$776,$A108,СВЦЭМ!$B$33:$B$776,N$83)+'СЕТ СН'!$H$9+СВЦЭМ!$D$10+'СЕТ СН'!$H$6-'СЕТ СН'!$H$19</f>
        <v>989.50921755999991</v>
      </c>
      <c r="O108" s="36">
        <f>SUMIFS(СВЦЭМ!$C$33:$C$776,СВЦЭМ!$A$33:$A$776,$A108,СВЦЭМ!$B$33:$B$776,O$83)+'СЕТ СН'!$H$9+СВЦЭМ!$D$10+'СЕТ СН'!$H$6-'СЕТ СН'!$H$19</f>
        <v>1031.7819245799999</v>
      </c>
      <c r="P108" s="36">
        <f>SUMIFS(СВЦЭМ!$C$33:$C$776,СВЦЭМ!$A$33:$A$776,$A108,СВЦЭМ!$B$33:$B$776,P$83)+'СЕТ СН'!$H$9+СВЦЭМ!$D$10+'СЕТ СН'!$H$6-'СЕТ СН'!$H$19</f>
        <v>1084.5609468499999</v>
      </c>
      <c r="Q108" s="36">
        <f>SUMIFS(СВЦЭМ!$C$33:$C$776,СВЦЭМ!$A$33:$A$776,$A108,СВЦЭМ!$B$33:$B$776,Q$83)+'СЕТ СН'!$H$9+СВЦЭМ!$D$10+'СЕТ СН'!$H$6-'СЕТ СН'!$H$19</f>
        <v>1045.36085862</v>
      </c>
      <c r="R108" s="36">
        <f>SUMIFS(СВЦЭМ!$C$33:$C$776,СВЦЭМ!$A$33:$A$776,$A108,СВЦЭМ!$B$33:$B$776,R$83)+'СЕТ СН'!$H$9+СВЦЭМ!$D$10+'СЕТ СН'!$H$6-'СЕТ СН'!$H$19</f>
        <v>992.92344304999995</v>
      </c>
      <c r="S108" s="36">
        <f>SUMIFS(СВЦЭМ!$C$33:$C$776,СВЦЭМ!$A$33:$A$776,$A108,СВЦЭМ!$B$33:$B$776,S$83)+'СЕТ СН'!$H$9+СВЦЭМ!$D$10+'СЕТ СН'!$H$6-'СЕТ СН'!$H$19</f>
        <v>989.17289788999994</v>
      </c>
      <c r="T108" s="36">
        <f>SUMIFS(СВЦЭМ!$C$33:$C$776,СВЦЭМ!$A$33:$A$776,$A108,СВЦЭМ!$B$33:$B$776,T$83)+'СЕТ СН'!$H$9+СВЦЭМ!$D$10+'СЕТ СН'!$H$6-'СЕТ СН'!$H$19</f>
        <v>1013.3560469099999</v>
      </c>
      <c r="U108" s="36">
        <f>SUMIFS(СВЦЭМ!$C$33:$C$776,СВЦЭМ!$A$33:$A$776,$A108,СВЦЭМ!$B$33:$B$776,U$83)+'СЕТ СН'!$H$9+СВЦЭМ!$D$10+'СЕТ СН'!$H$6-'СЕТ СН'!$H$19</f>
        <v>950.77185091999991</v>
      </c>
      <c r="V108" s="36">
        <f>SUMIFS(СВЦЭМ!$C$33:$C$776,СВЦЭМ!$A$33:$A$776,$A108,СВЦЭМ!$B$33:$B$776,V$83)+'СЕТ СН'!$H$9+СВЦЭМ!$D$10+'СЕТ СН'!$H$6-'СЕТ СН'!$H$19</f>
        <v>931.43579745</v>
      </c>
      <c r="W108" s="36">
        <f>SUMIFS(СВЦЭМ!$C$33:$C$776,СВЦЭМ!$A$33:$A$776,$A108,СВЦЭМ!$B$33:$B$776,W$83)+'СЕТ СН'!$H$9+СВЦЭМ!$D$10+'СЕТ СН'!$H$6-'СЕТ СН'!$H$19</f>
        <v>909.2248973799999</v>
      </c>
      <c r="X108" s="36">
        <f>SUMIFS(СВЦЭМ!$C$33:$C$776,СВЦЭМ!$A$33:$A$776,$A108,СВЦЭМ!$B$33:$B$776,X$83)+'СЕТ СН'!$H$9+СВЦЭМ!$D$10+'СЕТ СН'!$H$6-'СЕТ СН'!$H$19</f>
        <v>916.18381794999993</v>
      </c>
      <c r="Y108" s="36">
        <f>SUMIFS(СВЦЭМ!$C$33:$C$776,СВЦЭМ!$A$33:$A$776,$A108,СВЦЭМ!$B$33:$B$776,Y$83)+'СЕТ СН'!$H$9+СВЦЭМ!$D$10+'СЕТ СН'!$H$6-'СЕТ СН'!$H$19</f>
        <v>955.5199097499999</v>
      </c>
    </row>
    <row r="109" spans="1:25" ht="15.75" x14ac:dyDescent="0.2">
      <c r="A109" s="35">
        <f t="shared" si="2"/>
        <v>44130</v>
      </c>
      <c r="B109" s="36">
        <f>SUMIFS(СВЦЭМ!$C$33:$C$776,СВЦЭМ!$A$33:$A$776,$A109,СВЦЭМ!$B$33:$B$776,B$83)+'СЕТ СН'!$H$9+СВЦЭМ!$D$10+'СЕТ СН'!$H$6-'СЕТ СН'!$H$19</f>
        <v>1064.71572982</v>
      </c>
      <c r="C109" s="36">
        <f>SUMIFS(СВЦЭМ!$C$33:$C$776,СВЦЭМ!$A$33:$A$776,$A109,СВЦЭМ!$B$33:$B$776,C$83)+'СЕТ СН'!$H$9+СВЦЭМ!$D$10+'СЕТ СН'!$H$6-'СЕТ СН'!$H$19</f>
        <v>1148.32431567</v>
      </c>
      <c r="D109" s="36">
        <f>SUMIFS(СВЦЭМ!$C$33:$C$776,СВЦЭМ!$A$33:$A$776,$A109,СВЦЭМ!$B$33:$B$776,D$83)+'СЕТ СН'!$H$9+СВЦЭМ!$D$10+'СЕТ СН'!$H$6-'СЕТ СН'!$H$19</f>
        <v>1210.8378790700001</v>
      </c>
      <c r="E109" s="36">
        <f>SUMIFS(СВЦЭМ!$C$33:$C$776,СВЦЭМ!$A$33:$A$776,$A109,СВЦЭМ!$B$33:$B$776,E$83)+'СЕТ СН'!$H$9+СВЦЭМ!$D$10+'СЕТ СН'!$H$6-'СЕТ СН'!$H$19</f>
        <v>1216.8249613</v>
      </c>
      <c r="F109" s="36">
        <f>SUMIFS(СВЦЭМ!$C$33:$C$776,СВЦЭМ!$A$33:$A$776,$A109,СВЦЭМ!$B$33:$B$776,F$83)+'СЕТ СН'!$H$9+СВЦЭМ!$D$10+'СЕТ СН'!$H$6-'СЕТ СН'!$H$19</f>
        <v>1214.12579596</v>
      </c>
      <c r="G109" s="36">
        <f>SUMIFS(СВЦЭМ!$C$33:$C$776,СВЦЭМ!$A$33:$A$776,$A109,СВЦЭМ!$B$33:$B$776,G$83)+'СЕТ СН'!$H$9+СВЦЭМ!$D$10+'СЕТ СН'!$H$6-'СЕТ СН'!$H$19</f>
        <v>1184.93308495</v>
      </c>
      <c r="H109" s="36">
        <f>SUMIFS(СВЦЭМ!$C$33:$C$776,СВЦЭМ!$A$33:$A$776,$A109,СВЦЭМ!$B$33:$B$776,H$83)+'СЕТ СН'!$H$9+СВЦЭМ!$D$10+'СЕТ СН'!$H$6-'СЕТ СН'!$H$19</f>
        <v>1135.8399709600001</v>
      </c>
      <c r="I109" s="36">
        <f>SUMIFS(СВЦЭМ!$C$33:$C$776,СВЦЭМ!$A$33:$A$776,$A109,СВЦЭМ!$B$33:$B$776,I$83)+'СЕТ СН'!$H$9+СВЦЭМ!$D$10+'СЕТ СН'!$H$6-'СЕТ СН'!$H$19</f>
        <v>1099.3577186499999</v>
      </c>
      <c r="J109" s="36">
        <f>SUMIFS(СВЦЭМ!$C$33:$C$776,СВЦЭМ!$A$33:$A$776,$A109,СВЦЭМ!$B$33:$B$776,J$83)+'СЕТ СН'!$H$9+СВЦЭМ!$D$10+'СЕТ СН'!$H$6-'СЕТ СН'!$H$19</f>
        <v>1027.08110633</v>
      </c>
      <c r="K109" s="36">
        <f>SUMIFS(СВЦЭМ!$C$33:$C$776,СВЦЭМ!$A$33:$A$776,$A109,СВЦЭМ!$B$33:$B$776,K$83)+'СЕТ СН'!$H$9+СВЦЭМ!$D$10+'СЕТ СН'!$H$6-'СЕТ СН'!$H$19</f>
        <v>978.09045061999996</v>
      </c>
      <c r="L109" s="36">
        <f>SUMIFS(СВЦЭМ!$C$33:$C$776,СВЦЭМ!$A$33:$A$776,$A109,СВЦЭМ!$B$33:$B$776,L$83)+'СЕТ СН'!$H$9+СВЦЭМ!$D$10+'СЕТ СН'!$H$6-'СЕТ СН'!$H$19</f>
        <v>973.50192138</v>
      </c>
      <c r="M109" s="36">
        <f>SUMIFS(СВЦЭМ!$C$33:$C$776,СВЦЭМ!$A$33:$A$776,$A109,СВЦЭМ!$B$33:$B$776,M$83)+'СЕТ СН'!$H$9+СВЦЭМ!$D$10+'СЕТ СН'!$H$6-'СЕТ СН'!$H$19</f>
        <v>997.35800690999997</v>
      </c>
      <c r="N109" s="36">
        <f>SUMIFS(СВЦЭМ!$C$33:$C$776,СВЦЭМ!$A$33:$A$776,$A109,СВЦЭМ!$B$33:$B$776,N$83)+'СЕТ СН'!$H$9+СВЦЭМ!$D$10+'СЕТ СН'!$H$6-'СЕТ СН'!$H$19</f>
        <v>996.79087888999993</v>
      </c>
      <c r="O109" s="36">
        <f>SUMIFS(СВЦЭМ!$C$33:$C$776,СВЦЭМ!$A$33:$A$776,$A109,СВЦЭМ!$B$33:$B$776,O$83)+'СЕТ СН'!$H$9+СВЦЭМ!$D$10+'СЕТ СН'!$H$6-'СЕТ СН'!$H$19</f>
        <v>1031.7772601199999</v>
      </c>
      <c r="P109" s="36">
        <f>SUMIFS(СВЦЭМ!$C$33:$C$776,СВЦЭМ!$A$33:$A$776,$A109,СВЦЭМ!$B$33:$B$776,P$83)+'СЕТ СН'!$H$9+СВЦЭМ!$D$10+'СЕТ СН'!$H$6-'СЕТ СН'!$H$19</f>
        <v>1078.46105977</v>
      </c>
      <c r="Q109" s="36">
        <f>SUMIFS(СВЦЭМ!$C$33:$C$776,СВЦЭМ!$A$33:$A$776,$A109,СВЦЭМ!$B$33:$B$776,Q$83)+'СЕТ СН'!$H$9+СВЦЭМ!$D$10+'СЕТ СН'!$H$6-'СЕТ СН'!$H$19</f>
        <v>1037.60619307</v>
      </c>
      <c r="R109" s="36">
        <f>SUMIFS(СВЦЭМ!$C$33:$C$776,СВЦЭМ!$A$33:$A$776,$A109,СВЦЭМ!$B$33:$B$776,R$83)+'СЕТ СН'!$H$9+СВЦЭМ!$D$10+'СЕТ СН'!$H$6-'СЕТ СН'!$H$19</f>
        <v>991.79097947999992</v>
      </c>
      <c r="S109" s="36">
        <f>SUMIFS(СВЦЭМ!$C$33:$C$776,СВЦЭМ!$A$33:$A$776,$A109,СВЦЭМ!$B$33:$B$776,S$83)+'СЕТ СН'!$H$9+СВЦЭМ!$D$10+'СЕТ СН'!$H$6-'СЕТ СН'!$H$19</f>
        <v>927.4681158599999</v>
      </c>
      <c r="T109" s="36">
        <f>SUMIFS(СВЦЭМ!$C$33:$C$776,СВЦЭМ!$A$33:$A$776,$A109,СВЦЭМ!$B$33:$B$776,T$83)+'СЕТ СН'!$H$9+СВЦЭМ!$D$10+'СЕТ СН'!$H$6-'СЕТ СН'!$H$19</f>
        <v>892.37528067999995</v>
      </c>
      <c r="U109" s="36">
        <f>SUMIFS(СВЦЭМ!$C$33:$C$776,СВЦЭМ!$A$33:$A$776,$A109,СВЦЭМ!$B$33:$B$776,U$83)+'СЕТ СН'!$H$9+СВЦЭМ!$D$10+'СЕТ СН'!$H$6-'СЕТ СН'!$H$19</f>
        <v>894.95800104</v>
      </c>
      <c r="V109" s="36">
        <f>SUMIFS(СВЦЭМ!$C$33:$C$776,СВЦЭМ!$A$33:$A$776,$A109,СВЦЭМ!$B$33:$B$776,V$83)+'СЕТ СН'!$H$9+СВЦЭМ!$D$10+'СЕТ СН'!$H$6-'СЕТ СН'!$H$19</f>
        <v>895.3918524799999</v>
      </c>
      <c r="W109" s="36">
        <f>SUMIFS(СВЦЭМ!$C$33:$C$776,СВЦЭМ!$A$33:$A$776,$A109,СВЦЭМ!$B$33:$B$776,W$83)+'СЕТ СН'!$H$9+СВЦЭМ!$D$10+'СЕТ СН'!$H$6-'СЕТ СН'!$H$19</f>
        <v>892.25146988999995</v>
      </c>
      <c r="X109" s="36">
        <f>SUMIFS(СВЦЭМ!$C$33:$C$776,СВЦЭМ!$A$33:$A$776,$A109,СВЦЭМ!$B$33:$B$776,X$83)+'СЕТ СН'!$H$9+СВЦЭМ!$D$10+'СЕТ СН'!$H$6-'СЕТ СН'!$H$19</f>
        <v>890.66367586999991</v>
      </c>
      <c r="Y109" s="36">
        <f>SUMIFS(СВЦЭМ!$C$33:$C$776,СВЦЭМ!$A$33:$A$776,$A109,СВЦЭМ!$B$33:$B$776,Y$83)+'СЕТ СН'!$H$9+СВЦЭМ!$D$10+'СЕТ СН'!$H$6-'СЕТ СН'!$H$19</f>
        <v>933.40281083999992</v>
      </c>
    </row>
    <row r="110" spans="1:25" ht="15.75" x14ac:dyDescent="0.2">
      <c r="A110" s="35">
        <f t="shared" si="2"/>
        <v>44131</v>
      </c>
      <c r="B110" s="36">
        <f>SUMIFS(СВЦЭМ!$C$33:$C$776,СВЦЭМ!$A$33:$A$776,$A110,СВЦЭМ!$B$33:$B$776,B$83)+'СЕТ СН'!$H$9+СВЦЭМ!$D$10+'СЕТ СН'!$H$6-'СЕТ СН'!$H$19</f>
        <v>1047.1057119500001</v>
      </c>
      <c r="C110" s="36">
        <f>SUMIFS(СВЦЭМ!$C$33:$C$776,СВЦЭМ!$A$33:$A$776,$A110,СВЦЭМ!$B$33:$B$776,C$83)+'СЕТ СН'!$H$9+СВЦЭМ!$D$10+'СЕТ СН'!$H$6-'СЕТ СН'!$H$19</f>
        <v>1140.4852352</v>
      </c>
      <c r="D110" s="36">
        <f>SUMIFS(СВЦЭМ!$C$33:$C$776,СВЦЭМ!$A$33:$A$776,$A110,СВЦЭМ!$B$33:$B$776,D$83)+'СЕТ СН'!$H$9+СВЦЭМ!$D$10+'СЕТ СН'!$H$6-'СЕТ СН'!$H$19</f>
        <v>1211.66722142</v>
      </c>
      <c r="E110" s="36">
        <f>SUMIFS(СВЦЭМ!$C$33:$C$776,СВЦЭМ!$A$33:$A$776,$A110,СВЦЭМ!$B$33:$B$776,E$83)+'СЕТ СН'!$H$9+СВЦЭМ!$D$10+'СЕТ СН'!$H$6-'СЕТ СН'!$H$19</f>
        <v>1228.5992557300001</v>
      </c>
      <c r="F110" s="36">
        <f>SUMIFS(СВЦЭМ!$C$33:$C$776,СВЦЭМ!$A$33:$A$776,$A110,СВЦЭМ!$B$33:$B$776,F$83)+'СЕТ СН'!$H$9+СВЦЭМ!$D$10+'СЕТ СН'!$H$6-'СЕТ СН'!$H$19</f>
        <v>1219.25344595</v>
      </c>
      <c r="G110" s="36">
        <f>SUMIFS(СВЦЭМ!$C$33:$C$776,СВЦЭМ!$A$33:$A$776,$A110,СВЦЭМ!$B$33:$B$776,G$83)+'СЕТ СН'!$H$9+СВЦЭМ!$D$10+'СЕТ СН'!$H$6-'СЕТ СН'!$H$19</f>
        <v>1210.7701225400001</v>
      </c>
      <c r="H110" s="36">
        <f>SUMIFS(СВЦЭМ!$C$33:$C$776,СВЦЭМ!$A$33:$A$776,$A110,СВЦЭМ!$B$33:$B$776,H$83)+'СЕТ СН'!$H$9+СВЦЭМ!$D$10+'СЕТ СН'!$H$6-'СЕТ СН'!$H$19</f>
        <v>1174.4618892999999</v>
      </c>
      <c r="I110" s="36">
        <f>SUMIFS(СВЦЭМ!$C$33:$C$776,СВЦЭМ!$A$33:$A$776,$A110,СВЦЭМ!$B$33:$B$776,I$83)+'СЕТ СН'!$H$9+СВЦЭМ!$D$10+'СЕТ СН'!$H$6-'СЕТ СН'!$H$19</f>
        <v>1149.2012225000001</v>
      </c>
      <c r="J110" s="36">
        <f>SUMIFS(СВЦЭМ!$C$33:$C$776,СВЦЭМ!$A$33:$A$776,$A110,СВЦЭМ!$B$33:$B$776,J$83)+'СЕТ СН'!$H$9+СВЦЭМ!$D$10+'СЕТ СН'!$H$6-'СЕТ СН'!$H$19</f>
        <v>1063.6692609300001</v>
      </c>
      <c r="K110" s="36">
        <f>SUMIFS(СВЦЭМ!$C$33:$C$776,СВЦЭМ!$A$33:$A$776,$A110,СВЦЭМ!$B$33:$B$776,K$83)+'СЕТ СН'!$H$9+СВЦЭМ!$D$10+'СЕТ СН'!$H$6-'СЕТ СН'!$H$19</f>
        <v>1022.75790373</v>
      </c>
      <c r="L110" s="36">
        <f>SUMIFS(СВЦЭМ!$C$33:$C$776,СВЦЭМ!$A$33:$A$776,$A110,СВЦЭМ!$B$33:$B$776,L$83)+'СЕТ СН'!$H$9+СВЦЭМ!$D$10+'СЕТ СН'!$H$6-'СЕТ СН'!$H$19</f>
        <v>1032.4280230100001</v>
      </c>
      <c r="M110" s="36">
        <f>SUMIFS(СВЦЭМ!$C$33:$C$776,СВЦЭМ!$A$33:$A$776,$A110,СВЦЭМ!$B$33:$B$776,M$83)+'СЕТ СН'!$H$9+СВЦЭМ!$D$10+'СЕТ СН'!$H$6-'СЕТ СН'!$H$19</f>
        <v>2004.16061266</v>
      </c>
      <c r="N110" s="36">
        <f>SUMIFS(СВЦЭМ!$C$33:$C$776,СВЦЭМ!$A$33:$A$776,$A110,СВЦЭМ!$B$33:$B$776,N$83)+'СЕТ СН'!$H$9+СВЦЭМ!$D$10+'СЕТ СН'!$H$6-'СЕТ СН'!$H$19</f>
        <v>986.65071501999989</v>
      </c>
      <c r="O110" s="36">
        <f>SUMIFS(СВЦЭМ!$C$33:$C$776,СВЦЭМ!$A$33:$A$776,$A110,СВЦЭМ!$B$33:$B$776,O$83)+'СЕТ СН'!$H$9+СВЦЭМ!$D$10+'СЕТ СН'!$H$6-'СЕТ СН'!$H$19</f>
        <v>1037.51422531</v>
      </c>
      <c r="P110" s="36">
        <f>SUMIFS(СВЦЭМ!$C$33:$C$776,СВЦЭМ!$A$33:$A$776,$A110,СВЦЭМ!$B$33:$B$776,P$83)+'СЕТ СН'!$H$9+СВЦЭМ!$D$10+'СЕТ СН'!$H$6-'СЕТ СН'!$H$19</f>
        <v>1078.3131293700001</v>
      </c>
      <c r="Q110" s="36">
        <f>SUMIFS(СВЦЭМ!$C$33:$C$776,СВЦЭМ!$A$33:$A$776,$A110,СВЦЭМ!$B$33:$B$776,Q$83)+'СЕТ СН'!$H$9+СВЦЭМ!$D$10+'СЕТ СН'!$H$6-'СЕТ СН'!$H$19</f>
        <v>1035.2755270299999</v>
      </c>
      <c r="R110" s="36">
        <f>SUMIFS(СВЦЭМ!$C$33:$C$776,СВЦЭМ!$A$33:$A$776,$A110,СВЦЭМ!$B$33:$B$776,R$83)+'СЕТ СН'!$H$9+СВЦЭМ!$D$10+'СЕТ СН'!$H$6-'СЕТ СН'!$H$19</f>
        <v>971.90145790999998</v>
      </c>
      <c r="S110" s="36">
        <f>SUMIFS(СВЦЭМ!$C$33:$C$776,СВЦЭМ!$A$33:$A$776,$A110,СВЦЭМ!$B$33:$B$776,S$83)+'СЕТ СН'!$H$9+СВЦЭМ!$D$10+'СЕТ СН'!$H$6-'СЕТ СН'!$H$19</f>
        <v>990.82883691999996</v>
      </c>
      <c r="T110" s="36">
        <f>SUMIFS(СВЦЭМ!$C$33:$C$776,СВЦЭМ!$A$33:$A$776,$A110,СВЦЭМ!$B$33:$B$776,T$83)+'СЕТ СН'!$H$9+СВЦЭМ!$D$10+'СЕТ СН'!$H$6-'СЕТ СН'!$H$19</f>
        <v>998.39118030999998</v>
      </c>
      <c r="U110" s="36">
        <f>SUMIFS(СВЦЭМ!$C$33:$C$776,СВЦЭМ!$A$33:$A$776,$A110,СВЦЭМ!$B$33:$B$776,U$83)+'СЕТ СН'!$H$9+СВЦЭМ!$D$10+'СЕТ СН'!$H$6-'СЕТ СН'!$H$19</f>
        <v>1001.1704059</v>
      </c>
      <c r="V110" s="36">
        <f>SUMIFS(СВЦЭМ!$C$33:$C$776,СВЦЭМ!$A$33:$A$776,$A110,СВЦЭМ!$B$33:$B$776,V$83)+'СЕТ СН'!$H$9+СВЦЭМ!$D$10+'СЕТ СН'!$H$6-'СЕТ СН'!$H$19</f>
        <v>996.77053629</v>
      </c>
      <c r="W110" s="36">
        <f>SUMIFS(СВЦЭМ!$C$33:$C$776,СВЦЭМ!$A$33:$A$776,$A110,СВЦЭМ!$B$33:$B$776,W$83)+'СЕТ СН'!$H$9+СВЦЭМ!$D$10+'СЕТ СН'!$H$6-'СЕТ СН'!$H$19</f>
        <v>989.55689595999991</v>
      </c>
      <c r="X110" s="36">
        <f>SUMIFS(СВЦЭМ!$C$33:$C$776,СВЦЭМ!$A$33:$A$776,$A110,СВЦЭМ!$B$33:$B$776,X$83)+'СЕТ СН'!$H$9+СВЦЭМ!$D$10+'СЕТ СН'!$H$6-'СЕТ СН'!$H$19</f>
        <v>969.24142608999989</v>
      </c>
      <c r="Y110" s="36">
        <f>SUMIFS(СВЦЭМ!$C$33:$C$776,СВЦЭМ!$A$33:$A$776,$A110,СВЦЭМ!$B$33:$B$776,Y$83)+'СЕТ СН'!$H$9+СВЦЭМ!$D$10+'СЕТ СН'!$H$6-'СЕТ СН'!$H$19</f>
        <v>1006.11681675</v>
      </c>
    </row>
    <row r="111" spans="1:25" ht="15.75" x14ac:dyDescent="0.2">
      <c r="A111" s="35">
        <f t="shared" si="2"/>
        <v>44132</v>
      </c>
      <c r="B111" s="36">
        <f>SUMIFS(СВЦЭМ!$C$33:$C$776,СВЦЭМ!$A$33:$A$776,$A111,СВЦЭМ!$B$33:$B$776,B$83)+'СЕТ СН'!$H$9+СВЦЭМ!$D$10+'СЕТ СН'!$H$6-'СЕТ СН'!$H$19</f>
        <v>1113.7502470500001</v>
      </c>
      <c r="C111" s="36">
        <f>SUMIFS(СВЦЭМ!$C$33:$C$776,СВЦЭМ!$A$33:$A$776,$A111,СВЦЭМ!$B$33:$B$776,C$83)+'СЕТ СН'!$H$9+СВЦЭМ!$D$10+'СЕТ СН'!$H$6-'СЕТ СН'!$H$19</f>
        <v>1170.3593308500001</v>
      </c>
      <c r="D111" s="36">
        <f>SUMIFS(СВЦЭМ!$C$33:$C$776,СВЦЭМ!$A$33:$A$776,$A111,СВЦЭМ!$B$33:$B$776,D$83)+'СЕТ СН'!$H$9+СВЦЭМ!$D$10+'СЕТ СН'!$H$6-'СЕТ СН'!$H$19</f>
        <v>1173.34711143</v>
      </c>
      <c r="E111" s="36">
        <f>SUMIFS(СВЦЭМ!$C$33:$C$776,СВЦЭМ!$A$33:$A$776,$A111,СВЦЭМ!$B$33:$B$776,E$83)+'СЕТ СН'!$H$9+СВЦЭМ!$D$10+'СЕТ СН'!$H$6-'СЕТ СН'!$H$19</f>
        <v>1177.3078794999999</v>
      </c>
      <c r="F111" s="36">
        <f>SUMIFS(СВЦЭМ!$C$33:$C$776,СВЦЭМ!$A$33:$A$776,$A111,СВЦЭМ!$B$33:$B$776,F$83)+'СЕТ СН'!$H$9+СВЦЭМ!$D$10+'СЕТ СН'!$H$6-'СЕТ СН'!$H$19</f>
        <v>1185.81230106</v>
      </c>
      <c r="G111" s="36">
        <f>SUMIFS(СВЦЭМ!$C$33:$C$776,СВЦЭМ!$A$33:$A$776,$A111,СВЦЭМ!$B$33:$B$776,G$83)+'СЕТ СН'!$H$9+СВЦЭМ!$D$10+'СЕТ СН'!$H$6-'СЕТ СН'!$H$19</f>
        <v>1171.29451518</v>
      </c>
      <c r="H111" s="36">
        <f>SUMIFS(СВЦЭМ!$C$33:$C$776,СВЦЭМ!$A$33:$A$776,$A111,СВЦЭМ!$B$33:$B$776,H$83)+'СЕТ СН'!$H$9+СВЦЭМ!$D$10+'СЕТ СН'!$H$6-'СЕТ СН'!$H$19</f>
        <v>1182.34993794</v>
      </c>
      <c r="I111" s="36">
        <f>SUMIFS(СВЦЭМ!$C$33:$C$776,СВЦЭМ!$A$33:$A$776,$A111,СВЦЭМ!$B$33:$B$776,I$83)+'СЕТ СН'!$H$9+СВЦЭМ!$D$10+'СЕТ СН'!$H$6-'СЕТ СН'!$H$19</f>
        <v>1170.37934096</v>
      </c>
      <c r="J111" s="36">
        <f>SUMIFS(СВЦЭМ!$C$33:$C$776,СВЦЭМ!$A$33:$A$776,$A111,СВЦЭМ!$B$33:$B$776,J$83)+'СЕТ СН'!$H$9+СВЦЭМ!$D$10+'СЕТ СН'!$H$6-'СЕТ СН'!$H$19</f>
        <v>1102.5052448599999</v>
      </c>
      <c r="K111" s="36">
        <f>SUMIFS(СВЦЭМ!$C$33:$C$776,СВЦЭМ!$A$33:$A$776,$A111,СВЦЭМ!$B$33:$B$776,K$83)+'СЕТ СН'!$H$9+СВЦЭМ!$D$10+'СЕТ СН'!$H$6-'СЕТ СН'!$H$19</f>
        <v>1051.36288111</v>
      </c>
      <c r="L111" s="36">
        <f>SUMIFS(СВЦЭМ!$C$33:$C$776,СВЦЭМ!$A$33:$A$776,$A111,СВЦЭМ!$B$33:$B$776,L$83)+'СЕТ СН'!$H$9+СВЦЭМ!$D$10+'СЕТ СН'!$H$6-'СЕТ СН'!$H$19</f>
        <v>1053.35276916</v>
      </c>
      <c r="M111" s="36">
        <f>SUMIFS(СВЦЭМ!$C$33:$C$776,СВЦЭМ!$A$33:$A$776,$A111,СВЦЭМ!$B$33:$B$776,M$83)+'СЕТ СН'!$H$9+СВЦЭМ!$D$10+'СЕТ СН'!$H$6-'СЕТ СН'!$H$19</f>
        <v>1053.8436043300001</v>
      </c>
      <c r="N111" s="36">
        <f>SUMIFS(СВЦЭМ!$C$33:$C$776,СВЦЭМ!$A$33:$A$776,$A111,СВЦЭМ!$B$33:$B$776,N$83)+'СЕТ СН'!$H$9+СВЦЭМ!$D$10+'СЕТ СН'!$H$6-'СЕТ СН'!$H$19</f>
        <v>1065.6449392300001</v>
      </c>
      <c r="O111" s="36">
        <f>SUMIFS(СВЦЭМ!$C$33:$C$776,СВЦЭМ!$A$33:$A$776,$A111,СВЦЭМ!$B$33:$B$776,O$83)+'СЕТ СН'!$H$9+СВЦЭМ!$D$10+'СЕТ СН'!$H$6-'СЕТ СН'!$H$19</f>
        <v>1102.5747529400001</v>
      </c>
      <c r="P111" s="36">
        <f>SUMIFS(СВЦЭМ!$C$33:$C$776,СВЦЭМ!$A$33:$A$776,$A111,СВЦЭМ!$B$33:$B$776,P$83)+'СЕТ СН'!$H$9+СВЦЭМ!$D$10+'СЕТ СН'!$H$6-'СЕТ СН'!$H$19</f>
        <v>1147.52670612</v>
      </c>
      <c r="Q111" s="36">
        <f>SUMIFS(СВЦЭМ!$C$33:$C$776,СВЦЭМ!$A$33:$A$776,$A111,СВЦЭМ!$B$33:$B$776,Q$83)+'СЕТ СН'!$H$9+СВЦЭМ!$D$10+'СЕТ СН'!$H$6-'СЕТ СН'!$H$19</f>
        <v>1100.79062359</v>
      </c>
      <c r="R111" s="36">
        <f>SUMIFS(СВЦЭМ!$C$33:$C$776,СВЦЭМ!$A$33:$A$776,$A111,СВЦЭМ!$B$33:$B$776,R$83)+'СЕТ СН'!$H$9+СВЦЭМ!$D$10+'СЕТ СН'!$H$6-'СЕТ СН'!$H$19</f>
        <v>1043.13086918</v>
      </c>
      <c r="S111" s="36">
        <f>SUMIFS(СВЦЭМ!$C$33:$C$776,СВЦЭМ!$A$33:$A$776,$A111,СВЦЭМ!$B$33:$B$776,S$83)+'СЕТ СН'!$H$9+СВЦЭМ!$D$10+'СЕТ СН'!$H$6-'СЕТ СН'!$H$19</f>
        <v>996.44657627999993</v>
      </c>
      <c r="T111" s="36">
        <f>SUMIFS(СВЦЭМ!$C$33:$C$776,СВЦЭМ!$A$33:$A$776,$A111,СВЦЭМ!$B$33:$B$776,T$83)+'СЕТ СН'!$H$9+СВЦЭМ!$D$10+'СЕТ СН'!$H$6-'СЕТ СН'!$H$19</f>
        <v>997.25621486999989</v>
      </c>
      <c r="U111" s="36">
        <f>SUMIFS(СВЦЭМ!$C$33:$C$776,СВЦЭМ!$A$33:$A$776,$A111,СВЦЭМ!$B$33:$B$776,U$83)+'СЕТ СН'!$H$9+СВЦЭМ!$D$10+'СЕТ СН'!$H$6-'СЕТ СН'!$H$19</f>
        <v>1002.6483738999999</v>
      </c>
      <c r="V111" s="36">
        <f>SUMIFS(СВЦЭМ!$C$33:$C$776,СВЦЭМ!$A$33:$A$776,$A111,СВЦЭМ!$B$33:$B$776,V$83)+'СЕТ СН'!$H$9+СВЦЭМ!$D$10+'СЕТ СН'!$H$6-'СЕТ СН'!$H$19</f>
        <v>998.88164784999992</v>
      </c>
      <c r="W111" s="36">
        <f>SUMIFS(СВЦЭМ!$C$33:$C$776,СВЦЭМ!$A$33:$A$776,$A111,СВЦЭМ!$B$33:$B$776,W$83)+'СЕТ СН'!$H$9+СВЦЭМ!$D$10+'СЕТ СН'!$H$6-'СЕТ СН'!$H$19</f>
        <v>991.96909404999997</v>
      </c>
      <c r="X111" s="36">
        <f>SUMIFS(СВЦЭМ!$C$33:$C$776,СВЦЭМ!$A$33:$A$776,$A111,СВЦЭМ!$B$33:$B$776,X$83)+'СЕТ СН'!$H$9+СВЦЭМ!$D$10+'СЕТ СН'!$H$6-'СЕТ СН'!$H$19</f>
        <v>996.00116396999999</v>
      </c>
      <c r="Y111" s="36">
        <f>SUMIFS(СВЦЭМ!$C$33:$C$776,СВЦЭМ!$A$33:$A$776,$A111,СВЦЭМ!$B$33:$B$776,Y$83)+'СЕТ СН'!$H$9+СВЦЭМ!$D$10+'СЕТ СН'!$H$6-'СЕТ СН'!$H$19</f>
        <v>1023.5540319099999</v>
      </c>
    </row>
    <row r="112" spans="1:25" ht="15.75" x14ac:dyDescent="0.2">
      <c r="A112" s="35">
        <f t="shared" si="2"/>
        <v>44133</v>
      </c>
      <c r="B112" s="36">
        <f>SUMIFS(СВЦЭМ!$C$33:$C$776,СВЦЭМ!$A$33:$A$776,$A112,СВЦЭМ!$B$33:$B$776,B$83)+'СЕТ СН'!$H$9+СВЦЭМ!$D$10+'СЕТ СН'!$H$6-'СЕТ СН'!$H$19</f>
        <v>1087.3480113800001</v>
      </c>
      <c r="C112" s="36">
        <f>SUMIFS(СВЦЭМ!$C$33:$C$776,СВЦЭМ!$A$33:$A$776,$A112,СВЦЭМ!$B$33:$B$776,C$83)+'СЕТ СН'!$H$9+СВЦЭМ!$D$10+'СЕТ СН'!$H$6-'СЕТ СН'!$H$19</f>
        <v>1146.22701596</v>
      </c>
      <c r="D112" s="36">
        <f>SUMIFS(СВЦЭМ!$C$33:$C$776,СВЦЭМ!$A$33:$A$776,$A112,СВЦЭМ!$B$33:$B$776,D$83)+'СЕТ СН'!$H$9+СВЦЭМ!$D$10+'СЕТ СН'!$H$6-'СЕТ СН'!$H$19</f>
        <v>1157.8979967099999</v>
      </c>
      <c r="E112" s="36">
        <f>SUMIFS(СВЦЭМ!$C$33:$C$776,СВЦЭМ!$A$33:$A$776,$A112,СВЦЭМ!$B$33:$B$776,E$83)+'СЕТ СН'!$H$9+СВЦЭМ!$D$10+'СЕТ СН'!$H$6-'СЕТ СН'!$H$19</f>
        <v>1151.80855228</v>
      </c>
      <c r="F112" s="36">
        <f>SUMIFS(СВЦЭМ!$C$33:$C$776,СВЦЭМ!$A$33:$A$776,$A112,СВЦЭМ!$B$33:$B$776,F$83)+'СЕТ СН'!$H$9+СВЦЭМ!$D$10+'СЕТ СН'!$H$6-'СЕТ СН'!$H$19</f>
        <v>1156.6412333400001</v>
      </c>
      <c r="G112" s="36">
        <f>SUMIFS(СВЦЭМ!$C$33:$C$776,СВЦЭМ!$A$33:$A$776,$A112,СВЦЭМ!$B$33:$B$776,G$83)+'СЕТ СН'!$H$9+СВЦЭМ!$D$10+'СЕТ СН'!$H$6-'СЕТ СН'!$H$19</f>
        <v>1220.6817806899999</v>
      </c>
      <c r="H112" s="36">
        <f>SUMIFS(СВЦЭМ!$C$33:$C$776,СВЦЭМ!$A$33:$A$776,$A112,СВЦЭМ!$B$33:$B$776,H$83)+'СЕТ СН'!$H$9+СВЦЭМ!$D$10+'СЕТ СН'!$H$6-'СЕТ СН'!$H$19</f>
        <v>1235.0783300799999</v>
      </c>
      <c r="I112" s="36">
        <f>SUMIFS(СВЦЭМ!$C$33:$C$776,СВЦЭМ!$A$33:$A$776,$A112,СВЦЭМ!$B$33:$B$776,I$83)+'СЕТ СН'!$H$9+СВЦЭМ!$D$10+'СЕТ СН'!$H$6-'СЕТ СН'!$H$19</f>
        <v>1139.7154852900001</v>
      </c>
      <c r="J112" s="36">
        <f>SUMIFS(СВЦЭМ!$C$33:$C$776,СВЦЭМ!$A$33:$A$776,$A112,СВЦЭМ!$B$33:$B$776,J$83)+'СЕТ СН'!$H$9+СВЦЭМ!$D$10+'СЕТ СН'!$H$6-'СЕТ СН'!$H$19</f>
        <v>1049.52628323</v>
      </c>
      <c r="K112" s="36">
        <f>SUMIFS(СВЦЭМ!$C$33:$C$776,СВЦЭМ!$A$33:$A$776,$A112,СВЦЭМ!$B$33:$B$776,K$83)+'СЕТ СН'!$H$9+СВЦЭМ!$D$10+'СЕТ СН'!$H$6-'СЕТ СН'!$H$19</f>
        <v>997.25975659999995</v>
      </c>
      <c r="L112" s="36">
        <f>SUMIFS(СВЦЭМ!$C$33:$C$776,СВЦЭМ!$A$33:$A$776,$A112,СВЦЭМ!$B$33:$B$776,L$83)+'СЕТ СН'!$H$9+СВЦЭМ!$D$10+'СЕТ СН'!$H$6-'СЕТ СН'!$H$19</f>
        <v>1003.84049925</v>
      </c>
      <c r="M112" s="36">
        <f>SUMIFS(СВЦЭМ!$C$33:$C$776,СВЦЭМ!$A$33:$A$776,$A112,СВЦЭМ!$B$33:$B$776,M$83)+'СЕТ СН'!$H$9+СВЦЭМ!$D$10+'СЕТ СН'!$H$6-'СЕТ СН'!$H$19</f>
        <v>951.47639057999993</v>
      </c>
      <c r="N112" s="36">
        <f>SUMIFS(СВЦЭМ!$C$33:$C$776,СВЦЭМ!$A$33:$A$776,$A112,СВЦЭМ!$B$33:$B$776,N$83)+'СЕТ СН'!$H$9+СВЦЭМ!$D$10+'СЕТ СН'!$H$6-'СЕТ СН'!$H$19</f>
        <v>940.78202135999993</v>
      </c>
      <c r="O112" s="36">
        <f>SUMIFS(СВЦЭМ!$C$33:$C$776,СВЦЭМ!$A$33:$A$776,$A112,СВЦЭМ!$B$33:$B$776,O$83)+'СЕТ СН'!$H$9+СВЦЭМ!$D$10+'СЕТ СН'!$H$6-'СЕТ СН'!$H$19</f>
        <v>943.87423969999998</v>
      </c>
      <c r="P112" s="36">
        <f>SUMIFS(СВЦЭМ!$C$33:$C$776,СВЦЭМ!$A$33:$A$776,$A112,СВЦЭМ!$B$33:$B$776,P$83)+'СЕТ СН'!$H$9+СВЦЭМ!$D$10+'СЕТ СН'!$H$6-'СЕТ СН'!$H$19</f>
        <v>981.82267153999999</v>
      </c>
      <c r="Q112" s="36">
        <f>SUMIFS(СВЦЭМ!$C$33:$C$776,СВЦЭМ!$A$33:$A$776,$A112,СВЦЭМ!$B$33:$B$776,Q$83)+'СЕТ СН'!$H$9+СВЦЭМ!$D$10+'СЕТ СН'!$H$6-'СЕТ СН'!$H$19</f>
        <v>942.9265747899999</v>
      </c>
      <c r="R112" s="36">
        <f>SUMIFS(СВЦЭМ!$C$33:$C$776,СВЦЭМ!$A$33:$A$776,$A112,СВЦЭМ!$B$33:$B$776,R$83)+'СЕТ СН'!$H$9+СВЦЭМ!$D$10+'СЕТ СН'!$H$6-'СЕТ СН'!$H$19</f>
        <v>998.16164397</v>
      </c>
      <c r="S112" s="36">
        <f>SUMIFS(СВЦЭМ!$C$33:$C$776,СВЦЭМ!$A$33:$A$776,$A112,СВЦЭМ!$B$33:$B$776,S$83)+'СЕТ СН'!$H$9+СВЦЭМ!$D$10+'СЕТ СН'!$H$6-'СЕТ СН'!$H$19</f>
        <v>992.32535855999993</v>
      </c>
      <c r="T112" s="36">
        <f>SUMIFS(СВЦЭМ!$C$33:$C$776,СВЦЭМ!$A$33:$A$776,$A112,СВЦЭМ!$B$33:$B$776,T$83)+'СЕТ СН'!$H$9+СВЦЭМ!$D$10+'СЕТ СН'!$H$6-'СЕТ СН'!$H$19</f>
        <v>1020.51772795</v>
      </c>
      <c r="U112" s="36">
        <f>SUMIFS(СВЦЭМ!$C$33:$C$776,СВЦЭМ!$A$33:$A$776,$A112,СВЦЭМ!$B$33:$B$776,U$83)+'СЕТ СН'!$H$9+СВЦЭМ!$D$10+'СЕТ СН'!$H$6-'СЕТ СН'!$H$19</f>
        <v>1021.8062373099999</v>
      </c>
      <c r="V112" s="36">
        <f>SUMIFS(СВЦЭМ!$C$33:$C$776,СВЦЭМ!$A$33:$A$776,$A112,СВЦЭМ!$B$33:$B$776,V$83)+'СЕТ СН'!$H$9+СВЦЭМ!$D$10+'СЕТ СН'!$H$6-'СЕТ СН'!$H$19</f>
        <v>1005.00119938</v>
      </c>
      <c r="W112" s="36">
        <f>SUMIFS(СВЦЭМ!$C$33:$C$776,СВЦЭМ!$A$33:$A$776,$A112,СВЦЭМ!$B$33:$B$776,W$83)+'СЕТ СН'!$H$9+СВЦЭМ!$D$10+'СЕТ СН'!$H$6-'СЕТ СН'!$H$19</f>
        <v>989.48566191999998</v>
      </c>
      <c r="X112" s="36">
        <f>SUMIFS(СВЦЭМ!$C$33:$C$776,СВЦЭМ!$A$33:$A$776,$A112,СВЦЭМ!$B$33:$B$776,X$83)+'СЕТ СН'!$H$9+СВЦЭМ!$D$10+'СЕТ СН'!$H$6-'СЕТ СН'!$H$19</f>
        <v>1038.3132797400001</v>
      </c>
      <c r="Y112" s="36">
        <f>SUMIFS(СВЦЭМ!$C$33:$C$776,СВЦЭМ!$A$33:$A$776,$A112,СВЦЭМ!$B$33:$B$776,Y$83)+'СЕТ СН'!$H$9+СВЦЭМ!$D$10+'СЕТ СН'!$H$6-'СЕТ СН'!$H$19</f>
        <v>1062.99199497</v>
      </c>
    </row>
    <row r="113" spans="1:27" ht="15.75" x14ac:dyDescent="0.2">
      <c r="A113" s="35">
        <f t="shared" si="2"/>
        <v>44134</v>
      </c>
      <c r="B113" s="36">
        <f>SUMIFS(СВЦЭМ!$C$33:$C$776,СВЦЭМ!$A$33:$A$776,$A113,СВЦЭМ!$B$33:$B$776,B$83)+'СЕТ СН'!$H$9+СВЦЭМ!$D$10+'СЕТ СН'!$H$6-'СЕТ СН'!$H$19</f>
        <v>1071.49658288</v>
      </c>
      <c r="C113" s="36">
        <f>SUMIFS(СВЦЭМ!$C$33:$C$776,СВЦЭМ!$A$33:$A$776,$A113,СВЦЭМ!$B$33:$B$776,C$83)+'СЕТ СН'!$H$9+СВЦЭМ!$D$10+'СЕТ СН'!$H$6-'СЕТ СН'!$H$19</f>
        <v>1124.1955552899999</v>
      </c>
      <c r="D113" s="36">
        <f>SUMIFS(СВЦЭМ!$C$33:$C$776,СВЦЭМ!$A$33:$A$776,$A113,СВЦЭМ!$B$33:$B$776,D$83)+'СЕТ СН'!$H$9+СВЦЭМ!$D$10+'СЕТ СН'!$H$6-'СЕТ СН'!$H$19</f>
        <v>1221.27311298</v>
      </c>
      <c r="E113" s="36">
        <f>SUMIFS(СВЦЭМ!$C$33:$C$776,СВЦЭМ!$A$33:$A$776,$A113,СВЦЭМ!$B$33:$B$776,E$83)+'СЕТ СН'!$H$9+СВЦЭМ!$D$10+'СЕТ СН'!$H$6-'СЕТ СН'!$H$19</f>
        <v>1238.66439967</v>
      </c>
      <c r="F113" s="36">
        <f>SUMIFS(СВЦЭМ!$C$33:$C$776,СВЦЭМ!$A$33:$A$776,$A113,СВЦЭМ!$B$33:$B$776,F$83)+'СЕТ СН'!$H$9+СВЦЭМ!$D$10+'СЕТ СН'!$H$6-'СЕТ СН'!$H$19</f>
        <v>1232.5633382199999</v>
      </c>
      <c r="G113" s="36">
        <f>SUMIFS(СВЦЭМ!$C$33:$C$776,СВЦЭМ!$A$33:$A$776,$A113,СВЦЭМ!$B$33:$B$776,G$83)+'СЕТ СН'!$H$9+СВЦЭМ!$D$10+'СЕТ СН'!$H$6-'СЕТ СН'!$H$19</f>
        <v>1215.18131958</v>
      </c>
      <c r="H113" s="36">
        <f>SUMIFS(СВЦЭМ!$C$33:$C$776,СВЦЭМ!$A$33:$A$776,$A113,СВЦЭМ!$B$33:$B$776,H$83)+'СЕТ СН'!$H$9+СВЦЭМ!$D$10+'СЕТ СН'!$H$6-'СЕТ СН'!$H$19</f>
        <v>1139.5539995399999</v>
      </c>
      <c r="I113" s="36">
        <f>SUMIFS(СВЦЭМ!$C$33:$C$776,СВЦЭМ!$A$33:$A$776,$A113,СВЦЭМ!$B$33:$B$776,I$83)+'СЕТ СН'!$H$9+СВЦЭМ!$D$10+'СЕТ СН'!$H$6-'СЕТ СН'!$H$19</f>
        <v>1128.5052491199999</v>
      </c>
      <c r="J113" s="36">
        <f>SUMIFS(СВЦЭМ!$C$33:$C$776,СВЦЭМ!$A$33:$A$776,$A113,СВЦЭМ!$B$33:$B$776,J$83)+'СЕТ СН'!$H$9+СВЦЭМ!$D$10+'СЕТ СН'!$H$6-'СЕТ СН'!$H$19</f>
        <v>1056.2486465899999</v>
      </c>
      <c r="K113" s="36">
        <f>SUMIFS(СВЦЭМ!$C$33:$C$776,СВЦЭМ!$A$33:$A$776,$A113,СВЦЭМ!$B$33:$B$776,K$83)+'СЕТ СН'!$H$9+СВЦЭМ!$D$10+'СЕТ СН'!$H$6-'СЕТ СН'!$H$19</f>
        <v>1033.62472331</v>
      </c>
      <c r="L113" s="36">
        <f>SUMIFS(СВЦЭМ!$C$33:$C$776,СВЦЭМ!$A$33:$A$776,$A113,СВЦЭМ!$B$33:$B$776,L$83)+'СЕТ СН'!$H$9+СВЦЭМ!$D$10+'СЕТ СН'!$H$6-'СЕТ СН'!$H$19</f>
        <v>1035.30346998</v>
      </c>
      <c r="M113" s="36">
        <f>SUMIFS(СВЦЭМ!$C$33:$C$776,СВЦЭМ!$A$33:$A$776,$A113,СВЦЭМ!$B$33:$B$776,M$83)+'СЕТ СН'!$H$9+СВЦЭМ!$D$10+'СЕТ СН'!$H$6-'СЕТ СН'!$H$19</f>
        <v>1031.8748920200001</v>
      </c>
      <c r="N113" s="36">
        <f>SUMIFS(СВЦЭМ!$C$33:$C$776,СВЦЭМ!$A$33:$A$776,$A113,СВЦЭМ!$B$33:$B$776,N$83)+'СЕТ СН'!$H$9+СВЦЭМ!$D$10+'СЕТ СН'!$H$6-'СЕТ СН'!$H$19</f>
        <v>1029.3856390599999</v>
      </c>
      <c r="O113" s="36">
        <f>SUMIFS(СВЦЭМ!$C$33:$C$776,СВЦЭМ!$A$33:$A$776,$A113,СВЦЭМ!$B$33:$B$776,O$83)+'СЕТ СН'!$H$9+СВЦЭМ!$D$10+'СЕТ СН'!$H$6-'СЕТ СН'!$H$19</f>
        <v>1063.4167013199999</v>
      </c>
      <c r="P113" s="36">
        <f>SUMIFS(СВЦЭМ!$C$33:$C$776,СВЦЭМ!$A$33:$A$776,$A113,СВЦЭМ!$B$33:$B$776,P$83)+'СЕТ СН'!$H$9+СВЦЭМ!$D$10+'СЕТ СН'!$H$6-'СЕТ СН'!$H$19</f>
        <v>1092.5168618600001</v>
      </c>
      <c r="Q113" s="36">
        <f>SUMIFS(СВЦЭМ!$C$33:$C$776,СВЦЭМ!$A$33:$A$776,$A113,СВЦЭМ!$B$33:$B$776,Q$83)+'СЕТ СН'!$H$9+СВЦЭМ!$D$10+'СЕТ СН'!$H$6-'СЕТ СН'!$H$19</f>
        <v>1077.0489742699999</v>
      </c>
      <c r="R113" s="36">
        <f>SUMIFS(СВЦЭМ!$C$33:$C$776,СВЦЭМ!$A$33:$A$776,$A113,СВЦЭМ!$B$33:$B$776,R$83)+'СЕТ СН'!$H$9+СВЦЭМ!$D$10+'СЕТ СН'!$H$6-'СЕТ СН'!$H$19</f>
        <v>1042.2456307100001</v>
      </c>
      <c r="S113" s="36">
        <f>SUMIFS(СВЦЭМ!$C$33:$C$776,СВЦЭМ!$A$33:$A$776,$A113,СВЦЭМ!$B$33:$B$776,S$83)+'СЕТ СН'!$H$9+СВЦЭМ!$D$10+'СЕТ СН'!$H$6-'СЕТ СН'!$H$19</f>
        <v>990.59389543999998</v>
      </c>
      <c r="T113" s="36">
        <f>SUMIFS(СВЦЭМ!$C$33:$C$776,СВЦЭМ!$A$33:$A$776,$A113,СВЦЭМ!$B$33:$B$776,T$83)+'СЕТ СН'!$H$9+СВЦЭМ!$D$10+'СЕТ СН'!$H$6-'СЕТ СН'!$H$19</f>
        <v>1017.1048064099999</v>
      </c>
      <c r="U113" s="36">
        <f>SUMIFS(СВЦЭМ!$C$33:$C$776,СВЦЭМ!$A$33:$A$776,$A113,СВЦЭМ!$B$33:$B$776,U$83)+'СЕТ СН'!$H$9+СВЦЭМ!$D$10+'СЕТ СН'!$H$6-'СЕТ СН'!$H$19</f>
        <v>1013.97766557</v>
      </c>
      <c r="V113" s="36">
        <f>SUMIFS(СВЦЭМ!$C$33:$C$776,СВЦЭМ!$A$33:$A$776,$A113,СВЦЭМ!$B$33:$B$776,V$83)+'СЕТ СН'!$H$9+СВЦЭМ!$D$10+'СЕТ СН'!$H$6-'СЕТ СН'!$H$19</f>
        <v>1006.06368099</v>
      </c>
      <c r="W113" s="36">
        <f>SUMIFS(СВЦЭМ!$C$33:$C$776,СВЦЭМ!$A$33:$A$776,$A113,СВЦЭМ!$B$33:$B$776,W$83)+'СЕТ СН'!$H$9+СВЦЭМ!$D$10+'СЕТ СН'!$H$6-'СЕТ СН'!$H$19</f>
        <v>990.04124975999991</v>
      </c>
      <c r="X113" s="36">
        <f>SUMIFS(СВЦЭМ!$C$33:$C$776,СВЦЭМ!$A$33:$A$776,$A113,СВЦЭМ!$B$33:$B$776,X$83)+'СЕТ СН'!$H$9+СВЦЭМ!$D$10+'СЕТ СН'!$H$6-'СЕТ СН'!$H$19</f>
        <v>978.9757793199999</v>
      </c>
      <c r="Y113" s="36">
        <f>SUMIFS(СВЦЭМ!$C$33:$C$776,СВЦЭМ!$A$33:$A$776,$A113,СВЦЭМ!$B$33:$B$776,Y$83)+'СЕТ СН'!$H$9+СВЦЭМ!$D$10+'СЕТ СН'!$H$6-'СЕТ СН'!$H$19</f>
        <v>1022.5563187199999</v>
      </c>
      <c r="AA113" s="37"/>
    </row>
    <row r="114" spans="1:27" ht="15.75" x14ac:dyDescent="0.2">
      <c r="A114" s="35">
        <f t="shared" si="2"/>
        <v>44135</v>
      </c>
      <c r="B114" s="36">
        <f>SUMIFS(СВЦЭМ!$C$33:$C$776,СВЦЭМ!$A$33:$A$776,$A114,СВЦЭМ!$B$33:$B$776,B$83)+'СЕТ СН'!$H$9+СВЦЭМ!$D$10+'СЕТ СН'!$H$6-'СЕТ СН'!$H$19</f>
        <v>1011.01187562</v>
      </c>
      <c r="C114" s="36">
        <f>SUMIFS(СВЦЭМ!$C$33:$C$776,СВЦЭМ!$A$33:$A$776,$A114,СВЦЭМ!$B$33:$B$776,C$83)+'СЕТ СН'!$H$9+СВЦЭМ!$D$10+'СЕТ СН'!$H$6-'СЕТ СН'!$H$19</f>
        <v>1073.9589200400001</v>
      </c>
      <c r="D114" s="36">
        <f>SUMIFS(СВЦЭМ!$C$33:$C$776,СВЦЭМ!$A$33:$A$776,$A114,СВЦЭМ!$B$33:$B$776,D$83)+'СЕТ СН'!$H$9+СВЦЭМ!$D$10+'СЕТ СН'!$H$6-'СЕТ СН'!$H$19</f>
        <v>1119.4312472500001</v>
      </c>
      <c r="E114" s="36">
        <f>SUMIFS(СВЦЭМ!$C$33:$C$776,СВЦЭМ!$A$33:$A$776,$A114,СВЦЭМ!$B$33:$B$776,E$83)+'СЕТ СН'!$H$9+СВЦЭМ!$D$10+'СЕТ СН'!$H$6-'СЕТ СН'!$H$19</f>
        <v>1118.39438479</v>
      </c>
      <c r="F114" s="36">
        <f>SUMIFS(СВЦЭМ!$C$33:$C$776,СВЦЭМ!$A$33:$A$776,$A114,СВЦЭМ!$B$33:$B$776,F$83)+'СЕТ СН'!$H$9+СВЦЭМ!$D$10+'СЕТ СН'!$H$6-'СЕТ СН'!$H$19</f>
        <v>1132.06046702</v>
      </c>
      <c r="G114" s="36">
        <f>SUMIFS(СВЦЭМ!$C$33:$C$776,СВЦЭМ!$A$33:$A$776,$A114,СВЦЭМ!$B$33:$B$776,G$83)+'СЕТ СН'!$H$9+СВЦЭМ!$D$10+'СЕТ СН'!$H$6-'СЕТ СН'!$H$19</f>
        <v>1119.63240204</v>
      </c>
      <c r="H114" s="36">
        <f>SUMIFS(СВЦЭМ!$C$33:$C$776,СВЦЭМ!$A$33:$A$776,$A114,СВЦЭМ!$B$33:$B$776,H$83)+'СЕТ СН'!$H$9+СВЦЭМ!$D$10+'СЕТ СН'!$H$6-'СЕТ СН'!$H$19</f>
        <v>1099.5963730999999</v>
      </c>
      <c r="I114" s="36">
        <f>SUMIFS(СВЦЭМ!$C$33:$C$776,СВЦЭМ!$A$33:$A$776,$A114,СВЦЭМ!$B$33:$B$776,I$83)+'СЕТ СН'!$H$9+СВЦЭМ!$D$10+'СЕТ СН'!$H$6-'СЕТ СН'!$H$19</f>
        <v>1076.1301385500001</v>
      </c>
      <c r="J114" s="36">
        <f>SUMIFS(СВЦЭМ!$C$33:$C$776,СВЦЭМ!$A$33:$A$776,$A114,СВЦЭМ!$B$33:$B$776,J$83)+'СЕТ СН'!$H$9+СВЦЭМ!$D$10+'СЕТ СН'!$H$6-'СЕТ СН'!$H$19</f>
        <v>995.02644178999992</v>
      </c>
      <c r="K114" s="36">
        <f>SUMIFS(СВЦЭМ!$C$33:$C$776,СВЦЭМ!$A$33:$A$776,$A114,СВЦЭМ!$B$33:$B$776,K$83)+'СЕТ СН'!$H$9+СВЦЭМ!$D$10+'СЕТ СН'!$H$6-'СЕТ СН'!$H$19</f>
        <v>941.8571222999999</v>
      </c>
      <c r="L114" s="36">
        <f>SUMIFS(СВЦЭМ!$C$33:$C$776,СВЦЭМ!$A$33:$A$776,$A114,СВЦЭМ!$B$33:$B$776,L$83)+'СЕТ СН'!$H$9+СВЦЭМ!$D$10+'СЕТ СН'!$H$6-'СЕТ СН'!$H$19</f>
        <v>959.29001562999997</v>
      </c>
      <c r="M114" s="36">
        <f>SUMIFS(СВЦЭМ!$C$33:$C$776,СВЦЭМ!$A$33:$A$776,$A114,СВЦЭМ!$B$33:$B$776,M$83)+'СЕТ СН'!$H$9+СВЦЭМ!$D$10+'СЕТ СН'!$H$6-'СЕТ СН'!$H$19</f>
        <v>946.21519642999999</v>
      </c>
      <c r="N114" s="36">
        <f>SUMIFS(СВЦЭМ!$C$33:$C$776,СВЦЭМ!$A$33:$A$776,$A114,СВЦЭМ!$B$33:$B$776,N$83)+'СЕТ СН'!$H$9+СВЦЭМ!$D$10+'СЕТ СН'!$H$6-'СЕТ СН'!$H$19</f>
        <v>935.4665573499999</v>
      </c>
      <c r="O114" s="36">
        <f>SUMIFS(СВЦЭМ!$C$33:$C$776,СВЦЭМ!$A$33:$A$776,$A114,СВЦЭМ!$B$33:$B$776,O$83)+'СЕТ СН'!$H$9+СВЦЭМ!$D$10+'СЕТ СН'!$H$6-'СЕТ СН'!$H$19</f>
        <v>971.33281713999997</v>
      </c>
      <c r="P114" s="36">
        <f>SUMIFS(СВЦЭМ!$C$33:$C$776,СВЦЭМ!$A$33:$A$776,$A114,СВЦЭМ!$B$33:$B$776,P$83)+'СЕТ СН'!$H$9+СВЦЭМ!$D$10+'СЕТ СН'!$H$6-'СЕТ СН'!$H$19</f>
        <v>1023.5735639899999</v>
      </c>
      <c r="Q114" s="36">
        <f>SUMIFS(СВЦЭМ!$C$33:$C$776,СВЦЭМ!$A$33:$A$776,$A114,СВЦЭМ!$B$33:$B$776,Q$83)+'СЕТ СН'!$H$9+СВЦЭМ!$D$10+'СЕТ СН'!$H$6-'СЕТ СН'!$H$19</f>
        <v>988.08837803999995</v>
      </c>
      <c r="R114" s="36">
        <f>SUMIFS(СВЦЭМ!$C$33:$C$776,СВЦЭМ!$A$33:$A$776,$A114,СВЦЭМ!$B$33:$B$776,R$83)+'СЕТ СН'!$H$9+СВЦЭМ!$D$10+'СЕТ СН'!$H$6-'СЕТ СН'!$H$19</f>
        <v>953.79200758999991</v>
      </c>
      <c r="S114" s="36">
        <f>SUMIFS(СВЦЭМ!$C$33:$C$776,СВЦЭМ!$A$33:$A$776,$A114,СВЦЭМ!$B$33:$B$776,S$83)+'СЕТ СН'!$H$9+СВЦЭМ!$D$10+'СЕТ СН'!$H$6-'СЕТ СН'!$H$19</f>
        <v>944.67197219999991</v>
      </c>
      <c r="T114" s="36">
        <f>SUMIFS(СВЦЭМ!$C$33:$C$776,СВЦЭМ!$A$33:$A$776,$A114,СВЦЭМ!$B$33:$B$776,T$83)+'СЕТ СН'!$H$9+СВЦЭМ!$D$10+'СЕТ СН'!$H$6-'СЕТ СН'!$H$19</f>
        <v>973.68530500999998</v>
      </c>
      <c r="U114" s="36">
        <f>SUMIFS(СВЦЭМ!$C$33:$C$776,СВЦЭМ!$A$33:$A$776,$A114,СВЦЭМ!$B$33:$B$776,U$83)+'СЕТ СН'!$H$9+СВЦЭМ!$D$10+'СЕТ СН'!$H$6-'СЕТ СН'!$H$19</f>
        <v>982.06146196999998</v>
      </c>
      <c r="V114" s="36">
        <f>SUMIFS(СВЦЭМ!$C$33:$C$776,СВЦЭМ!$A$33:$A$776,$A114,СВЦЭМ!$B$33:$B$776,V$83)+'СЕТ СН'!$H$9+СВЦЭМ!$D$10+'СЕТ СН'!$H$6-'СЕТ СН'!$H$19</f>
        <v>973.09411714999999</v>
      </c>
      <c r="W114" s="36">
        <f>SUMIFS(СВЦЭМ!$C$33:$C$776,СВЦЭМ!$A$33:$A$776,$A114,СВЦЭМ!$B$33:$B$776,W$83)+'СЕТ СН'!$H$9+СВЦЭМ!$D$10+'СЕТ СН'!$H$6-'СЕТ СН'!$H$19</f>
        <v>954.90789694</v>
      </c>
      <c r="X114" s="36">
        <f>SUMIFS(СВЦЭМ!$C$33:$C$776,СВЦЭМ!$A$33:$A$776,$A114,СВЦЭМ!$B$33:$B$776,X$83)+'СЕТ СН'!$H$9+СВЦЭМ!$D$10+'СЕТ СН'!$H$6-'СЕТ СН'!$H$19</f>
        <v>918.88762237999993</v>
      </c>
      <c r="Y114" s="36">
        <f>SUMIFS(СВЦЭМ!$C$33:$C$776,СВЦЭМ!$A$33:$A$776,$A114,СВЦЭМ!$B$33:$B$776,Y$83)+'СЕТ СН'!$H$9+СВЦЭМ!$D$10+'СЕТ СН'!$H$6-'СЕТ СН'!$H$19</f>
        <v>927.66440073999991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01.10.2020</v>
      </c>
      <c r="B120" s="36">
        <f>SUMIFS(СВЦЭМ!$C$33:$C$776,СВЦЭМ!$A$33:$A$776,$A120,СВЦЭМ!$B$33:$B$776,B$119)+'СЕТ СН'!$I$9+СВЦЭМ!$D$10+'СЕТ СН'!$I$6-'СЕТ СН'!$I$19</f>
        <v>1246.86374768</v>
      </c>
      <c r="C120" s="36">
        <f>SUMIFS(СВЦЭМ!$C$33:$C$776,СВЦЭМ!$A$33:$A$776,$A120,СВЦЭМ!$B$33:$B$776,C$119)+'СЕТ СН'!$I$9+СВЦЭМ!$D$10+'СЕТ СН'!$I$6-'СЕТ СН'!$I$19</f>
        <v>1299.5812765800001</v>
      </c>
      <c r="D120" s="36">
        <f>SUMIFS(СВЦЭМ!$C$33:$C$776,СВЦЭМ!$A$33:$A$776,$A120,СВЦЭМ!$B$33:$B$776,D$119)+'СЕТ СН'!$I$9+СВЦЭМ!$D$10+'СЕТ СН'!$I$6-'СЕТ СН'!$I$19</f>
        <v>1343.0874565700001</v>
      </c>
      <c r="E120" s="36">
        <f>SUMIFS(СВЦЭМ!$C$33:$C$776,СВЦЭМ!$A$33:$A$776,$A120,СВЦЭМ!$B$33:$B$776,E$119)+'СЕТ СН'!$I$9+СВЦЭМ!$D$10+'СЕТ СН'!$I$6-'СЕТ СН'!$I$19</f>
        <v>1363.93146559</v>
      </c>
      <c r="F120" s="36">
        <f>SUMIFS(СВЦЭМ!$C$33:$C$776,СВЦЭМ!$A$33:$A$776,$A120,СВЦЭМ!$B$33:$B$776,F$119)+'СЕТ СН'!$I$9+СВЦЭМ!$D$10+'СЕТ СН'!$I$6-'СЕТ СН'!$I$19</f>
        <v>1368.36530616</v>
      </c>
      <c r="G120" s="36">
        <f>SUMIFS(СВЦЭМ!$C$33:$C$776,СВЦЭМ!$A$33:$A$776,$A120,СВЦЭМ!$B$33:$B$776,G$119)+'СЕТ СН'!$I$9+СВЦЭМ!$D$10+'СЕТ СН'!$I$6-'СЕТ СН'!$I$19</f>
        <v>1350.57745705</v>
      </c>
      <c r="H120" s="36">
        <f>SUMIFS(СВЦЭМ!$C$33:$C$776,СВЦЭМ!$A$33:$A$776,$A120,СВЦЭМ!$B$33:$B$776,H$119)+'СЕТ СН'!$I$9+СВЦЭМ!$D$10+'СЕТ СН'!$I$6-'СЕТ СН'!$I$19</f>
        <v>1300.2072339699998</v>
      </c>
      <c r="I120" s="36">
        <f>SUMIFS(СВЦЭМ!$C$33:$C$776,СВЦЭМ!$A$33:$A$776,$A120,СВЦЭМ!$B$33:$B$776,I$119)+'СЕТ СН'!$I$9+СВЦЭМ!$D$10+'СЕТ СН'!$I$6-'СЕТ СН'!$I$19</f>
        <v>1248.30807405</v>
      </c>
      <c r="J120" s="36">
        <f>SUMIFS(СВЦЭМ!$C$33:$C$776,СВЦЭМ!$A$33:$A$776,$A120,СВЦЭМ!$B$33:$B$776,J$119)+'СЕТ СН'!$I$9+СВЦЭМ!$D$10+'СЕТ СН'!$I$6-'СЕТ СН'!$I$19</f>
        <v>1183.0850564299999</v>
      </c>
      <c r="K120" s="36">
        <f>SUMIFS(СВЦЭМ!$C$33:$C$776,СВЦЭМ!$A$33:$A$776,$A120,СВЦЭМ!$B$33:$B$776,K$119)+'СЕТ СН'!$I$9+СВЦЭМ!$D$10+'СЕТ СН'!$I$6-'СЕТ СН'!$I$19</f>
        <v>1148.4429959499998</v>
      </c>
      <c r="L120" s="36">
        <f>SUMIFS(СВЦЭМ!$C$33:$C$776,СВЦЭМ!$A$33:$A$776,$A120,СВЦЭМ!$B$33:$B$776,L$119)+'СЕТ СН'!$I$9+СВЦЭМ!$D$10+'СЕТ СН'!$I$6-'СЕТ СН'!$I$19</f>
        <v>1148.24306748</v>
      </c>
      <c r="M120" s="36">
        <f>SUMIFS(СВЦЭМ!$C$33:$C$776,СВЦЭМ!$A$33:$A$776,$A120,СВЦЭМ!$B$33:$B$776,M$119)+'СЕТ СН'!$I$9+СВЦЭМ!$D$10+'СЕТ СН'!$I$6-'СЕТ СН'!$I$19</f>
        <v>1154.94283868</v>
      </c>
      <c r="N120" s="36">
        <f>SUMIFS(СВЦЭМ!$C$33:$C$776,СВЦЭМ!$A$33:$A$776,$A120,СВЦЭМ!$B$33:$B$776,N$119)+'СЕТ СН'!$I$9+СВЦЭМ!$D$10+'СЕТ СН'!$I$6-'СЕТ СН'!$I$19</f>
        <v>1164.4466390100001</v>
      </c>
      <c r="O120" s="36">
        <f>SUMIFS(СВЦЭМ!$C$33:$C$776,СВЦЭМ!$A$33:$A$776,$A120,СВЦЭМ!$B$33:$B$776,O$119)+'СЕТ СН'!$I$9+СВЦЭМ!$D$10+'СЕТ СН'!$I$6-'СЕТ СН'!$I$19</f>
        <v>1185.9336823600001</v>
      </c>
      <c r="P120" s="36">
        <f>SUMIFS(СВЦЭМ!$C$33:$C$776,СВЦЭМ!$A$33:$A$776,$A120,СВЦЭМ!$B$33:$B$776,P$119)+'СЕТ СН'!$I$9+СВЦЭМ!$D$10+'СЕТ СН'!$I$6-'СЕТ СН'!$I$19</f>
        <v>1218.7306486</v>
      </c>
      <c r="Q120" s="36">
        <f>SUMIFS(СВЦЭМ!$C$33:$C$776,СВЦЭМ!$A$33:$A$776,$A120,СВЦЭМ!$B$33:$B$776,Q$119)+'СЕТ СН'!$I$9+СВЦЭМ!$D$10+'СЕТ СН'!$I$6-'СЕТ СН'!$I$19</f>
        <v>1182.46546306</v>
      </c>
      <c r="R120" s="36">
        <f>SUMIFS(СВЦЭМ!$C$33:$C$776,СВЦЭМ!$A$33:$A$776,$A120,СВЦЭМ!$B$33:$B$776,R$119)+'СЕТ СН'!$I$9+СВЦЭМ!$D$10+'СЕТ СН'!$I$6-'СЕТ СН'!$I$19</f>
        <v>1145.6067985700001</v>
      </c>
      <c r="S120" s="36">
        <f>SUMIFS(СВЦЭМ!$C$33:$C$776,СВЦЭМ!$A$33:$A$776,$A120,СВЦЭМ!$B$33:$B$776,S$119)+'СЕТ СН'!$I$9+СВЦЭМ!$D$10+'СЕТ СН'!$I$6-'СЕТ СН'!$I$19</f>
        <v>1106.17715628</v>
      </c>
      <c r="T120" s="36">
        <f>SUMIFS(СВЦЭМ!$C$33:$C$776,СВЦЭМ!$A$33:$A$776,$A120,СВЦЭМ!$B$33:$B$776,T$119)+'СЕТ СН'!$I$9+СВЦЭМ!$D$10+'СЕТ СН'!$I$6-'СЕТ СН'!$I$19</f>
        <v>1096.6689839800001</v>
      </c>
      <c r="U120" s="36">
        <f>SUMIFS(СВЦЭМ!$C$33:$C$776,СВЦЭМ!$A$33:$A$776,$A120,СВЦЭМ!$B$33:$B$776,U$119)+'СЕТ СН'!$I$9+СВЦЭМ!$D$10+'СЕТ СН'!$I$6-'СЕТ СН'!$I$19</f>
        <v>1101.93668529</v>
      </c>
      <c r="V120" s="36">
        <f>SUMIFS(СВЦЭМ!$C$33:$C$776,СВЦЭМ!$A$33:$A$776,$A120,СВЦЭМ!$B$33:$B$776,V$119)+'СЕТ СН'!$I$9+СВЦЭМ!$D$10+'СЕТ СН'!$I$6-'СЕТ СН'!$I$19</f>
        <v>1091.8735042200001</v>
      </c>
      <c r="W120" s="36">
        <f>SUMIFS(СВЦЭМ!$C$33:$C$776,СВЦЭМ!$A$33:$A$776,$A120,СВЦЭМ!$B$33:$B$776,W$119)+'СЕТ СН'!$I$9+СВЦЭМ!$D$10+'СЕТ СН'!$I$6-'СЕТ СН'!$I$19</f>
        <v>1090.2176874000002</v>
      </c>
      <c r="X120" s="36">
        <f>SUMIFS(СВЦЭМ!$C$33:$C$776,СВЦЭМ!$A$33:$A$776,$A120,СВЦЭМ!$B$33:$B$776,X$119)+'СЕТ СН'!$I$9+СВЦЭМ!$D$10+'СЕТ СН'!$I$6-'СЕТ СН'!$I$19</f>
        <v>1094.8781662599999</v>
      </c>
      <c r="Y120" s="36">
        <f>SUMIFS(СВЦЭМ!$C$33:$C$776,СВЦЭМ!$A$33:$A$776,$A120,СВЦЭМ!$B$33:$B$776,Y$119)+'СЕТ СН'!$I$9+СВЦЭМ!$D$10+'СЕТ СН'!$I$6-'СЕТ СН'!$I$19</f>
        <v>1129.2973111699998</v>
      </c>
    </row>
    <row r="121" spans="1:27" ht="15.75" x14ac:dyDescent="0.2">
      <c r="A121" s="35">
        <f>A120+1</f>
        <v>44106</v>
      </c>
      <c r="B121" s="36">
        <f>SUMIFS(СВЦЭМ!$C$33:$C$776,СВЦЭМ!$A$33:$A$776,$A121,СВЦЭМ!$B$33:$B$776,B$119)+'СЕТ СН'!$I$9+СВЦЭМ!$D$10+'СЕТ СН'!$I$6-'СЕТ СН'!$I$19</f>
        <v>1210.8806200399999</v>
      </c>
      <c r="C121" s="36">
        <f>SUMIFS(СВЦЭМ!$C$33:$C$776,СВЦЭМ!$A$33:$A$776,$A121,СВЦЭМ!$B$33:$B$776,C$119)+'СЕТ СН'!$I$9+СВЦЭМ!$D$10+'СЕТ СН'!$I$6-'СЕТ СН'!$I$19</f>
        <v>1280.9383751599999</v>
      </c>
      <c r="D121" s="36">
        <f>SUMIFS(СВЦЭМ!$C$33:$C$776,СВЦЭМ!$A$33:$A$776,$A121,СВЦЭМ!$B$33:$B$776,D$119)+'СЕТ СН'!$I$9+СВЦЭМ!$D$10+'СЕТ СН'!$I$6-'СЕТ СН'!$I$19</f>
        <v>1336.19542841</v>
      </c>
      <c r="E121" s="36">
        <f>SUMIFS(СВЦЭМ!$C$33:$C$776,СВЦЭМ!$A$33:$A$776,$A121,СВЦЭМ!$B$33:$B$776,E$119)+'СЕТ СН'!$I$9+СВЦЭМ!$D$10+'СЕТ СН'!$I$6-'СЕТ СН'!$I$19</f>
        <v>1363.4842801099999</v>
      </c>
      <c r="F121" s="36">
        <f>SUMIFS(СВЦЭМ!$C$33:$C$776,СВЦЭМ!$A$33:$A$776,$A121,СВЦЭМ!$B$33:$B$776,F$119)+'СЕТ СН'!$I$9+СВЦЭМ!$D$10+'СЕТ СН'!$I$6-'СЕТ СН'!$I$19</f>
        <v>1370.6072018999998</v>
      </c>
      <c r="G121" s="36">
        <f>SUMIFS(СВЦЭМ!$C$33:$C$776,СВЦЭМ!$A$33:$A$776,$A121,СВЦЭМ!$B$33:$B$776,G$119)+'СЕТ СН'!$I$9+СВЦЭМ!$D$10+'СЕТ СН'!$I$6-'СЕТ СН'!$I$19</f>
        <v>1341.7850394299999</v>
      </c>
      <c r="H121" s="36">
        <f>SUMIFS(СВЦЭМ!$C$33:$C$776,СВЦЭМ!$A$33:$A$776,$A121,СВЦЭМ!$B$33:$B$776,H$119)+'СЕТ СН'!$I$9+СВЦЭМ!$D$10+'СЕТ СН'!$I$6-'СЕТ СН'!$I$19</f>
        <v>1286.6622032099999</v>
      </c>
      <c r="I121" s="36">
        <f>SUMIFS(СВЦЭМ!$C$33:$C$776,СВЦЭМ!$A$33:$A$776,$A121,СВЦЭМ!$B$33:$B$776,I$119)+'СЕТ СН'!$I$9+СВЦЭМ!$D$10+'СЕТ СН'!$I$6-'СЕТ СН'!$I$19</f>
        <v>1235.62977174</v>
      </c>
      <c r="J121" s="36">
        <f>SUMIFS(СВЦЭМ!$C$33:$C$776,СВЦЭМ!$A$33:$A$776,$A121,СВЦЭМ!$B$33:$B$776,J$119)+'СЕТ СН'!$I$9+СВЦЭМ!$D$10+'СЕТ СН'!$I$6-'СЕТ СН'!$I$19</f>
        <v>1177.27444311</v>
      </c>
      <c r="K121" s="36">
        <f>SUMIFS(СВЦЭМ!$C$33:$C$776,СВЦЭМ!$A$33:$A$776,$A121,СВЦЭМ!$B$33:$B$776,K$119)+'СЕТ СН'!$I$9+СВЦЭМ!$D$10+'СЕТ СН'!$I$6-'СЕТ СН'!$I$19</f>
        <v>1142.2033729700001</v>
      </c>
      <c r="L121" s="36">
        <f>SUMIFS(СВЦЭМ!$C$33:$C$776,СВЦЭМ!$A$33:$A$776,$A121,СВЦЭМ!$B$33:$B$776,L$119)+'СЕТ СН'!$I$9+СВЦЭМ!$D$10+'СЕТ СН'!$I$6-'СЕТ СН'!$I$19</f>
        <v>1141.0748058899999</v>
      </c>
      <c r="M121" s="36">
        <f>SUMIFS(СВЦЭМ!$C$33:$C$776,СВЦЭМ!$A$33:$A$776,$A121,СВЦЭМ!$B$33:$B$776,M$119)+'СЕТ СН'!$I$9+СВЦЭМ!$D$10+'СЕТ СН'!$I$6-'СЕТ СН'!$I$19</f>
        <v>1148.5409373</v>
      </c>
      <c r="N121" s="36">
        <f>SUMIFS(СВЦЭМ!$C$33:$C$776,СВЦЭМ!$A$33:$A$776,$A121,СВЦЭМ!$B$33:$B$776,N$119)+'СЕТ СН'!$I$9+СВЦЭМ!$D$10+'СЕТ СН'!$I$6-'СЕТ СН'!$I$19</f>
        <v>1156.56354579</v>
      </c>
      <c r="O121" s="36">
        <f>SUMIFS(СВЦЭМ!$C$33:$C$776,СВЦЭМ!$A$33:$A$776,$A121,СВЦЭМ!$B$33:$B$776,O$119)+'СЕТ СН'!$I$9+СВЦЭМ!$D$10+'СЕТ СН'!$I$6-'СЕТ СН'!$I$19</f>
        <v>1180.0425003800001</v>
      </c>
      <c r="P121" s="36">
        <f>SUMIFS(СВЦЭМ!$C$33:$C$776,СВЦЭМ!$A$33:$A$776,$A121,СВЦЭМ!$B$33:$B$776,P$119)+'СЕТ СН'!$I$9+СВЦЭМ!$D$10+'СЕТ СН'!$I$6-'СЕТ СН'!$I$19</f>
        <v>1216.6413959199999</v>
      </c>
      <c r="Q121" s="36">
        <f>SUMIFS(СВЦЭМ!$C$33:$C$776,СВЦЭМ!$A$33:$A$776,$A121,СВЦЭМ!$B$33:$B$776,Q$119)+'СЕТ СН'!$I$9+СВЦЭМ!$D$10+'СЕТ СН'!$I$6-'СЕТ СН'!$I$19</f>
        <v>1187.8933057499999</v>
      </c>
      <c r="R121" s="36">
        <f>SUMIFS(СВЦЭМ!$C$33:$C$776,СВЦЭМ!$A$33:$A$776,$A121,СВЦЭМ!$B$33:$B$776,R$119)+'СЕТ СН'!$I$9+СВЦЭМ!$D$10+'СЕТ СН'!$I$6-'СЕТ СН'!$I$19</f>
        <v>1142.53356949</v>
      </c>
      <c r="S121" s="36">
        <f>SUMIFS(СВЦЭМ!$C$33:$C$776,СВЦЭМ!$A$33:$A$776,$A121,СВЦЭМ!$B$33:$B$776,S$119)+'СЕТ СН'!$I$9+СВЦЭМ!$D$10+'СЕТ СН'!$I$6-'СЕТ СН'!$I$19</f>
        <v>1104.5568305000002</v>
      </c>
      <c r="T121" s="36">
        <f>SUMIFS(СВЦЭМ!$C$33:$C$776,СВЦЭМ!$A$33:$A$776,$A121,СВЦЭМ!$B$33:$B$776,T$119)+'СЕТ СН'!$I$9+СВЦЭМ!$D$10+'СЕТ СН'!$I$6-'СЕТ СН'!$I$19</f>
        <v>1080.2991299999999</v>
      </c>
      <c r="U121" s="36">
        <f>SUMIFS(СВЦЭМ!$C$33:$C$776,СВЦЭМ!$A$33:$A$776,$A121,СВЦЭМ!$B$33:$B$776,U$119)+'СЕТ СН'!$I$9+СВЦЭМ!$D$10+'СЕТ СН'!$I$6-'СЕТ СН'!$I$19</f>
        <v>1074.8296861399999</v>
      </c>
      <c r="V121" s="36">
        <f>SUMIFS(СВЦЭМ!$C$33:$C$776,СВЦЭМ!$A$33:$A$776,$A121,СВЦЭМ!$B$33:$B$776,V$119)+'СЕТ СН'!$I$9+СВЦЭМ!$D$10+'СЕТ СН'!$I$6-'СЕТ СН'!$I$19</f>
        <v>1079.1241514399999</v>
      </c>
      <c r="W121" s="36">
        <f>SUMIFS(СВЦЭМ!$C$33:$C$776,СВЦЭМ!$A$33:$A$776,$A121,СВЦЭМ!$B$33:$B$776,W$119)+'СЕТ СН'!$I$9+СВЦЭМ!$D$10+'СЕТ СН'!$I$6-'СЕТ СН'!$I$19</f>
        <v>1077.4505732299999</v>
      </c>
      <c r="X121" s="36">
        <f>SUMIFS(СВЦЭМ!$C$33:$C$776,СВЦЭМ!$A$33:$A$776,$A121,СВЦЭМ!$B$33:$B$776,X$119)+'СЕТ СН'!$I$9+СВЦЭМ!$D$10+'СЕТ СН'!$I$6-'СЕТ СН'!$I$19</f>
        <v>1098.2531591699999</v>
      </c>
      <c r="Y121" s="36">
        <f>SUMIFS(СВЦЭМ!$C$33:$C$776,СВЦЭМ!$A$33:$A$776,$A121,СВЦЭМ!$B$33:$B$776,Y$119)+'СЕТ СН'!$I$9+СВЦЭМ!$D$10+'СЕТ СН'!$I$6-'СЕТ СН'!$I$19</f>
        <v>1130.27447031</v>
      </c>
    </row>
    <row r="122" spans="1:27" ht="15.75" x14ac:dyDescent="0.2">
      <c r="A122" s="35">
        <f t="shared" ref="A122:A150" si="3">A121+1</f>
        <v>44107</v>
      </c>
      <c r="B122" s="36">
        <f>SUMIFS(СВЦЭМ!$C$33:$C$776,СВЦЭМ!$A$33:$A$776,$A122,СВЦЭМ!$B$33:$B$776,B$119)+'СЕТ СН'!$I$9+СВЦЭМ!$D$10+'СЕТ СН'!$I$6-'СЕТ СН'!$I$19</f>
        <v>1203.9747522100001</v>
      </c>
      <c r="C122" s="36">
        <f>SUMIFS(СВЦЭМ!$C$33:$C$776,СВЦЭМ!$A$33:$A$776,$A122,СВЦЭМ!$B$33:$B$776,C$119)+'СЕТ СН'!$I$9+СВЦЭМ!$D$10+'СЕТ СН'!$I$6-'СЕТ СН'!$I$19</f>
        <v>1267.79426053</v>
      </c>
      <c r="D122" s="36">
        <f>SUMIFS(СВЦЭМ!$C$33:$C$776,СВЦЭМ!$A$33:$A$776,$A122,СВЦЭМ!$B$33:$B$776,D$119)+'СЕТ СН'!$I$9+СВЦЭМ!$D$10+'СЕТ СН'!$I$6-'СЕТ СН'!$I$19</f>
        <v>1340.29728759</v>
      </c>
      <c r="E122" s="36">
        <f>SUMIFS(СВЦЭМ!$C$33:$C$776,СВЦЭМ!$A$33:$A$776,$A122,СВЦЭМ!$B$33:$B$776,E$119)+'СЕТ СН'!$I$9+СВЦЭМ!$D$10+'СЕТ СН'!$I$6-'СЕТ СН'!$I$19</f>
        <v>1351.8993053199999</v>
      </c>
      <c r="F122" s="36">
        <f>SUMIFS(СВЦЭМ!$C$33:$C$776,СВЦЭМ!$A$33:$A$776,$A122,СВЦЭМ!$B$33:$B$776,F$119)+'СЕТ СН'!$I$9+СВЦЭМ!$D$10+'СЕТ СН'!$I$6-'СЕТ СН'!$I$19</f>
        <v>1355.94792446</v>
      </c>
      <c r="G122" s="36">
        <f>SUMIFS(СВЦЭМ!$C$33:$C$776,СВЦЭМ!$A$33:$A$776,$A122,СВЦЭМ!$B$33:$B$776,G$119)+'СЕТ СН'!$I$9+СВЦЭМ!$D$10+'СЕТ СН'!$I$6-'СЕТ СН'!$I$19</f>
        <v>1344.28110517</v>
      </c>
      <c r="H122" s="36">
        <f>SUMIFS(СВЦЭМ!$C$33:$C$776,СВЦЭМ!$A$33:$A$776,$A122,СВЦЭМ!$B$33:$B$776,H$119)+'СЕТ СН'!$I$9+СВЦЭМ!$D$10+'СЕТ СН'!$I$6-'СЕТ СН'!$I$19</f>
        <v>1326.0088703699998</v>
      </c>
      <c r="I122" s="36">
        <f>SUMIFS(СВЦЭМ!$C$33:$C$776,СВЦЭМ!$A$33:$A$776,$A122,СВЦЭМ!$B$33:$B$776,I$119)+'СЕТ СН'!$I$9+СВЦЭМ!$D$10+'СЕТ СН'!$I$6-'СЕТ СН'!$I$19</f>
        <v>1293.5478258399999</v>
      </c>
      <c r="J122" s="36">
        <f>SUMIFS(СВЦЭМ!$C$33:$C$776,СВЦЭМ!$A$33:$A$776,$A122,СВЦЭМ!$B$33:$B$776,J$119)+'СЕТ СН'!$I$9+СВЦЭМ!$D$10+'СЕТ СН'!$I$6-'СЕТ СН'!$I$19</f>
        <v>1206.0756192599999</v>
      </c>
      <c r="K122" s="36">
        <f>SUMIFS(СВЦЭМ!$C$33:$C$776,СВЦЭМ!$A$33:$A$776,$A122,СВЦЭМ!$B$33:$B$776,K$119)+'СЕТ СН'!$I$9+СВЦЭМ!$D$10+'СЕТ СН'!$I$6-'СЕТ СН'!$I$19</f>
        <v>1147.4710713700001</v>
      </c>
      <c r="L122" s="36">
        <f>SUMIFS(СВЦЭМ!$C$33:$C$776,СВЦЭМ!$A$33:$A$776,$A122,СВЦЭМ!$B$33:$B$776,L$119)+'СЕТ СН'!$I$9+СВЦЭМ!$D$10+'СЕТ СН'!$I$6-'СЕТ СН'!$I$19</f>
        <v>1141.5793581200001</v>
      </c>
      <c r="M122" s="36">
        <f>SUMIFS(СВЦЭМ!$C$33:$C$776,СВЦЭМ!$A$33:$A$776,$A122,СВЦЭМ!$B$33:$B$776,M$119)+'СЕТ СН'!$I$9+СВЦЭМ!$D$10+'СЕТ СН'!$I$6-'СЕТ СН'!$I$19</f>
        <v>1151.5485981000002</v>
      </c>
      <c r="N122" s="36">
        <f>SUMIFS(СВЦЭМ!$C$33:$C$776,СВЦЭМ!$A$33:$A$776,$A122,СВЦЭМ!$B$33:$B$776,N$119)+'СЕТ СН'!$I$9+СВЦЭМ!$D$10+'СЕТ СН'!$I$6-'СЕТ СН'!$I$19</f>
        <v>1153.0546401000001</v>
      </c>
      <c r="O122" s="36">
        <f>SUMIFS(СВЦЭМ!$C$33:$C$776,СВЦЭМ!$A$33:$A$776,$A122,СВЦЭМ!$B$33:$B$776,O$119)+'СЕТ СН'!$I$9+СВЦЭМ!$D$10+'СЕТ СН'!$I$6-'СЕТ СН'!$I$19</f>
        <v>1183.4868662399999</v>
      </c>
      <c r="P122" s="36">
        <f>SUMIFS(СВЦЭМ!$C$33:$C$776,СВЦЭМ!$A$33:$A$776,$A122,СВЦЭМ!$B$33:$B$776,P$119)+'СЕТ СН'!$I$9+СВЦЭМ!$D$10+'СЕТ СН'!$I$6-'СЕТ СН'!$I$19</f>
        <v>1219.87117173</v>
      </c>
      <c r="Q122" s="36">
        <f>SUMIFS(СВЦЭМ!$C$33:$C$776,СВЦЭМ!$A$33:$A$776,$A122,СВЦЭМ!$B$33:$B$776,Q$119)+'СЕТ СН'!$I$9+СВЦЭМ!$D$10+'СЕТ СН'!$I$6-'СЕТ СН'!$I$19</f>
        <v>1197.8191017899999</v>
      </c>
      <c r="R122" s="36">
        <f>SUMIFS(СВЦЭМ!$C$33:$C$776,СВЦЭМ!$A$33:$A$776,$A122,СВЦЭМ!$B$33:$B$776,R$119)+'СЕТ СН'!$I$9+СВЦЭМ!$D$10+'СЕТ СН'!$I$6-'СЕТ СН'!$I$19</f>
        <v>1157.87944619</v>
      </c>
      <c r="S122" s="36">
        <f>SUMIFS(СВЦЭМ!$C$33:$C$776,СВЦЭМ!$A$33:$A$776,$A122,СВЦЭМ!$B$33:$B$776,S$119)+'СЕТ СН'!$I$9+СВЦЭМ!$D$10+'СЕТ СН'!$I$6-'СЕТ СН'!$I$19</f>
        <v>1101.8748145499999</v>
      </c>
      <c r="T122" s="36">
        <f>SUMIFS(СВЦЭМ!$C$33:$C$776,СВЦЭМ!$A$33:$A$776,$A122,СВЦЭМ!$B$33:$B$776,T$119)+'СЕТ СН'!$I$9+СВЦЭМ!$D$10+'СЕТ СН'!$I$6-'СЕТ СН'!$I$19</f>
        <v>1084.0201153</v>
      </c>
      <c r="U122" s="36">
        <f>SUMIFS(СВЦЭМ!$C$33:$C$776,СВЦЭМ!$A$33:$A$776,$A122,СВЦЭМ!$B$33:$B$776,U$119)+'СЕТ СН'!$I$9+СВЦЭМ!$D$10+'СЕТ СН'!$I$6-'СЕТ СН'!$I$19</f>
        <v>1078.57527256</v>
      </c>
      <c r="V122" s="36">
        <f>SUMIFS(СВЦЭМ!$C$33:$C$776,СВЦЭМ!$A$33:$A$776,$A122,СВЦЭМ!$B$33:$B$776,V$119)+'СЕТ СН'!$I$9+СВЦЭМ!$D$10+'СЕТ СН'!$I$6-'СЕТ СН'!$I$19</f>
        <v>1070.9346796499999</v>
      </c>
      <c r="W122" s="36">
        <f>SUMIFS(СВЦЭМ!$C$33:$C$776,СВЦЭМ!$A$33:$A$776,$A122,СВЦЭМ!$B$33:$B$776,W$119)+'СЕТ СН'!$I$9+СВЦЭМ!$D$10+'СЕТ СН'!$I$6-'СЕТ СН'!$I$19</f>
        <v>1078.1079052699999</v>
      </c>
      <c r="X122" s="36">
        <f>SUMIFS(СВЦЭМ!$C$33:$C$776,СВЦЭМ!$A$33:$A$776,$A122,СВЦЭМ!$B$33:$B$776,X$119)+'СЕТ СН'!$I$9+СВЦЭМ!$D$10+'СЕТ СН'!$I$6-'СЕТ СН'!$I$19</f>
        <v>1091.4034917499998</v>
      </c>
      <c r="Y122" s="36">
        <f>SUMIFS(СВЦЭМ!$C$33:$C$776,СВЦЭМ!$A$33:$A$776,$A122,СВЦЭМ!$B$33:$B$776,Y$119)+'СЕТ СН'!$I$9+СВЦЭМ!$D$10+'СЕТ СН'!$I$6-'СЕТ СН'!$I$19</f>
        <v>1127.2257928499998</v>
      </c>
    </row>
    <row r="123" spans="1:27" ht="15.75" x14ac:dyDescent="0.2">
      <c r="A123" s="35">
        <f t="shared" si="3"/>
        <v>44108</v>
      </c>
      <c r="B123" s="36">
        <f>SUMIFS(СВЦЭМ!$C$33:$C$776,СВЦЭМ!$A$33:$A$776,$A123,СВЦЭМ!$B$33:$B$776,B$119)+'СЕТ СН'!$I$9+СВЦЭМ!$D$10+'СЕТ СН'!$I$6-'СЕТ СН'!$I$19</f>
        <v>1228.80118567</v>
      </c>
      <c r="C123" s="36">
        <f>SUMIFS(СВЦЭМ!$C$33:$C$776,СВЦЭМ!$A$33:$A$776,$A123,СВЦЭМ!$B$33:$B$776,C$119)+'СЕТ СН'!$I$9+СВЦЭМ!$D$10+'СЕТ СН'!$I$6-'СЕТ СН'!$I$19</f>
        <v>1303.3640245699999</v>
      </c>
      <c r="D123" s="36">
        <f>SUMIFS(СВЦЭМ!$C$33:$C$776,СВЦЭМ!$A$33:$A$776,$A123,СВЦЭМ!$B$33:$B$776,D$119)+'СЕТ СН'!$I$9+СВЦЭМ!$D$10+'СЕТ СН'!$I$6-'СЕТ СН'!$I$19</f>
        <v>1374.4661812099998</v>
      </c>
      <c r="E123" s="36">
        <f>SUMIFS(СВЦЭМ!$C$33:$C$776,СВЦЭМ!$A$33:$A$776,$A123,СВЦЭМ!$B$33:$B$776,E$119)+'СЕТ СН'!$I$9+СВЦЭМ!$D$10+'СЕТ СН'!$I$6-'СЕТ СН'!$I$19</f>
        <v>1404.5093403999999</v>
      </c>
      <c r="F123" s="36">
        <f>SUMIFS(СВЦЭМ!$C$33:$C$776,СВЦЭМ!$A$33:$A$776,$A123,СВЦЭМ!$B$33:$B$776,F$119)+'СЕТ СН'!$I$9+СВЦЭМ!$D$10+'СЕТ СН'!$I$6-'СЕТ СН'!$I$19</f>
        <v>1415.9220639099999</v>
      </c>
      <c r="G123" s="36">
        <f>SUMIFS(СВЦЭМ!$C$33:$C$776,СВЦЭМ!$A$33:$A$776,$A123,СВЦЭМ!$B$33:$B$776,G$119)+'СЕТ СН'!$I$9+СВЦЭМ!$D$10+'СЕТ СН'!$I$6-'СЕТ СН'!$I$19</f>
        <v>1395.29158775</v>
      </c>
      <c r="H123" s="36">
        <f>SUMIFS(СВЦЭМ!$C$33:$C$776,СВЦЭМ!$A$33:$A$776,$A123,СВЦЭМ!$B$33:$B$776,H$119)+'СЕТ СН'!$I$9+СВЦЭМ!$D$10+'СЕТ СН'!$I$6-'СЕТ СН'!$I$19</f>
        <v>1383.82320209</v>
      </c>
      <c r="I123" s="36">
        <f>SUMIFS(СВЦЭМ!$C$33:$C$776,СВЦЭМ!$A$33:$A$776,$A123,СВЦЭМ!$B$33:$B$776,I$119)+'СЕТ СН'!$I$9+СВЦЭМ!$D$10+'СЕТ СН'!$I$6-'СЕТ СН'!$I$19</f>
        <v>1351.85024847</v>
      </c>
      <c r="J123" s="36">
        <f>SUMIFS(СВЦЭМ!$C$33:$C$776,СВЦЭМ!$A$33:$A$776,$A123,СВЦЭМ!$B$33:$B$776,J$119)+'СЕТ СН'!$I$9+СВЦЭМ!$D$10+'СЕТ СН'!$I$6-'СЕТ СН'!$I$19</f>
        <v>1255.76116665</v>
      </c>
      <c r="K123" s="36">
        <f>SUMIFS(СВЦЭМ!$C$33:$C$776,СВЦЭМ!$A$33:$A$776,$A123,СВЦЭМ!$B$33:$B$776,K$119)+'СЕТ СН'!$I$9+СВЦЭМ!$D$10+'СЕТ СН'!$I$6-'СЕТ СН'!$I$19</f>
        <v>1185.47831703</v>
      </c>
      <c r="L123" s="36">
        <f>SUMIFS(СВЦЭМ!$C$33:$C$776,СВЦЭМ!$A$33:$A$776,$A123,СВЦЭМ!$B$33:$B$776,L$119)+'СЕТ СН'!$I$9+СВЦЭМ!$D$10+'СЕТ СН'!$I$6-'СЕТ СН'!$I$19</f>
        <v>1152.2184138</v>
      </c>
      <c r="M123" s="36">
        <f>SUMIFS(СВЦЭМ!$C$33:$C$776,СВЦЭМ!$A$33:$A$776,$A123,СВЦЭМ!$B$33:$B$776,M$119)+'СЕТ СН'!$I$9+СВЦЭМ!$D$10+'СЕТ СН'!$I$6-'СЕТ СН'!$I$19</f>
        <v>1157.8419821100001</v>
      </c>
      <c r="N123" s="36">
        <f>SUMIFS(СВЦЭМ!$C$33:$C$776,СВЦЭМ!$A$33:$A$776,$A123,СВЦЭМ!$B$33:$B$776,N$119)+'СЕТ СН'!$I$9+СВЦЭМ!$D$10+'СЕТ СН'!$I$6-'СЕТ СН'!$I$19</f>
        <v>1168.29915424</v>
      </c>
      <c r="O123" s="36">
        <f>SUMIFS(СВЦЭМ!$C$33:$C$776,СВЦЭМ!$A$33:$A$776,$A123,СВЦЭМ!$B$33:$B$776,O$119)+'СЕТ СН'!$I$9+СВЦЭМ!$D$10+'СЕТ СН'!$I$6-'СЕТ СН'!$I$19</f>
        <v>1225.8457415</v>
      </c>
      <c r="P123" s="36">
        <f>SUMIFS(СВЦЭМ!$C$33:$C$776,СВЦЭМ!$A$33:$A$776,$A123,СВЦЭМ!$B$33:$B$776,P$119)+'СЕТ СН'!$I$9+СВЦЭМ!$D$10+'СЕТ СН'!$I$6-'СЕТ СН'!$I$19</f>
        <v>1259.5655971000001</v>
      </c>
      <c r="Q123" s="36">
        <f>SUMIFS(СВЦЭМ!$C$33:$C$776,СВЦЭМ!$A$33:$A$776,$A123,СВЦЭМ!$B$33:$B$776,Q$119)+'СЕТ СН'!$I$9+СВЦЭМ!$D$10+'СЕТ СН'!$I$6-'СЕТ СН'!$I$19</f>
        <v>1218.1421414900001</v>
      </c>
      <c r="R123" s="36">
        <f>SUMIFS(СВЦЭМ!$C$33:$C$776,СВЦЭМ!$A$33:$A$776,$A123,СВЦЭМ!$B$33:$B$776,R$119)+'СЕТ СН'!$I$9+СВЦЭМ!$D$10+'СЕТ СН'!$I$6-'СЕТ СН'!$I$19</f>
        <v>1174.49590399</v>
      </c>
      <c r="S123" s="36">
        <f>SUMIFS(СВЦЭМ!$C$33:$C$776,СВЦЭМ!$A$33:$A$776,$A123,СВЦЭМ!$B$33:$B$776,S$119)+'СЕТ СН'!$I$9+СВЦЭМ!$D$10+'СЕТ СН'!$I$6-'СЕТ СН'!$I$19</f>
        <v>1133.8210360200001</v>
      </c>
      <c r="T123" s="36">
        <f>SUMIFS(СВЦЭМ!$C$33:$C$776,СВЦЭМ!$A$33:$A$776,$A123,СВЦЭМ!$B$33:$B$776,T$119)+'СЕТ СН'!$I$9+СВЦЭМ!$D$10+'СЕТ СН'!$I$6-'СЕТ СН'!$I$19</f>
        <v>1105.48969164</v>
      </c>
      <c r="U123" s="36">
        <f>SUMIFS(СВЦЭМ!$C$33:$C$776,СВЦЭМ!$A$33:$A$776,$A123,СВЦЭМ!$B$33:$B$776,U$119)+'СЕТ СН'!$I$9+СВЦЭМ!$D$10+'СЕТ СН'!$I$6-'СЕТ СН'!$I$19</f>
        <v>1097.7797647100001</v>
      </c>
      <c r="V123" s="36">
        <f>SUMIFS(СВЦЭМ!$C$33:$C$776,СВЦЭМ!$A$33:$A$776,$A123,СВЦЭМ!$B$33:$B$776,V$119)+'СЕТ СН'!$I$9+СВЦЭМ!$D$10+'СЕТ СН'!$I$6-'СЕТ СН'!$I$19</f>
        <v>1119.7503351099999</v>
      </c>
      <c r="W123" s="36">
        <f>SUMIFS(СВЦЭМ!$C$33:$C$776,СВЦЭМ!$A$33:$A$776,$A123,СВЦЭМ!$B$33:$B$776,W$119)+'СЕТ СН'!$I$9+СВЦЭМ!$D$10+'СЕТ СН'!$I$6-'СЕТ СН'!$I$19</f>
        <v>1117.3063594</v>
      </c>
      <c r="X123" s="36">
        <f>SUMIFS(СВЦЭМ!$C$33:$C$776,СВЦЭМ!$A$33:$A$776,$A123,СВЦЭМ!$B$33:$B$776,X$119)+'СЕТ СН'!$I$9+СВЦЭМ!$D$10+'СЕТ СН'!$I$6-'СЕТ СН'!$I$19</f>
        <v>1134.13892906</v>
      </c>
      <c r="Y123" s="36">
        <f>SUMIFS(СВЦЭМ!$C$33:$C$776,СВЦЭМ!$A$33:$A$776,$A123,СВЦЭМ!$B$33:$B$776,Y$119)+'СЕТ СН'!$I$9+СВЦЭМ!$D$10+'СЕТ СН'!$I$6-'СЕТ СН'!$I$19</f>
        <v>1182.27234494</v>
      </c>
    </row>
    <row r="124" spans="1:27" ht="15.75" x14ac:dyDescent="0.2">
      <c r="A124" s="35">
        <f t="shared" si="3"/>
        <v>44109</v>
      </c>
      <c r="B124" s="36">
        <f>SUMIFS(СВЦЭМ!$C$33:$C$776,СВЦЭМ!$A$33:$A$776,$A124,СВЦЭМ!$B$33:$B$776,B$119)+'СЕТ СН'!$I$9+СВЦЭМ!$D$10+'СЕТ СН'!$I$6-'СЕТ СН'!$I$19</f>
        <v>1251.0225106799999</v>
      </c>
      <c r="C124" s="36">
        <f>SUMIFS(СВЦЭМ!$C$33:$C$776,СВЦЭМ!$A$33:$A$776,$A124,СВЦЭМ!$B$33:$B$776,C$119)+'СЕТ СН'!$I$9+СВЦЭМ!$D$10+'СЕТ СН'!$I$6-'СЕТ СН'!$I$19</f>
        <v>1324.4904245600001</v>
      </c>
      <c r="D124" s="36">
        <f>SUMIFS(СВЦЭМ!$C$33:$C$776,СВЦЭМ!$A$33:$A$776,$A124,СВЦЭМ!$B$33:$B$776,D$119)+'СЕТ СН'!$I$9+СВЦЭМ!$D$10+'СЕТ СН'!$I$6-'СЕТ СН'!$I$19</f>
        <v>1402.2548362</v>
      </c>
      <c r="E124" s="36">
        <f>SUMIFS(СВЦЭМ!$C$33:$C$776,СВЦЭМ!$A$33:$A$776,$A124,СВЦЭМ!$B$33:$B$776,E$119)+'СЕТ СН'!$I$9+СВЦЭМ!$D$10+'СЕТ СН'!$I$6-'СЕТ СН'!$I$19</f>
        <v>1425.5299074300001</v>
      </c>
      <c r="F124" s="36">
        <f>SUMIFS(СВЦЭМ!$C$33:$C$776,СВЦЭМ!$A$33:$A$776,$A124,СВЦЭМ!$B$33:$B$776,F$119)+'СЕТ СН'!$I$9+СВЦЭМ!$D$10+'СЕТ СН'!$I$6-'СЕТ СН'!$I$19</f>
        <v>1422.3108814</v>
      </c>
      <c r="G124" s="36">
        <f>SUMIFS(СВЦЭМ!$C$33:$C$776,СВЦЭМ!$A$33:$A$776,$A124,СВЦЭМ!$B$33:$B$776,G$119)+'СЕТ СН'!$I$9+СВЦЭМ!$D$10+'СЕТ СН'!$I$6-'СЕТ СН'!$I$19</f>
        <v>1402.6250242400001</v>
      </c>
      <c r="H124" s="36">
        <f>SUMIFS(СВЦЭМ!$C$33:$C$776,СВЦЭМ!$A$33:$A$776,$A124,СВЦЭМ!$B$33:$B$776,H$119)+'СЕТ СН'!$I$9+СВЦЭМ!$D$10+'СЕТ СН'!$I$6-'СЕТ СН'!$I$19</f>
        <v>1343.44532712</v>
      </c>
      <c r="I124" s="36">
        <f>SUMIFS(СВЦЭМ!$C$33:$C$776,СВЦЭМ!$A$33:$A$776,$A124,СВЦЭМ!$B$33:$B$776,I$119)+'СЕТ СН'!$I$9+СВЦЭМ!$D$10+'СЕТ СН'!$I$6-'СЕТ СН'!$I$19</f>
        <v>1296.2321364499999</v>
      </c>
      <c r="J124" s="36">
        <f>SUMIFS(СВЦЭМ!$C$33:$C$776,СВЦЭМ!$A$33:$A$776,$A124,СВЦЭМ!$B$33:$B$776,J$119)+'СЕТ СН'!$I$9+СВЦЭМ!$D$10+'СЕТ СН'!$I$6-'СЕТ СН'!$I$19</f>
        <v>1226.7095494999999</v>
      </c>
      <c r="K124" s="36">
        <f>SUMIFS(СВЦЭМ!$C$33:$C$776,СВЦЭМ!$A$33:$A$776,$A124,СВЦЭМ!$B$33:$B$776,K$119)+'СЕТ СН'!$I$9+СВЦЭМ!$D$10+'СЕТ СН'!$I$6-'СЕТ СН'!$I$19</f>
        <v>1194.8050807499999</v>
      </c>
      <c r="L124" s="36">
        <f>SUMIFS(СВЦЭМ!$C$33:$C$776,СВЦЭМ!$A$33:$A$776,$A124,СВЦЭМ!$B$33:$B$776,L$119)+'СЕТ СН'!$I$9+СВЦЭМ!$D$10+'СЕТ СН'!$I$6-'СЕТ СН'!$I$19</f>
        <v>1191.75148644</v>
      </c>
      <c r="M124" s="36">
        <f>SUMIFS(СВЦЭМ!$C$33:$C$776,СВЦЭМ!$A$33:$A$776,$A124,СВЦЭМ!$B$33:$B$776,M$119)+'СЕТ СН'!$I$9+СВЦЭМ!$D$10+'СЕТ СН'!$I$6-'СЕТ СН'!$I$19</f>
        <v>1217.3393917399999</v>
      </c>
      <c r="N124" s="36">
        <f>SUMIFS(СВЦЭМ!$C$33:$C$776,СВЦЭМ!$A$33:$A$776,$A124,СВЦЭМ!$B$33:$B$776,N$119)+'СЕТ СН'!$I$9+СВЦЭМ!$D$10+'СЕТ СН'!$I$6-'СЕТ СН'!$I$19</f>
        <v>1215.4884653499998</v>
      </c>
      <c r="O124" s="36">
        <f>SUMIFS(СВЦЭМ!$C$33:$C$776,СВЦЭМ!$A$33:$A$776,$A124,СВЦЭМ!$B$33:$B$776,O$119)+'СЕТ СН'!$I$9+СВЦЭМ!$D$10+'СЕТ СН'!$I$6-'СЕТ СН'!$I$19</f>
        <v>1242.8420160800001</v>
      </c>
      <c r="P124" s="36">
        <f>SUMIFS(СВЦЭМ!$C$33:$C$776,СВЦЭМ!$A$33:$A$776,$A124,СВЦЭМ!$B$33:$B$776,P$119)+'СЕТ СН'!$I$9+СВЦЭМ!$D$10+'СЕТ СН'!$I$6-'СЕТ СН'!$I$19</f>
        <v>1284.2105436299998</v>
      </c>
      <c r="Q124" s="36">
        <f>SUMIFS(СВЦЭМ!$C$33:$C$776,СВЦЭМ!$A$33:$A$776,$A124,СВЦЭМ!$B$33:$B$776,Q$119)+'СЕТ СН'!$I$9+СВЦЭМ!$D$10+'СЕТ СН'!$I$6-'СЕТ СН'!$I$19</f>
        <v>1245.2569802200001</v>
      </c>
      <c r="R124" s="36">
        <f>SUMIFS(СВЦЭМ!$C$33:$C$776,СВЦЭМ!$A$33:$A$776,$A124,СВЦЭМ!$B$33:$B$776,R$119)+'СЕТ СН'!$I$9+СВЦЭМ!$D$10+'СЕТ СН'!$I$6-'СЕТ СН'!$I$19</f>
        <v>1207.3584821899999</v>
      </c>
      <c r="S124" s="36">
        <f>SUMIFS(СВЦЭМ!$C$33:$C$776,СВЦЭМ!$A$33:$A$776,$A124,СВЦЭМ!$B$33:$B$776,S$119)+'СЕТ СН'!$I$9+СВЦЭМ!$D$10+'СЕТ СН'!$I$6-'СЕТ СН'!$I$19</f>
        <v>1194.9038220899999</v>
      </c>
      <c r="T124" s="36">
        <f>SUMIFS(СВЦЭМ!$C$33:$C$776,СВЦЭМ!$A$33:$A$776,$A124,СВЦЭМ!$B$33:$B$776,T$119)+'СЕТ СН'!$I$9+СВЦЭМ!$D$10+'СЕТ СН'!$I$6-'СЕТ СН'!$I$19</f>
        <v>1213.32179896</v>
      </c>
      <c r="U124" s="36">
        <f>SUMIFS(СВЦЭМ!$C$33:$C$776,СВЦЭМ!$A$33:$A$776,$A124,СВЦЭМ!$B$33:$B$776,U$119)+'СЕТ СН'!$I$9+СВЦЭМ!$D$10+'СЕТ СН'!$I$6-'СЕТ СН'!$I$19</f>
        <v>1191.73032076</v>
      </c>
      <c r="V124" s="36">
        <f>SUMIFS(СВЦЭМ!$C$33:$C$776,СВЦЭМ!$A$33:$A$776,$A124,СВЦЭМ!$B$33:$B$776,V$119)+'СЕТ СН'!$I$9+СВЦЭМ!$D$10+'СЕТ СН'!$I$6-'СЕТ СН'!$I$19</f>
        <v>1193.0791267099999</v>
      </c>
      <c r="W124" s="36">
        <f>SUMIFS(СВЦЭМ!$C$33:$C$776,СВЦЭМ!$A$33:$A$776,$A124,СВЦЭМ!$B$33:$B$776,W$119)+'СЕТ СН'!$I$9+СВЦЭМ!$D$10+'СЕТ СН'!$I$6-'СЕТ СН'!$I$19</f>
        <v>1224.0970811100001</v>
      </c>
      <c r="X124" s="36">
        <f>SUMIFS(СВЦЭМ!$C$33:$C$776,СВЦЭМ!$A$33:$A$776,$A124,СВЦЭМ!$B$33:$B$776,X$119)+'СЕТ СН'!$I$9+СВЦЭМ!$D$10+'СЕТ СН'!$I$6-'СЕТ СН'!$I$19</f>
        <v>1221.03596163</v>
      </c>
      <c r="Y124" s="36">
        <f>SUMIFS(СВЦЭМ!$C$33:$C$776,СВЦЭМ!$A$33:$A$776,$A124,СВЦЭМ!$B$33:$B$776,Y$119)+'СЕТ СН'!$I$9+СВЦЭМ!$D$10+'СЕТ СН'!$I$6-'СЕТ СН'!$I$19</f>
        <v>1256.5142959700001</v>
      </c>
    </row>
    <row r="125" spans="1:27" ht="15.75" x14ac:dyDescent="0.2">
      <c r="A125" s="35">
        <f t="shared" si="3"/>
        <v>44110</v>
      </c>
      <c r="B125" s="36">
        <f>SUMIFS(СВЦЭМ!$C$33:$C$776,СВЦЭМ!$A$33:$A$776,$A125,СВЦЭМ!$B$33:$B$776,B$119)+'СЕТ СН'!$I$9+СВЦЭМ!$D$10+'СЕТ СН'!$I$6-'СЕТ СН'!$I$19</f>
        <v>1330.84974478</v>
      </c>
      <c r="C125" s="36">
        <f>SUMIFS(СВЦЭМ!$C$33:$C$776,СВЦЭМ!$A$33:$A$776,$A125,СВЦЭМ!$B$33:$B$776,C$119)+'СЕТ СН'!$I$9+СВЦЭМ!$D$10+'СЕТ СН'!$I$6-'СЕТ СН'!$I$19</f>
        <v>1409.17948252</v>
      </c>
      <c r="D125" s="36">
        <f>SUMIFS(СВЦЭМ!$C$33:$C$776,СВЦЭМ!$A$33:$A$776,$A125,СВЦЭМ!$B$33:$B$776,D$119)+'СЕТ СН'!$I$9+СВЦЭМ!$D$10+'СЕТ СН'!$I$6-'СЕТ СН'!$I$19</f>
        <v>1474.23523606</v>
      </c>
      <c r="E125" s="36">
        <f>SUMIFS(СВЦЭМ!$C$33:$C$776,СВЦЭМ!$A$33:$A$776,$A125,СВЦЭМ!$B$33:$B$776,E$119)+'СЕТ СН'!$I$9+СВЦЭМ!$D$10+'СЕТ СН'!$I$6-'СЕТ СН'!$I$19</f>
        <v>1500.03402577</v>
      </c>
      <c r="F125" s="36">
        <f>SUMIFS(СВЦЭМ!$C$33:$C$776,СВЦЭМ!$A$33:$A$776,$A125,СВЦЭМ!$B$33:$B$776,F$119)+'СЕТ СН'!$I$9+СВЦЭМ!$D$10+'СЕТ СН'!$I$6-'СЕТ СН'!$I$19</f>
        <v>1503.6678883700001</v>
      </c>
      <c r="G125" s="36">
        <f>SUMIFS(СВЦЭМ!$C$33:$C$776,СВЦЭМ!$A$33:$A$776,$A125,СВЦЭМ!$B$33:$B$776,G$119)+'СЕТ СН'!$I$9+СВЦЭМ!$D$10+'СЕТ СН'!$I$6-'СЕТ СН'!$I$19</f>
        <v>1486.8062316099999</v>
      </c>
      <c r="H125" s="36">
        <f>SUMIFS(СВЦЭМ!$C$33:$C$776,СВЦЭМ!$A$33:$A$776,$A125,СВЦЭМ!$B$33:$B$776,H$119)+'СЕТ СН'!$I$9+СВЦЭМ!$D$10+'СЕТ СН'!$I$6-'СЕТ СН'!$I$19</f>
        <v>1425.1334103199999</v>
      </c>
      <c r="I125" s="36">
        <f>SUMIFS(СВЦЭМ!$C$33:$C$776,СВЦЭМ!$A$33:$A$776,$A125,СВЦЭМ!$B$33:$B$776,I$119)+'СЕТ СН'!$I$9+СВЦЭМ!$D$10+'СЕТ СН'!$I$6-'СЕТ СН'!$I$19</f>
        <v>1374.69556453</v>
      </c>
      <c r="J125" s="36">
        <f>SUMIFS(СВЦЭМ!$C$33:$C$776,СВЦЭМ!$A$33:$A$776,$A125,СВЦЭМ!$B$33:$B$776,J$119)+'СЕТ СН'!$I$9+СВЦЭМ!$D$10+'СЕТ СН'!$I$6-'СЕТ СН'!$I$19</f>
        <v>1303.6014624300001</v>
      </c>
      <c r="K125" s="36">
        <f>SUMIFS(СВЦЭМ!$C$33:$C$776,СВЦЭМ!$A$33:$A$776,$A125,СВЦЭМ!$B$33:$B$776,K$119)+'СЕТ СН'!$I$9+СВЦЭМ!$D$10+'СЕТ СН'!$I$6-'СЕТ СН'!$I$19</f>
        <v>1264.5267061300001</v>
      </c>
      <c r="L125" s="36">
        <f>SUMIFS(СВЦЭМ!$C$33:$C$776,СВЦЭМ!$A$33:$A$776,$A125,СВЦЭМ!$B$33:$B$776,L$119)+'СЕТ СН'!$I$9+СВЦЭМ!$D$10+'СЕТ СН'!$I$6-'СЕТ СН'!$I$19</f>
        <v>1267.67233007</v>
      </c>
      <c r="M125" s="36">
        <f>SUMIFS(СВЦЭМ!$C$33:$C$776,СВЦЭМ!$A$33:$A$776,$A125,СВЦЭМ!$B$33:$B$776,M$119)+'СЕТ СН'!$I$9+СВЦЭМ!$D$10+'СЕТ СН'!$I$6-'СЕТ СН'!$I$19</f>
        <v>1272.8937929399999</v>
      </c>
      <c r="N125" s="36">
        <f>SUMIFS(СВЦЭМ!$C$33:$C$776,СВЦЭМ!$A$33:$A$776,$A125,СВЦЭМ!$B$33:$B$776,N$119)+'СЕТ СН'!$I$9+СВЦЭМ!$D$10+'СЕТ СН'!$I$6-'СЕТ СН'!$I$19</f>
        <v>1279.7685666899999</v>
      </c>
      <c r="O125" s="36">
        <f>SUMIFS(СВЦЭМ!$C$33:$C$776,СВЦЭМ!$A$33:$A$776,$A125,СВЦЭМ!$B$33:$B$776,O$119)+'СЕТ СН'!$I$9+СВЦЭМ!$D$10+'СЕТ СН'!$I$6-'СЕТ СН'!$I$19</f>
        <v>1317.2861031699999</v>
      </c>
      <c r="P125" s="36">
        <f>SUMIFS(СВЦЭМ!$C$33:$C$776,СВЦЭМ!$A$33:$A$776,$A125,СВЦЭМ!$B$33:$B$776,P$119)+'СЕТ СН'!$I$9+СВЦЭМ!$D$10+'СЕТ СН'!$I$6-'СЕТ СН'!$I$19</f>
        <v>1356.7156590899999</v>
      </c>
      <c r="Q125" s="36">
        <f>SUMIFS(СВЦЭМ!$C$33:$C$776,СВЦЭМ!$A$33:$A$776,$A125,СВЦЭМ!$B$33:$B$776,Q$119)+'СЕТ СН'!$I$9+СВЦЭМ!$D$10+'СЕТ СН'!$I$6-'СЕТ СН'!$I$19</f>
        <v>1312.22466824</v>
      </c>
      <c r="R125" s="36">
        <f>SUMIFS(СВЦЭМ!$C$33:$C$776,СВЦЭМ!$A$33:$A$776,$A125,СВЦЭМ!$B$33:$B$776,R$119)+'СЕТ СН'!$I$9+СВЦЭМ!$D$10+'СЕТ СН'!$I$6-'СЕТ СН'!$I$19</f>
        <v>1263.56371377</v>
      </c>
      <c r="S125" s="36">
        <f>SUMIFS(СВЦЭМ!$C$33:$C$776,СВЦЭМ!$A$33:$A$776,$A125,СВЦЭМ!$B$33:$B$776,S$119)+'СЕТ СН'!$I$9+СВЦЭМ!$D$10+'СЕТ СН'!$I$6-'СЕТ СН'!$I$19</f>
        <v>1221.0101600799999</v>
      </c>
      <c r="T125" s="36">
        <f>SUMIFS(СВЦЭМ!$C$33:$C$776,СВЦЭМ!$A$33:$A$776,$A125,СВЦЭМ!$B$33:$B$776,T$119)+'СЕТ СН'!$I$9+СВЦЭМ!$D$10+'СЕТ СН'!$I$6-'СЕТ СН'!$I$19</f>
        <v>1195.4331769400001</v>
      </c>
      <c r="U125" s="36">
        <f>SUMIFS(СВЦЭМ!$C$33:$C$776,СВЦЭМ!$A$33:$A$776,$A125,СВЦЭМ!$B$33:$B$776,U$119)+'СЕТ СН'!$I$9+СВЦЭМ!$D$10+'СЕТ СН'!$I$6-'СЕТ СН'!$I$19</f>
        <v>1200.7450192900001</v>
      </c>
      <c r="V125" s="36">
        <f>SUMIFS(СВЦЭМ!$C$33:$C$776,СВЦЭМ!$A$33:$A$776,$A125,СВЦЭМ!$B$33:$B$776,V$119)+'СЕТ СН'!$I$9+СВЦЭМ!$D$10+'СЕТ СН'!$I$6-'СЕТ СН'!$I$19</f>
        <v>1187.5173213600001</v>
      </c>
      <c r="W125" s="36">
        <f>SUMIFS(СВЦЭМ!$C$33:$C$776,СВЦЭМ!$A$33:$A$776,$A125,СВЦЭМ!$B$33:$B$776,W$119)+'СЕТ СН'!$I$9+СВЦЭМ!$D$10+'СЕТ СН'!$I$6-'СЕТ СН'!$I$19</f>
        <v>1192.3389671999998</v>
      </c>
      <c r="X125" s="36">
        <f>SUMIFS(СВЦЭМ!$C$33:$C$776,СВЦЭМ!$A$33:$A$776,$A125,СВЦЭМ!$B$33:$B$776,X$119)+'СЕТ СН'!$I$9+СВЦЭМ!$D$10+'СЕТ СН'!$I$6-'СЕТ СН'!$I$19</f>
        <v>1214.9038447200001</v>
      </c>
      <c r="Y125" s="36">
        <f>SUMIFS(СВЦЭМ!$C$33:$C$776,СВЦЭМ!$A$33:$A$776,$A125,СВЦЭМ!$B$33:$B$776,Y$119)+'СЕТ СН'!$I$9+СВЦЭМ!$D$10+'СЕТ СН'!$I$6-'СЕТ СН'!$I$19</f>
        <v>1256.1349011100001</v>
      </c>
    </row>
    <row r="126" spans="1:27" ht="15.75" x14ac:dyDescent="0.2">
      <c r="A126" s="35">
        <f t="shared" si="3"/>
        <v>44111</v>
      </c>
      <c r="B126" s="36">
        <f>SUMIFS(СВЦЭМ!$C$33:$C$776,СВЦЭМ!$A$33:$A$776,$A126,СВЦЭМ!$B$33:$B$776,B$119)+'СЕТ СН'!$I$9+СВЦЭМ!$D$10+'СЕТ СН'!$I$6-'СЕТ СН'!$I$19</f>
        <v>1318.21505557</v>
      </c>
      <c r="C126" s="36">
        <f>SUMIFS(СВЦЭМ!$C$33:$C$776,СВЦЭМ!$A$33:$A$776,$A126,СВЦЭМ!$B$33:$B$776,C$119)+'СЕТ СН'!$I$9+СВЦЭМ!$D$10+'СЕТ СН'!$I$6-'СЕТ СН'!$I$19</f>
        <v>1402.54425371</v>
      </c>
      <c r="D126" s="36">
        <f>SUMIFS(СВЦЭМ!$C$33:$C$776,СВЦЭМ!$A$33:$A$776,$A126,СВЦЭМ!$B$33:$B$776,D$119)+'СЕТ СН'!$I$9+СВЦЭМ!$D$10+'СЕТ СН'!$I$6-'СЕТ СН'!$I$19</f>
        <v>1477.86251281</v>
      </c>
      <c r="E126" s="36">
        <f>SUMIFS(СВЦЭМ!$C$33:$C$776,СВЦЭМ!$A$33:$A$776,$A126,СВЦЭМ!$B$33:$B$776,E$119)+'СЕТ СН'!$I$9+СВЦЭМ!$D$10+'СЕТ СН'!$I$6-'СЕТ СН'!$I$19</f>
        <v>1499.63156749</v>
      </c>
      <c r="F126" s="36">
        <f>SUMIFS(СВЦЭМ!$C$33:$C$776,СВЦЭМ!$A$33:$A$776,$A126,СВЦЭМ!$B$33:$B$776,F$119)+'СЕТ СН'!$I$9+СВЦЭМ!$D$10+'СЕТ СН'!$I$6-'СЕТ СН'!$I$19</f>
        <v>1498.53102169</v>
      </c>
      <c r="G126" s="36">
        <f>SUMIFS(СВЦЭМ!$C$33:$C$776,СВЦЭМ!$A$33:$A$776,$A126,СВЦЭМ!$B$33:$B$776,G$119)+'СЕТ СН'!$I$9+СВЦЭМ!$D$10+'СЕТ СН'!$I$6-'СЕТ СН'!$I$19</f>
        <v>1469.62088122</v>
      </c>
      <c r="H126" s="36">
        <f>SUMIFS(СВЦЭМ!$C$33:$C$776,СВЦЭМ!$A$33:$A$776,$A126,СВЦЭМ!$B$33:$B$776,H$119)+'СЕТ СН'!$I$9+СВЦЭМ!$D$10+'СЕТ СН'!$I$6-'СЕТ СН'!$I$19</f>
        <v>1424.01118754</v>
      </c>
      <c r="I126" s="36">
        <f>SUMIFS(СВЦЭМ!$C$33:$C$776,СВЦЭМ!$A$33:$A$776,$A126,СВЦЭМ!$B$33:$B$776,I$119)+'СЕТ СН'!$I$9+СВЦЭМ!$D$10+'СЕТ СН'!$I$6-'СЕТ СН'!$I$19</f>
        <v>1372.84079329</v>
      </c>
      <c r="J126" s="36">
        <f>SUMIFS(СВЦЭМ!$C$33:$C$776,СВЦЭМ!$A$33:$A$776,$A126,СВЦЭМ!$B$33:$B$776,J$119)+'СЕТ СН'!$I$9+СВЦЭМ!$D$10+'СЕТ СН'!$I$6-'СЕТ СН'!$I$19</f>
        <v>1303.6730275</v>
      </c>
      <c r="K126" s="36">
        <f>SUMIFS(СВЦЭМ!$C$33:$C$776,СВЦЭМ!$A$33:$A$776,$A126,СВЦЭМ!$B$33:$B$776,K$119)+'СЕТ СН'!$I$9+СВЦЭМ!$D$10+'СЕТ СН'!$I$6-'СЕТ СН'!$I$19</f>
        <v>1270.97310238</v>
      </c>
      <c r="L126" s="36">
        <f>SUMIFS(СВЦЭМ!$C$33:$C$776,СВЦЭМ!$A$33:$A$776,$A126,СВЦЭМ!$B$33:$B$776,L$119)+'СЕТ СН'!$I$9+СВЦЭМ!$D$10+'СЕТ СН'!$I$6-'СЕТ СН'!$I$19</f>
        <v>1275.95054809</v>
      </c>
      <c r="M126" s="36">
        <f>SUMIFS(СВЦЭМ!$C$33:$C$776,СВЦЭМ!$A$33:$A$776,$A126,СВЦЭМ!$B$33:$B$776,M$119)+'СЕТ СН'!$I$9+СВЦЭМ!$D$10+'СЕТ СН'!$I$6-'СЕТ СН'!$I$19</f>
        <v>1286.1538789900001</v>
      </c>
      <c r="N126" s="36">
        <f>SUMIFS(СВЦЭМ!$C$33:$C$776,СВЦЭМ!$A$33:$A$776,$A126,СВЦЭМ!$B$33:$B$776,N$119)+'СЕТ СН'!$I$9+СВЦЭМ!$D$10+'СЕТ СН'!$I$6-'СЕТ СН'!$I$19</f>
        <v>1284.2616324800001</v>
      </c>
      <c r="O126" s="36">
        <f>SUMIFS(СВЦЭМ!$C$33:$C$776,СВЦЭМ!$A$33:$A$776,$A126,СВЦЭМ!$B$33:$B$776,O$119)+'СЕТ СН'!$I$9+СВЦЭМ!$D$10+'СЕТ СН'!$I$6-'СЕТ СН'!$I$19</f>
        <v>1312.5647009300001</v>
      </c>
      <c r="P126" s="36">
        <f>SUMIFS(СВЦЭМ!$C$33:$C$776,СВЦЭМ!$A$33:$A$776,$A126,СВЦЭМ!$B$33:$B$776,P$119)+'СЕТ СН'!$I$9+СВЦЭМ!$D$10+'СЕТ СН'!$I$6-'СЕТ СН'!$I$19</f>
        <v>1349.8066679999999</v>
      </c>
      <c r="Q126" s="36">
        <f>SUMIFS(СВЦЭМ!$C$33:$C$776,СВЦЭМ!$A$33:$A$776,$A126,СВЦЭМ!$B$33:$B$776,Q$119)+'СЕТ СН'!$I$9+СВЦЭМ!$D$10+'СЕТ СН'!$I$6-'СЕТ СН'!$I$19</f>
        <v>1309.5867366799998</v>
      </c>
      <c r="R126" s="36">
        <f>SUMIFS(СВЦЭМ!$C$33:$C$776,СВЦЭМ!$A$33:$A$776,$A126,СВЦЭМ!$B$33:$B$776,R$119)+'СЕТ СН'!$I$9+СВЦЭМ!$D$10+'СЕТ СН'!$I$6-'СЕТ СН'!$I$19</f>
        <v>1256.39346166</v>
      </c>
      <c r="S126" s="36">
        <f>SUMIFS(СВЦЭМ!$C$33:$C$776,СВЦЭМ!$A$33:$A$776,$A126,СВЦЭМ!$B$33:$B$776,S$119)+'СЕТ СН'!$I$9+СВЦЭМ!$D$10+'СЕТ СН'!$I$6-'СЕТ СН'!$I$19</f>
        <v>1206.4304192300001</v>
      </c>
      <c r="T126" s="36">
        <f>SUMIFS(СВЦЭМ!$C$33:$C$776,СВЦЭМ!$A$33:$A$776,$A126,СВЦЭМ!$B$33:$B$776,T$119)+'СЕТ СН'!$I$9+СВЦЭМ!$D$10+'СЕТ СН'!$I$6-'СЕТ СН'!$I$19</f>
        <v>1199.7089316500001</v>
      </c>
      <c r="U126" s="36">
        <f>SUMIFS(СВЦЭМ!$C$33:$C$776,СВЦЭМ!$A$33:$A$776,$A126,СВЦЭМ!$B$33:$B$776,U$119)+'СЕТ СН'!$I$9+СВЦЭМ!$D$10+'СЕТ СН'!$I$6-'СЕТ СН'!$I$19</f>
        <v>1209.3776203</v>
      </c>
      <c r="V126" s="36">
        <f>SUMIFS(СВЦЭМ!$C$33:$C$776,СВЦЭМ!$A$33:$A$776,$A126,СВЦЭМ!$B$33:$B$776,V$119)+'СЕТ СН'!$I$9+СВЦЭМ!$D$10+'СЕТ СН'!$I$6-'СЕТ СН'!$I$19</f>
        <v>1203.45279884</v>
      </c>
      <c r="W126" s="36">
        <f>SUMIFS(СВЦЭМ!$C$33:$C$776,СВЦЭМ!$A$33:$A$776,$A126,СВЦЭМ!$B$33:$B$776,W$119)+'СЕТ СН'!$I$9+СВЦЭМ!$D$10+'СЕТ СН'!$I$6-'СЕТ СН'!$I$19</f>
        <v>1197.11237241</v>
      </c>
      <c r="X126" s="36">
        <f>SUMIFS(СВЦЭМ!$C$33:$C$776,СВЦЭМ!$A$33:$A$776,$A126,СВЦЭМ!$B$33:$B$776,X$119)+'СЕТ СН'!$I$9+СВЦЭМ!$D$10+'СЕТ СН'!$I$6-'СЕТ СН'!$I$19</f>
        <v>1202.6607202499999</v>
      </c>
      <c r="Y126" s="36">
        <f>SUMIFS(СВЦЭМ!$C$33:$C$776,СВЦЭМ!$A$33:$A$776,$A126,СВЦЭМ!$B$33:$B$776,Y$119)+'СЕТ СН'!$I$9+СВЦЭМ!$D$10+'СЕТ СН'!$I$6-'СЕТ СН'!$I$19</f>
        <v>1244.2891099200001</v>
      </c>
    </row>
    <row r="127" spans="1:27" ht="15.75" x14ac:dyDescent="0.2">
      <c r="A127" s="35">
        <f t="shared" si="3"/>
        <v>44112</v>
      </c>
      <c r="B127" s="36">
        <f>SUMIFS(СВЦЭМ!$C$33:$C$776,СВЦЭМ!$A$33:$A$776,$A127,СВЦЭМ!$B$33:$B$776,B$119)+'СЕТ СН'!$I$9+СВЦЭМ!$D$10+'СЕТ СН'!$I$6-'СЕТ СН'!$I$19</f>
        <v>1295.3984556</v>
      </c>
      <c r="C127" s="36">
        <f>SUMIFS(СВЦЭМ!$C$33:$C$776,СВЦЭМ!$A$33:$A$776,$A127,СВЦЭМ!$B$33:$B$776,C$119)+'СЕТ СН'!$I$9+СВЦЭМ!$D$10+'СЕТ СН'!$I$6-'СЕТ СН'!$I$19</f>
        <v>1379.09372289</v>
      </c>
      <c r="D127" s="36">
        <f>SUMIFS(СВЦЭМ!$C$33:$C$776,СВЦЭМ!$A$33:$A$776,$A127,СВЦЭМ!$B$33:$B$776,D$119)+'СЕТ СН'!$I$9+СВЦЭМ!$D$10+'СЕТ СН'!$I$6-'СЕТ СН'!$I$19</f>
        <v>1446.2724087900001</v>
      </c>
      <c r="E127" s="36">
        <f>SUMIFS(СВЦЭМ!$C$33:$C$776,СВЦЭМ!$A$33:$A$776,$A127,СВЦЭМ!$B$33:$B$776,E$119)+'СЕТ СН'!$I$9+СВЦЭМ!$D$10+'СЕТ СН'!$I$6-'СЕТ СН'!$I$19</f>
        <v>1456.41405338</v>
      </c>
      <c r="F127" s="36">
        <f>SUMIFS(СВЦЭМ!$C$33:$C$776,СВЦЭМ!$A$33:$A$776,$A127,СВЦЭМ!$B$33:$B$776,F$119)+'СЕТ СН'!$I$9+СВЦЭМ!$D$10+'СЕТ СН'!$I$6-'СЕТ СН'!$I$19</f>
        <v>1451.7088182699999</v>
      </c>
      <c r="G127" s="36">
        <f>SUMIFS(СВЦЭМ!$C$33:$C$776,СВЦЭМ!$A$33:$A$776,$A127,СВЦЭМ!$B$33:$B$776,G$119)+'СЕТ СН'!$I$9+СВЦЭМ!$D$10+'СЕТ СН'!$I$6-'СЕТ СН'!$I$19</f>
        <v>1428.9795897700001</v>
      </c>
      <c r="H127" s="36">
        <f>SUMIFS(СВЦЭМ!$C$33:$C$776,СВЦЭМ!$A$33:$A$776,$A127,СВЦЭМ!$B$33:$B$776,H$119)+'СЕТ СН'!$I$9+СВЦЭМ!$D$10+'СЕТ СН'!$I$6-'СЕТ СН'!$I$19</f>
        <v>1378.7910429899998</v>
      </c>
      <c r="I127" s="36">
        <f>SUMIFS(СВЦЭМ!$C$33:$C$776,СВЦЭМ!$A$33:$A$776,$A127,СВЦЭМ!$B$33:$B$776,I$119)+'СЕТ СН'!$I$9+СВЦЭМ!$D$10+'СЕТ СН'!$I$6-'СЕТ СН'!$I$19</f>
        <v>1327.6167789900001</v>
      </c>
      <c r="J127" s="36">
        <f>SUMIFS(СВЦЭМ!$C$33:$C$776,СВЦЭМ!$A$33:$A$776,$A127,СВЦЭМ!$B$33:$B$776,J$119)+'СЕТ СН'!$I$9+СВЦЭМ!$D$10+'СЕТ СН'!$I$6-'СЕТ СН'!$I$19</f>
        <v>1262.95254011</v>
      </c>
      <c r="K127" s="36">
        <f>SUMIFS(СВЦЭМ!$C$33:$C$776,СВЦЭМ!$A$33:$A$776,$A127,СВЦЭМ!$B$33:$B$776,K$119)+'СЕТ СН'!$I$9+СВЦЭМ!$D$10+'СЕТ СН'!$I$6-'СЕТ СН'!$I$19</f>
        <v>1232.5655428699999</v>
      </c>
      <c r="L127" s="36">
        <f>SUMIFS(СВЦЭМ!$C$33:$C$776,СВЦЭМ!$A$33:$A$776,$A127,СВЦЭМ!$B$33:$B$776,L$119)+'СЕТ СН'!$I$9+СВЦЭМ!$D$10+'СЕТ СН'!$I$6-'СЕТ СН'!$I$19</f>
        <v>1237.73949436</v>
      </c>
      <c r="M127" s="36">
        <f>SUMIFS(СВЦЭМ!$C$33:$C$776,СВЦЭМ!$A$33:$A$776,$A127,СВЦЭМ!$B$33:$B$776,M$119)+'СЕТ СН'!$I$9+СВЦЭМ!$D$10+'СЕТ СН'!$I$6-'СЕТ СН'!$I$19</f>
        <v>1246.74209099</v>
      </c>
      <c r="N127" s="36">
        <f>SUMIFS(СВЦЭМ!$C$33:$C$776,СВЦЭМ!$A$33:$A$776,$A127,СВЦЭМ!$B$33:$B$776,N$119)+'СЕТ СН'!$I$9+СВЦЭМ!$D$10+'СЕТ СН'!$I$6-'СЕТ СН'!$I$19</f>
        <v>1249.13134608</v>
      </c>
      <c r="O127" s="36">
        <f>SUMIFS(СВЦЭМ!$C$33:$C$776,СВЦЭМ!$A$33:$A$776,$A127,СВЦЭМ!$B$33:$B$776,O$119)+'СЕТ СН'!$I$9+СВЦЭМ!$D$10+'СЕТ СН'!$I$6-'СЕТ СН'!$I$19</f>
        <v>1282.9960194300002</v>
      </c>
      <c r="P127" s="36">
        <f>SUMIFS(СВЦЭМ!$C$33:$C$776,СВЦЭМ!$A$33:$A$776,$A127,СВЦЭМ!$B$33:$B$776,P$119)+'СЕТ СН'!$I$9+СВЦЭМ!$D$10+'СЕТ СН'!$I$6-'СЕТ СН'!$I$19</f>
        <v>1322.64126356</v>
      </c>
      <c r="Q127" s="36">
        <f>SUMIFS(СВЦЭМ!$C$33:$C$776,СВЦЭМ!$A$33:$A$776,$A127,СВЦЭМ!$B$33:$B$776,Q$119)+'СЕТ СН'!$I$9+СВЦЭМ!$D$10+'СЕТ СН'!$I$6-'СЕТ СН'!$I$19</f>
        <v>1278.3071930400001</v>
      </c>
      <c r="R127" s="36">
        <f>SUMIFS(СВЦЭМ!$C$33:$C$776,СВЦЭМ!$A$33:$A$776,$A127,СВЦЭМ!$B$33:$B$776,R$119)+'СЕТ СН'!$I$9+СВЦЭМ!$D$10+'СЕТ СН'!$I$6-'СЕТ СН'!$I$19</f>
        <v>1228.58388347</v>
      </c>
      <c r="S127" s="36">
        <f>SUMIFS(СВЦЭМ!$C$33:$C$776,СВЦЭМ!$A$33:$A$776,$A127,СВЦЭМ!$B$33:$B$776,S$119)+'СЕТ СН'!$I$9+СВЦЭМ!$D$10+'СЕТ СН'!$I$6-'СЕТ СН'!$I$19</f>
        <v>1182.65904593</v>
      </c>
      <c r="T127" s="36">
        <f>SUMIFS(СВЦЭМ!$C$33:$C$776,СВЦЭМ!$A$33:$A$776,$A127,СВЦЭМ!$B$33:$B$776,T$119)+'СЕТ СН'!$I$9+СВЦЭМ!$D$10+'СЕТ СН'!$I$6-'СЕТ СН'!$I$19</f>
        <v>1185.47361667</v>
      </c>
      <c r="U127" s="36">
        <f>SUMIFS(СВЦЭМ!$C$33:$C$776,СВЦЭМ!$A$33:$A$776,$A127,СВЦЭМ!$B$33:$B$776,U$119)+'СЕТ СН'!$I$9+СВЦЭМ!$D$10+'СЕТ СН'!$I$6-'СЕТ СН'!$I$19</f>
        <v>1202.0287836799998</v>
      </c>
      <c r="V127" s="36">
        <f>SUMIFS(СВЦЭМ!$C$33:$C$776,СВЦЭМ!$A$33:$A$776,$A127,СВЦЭМ!$B$33:$B$776,V$119)+'СЕТ СН'!$I$9+СВЦЭМ!$D$10+'СЕТ СН'!$I$6-'СЕТ СН'!$I$19</f>
        <v>1194.6405674</v>
      </c>
      <c r="W127" s="36">
        <f>SUMIFS(СВЦЭМ!$C$33:$C$776,СВЦЭМ!$A$33:$A$776,$A127,СВЦЭМ!$B$33:$B$776,W$119)+'СЕТ СН'!$I$9+СВЦЭМ!$D$10+'СЕТ СН'!$I$6-'СЕТ СН'!$I$19</f>
        <v>1187.8398937900001</v>
      </c>
      <c r="X127" s="36">
        <f>SUMIFS(СВЦЭМ!$C$33:$C$776,СВЦЭМ!$A$33:$A$776,$A127,СВЦЭМ!$B$33:$B$776,X$119)+'СЕТ СН'!$I$9+СВЦЭМ!$D$10+'СЕТ СН'!$I$6-'СЕТ СН'!$I$19</f>
        <v>1200.9985705499998</v>
      </c>
      <c r="Y127" s="36">
        <f>SUMIFS(СВЦЭМ!$C$33:$C$776,СВЦЭМ!$A$33:$A$776,$A127,СВЦЭМ!$B$33:$B$776,Y$119)+'СЕТ СН'!$I$9+СВЦЭМ!$D$10+'СЕТ СН'!$I$6-'СЕТ СН'!$I$19</f>
        <v>1236.7472941999999</v>
      </c>
    </row>
    <row r="128" spans="1:27" ht="15.75" x14ac:dyDescent="0.2">
      <c r="A128" s="35">
        <f t="shared" si="3"/>
        <v>44113</v>
      </c>
      <c r="B128" s="36">
        <f>SUMIFS(СВЦЭМ!$C$33:$C$776,СВЦЭМ!$A$33:$A$776,$A128,СВЦЭМ!$B$33:$B$776,B$119)+'СЕТ СН'!$I$9+СВЦЭМ!$D$10+'СЕТ СН'!$I$6-'СЕТ СН'!$I$19</f>
        <v>1292.71667555</v>
      </c>
      <c r="C128" s="36">
        <f>SUMIFS(СВЦЭМ!$C$33:$C$776,СВЦЭМ!$A$33:$A$776,$A128,СВЦЭМ!$B$33:$B$776,C$119)+'СЕТ СН'!$I$9+СВЦЭМ!$D$10+'СЕТ СН'!$I$6-'СЕТ СН'!$I$19</f>
        <v>1370.30887826</v>
      </c>
      <c r="D128" s="36">
        <f>SUMIFS(СВЦЭМ!$C$33:$C$776,СВЦЭМ!$A$33:$A$776,$A128,СВЦЭМ!$B$33:$B$776,D$119)+'СЕТ СН'!$I$9+СВЦЭМ!$D$10+'СЕТ СН'!$I$6-'СЕТ СН'!$I$19</f>
        <v>1441.6299292200001</v>
      </c>
      <c r="E128" s="36">
        <f>SUMIFS(СВЦЭМ!$C$33:$C$776,СВЦЭМ!$A$33:$A$776,$A128,СВЦЭМ!$B$33:$B$776,E$119)+'СЕТ СН'!$I$9+СВЦЭМ!$D$10+'СЕТ СН'!$I$6-'СЕТ СН'!$I$19</f>
        <v>1457.8232238400001</v>
      </c>
      <c r="F128" s="36">
        <f>SUMIFS(СВЦЭМ!$C$33:$C$776,СВЦЭМ!$A$33:$A$776,$A128,СВЦЭМ!$B$33:$B$776,F$119)+'СЕТ СН'!$I$9+СВЦЭМ!$D$10+'СЕТ СН'!$I$6-'СЕТ СН'!$I$19</f>
        <v>1459.8918155000001</v>
      </c>
      <c r="G128" s="36">
        <f>SUMIFS(СВЦЭМ!$C$33:$C$776,СВЦЭМ!$A$33:$A$776,$A128,СВЦЭМ!$B$33:$B$776,G$119)+'СЕТ СН'!$I$9+СВЦЭМ!$D$10+'СЕТ СН'!$I$6-'СЕТ СН'!$I$19</f>
        <v>1430.73385581</v>
      </c>
      <c r="H128" s="36">
        <f>SUMIFS(СВЦЭМ!$C$33:$C$776,СВЦЭМ!$A$33:$A$776,$A128,СВЦЭМ!$B$33:$B$776,H$119)+'СЕТ СН'!$I$9+СВЦЭМ!$D$10+'СЕТ СН'!$I$6-'СЕТ СН'!$I$19</f>
        <v>1375.7028251199999</v>
      </c>
      <c r="I128" s="36">
        <f>SUMIFS(СВЦЭМ!$C$33:$C$776,СВЦЭМ!$A$33:$A$776,$A128,СВЦЭМ!$B$33:$B$776,I$119)+'СЕТ СН'!$I$9+СВЦЭМ!$D$10+'СЕТ СН'!$I$6-'СЕТ СН'!$I$19</f>
        <v>1332.2481841899998</v>
      </c>
      <c r="J128" s="36">
        <f>SUMIFS(СВЦЭМ!$C$33:$C$776,СВЦЭМ!$A$33:$A$776,$A128,СВЦЭМ!$B$33:$B$776,J$119)+'СЕТ СН'!$I$9+СВЦЭМ!$D$10+'СЕТ СН'!$I$6-'СЕТ СН'!$I$19</f>
        <v>1274.1226245399998</v>
      </c>
      <c r="K128" s="36">
        <f>SUMIFS(СВЦЭМ!$C$33:$C$776,СВЦЭМ!$A$33:$A$776,$A128,СВЦЭМ!$B$33:$B$776,K$119)+'СЕТ СН'!$I$9+СВЦЭМ!$D$10+'СЕТ СН'!$I$6-'СЕТ СН'!$I$19</f>
        <v>1259.5439451</v>
      </c>
      <c r="L128" s="36">
        <f>SUMIFS(СВЦЭМ!$C$33:$C$776,СВЦЭМ!$A$33:$A$776,$A128,СВЦЭМ!$B$33:$B$776,L$119)+'СЕТ СН'!$I$9+СВЦЭМ!$D$10+'СЕТ СН'!$I$6-'СЕТ СН'!$I$19</f>
        <v>1259.57307453</v>
      </c>
      <c r="M128" s="36">
        <f>SUMIFS(СВЦЭМ!$C$33:$C$776,СВЦЭМ!$A$33:$A$776,$A128,СВЦЭМ!$B$33:$B$776,M$119)+'СЕТ СН'!$I$9+СВЦЭМ!$D$10+'СЕТ СН'!$I$6-'СЕТ СН'!$I$19</f>
        <v>1276.23987016</v>
      </c>
      <c r="N128" s="36">
        <f>SUMIFS(СВЦЭМ!$C$33:$C$776,СВЦЭМ!$A$33:$A$776,$A128,СВЦЭМ!$B$33:$B$776,N$119)+'СЕТ СН'!$I$9+СВЦЭМ!$D$10+'СЕТ СН'!$I$6-'СЕТ СН'!$I$19</f>
        <v>1277.4695925599999</v>
      </c>
      <c r="O128" s="36">
        <f>SUMIFS(СВЦЭМ!$C$33:$C$776,СВЦЭМ!$A$33:$A$776,$A128,СВЦЭМ!$B$33:$B$776,O$119)+'СЕТ СН'!$I$9+СВЦЭМ!$D$10+'СЕТ СН'!$I$6-'СЕТ СН'!$I$19</f>
        <v>1277.89995333</v>
      </c>
      <c r="P128" s="36">
        <f>SUMIFS(СВЦЭМ!$C$33:$C$776,СВЦЭМ!$A$33:$A$776,$A128,СВЦЭМ!$B$33:$B$776,P$119)+'СЕТ СН'!$I$9+СВЦЭМ!$D$10+'СЕТ СН'!$I$6-'СЕТ СН'!$I$19</f>
        <v>1297.31824624</v>
      </c>
      <c r="Q128" s="36">
        <f>SUMIFS(СВЦЭМ!$C$33:$C$776,СВЦЭМ!$A$33:$A$776,$A128,СВЦЭМ!$B$33:$B$776,Q$119)+'СЕТ СН'!$I$9+СВЦЭМ!$D$10+'СЕТ СН'!$I$6-'СЕТ СН'!$I$19</f>
        <v>1301.6468011299999</v>
      </c>
      <c r="R128" s="36">
        <f>SUMIFS(СВЦЭМ!$C$33:$C$776,СВЦЭМ!$A$33:$A$776,$A128,СВЦЭМ!$B$33:$B$776,R$119)+'СЕТ СН'!$I$9+СВЦЭМ!$D$10+'СЕТ СН'!$I$6-'СЕТ СН'!$I$19</f>
        <v>1260.0142364799999</v>
      </c>
      <c r="S128" s="36">
        <f>SUMIFS(СВЦЭМ!$C$33:$C$776,СВЦЭМ!$A$33:$A$776,$A128,СВЦЭМ!$B$33:$B$776,S$119)+'СЕТ СН'!$I$9+СВЦЭМ!$D$10+'СЕТ СН'!$I$6-'СЕТ СН'!$I$19</f>
        <v>1193.57344747</v>
      </c>
      <c r="T128" s="36">
        <f>SUMIFS(СВЦЭМ!$C$33:$C$776,СВЦЭМ!$A$33:$A$776,$A128,СВЦЭМ!$B$33:$B$776,T$119)+'СЕТ СН'!$I$9+СВЦЭМ!$D$10+'СЕТ СН'!$I$6-'СЕТ СН'!$I$19</f>
        <v>1155.2471443899999</v>
      </c>
      <c r="U128" s="36">
        <f>SUMIFS(СВЦЭМ!$C$33:$C$776,СВЦЭМ!$A$33:$A$776,$A128,СВЦЭМ!$B$33:$B$776,U$119)+'СЕТ СН'!$I$9+СВЦЭМ!$D$10+'СЕТ СН'!$I$6-'СЕТ СН'!$I$19</f>
        <v>1192.26081045</v>
      </c>
      <c r="V128" s="36">
        <f>SUMIFS(СВЦЭМ!$C$33:$C$776,СВЦЭМ!$A$33:$A$776,$A128,СВЦЭМ!$B$33:$B$776,V$119)+'СЕТ СН'!$I$9+СВЦЭМ!$D$10+'СЕТ СН'!$I$6-'СЕТ СН'!$I$19</f>
        <v>1189.5191760799999</v>
      </c>
      <c r="W128" s="36">
        <f>SUMIFS(СВЦЭМ!$C$33:$C$776,СВЦЭМ!$A$33:$A$776,$A128,СВЦЭМ!$B$33:$B$776,W$119)+'СЕТ СН'!$I$9+СВЦЭМ!$D$10+'СЕТ СН'!$I$6-'СЕТ СН'!$I$19</f>
        <v>1174.50243507</v>
      </c>
      <c r="X128" s="36">
        <f>SUMIFS(СВЦЭМ!$C$33:$C$776,СВЦЭМ!$A$33:$A$776,$A128,СВЦЭМ!$B$33:$B$776,X$119)+'СЕТ СН'!$I$9+СВЦЭМ!$D$10+'СЕТ СН'!$I$6-'СЕТ СН'!$I$19</f>
        <v>1183.22609539</v>
      </c>
      <c r="Y128" s="36">
        <f>SUMIFS(СВЦЭМ!$C$33:$C$776,СВЦЭМ!$A$33:$A$776,$A128,СВЦЭМ!$B$33:$B$776,Y$119)+'СЕТ СН'!$I$9+СВЦЭМ!$D$10+'СЕТ СН'!$I$6-'СЕТ СН'!$I$19</f>
        <v>1212.20222195</v>
      </c>
    </row>
    <row r="129" spans="1:25" ht="15.75" x14ac:dyDescent="0.2">
      <c r="A129" s="35">
        <f t="shared" si="3"/>
        <v>44114</v>
      </c>
      <c r="B129" s="36">
        <f>SUMIFS(СВЦЭМ!$C$33:$C$776,СВЦЭМ!$A$33:$A$776,$A129,СВЦЭМ!$B$33:$B$776,B$119)+'СЕТ СН'!$I$9+СВЦЭМ!$D$10+'СЕТ СН'!$I$6-'СЕТ СН'!$I$19</f>
        <v>1273.46846054</v>
      </c>
      <c r="C129" s="36">
        <f>SUMIFS(СВЦЭМ!$C$33:$C$776,СВЦЭМ!$A$33:$A$776,$A129,СВЦЭМ!$B$33:$B$776,C$119)+'СЕТ СН'!$I$9+СВЦЭМ!$D$10+'СЕТ СН'!$I$6-'СЕТ СН'!$I$19</f>
        <v>1343.96272056</v>
      </c>
      <c r="D129" s="36">
        <f>SUMIFS(СВЦЭМ!$C$33:$C$776,СВЦЭМ!$A$33:$A$776,$A129,СВЦЭМ!$B$33:$B$776,D$119)+'СЕТ СН'!$I$9+СВЦЭМ!$D$10+'СЕТ СН'!$I$6-'СЕТ СН'!$I$19</f>
        <v>1417.34396238</v>
      </c>
      <c r="E129" s="36">
        <f>SUMIFS(СВЦЭМ!$C$33:$C$776,СВЦЭМ!$A$33:$A$776,$A129,СВЦЭМ!$B$33:$B$776,E$119)+'СЕТ СН'!$I$9+СВЦЭМ!$D$10+'СЕТ СН'!$I$6-'СЕТ СН'!$I$19</f>
        <v>1445.73292072</v>
      </c>
      <c r="F129" s="36">
        <f>SUMIFS(СВЦЭМ!$C$33:$C$776,СВЦЭМ!$A$33:$A$776,$A129,СВЦЭМ!$B$33:$B$776,F$119)+'СЕТ СН'!$I$9+СВЦЭМ!$D$10+'СЕТ СН'!$I$6-'СЕТ СН'!$I$19</f>
        <v>1448.6249642499999</v>
      </c>
      <c r="G129" s="36">
        <f>SUMIFS(СВЦЭМ!$C$33:$C$776,СВЦЭМ!$A$33:$A$776,$A129,СВЦЭМ!$B$33:$B$776,G$119)+'СЕТ СН'!$I$9+СВЦЭМ!$D$10+'СЕТ СН'!$I$6-'СЕТ СН'!$I$19</f>
        <v>1430.6210780500001</v>
      </c>
      <c r="H129" s="36">
        <f>SUMIFS(СВЦЭМ!$C$33:$C$776,СВЦЭМ!$A$33:$A$776,$A129,СВЦЭМ!$B$33:$B$776,H$119)+'СЕТ СН'!$I$9+СВЦЭМ!$D$10+'СЕТ СН'!$I$6-'СЕТ СН'!$I$19</f>
        <v>1415.21240059</v>
      </c>
      <c r="I129" s="36">
        <f>SUMIFS(СВЦЭМ!$C$33:$C$776,СВЦЭМ!$A$33:$A$776,$A129,СВЦЭМ!$B$33:$B$776,I$119)+'СЕТ СН'!$I$9+СВЦЭМ!$D$10+'СЕТ СН'!$I$6-'СЕТ СН'!$I$19</f>
        <v>1383.35677029</v>
      </c>
      <c r="J129" s="36">
        <f>SUMIFS(СВЦЭМ!$C$33:$C$776,СВЦЭМ!$A$33:$A$776,$A129,СВЦЭМ!$B$33:$B$776,J$119)+'СЕТ СН'!$I$9+СВЦЭМ!$D$10+'СЕТ СН'!$I$6-'СЕТ СН'!$I$19</f>
        <v>1293.1081957000001</v>
      </c>
      <c r="K129" s="36">
        <f>SUMIFS(СВЦЭМ!$C$33:$C$776,СВЦЭМ!$A$33:$A$776,$A129,СВЦЭМ!$B$33:$B$776,K$119)+'СЕТ СН'!$I$9+СВЦЭМ!$D$10+'СЕТ СН'!$I$6-'СЕТ СН'!$I$19</f>
        <v>1237.36831364</v>
      </c>
      <c r="L129" s="36">
        <f>SUMIFS(СВЦЭМ!$C$33:$C$776,СВЦЭМ!$A$33:$A$776,$A129,СВЦЭМ!$B$33:$B$776,L$119)+'СЕТ СН'!$I$9+СВЦЭМ!$D$10+'СЕТ СН'!$I$6-'СЕТ СН'!$I$19</f>
        <v>1229.5078048</v>
      </c>
      <c r="M129" s="36">
        <f>SUMIFS(СВЦЭМ!$C$33:$C$776,СВЦЭМ!$A$33:$A$776,$A129,СВЦЭМ!$B$33:$B$776,M$119)+'СЕТ СН'!$I$9+СВЦЭМ!$D$10+'СЕТ СН'!$I$6-'СЕТ СН'!$I$19</f>
        <v>1225.3233203099999</v>
      </c>
      <c r="N129" s="36">
        <f>SUMIFS(СВЦЭМ!$C$33:$C$776,СВЦЭМ!$A$33:$A$776,$A129,СВЦЭМ!$B$33:$B$776,N$119)+'СЕТ СН'!$I$9+СВЦЭМ!$D$10+'СЕТ СН'!$I$6-'СЕТ СН'!$I$19</f>
        <v>1230.19825328</v>
      </c>
      <c r="O129" s="36">
        <f>SUMIFS(СВЦЭМ!$C$33:$C$776,СВЦЭМ!$A$33:$A$776,$A129,СВЦЭМ!$B$33:$B$776,O$119)+'СЕТ СН'!$I$9+СВЦЭМ!$D$10+'СЕТ СН'!$I$6-'СЕТ СН'!$I$19</f>
        <v>1279.9916919500001</v>
      </c>
      <c r="P129" s="36">
        <f>SUMIFS(СВЦЭМ!$C$33:$C$776,СВЦЭМ!$A$33:$A$776,$A129,СВЦЭМ!$B$33:$B$776,P$119)+'СЕТ СН'!$I$9+СВЦЭМ!$D$10+'СЕТ СН'!$I$6-'СЕТ СН'!$I$19</f>
        <v>1308.7519181600001</v>
      </c>
      <c r="Q129" s="36">
        <f>SUMIFS(СВЦЭМ!$C$33:$C$776,СВЦЭМ!$A$33:$A$776,$A129,СВЦЭМ!$B$33:$B$776,Q$119)+'СЕТ СН'!$I$9+СВЦЭМ!$D$10+'СЕТ СН'!$I$6-'СЕТ СН'!$I$19</f>
        <v>1298.04098514</v>
      </c>
      <c r="R129" s="36">
        <f>SUMIFS(СВЦЭМ!$C$33:$C$776,СВЦЭМ!$A$33:$A$776,$A129,СВЦЭМ!$B$33:$B$776,R$119)+'СЕТ СН'!$I$9+СВЦЭМ!$D$10+'СЕТ СН'!$I$6-'СЕТ СН'!$I$19</f>
        <v>1241.7057414999999</v>
      </c>
      <c r="S129" s="36">
        <f>SUMIFS(СВЦЭМ!$C$33:$C$776,СВЦЭМ!$A$33:$A$776,$A129,СВЦЭМ!$B$33:$B$776,S$119)+'СЕТ СН'!$I$9+СВЦЭМ!$D$10+'СЕТ СН'!$I$6-'СЕТ СН'!$I$19</f>
        <v>1219.6392054100002</v>
      </c>
      <c r="T129" s="36">
        <f>SUMIFS(СВЦЭМ!$C$33:$C$776,СВЦЭМ!$A$33:$A$776,$A129,СВЦЭМ!$B$33:$B$776,T$119)+'СЕТ СН'!$I$9+СВЦЭМ!$D$10+'СЕТ СН'!$I$6-'СЕТ СН'!$I$19</f>
        <v>1201.42581008</v>
      </c>
      <c r="U129" s="36">
        <f>SUMIFS(СВЦЭМ!$C$33:$C$776,СВЦЭМ!$A$33:$A$776,$A129,СВЦЭМ!$B$33:$B$776,U$119)+'СЕТ СН'!$I$9+СВЦЭМ!$D$10+'СЕТ СН'!$I$6-'СЕТ СН'!$I$19</f>
        <v>1199.2124394</v>
      </c>
      <c r="V129" s="36">
        <f>SUMIFS(СВЦЭМ!$C$33:$C$776,СВЦЭМ!$A$33:$A$776,$A129,СВЦЭМ!$B$33:$B$776,V$119)+'СЕТ СН'!$I$9+СВЦЭМ!$D$10+'СЕТ СН'!$I$6-'СЕТ СН'!$I$19</f>
        <v>1159.5247740499999</v>
      </c>
      <c r="W129" s="36">
        <f>SUMIFS(СВЦЭМ!$C$33:$C$776,СВЦЭМ!$A$33:$A$776,$A129,СВЦЭМ!$B$33:$B$776,W$119)+'СЕТ СН'!$I$9+СВЦЭМ!$D$10+'СЕТ СН'!$I$6-'СЕТ СН'!$I$19</f>
        <v>1154.08541971</v>
      </c>
      <c r="X129" s="36">
        <f>SUMIFS(СВЦЭМ!$C$33:$C$776,СВЦЭМ!$A$33:$A$776,$A129,СВЦЭМ!$B$33:$B$776,X$119)+'СЕТ СН'!$I$9+СВЦЭМ!$D$10+'СЕТ СН'!$I$6-'СЕТ СН'!$I$19</f>
        <v>1142.88727234</v>
      </c>
      <c r="Y129" s="36">
        <f>SUMIFS(СВЦЭМ!$C$33:$C$776,СВЦЭМ!$A$33:$A$776,$A129,СВЦЭМ!$B$33:$B$776,Y$119)+'СЕТ СН'!$I$9+СВЦЭМ!$D$10+'СЕТ СН'!$I$6-'СЕТ СН'!$I$19</f>
        <v>1189.2995375099999</v>
      </c>
    </row>
    <row r="130" spans="1:25" ht="15.75" x14ac:dyDescent="0.2">
      <c r="A130" s="35">
        <f t="shared" si="3"/>
        <v>44115</v>
      </c>
      <c r="B130" s="36">
        <f>SUMIFS(СВЦЭМ!$C$33:$C$776,СВЦЭМ!$A$33:$A$776,$A130,СВЦЭМ!$B$33:$B$776,B$119)+'СЕТ СН'!$I$9+СВЦЭМ!$D$10+'СЕТ СН'!$I$6-'СЕТ СН'!$I$19</f>
        <v>1277.8436109300001</v>
      </c>
      <c r="C130" s="36">
        <f>SUMIFS(СВЦЭМ!$C$33:$C$776,СВЦЭМ!$A$33:$A$776,$A130,СВЦЭМ!$B$33:$B$776,C$119)+'СЕТ СН'!$I$9+СВЦЭМ!$D$10+'СЕТ СН'!$I$6-'СЕТ СН'!$I$19</f>
        <v>1359.7826282999999</v>
      </c>
      <c r="D130" s="36">
        <f>SUMIFS(СВЦЭМ!$C$33:$C$776,СВЦЭМ!$A$33:$A$776,$A130,СВЦЭМ!$B$33:$B$776,D$119)+'СЕТ СН'!$I$9+СВЦЭМ!$D$10+'СЕТ СН'!$I$6-'СЕТ СН'!$I$19</f>
        <v>1455.7520024800001</v>
      </c>
      <c r="E130" s="36">
        <f>SUMIFS(СВЦЭМ!$C$33:$C$776,СВЦЭМ!$A$33:$A$776,$A130,СВЦЭМ!$B$33:$B$776,E$119)+'СЕТ СН'!$I$9+СВЦЭМ!$D$10+'СЕТ СН'!$I$6-'СЕТ СН'!$I$19</f>
        <v>1487.2272191299999</v>
      </c>
      <c r="F130" s="36">
        <f>SUMIFS(СВЦЭМ!$C$33:$C$776,СВЦЭМ!$A$33:$A$776,$A130,СВЦЭМ!$B$33:$B$776,F$119)+'СЕТ СН'!$I$9+СВЦЭМ!$D$10+'СЕТ СН'!$I$6-'СЕТ СН'!$I$19</f>
        <v>1492.76810667</v>
      </c>
      <c r="G130" s="36">
        <f>SUMIFS(СВЦЭМ!$C$33:$C$776,СВЦЭМ!$A$33:$A$776,$A130,СВЦЭМ!$B$33:$B$776,G$119)+'СЕТ СН'!$I$9+СВЦЭМ!$D$10+'СЕТ СН'!$I$6-'СЕТ СН'!$I$19</f>
        <v>1481.67874805</v>
      </c>
      <c r="H130" s="36">
        <f>SUMIFS(СВЦЭМ!$C$33:$C$776,СВЦЭМ!$A$33:$A$776,$A130,СВЦЭМ!$B$33:$B$776,H$119)+'СЕТ СН'!$I$9+СВЦЭМ!$D$10+'СЕТ СН'!$I$6-'СЕТ СН'!$I$19</f>
        <v>1464.0503456000001</v>
      </c>
      <c r="I130" s="36">
        <f>SUMIFS(СВЦЭМ!$C$33:$C$776,СВЦЭМ!$A$33:$A$776,$A130,СВЦЭМ!$B$33:$B$776,I$119)+'СЕТ СН'!$I$9+СВЦЭМ!$D$10+'СЕТ СН'!$I$6-'СЕТ СН'!$I$19</f>
        <v>1443.9068844200001</v>
      </c>
      <c r="J130" s="36">
        <f>SUMIFS(СВЦЭМ!$C$33:$C$776,СВЦЭМ!$A$33:$A$776,$A130,СВЦЭМ!$B$33:$B$776,J$119)+'СЕТ СН'!$I$9+СВЦЭМ!$D$10+'СЕТ СН'!$I$6-'СЕТ СН'!$I$19</f>
        <v>1346.43610216</v>
      </c>
      <c r="K130" s="36">
        <f>SUMIFS(СВЦЭМ!$C$33:$C$776,СВЦЭМ!$A$33:$A$776,$A130,СВЦЭМ!$B$33:$B$776,K$119)+'СЕТ СН'!$I$9+СВЦЭМ!$D$10+'СЕТ СН'!$I$6-'СЕТ СН'!$I$19</f>
        <v>1272.91649044</v>
      </c>
      <c r="L130" s="36">
        <f>SUMIFS(СВЦЭМ!$C$33:$C$776,СВЦЭМ!$A$33:$A$776,$A130,СВЦЭМ!$B$33:$B$776,L$119)+'СЕТ СН'!$I$9+СВЦЭМ!$D$10+'СЕТ СН'!$I$6-'СЕТ СН'!$I$19</f>
        <v>1266.97848368</v>
      </c>
      <c r="M130" s="36">
        <f>SUMIFS(СВЦЭМ!$C$33:$C$776,СВЦЭМ!$A$33:$A$776,$A130,СВЦЭМ!$B$33:$B$776,M$119)+'СЕТ СН'!$I$9+СВЦЭМ!$D$10+'СЕТ СН'!$I$6-'СЕТ СН'!$I$19</f>
        <v>1276.2558511299999</v>
      </c>
      <c r="N130" s="36">
        <f>SUMIFS(СВЦЭМ!$C$33:$C$776,СВЦЭМ!$A$33:$A$776,$A130,СВЦЭМ!$B$33:$B$776,N$119)+'СЕТ СН'!$I$9+СВЦЭМ!$D$10+'СЕТ СН'!$I$6-'СЕТ СН'!$I$19</f>
        <v>1275.1387173799999</v>
      </c>
      <c r="O130" s="36">
        <f>SUMIFS(СВЦЭМ!$C$33:$C$776,СВЦЭМ!$A$33:$A$776,$A130,СВЦЭМ!$B$33:$B$776,O$119)+'СЕТ СН'!$I$9+СВЦЭМ!$D$10+'СЕТ СН'!$I$6-'СЕТ СН'!$I$19</f>
        <v>1315.68591513</v>
      </c>
      <c r="P130" s="36">
        <f>SUMIFS(СВЦЭМ!$C$33:$C$776,СВЦЭМ!$A$33:$A$776,$A130,СВЦЭМ!$B$33:$B$776,P$119)+'СЕТ СН'!$I$9+СВЦЭМ!$D$10+'СЕТ СН'!$I$6-'СЕТ СН'!$I$19</f>
        <v>1355.84191766</v>
      </c>
      <c r="Q130" s="36">
        <f>SUMIFS(СВЦЭМ!$C$33:$C$776,СВЦЭМ!$A$33:$A$776,$A130,СВЦЭМ!$B$33:$B$776,Q$119)+'СЕТ СН'!$I$9+СВЦЭМ!$D$10+'СЕТ СН'!$I$6-'СЕТ СН'!$I$19</f>
        <v>1318.11931299</v>
      </c>
      <c r="R130" s="36">
        <f>SUMIFS(СВЦЭМ!$C$33:$C$776,СВЦЭМ!$A$33:$A$776,$A130,СВЦЭМ!$B$33:$B$776,R$119)+'СЕТ СН'!$I$9+СВЦЭМ!$D$10+'СЕТ СН'!$I$6-'СЕТ СН'!$I$19</f>
        <v>1266.33969247</v>
      </c>
      <c r="S130" s="36">
        <f>SUMIFS(СВЦЭМ!$C$33:$C$776,СВЦЭМ!$A$33:$A$776,$A130,СВЦЭМ!$B$33:$B$776,S$119)+'СЕТ СН'!$I$9+СВЦЭМ!$D$10+'СЕТ СН'!$I$6-'СЕТ СН'!$I$19</f>
        <v>1213.5909884499999</v>
      </c>
      <c r="T130" s="36">
        <f>SUMIFS(СВЦЭМ!$C$33:$C$776,СВЦЭМ!$A$33:$A$776,$A130,СВЦЭМ!$B$33:$B$776,T$119)+'СЕТ СН'!$I$9+СВЦЭМ!$D$10+'СЕТ СН'!$I$6-'СЕТ СН'!$I$19</f>
        <v>1232.7589186999999</v>
      </c>
      <c r="U130" s="36">
        <f>SUMIFS(СВЦЭМ!$C$33:$C$776,СВЦЭМ!$A$33:$A$776,$A130,СВЦЭМ!$B$33:$B$776,U$119)+'СЕТ СН'!$I$9+СВЦЭМ!$D$10+'СЕТ СН'!$I$6-'СЕТ СН'!$I$19</f>
        <v>1246.67971403</v>
      </c>
      <c r="V130" s="36">
        <f>SUMIFS(СВЦЭМ!$C$33:$C$776,СВЦЭМ!$A$33:$A$776,$A130,СВЦЭМ!$B$33:$B$776,V$119)+'СЕТ СН'!$I$9+СВЦЭМ!$D$10+'СЕТ СН'!$I$6-'СЕТ СН'!$I$19</f>
        <v>1208.06112861</v>
      </c>
      <c r="W130" s="36">
        <f>SUMIFS(СВЦЭМ!$C$33:$C$776,СВЦЭМ!$A$33:$A$776,$A130,СВЦЭМ!$B$33:$B$776,W$119)+'СЕТ СН'!$I$9+СВЦЭМ!$D$10+'СЕТ СН'!$I$6-'СЕТ СН'!$I$19</f>
        <v>1193.4139983</v>
      </c>
      <c r="X130" s="36">
        <f>SUMIFS(СВЦЭМ!$C$33:$C$776,СВЦЭМ!$A$33:$A$776,$A130,СВЦЭМ!$B$33:$B$776,X$119)+'СЕТ СН'!$I$9+СВЦЭМ!$D$10+'СЕТ СН'!$I$6-'СЕТ СН'!$I$19</f>
        <v>1170.0877866199999</v>
      </c>
      <c r="Y130" s="36">
        <f>SUMIFS(СВЦЭМ!$C$33:$C$776,СВЦЭМ!$A$33:$A$776,$A130,СВЦЭМ!$B$33:$B$776,Y$119)+'СЕТ СН'!$I$9+СВЦЭМ!$D$10+'СЕТ СН'!$I$6-'СЕТ СН'!$I$19</f>
        <v>1206.2195806099999</v>
      </c>
    </row>
    <row r="131" spans="1:25" ht="15.75" x14ac:dyDescent="0.2">
      <c r="A131" s="35">
        <f t="shared" si="3"/>
        <v>44116</v>
      </c>
      <c r="B131" s="36">
        <f>SUMIFS(СВЦЭМ!$C$33:$C$776,СВЦЭМ!$A$33:$A$776,$A131,СВЦЭМ!$B$33:$B$776,B$119)+'СЕТ СН'!$I$9+СВЦЭМ!$D$10+'СЕТ СН'!$I$6-'СЕТ СН'!$I$19</f>
        <v>1274.8363422500001</v>
      </c>
      <c r="C131" s="36">
        <f>SUMIFS(СВЦЭМ!$C$33:$C$776,СВЦЭМ!$A$33:$A$776,$A131,СВЦЭМ!$B$33:$B$776,C$119)+'СЕТ СН'!$I$9+СВЦЭМ!$D$10+'СЕТ СН'!$I$6-'СЕТ СН'!$I$19</f>
        <v>1348.1862413200001</v>
      </c>
      <c r="D131" s="36">
        <f>SUMIFS(СВЦЭМ!$C$33:$C$776,СВЦЭМ!$A$33:$A$776,$A131,СВЦЭМ!$B$33:$B$776,D$119)+'СЕТ СН'!$I$9+СВЦЭМ!$D$10+'СЕТ СН'!$I$6-'СЕТ СН'!$I$19</f>
        <v>1410.7991727200001</v>
      </c>
      <c r="E131" s="36">
        <f>SUMIFS(СВЦЭМ!$C$33:$C$776,СВЦЭМ!$A$33:$A$776,$A131,СВЦЭМ!$B$33:$B$776,E$119)+'СЕТ СН'!$I$9+СВЦЭМ!$D$10+'СЕТ СН'!$I$6-'СЕТ СН'!$I$19</f>
        <v>1428.2105964500001</v>
      </c>
      <c r="F131" s="36">
        <f>SUMIFS(СВЦЭМ!$C$33:$C$776,СВЦЭМ!$A$33:$A$776,$A131,СВЦЭМ!$B$33:$B$776,F$119)+'СЕТ СН'!$I$9+СВЦЭМ!$D$10+'СЕТ СН'!$I$6-'СЕТ СН'!$I$19</f>
        <v>1423.9196606099999</v>
      </c>
      <c r="G131" s="36">
        <f>SUMIFS(СВЦЭМ!$C$33:$C$776,СВЦЭМ!$A$33:$A$776,$A131,СВЦЭМ!$B$33:$B$776,G$119)+'СЕТ СН'!$I$9+СВЦЭМ!$D$10+'СЕТ СН'!$I$6-'СЕТ СН'!$I$19</f>
        <v>1406.3678849299999</v>
      </c>
      <c r="H131" s="36">
        <f>SUMIFS(СВЦЭМ!$C$33:$C$776,СВЦЭМ!$A$33:$A$776,$A131,СВЦЭМ!$B$33:$B$776,H$119)+'СЕТ СН'!$I$9+СВЦЭМ!$D$10+'СЕТ СН'!$I$6-'СЕТ СН'!$I$19</f>
        <v>1356.8766035799999</v>
      </c>
      <c r="I131" s="36">
        <f>SUMIFS(СВЦЭМ!$C$33:$C$776,СВЦЭМ!$A$33:$A$776,$A131,СВЦЭМ!$B$33:$B$776,I$119)+'СЕТ СН'!$I$9+СВЦЭМ!$D$10+'СЕТ СН'!$I$6-'СЕТ СН'!$I$19</f>
        <v>1317.612251</v>
      </c>
      <c r="J131" s="36">
        <f>SUMIFS(СВЦЭМ!$C$33:$C$776,СВЦЭМ!$A$33:$A$776,$A131,СВЦЭМ!$B$33:$B$776,J$119)+'СЕТ СН'!$I$9+СВЦЭМ!$D$10+'СЕТ СН'!$I$6-'СЕТ СН'!$I$19</f>
        <v>1240.53515668</v>
      </c>
      <c r="K131" s="36">
        <f>SUMIFS(СВЦЭМ!$C$33:$C$776,СВЦЭМ!$A$33:$A$776,$A131,СВЦЭМ!$B$33:$B$776,K$119)+'СЕТ СН'!$I$9+СВЦЭМ!$D$10+'СЕТ СН'!$I$6-'СЕТ СН'!$I$19</f>
        <v>1192.1860718</v>
      </c>
      <c r="L131" s="36">
        <f>SUMIFS(СВЦЭМ!$C$33:$C$776,СВЦЭМ!$A$33:$A$776,$A131,СВЦЭМ!$B$33:$B$776,L$119)+'СЕТ СН'!$I$9+СВЦЭМ!$D$10+'СЕТ СН'!$I$6-'СЕТ СН'!$I$19</f>
        <v>1188.2525631399999</v>
      </c>
      <c r="M131" s="36">
        <f>SUMIFS(СВЦЭМ!$C$33:$C$776,СВЦЭМ!$A$33:$A$776,$A131,СВЦЭМ!$B$33:$B$776,M$119)+'СЕТ СН'!$I$9+СВЦЭМ!$D$10+'СЕТ СН'!$I$6-'СЕТ СН'!$I$19</f>
        <v>1188.57789194</v>
      </c>
      <c r="N131" s="36">
        <f>SUMIFS(СВЦЭМ!$C$33:$C$776,СВЦЭМ!$A$33:$A$776,$A131,СВЦЭМ!$B$33:$B$776,N$119)+'СЕТ СН'!$I$9+СВЦЭМ!$D$10+'СЕТ СН'!$I$6-'СЕТ СН'!$I$19</f>
        <v>1195.70748583</v>
      </c>
      <c r="O131" s="36">
        <f>SUMIFS(СВЦЭМ!$C$33:$C$776,СВЦЭМ!$A$33:$A$776,$A131,СВЦЭМ!$B$33:$B$776,O$119)+'СЕТ СН'!$I$9+СВЦЭМ!$D$10+'СЕТ СН'!$I$6-'СЕТ СН'!$I$19</f>
        <v>1213.99030023</v>
      </c>
      <c r="P131" s="36">
        <f>SUMIFS(СВЦЭМ!$C$33:$C$776,СВЦЭМ!$A$33:$A$776,$A131,СВЦЭМ!$B$33:$B$776,P$119)+'СЕТ СН'!$I$9+СВЦЭМ!$D$10+'СЕТ СН'!$I$6-'СЕТ СН'!$I$19</f>
        <v>1253.03443545</v>
      </c>
      <c r="Q131" s="36">
        <f>SUMIFS(СВЦЭМ!$C$33:$C$776,СВЦЭМ!$A$33:$A$776,$A131,СВЦЭМ!$B$33:$B$776,Q$119)+'СЕТ СН'!$I$9+СВЦЭМ!$D$10+'СЕТ СН'!$I$6-'СЕТ СН'!$I$19</f>
        <v>1237.9168608999998</v>
      </c>
      <c r="R131" s="36">
        <f>SUMIFS(СВЦЭМ!$C$33:$C$776,СВЦЭМ!$A$33:$A$776,$A131,СВЦЭМ!$B$33:$B$776,R$119)+'СЕТ СН'!$I$9+СВЦЭМ!$D$10+'СЕТ СН'!$I$6-'СЕТ СН'!$I$19</f>
        <v>1193.2227908499999</v>
      </c>
      <c r="S131" s="36">
        <f>SUMIFS(СВЦЭМ!$C$33:$C$776,СВЦЭМ!$A$33:$A$776,$A131,СВЦЭМ!$B$33:$B$776,S$119)+'СЕТ СН'!$I$9+СВЦЭМ!$D$10+'СЕТ СН'!$I$6-'СЕТ СН'!$I$19</f>
        <v>1142.0207482000001</v>
      </c>
      <c r="T131" s="36">
        <f>SUMIFS(СВЦЭМ!$C$33:$C$776,СВЦЭМ!$A$33:$A$776,$A131,СВЦЭМ!$B$33:$B$776,T$119)+'СЕТ СН'!$I$9+СВЦЭМ!$D$10+'СЕТ СН'!$I$6-'СЕТ СН'!$I$19</f>
        <v>1152.3596702300001</v>
      </c>
      <c r="U131" s="36">
        <f>SUMIFS(СВЦЭМ!$C$33:$C$776,СВЦЭМ!$A$33:$A$776,$A131,СВЦЭМ!$B$33:$B$776,U$119)+'СЕТ СН'!$I$9+СВЦЭМ!$D$10+'СЕТ СН'!$I$6-'СЕТ СН'!$I$19</f>
        <v>1180.53276377</v>
      </c>
      <c r="V131" s="36">
        <f>SUMIFS(СВЦЭМ!$C$33:$C$776,СВЦЭМ!$A$33:$A$776,$A131,СВЦЭМ!$B$33:$B$776,V$119)+'СЕТ СН'!$I$9+СВЦЭМ!$D$10+'СЕТ СН'!$I$6-'СЕТ СН'!$I$19</f>
        <v>1181.1174349799999</v>
      </c>
      <c r="W131" s="36">
        <f>SUMIFS(СВЦЭМ!$C$33:$C$776,СВЦЭМ!$A$33:$A$776,$A131,СВЦЭМ!$B$33:$B$776,W$119)+'СЕТ СН'!$I$9+СВЦЭМ!$D$10+'СЕТ СН'!$I$6-'СЕТ СН'!$I$19</f>
        <v>1172.1680919199998</v>
      </c>
      <c r="X131" s="36">
        <f>SUMIFS(СВЦЭМ!$C$33:$C$776,СВЦЭМ!$A$33:$A$776,$A131,СВЦЭМ!$B$33:$B$776,X$119)+'СЕТ СН'!$I$9+СВЦЭМ!$D$10+'СЕТ СН'!$I$6-'СЕТ СН'!$I$19</f>
        <v>1147.10409587</v>
      </c>
      <c r="Y131" s="36">
        <f>SUMIFS(СВЦЭМ!$C$33:$C$776,СВЦЭМ!$A$33:$A$776,$A131,СВЦЭМ!$B$33:$B$776,Y$119)+'СЕТ СН'!$I$9+СВЦЭМ!$D$10+'СЕТ СН'!$I$6-'СЕТ СН'!$I$19</f>
        <v>1179.04432393</v>
      </c>
    </row>
    <row r="132" spans="1:25" ht="15.75" x14ac:dyDescent="0.2">
      <c r="A132" s="35">
        <f t="shared" si="3"/>
        <v>44117</v>
      </c>
      <c r="B132" s="36">
        <f>SUMIFS(СВЦЭМ!$C$33:$C$776,СВЦЭМ!$A$33:$A$776,$A132,СВЦЭМ!$B$33:$B$776,B$119)+'СЕТ СН'!$I$9+СВЦЭМ!$D$10+'СЕТ СН'!$I$6-'СЕТ СН'!$I$19</f>
        <v>1259.73602334</v>
      </c>
      <c r="C132" s="36">
        <f>SUMIFS(СВЦЭМ!$C$33:$C$776,СВЦЭМ!$A$33:$A$776,$A132,СВЦЭМ!$B$33:$B$776,C$119)+'СЕТ СН'!$I$9+СВЦЭМ!$D$10+'СЕТ СН'!$I$6-'СЕТ СН'!$I$19</f>
        <v>1326.3858314200002</v>
      </c>
      <c r="D132" s="36">
        <f>SUMIFS(СВЦЭМ!$C$33:$C$776,СВЦЭМ!$A$33:$A$776,$A132,СВЦЭМ!$B$33:$B$776,D$119)+'СЕТ СН'!$I$9+СВЦЭМ!$D$10+'СЕТ СН'!$I$6-'СЕТ СН'!$I$19</f>
        <v>1386.69800072</v>
      </c>
      <c r="E132" s="36">
        <f>SUMIFS(СВЦЭМ!$C$33:$C$776,СВЦЭМ!$A$33:$A$776,$A132,СВЦЭМ!$B$33:$B$776,E$119)+'СЕТ СН'!$I$9+СВЦЭМ!$D$10+'СЕТ СН'!$I$6-'СЕТ СН'!$I$19</f>
        <v>1401.7945873399999</v>
      </c>
      <c r="F132" s="36">
        <f>SUMIFS(СВЦЭМ!$C$33:$C$776,СВЦЭМ!$A$33:$A$776,$A132,СВЦЭМ!$B$33:$B$776,F$119)+'СЕТ СН'!$I$9+СВЦЭМ!$D$10+'СЕТ СН'!$I$6-'СЕТ СН'!$I$19</f>
        <v>1397.4492159199999</v>
      </c>
      <c r="G132" s="36">
        <f>SUMIFS(СВЦЭМ!$C$33:$C$776,СВЦЭМ!$A$33:$A$776,$A132,СВЦЭМ!$B$33:$B$776,G$119)+'СЕТ СН'!$I$9+СВЦЭМ!$D$10+'СЕТ СН'!$I$6-'СЕТ СН'!$I$19</f>
        <v>1385.9789356199999</v>
      </c>
      <c r="H132" s="36">
        <f>SUMIFS(СВЦЭМ!$C$33:$C$776,СВЦЭМ!$A$33:$A$776,$A132,СВЦЭМ!$B$33:$B$776,H$119)+'СЕТ СН'!$I$9+СВЦЭМ!$D$10+'СЕТ СН'!$I$6-'СЕТ СН'!$I$19</f>
        <v>1361.21642492</v>
      </c>
      <c r="I132" s="36">
        <f>SUMIFS(СВЦЭМ!$C$33:$C$776,СВЦЭМ!$A$33:$A$776,$A132,СВЦЭМ!$B$33:$B$776,I$119)+'СЕТ СН'!$I$9+СВЦЭМ!$D$10+'СЕТ СН'!$I$6-'СЕТ СН'!$I$19</f>
        <v>1353.3800606999998</v>
      </c>
      <c r="J132" s="36">
        <f>SUMIFS(СВЦЭМ!$C$33:$C$776,СВЦЭМ!$A$33:$A$776,$A132,СВЦЭМ!$B$33:$B$776,J$119)+'СЕТ СН'!$I$9+СВЦЭМ!$D$10+'СЕТ СН'!$I$6-'СЕТ СН'!$I$19</f>
        <v>1299.6253159399998</v>
      </c>
      <c r="K132" s="36">
        <f>SUMIFS(СВЦЭМ!$C$33:$C$776,СВЦЭМ!$A$33:$A$776,$A132,СВЦЭМ!$B$33:$B$776,K$119)+'СЕТ СН'!$I$9+СВЦЭМ!$D$10+'СЕТ СН'!$I$6-'СЕТ СН'!$I$19</f>
        <v>1256.5374915799998</v>
      </c>
      <c r="L132" s="36">
        <f>SUMIFS(СВЦЭМ!$C$33:$C$776,СВЦЭМ!$A$33:$A$776,$A132,СВЦЭМ!$B$33:$B$776,L$119)+'СЕТ СН'!$I$9+СВЦЭМ!$D$10+'СЕТ СН'!$I$6-'СЕТ СН'!$I$19</f>
        <v>1259.3577463399999</v>
      </c>
      <c r="M132" s="36">
        <f>SUMIFS(СВЦЭМ!$C$33:$C$776,СВЦЭМ!$A$33:$A$776,$A132,СВЦЭМ!$B$33:$B$776,M$119)+'СЕТ СН'!$I$9+СВЦЭМ!$D$10+'СЕТ СН'!$I$6-'СЕТ СН'!$I$19</f>
        <v>1266.1330868099999</v>
      </c>
      <c r="N132" s="36">
        <f>SUMIFS(СВЦЭМ!$C$33:$C$776,СВЦЭМ!$A$33:$A$776,$A132,СВЦЭМ!$B$33:$B$776,N$119)+'СЕТ СН'!$I$9+СВЦЭМ!$D$10+'СЕТ СН'!$I$6-'СЕТ СН'!$I$19</f>
        <v>1274.48474938</v>
      </c>
      <c r="O132" s="36">
        <f>SUMIFS(СВЦЭМ!$C$33:$C$776,СВЦЭМ!$A$33:$A$776,$A132,СВЦЭМ!$B$33:$B$776,O$119)+'СЕТ СН'!$I$9+СВЦЭМ!$D$10+'СЕТ СН'!$I$6-'СЕТ СН'!$I$19</f>
        <v>1309.61722667</v>
      </c>
      <c r="P132" s="36">
        <f>SUMIFS(СВЦЭМ!$C$33:$C$776,СВЦЭМ!$A$33:$A$776,$A132,СВЦЭМ!$B$33:$B$776,P$119)+'СЕТ СН'!$I$9+СВЦЭМ!$D$10+'СЕТ СН'!$I$6-'СЕТ СН'!$I$19</f>
        <v>1343.2953743099999</v>
      </c>
      <c r="Q132" s="36">
        <f>SUMIFS(СВЦЭМ!$C$33:$C$776,СВЦЭМ!$A$33:$A$776,$A132,СВЦЭМ!$B$33:$B$776,Q$119)+'СЕТ СН'!$I$9+СВЦЭМ!$D$10+'СЕТ СН'!$I$6-'СЕТ СН'!$I$19</f>
        <v>1303.4878309400001</v>
      </c>
      <c r="R132" s="36">
        <f>SUMIFS(СВЦЭМ!$C$33:$C$776,СВЦЭМ!$A$33:$A$776,$A132,СВЦЭМ!$B$33:$B$776,R$119)+'СЕТ СН'!$I$9+СВЦЭМ!$D$10+'СЕТ СН'!$I$6-'СЕТ СН'!$I$19</f>
        <v>1252.3668419199998</v>
      </c>
      <c r="S132" s="36">
        <f>SUMIFS(СВЦЭМ!$C$33:$C$776,СВЦЭМ!$A$33:$A$776,$A132,СВЦЭМ!$B$33:$B$776,S$119)+'СЕТ СН'!$I$9+СВЦЭМ!$D$10+'СЕТ СН'!$I$6-'СЕТ СН'!$I$19</f>
        <v>1208.3823145900001</v>
      </c>
      <c r="T132" s="36">
        <f>SUMIFS(СВЦЭМ!$C$33:$C$776,СВЦЭМ!$A$33:$A$776,$A132,СВЦЭМ!$B$33:$B$776,T$119)+'СЕТ СН'!$I$9+СВЦЭМ!$D$10+'СЕТ СН'!$I$6-'СЕТ СН'!$I$19</f>
        <v>1207.10627116</v>
      </c>
      <c r="U132" s="36">
        <f>SUMIFS(СВЦЭМ!$C$33:$C$776,СВЦЭМ!$A$33:$A$776,$A132,СВЦЭМ!$B$33:$B$776,U$119)+'СЕТ СН'!$I$9+СВЦЭМ!$D$10+'СЕТ СН'!$I$6-'СЕТ СН'!$I$19</f>
        <v>1229.6117921999999</v>
      </c>
      <c r="V132" s="36">
        <f>SUMIFS(СВЦЭМ!$C$33:$C$776,СВЦЭМ!$A$33:$A$776,$A132,СВЦЭМ!$B$33:$B$776,V$119)+'СЕТ СН'!$I$9+СВЦЭМ!$D$10+'СЕТ СН'!$I$6-'СЕТ СН'!$I$19</f>
        <v>1224.1893387800001</v>
      </c>
      <c r="W132" s="36">
        <f>SUMIFS(СВЦЭМ!$C$33:$C$776,СВЦЭМ!$A$33:$A$776,$A132,СВЦЭМ!$B$33:$B$776,W$119)+'СЕТ СН'!$I$9+СВЦЭМ!$D$10+'СЕТ СН'!$I$6-'СЕТ СН'!$I$19</f>
        <v>1214.7929940200002</v>
      </c>
      <c r="X132" s="36">
        <f>SUMIFS(СВЦЭМ!$C$33:$C$776,СВЦЭМ!$A$33:$A$776,$A132,СВЦЭМ!$B$33:$B$776,X$119)+'СЕТ СН'!$I$9+СВЦЭМ!$D$10+'СЕТ СН'!$I$6-'СЕТ СН'!$I$19</f>
        <v>1197.58539481</v>
      </c>
      <c r="Y132" s="36">
        <f>SUMIFS(СВЦЭМ!$C$33:$C$776,СВЦЭМ!$A$33:$A$776,$A132,СВЦЭМ!$B$33:$B$776,Y$119)+'СЕТ СН'!$I$9+СВЦЭМ!$D$10+'СЕТ СН'!$I$6-'СЕТ СН'!$I$19</f>
        <v>1218.1766244299999</v>
      </c>
    </row>
    <row r="133" spans="1:25" ht="15.75" x14ac:dyDescent="0.2">
      <c r="A133" s="35">
        <f t="shared" si="3"/>
        <v>44118</v>
      </c>
      <c r="B133" s="36">
        <f>SUMIFS(СВЦЭМ!$C$33:$C$776,СВЦЭМ!$A$33:$A$776,$A133,СВЦЭМ!$B$33:$B$776,B$119)+'СЕТ СН'!$I$9+СВЦЭМ!$D$10+'СЕТ СН'!$I$6-'СЕТ СН'!$I$19</f>
        <v>1291.74606307</v>
      </c>
      <c r="C133" s="36">
        <f>SUMIFS(СВЦЭМ!$C$33:$C$776,СВЦЭМ!$A$33:$A$776,$A133,СВЦЭМ!$B$33:$B$776,C$119)+'СЕТ СН'!$I$9+СВЦЭМ!$D$10+'СЕТ СН'!$I$6-'СЕТ СН'!$I$19</f>
        <v>1357.5133541999999</v>
      </c>
      <c r="D133" s="36">
        <f>SUMIFS(СВЦЭМ!$C$33:$C$776,СВЦЭМ!$A$33:$A$776,$A133,СВЦЭМ!$B$33:$B$776,D$119)+'СЕТ СН'!$I$9+СВЦЭМ!$D$10+'СЕТ СН'!$I$6-'СЕТ СН'!$I$19</f>
        <v>1425.51752571</v>
      </c>
      <c r="E133" s="36">
        <f>SUMIFS(СВЦЭМ!$C$33:$C$776,СВЦЭМ!$A$33:$A$776,$A133,СВЦЭМ!$B$33:$B$776,E$119)+'СЕТ СН'!$I$9+СВЦЭМ!$D$10+'СЕТ СН'!$I$6-'СЕТ СН'!$I$19</f>
        <v>1439.1499648399999</v>
      </c>
      <c r="F133" s="36">
        <f>SUMIFS(СВЦЭМ!$C$33:$C$776,СВЦЭМ!$A$33:$A$776,$A133,СВЦЭМ!$B$33:$B$776,F$119)+'СЕТ СН'!$I$9+СВЦЭМ!$D$10+'СЕТ СН'!$I$6-'СЕТ СН'!$I$19</f>
        <v>1432.35680063</v>
      </c>
      <c r="G133" s="36">
        <f>SUMIFS(СВЦЭМ!$C$33:$C$776,СВЦЭМ!$A$33:$A$776,$A133,СВЦЭМ!$B$33:$B$776,G$119)+'СЕТ СН'!$I$9+СВЦЭМ!$D$10+'СЕТ СН'!$I$6-'СЕТ СН'!$I$19</f>
        <v>1421.5293689499999</v>
      </c>
      <c r="H133" s="36">
        <f>SUMIFS(СВЦЭМ!$C$33:$C$776,СВЦЭМ!$A$33:$A$776,$A133,СВЦЭМ!$B$33:$B$776,H$119)+'СЕТ СН'!$I$9+СВЦЭМ!$D$10+'СЕТ СН'!$I$6-'СЕТ СН'!$I$19</f>
        <v>1375.56141078</v>
      </c>
      <c r="I133" s="36">
        <f>SUMIFS(СВЦЭМ!$C$33:$C$776,СВЦЭМ!$A$33:$A$776,$A133,СВЦЭМ!$B$33:$B$776,I$119)+'СЕТ СН'!$I$9+СВЦЭМ!$D$10+'СЕТ СН'!$I$6-'СЕТ СН'!$I$19</f>
        <v>1335.61178139</v>
      </c>
      <c r="J133" s="36">
        <f>SUMIFS(СВЦЭМ!$C$33:$C$776,СВЦЭМ!$A$33:$A$776,$A133,СВЦЭМ!$B$33:$B$776,J$119)+'СЕТ СН'!$I$9+СВЦЭМ!$D$10+'СЕТ СН'!$I$6-'СЕТ СН'!$I$19</f>
        <v>1270.8306469499998</v>
      </c>
      <c r="K133" s="36">
        <f>SUMIFS(СВЦЭМ!$C$33:$C$776,СВЦЭМ!$A$33:$A$776,$A133,СВЦЭМ!$B$33:$B$776,K$119)+'СЕТ СН'!$I$9+СВЦЭМ!$D$10+'СЕТ СН'!$I$6-'СЕТ СН'!$I$19</f>
        <v>1231.41716109</v>
      </c>
      <c r="L133" s="36">
        <f>SUMIFS(СВЦЭМ!$C$33:$C$776,СВЦЭМ!$A$33:$A$776,$A133,СВЦЭМ!$B$33:$B$776,L$119)+'СЕТ СН'!$I$9+СВЦЭМ!$D$10+'СЕТ СН'!$I$6-'СЕТ СН'!$I$19</f>
        <v>1239.19123199</v>
      </c>
      <c r="M133" s="36">
        <f>SUMIFS(СВЦЭМ!$C$33:$C$776,СВЦЭМ!$A$33:$A$776,$A133,СВЦЭМ!$B$33:$B$776,M$119)+'СЕТ СН'!$I$9+СВЦЭМ!$D$10+'СЕТ СН'!$I$6-'СЕТ СН'!$I$19</f>
        <v>1256.32016744</v>
      </c>
      <c r="N133" s="36">
        <f>SUMIFS(СВЦЭМ!$C$33:$C$776,СВЦЭМ!$A$33:$A$776,$A133,СВЦЭМ!$B$33:$B$776,N$119)+'СЕТ СН'!$I$9+СВЦЭМ!$D$10+'СЕТ СН'!$I$6-'СЕТ СН'!$I$19</f>
        <v>1261.98791796</v>
      </c>
      <c r="O133" s="36">
        <f>SUMIFS(СВЦЭМ!$C$33:$C$776,СВЦЭМ!$A$33:$A$776,$A133,СВЦЭМ!$B$33:$B$776,O$119)+'СЕТ СН'!$I$9+СВЦЭМ!$D$10+'СЕТ СН'!$I$6-'СЕТ СН'!$I$19</f>
        <v>1310.5769183899999</v>
      </c>
      <c r="P133" s="36">
        <f>SUMIFS(СВЦЭМ!$C$33:$C$776,СВЦЭМ!$A$33:$A$776,$A133,СВЦЭМ!$B$33:$B$776,P$119)+'СЕТ СН'!$I$9+СВЦЭМ!$D$10+'СЕТ СН'!$I$6-'СЕТ СН'!$I$19</f>
        <v>1343.1835498400001</v>
      </c>
      <c r="Q133" s="36">
        <f>SUMIFS(СВЦЭМ!$C$33:$C$776,СВЦЭМ!$A$33:$A$776,$A133,СВЦЭМ!$B$33:$B$776,Q$119)+'СЕТ СН'!$I$9+СВЦЭМ!$D$10+'СЕТ СН'!$I$6-'СЕТ СН'!$I$19</f>
        <v>1303.12791191</v>
      </c>
      <c r="R133" s="36">
        <f>SUMIFS(СВЦЭМ!$C$33:$C$776,СВЦЭМ!$A$33:$A$776,$A133,СВЦЭМ!$B$33:$B$776,R$119)+'СЕТ СН'!$I$9+СВЦЭМ!$D$10+'СЕТ СН'!$I$6-'СЕТ СН'!$I$19</f>
        <v>1251.28956135</v>
      </c>
      <c r="S133" s="36">
        <f>SUMIFS(СВЦЭМ!$C$33:$C$776,СВЦЭМ!$A$33:$A$776,$A133,СВЦЭМ!$B$33:$B$776,S$119)+'СЕТ СН'!$I$9+СВЦЭМ!$D$10+'СЕТ СН'!$I$6-'СЕТ СН'!$I$19</f>
        <v>1196.0274034399999</v>
      </c>
      <c r="T133" s="36">
        <f>SUMIFS(СВЦЭМ!$C$33:$C$776,СВЦЭМ!$A$33:$A$776,$A133,СВЦЭМ!$B$33:$B$776,T$119)+'СЕТ СН'!$I$9+СВЦЭМ!$D$10+'СЕТ СН'!$I$6-'СЕТ СН'!$I$19</f>
        <v>1178.9039511999999</v>
      </c>
      <c r="U133" s="36">
        <f>SUMIFS(СВЦЭМ!$C$33:$C$776,СВЦЭМ!$A$33:$A$776,$A133,СВЦЭМ!$B$33:$B$776,U$119)+'СЕТ СН'!$I$9+СВЦЭМ!$D$10+'СЕТ СН'!$I$6-'СЕТ СН'!$I$19</f>
        <v>1209.2205740700001</v>
      </c>
      <c r="V133" s="36">
        <f>SUMIFS(СВЦЭМ!$C$33:$C$776,СВЦЭМ!$A$33:$A$776,$A133,СВЦЭМ!$B$33:$B$776,V$119)+'СЕТ СН'!$I$9+СВЦЭМ!$D$10+'СЕТ СН'!$I$6-'СЕТ СН'!$I$19</f>
        <v>1203.76164993</v>
      </c>
      <c r="W133" s="36">
        <f>SUMIFS(СВЦЭМ!$C$33:$C$776,СВЦЭМ!$A$33:$A$776,$A133,СВЦЭМ!$B$33:$B$776,W$119)+'СЕТ СН'!$I$9+СВЦЭМ!$D$10+'СЕТ СН'!$I$6-'СЕТ СН'!$I$19</f>
        <v>1190.67054467</v>
      </c>
      <c r="X133" s="36">
        <f>SUMIFS(СВЦЭМ!$C$33:$C$776,СВЦЭМ!$A$33:$A$776,$A133,СВЦЭМ!$B$33:$B$776,X$119)+'СЕТ СН'!$I$9+СВЦЭМ!$D$10+'СЕТ СН'!$I$6-'СЕТ СН'!$I$19</f>
        <v>1174.4753237300001</v>
      </c>
      <c r="Y133" s="36">
        <f>SUMIFS(СВЦЭМ!$C$33:$C$776,СВЦЭМ!$A$33:$A$776,$A133,СВЦЭМ!$B$33:$B$776,Y$119)+'СЕТ СН'!$I$9+СВЦЭМ!$D$10+'СЕТ СН'!$I$6-'СЕТ СН'!$I$19</f>
        <v>1203.2736876399999</v>
      </c>
    </row>
    <row r="134" spans="1:25" ht="15.75" x14ac:dyDescent="0.2">
      <c r="A134" s="35">
        <f t="shared" si="3"/>
        <v>44119</v>
      </c>
      <c r="B134" s="36">
        <f>SUMIFS(СВЦЭМ!$C$33:$C$776,СВЦЭМ!$A$33:$A$776,$A134,СВЦЭМ!$B$33:$B$776,B$119)+'СЕТ СН'!$I$9+СВЦЭМ!$D$10+'СЕТ СН'!$I$6-'СЕТ СН'!$I$19</f>
        <v>1311.54855331</v>
      </c>
      <c r="C134" s="36">
        <f>SUMIFS(СВЦЭМ!$C$33:$C$776,СВЦЭМ!$A$33:$A$776,$A134,СВЦЭМ!$B$33:$B$776,C$119)+'СЕТ СН'!$I$9+СВЦЭМ!$D$10+'СЕТ СН'!$I$6-'СЕТ СН'!$I$19</f>
        <v>1390.97266081</v>
      </c>
      <c r="D134" s="36">
        <f>SUMIFS(СВЦЭМ!$C$33:$C$776,СВЦЭМ!$A$33:$A$776,$A134,СВЦЭМ!$B$33:$B$776,D$119)+'СЕТ СН'!$I$9+СВЦЭМ!$D$10+'СЕТ СН'!$I$6-'СЕТ СН'!$I$19</f>
        <v>1455.4052228599999</v>
      </c>
      <c r="E134" s="36">
        <f>SUMIFS(СВЦЭМ!$C$33:$C$776,СВЦЭМ!$A$33:$A$776,$A134,СВЦЭМ!$B$33:$B$776,E$119)+'СЕТ СН'!$I$9+СВЦЭМ!$D$10+'СЕТ СН'!$I$6-'СЕТ СН'!$I$19</f>
        <v>1460.8476638299999</v>
      </c>
      <c r="F134" s="36">
        <f>SUMIFS(СВЦЭМ!$C$33:$C$776,СВЦЭМ!$A$33:$A$776,$A134,СВЦЭМ!$B$33:$B$776,F$119)+'СЕТ СН'!$I$9+СВЦЭМ!$D$10+'СЕТ СН'!$I$6-'СЕТ СН'!$I$19</f>
        <v>1455.5809143400002</v>
      </c>
      <c r="G134" s="36">
        <f>SUMIFS(СВЦЭМ!$C$33:$C$776,СВЦЭМ!$A$33:$A$776,$A134,СВЦЭМ!$B$33:$B$776,G$119)+'СЕТ СН'!$I$9+СВЦЭМ!$D$10+'СЕТ СН'!$I$6-'СЕТ СН'!$I$19</f>
        <v>1432.11132954</v>
      </c>
      <c r="H134" s="36">
        <f>SUMIFS(СВЦЭМ!$C$33:$C$776,СВЦЭМ!$A$33:$A$776,$A134,СВЦЭМ!$B$33:$B$776,H$119)+'СЕТ СН'!$I$9+СВЦЭМ!$D$10+'СЕТ СН'!$I$6-'СЕТ СН'!$I$19</f>
        <v>1386.44793734</v>
      </c>
      <c r="I134" s="36">
        <f>SUMIFS(СВЦЭМ!$C$33:$C$776,СВЦЭМ!$A$33:$A$776,$A134,СВЦЭМ!$B$33:$B$776,I$119)+'СЕТ СН'!$I$9+СВЦЭМ!$D$10+'СЕТ СН'!$I$6-'СЕТ СН'!$I$19</f>
        <v>1346.71847005</v>
      </c>
      <c r="J134" s="36">
        <f>SUMIFS(СВЦЭМ!$C$33:$C$776,СВЦЭМ!$A$33:$A$776,$A134,СВЦЭМ!$B$33:$B$776,J$119)+'СЕТ СН'!$I$9+СВЦЭМ!$D$10+'СЕТ СН'!$I$6-'СЕТ СН'!$I$19</f>
        <v>1281.06107073</v>
      </c>
      <c r="K134" s="36">
        <f>SUMIFS(СВЦЭМ!$C$33:$C$776,СВЦЭМ!$A$33:$A$776,$A134,СВЦЭМ!$B$33:$B$776,K$119)+'СЕТ СН'!$I$9+СВЦЭМ!$D$10+'СЕТ СН'!$I$6-'СЕТ СН'!$I$19</f>
        <v>1241.8603963</v>
      </c>
      <c r="L134" s="36">
        <f>SUMIFS(СВЦЭМ!$C$33:$C$776,СВЦЭМ!$A$33:$A$776,$A134,СВЦЭМ!$B$33:$B$776,L$119)+'СЕТ СН'!$I$9+СВЦЭМ!$D$10+'СЕТ СН'!$I$6-'СЕТ СН'!$I$19</f>
        <v>1245.2157999999999</v>
      </c>
      <c r="M134" s="36">
        <f>SUMIFS(СВЦЭМ!$C$33:$C$776,СВЦЭМ!$A$33:$A$776,$A134,СВЦЭМ!$B$33:$B$776,M$119)+'СЕТ СН'!$I$9+СВЦЭМ!$D$10+'СЕТ СН'!$I$6-'СЕТ СН'!$I$19</f>
        <v>1254.56056081</v>
      </c>
      <c r="N134" s="36">
        <f>SUMIFS(СВЦЭМ!$C$33:$C$776,СВЦЭМ!$A$33:$A$776,$A134,СВЦЭМ!$B$33:$B$776,N$119)+'СЕТ СН'!$I$9+СВЦЭМ!$D$10+'СЕТ СН'!$I$6-'СЕТ СН'!$I$19</f>
        <v>1262.74545767</v>
      </c>
      <c r="O134" s="36">
        <f>SUMIFS(СВЦЭМ!$C$33:$C$776,СВЦЭМ!$A$33:$A$776,$A134,СВЦЭМ!$B$33:$B$776,O$119)+'СЕТ СН'!$I$9+СВЦЭМ!$D$10+'СЕТ СН'!$I$6-'СЕТ СН'!$I$19</f>
        <v>1281.9804504399999</v>
      </c>
      <c r="P134" s="36">
        <f>SUMIFS(СВЦЭМ!$C$33:$C$776,СВЦЭМ!$A$33:$A$776,$A134,СВЦЭМ!$B$33:$B$776,P$119)+'СЕТ СН'!$I$9+СВЦЭМ!$D$10+'СЕТ СН'!$I$6-'СЕТ СН'!$I$19</f>
        <v>1308.55694148</v>
      </c>
      <c r="Q134" s="36">
        <f>SUMIFS(СВЦЭМ!$C$33:$C$776,СВЦЭМ!$A$33:$A$776,$A134,СВЦЭМ!$B$33:$B$776,Q$119)+'СЕТ СН'!$I$9+СВЦЭМ!$D$10+'СЕТ СН'!$I$6-'СЕТ СН'!$I$19</f>
        <v>1271.2067732599999</v>
      </c>
      <c r="R134" s="36">
        <f>SUMIFS(СВЦЭМ!$C$33:$C$776,СВЦЭМ!$A$33:$A$776,$A134,СВЦЭМ!$B$33:$B$776,R$119)+'СЕТ СН'!$I$9+СВЦЭМ!$D$10+'СЕТ СН'!$I$6-'СЕТ СН'!$I$19</f>
        <v>1222.4445236500001</v>
      </c>
      <c r="S134" s="36">
        <f>SUMIFS(СВЦЭМ!$C$33:$C$776,СВЦЭМ!$A$33:$A$776,$A134,СВЦЭМ!$B$33:$B$776,S$119)+'СЕТ СН'!$I$9+СВЦЭМ!$D$10+'СЕТ СН'!$I$6-'СЕТ СН'!$I$19</f>
        <v>1167.9318825599998</v>
      </c>
      <c r="T134" s="36">
        <f>SUMIFS(СВЦЭМ!$C$33:$C$776,СВЦЭМ!$A$33:$A$776,$A134,СВЦЭМ!$B$33:$B$776,T$119)+'СЕТ СН'!$I$9+СВЦЭМ!$D$10+'СЕТ СН'!$I$6-'СЕТ СН'!$I$19</f>
        <v>1174.83749354</v>
      </c>
      <c r="U134" s="36">
        <f>SUMIFS(СВЦЭМ!$C$33:$C$776,СВЦЭМ!$A$33:$A$776,$A134,СВЦЭМ!$B$33:$B$776,U$119)+'СЕТ СН'!$I$9+СВЦЭМ!$D$10+'СЕТ СН'!$I$6-'СЕТ СН'!$I$19</f>
        <v>1199.21598546</v>
      </c>
      <c r="V134" s="36">
        <f>SUMIFS(СВЦЭМ!$C$33:$C$776,СВЦЭМ!$A$33:$A$776,$A134,СВЦЭМ!$B$33:$B$776,V$119)+'СЕТ СН'!$I$9+СВЦЭМ!$D$10+'СЕТ СН'!$I$6-'СЕТ СН'!$I$19</f>
        <v>1191.46984241</v>
      </c>
      <c r="W134" s="36">
        <f>SUMIFS(СВЦЭМ!$C$33:$C$776,СВЦЭМ!$A$33:$A$776,$A134,СВЦЭМ!$B$33:$B$776,W$119)+'СЕТ СН'!$I$9+СВЦЭМ!$D$10+'СЕТ СН'!$I$6-'СЕТ СН'!$I$19</f>
        <v>1179.20446204</v>
      </c>
      <c r="X134" s="36">
        <f>SUMIFS(СВЦЭМ!$C$33:$C$776,СВЦЭМ!$A$33:$A$776,$A134,СВЦЭМ!$B$33:$B$776,X$119)+'СЕТ СН'!$I$9+СВЦЭМ!$D$10+'СЕТ СН'!$I$6-'СЕТ СН'!$I$19</f>
        <v>1156.0493772099999</v>
      </c>
      <c r="Y134" s="36">
        <f>SUMIFS(СВЦЭМ!$C$33:$C$776,СВЦЭМ!$A$33:$A$776,$A134,СВЦЭМ!$B$33:$B$776,Y$119)+'СЕТ СН'!$I$9+СВЦЭМ!$D$10+'СЕТ СН'!$I$6-'СЕТ СН'!$I$19</f>
        <v>1205.05797721</v>
      </c>
    </row>
    <row r="135" spans="1:25" ht="15.75" x14ac:dyDescent="0.2">
      <c r="A135" s="35">
        <f t="shared" si="3"/>
        <v>44120</v>
      </c>
      <c r="B135" s="36">
        <f>SUMIFS(СВЦЭМ!$C$33:$C$776,СВЦЭМ!$A$33:$A$776,$A135,СВЦЭМ!$B$33:$B$776,B$119)+'СЕТ СН'!$I$9+СВЦЭМ!$D$10+'СЕТ СН'!$I$6-'СЕТ СН'!$I$19</f>
        <v>1263.4309217300001</v>
      </c>
      <c r="C135" s="36">
        <f>SUMIFS(СВЦЭМ!$C$33:$C$776,СВЦЭМ!$A$33:$A$776,$A135,СВЦЭМ!$B$33:$B$776,C$119)+'СЕТ СН'!$I$9+СВЦЭМ!$D$10+'СЕТ СН'!$I$6-'СЕТ СН'!$I$19</f>
        <v>1332.40331565</v>
      </c>
      <c r="D135" s="36">
        <f>SUMIFS(СВЦЭМ!$C$33:$C$776,СВЦЭМ!$A$33:$A$776,$A135,СВЦЭМ!$B$33:$B$776,D$119)+'СЕТ СН'!$I$9+СВЦЭМ!$D$10+'СЕТ СН'!$I$6-'СЕТ СН'!$I$19</f>
        <v>1386.1096676100001</v>
      </c>
      <c r="E135" s="36">
        <f>SUMIFS(СВЦЭМ!$C$33:$C$776,СВЦЭМ!$A$33:$A$776,$A135,СВЦЭМ!$B$33:$B$776,E$119)+'СЕТ СН'!$I$9+СВЦЭМ!$D$10+'СЕТ СН'!$I$6-'СЕТ СН'!$I$19</f>
        <v>1392.36294918</v>
      </c>
      <c r="F135" s="36">
        <f>SUMIFS(СВЦЭМ!$C$33:$C$776,СВЦЭМ!$A$33:$A$776,$A135,СВЦЭМ!$B$33:$B$776,F$119)+'СЕТ СН'!$I$9+СВЦЭМ!$D$10+'СЕТ СН'!$I$6-'СЕТ СН'!$I$19</f>
        <v>1392.27029436</v>
      </c>
      <c r="G135" s="36">
        <f>SUMIFS(СВЦЭМ!$C$33:$C$776,СВЦЭМ!$A$33:$A$776,$A135,СВЦЭМ!$B$33:$B$776,G$119)+'СЕТ СН'!$I$9+СВЦЭМ!$D$10+'СЕТ СН'!$I$6-'СЕТ СН'!$I$19</f>
        <v>1381.2925859500001</v>
      </c>
      <c r="H135" s="36">
        <f>SUMIFS(СВЦЭМ!$C$33:$C$776,СВЦЭМ!$A$33:$A$776,$A135,СВЦЭМ!$B$33:$B$776,H$119)+'СЕТ СН'!$I$9+СВЦЭМ!$D$10+'СЕТ СН'!$I$6-'СЕТ СН'!$I$19</f>
        <v>1349.23186973</v>
      </c>
      <c r="I135" s="36">
        <f>SUMIFS(СВЦЭМ!$C$33:$C$776,СВЦЭМ!$A$33:$A$776,$A135,СВЦЭМ!$B$33:$B$776,I$119)+'СЕТ СН'!$I$9+СВЦЭМ!$D$10+'СЕТ СН'!$I$6-'СЕТ СН'!$I$19</f>
        <v>1319.9457667000001</v>
      </c>
      <c r="J135" s="36">
        <f>SUMIFS(СВЦЭМ!$C$33:$C$776,СВЦЭМ!$A$33:$A$776,$A135,СВЦЭМ!$B$33:$B$776,J$119)+'СЕТ СН'!$I$9+СВЦЭМ!$D$10+'СЕТ СН'!$I$6-'СЕТ СН'!$I$19</f>
        <v>1288.3228959</v>
      </c>
      <c r="K135" s="36">
        <f>SUMIFS(СВЦЭМ!$C$33:$C$776,СВЦЭМ!$A$33:$A$776,$A135,СВЦЭМ!$B$33:$B$776,K$119)+'СЕТ СН'!$I$9+СВЦЭМ!$D$10+'СЕТ СН'!$I$6-'СЕТ СН'!$I$19</f>
        <v>1255.4436004199999</v>
      </c>
      <c r="L135" s="36">
        <f>SUMIFS(СВЦЭМ!$C$33:$C$776,СВЦЭМ!$A$33:$A$776,$A135,СВЦЭМ!$B$33:$B$776,L$119)+'СЕТ СН'!$I$9+СВЦЭМ!$D$10+'СЕТ СН'!$I$6-'СЕТ СН'!$I$19</f>
        <v>1254.61837148</v>
      </c>
      <c r="M135" s="36">
        <f>SUMIFS(СВЦЭМ!$C$33:$C$776,СВЦЭМ!$A$33:$A$776,$A135,СВЦЭМ!$B$33:$B$776,M$119)+'СЕТ СН'!$I$9+СВЦЭМ!$D$10+'СЕТ СН'!$I$6-'СЕТ СН'!$I$19</f>
        <v>1257.5344217900001</v>
      </c>
      <c r="N135" s="36">
        <f>SUMIFS(СВЦЭМ!$C$33:$C$776,СВЦЭМ!$A$33:$A$776,$A135,СВЦЭМ!$B$33:$B$776,N$119)+'СЕТ СН'!$I$9+СВЦЭМ!$D$10+'СЕТ СН'!$I$6-'СЕТ СН'!$I$19</f>
        <v>1268.4743419500001</v>
      </c>
      <c r="O135" s="36">
        <f>SUMIFS(СВЦЭМ!$C$33:$C$776,СВЦЭМ!$A$33:$A$776,$A135,СВЦЭМ!$B$33:$B$776,O$119)+'СЕТ СН'!$I$9+СВЦЭМ!$D$10+'СЕТ СН'!$I$6-'СЕТ СН'!$I$19</f>
        <v>1303.95139004</v>
      </c>
      <c r="P135" s="36">
        <f>SUMIFS(СВЦЭМ!$C$33:$C$776,СВЦЭМ!$A$33:$A$776,$A135,СВЦЭМ!$B$33:$B$776,P$119)+'СЕТ СН'!$I$9+СВЦЭМ!$D$10+'СЕТ СН'!$I$6-'СЕТ СН'!$I$19</f>
        <v>1348.21815717</v>
      </c>
      <c r="Q135" s="36">
        <f>SUMIFS(СВЦЭМ!$C$33:$C$776,СВЦЭМ!$A$33:$A$776,$A135,СВЦЭМ!$B$33:$B$776,Q$119)+'СЕТ СН'!$I$9+СВЦЭМ!$D$10+'СЕТ СН'!$I$6-'СЕТ СН'!$I$19</f>
        <v>1314.3284697499998</v>
      </c>
      <c r="R135" s="36">
        <f>SUMIFS(СВЦЭМ!$C$33:$C$776,СВЦЭМ!$A$33:$A$776,$A135,СВЦЭМ!$B$33:$B$776,R$119)+'СЕТ СН'!$I$9+СВЦЭМ!$D$10+'СЕТ СН'!$I$6-'СЕТ СН'!$I$19</f>
        <v>1267.59826084</v>
      </c>
      <c r="S135" s="36">
        <f>SUMIFS(СВЦЭМ!$C$33:$C$776,СВЦЭМ!$A$33:$A$776,$A135,СВЦЭМ!$B$33:$B$776,S$119)+'СЕТ СН'!$I$9+СВЦЭМ!$D$10+'СЕТ СН'!$I$6-'СЕТ СН'!$I$19</f>
        <v>1207.2463752200001</v>
      </c>
      <c r="T135" s="36">
        <f>SUMIFS(СВЦЭМ!$C$33:$C$776,СВЦЭМ!$A$33:$A$776,$A135,СВЦЭМ!$B$33:$B$776,T$119)+'СЕТ СН'!$I$9+СВЦЭМ!$D$10+'СЕТ СН'!$I$6-'СЕТ СН'!$I$19</f>
        <v>1181.14386857</v>
      </c>
      <c r="U135" s="36">
        <f>SUMIFS(СВЦЭМ!$C$33:$C$776,СВЦЭМ!$A$33:$A$776,$A135,СВЦЭМ!$B$33:$B$776,U$119)+'СЕТ СН'!$I$9+СВЦЭМ!$D$10+'СЕТ СН'!$I$6-'СЕТ СН'!$I$19</f>
        <v>1182.1544981</v>
      </c>
      <c r="V135" s="36">
        <f>SUMIFS(СВЦЭМ!$C$33:$C$776,СВЦЭМ!$A$33:$A$776,$A135,СВЦЭМ!$B$33:$B$776,V$119)+'СЕТ СН'!$I$9+СВЦЭМ!$D$10+'СЕТ СН'!$I$6-'СЕТ СН'!$I$19</f>
        <v>1177.6620048300001</v>
      </c>
      <c r="W135" s="36">
        <f>SUMIFS(СВЦЭМ!$C$33:$C$776,СВЦЭМ!$A$33:$A$776,$A135,СВЦЭМ!$B$33:$B$776,W$119)+'СЕТ СН'!$I$9+СВЦЭМ!$D$10+'СЕТ СН'!$I$6-'СЕТ СН'!$I$19</f>
        <v>1167.3567577399999</v>
      </c>
      <c r="X135" s="36">
        <f>SUMIFS(СВЦЭМ!$C$33:$C$776,СВЦЭМ!$A$33:$A$776,$A135,СВЦЭМ!$B$33:$B$776,X$119)+'СЕТ СН'!$I$9+СВЦЭМ!$D$10+'СЕТ СН'!$I$6-'СЕТ СН'!$I$19</f>
        <v>1169.6777793799999</v>
      </c>
      <c r="Y135" s="36">
        <f>SUMIFS(СВЦЭМ!$C$33:$C$776,СВЦЭМ!$A$33:$A$776,$A135,СВЦЭМ!$B$33:$B$776,Y$119)+'СЕТ СН'!$I$9+СВЦЭМ!$D$10+'СЕТ СН'!$I$6-'СЕТ СН'!$I$19</f>
        <v>1199.1962164199999</v>
      </c>
    </row>
    <row r="136" spans="1:25" ht="15.75" x14ac:dyDescent="0.2">
      <c r="A136" s="35">
        <f t="shared" si="3"/>
        <v>44121</v>
      </c>
      <c r="B136" s="36">
        <f>SUMIFS(СВЦЭМ!$C$33:$C$776,СВЦЭМ!$A$33:$A$776,$A136,СВЦЭМ!$B$33:$B$776,B$119)+'СЕТ СН'!$I$9+СВЦЭМ!$D$10+'СЕТ СН'!$I$6-'СЕТ СН'!$I$19</f>
        <v>1258.23846497</v>
      </c>
      <c r="C136" s="36">
        <f>SUMIFS(СВЦЭМ!$C$33:$C$776,СВЦЭМ!$A$33:$A$776,$A136,СВЦЭМ!$B$33:$B$776,C$119)+'СЕТ СН'!$I$9+СВЦЭМ!$D$10+'СЕТ СН'!$I$6-'СЕТ СН'!$I$19</f>
        <v>1326.8164197199999</v>
      </c>
      <c r="D136" s="36">
        <f>SUMIFS(СВЦЭМ!$C$33:$C$776,СВЦЭМ!$A$33:$A$776,$A136,СВЦЭМ!$B$33:$B$776,D$119)+'СЕТ СН'!$I$9+СВЦЭМ!$D$10+'СЕТ СН'!$I$6-'СЕТ СН'!$I$19</f>
        <v>1388.0659444399998</v>
      </c>
      <c r="E136" s="36">
        <f>SUMIFS(СВЦЭМ!$C$33:$C$776,СВЦЭМ!$A$33:$A$776,$A136,СВЦЭМ!$B$33:$B$776,E$119)+'СЕТ СН'!$I$9+СВЦЭМ!$D$10+'СЕТ СН'!$I$6-'СЕТ СН'!$I$19</f>
        <v>1396.0488590999998</v>
      </c>
      <c r="F136" s="36">
        <f>SUMIFS(СВЦЭМ!$C$33:$C$776,СВЦЭМ!$A$33:$A$776,$A136,СВЦЭМ!$B$33:$B$776,F$119)+'СЕТ СН'!$I$9+СВЦЭМ!$D$10+'СЕТ СН'!$I$6-'СЕТ СН'!$I$19</f>
        <v>1400.4141387499999</v>
      </c>
      <c r="G136" s="36">
        <f>SUMIFS(СВЦЭМ!$C$33:$C$776,СВЦЭМ!$A$33:$A$776,$A136,СВЦЭМ!$B$33:$B$776,G$119)+'СЕТ СН'!$I$9+СВЦЭМ!$D$10+'СЕТ СН'!$I$6-'СЕТ СН'!$I$19</f>
        <v>1388.8764854999999</v>
      </c>
      <c r="H136" s="36">
        <f>SUMIFS(СВЦЭМ!$C$33:$C$776,СВЦЭМ!$A$33:$A$776,$A136,СВЦЭМ!$B$33:$B$776,H$119)+'СЕТ СН'!$I$9+СВЦЭМ!$D$10+'СЕТ СН'!$I$6-'СЕТ СН'!$I$19</f>
        <v>1377.2189198900001</v>
      </c>
      <c r="I136" s="36">
        <f>SUMIFS(СВЦЭМ!$C$33:$C$776,СВЦЭМ!$A$33:$A$776,$A136,СВЦЭМ!$B$33:$B$776,I$119)+'СЕТ СН'!$I$9+СВЦЭМ!$D$10+'СЕТ СН'!$I$6-'СЕТ СН'!$I$19</f>
        <v>1380.97980216</v>
      </c>
      <c r="J136" s="36">
        <f>SUMIFS(СВЦЭМ!$C$33:$C$776,СВЦЭМ!$A$33:$A$776,$A136,СВЦЭМ!$B$33:$B$776,J$119)+'СЕТ СН'!$I$9+СВЦЭМ!$D$10+'СЕТ СН'!$I$6-'СЕТ СН'!$I$19</f>
        <v>1318.5964090699999</v>
      </c>
      <c r="K136" s="36">
        <f>SUMIFS(СВЦЭМ!$C$33:$C$776,СВЦЭМ!$A$33:$A$776,$A136,СВЦЭМ!$B$33:$B$776,K$119)+'СЕТ СН'!$I$9+СВЦЭМ!$D$10+'СЕТ СН'!$I$6-'СЕТ СН'!$I$19</f>
        <v>1294.1170839699998</v>
      </c>
      <c r="L136" s="36">
        <f>SUMIFS(СВЦЭМ!$C$33:$C$776,СВЦЭМ!$A$33:$A$776,$A136,СВЦЭМ!$B$33:$B$776,L$119)+'СЕТ СН'!$I$9+СВЦЭМ!$D$10+'СЕТ СН'!$I$6-'СЕТ СН'!$I$19</f>
        <v>1266.6420455799998</v>
      </c>
      <c r="M136" s="36">
        <f>SUMIFS(СВЦЭМ!$C$33:$C$776,СВЦЭМ!$A$33:$A$776,$A136,СВЦЭМ!$B$33:$B$776,M$119)+'СЕТ СН'!$I$9+СВЦЭМ!$D$10+'СЕТ СН'!$I$6-'СЕТ СН'!$I$19</f>
        <v>1277.75583818</v>
      </c>
      <c r="N136" s="36">
        <f>SUMIFS(СВЦЭМ!$C$33:$C$776,СВЦЭМ!$A$33:$A$776,$A136,СВЦЭМ!$B$33:$B$776,N$119)+'СЕТ СН'!$I$9+СВЦЭМ!$D$10+'СЕТ СН'!$I$6-'СЕТ СН'!$I$19</f>
        <v>1287.365182</v>
      </c>
      <c r="O136" s="36">
        <f>SUMIFS(СВЦЭМ!$C$33:$C$776,СВЦЭМ!$A$33:$A$776,$A136,СВЦЭМ!$B$33:$B$776,O$119)+'СЕТ СН'!$I$9+СВЦЭМ!$D$10+'СЕТ СН'!$I$6-'СЕТ СН'!$I$19</f>
        <v>1328.57543231</v>
      </c>
      <c r="P136" s="36">
        <f>SUMIFS(СВЦЭМ!$C$33:$C$776,СВЦЭМ!$A$33:$A$776,$A136,СВЦЭМ!$B$33:$B$776,P$119)+'СЕТ СН'!$I$9+СВЦЭМ!$D$10+'СЕТ СН'!$I$6-'СЕТ СН'!$I$19</f>
        <v>1384.80997411</v>
      </c>
      <c r="Q136" s="36">
        <f>SUMIFS(СВЦЭМ!$C$33:$C$776,СВЦЭМ!$A$33:$A$776,$A136,СВЦЭМ!$B$33:$B$776,Q$119)+'СЕТ СН'!$I$9+СВЦЭМ!$D$10+'СЕТ СН'!$I$6-'СЕТ СН'!$I$19</f>
        <v>1343.7080160099999</v>
      </c>
      <c r="R136" s="36">
        <f>SUMIFS(СВЦЭМ!$C$33:$C$776,СВЦЭМ!$A$33:$A$776,$A136,СВЦЭМ!$B$33:$B$776,R$119)+'СЕТ СН'!$I$9+СВЦЭМ!$D$10+'СЕТ СН'!$I$6-'СЕТ СН'!$I$19</f>
        <v>1298.17755317</v>
      </c>
      <c r="S136" s="36">
        <f>SUMIFS(СВЦЭМ!$C$33:$C$776,СВЦЭМ!$A$33:$A$776,$A136,СВЦЭМ!$B$33:$B$776,S$119)+'СЕТ СН'!$I$9+СВЦЭМ!$D$10+'СЕТ СН'!$I$6-'СЕТ СН'!$I$19</f>
        <v>1233.6890820600001</v>
      </c>
      <c r="T136" s="36">
        <f>SUMIFS(СВЦЭМ!$C$33:$C$776,СВЦЭМ!$A$33:$A$776,$A136,СВЦЭМ!$B$33:$B$776,T$119)+'СЕТ СН'!$I$9+СВЦЭМ!$D$10+'СЕТ СН'!$I$6-'СЕТ СН'!$I$19</f>
        <v>1197.2279119300001</v>
      </c>
      <c r="U136" s="36">
        <f>SUMIFS(СВЦЭМ!$C$33:$C$776,СВЦЭМ!$A$33:$A$776,$A136,СВЦЭМ!$B$33:$B$776,U$119)+'СЕТ СН'!$I$9+СВЦЭМ!$D$10+'СЕТ СН'!$I$6-'СЕТ СН'!$I$19</f>
        <v>1188.0539402099998</v>
      </c>
      <c r="V136" s="36">
        <f>SUMIFS(СВЦЭМ!$C$33:$C$776,СВЦЭМ!$A$33:$A$776,$A136,СВЦЭМ!$B$33:$B$776,V$119)+'СЕТ СН'!$I$9+СВЦЭМ!$D$10+'СЕТ СН'!$I$6-'СЕТ СН'!$I$19</f>
        <v>1186.5990957700001</v>
      </c>
      <c r="W136" s="36">
        <f>SUMIFS(СВЦЭМ!$C$33:$C$776,СВЦЭМ!$A$33:$A$776,$A136,СВЦЭМ!$B$33:$B$776,W$119)+'СЕТ СН'!$I$9+СВЦЭМ!$D$10+'СЕТ СН'!$I$6-'СЕТ СН'!$I$19</f>
        <v>1188.2250710200001</v>
      </c>
      <c r="X136" s="36">
        <f>SUMIFS(СВЦЭМ!$C$33:$C$776,СВЦЭМ!$A$33:$A$776,$A136,СВЦЭМ!$B$33:$B$776,X$119)+'СЕТ СН'!$I$9+СВЦЭМ!$D$10+'СЕТ СН'!$I$6-'СЕТ СН'!$I$19</f>
        <v>1208.3024347800001</v>
      </c>
      <c r="Y136" s="36">
        <f>SUMIFS(СВЦЭМ!$C$33:$C$776,СВЦЭМ!$A$33:$A$776,$A136,СВЦЭМ!$B$33:$B$776,Y$119)+'СЕТ СН'!$I$9+СВЦЭМ!$D$10+'СЕТ СН'!$I$6-'СЕТ СН'!$I$19</f>
        <v>1239.9599898000001</v>
      </c>
    </row>
    <row r="137" spans="1:25" ht="15.75" x14ac:dyDescent="0.2">
      <c r="A137" s="35">
        <f t="shared" si="3"/>
        <v>44122</v>
      </c>
      <c r="B137" s="36">
        <f>SUMIFS(СВЦЭМ!$C$33:$C$776,СВЦЭМ!$A$33:$A$776,$A137,СВЦЭМ!$B$33:$B$776,B$119)+'СЕТ СН'!$I$9+СВЦЭМ!$D$10+'СЕТ СН'!$I$6-'СЕТ СН'!$I$19</f>
        <v>1338.77365392</v>
      </c>
      <c r="C137" s="36">
        <f>SUMIFS(СВЦЭМ!$C$33:$C$776,СВЦЭМ!$A$33:$A$776,$A137,СВЦЭМ!$B$33:$B$776,C$119)+'СЕТ СН'!$I$9+СВЦЭМ!$D$10+'СЕТ СН'!$I$6-'СЕТ СН'!$I$19</f>
        <v>1438.96545599</v>
      </c>
      <c r="D137" s="36">
        <f>SUMIFS(СВЦЭМ!$C$33:$C$776,СВЦЭМ!$A$33:$A$776,$A137,СВЦЭМ!$B$33:$B$776,D$119)+'СЕТ СН'!$I$9+СВЦЭМ!$D$10+'СЕТ СН'!$I$6-'СЕТ СН'!$I$19</f>
        <v>1507.8181472000001</v>
      </c>
      <c r="E137" s="36">
        <f>SUMIFS(СВЦЭМ!$C$33:$C$776,СВЦЭМ!$A$33:$A$776,$A137,СВЦЭМ!$B$33:$B$776,E$119)+'СЕТ СН'!$I$9+СВЦЭМ!$D$10+'СЕТ СН'!$I$6-'СЕТ СН'!$I$19</f>
        <v>1514.7013738599999</v>
      </c>
      <c r="F137" s="36">
        <f>SUMIFS(СВЦЭМ!$C$33:$C$776,СВЦЭМ!$A$33:$A$776,$A137,СВЦЭМ!$B$33:$B$776,F$119)+'СЕТ СН'!$I$9+СВЦЭМ!$D$10+'СЕТ СН'!$I$6-'СЕТ СН'!$I$19</f>
        <v>1522.39540453</v>
      </c>
      <c r="G137" s="36">
        <f>SUMIFS(СВЦЭМ!$C$33:$C$776,СВЦЭМ!$A$33:$A$776,$A137,СВЦЭМ!$B$33:$B$776,G$119)+'СЕТ СН'!$I$9+СВЦЭМ!$D$10+'СЕТ СН'!$I$6-'СЕТ СН'!$I$19</f>
        <v>1508.0118376</v>
      </c>
      <c r="H137" s="36">
        <f>SUMIFS(СВЦЭМ!$C$33:$C$776,СВЦЭМ!$A$33:$A$776,$A137,СВЦЭМ!$B$33:$B$776,H$119)+'СЕТ СН'!$I$9+СВЦЭМ!$D$10+'СЕТ СН'!$I$6-'СЕТ СН'!$I$19</f>
        <v>1486.8239895500001</v>
      </c>
      <c r="I137" s="36">
        <f>SUMIFS(СВЦЭМ!$C$33:$C$776,СВЦЭМ!$A$33:$A$776,$A137,СВЦЭМ!$B$33:$B$776,I$119)+'СЕТ СН'!$I$9+СВЦЭМ!$D$10+'СЕТ СН'!$I$6-'СЕТ СН'!$I$19</f>
        <v>1450.7791554299999</v>
      </c>
      <c r="J137" s="36">
        <f>SUMIFS(СВЦЭМ!$C$33:$C$776,СВЦЭМ!$A$33:$A$776,$A137,СВЦЭМ!$B$33:$B$776,J$119)+'СЕТ СН'!$I$9+СВЦЭМ!$D$10+'СЕТ СН'!$I$6-'СЕТ СН'!$I$19</f>
        <v>1366.3259719600001</v>
      </c>
      <c r="K137" s="36">
        <f>SUMIFS(СВЦЭМ!$C$33:$C$776,СВЦЭМ!$A$33:$A$776,$A137,СВЦЭМ!$B$33:$B$776,K$119)+'СЕТ СН'!$I$9+СВЦЭМ!$D$10+'СЕТ СН'!$I$6-'СЕТ СН'!$I$19</f>
        <v>1299.31984732</v>
      </c>
      <c r="L137" s="36">
        <f>SUMIFS(СВЦЭМ!$C$33:$C$776,СВЦЭМ!$A$33:$A$776,$A137,СВЦЭМ!$B$33:$B$776,L$119)+'СЕТ СН'!$I$9+СВЦЭМ!$D$10+'СЕТ СН'!$I$6-'СЕТ СН'!$I$19</f>
        <v>1290.4079280000001</v>
      </c>
      <c r="M137" s="36">
        <f>SUMIFS(СВЦЭМ!$C$33:$C$776,СВЦЭМ!$A$33:$A$776,$A137,СВЦЭМ!$B$33:$B$776,M$119)+'СЕТ СН'!$I$9+СВЦЭМ!$D$10+'СЕТ СН'!$I$6-'СЕТ СН'!$I$19</f>
        <v>1291.59135137</v>
      </c>
      <c r="N137" s="36">
        <f>SUMIFS(СВЦЭМ!$C$33:$C$776,СВЦЭМ!$A$33:$A$776,$A137,СВЦЭМ!$B$33:$B$776,N$119)+'СЕТ СН'!$I$9+СВЦЭМ!$D$10+'СЕТ СН'!$I$6-'СЕТ СН'!$I$19</f>
        <v>1297.68006999</v>
      </c>
      <c r="O137" s="36">
        <f>SUMIFS(СВЦЭМ!$C$33:$C$776,СВЦЭМ!$A$33:$A$776,$A137,СВЦЭМ!$B$33:$B$776,O$119)+'СЕТ СН'!$I$9+СВЦЭМ!$D$10+'СЕТ СН'!$I$6-'СЕТ СН'!$I$19</f>
        <v>1346.0478015799999</v>
      </c>
      <c r="P137" s="36">
        <f>SUMIFS(СВЦЭМ!$C$33:$C$776,СВЦЭМ!$A$33:$A$776,$A137,СВЦЭМ!$B$33:$B$776,P$119)+'СЕТ СН'!$I$9+СВЦЭМ!$D$10+'СЕТ СН'!$I$6-'СЕТ СН'!$I$19</f>
        <v>1396.7576824399998</v>
      </c>
      <c r="Q137" s="36">
        <f>SUMIFS(СВЦЭМ!$C$33:$C$776,СВЦЭМ!$A$33:$A$776,$A137,СВЦЭМ!$B$33:$B$776,Q$119)+'СЕТ СН'!$I$9+СВЦЭМ!$D$10+'СЕТ СН'!$I$6-'СЕТ СН'!$I$19</f>
        <v>1363.9782632599999</v>
      </c>
      <c r="R137" s="36">
        <f>SUMIFS(СВЦЭМ!$C$33:$C$776,СВЦЭМ!$A$33:$A$776,$A137,СВЦЭМ!$B$33:$B$776,R$119)+'СЕТ СН'!$I$9+СВЦЭМ!$D$10+'СЕТ СН'!$I$6-'СЕТ СН'!$I$19</f>
        <v>1306.6253854199999</v>
      </c>
      <c r="S137" s="36">
        <f>SUMIFS(СВЦЭМ!$C$33:$C$776,СВЦЭМ!$A$33:$A$776,$A137,СВЦЭМ!$B$33:$B$776,S$119)+'СЕТ СН'!$I$9+СВЦЭМ!$D$10+'СЕТ СН'!$I$6-'СЕТ СН'!$I$19</f>
        <v>1233.46111292</v>
      </c>
      <c r="T137" s="36">
        <f>SUMIFS(СВЦЭМ!$C$33:$C$776,СВЦЭМ!$A$33:$A$776,$A137,СВЦЭМ!$B$33:$B$776,T$119)+'СЕТ СН'!$I$9+СВЦЭМ!$D$10+'СЕТ СН'!$I$6-'СЕТ СН'!$I$19</f>
        <v>1191.3797580199998</v>
      </c>
      <c r="U137" s="36">
        <f>SUMIFS(СВЦЭМ!$C$33:$C$776,СВЦЭМ!$A$33:$A$776,$A137,СВЦЭМ!$B$33:$B$776,U$119)+'СЕТ СН'!$I$9+СВЦЭМ!$D$10+'СЕТ СН'!$I$6-'СЕТ СН'!$I$19</f>
        <v>1196.75572689</v>
      </c>
      <c r="V137" s="36">
        <f>SUMIFS(СВЦЭМ!$C$33:$C$776,СВЦЭМ!$A$33:$A$776,$A137,СВЦЭМ!$B$33:$B$776,V$119)+'СЕТ СН'!$I$9+СВЦЭМ!$D$10+'СЕТ СН'!$I$6-'СЕТ СН'!$I$19</f>
        <v>1193.95017637</v>
      </c>
      <c r="W137" s="36">
        <f>SUMIFS(СВЦЭМ!$C$33:$C$776,СВЦЭМ!$A$33:$A$776,$A137,СВЦЭМ!$B$33:$B$776,W$119)+'СЕТ СН'!$I$9+СВЦЭМ!$D$10+'СЕТ СН'!$I$6-'СЕТ СН'!$I$19</f>
        <v>1191.0488702100001</v>
      </c>
      <c r="X137" s="36">
        <f>SUMIFS(СВЦЭМ!$C$33:$C$776,СВЦЭМ!$A$33:$A$776,$A137,СВЦЭМ!$B$33:$B$776,X$119)+'СЕТ СН'!$I$9+СВЦЭМ!$D$10+'СЕТ СН'!$I$6-'СЕТ СН'!$I$19</f>
        <v>1190.3102235599999</v>
      </c>
      <c r="Y137" s="36">
        <f>SUMIFS(СВЦЭМ!$C$33:$C$776,СВЦЭМ!$A$33:$A$776,$A137,СВЦЭМ!$B$33:$B$776,Y$119)+'СЕТ СН'!$I$9+СВЦЭМ!$D$10+'СЕТ СН'!$I$6-'СЕТ СН'!$I$19</f>
        <v>1228.9962759699999</v>
      </c>
    </row>
    <row r="138" spans="1:25" ht="15.75" x14ac:dyDescent="0.2">
      <c r="A138" s="35">
        <f t="shared" si="3"/>
        <v>44123</v>
      </c>
      <c r="B138" s="36">
        <f>SUMIFS(СВЦЭМ!$C$33:$C$776,СВЦЭМ!$A$33:$A$776,$A138,СВЦЭМ!$B$33:$B$776,B$119)+'СЕТ СН'!$I$9+СВЦЭМ!$D$10+'СЕТ СН'!$I$6-'СЕТ СН'!$I$19</f>
        <v>1302.4299225099999</v>
      </c>
      <c r="C138" s="36">
        <f>SUMIFS(СВЦЭМ!$C$33:$C$776,СВЦЭМ!$A$33:$A$776,$A138,СВЦЭМ!$B$33:$B$776,C$119)+'СЕТ СН'!$I$9+СВЦЭМ!$D$10+'СЕТ СН'!$I$6-'СЕТ СН'!$I$19</f>
        <v>1371.85121437</v>
      </c>
      <c r="D138" s="36">
        <f>SUMIFS(СВЦЭМ!$C$33:$C$776,СВЦЭМ!$A$33:$A$776,$A138,СВЦЭМ!$B$33:$B$776,D$119)+'СЕТ СН'!$I$9+СВЦЭМ!$D$10+'СЕТ СН'!$I$6-'СЕТ СН'!$I$19</f>
        <v>1441.1755481599998</v>
      </c>
      <c r="E138" s="36">
        <f>SUMIFS(СВЦЭМ!$C$33:$C$776,СВЦЭМ!$A$33:$A$776,$A138,СВЦЭМ!$B$33:$B$776,E$119)+'СЕТ СН'!$I$9+СВЦЭМ!$D$10+'СЕТ СН'!$I$6-'СЕТ СН'!$I$19</f>
        <v>1444.42425409</v>
      </c>
      <c r="F138" s="36">
        <f>SUMIFS(СВЦЭМ!$C$33:$C$776,СВЦЭМ!$A$33:$A$776,$A138,СВЦЭМ!$B$33:$B$776,F$119)+'СЕТ СН'!$I$9+СВЦЭМ!$D$10+'СЕТ СН'!$I$6-'СЕТ СН'!$I$19</f>
        <v>1450.5053887499998</v>
      </c>
      <c r="G138" s="36">
        <f>SUMIFS(СВЦЭМ!$C$33:$C$776,СВЦЭМ!$A$33:$A$776,$A138,СВЦЭМ!$B$33:$B$776,G$119)+'СЕТ СН'!$I$9+СВЦЭМ!$D$10+'СЕТ СН'!$I$6-'СЕТ СН'!$I$19</f>
        <v>1428.6427918899999</v>
      </c>
      <c r="H138" s="36">
        <f>SUMIFS(СВЦЭМ!$C$33:$C$776,СВЦЭМ!$A$33:$A$776,$A138,СВЦЭМ!$B$33:$B$776,H$119)+'СЕТ СН'!$I$9+СВЦЭМ!$D$10+'СЕТ СН'!$I$6-'СЕТ СН'!$I$19</f>
        <v>1378.6841177199999</v>
      </c>
      <c r="I138" s="36">
        <f>SUMIFS(СВЦЭМ!$C$33:$C$776,СВЦЭМ!$A$33:$A$776,$A138,СВЦЭМ!$B$33:$B$776,I$119)+'СЕТ СН'!$I$9+СВЦЭМ!$D$10+'СЕТ СН'!$I$6-'СЕТ СН'!$I$19</f>
        <v>1325.0544687000001</v>
      </c>
      <c r="J138" s="36">
        <f>SUMIFS(СВЦЭМ!$C$33:$C$776,СВЦЭМ!$A$33:$A$776,$A138,СВЦЭМ!$B$33:$B$776,J$119)+'СЕТ СН'!$I$9+СВЦЭМ!$D$10+'СЕТ СН'!$I$6-'СЕТ СН'!$I$19</f>
        <v>1270.8368447299999</v>
      </c>
      <c r="K138" s="36">
        <f>SUMIFS(СВЦЭМ!$C$33:$C$776,СВЦЭМ!$A$33:$A$776,$A138,СВЦЭМ!$B$33:$B$776,K$119)+'СЕТ СН'!$I$9+СВЦЭМ!$D$10+'СЕТ СН'!$I$6-'СЕТ СН'!$I$19</f>
        <v>1233.3756117600001</v>
      </c>
      <c r="L138" s="36">
        <f>SUMIFS(СВЦЭМ!$C$33:$C$776,СВЦЭМ!$A$33:$A$776,$A138,СВЦЭМ!$B$33:$B$776,L$119)+'СЕТ СН'!$I$9+СВЦЭМ!$D$10+'СЕТ СН'!$I$6-'СЕТ СН'!$I$19</f>
        <v>1235.1814101300001</v>
      </c>
      <c r="M138" s="36">
        <f>SUMIFS(СВЦЭМ!$C$33:$C$776,СВЦЭМ!$A$33:$A$776,$A138,СВЦЭМ!$B$33:$B$776,M$119)+'СЕТ СН'!$I$9+СВЦЭМ!$D$10+'СЕТ СН'!$I$6-'СЕТ СН'!$I$19</f>
        <v>1241.18572436</v>
      </c>
      <c r="N138" s="36">
        <f>SUMIFS(СВЦЭМ!$C$33:$C$776,СВЦЭМ!$A$33:$A$776,$A138,СВЦЭМ!$B$33:$B$776,N$119)+'СЕТ СН'!$I$9+СВЦЭМ!$D$10+'СЕТ СН'!$I$6-'СЕТ СН'!$I$19</f>
        <v>1252.0784226599999</v>
      </c>
      <c r="O138" s="36">
        <f>SUMIFS(СВЦЭМ!$C$33:$C$776,СВЦЭМ!$A$33:$A$776,$A138,СВЦЭМ!$B$33:$B$776,O$119)+'СЕТ СН'!$I$9+СВЦЭМ!$D$10+'СЕТ СН'!$I$6-'СЕТ СН'!$I$19</f>
        <v>1296.0925731299999</v>
      </c>
      <c r="P138" s="36">
        <f>SUMIFS(СВЦЭМ!$C$33:$C$776,СВЦЭМ!$A$33:$A$776,$A138,СВЦЭМ!$B$33:$B$776,P$119)+'СЕТ СН'!$I$9+СВЦЭМ!$D$10+'СЕТ СН'!$I$6-'СЕТ СН'!$I$19</f>
        <v>1344.62608017</v>
      </c>
      <c r="Q138" s="36">
        <f>SUMIFS(СВЦЭМ!$C$33:$C$776,СВЦЭМ!$A$33:$A$776,$A138,СВЦЭМ!$B$33:$B$776,Q$119)+'СЕТ СН'!$I$9+СВЦЭМ!$D$10+'СЕТ СН'!$I$6-'СЕТ СН'!$I$19</f>
        <v>1315.4689052399999</v>
      </c>
      <c r="R138" s="36">
        <f>SUMIFS(СВЦЭМ!$C$33:$C$776,СВЦЭМ!$A$33:$A$776,$A138,СВЦЭМ!$B$33:$B$776,R$119)+'СЕТ СН'!$I$9+СВЦЭМ!$D$10+'СЕТ СН'!$I$6-'СЕТ СН'!$I$19</f>
        <v>1266.0133194800001</v>
      </c>
      <c r="S138" s="36">
        <f>SUMIFS(СВЦЭМ!$C$33:$C$776,СВЦЭМ!$A$33:$A$776,$A138,СВЦЭМ!$B$33:$B$776,S$119)+'СЕТ СН'!$I$9+СВЦЭМ!$D$10+'СЕТ СН'!$I$6-'СЕТ СН'!$I$19</f>
        <v>1205.4941125099999</v>
      </c>
      <c r="T138" s="36">
        <f>SUMIFS(СВЦЭМ!$C$33:$C$776,СВЦЭМ!$A$33:$A$776,$A138,СВЦЭМ!$B$33:$B$776,T$119)+'СЕТ СН'!$I$9+СВЦЭМ!$D$10+'СЕТ СН'!$I$6-'СЕТ СН'!$I$19</f>
        <v>1176.3789172699999</v>
      </c>
      <c r="U138" s="36">
        <f>SUMIFS(СВЦЭМ!$C$33:$C$776,СВЦЭМ!$A$33:$A$776,$A138,СВЦЭМ!$B$33:$B$776,U$119)+'СЕТ СН'!$I$9+СВЦЭМ!$D$10+'СЕТ СН'!$I$6-'СЕТ СН'!$I$19</f>
        <v>1186.9879950099998</v>
      </c>
      <c r="V138" s="36">
        <f>SUMIFS(СВЦЭМ!$C$33:$C$776,СВЦЭМ!$A$33:$A$776,$A138,СВЦЭМ!$B$33:$B$776,V$119)+'СЕТ СН'!$I$9+СВЦЭМ!$D$10+'СЕТ СН'!$I$6-'СЕТ СН'!$I$19</f>
        <v>1176.6822961799999</v>
      </c>
      <c r="W138" s="36">
        <f>SUMIFS(СВЦЭМ!$C$33:$C$776,СВЦЭМ!$A$33:$A$776,$A138,СВЦЭМ!$B$33:$B$776,W$119)+'СЕТ СН'!$I$9+СВЦЭМ!$D$10+'СЕТ СН'!$I$6-'СЕТ СН'!$I$19</f>
        <v>1179.67463916</v>
      </c>
      <c r="X138" s="36">
        <f>SUMIFS(СВЦЭМ!$C$33:$C$776,СВЦЭМ!$A$33:$A$776,$A138,СВЦЭМ!$B$33:$B$776,X$119)+'СЕТ СН'!$I$9+СВЦЭМ!$D$10+'СЕТ СН'!$I$6-'СЕТ СН'!$I$19</f>
        <v>1196.84537722</v>
      </c>
      <c r="Y138" s="36">
        <f>SUMIFS(СВЦЭМ!$C$33:$C$776,СВЦЭМ!$A$33:$A$776,$A138,СВЦЭМ!$B$33:$B$776,Y$119)+'СЕТ СН'!$I$9+СВЦЭМ!$D$10+'СЕТ СН'!$I$6-'СЕТ СН'!$I$19</f>
        <v>1230.79546972</v>
      </c>
    </row>
    <row r="139" spans="1:25" ht="15.75" x14ac:dyDescent="0.2">
      <c r="A139" s="35">
        <f t="shared" si="3"/>
        <v>44124</v>
      </c>
      <c r="B139" s="36">
        <f>SUMIFS(СВЦЭМ!$C$33:$C$776,СВЦЭМ!$A$33:$A$776,$A139,СВЦЭМ!$B$33:$B$776,B$119)+'СЕТ СН'!$I$9+СВЦЭМ!$D$10+'СЕТ СН'!$I$6-'СЕТ СН'!$I$19</f>
        <v>1347.00332168</v>
      </c>
      <c r="C139" s="36">
        <f>SUMIFS(СВЦЭМ!$C$33:$C$776,СВЦЭМ!$A$33:$A$776,$A139,СВЦЭМ!$B$33:$B$776,C$119)+'СЕТ СН'!$I$9+СВЦЭМ!$D$10+'СЕТ СН'!$I$6-'СЕТ СН'!$I$19</f>
        <v>1423.52675617</v>
      </c>
      <c r="D139" s="36">
        <f>SUMIFS(СВЦЭМ!$C$33:$C$776,СВЦЭМ!$A$33:$A$776,$A139,СВЦЭМ!$B$33:$B$776,D$119)+'СЕТ СН'!$I$9+СВЦЭМ!$D$10+'СЕТ СН'!$I$6-'СЕТ СН'!$I$19</f>
        <v>1491.3116424499999</v>
      </c>
      <c r="E139" s="36">
        <f>SUMIFS(СВЦЭМ!$C$33:$C$776,СВЦЭМ!$A$33:$A$776,$A139,СВЦЭМ!$B$33:$B$776,E$119)+'СЕТ СН'!$I$9+СВЦЭМ!$D$10+'СЕТ СН'!$I$6-'СЕТ СН'!$I$19</f>
        <v>1491.6330177999998</v>
      </c>
      <c r="F139" s="36">
        <f>SUMIFS(СВЦЭМ!$C$33:$C$776,СВЦЭМ!$A$33:$A$776,$A139,СВЦЭМ!$B$33:$B$776,F$119)+'СЕТ СН'!$I$9+СВЦЭМ!$D$10+'СЕТ СН'!$I$6-'СЕТ СН'!$I$19</f>
        <v>1503.2545880600001</v>
      </c>
      <c r="G139" s="36">
        <f>SUMIFS(СВЦЭМ!$C$33:$C$776,СВЦЭМ!$A$33:$A$776,$A139,СВЦЭМ!$B$33:$B$776,G$119)+'СЕТ СН'!$I$9+СВЦЭМ!$D$10+'СЕТ СН'!$I$6-'СЕТ СН'!$I$19</f>
        <v>1479.6452724599999</v>
      </c>
      <c r="H139" s="36">
        <f>SUMIFS(СВЦЭМ!$C$33:$C$776,СВЦЭМ!$A$33:$A$776,$A139,СВЦЭМ!$B$33:$B$776,H$119)+'СЕТ СН'!$I$9+СВЦЭМ!$D$10+'СЕТ СН'!$I$6-'СЕТ СН'!$I$19</f>
        <v>1424.8136061999999</v>
      </c>
      <c r="I139" s="36">
        <f>SUMIFS(СВЦЭМ!$C$33:$C$776,СВЦЭМ!$A$33:$A$776,$A139,СВЦЭМ!$B$33:$B$776,I$119)+'СЕТ СН'!$I$9+СВЦЭМ!$D$10+'СЕТ СН'!$I$6-'СЕТ СН'!$I$19</f>
        <v>1371.77223669</v>
      </c>
      <c r="J139" s="36">
        <f>SUMIFS(СВЦЭМ!$C$33:$C$776,СВЦЭМ!$A$33:$A$776,$A139,СВЦЭМ!$B$33:$B$776,J$119)+'СЕТ СН'!$I$9+СВЦЭМ!$D$10+'СЕТ СН'!$I$6-'СЕТ СН'!$I$19</f>
        <v>1303.7959000800001</v>
      </c>
      <c r="K139" s="36">
        <f>SUMIFS(СВЦЭМ!$C$33:$C$776,СВЦЭМ!$A$33:$A$776,$A139,СВЦЭМ!$B$33:$B$776,K$119)+'СЕТ СН'!$I$9+СВЦЭМ!$D$10+'СЕТ СН'!$I$6-'СЕТ СН'!$I$19</f>
        <v>1264.78688207</v>
      </c>
      <c r="L139" s="36">
        <f>SUMIFS(СВЦЭМ!$C$33:$C$776,СВЦЭМ!$A$33:$A$776,$A139,СВЦЭМ!$B$33:$B$776,L$119)+'СЕТ СН'!$I$9+СВЦЭМ!$D$10+'СЕТ СН'!$I$6-'СЕТ СН'!$I$19</f>
        <v>1265.93515658</v>
      </c>
      <c r="M139" s="36">
        <f>SUMIFS(СВЦЭМ!$C$33:$C$776,СВЦЭМ!$A$33:$A$776,$A139,СВЦЭМ!$B$33:$B$776,M$119)+'СЕТ СН'!$I$9+СВЦЭМ!$D$10+'СЕТ СН'!$I$6-'СЕТ СН'!$I$19</f>
        <v>1278.4825361200001</v>
      </c>
      <c r="N139" s="36">
        <f>SUMIFS(СВЦЭМ!$C$33:$C$776,СВЦЭМ!$A$33:$A$776,$A139,СВЦЭМ!$B$33:$B$776,N$119)+'СЕТ СН'!$I$9+СВЦЭМ!$D$10+'СЕТ СН'!$I$6-'СЕТ СН'!$I$19</f>
        <v>1282.4558041300002</v>
      </c>
      <c r="O139" s="36">
        <f>SUMIFS(СВЦЭМ!$C$33:$C$776,СВЦЭМ!$A$33:$A$776,$A139,СВЦЭМ!$B$33:$B$776,O$119)+'СЕТ СН'!$I$9+СВЦЭМ!$D$10+'СЕТ СН'!$I$6-'СЕТ СН'!$I$19</f>
        <v>1324.57072791</v>
      </c>
      <c r="P139" s="36">
        <f>SUMIFS(СВЦЭМ!$C$33:$C$776,СВЦЭМ!$A$33:$A$776,$A139,СВЦЭМ!$B$33:$B$776,P$119)+'СЕТ СН'!$I$9+СВЦЭМ!$D$10+'СЕТ СН'!$I$6-'СЕТ СН'!$I$19</f>
        <v>1384.3333383700001</v>
      </c>
      <c r="Q139" s="36">
        <f>SUMIFS(СВЦЭМ!$C$33:$C$776,СВЦЭМ!$A$33:$A$776,$A139,СВЦЭМ!$B$33:$B$776,Q$119)+'СЕТ СН'!$I$9+СВЦЭМ!$D$10+'СЕТ СН'!$I$6-'СЕТ СН'!$I$19</f>
        <v>1351.71159235</v>
      </c>
      <c r="R139" s="36">
        <f>SUMIFS(СВЦЭМ!$C$33:$C$776,СВЦЭМ!$A$33:$A$776,$A139,СВЦЭМ!$B$33:$B$776,R$119)+'СЕТ СН'!$I$9+СВЦЭМ!$D$10+'СЕТ СН'!$I$6-'СЕТ СН'!$I$19</f>
        <v>1300.5660312</v>
      </c>
      <c r="S139" s="36">
        <f>SUMIFS(СВЦЭМ!$C$33:$C$776,СВЦЭМ!$A$33:$A$776,$A139,СВЦЭМ!$B$33:$B$776,S$119)+'СЕТ СН'!$I$9+СВЦЭМ!$D$10+'СЕТ СН'!$I$6-'СЕТ СН'!$I$19</f>
        <v>1228.3702689199999</v>
      </c>
      <c r="T139" s="36">
        <f>SUMIFS(СВЦЭМ!$C$33:$C$776,СВЦЭМ!$A$33:$A$776,$A139,СВЦЭМ!$B$33:$B$776,T$119)+'СЕТ СН'!$I$9+СВЦЭМ!$D$10+'СЕТ СН'!$I$6-'СЕТ СН'!$I$19</f>
        <v>1189.87423038</v>
      </c>
      <c r="U139" s="36">
        <f>SUMIFS(СВЦЭМ!$C$33:$C$776,СВЦЭМ!$A$33:$A$776,$A139,СВЦЭМ!$B$33:$B$776,U$119)+'СЕТ СН'!$I$9+СВЦЭМ!$D$10+'СЕТ СН'!$I$6-'СЕТ СН'!$I$19</f>
        <v>1203.0775171800001</v>
      </c>
      <c r="V139" s="36">
        <f>SUMIFS(СВЦЭМ!$C$33:$C$776,СВЦЭМ!$A$33:$A$776,$A139,СВЦЭМ!$B$33:$B$776,V$119)+'СЕТ СН'!$I$9+СВЦЭМ!$D$10+'СЕТ СН'!$I$6-'СЕТ СН'!$I$19</f>
        <v>1201.7971829099999</v>
      </c>
      <c r="W139" s="36">
        <f>SUMIFS(СВЦЭМ!$C$33:$C$776,СВЦЭМ!$A$33:$A$776,$A139,СВЦЭМ!$B$33:$B$776,W$119)+'СЕТ СН'!$I$9+СВЦЭМ!$D$10+'СЕТ СН'!$I$6-'СЕТ СН'!$I$19</f>
        <v>1197.49331287</v>
      </c>
      <c r="X139" s="36">
        <f>SUMIFS(СВЦЭМ!$C$33:$C$776,СВЦЭМ!$A$33:$A$776,$A139,СВЦЭМ!$B$33:$B$776,X$119)+'СЕТ СН'!$I$9+СВЦЭМ!$D$10+'СЕТ СН'!$I$6-'СЕТ СН'!$I$19</f>
        <v>1201.8802524100001</v>
      </c>
      <c r="Y139" s="36">
        <f>SUMIFS(СВЦЭМ!$C$33:$C$776,СВЦЭМ!$A$33:$A$776,$A139,СВЦЭМ!$B$33:$B$776,Y$119)+'СЕТ СН'!$I$9+СВЦЭМ!$D$10+'СЕТ СН'!$I$6-'СЕТ СН'!$I$19</f>
        <v>1240.57463611</v>
      </c>
    </row>
    <row r="140" spans="1:25" ht="15.75" x14ac:dyDescent="0.2">
      <c r="A140" s="35">
        <f t="shared" si="3"/>
        <v>44125</v>
      </c>
      <c r="B140" s="36">
        <f>SUMIFS(СВЦЭМ!$C$33:$C$776,СВЦЭМ!$A$33:$A$776,$A140,СВЦЭМ!$B$33:$B$776,B$119)+'СЕТ СН'!$I$9+СВЦЭМ!$D$10+'СЕТ СН'!$I$6-'СЕТ СН'!$I$19</f>
        <v>1330.40646014</v>
      </c>
      <c r="C140" s="36">
        <f>SUMIFS(СВЦЭМ!$C$33:$C$776,СВЦЭМ!$A$33:$A$776,$A140,СВЦЭМ!$B$33:$B$776,C$119)+'СЕТ СН'!$I$9+СВЦЭМ!$D$10+'СЕТ СН'!$I$6-'СЕТ СН'!$I$19</f>
        <v>1398.73263292</v>
      </c>
      <c r="D140" s="36">
        <f>SUMIFS(СВЦЭМ!$C$33:$C$776,СВЦЭМ!$A$33:$A$776,$A140,СВЦЭМ!$B$33:$B$776,D$119)+'СЕТ СН'!$I$9+СВЦЭМ!$D$10+'СЕТ СН'!$I$6-'СЕТ СН'!$I$19</f>
        <v>1456.8489973400001</v>
      </c>
      <c r="E140" s="36">
        <f>SUMIFS(СВЦЭМ!$C$33:$C$776,СВЦЭМ!$A$33:$A$776,$A140,СВЦЭМ!$B$33:$B$776,E$119)+'СЕТ СН'!$I$9+СВЦЭМ!$D$10+'СЕТ СН'!$I$6-'СЕТ СН'!$I$19</f>
        <v>1464.6015136999999</v>
      </c>
      <c r="F140" s="36">
        <f>SUMIFS(СВЦЭМ!$C$33:$C$776,СВЦЭМ!$A$33:$A$776,$A140,СВЦЭМ!$B$33:$B$776,F$119)+'СЕТ СН'!$I$9+СВЦЭМ!$D$10+'СЕТ СН'!$I$6-'СЕТ СН'!$I$19</f>
        <v>1465.8103058000002</v>
      </c>
      <c r="G140" s="36">
        <f>SUMIFS(СВЦЭМ!$C$33:$C$776,СВЦЭМ!$A$33:$A$776,$A140,СВЦЭМ!$B$33:$B$776,G$119)+'СЕТ СН'!$I$9+СВЦЭМ!$D$10+'СЕТ СН'!$I$6-'СЕТ СН'!$I$19</f>
        <v>1452.6674521899999</v>
      </c>
      <c r="H140" s="36">
        <f>SUMIFS(СВЦЭМ!$C$33:$C$776,СВЦЭМ!$A$33:$A$776,$A140,СВЦЭМ!$B$33:$B$776,H$119)+'СЕТ СН'!$I$9+СВЦЭМ!$D$10+'СЕТ СН'!$I$6-'СЕТ СН'!$I$19</f>
        <v>1402.14220729</v>
      </c>
      <c r="I140" s="36">
        <f>SUMIFS(СВЦЭМ!$C$33:$C$776,СВЦЭМ!$A$33:$A$776,$A140,СВЦЭМ!$B$33:$B$776,I$119)+'СЕТ СН'!$I$9+СВЦЭМ!$D$10+'СЕТ СН'!$I$6-'СЕТ СН'!$I$19</f>
        <v>1361.6026937199999</v>
      </c>
      <c r="J140" s="36">
        <f>SUMIFS(СВЦЭМ!$C$33:$C$776,СВЦЭМ!$A$33:$A$776,$A140,СВЦЭМ!$B$33:$B$776,J$119)+'СЕТ СН'!$I$9+СВЦЭМ!$D$10+'СЕТ СН'!$I$6-'СЕТ СН'!$I$19</f>
        <v>1301.6313834799998</v>
      </c>
      <c r="K140" s="36">
        <f>SUMIFS(СВЦЭМ!$C$33:$C$776,СВЦЭМ!$A$33:$A$776,$A140,СВЦЭМ!$B$33:$B$776,K$119)+'СЕТ СН'!$I$9+СВЦЭМ!$D$10+'СЕТ СН'!$I$6-'СЕТ СН'!$I$19</f>
        <v>1258.7432893599998</v>
      </c>
      <c r="L140" s="36">
        <f>SUMIFS(СВЦЭМ!$C$33:$C$776,СВЦЭМ!$A$33:$A$776,$A140,СВЦЭМ!$B$33:$B$776,L$119)+'СЕТ СН'!$I$9+СВЦЭМ!$D$10+'СЕТ СН'!$I$6-'СЕТ СН'!$I$19</f>
        <v>1255.1879099</v>
      </c>
      <c r="M140" s="36">
        <f>SUMIFS(СВЦЭМ!$C$33:$C$776,СВЦЭМ!$A$33:$A$776,$A140,СВЦЭМ!$B$33:$B$776,M$119)+'СЕТ СН'!$I$9+СВЦЭМ!$D$10+'СЕТ СН'!$I$6-'СЕТ СН'!$I$19</f>
        <v>1259.35174871</v>
      </c>
      <c r="N140" s="36">
        <f>SUMIFS(СВЦЭМ!$C$33:$C$776,СВЦЭМ!$A$33:$A$776,$A140,СВЦЭМ!$B$33:$B$776,N$119)+'СЕТ СН'!$I$9+СВЦЭМ!$D$10+'СЕТ СН'!$I$6-'СЕТ СН'!$I$19</f>
        <v>1265.6390176099999</v>
      </c>
      <c r="O140" s="36">
        <f>SUMIFS(СВЦЭМ!$C$33:$C$776,СВЦЭМ!$A$33:$A$776,$A140,СВЦЭМ!$B$33:$B$776,O$119)+'СЕТ СН'!$I$9+СВЦЭМ!$D$10+'СЕТ СН'!$I$6-'СЕТ СН'!$I$19</f>
        <v>1303.1280910999999</v>
      </c>
      <c r="P140" s="36">
        <f>SUMIFS(СВЦЭМ!$C$33:$C$776,СВЦЭМ!$A$33:$A$776,$A140,СВЦЭМ!$B$33:$B$776,P$119)+'СЕТ СН'!$I$9+СВЦЭМ!$D$10+'СЕТ СН'!$I$6-'СЕТ СН'!$I$19</f>
        <v>1347.78313381</v>
      </c>
      <c r="Q140" s="36">
        <f>SUMIFS(СВЦЭМ!$C$33:$C$776,СВЦЭМ!$A$33:$A$776,$A140,СВЦЭМ!$B$33:$B$776,Q$119)+'СЕТ СН'!$I$9+СВЦЭМ!$D$10+'СЕТ СН'!$I$6-'СЕТ СН'!$I$19</f>
        <v>1311.1736234099999</v>
      </c>
      <c r="R140" s="36">
        <f>SUMIFS(СВЦЭМ!$C$33:$C$776,СВЦЭМ!$A$33:$A$776,$A140,СВЦЭМ!$B$33:$B$776,R$119)+'СЕТ СН'!$I$9+СВЦЭМ!$D$10+'СЕТ СН'!$I$6-'СЕТ СН'!$I$19</f>
        <v>1256.7920132300001</v>
      </c>
      <c r="S140" s="36">
        <f>SUMIFS(СВЦЭМ!$C$33:$C$776,СВЦЭМ!$A$33:$A$776,$A140,СВЦЭМ!$B$33:$B$776,S$119)+'СЕТ СН'!$I$9+СВЦЭМ!$D$10+'СЕТ СН'!$I$6-'СЕТ СН'!$I$19</f>
        <v>1198.76196484</v>
      </c>
      <c r="T140" s="36">
        <f>SUMIFS(СВЦЭМ!$C$33:$C$776,СВЦЭМ!$A$33:$A$776,$A140,СВЦЭМ!$B$33:$B$776,T$119)+'СЕТ СН'!$I$9+СВЦЭМ!$D$10+'СЕТ СН'!$I$6-'СЕТ СН'!$I$19</f>
        <v>1190.27518121</v>
      </c>
      <c r="U140" s="36">
        <f>SUMIFS(СВЦЭМ!$C$33:$C$776,СВЦЭМ!$A$33:$A$776,$A140,СВЦЭМ!$B$33:$B$776,U$119)+'СЕТ СН'!$I$9+СВЦЭМ!$D$10+'СЕТ СН'!$I$6-'СЕТ СН'!$I$19</f>
        <v>1207.2061271100001</v>
      </c>
      <c r="V140" s="36">
        <f>SUMIFS(СВЦЭМ!$C$33:$C$776,СВЦЭМ!$A$33:$A$776,$A140,СВЦЭМ!$B$33:$B$776,V$119)+'СЕТ СН'!$I$9+СВЦЭМ!$D$10+'СЕТ СН'!$I$6-'СЕТ СН'!$I$19</f>
        <v>1202.51209814</v>
      </c>
      <c r="W140" s="36">
        <f>SUMIFS(СВЦЭМ!$C$33:$C$776,СВЦЭМ!$A$33:$A$776,$A140,СВЦЭМ!$B$33:$B$776,W$119)+'СЕТ СН'!$I$9+СВЦЭМ!$D$10+'СЕТ СН'!$I$6-'СЕТ СН'!$I$19</f>
        <v>1197.09554263</v>
      </c>
      <c r="X140" s="36">
        <f>SUMIFS(СВЦЭМ!$C$33:$C$776,СВЦЭМ!$A$33:$A$776,$A140,СВЦЭМ!$B$33:$B$776,X$119)+'СЕТ СН'!$I$9+СВЦЭМ!$D$10+'СЕТ СН'!$I$6-'СЕТ СН'!$I$19</f>
        <v>1191.48584074</v>
      </c>
      <c r="Y140" s="36">
        <f>SUMIFS(СВЦЭМ!$C$33:$C$776,СВЦЭМ!$A$33:$A$776,$A140,СВЦЭМ!$B$33:$B$776,Y$119)+'СЕТ СН'!$I$9+СВЦЭМ!$D$10+'СЕТ СН'!$I$6-'СЕТ СН'!$I$19</f>
        <v>1223.7699755600001</v>
      </c>
    </row>
    <row r="141" spans="1:25" ht="15.75" x14ac:dyDescent="0.2">
      <c r="A141" s="35">
        <f t="shared" si="3"/>
        <v>44126</v>
      </c>
      <c r="B141" s="36">
        <f>SUMIFS(СВЦЭМ!$C$33:$C$776,СВЦЭМ!$A$33:$A$776,$A141,СВЦЭМ!$B$33:$B$776,B$119)+'СЕТ СН'!$I$9+СВЦЭМ!$D$10+'СЕТ СН'!$I$6-'СЕТ СН'!$I$19</f>
        <v>1351.2722138399999</v>
      </c>
      <c r="C141" s="36">
        <f>SUMIFS(СВЦЭМ!$C$33:$C$776,СВЦЭМ!$A$33:$A$776,$A141,СВЦЭМ!$B$33:$B$776,C$119)+'СЕТ СН'!$I$9+СВЦЭМ!$D$10+'СЕТ СН'!$I$6-'СЕТ СН'!$I$19</f>
        <v>1430.3262094199999</v>
      </c>
      <c r="D141" s="36">
        <f>SUMIFS(СВЦЭМ!$C$33:$C$776,СВЦЭМ!$A$33:$A$776,$A141,СВЦЭМ!$B$33:$B$776,D$119)+'СЕТ СН'!$I$9+СВЦЭМ!$D$10+'СЕТ СН'!$I$6-'СЕТ СН'!$I$19</f>
        <v>1486.5162976299998</v>
      </c>
      <c r="E141" s="36">
        <f>SUMIFS(СВЦЭМ!$C$33:$C$776,СВЦЭМ!$A$33:$A$776,$A141,СВЦЭМ!$B$33:$B$776,E$119)+'СЕТ СН'!$I$9+СВЦЭМ!$D$10+'СЕТ СН'!$I$6-'СЕТ СН'!$I$19</f>
        <v>1492.2670286</v>
      </c>
      <c r="F141" s="36">
        <f>SUMIFS(СВЦЭМ!$C$33:$C$776,СВЦЭМ!$A$33:$A$776,$A141,СВЦЭМ!$B$33:$B$776,F$119)+'СЕТ СН'!$I$9+СВЦЭМ!$D$10+'СЕТ СН'!$I$6-'СЕТ СН'!$I$19</f>
        <v>1493.22856432</v>
      </c>
      <c r="G141" s="36">
        <f>SUMIFS(СВЦЭМ!$C$33:$C$776,СВЦЭМ!$A$33:$A$776,$A141,СВЦЭМ!$B$33:$B$776,G$119)+'СЕТ СН'!$I$9+СВЦЭМ!$D$10+'СЕТ СН'!$I$6-'СЕТ СН'!$I$19</f>
        <v>1472.9484826</v>
      </c>
      <c r="H141" s="36">
        <f>SUMIFS(СВЦЭМ!$C$33:$C$776,СВЦЭМ!$A$33:$A$776,$A141,СВЦЭМ!$B$33:$B$776,H$119)+'СЕТ СН'!$I$9+СВЦЭМ!$D$10+'СЕТ СН'!$I$6-'СЕТ СН'!$I$19</f>
        <v>1428.2106199300001</v>
      </c>
      <c r="I141" s="36">
        <f>SUMIFS(СВЦЭМ!$C$33:$C$776,СВЦЭМ!$A$33:$A$776,$A141,СВЦЭМ!$B$33:$B$776,I$119)+'СЕТ СН'!$I$9+СВЦЭМ!$D$10+'СЕТ СН'!$I$6-'СЕТ СН'!$I$19</f>
        <v>1384.0350748599999</v>
      </c>
      <c r="J141" s="36">
        <f>SUMIFS(СВЦЭМ!$C$33:$C$776,СВЦЭМ!$A$33:$A$776,$A141,СВЦЭМ!$B$33:$B$776,J$119)+'СЕТ СН'!$I$9+СВЦЭМ!$D$10+'СЕТ СН'!$I$6-'СЕТ СН'!$I$19</f>
        <v>1320.33185611</v>
      </c>
      <c r="K141" s="36">
        <f>SUMIFS(СВЦЭМ!$C$33:$C$776,СВЦЭМ!$A$33:$A$776,$A141,СВЦЭМ!$B$33:$B$776,K$119)+'СЕТ СН'!$I$9+СВЦЭМ!$D$10+'СЕТ СН'!$I$6-'СЕТ СН'!$I$19</f>
        <v>1280.4536792200001</v>
      </c>
      <c r="L141" s="36">
        <f>SUMIFS(СВЦЭМ!$C$33:$C$776,СВЦЭМ!$A$33:$A$776,$A141,СВЦЭМ!$B$33:$B$776,L$119)+'СЕТ СН'!$I$9+СВЦЭМ!$D$10+'СЕТ СН'!$I$6-'СЕТ СН'!$I$19</f>
        <v>1270.9668604399999</v>
      </c>
      <c r="M141" s="36">
        <f>SUMIFS(СВЦЭМ!$C$33:$C$776,СВЦЭМ!$A$33:$A$776,$A141,СВЦЭМ!$B$33:$B$776,M$119)+'СЕТ СН'!$I$9+СВЦЭМ!$D$10+'СЕТ СН'!$I$6-'СЕТ СН'!$I$19</f>
        <v>1280.95230408</v>
      </c>
      <c r="N141" s="36">
        <f>SUMIFS(СВЦЭМ!$C$33:$C$776,СВЦЭМ!$A$33:$A$776,$A141,СВЦЭМ!$B$33:$B$776,N$119)+'СЕТ СН'!$I$9+СВЦЭМ!$D$10+'СЕТ СН'!$I$6-'СЕТ СН'!$I$19</f>
        <v>1289.6572762800001</v>
      </c>
      <c r="O141" s="36">
        <f>SUMIFS(СВЦЭМ!$C$33:$C$776,СВЦЭМ!$A$33:$A$776,$A141,СВЦЭМ!$B$33:$B$776,O$119)+'СЕТ СН'!$I$9+СВЦЭМ!$D$10+'СЕТ СН'!$I$6-'СЕТ СН'!$I$19</f>
        <v>1336.9912156099999</v>
      </c>
      <c r="P141" s="36">
        <f>SUMIFS(СВЦЭМ!$C$33:$C$776,СВЦЭМ!$A$33:$A$776,$A141,СВЦЭМ!$B$33:$B$776,P$119)+'СЕТ СН'!$I$9+СВЦЭМ!$D$10+'СЕТ СН'!$I$6-'СЕТ СН'!$I$19</f>
        <v>1384.7383305600001</v>
      </c>
      <c r="Q141" s="36">
        <f>SUMIFS(СВЦЭМ!$C$33:$C$776,СВЦЭМ!$A$33:$A$776,$A141,СВЦЭМ!$B$33:$B$776,Q$119)+'СЕТ СН'!$I$9+СВЦЭМ!$D$10+'СЕТ СН'!$I$6-'СЕТ СН'!$I$19</f>
        <v>1349.2819537299999</v>
      </c>
      <c r="R141" s="36">
        <f>SUMIFS(СВЦЭМ!$C$33:$C$776,СВЦЭМ!$A$33:$A$776,$A141,СВЦЭМ!$B$33:$B$776,R$119)+'СЕТ СН'!$I$9+СВЦЭМ!$D$10+'СЕТ СН'!$I$6-'СЕТ СН'!$I$19</f>
        <v>1292.6118315899998</v>
      </c>
      <c r="S141" s="36">
        <f>SUMIFS(СВЦЭМ!$C$33:$C$776,СВЦЭМ!$A$33:$A$776,$A141,СВЦЭМ!$B$33:$B$776,S$119)+'СЕТ СН'!$I$9+СВЦЭМ!$D$10+'СЕТ СН'!$I$6-'СЕТ СН'!$I$19</f>
        <v>1222.3797899799999</v>
      </c>
      <c r="T141" s="36">
        <f>SUMIFS(СВЦЭМ!$C$33:$C$776,СВЦЭМ!$A$33:$A$776,$A141,СВЦЭМ!$B$33:$B$776,T$119)+'СЕТ СН'!$I$9+СВЦЭМ!$D$10+'СЕТ СН'!$I$6-'СЕТ СН'!$I$19</f>
        <v>1202.95554608</v>
      </c>
      <c r="U141" s="36">
        <f>SUMIFS(СВЦЭМ!$C$33:$C$776,СВЦЭМ!$A$33:$A$776,$A141,СВЦЭМ!$B$33:$B$776,U$119)+'СЕТ СН'!$I$9+СВЦЭМ!$D$10+'СЕТ СН'!$I$6-'СЕТ СН'!$I$19</f>
        <v>1217.42487547</v>
      </c>
      <c r="V141" s="36">
        <f>SUMIFS(СВЦЭМ!$C$33:$C$776,СВЦЭМ!$A$33:$A$776,$A141,СВЦЭМ!$B$33:$B$776,V$119)+'СЕТ СН'!$I$9+СВЦЭМ!$D$10+'СЕТ СН'!$I$6-'СЕТ СН'!$I$19</f>
        <v>1213.5240623899999</v>
      </c>
      <c r="W141" s="36">
        <f>SUMIFS(СВЦЭМ!$C$33:$C$776,СВЦЭМ!$A$33:$A$776,$A141,СВЦЭМ!$B$33:$B$776,W$119)+'СЕТ СН'!$I$9+СВЦЭМ!$D$10+'СЕТ СН'!$I$6-'СЕТ СН'!$I$19</f>
        <v>1211.4092808099999</v>
      </c>
      <c r="X141" s="36">
        <f>SUMIFS(СВЦЭМ!$C$33:$C$776,СВЦЭМ!$A$33:$A$776,$A141,СВЦЭМ!$B$33:$B$776,X$119)+'СЕТ СН'!$I$9+СВЦЭМ!$D$10+'СЕТ СН'!$I$6-'СЕТ СН'!$I$19</f>
        <v>1202.3080925300001</v>
      </c>
      <c r="Y141" s="36">
        <f>SUMIFS(СВЦЭМ!$C$33:$C$776,СВЦЭМ!$A$33:$A$776,$A141,СВЦЭМ!$B$33:$B$776,Y$119)+'СЕТ СН'!$I$9+СВЦЭМ!$D$10+'СЕТ СН'!$I$6-'СЕТ СН'!$I$19</f>
        <v>1237.5996690100001</v>
      </c>
    </row>
    <row r="142" spans="1:25" ht="15.75" x14ac:dyDescent="0.2">
      <c r="A142" s="35">
        <f t="shared" si="3"/>
        <v>44127</v>
      </c>
      <c r="B142" s="36">
        <f>SUMIFS(СВЦЭМ!$C$33:$C$776,СВЦЭМ!$A$33:$A$776,$A142,СВЦЭМ!$B$33:$B$776,B$119)+'СЕТ СН'!$I$9+СВЦЭМ!$D$10+'СЕТ СН'!$I$6-'СЕТ СН'!$I$19</f>
        <v>1355.67618221</v>
      </c>
      <c r="C142" s="36">
        <f>SUMIFS(СВЦЭМ!$C$33:$C$776,СВЦЭМ!$A$33:$A$776,$A142,СВЦЭМ!$B$33:$B$776,C$119)+'СЕТ СН'!$I$9+СВЦЭМ!$D$10+'СЕТ СН'!$I$6-'СЕТ СН'!$I$19</f>
        <v>1433.5398116699998</v>
      </c>
      <c r="D142" s="36">
        <f>SUMIFS(СВЦЭМ!$C$33:$C$776,СВЦЭМ!$A$33:$A$776,$A142,СВЦЭМ!$B$33:$B$776,D$119)+'СЕТ СН'!$I$9+СВЦЭМ!$D$10+'СЕТ СН'!$I$6-'СЕТ СН'!$I$19</f>
        <v>1487.3641578199999</v>
      </c>
      <c r="E142" s="36">
        <f>SUMIFS(СВЦЭМ!$C$33:$C$776,СВЦЭМ!$A$33:$A$776,$A142,СВЦЭМ!$B$33:$B$776,E$119)+'СЕТ СН'!$I$9+СВЦЭМ!$D$10+'СЕТ СН'!$I$6-'СЕТ СН'!$I$19</f>
        <v>1501.2633564499999</v>
      </c>
      <c r="F142" s="36">
        <f>SUMIFS(СВЦЭМ!$C$33:$C$776,СВЦЭМ!$A$33:$A$776,$A142,СВЦЭМ!$B$33:$B$776,F$119)+'СЕТ СН'!$I$9+СВЦЭМ!$D$10+'СЕТ СН'!$I$6-'СЕТ СН'!$I$19</f>
        <v>1507.7651140200001</v>
      </c>
      <c r="G142" s="36">
        <f>SUMIFS(СВЦЭМ!$C$33:$C$776,СВЦЭМ!$A$33:$A$776,$A142,СВЦЭМ!$B$33:$B$776,G$119)+'СЕТ СН'!$I$9+СВЦЭМ!$D$10+'СЕТ СН'!$I$6-'СЕТ СН'!$I$19</f>
        <v>1474.87060114</v>
      </c>
      <c r="H142" s="36">
        <f>SUMIFS(СВЦЭМ!$C$33:$C$776,СВЦЭМ!$A$33:$A$776,$A142,СВЦЭМ!$B$33:$B$776,H$119)+'СЕТ СН'!$I$9+СВЦЭМ!$D$10+'СЕТ СН'!$I$6-'СЕТ СН'!$I$19</f>
        <v>1425.60115896</v>
      </c>
      <c r="I142" s="36">
        <f>SUMIFS(СВЦЭМ!$C$33:$C$776,СВЦЭМ!$A$33:$A$776,$A142,СВЦЭМ!$B$33:$B$776,I$119)+'СЕТ СН'!$I$9+СВЦЭМ!$D$10+'СЕТ СН'!$I$6-'СЕТ СН'!$I$19</f>
        <v>1377.8139974599999</v>
      </c>
      <c r="J142" s="36">
        <f>SUMIFS(СВЦЭМ!$C$33:$C$776,СВЦЭМ!$A$33:$A$776,$A142,СВЦЭМ!$B$33:$B$776,J$119)+'СЕТ СН'!$I$9+СВЦЭМ!$D$10+'СЕТ СН'!$I$6-'СЕТ СН'!$I$19</f>
        <v>1322.2413950599998</v>
      </c>
      <c r="K142" s="36">
        <f>SUMIFS(СВЦЭМ!$C$33:$C$776,СВЦЭМ!$A$33:$A$776,$A142,СВЦЭМ!$B$33:$B$776,K$119)+'СЕТ СН'!$I$9+СВЦЭМ!$D$10+'СЕТ СН'!$I$6-'СЕТ СН'!$I$19</f>
        <v>1296.1449331700001</v>
      </c>
      <c r="L142" s="36">
        <f>SUMIFS(СВЦЭМ!$C$33:$C$776,СВЦЭМ!$A$33:$A$776,$A142,СВЦЭМ!$B$33:$B$776,L$119)+'СЕТ СН'!$I$9+СВЦЭМ!$D$10+'СЕТ СН'!$I$6-'СЕТ СН'!$I$19</f>
        <v>1295.46366984</v>
      </c>
      <c r="M142" s="36">
        <f>SUMIFS(СВЦЭМ!$C$33:$C$776,СВЦЭМ!$A$33:$A$776,$A142,СВЦЭМ!$B$33:$B$776,M$119)+'СЕТ СН'!$I$9+СВЦЭМ!$D$10+'СЕТ СН'!$I$6-'СЕТ СН'!$I$19</f>
        <v>1291.7775437300002</v>
      </c>
      <c r="N142" s="36">
        <f>SUMIFS(СВЦЭМ!$C$33:$C$776,СВЦЭМ!$A$33:$A$776,$A142,СВЦЭМ!$B$33:$B$776,N$119)+'СЕТ СН'!$I$9+СВЦЭМ!$D$10+'СЕТ СН'!$I$6-'СЕТ СН'!$I$19</f>
        <v>1296.1800489699999</v>
      </c>
      <c r="O142" s="36">
        <f>SUMIFS(СВЦЭМ!$C$33:$C$776,СВЦЭМ!$A$33:$A$776,$A142,СВЦЭМ!$B$33:$B$776,O$119)+'СЕТ СН'!$I$9+СВЦЭМ!$D$10+'СЕТ СН'!$I$6-'СЕТ СН'!$I$19</f>
        <v>1335.72615397</v>
      </c>
      <c r="P142" s="36">
        <f>SUMIFS(СВЦЭМ!$C$33:$C$776,СВЦЭМ!$A$33:$A$776,$A142,СВЦЭМ!$B$33:$B$776,P$119)+'СЕТ СН'!$I$9+СВЦЭМ!$D$10+'СЕТ СН'!$I$6-'СЕТ СН'!$I$19</f>
        <v>1378.67924756</v>
      </c>
      <c r="Q142" s="36">
        <f>SUMIFS(СВЦЭМ!$C$33:$C$776,СВЦЭМ!$A$33:$A$776,$A142,СВЦЭМ!$B$33:$B$776,Q$119)+'СЕТ СН'!$I$9+СВЦЭМ!$D$10+'СЕТ СН'!$I$6-'СЕТ СН'!$I$19</f>
        <v>1340.03334193</v>
      </c>
      <c r="R142" s="36">
        <f>SUMIFS(СВЦЭМ!$C$33:$C$776,СВЦЭМ!$A$33:$A$776,$A142,СВЦЭМ!$B$33:$B$776,R$119)+'СЕТ СН'!$I$9+СВЦЭМ!$D$10+'СЕТ СН'!$I$6-'СЕТ СН'!$I$19</f>
        <v>1285.37488308</v>
      </c>
      <c r="S142" s="36">
        <f>SUMIFS(СВЦЭМ!$C$33:$C$776,СВЦЭМ!$A$33:$A$776,$A142,СВЦЭМ!$B$33:$B$776,S$119)+'СЕТ СН'!$I$9+СВЦЭМ!$D$10+'СЕТ СН'!$I$6-'СЕТ СН'!$I$19</f>
        <v>1311.0509858599999</v>
      </c>
      <c r="T142" s="36">
        <f>SUMIFS(СВЦЭМ!$C$33:$C$776,СВЦЭМ!$A$33:$A$776,$A142,СВЦЭМ!$B$33:$B$776,T$119)+'СЕТ СН'!$I$9+СВЦЭМ!$D$10+'СЕТ СН'!$I$6-'СЕТ СН'!$I$19</f>
        <v>1303.3956800800001</v>
      </c>
      <c r="U142" s="36">
        <f>SUMIFS(СВЦЭМ!$C$33:$C$776,СВЦЭМ!$A$33:$A$776,$A142,СВЦЭМ!$B$33:$B$776,U$119)+'СЕТ СН'!$I$9+СВЦЭМ!$D$10+'СЕТ СН'!$I$6-'СЕТ СН'!$I$19</f>
        <v>1240.7515001299998</v>
      </c>
      <c r="V142" s="36">
        <f>SUMIFS(СВЦЭМ!$C$33:$C$776,СВЦЭМ!$A$33:$A$776,$A142,СВЦЭМ!$B$33:$B$776,V$119)+'СЕТ СН'!$I$9+СВЦЭМ!$D$10+'СЕТ СН'!$I$6-'СЕТ СН'!$I$19</f>
        <v>1237.3847351499999</v>
      </c>
      <c r="W142" s="36">
        <f>SUMIFS(СВЦЭМ!$C$33:$C$776,СВЦЭМ!$A$33:$A$776,$A142,СВЦЭМ!$B$33:$B$776,W$119)+'СЕТ СН'!$I$9+СВЦЭМ!$D$10+'СЕТ СН'!$I$6-'СЕТ СН'!$I$19</f>
        <v>1232.50461137</v>
      </c>
      <c r="X142" s="36">
        <f>SUMIFS(СВЦЭМ!$C$33:$C$776,СВЦЭМ!$A$33:$A$776,$A142,СВЦЭМ!$B$33:$B$776,X$119)+'СЕТ СН'!$I$9+СВЦЭМ!$D$10+'СЕТ СН'!$I$6-'СЕТ СН'!$I$19</f>
        <v>1216.09656913</v>
      </c>
      <c r="Y142" s="36">
        <f>SUMIFS(СВЦЭМ!$C$33:$C$776,СВЦЭМ!$A$33:$A$776,$A142,СВЦЭМ!$B$33:$B$776,Y$119)+'СЕТ СН'!$I$9+СВЦЭМ!$D$10+'СЕТ СН'!$I$6-'СЕТ СН'!$I$19</f>
        <v>1221.8307897</v>
      </c>
    </row>
    <row r="143" spans="1:25" ht="15.75" x14ac:dyDescent="0.2">
      <c r="A143" s="35">
        <f t="shared" si="3"/>
        <v>44128</v>
      </c>
      <c r="B143" s="36">
        <f>SUMIFS(СВЦЭМ!$C$33:$C$776,СВЦЭМ!$A$33:$A$776,$A143,СВЦЭМ!$B$33:$B$776,B$119)+'СЕТ СН'!$I$9+СВЦЭМ!$D$10+'СЕТ СН'!$I$6-'СЕТ СН'!$I$19</f>
        <v>1329.2374909800001</v>
      </c>
      <c r="C143" s="36">
        <f>SUMIFS(СВЦЭМ!$C$33:$C$776,СВЦЭМ!$A$33:$A$776,$A143,СВЦЭМ!$B$33:$B$776,C$119)+'СЕТ СН'!$I$9+СВЦЭМ!$D$10+'СЕТ СН'!$I$6-'СЕТ СН'!$I$19</f>
        <v>1401.31401994</v>
      </c>
      <c r="D143" s="36">
        <f>SUMIFS(СВЦЭМ!$C$33:$C$776,СВЦЭМ!$A$33:$A$776,$A143,СВЦЭМ!$B$33:$B$776,D$119)+'СЕТ СН'!$I$9+СВЦЭМ!$D$10+'СЕТ СН'!$I$6-'СЕТ СН'!$I$19</f>
        <v>1468.2843494700001</v>
      </c>
      <c r="E143" s="36">
        <f>SUMIFS(СВЦЭМ!$C$33:$C$776,СВЦЭМ!$A$33:$A$776,$A143,СВЦЭМ!$B$33:$B$776,E$119)+'СЕТ СН'!$I$9+СВЦЭМ!$D$10+'СЕТ СН'!$I$6-'СЕТ СН'!$I$19</f>
        <v>1482.3347479399999</v>
      </c>
      <c r="F143" s="36">
        <f>SUMIFS(СВЦЭМ!$C$33:$C$776,СВЦЭМ!$A$33:$A$776,$A143,СВЦЭМ!$B$33:$B$776,F$119)+'СЕТ СН'!$I$9+СВЦЭМ!$D$10+'СЕТ СН'!$I$6-'СЕТ СН'!$I$19</f>
        <v>1484.1380644400001</v>
      </c>
      <c r="G143" s="36">
        <f>SUMIFS(СВЦЭМ!$C$33:$C$776,СВЦЭМ!$A$33:$A$776,$A143,СВЦЭМ!$B$33:$B$776,G$119)+'СЕТ СН'!$I$9+СВЦЭМ!$D$10+'СЕТ СН'!$I$6-'СЕТ СН'!$I$19</f>
        <v>1463.51337543</v>
      </c>
      <c r="H143" s="36">
        <f>SUMIFS(СВЦЭМ!$C$33:$C$776,СВЦЭМ!$A$33:$A$776,$A143,СВЦЭМ!$B$33:$B$776,H$119)+'СЕТ СН'!$I$9+СВЦЭМ!$D$10+'СЕТ СН'!$I$6-'СЕТ СН'!$I$19</f>
        <v>1441.74082275</v>
      </c>
      <c r="I143" s="36">
        <f>SUMIFS(СВЦЭМ!$C$33:$C$776,СВЦЭМ!$A$33:$A$776,$A143,СВЦЭМ!$B$33:$B$776,I$119)+'СЕТ СН'!$I$9+СВЦЭМ!$D$10+'СЕТ СН'!$I$6-'СЕТ СН'!$I$19</f>
        <v>1412.19795952</v>
      </c>
      <c r="J143" s="36">
        <f>SUMIFS(СВЦЭМ!$C$33:$C$776,СВЦЭМ!$A$33:$A$776,$A143,СВЦЭМ!$B$33:$B$776,J$119)+'СЕТ СН'!$I$9+СВЦЭМ!$D$10+'СЕТ СН'!$I$6-'СЕТ СН'!$I$19</f>
        <v>1341.3575869599999</v>
      </c>
      <c r="K143" s="36">
        <f>SUMIFS(СВЦЭМ!$C$33:$C$776,СВЦЭМ!$A$33:$A$776,$A143,СВЦЭМ!$B$33:$B$776,K$119)+'СЕТ СН'!$I$9+СВЦЭМ!$D$10+'СЕТ СН'!$I$6-'СЕТ СН'!$I$19</f>
        <v>1305.91549994</v>
      </c>
      <c r="L143" s="36">
        <f>SUMIFS(СВЦЭМ!$C$33:$C$776,СВЦЭМ!$A$33:$A$776,$A143,СВЦЭМ!$B$33:$B$776,L$119)+'СЕТ СН'!$I$9+СВЦЭМ!$D$10+'СЕТ СН'!$I$6-'СЕТ СН'!$I$19</f>
        <v>1295.5608345599999</v>
      </c>
      <c r="M143" s="36">
        <f>SUMIFS(СВЦЭМ!$C$33:$C$776,СВЦЭМ!$A$33:$A$776,$A143,СВЦЭМ!$B$33:$B$776,M$119)+'СЕТ СН'!$I$9+СВЦЭМ!$D$10+'СЕТ СН'!$I$6-'СЕТ СН'!$I$19</f>
        <v>1291.3051950200002</v>
      </c>
      <c r="N143" s="36">
        <f>SUMIFS(СВЦЭМ!$C$33:$C$776,СВЦЭМ!$A$33:$A$776,$A143,СВЦЭМ!$B$33:$B$776,N$119)+'СЕТ СН'!$I$9+СВЦЭМ!$D$10+'СЕТ СН'!$I$6-'СЕТ СН'!$I$19</f>
        <v>1283.00845557</v>
      </c>
      <c r="O143" s="36">
        <f>SUMIFS(СВЦЭМ!$C$33:$C$776,СВЦЭМ!$A$33:$A$776,$A143,СВЦЭМ!$B$33:$B$776,O$119)+'СЕТ СН'!$I$9+СВЦЭМ!$D$10+'СЕТ СН'!$I$6-'СЕТ СН'!$I$19</f>
        <v>1326.7065953400001</v>
      </c>
      <c r="P143" s="36">
        <f>SUMIFS(СВЦЭМ!$C$33:$C$776,СВЦЭМ!$A$33:$A$776,$A143,СВЦЭМ!$B$33:$B$776,P$119)+'СЕТ СН'!$I$9+СВЦЭМ!$D$10+'СЕТ СН'!$I$6-'СЕТ СН'!$I$19</f>
        <v>1375.74287439</v>
      </c>
      <c r="Q143" s="36">
        <f>SUMIFS(СВЦЭМ!$C$33:$C$776,СВЦЭМ!$A$33:$A$776,$A143,СВЦЭМ!$B$33:$B$776,Q$119)+'СЕТ СН'!$I$9+СВЦЭМ!$D$10+'СЕТ СН'!$I$6-'СЕТ СН'!$I$19</f>
        <v>1365.29922915</v>
      </c>
      <c r="R143" s="36">
        <f>SUMIFS(СВЦЭМ!$C$33:$C$776,СВЦЭМ!$A$33:$A$776,$A143,СВЦЭМ!$B$33:$B$776,R$119)+'СЕТ СН'!$I$9+СВЦЭМ!$D$10+'СЕТ СН'!$I$6-'СЕТ СН'!$I$19</f>
        <v>1332.75998252</v>
      </c>
      <c r="S143" s="36">
        <f>SUMIFS(СВЦЭМ!$C$33:$C$776,СВЦЭМ!$A$33:$A$776,$A143,СВЦЭМ!$B$33:$B$776,S$119)+'СЕТ СН'!$I$9+СВЦЭМ!$D$10+'СЕТ СН'!$I$6-'СЕТ СН'!$I$19</f>
        <v>1290.99731509</v>
      </c>
      <c r="T143" s="36">
        <f>SUMIFS(СВЦЭМ!$C$33:$C$776,СВЦЭМ!$A$33:$A$776,$A143,СВЦЭМ!$B$33:$B$776,T$119)+'СЕТ СН'!$I$9+СВЦЭМ!$D$10+'СЕТ СН'!$I$6-'СЕТ СН'!$I$19</f>
        <v>1319.3978375000002</v>
      </c>
      <c r="U143" s="36">
        <f>SUMIFS(СВЦЭМ!$C$33:$C$776,СВЦЭМ!$A$33:$A$776,$A143,СВЦЭМ!$B$33:$B$776,U$119)+'СЕТ СН'!$I$9+СВЦЭМ!$D$10+'СЕТ СН'!$I$6-'СЕТ СН'!$I$19</f>
        <v>1322.2263080499999</v>
      </c>
      <c r="V143" s="36">
        <f>SUMIFS(СВЦЭМ!$C$33:$C$776,СВЦЭМ!$A$33:$A$776,$A143,СВЦЭМ!$B$33:$B$776,V$119)+'СЕТ СН'!$I$9+СВЦЭМ!$D$10+'СЕТ СН'!$I$6-'СЕТ СН'!$I$19</f>
        <v>1239.4767278300001</v>
      </c>
      <c r="W143" s="36">
        <f>SUMIFS(СВЦЭМ!$C$33:$C$776,СВЦЭМ!$A$33:$A$776,$A143,СВЦЭМ!$B$33:$B$776,W$119)+'СЕТ СН'!$I$9+СВЦЭМ!$D$10+'СЕТ СН'!$I$6-'СЕТ СН'!$I$19</f>
        <v>1260.8289582</v>
      </c>
      <c r="X143" s="36">
        <f>SUMIFS(СВЦЭМ!$C$33:$C$776,СВЦЭМ!$A$33:$A$776,$A143,СВЦЭМ!$B$33:$B$776,X$119)+'СЕТ СН'!$I$9+СВЦЭМ!$D$10+'СЕТ СН'!$I$6-'СЕТ СН'!$I$19</f>
        <v>1286.7684384199999</v>
      </c>
      <c r="Y143" s="36">
        <f>SUMIFS(СВЦЭМ!$C$33:$C$776,СВЦЭМ!$A$33:$A$776,$A143,СВЦЭМ!$B$33:$B$776,Y$119)+'СЕТ СН'!$I$9+СВЦЭМ!$D$10+'СЕТ СН'!$I$6-'СЕТ СН'!$I$19</f>
        <v>1323.77240011</v>
      </c>
    </row>
    <row r="144" spans="1:25" ht="15.75" x14ac:dyDescent="0.2">
      <c r="A144" s="35">
        <f t="shared" si="3"/>
        <v>44129</v>
      </c>
      <c r="B144" s="36">
        <f>SUMIFS(СВЦЭМ!$C$33:$C$776,СВЦЭМ!$A$33:$A$776,$A144,СВЦЭМ!$B$33:$B$776,B$119)+'СЕТ СН'!$I$9+СВЦЭМ!$D$10+'СЕТ СН'!$I$6-'СЕТ СН'!$I$19</f>
        <v>1391.56679594</v>
      </c>
      <c r="C144" s="36">
        <f>SUMIFS(СВЦЭМ!$C$33:$C$776,СВЦЭМ!$A$33:$A$776,$A144,СВЦЭМ!$B$33:$B$776,C$119)+'СЕТ СН'!$I$9+СВЦЭМ!$D$10+'СЕТ СН'!$I$6-'СЕТ СН'!$I$19</f>
        <v>1443.11975226</v>
      </c>
      <c r="D144" s="36">
        <f>SUMIFS(СВЦЭМ!$C$33:$C$776,СВЦЭМ!$A$33:$A$776,$A144,СВЦЭМ!$B$33:$B$776,D$119)+'СЕТ СН'!$I$9+СВЦЭМ!$D$10+'СЕТ СН'!$I$6-'СЕТ СН'!$I$19</f>
        <v>1513.0377223800001</v>
      </c>
      <c r="E144" s="36">
        <f>SUMIFS(СВЦЭМ!$C$33:$C$776,СВЦЭМ!$A$33:$A$776,$A144,СВЦЭМ!$B$33:$B$776,E$119)+'СЕТ СН'!$I$9+СВЦЭМ!$D$10+'СЕТ СН'!$I$6-'СЕТ СН'!$I$19</f>
        <v>1519.3012466</v>
      </c>
      <c r="F144" s="36">
        <f>SUMIFS(СВЦЭМ!$C$33:$C$776,СВЦЭМ!$A$33:$A$776,$A144,СВЦЭМ!$B$33:$B$776,F$119)+'СЕТ СН'!$I$9+СВЦЭМ!$D$10+'СЕТ СН'!$I$6-'СЕТ СН'!$I$19</f>
        <v>1523.0004986599999</v>
      </c>
      <c r="G144" s="36">
        <f>SUMIFS(СВЦЭМ!$C$33:$C$776,СВЦЭМ!$A$33:$A$776,$A144,СВЦЭМ!$B$33:$B$776,G$119)+'СЕТ СН'!$I$9+СВЦЭМ!$D$10+'СЕТ СН'!$I$6-'СЕТ СН'!$I$19</f>
        <v>1519.99263855</v>
      </c>
      <c r="H144" s="36">
        <f>SUMIFS(СВЦЭМ!$C$33:$C$776,СВЦЭМ!$A$33:$A$776,$A144,СВЦЭМ!$B$33:$B$776,H$119)+'СЕТ СН'!$I$9+СВЦЭМ!$D$10+'СЕТ СН'!$I$6-'СЕТ СН'!$I$19</f>
        <v>1491.3299787000001</v>
      </c>
      <c r="I144" s="36">
        <f>SUMIFS(СВЦЭМ!$C$33:$C$776,СВЦЭМ!$A$33:$A$776,$A144,СВЦЭМ!$B$33:$B$776,I$119)+'СЕТ СН'!$I$9+СВЦЭМ!$D$10+'СЕТ СН'!$I$6-'СЕТ СН'!$I$19</f>
        <v>1466.79890602</v>
      </c>
      <c r="J144" s="36">
        <f>SUMIFS(СВЦЭМ!$C$33:$C$776,СВЦЭМ!$A$33:$A$776,$A144,СВЦЭМ!$B$33:$B$776,J$119)+'СЕТ СН'!$I$9+СВЦЭМ!$D$10+'СЕТ СН'!$I$6-'СЕТ СН'!$I$19</f>
        <v>1372.11360225</v>
      </c>
      <c r="K144" s="36">
        <f>SUMIFS(СВЦЭМ!$C$33:$C$776,СВЦЭМ!$A$33:$A$776,$A144,СВЦЭМ!$B$33:$B$776,K$119)+'СЕТ СН'!$I$9+СВЦЭМ!$D$10+'СЕТ СН'!$I$6-'СЕТ СН'!$I$19</f>
        <v>1302.6459614299999</v>
      </c>
      <c r="L144" s="36">
        <f>SUMIFS(СВЦЭМ!$C$33:$C$776,СВЦЭМ!$A$33:$A$776,$A144,СВЦЭМ!$B$33:$B$776,L$119)+'СЕТ СН'!$I$9+СВЦЭМ!$D$10+'СЕТ СН'!$I$6-'СЕТ СН'!$I$19</f>
        <v>1295.7328989100001</v>
      </c>
      <c r="M144" s="36">
        <f>SUMIFS(СВЦЭМ!$C$33:$C$776,СВЦЭМ!$A$33:$A$776,$A144,СВЦЭМ!$B$33:$B$776,M$119)+'СЕТ СН'!$I$9+СВЦЭМ!$D$10+'СЕТ СН'!$I$6-'СЕТ СН'!$I$19</f>
        <v>1298.41294518</v>
      </c>
      <c r="N144" s="36">
        <f>SUMIFS(СВЦЭМ!$C$33:$C$776,СВЦЭМ!$A$33:$A$776,$A144,СВЦЭМ!$B$33:$B$776,N$119)+'СЕТ СН'!$I$9+СВЦЭМ!$D$10+'СЕТ СН'!$I$6-'СЕТ СН'!$I$19</f>
        <v>1302.2092175600001</v>
      </c>
      <c r="O144" s="36">
        <f>SUMIFS(СВЦЭМ!$C$33:$C$776,СВЦЭМ!$A$33:$A$776,$A144,СВЦЭМ!$B$33:$B$776,O$119)+'СЕТ СН'!$I$9+СВЦЭМ!$D$10+'СЕТ СН'!$I$6-'СЕТ СН'!$I$19</f>
        <v>1344.4819245799999</v>
      </c>
      <c r="P144" s="36">
        <f>SUMIFS(СВЦЭМ!$C$33:$C$776,СВЦЭМ!$A$33:$A$776,$A144,СВЦЭМ!$B$33:$B$776,P$119)+'СЕТ СН'!$I$9+СВЦЭМ!$D$10+'СЕТ СН'!$I$6-'СЕТ СН'!$I$19</f>
        <v>1397.26094685</v>
      </c>
      <c r="Q144" s="36">
        <f>SUMIFS(СВЦЭМ!$C$33:$C$776,СВЦЭМ!$A$33:$A$776,$A144,СВЦЭМ!$B$33:$B$776,Q$119)+'СЕТ СН'!$I$9+СВЦЭМ!$D$10+'СЕТ СН'!$I$6-'СЕТ СН'!$I$19</f>
        <v>1358.0608586200001</v>
      </c>
      <c r="R144" s="36">
        <f>SUMIFS(СВЦЭМ!$C$33:$C$776,СВЦЭМ!$A$33:$A$776,$A144,СВЦЭМ!$B$33:$B$776,R$119)+'СЕТ СН'!$I$9+СВЦЭМ!$D$10+'СЕТ СН'!$I$6-'СЕТ СН'!$I$19</f>
        <v>1305.6234430499999</v>
      </c>
      <c r="S144" s="36">
        <f>SUMIFS(СВЦЭМ!$C$33:$C$776,СВЦЭМ!$A$33:$A$776,$A144,СВЦЭМ!$B$33:$B$776,S$119)+'СЕТ СН'!$I$9+СВЦЭМ!$D$10+'СЕТ СН'!$I$6-'СЕТ СН'!$I$19</f>
        <v>1301.8728978899999</v>
      </c>
      <c r="T144" s="36">
        <f>SUMIFS(СВЦЭМ!$C$33:$C$776,СВЦЭМ!$A$33:$A$776,$A144,СВЦЭМ!$B$33:$B$776,T$119)+'СЕТ СН'!$I$9+СВЦЭМ!$D$10+'СЕТ СН'!$I$6-'СЕТ СН'!$I$19</f>
        <v>1326.0560469100001</v>
      </c>
      <c r="U144" s="36">
        <f>SUMIFS(СВЦЭМ!$C$33:$C$776,СВЦЭМ!$A$33:$A$776,$A144,СВЦЭМ!$B$33:$B$776,U$119)+'СЕТ СН'!$I$9+СВЦЭМ!$D$10+'СЕТ СН'!$I$6-'СЕТ СН'!$I$19</f>
        <v>1263.47185092</v>
      </c>
      <c r="V144" s="36">
        <f>SUMIFS(СВЦЭМ!$C$33:$C$776,СВЦЭМ!$A$33:$A$776,$A144,СВЦЭМ!$B$33:$B$776,V$119)+'СЕТ СН'!$I$9+СВЦЭМ!$D$10+'СЕТ СН'!$I$6-'СЕТ СН'!$I$19</f>
        <v>1244.1357974500002</v>
      </c>
      <c r="W144" s="36">
        <f>SUMIFS(СВЦЭМ!$C$33:$C$776,СВЦЭМ!$A$33:$A$776,$A144,СВЦЭМ!$B$33:$B$776,W$119)+'СЕТ СН'!$I$9+СВЦЭМ!$D$10+'СЕТ СН'!$I$6-'СЕТ СН'!$I$19</f>
        <v>1221.9248973799999</v>
      </c>
      <c r="X144" s="36">
        <f>SUMIFS(СВЦЭМ!$C$33:$C$776,СВЦЭМ!$A$33:$A$776,$A144,СВЦЭМ!$B$33:$B$776,X$119)+'СЕТ СН'!$I$9+СВЦЭМ!$D$10+'СЕТ СН'!$I$6-'СЕТ СН'!$I$19</f>
        <v>1228.8838179499999</v>
      </c>
      <c r="Y144" s="36">
        <f>SUMIFS(СВЦЭМ!$C$33:$C$776,СВЦЭМ!$A$33:$A$776,$A144,СВЦЭМ!$B$33:$B$776,Y$119)+'СЕТ СН'!$I$9+СВЦЭМ!$D$10+'СЕТ СН'!$I$6-'СЕТ СН'!$I$19</f>
        <v>1268.2199097499999</v>
      </c>
    </row>
    <row r="145" spans="1:26" ht="15.75" x14ac:dyDescent="0.2">
      <c r="A145" s="35">
        <f t="shared" si="3"/>
        <v>44130</v>
      </c>
      <c r="B145" s="36">
        <f>SUMIFS(СВЦЭМ!$C$33:$C$776,СВЦЭМ!$A$33:$A$776,$A145,СВЦЭМ!$B$33:$B$776,B$119)+'СЕТ СН'!$I$9+СВЦЭМ!$D$10+'СЕТ СН'!$I$6-'СЕТ СН'!$I$19</f>
        <v>1377.41572982</v>
      </c>
      <c r="C145" s="36">
        <f>SUMIFS(СВЦЭМ!$C$33:$C$776,СВЦЭМ!$A$33:$A$776,$A145,СВЦЭМ!$B$33:$B$776,C$119)+'СЕТ СН'!$I$9+СВЦЭМ!$D$10+'СЕТ СН'!$I$6-'СЕТ СН'!$I$19</f>
        <v>1461.0243156699999</v>
      </c>
      <c r="D145" s="36">
        <f>SUMIFS(СВЦЭМ!$C$33:$C$776,СВЦЭМ!$A$33:$A$776,$A145,СВЦЭМ!$B$33:$B$776,D$119)+'СЕТ СН'!$I$9+СВЦЭМ!$D$10+'СЕТ СН'!$I$6-'СЕТ СН'!$I$19</f>
        <v>1523.5378790700001</v>
      </c>
      <c r="E145" s="36">
        <f>SUMIFS(СВЦЭМ!$C$33:$C$776,СВЦЭМ!$A$33:$A$776,$A145,СВЦЭМ!$B$33:$B$776,E$119)+'СЕТ СН'!$I$9+СВЦЭМ!$D$10+'СЕТ СН'!$I$6-'СЕТ СН'!$I$19</f>
        <v>1529.5249613000001</v>
      </c>
      <c r="F145" s="36">
        <f>SUMIFS(СВЦЭМ!$C$33:$C$776,СВЦЭМ!$A$33:$A$776,$A145,СВЦЭМ!$B$33:$B$776,F$119)+'СЕТ СН'!$I$9+СВЦЭМ!$D$10+'СЕТ СН'!$I$6-'СЕТ СН'!$I$19</f>
        <v>1526.8257959600001</v>
      </c>
      <c r="G145" s="36">
        <f>SUMIFS(СВЦЭМ!$C$33:$C$776,СВЦЭМ!$A$33:$A$776,$A145,СВЦЭМ!$B$33:$B$776,G$119)+'СЕТ СН'!$I$9+СВЦЭМ!$D$10+'СЕТ СН'!$I$6-'СЕТ СН'!$I$19</f>
        <v>1497.63308495</v>
      </c>
      <c r="H145" s="36">
        <f>SUMIFS(СВЦЭМ!$C$33:$C$776,СВЦЭМ!$A$33:$A$776,$A145,СВЦЭМ!$B$33:$B$776,H$119)+'СЕТ СН'!$I$9+СВЦЭМ!$D$10+'СЕТ СН'!$I$6-'СЕТ СН'!$I$19</f>
        <v>1448.5399709600001</v>
      </c>
      <c r="I145" s="36">
        <f>SUMIFS(СВЦЭМ!$C$33:$C$776,СВЦЭМ!$A$33:$A$776,$A145,СВЦЭМ!$B$33:$B$776,I$119)+'СЕТ СН'!$I$9+СВЦЭМ!$D$10+'СЕТ СН'!$I$6-'СЕТ СН'!$I$19</f>
        <v>1412.05771865</v>
      </c>
      <c r="J145" s="36">
        <f>SUMIFS(СВЦЭМ!$C$33:$C$776,СВЦЭМ!$A$33:$A$776,$A145,СВЦЭМ!$B$33:$B$776,J$119)+'СЕТ СН'!$I$9+СВЦЭМ!$D$10+'СЕТ СН'!$I$6-'СЕТ СН'!$I$19</f>
        <v>1339.7811063300001</v>
      </c>
      <c r="K145" s="36">
        <f>SUMIFS(СВЦЭМ!$C$33:$C$776,СВЦЭМ!$A$33:$A$776,$A145,СВЦЭМ!$B$33:$B$776,K$119)+'СЕТ СН'!$I$9+СВЦЭМ!$D$10+'СЕТ СН'!$I$6-'СЕТ СН'!$I$19</f>
        <v>1290.79045062</v>
      </c>
      <c r="L145" s="36">
        <f>SUMIFS(СВЦЭМ!$C$33:$C$776,СВЦЭМ!$A$33:$A$776,$A145,СВЦЭМ!$B$33:$B$776,L$119)+'СЕТ СН'!$I$9+СВЦЭМ!$D$10+'СЕТ СН'!$I$6-'СЕТ СН'!$I$19</f>
        <v>1286.2019213799999</v>
      </c>
      <c r="M145" s="36">
        <f>SUMIFS(СВЦЭМ!$C$33:$C$776,СВЦЭМ!$A$33:$A$776,$A145,СВЦЭМ!$B$33:$B$776,M$119)+'СЕТ СН'!$I$9+СВЦЭМ!$D$10+'СЕТ СН'!$I$6-'СЕТ СН'!$I$19</f>
        <v>1310.0580069100001</v>
      </c>
      <c r="N145" s="36">
        <f>SUMIFS(СВЦЭМ!$C$33:$C$776,СВЦЭМ!$A$33:$A$776,$A145,СВЦЭМ!$B$33:$B$776,N$119)+'СЕТ СН'!$I$9+СВЦЭМ!$D$10+'СЕТ СН'!$I$6-'СЕТ СН'!$I$19</f>
        <v>1309.49087889</v>
      </c>
      <c r="O145" s="36">
        <f>SUMIFS(СВЦЭМ!$C$33:$C$776,СВЦЭМ!$A$33:$A$776,$A145,СВЦЭМ!$B$33:$B$776,O$119)+'СЕТ СН'!$I$9+СВЦЭМ!$D$10+'СЕТ СН'!$I$6-'СЕТ СН'!$I$19</f>
        <v>1344.47726012</v>
      </c>
      <c r="P145" s="36">
        <f>SUMIFS(СВЦЭМ!$C$33:$C$776,СВЦЭМ!$A$33:$A$776,$A145,СВЦЭМ!$B$33:$B$776,P$119)+'СЕТ СН'!$I$9+СВЦЭМ!$D$10+'СЕТ СН'!$I$6-'СЕТ СН'!$I$19</f>
        <v>1391.1610597700001</v>
      </c>
      <c r="Q145" s="36">
        <f>SUMIFS(СВЦЭМ!$C$33:$C$776,СВЦЭМ!$A$33:$A$776,$A145,СВЦЭМ!$B$33:$B$776,Q$119)+'СЕТ СН'!$I$9+СВЦЭМ!$D$10+'СЕТ СН'!$I$6-'СЕТ СН'!$I$19</f>
        <v>1350.3061930700001</v>
      </c>
      <c r="R145" s="36">
        <f>SUMIFS(СВЦЭМ!$C$33:$C$776,СВЦЭМ!$A$33:$A$776,$A145,СВЦЭМ!$B$33:$B$776,R$119)+'СЕТ СН'!$I$9+СВЦЭМ!$D$10+'СЕТ СН'!$I$6-'СЕТ СН'!$I$19</f>
        <v>1304.4909794800001</v>
      </c>
      <c r="S145" s="36">
        <f>SUMIFS(СВЦЭМ!$C$33:$C$776,СВЦЭМ!$A$33:$A$776,$A145,СВЦЭМ!$B$33:$B$776,S$119)+'СЕТ СН'!$I$9+СВЦЭМ!$D$10+'СЕТ СН'!$I$6-'СЕТ СН'!$I$19</f>
        <v>1240.1681158599999</v>
      </c>
      <c r="T145" s="36">
        <f>SUMIFS(СВЦЭМ!$C$33:$C$776,СВЦЭМ!$A$33:$A$776,$A145,СВЦЭМ!$B$33:$B$776,T$119)+'СЕТ СН'!$I$9+СВЦЭМ!$D$10+'СЕТ СН'!$I$6-'СЕТ СН'!$I$19</f>
        <v>1205.0752806800001</v>
      </c>
      <c r="U145" s="36">
        <f>SUMIFS(СВЦЭМ!$C$33:$C$776,СВЦЭМ!$A$33:$A$776,$A145,СВЦЭМ!$B$33:$B$776,U$119)+'СЕТ СН'!$I$9+СВЦЭМ!$D$10+'СЕТ СН'!$I$6-'СЕТ СН'!$I$19</f>
        <v>1207.65800104</v>
      </c>
      <c r="V145" s="36">
        <f>SUMIFS(СВЦЭМ!$C$33:$C$776,СВЦЭМ!$A$33:$A$776,$A145,СВЦЭМ!$B$33:$B$776,V$119)+'СЕТ СН'!$I$9+СВЦЭМ!$D$10+'СЕТ СН'!$I$6-'СЕТ СН'!$I$19</f>
        <v>1208.0918524799999</v>
      </c>
      <c r="W145" s="36">
        <f>SUMIFS(СВЦЭМ!$C$33:$C$776,СВЦЭМ!$A$33:$A$776,$A145,СВЦЭМ!$B$33:$B$776,W$119)+'СЕТ СН'!$I$9+СВЦЭМ!$D$10+'СЕТ СН'!$I$6-'СЕТ СН'!$I$19</f>
        <v>1204.95146989</v>
      </c>
      <c r="X145" s="36">
        <f>SUMIFS(СВЦЭМ!$C$33:$C$776,СВЦЭМ!$A$33:$A$776,$A145,СВЦЭМ!$B$33:$B$776,X$119)+'СЕТ СН'!$I$9+СВЦЭМ!$D$10+'СЕТ СН'!$I$6-'СЕТ СН'!$I$19</f>
        <v>1203.36367587</v>
      </c>
      <c r="Y145" s="36">
        <f>SUMIFS(СВЦЭМ!$C$33:$C$776,СВЦЭМ!$A$33:$A$776,$A145,СВЦЭМ!$B$33:$B$776,Y$119)+'СЕТ СН'!$I$9+СВЦЭМ!$D$10+'СЕТ СН'!$I$6-'СЕТ СН'!$I$19</f>
        <v>1246.1028108400001</v>
      </c>
    </row>
    <row r="146" spans="1:26" ht="15.75" x14ac:dyDescent="0.2">
      <c r="A146" s="35">
        <f t="shared" si="3"/>
        <v>44131</v>
      </c>
      <c r="B146" s="36">
        <f>SUMIFS(СВЦЭМ!$C$33:$C$776,СВЦЭМ!$A$33:$A$776,$A146,СВЦЭМ!$B$33:$B$776,B$119)+'СЕТ СН'!$I$9+СВЦЭМ!$D$10+'СЕТ СН'!$I$6-'СЕТ СН'!$I$19</f>
        <v>1359.8057119499999</v>
      </c>
      <c r="C146" s="36">
        <f>SUMIFS(СВЦЭМ!$C$33:$C$776,СВЦЭМ!$A$33:$A$776,$A146,СВЦЭМ!$B$33:$B$776,C$119)+'СЕТ СН'!$I$9+СВЦЭМ!$D$10+'СЕТ СН'!$I$6-'СЕТ СН'!$I$19</f>
        <v>1453.1852352000001</v>
      </c>
      <c r="D146" s="36">
        <f>SUMIFS(СВЦЭМ!$C$33:$C$776,СВЦЭМ!$A$33:$A$776,$A146,СВЦЭМ!$B$33:$B$776,D$119)+'СЕТ СН'!$I$9+СВЦЭМ!$D$10+'СЕТ СН'!$I$6-'СЕТ СН'!$I$19</f>
        <v>1524.3672214200001</v>
      </c>
      <c r="E146" s="36">
        <f>SUMIFS(СВЦЭМ!$C$33:$C$776,СВЦЭМ!$A$33:$A$776,$A146,СВЦЭМ!$B$33:$B$776,E$119)+'СЕТ СН'!$I$9+СВЦЭМ!$D$10+'СЕТ СН'!$I$6-'СЕТ СН'!$I$19</f>
        <v>1541.2992557300001</v>
      </c>
      <c r="F146" s="36">
        <f>SUMIFS(СВЦЭМ!$C$33:$C$776,СВЦЭМ!$A$33:$A$776,$A146,СВЦЭМ!$B$33:$B$776,F$119)+'СЕТ СН'!$I$9+СВЦЭМ!$D$10+'СЕТ СН'!$I$6-'СЕТ СН'!$I$19</f>
        <v>1531.9534459500001</v>
      </c>
      <c r="G146" s="36">
        <f>SUMIFS(СВЦЭМ!$C$33:$C$776,СВЦЭМ!$A$33:$A$776,$A146,СВЦЭМ!$B$33:$B$776,G$119)+'СЕТ СН'!$I$9+СВЦЭМ!$D$10+'СЕТ СН'!$I$6-'СЕТ СН'!$I$19</f>
        <v>1523.4701225399999</v>
      </c>
      <c r="H146" s="36">
        <f>SUMIFS(СВЦЭМ!$C$33:$C$776,СВЦЭМ!$A$33:$A$776,$A146,СВЦЭМ!$B$33:$B$776,H$119)+'СЕТ СН'!$I$9+СВЦЭМ!$D$10+'СЕТ СН'!$I$6-'СЕТ СН'!$I$19</f>
        <v>1487.1618893</v>
      </c>
      <c r="I146" s="36">
        <f>SUMIFS(СВЦЭМ!$C$33:$C$776,СВЦЭМ!$A$33:$A$776,$A146,СВЦЭМ!$B$33:$B$776,I$119)+'СЕТ СН'!$I$9+СВЦЭМ!$D$10+'СЕТ СН'!$I$6-'СЕТ СН'!$I$19</f>
        <v>1461.9012225000001</v>
      </c>
      <c r="J146" s="36">
        <f>SUMIFS(СВЦЭМ!$C$33:$C$776,СВЦЭМ!$A$33:$A$776,$A146,СВЦЭМ!$B$33:$B$776,J$119)+'СЕТ СН'!$I$9+СВЦЭМ!$D$10+'СЕТ СН'!$I$6-'СЕТ СН'!$I$19</f>
        <v>1376.3692609300001</v>
      </c>
      <c r="K146" s="36">
        <f>SUMIFS(СВЦЭМ!$C$33:$C$776,СВЦЭМ!$A$33:$A$776,$A146,СВЦЭМ!$B$33:$B$776,K$119)+'СЕТ СН'!$I$9+СВЦЭМ!$D$10+'СЕТ СН'!$I$6-'СЕТ СН'!$I$19</f>
        <v>1335.45790373</v>
      </c>
      <c r="L146" s="36">
        <f>SUMIFS(СВЦЭМ!$C$33:$C$776,СВЦЭМ!$A$33:$A$776,$A146,СВЦЭМ!$B$33:$B$776,L$119)+'СЕТ СН'!$I$9+СВЦЭМ!$D$10+'СЕТ СН'!$I$6-'СЕТ СН'!$I$19</f>
        <v>1345.1280230100001</v>
      </c>
      <c r="M146" s="36">
        <f>SUMIFS(СВЦЭМ!$C$33:$C$776,СВЦЭМ!$A$33:$A$776,$A146,СВЦЭМ!$B$33:$B$776,M$119)+'СЕТ СН'!$I$9+СВЦЭМ!$D$10+'СЕТ СН'!$I$6-'СЕТ СН'!$I$19</f>
        <v>2316.8606126599998</v>
      </c>
      <c r="N146" s="36">
        <f>SUMIFS(СВЦЭМ!$C$33:$C$776,СВЦЭМ!$A$33:$A$776,$A146,СВЦЭМ!$B$33:$B$776,N$119)+'СЕТ СН'!$I$9+СВЦЭМ!$D$10+'СЕТ СН'!$I$6-'СЕТ СН'!$I$19</f>
        <v>1299.3507150199998</v>
      </c>
      <c r="O146" s="36">
        <f>SUMIFS(СВЦЭМ!$C$33:$C$776,СВЦЭМ!$A$33:$A$776,$A146,СВЦЭМ!$B$33:$B$776,O$119)+'СЕТ СН'!$I$9+СВЦЭМ!$D$10+'СЕТ СН'!$I$6-'СЕТ СН'!$I$19</f>
        <v>1350.2142253100001</v>
      </c>
      <c r="P146" s="36">
        <f>SUMIFS(СВЦЭМ!$C$33:$C$776,СВЦЭМ!$A$33:$A$776,$A146,СВЦЭМ!$B$33:$B$776,P$119)+'СЕТ СН'!$I$9+СВЦЭМ!$D$10+'СЕТ СН'!$I$6-'СЕТ СН'!$I$19</f>
        <v>1391.0131293700001</v>
      </c>
      <c r="Q146" s="36">
        <f>SUMIFS(СВЦЭМ!$C$33:$C$776,СВЦЭМ!$A$33:$A$776,$A146,СВЦЭМ!$B$33:$B$776,Q$119)+'СЕТ СН'!$I$9+СВЦЭМ!$D$10+'СЕТ СН'!$I$6-'СЕТ СН'!$I$19</f>
        <v>1347.97552703</v>
      </c>
      <c r="R146" s="36">
        <f>SUMIFS(СВЦЭМ!$C$33:$C$776,СВЦЭМ!$A$33:$A$776,$A146,СВЦЭМ!$B$33:$B$776,R$119)+'СЕТ СН'!$I$9+СВЦЭМ!$D$10+'СЕТ СН'!$I$6-'СЕТ СН'!$I$19</f>
        <v>1284.6014579100001</v>
      </c>
      <c r="S146" s="36">
        <f>SUMIFS(СВЦЭМ!$C$33:$C$776,СВЦЭМ!$A$33:$A$776,$A146,СВЦЭМ!$B$33:$B$776,S$119)+'СЕТ СН'!$I$9+СВЦЭМ!$D$10+'СЕТ СН'!$I$6-'СЕТ СН'!$I$19</f>
        <v>1303.52883692</v>
      </c>
      <c r="T146" s="36">
        <f>SUMIFS(СВЦЭМ!$C$33:$C$776,СВЦЭМ!$A$33:$A$776,$A146,СВЦЭМ!$B$33:$B$776,T$119)+'СЕТ СН'!$I$9+СВЦЭМ!$D$10+'СЕТ СН'!$I$6-'СЕТ СН'!$I$19</f>
        <v>1311.09118031</v>
      </c>
      <c r="U146" s="36">
        <f>SUMIFS(СВЦЭМ!$C$33:$C$776,СВЦЭМ!$A$33:$A$776,$A146,СВЦЭМ!$B$33:$B$776,U$119)+'СЕТ СН'!$I$9+СВЦЭМ!$D$10+'СЕТ СН'!$I$6-'СЕТ СН'!$I$19</f>
        <v>1313.8704059000002</v>
      </c>
      <c r="V146" s="36">
        <f>SUMIFS(СВЦЭМ!$C$33:$C$776,СВЦЭМ!$A$33:$A$776,$A146,СВЦЭМ!$B$33:$B$776,V$119)+'СЕТ СН'!$I$9+СВЦЭМ!$D$10+'СЕТ СН'!$I$6-'СЕТ СН'!$I$19</f>
        <v>1309.4705362899999</v>
      </c>
      <c r="W146" s="36">
        <f>SUMIFS(СВЦЭМ!$C$33:$C$776,СВЦЭМ!$A$33:$A$776,$A146,СВЦЭМ!$B$33:$B$776,W$119)+'СЕТ СН'!$I$9+СВЦЭМ!$D$10+'СЕТ СН'!$I$6-'СЕТ СН'!$I$19</f>
        <v>1302.2568959599998</v>
      </c>
      <c r="X146" s="36">
        <f>SUMIFS(СВЦЭМ!$C$33:$C$776,СВЦЭМ!$A$33:$A$776,$A146,СВЦЭМ!$B$33:$B$776,X$119)+'СЕТ СН'!$I$9+СВЦЭМ!$D$10+'СЕТ СН'!$I$6-'СЕТ СН'!$I$19</f>
        <v>1281.9414260899998</v>
      </c>
      <c r="Y146" s="36">
        <f>SUMIFS(СВЦЭМ!$C$33:$C$776,СВЦЭМ!$A$33:$A$776,$A146,СВЦЭМ!$B$33:$B$776,Y$119)+'СЕТ СН'!$I$9+СВЦЭМ!$D$10+'СЕТ СН'!$I$6-'СЕТ СН'!$I$19</f>
        <v>1318.81681675</v>
      </c>
    </row>
    <row r="147" spans="1:26" ht="15.75" x14ac:dyDescent="0.2">
      <c r="A147" s="35">
        <f t="shared" si="3"/>
        <v>44132</v>
      </c>
      <c r="B147" s="36">
        <f>SUMIFS(СВЦЭМ!$C$33:$C$776,СВЦЭМ!$A$33:$A$776,$A147,СВЦЭМ!$B$33:$B$776,B$119)+'СЕТ СН'!$I$9+СВЦЭМ!$D$10+'СЕТ СН'!$I$6-'СЕТ СН'!$I$19</f>
        <v>1426.4502470500001</v>
      </c>
      <c r="C147" s="36">
        <f>SUMIFS(СВЦЭМ!$C$33:$C$776,СВЦЭМ!$A$33:$A$776,$A147,СВЦЭМ!$B$33:$B$776,C$119)+'СЕТ СН'!$I$9+СВЦЭМ!$D$10+'СЕТ СН'!$I$6-'СЕТ СН'!$I$19</f>
        <v>1483.0593308500002</v>
      </c>
      <c r="D147" s="36">
        <f>SUMIFS(СВЦЭМ!$C$33:$C$776,СВЦЭМ!$A$33:$A$776,$A147,СВЦЭМ!$B$33:$B$776,D$119)+'СЕТ СН'!$I$9+СВЦЭМ!$D$10+'СЕТ СН'!$I$6-'СЕТ СН'!$I$19</f>
        <v>1486.0471114299999</v>
      </c>
      <c r="E147" s="36">
        <f>SUMIFS(СВЦЭМ!$C$33:$C$776,СВЦЭМ!$A$33:$A$776,$A147,СВЦЭМ!$B$33:$B$776,E$119)+'СЕТ СН'!$I$9+СВЦЭМ!$D$10+'СЕТ СН'!$I$6-'СЕТ СН'!$I$19</f>
        <v>1490.0078794999999</v>
      </c>
      <c r="F147" s="36">
        <f>SUMIFS(СВЦЭМ!$C$33:$C$776,СВЦЭМ!$A$33:$A$776,$A147,СВЦЭМ!$B$33:$B$776,F$119)+'СЕТ СН'!$I$9+СВЦЭМ!$D$10+'СЕТ СН'!$I$6-'СЕТ СН'!$I$19</f>
        <v>1498.51230106</v>
      </c>
      <c r="G147" s="36">
        <f>SUMIFS(СВЦЭМ!$C$33:$C$776,СВЦЭМ!$A$33:$A$776,$A147,СВЦЭМ!$B$33:$B$776,G$119)+'СЕТ СН'!$I$9+СВЦЭМ!$D$10+'СЕТ СН'!$I$6-'СЕТ СН'!$I$19</f>
        <v>1483.99451518</v>
      </c>
      <c r="H147" s="36">
        <f>SUMIFS(СВЦЭМ!$C$33:$C$776,СВЦЭМ!$A$33:$A$776,$A147,СВЦЭМ!$B$33:$B$776,H$119)+'СЕТ СН'!$I$9+СВЦЭМ!$D$10+'СЕТ СН'!$I$6-'СЕТ СН'!$I$19</f>
        <v>1495.0499379399998</v>
      </c>
      <c r="I147" s="36">
        <f>SUMIFS(СВЦЭМ!$C$33:$C$776,СВЦЭМ!$A$33:$A$776,$A147,СВЦЭМ!$B$33:$B$776,I$119)+'СЕТ СН'!$I$9+СВЦЭМ!$D$10+'СЕТ СН'!$I$6-'СЕТ СН'!$I$19</f>
        <v>1483.0793409600001</v>
      </c>
      <c r="J147" s="36">
        <f>SUMIFS(СВЦЭМ!$C$33:$C$776,СВЦЭМ!$A$33:$A$776,$A147,СВЦЭМ!$B$33:$B$776,J$119)+'СЕТ СН'!$I$9+СВЦЭМ!$D$10+'СЕТ СН'!$I$6-'СЕТ СН'!$I$19</f>
        <v>1415.20524486</v>
      </c>
      <c r="K147" s="36">
        <f>SUMIFS(СВЦЭМ!$C$33:$C$776,СВЦЭМ!$A$33:$A$776,$A147,СВЦЭМ!$B$33:$B$776,K$119)+'СЕТ СН'!$I$9+СВЦЭМ!$D$10+'СЕТ СН'!$I$6-'СЕТ СН'!$I$19</f>
        <v>1364.06288111</v>
      </c>
      <c r="L147" s="36">
        <f>SUMIFS(СВЦЭМ!$C$33:$C$776,СВЦЭМ!$A$33:$A$776,$A147,СВЦЭМ!$B$33:$B$776,L$119)+'СЕТ СН'!$I$9+СВЦЭМ!$D$10+'СЕТ СН'!$I$6-'СЕТ СН'!$I$19</f>
        <v>1366.05276916</v>
      </c>
      <c r="M147" s="36">
        <f>SUMIFS(СВЦЭМ!$C$33:$C$776,СВЦЭМ!$A$33:$A$776,$A147,СВЦЭМ!$B$33:$B$776,M$119)+'СЕТ СН'!$I$9+СВЦЭМ!$D$10+'СЕТ СН'!$I$6-'СЕТ СН'!$I$19</f>
        <v>1366.5436043300001</v>
      </c>
      <c r="N147" s="36">
        <f>SUMIFS(СВЦЭМ!$C$33:$C$776,СВЦЭМ!$A$33:$A$776,$A147,СВЦЭМ!$B$33:$B$776,N$119)+'СЕТ СН'!$I$9+СВЦЭМ!$D$10+'СЕТ СН'!$I$6-'СЕТ СН'!$I$19</f>
        <v>1378.3449392299999</v>
      </c>
      <c r="O147" s="36">
        <f>SUMIFS(СВЦЭМ!$C$33:$C$776,СВЦЭМ!$A$33:$A$776,$A147,СВЦЭМ!$B$33:$B$776,O$119)+'СЕТ СН'!$I$9+СВЦЭМ!$D$10+'СЕТ СН'!$I$6-'СЕТ СН'!$I$19</f>
        <v>1415.2747529399999</v>
      </c>
      <c r="P147" s="36">
        <f>SUMIFS(СВЦЭМ!$C$33:$C$776,СВЦЭМ!$A$33:$A$776,$A147,СВЦЭМ!$B$33:$B$776,P$119)+'СЕТ СН'!$I$9+СВЦЭМ!$D$10+'СЕТ СН'!$I$6-'СЕТ СН'!$I$19</f>
        <v>1460.22670612</v>
      </c>
      <c r="Q147" s="36">
        <f>SUMIFS(СВЦЭМ!$C$33:$C$776,СВЦЭМ!$A$33:$A$776,$A147,СВЦЭМ!$B$33:$B$776,Q$119)+'СЕТ СН'!$I$9+СВЦЭМ!$D$10+'СЕТ СН'!$I$6-'СЕТ СН'!$I$19</f>
        <v>1413.49062359</v>
      </c>
      <c r="R147" s="36">
        <f>SUMIFS(СВЦЭМ!$C$33:$C$776,СВЦЭМ!$A$33:$A$776,$A147,СВЦЭМ!$B$33:$B$776,R$119)+'СЕТ СН'!$I$9+СВЦЭМ!$D$10+'СЕТ СН'!$I$6-'СЕТ СН'!$I$19</f>
        <v>1355.83086918</v>
      </c>
      <c r="S147" s="36">
        <f>SUMIFS(СВЦЭМ!$C$33:$C$776,СВЦЭМ!$A$33:$A$776,$A147,СВЦЭМ!$B$33:$B$776,S$119)+'СЕТ СН'!$I$9+СВЦЭМ!$D$10+'СЕТ СН'!$I$6-'СЕТ СН'!$I$19</f>
        <v>1309.1465762799999</v>
      </c>
      <c r="T147" s="36">
        <f>SUMIFS(СВЦЭМ!$C$33:$C$776,СВЦЭМ!$A$33:$A$776,$A147,СВЦЭМ!$B$33:$B$776,T$119)+'СЕТ СН'!$I$9+СВЦЭМ!$D$10+'СЕТ СН'!$I$6-'СЕТ СН'!$I$19</f>
        <v>1309.9562148699999</v>
      </c>
      <c r="U147" s="36">
        <f>SUMIFS(СВЦЭМ!$C$33:$C$776,СВЦЭМ!$A$33:$A$776,$A147,СВЦЭМ!$B$33:$B$776,U$119)+'СЕТ СН'!$I$9+СВЦЭМ!$D$10+'СЕТ СН'!$I$6-'СЕТ СН'!$I$19</f>
        <v>1315.3483738999998</v>
      </c>
      <c r="V147" s="36">
        <f>SUMIFS(СВЦЭМ!$C$33:$C$776,СВЦЭМ!$A$33:$A$776,$A147,СВЦЭМ!$B$33:$B$776,V$119)+'СЕТ СН'!$I$9+СВЦЭМ!$D$10+'СЕТ СН'!$I$6-'СЕТ СН'!$I$19</f>
        <v>1311.5816478500001</v>
      </c>
      <c r="W147" s="36">
        <f>SUMIFS(СВЦЭМ!$C$33:$C$776,СВЦЭМ!$A$33:$A$776,$A147,СВЦЭМ!$B$33:$B$776,W$119)+'СЕТ СН'!$I$9+СВЦЭМ!$D$10+'СЕТ СН'!$I$6-'СЕТ СН'!$I$19</f>
        <v>1304.66909405</v>
      </c>
      <c r="X147" s="36">
        <f>SUMIFS(СВЦЭМ!$C$33:$C$776,СВЦЭМ!$A$33:$A$776,$A147,СВЦЭМ!$B$33:$B$776,X$119)+'СЕТ СН'!$I$9+СВЦЭМ!$D$10+'СЕТ СН'!$I$6-'СЕТ СН'!$I$19</f>
        <v>1308.7011639699999</v>
      </c>
      <c r="Y147" s="36">
        <f>SUMIFS(СВЦЭМ!$C$33:$C$776,СВЦЭМ!$A$33:$A$776,$A147,СВЦЭМ!$B$33:$B$776,Y$119)+'СЕТ СН'!$I$9+СВЦЭМ!$D$10+'СЕТ СН'!$I$6-'СЕТ СН'!$I$19</f>
        <v>1336.2540319099999</v>
      </c>
    </row>
    <row r="148" spans="1:26" ht="15.75" x14ac:dyDescent="0.2">
      <c r="A148" s="35">
        <f t="shared" si="3"/>
        <v>44133</v>
      </c>
      <c r="B148" s="36">
        <f>SUMIFS(СВЦЭМ!$C$33:$C$776,СВЦЭМ!$A$33:$A$776,$A148,СВЦЭМ!$B$33:$B$776,B$119)+'СЕТ СН'!$I$9+СВЦЭМ!$D$10+'СЕТ СН'!$I$6-'СЕТ СН'!$I$19</f>
        <v>1400.0480113799999</v>
      </c>
      <c r="C148" s="36">
        <f>SUMIFS(СВЦЭМ!$C$33:$C$776,СВЦЭМ!$A$33:$A$776,$A148,СВЦЭМ!$B$33:$B$776,C$119)+'СЕТ СН'!$I$9+СВЦЭМ!$D$10+'СЕТ СН'!$I$6-'СЕТ СН'!$I$19</f>
        <v>1458.9270159600001</v>
      </c>
      <c r="D148" s="36">
        <f>SUMIFS(СВЦЭМ!$C$33:$C$776,СВЦЭМ!$A$33:$A$776,$A148,СВЦЭМ!$B$33:$B$776,D$119)+'СЕТ СН'!$I$9+СВЦЭМ!$D$10+'СЕТ СН'!$I$6-'СЕТ СН'!$I$19</f>
        <v>1470.59799671</v>
      </c>
      <c r="E148" s="36">
        <f>SUMIFS(СВЦЭМ!$C$33:$C$776,СВЦЭМ!$A$33:$A$776,$A148,СВЦЭМ!$B$33:$B$776,E$119)+'СЕТ СН'!$I$9+СВЦЭМ!$D$10+'СЕТ СН'!$I$6-'СЕТ СН'!$I$19</f>
        <v>1464.50855228</v>
      </c>
      <c r="F148" s="36">
        <f>SUMIFS(СВЦЭМ!$C$33:$C$776,СВЦЭМ!$A$33:$A$776,$A148,СВЦЭМ!$B$33:$B$776,F$119)+'СЕТ СН'!$I$9+СВЦЭМ!$D$10+'СЕТ СН'!$I$6-'СЕТ СН'!$I$19</f>
        <v>1469.3412333400001</v>
      </c>
      <c r="G148" s="36">
        <f>SUMIFS(СВЦЭМ!$C$33:$C$776,СВЦЭМ!$A$33:$A$776,$A148,СВЦЭМ!$B$33:$B$776,G$119)+'СЕТ СН'!$I$9+СВЦЭМ!$D$10+'СЕТ СН'!$I$6-'СЕТ СН'!$I$19</f>
        <v>1533.3817806899999</v>
      </c>
      <c r="H148" s="36">
        <f>SUMIFS(СВЦЭМ!$C$33:$C$776,СВЦЭМ!$A$33:$A$776,$A148,СВЦЭМ!$B$33:$B$776,H$119)+'СЕТ СН'!$I$9+СВЦЭМ!$D$10+'СЕТ СН'!$I$6-'СЕТ СН'!$I$19</f>
        <v>1547.7783300799999</v>
      </c>
      <c r="I148" s="36">
        <f>SUMIFS(СВЦЭМ!$C$33:$C$776,СВЦЭМ!$A$33:$A$776,$A148,СВЦЭМ!$B$33:$B$776,I$119)+'СЕТ СН'!$I$9+СВЦЭМ!$D$10+'СЕТ СН'!$I$6-'СЕТ СН'!$I$19</f>
        <v>1452.4154852900001</v>
      </c>
      <c r="J148" s="36">
        <f>SUMIFS(СВЦЭМ!$C$33:$C$776,СВЦЭМ!$A$33:$A$776,$A148,СВЦЭМ!$B$33:$B$776,J$119)+'СЕТ СН'!$I$9+СВЦЭМ!$D$10+'СЕТ СН'!$I$6-'СЕТ СН'!$I$19</f>
        <v>1362.22628323</v>
      </c>
      <c r="K148" s="36">
        <f>SUMIFS(СВЦЭМ!$C$33:$C$776,СВЦЭМ!$A$33:$A$776,$A148,СВЦЭМ!$B$33:$B$776,K$119)+'СЕТ СН'!$I$9+СВЦЭМ!$D$10+'СЕТ СН'!$I$6-'СЕТ СН'!$I$19</f>
        <v>1309.9597566</v>
      </c>
      <c r="L148" s="36">
        <f>SUMIFS(СВЦЭМ!$C$33:$C$776,СВЦЭМ!$A$33:$A$776,$A148,СВЦЭМ!$B$33:$B$776,L$119)+'СЕТ СН'!$I$9+СВЦЭМ!$D$10+'СЕТ СН'!$I$6-'СЕТ СН'!$I$19</f>
        <v>1316.54049925</v>
      </c>
      <c r="M148" s="36">
        <f>SUMIFS(СВЦЭМ!$C$33:$C$776,СВЦЭМ!$A$33:$A$776,$A148,СВЦЭМ!$B$33:$B$776,M$119)+'СЕТ СН'!$I$9+СВЦЭМ!$D$10+'СЕТ СН'!$I$6-'СЕТ СН'!$I$19</f>
        <v>1264.1763905799999</v>
      </c>
      <c r="N148" s="36">
        <f>SUMIFS(СВЦЭМ!$C$33:$C$776,СВЦЭМ!$A$33:$A$776,$A148,СВЦЭМ!$B$33:$B$776,N$119)+'СЕТ СН'!$I$9+СВЦЭМ!$D$10+'СЕТ СН'!$I$6-'СЕТ СН'!$I$19</f>
        <v>1253.4820213600001</v>
      </c>
      <c r="O148" s="36">
        <f>SUMIFS(СВЦЭМ!$C$33:$C$776,СВЦЭМ!$A$33:$A$776,$A148,СВЦЭМ!$B$33:$B$776,O$119)+'СЕТ СН'!$I$9+СВЦЭМ!$D$10+'СЕТ СН'!$I$6-'СЕТ СН'!$I$19</f>
        <v>1256.5742396999999</v>
      </c>
      <c r="P148" s="36">
        <f>SUMIFS(СВЦЭМ!$C$33:$C$776,СВЦЭМ!$A$33:$A$776,$A148,СВЦЭМ!$B$33:$B$776,P$119)+'СЕТ СН'!$I$9+СВЦЭМ!$D$10+'СЕТ СН'!$I$6-'СЕТ СН'!$I$19</f>
        <v>1294.5226715399999</v>
      </c>
      <c r="Q148" s="36">
        <f>SUMIFS(СВЦЭМ!$C$33:$C$776,СВЦЭМ!$A$33:$A$776,$A148,СВЦЭМ!$B$33:$B$776,Q$119)+'СЕТ СН'!$I$9+СВЦЭМ!$D$10+'СЕТ СН'!$I$6-'СЕТ СН'!$I$19</f>
        <v>1255.6265747899999</v>
      </c>
      <c r="R148" s="36">
        <f>SUMIFS(СВЦЭМ!$C$33:$C$776,СВЦЭМ!$A$33:$A$776,$A148,СВЦЭМ!$B$33:$B$776,R$119)+'СЕТ СН'!$I$9+СВЦЭМ!$D$10+'СЕТ СН'!$I$6-'СЕТ СН'!$I$19</f>
        <v>1310.8616439699999</v>
      </c>
      <c r="S148" s="36">
        <f>SUMIFS(СВЦЭМ!$C$33:$C$776,СВЦЭМ!$A$33:$A$776,$A148,СВЦЭМ!$B$33:$B$776,S$119)+'СЕТ СН'!$I$9+СВЦЭМ!$D$10+'СЕТ СН'!$I$6-'СЕТ СН'!$I$19</f>
        <v>1305.0253585599999</v>
      </c>
      <c r="T148" s="36">
        <f>SUMIFS(СВЦЭМ!$C$33:$C$776,СВЦЭМ!$A$33:$A$776,$A148,СВЦЭМ!$B$33:$B$776,T$119)+'СЕТ СН'!$I$9+СВЦЭМ!$D$10+'СЕТ СН'!$I$6-'СЕТ СН'!$I$19</f>
        <v>1333.2177279500002</v>
      </c>
      <c r="U148" s="36">
        <f>SUMIFS(СВЦЭМ!$C$33:$C$776,СВЦЭМ!$A$33:$A$776,$A148,СВЦЭМ!$B$33:$B$776,U$119)+'СЕТ СН'!$I$9+СВЦЭМ!$D$10+'СЕТ СН'!$I$6-'СЕТ СН'!$I$19</f>
        <v>1334.50623731</v>
      </c>
      <c r="V148" s="36">
        <f>SUMIFS(СВЦЭМ!$C$33:$C$776,СВЦЭМ!$A$33:$A$776,$A148,СВЦЭМ!$B$33:$B$776,V$119)+'СЕТ СН'!$I$9+СВЦЭМ!$D$10+'СЕТ СН'!$I$6-'СЕТ СН'!$I$19</f>
        <v>1317.7011993800002</v>
      </c>
      <c r="W148" s="36">
        <f>SUMIFS(СВЦЭМ!$C$33:$C$776,СВЦЭМ!$A$33:$A$776,$A148,СВЦЭМ!$B$33:$B$776,W$119)+'СЕТ СН'!$I$9+СВЦЭМ!$D$10+'СЕТ СН'!$I$6-'СЕТ СН'!$I$19</f>
        <v>1302.18566192</v>
      </c>
      <c r="X148" s="36">
        <f>SUMIFS(СВЦЭМ!$C$33:$C$776,СВЦЭМ!$A$33:$A$776,$A148,СВЦЭМ!$B$33:$B$776,X$119)+'СЕТ СН'!$I$9+СВЦЭМ!$D$10+'СЕТ СН'!$I$6-'СЕТ СН'!$I$19</f>
        <v>1351.0132797400001</v>
      </c>
      <c r="Y148" s="36">
        <f>SUMIFS(СВЦЭМ!$C$33:$C$776,СВЦЭМ!$A$33:$A$776,$A148,СВЦЭМ!$B$33:$B$776,Y$119)+'СЕТ СН'!$I$9+СВЦЭМ!$D$10+'СЕТ СН'!$I$6-'СЕТ СН'!$I$19</f>
        <v>1375.69199497</v>
      </c>
    </row>
    <row r="149" spans="1:26" ht="15.75" x14ac:dyDescent="0.2">
      <c r="A149" s="35">
        <f t="shared" si="3"/>
        <v>44134</v>
      </c>
      <c r="B149" s="36">
        <f>SUMIFS(СВЦЭМ!$C$33:$C$776,СВЦЭМ!$A$33:$A$776,$A149,СВЦЭМ!$B$33:$B$776,B$119)+'СЕТ СН'!$I$9+СВЦЭМ!$D$10+'СЕТ СН'!$I$6-'СЕТ СН'!$I$19</f>
        <v>1384.1965828799998</v>
      </c>
      <c r="C149" s="36">
        <f>SUMIFS(СВЦЭМ!$C$33:$C$776,СВЦЭМ!$A$33:$A$776,$A149,СВЦЭМ!$B$33:$B$776,C$119)+'СЕТ СН'!$I$9+СВЦЭМ!$D$10+'СЕТ СН'!$I$6-'СЕТ СН'!$I$19</f>
        <v>1436.8955552899999</v>
      </c>
      <c r="D149" s="36">
        <f>SUMIFS(СВЦЭМ!$C$33:$C$776,СВЦЭМ!$A$33:$A$776,$A149,СВЦЭМ!$B$33:$B$776,D$119)+'СЕТ СН'!$I$9+СВЦЭМ!$D$10+'СЕТ СН'!$I$6-'СЕТ СН'!$I$19</f>
        <v>1533.97311298</v>
      </c>
      <c r="E149" s="36">
        <f>SUMIFS(СВЦЭМ!$C$33:$C$776,СВЦЭМ!$A$33:$A$776,$A149,СВЦЭМ!$B$33:$B$776,E$119)+'СЕТ СН'!$I$9+СВЦЭМ!$D$10+'СЕТ СН'!$I$6-'СЕТ СН'!$I$19</f>
        <v>1551.36439967</v>
      </c>
      <c r="F149" s="36">
        <f>SUMIFS(СВЦЭМ!$C$33:$C$776,СВЦЭМ!$A$33:$A$776,$A149,СВЦЭМ!$B$33:$B$776,F$119)+'СЕТ СН'!$I$9+СВЦЭМ!$D$10+'СЕТ СН'!$I$6-'СЕТ СН'!$I$19</f>
        <v>1545.2633382199999</v>
      </c>
      <c r="G149" s="36">
        <f>SUMIFS(СВЦЭМ!$C$33:$C$776,СВЦЭМ!$A$33:$A$776,$A149,СВЦЭМ!$B$33:$B$776,G$119)+'СЕТ СН'!$I$9+СВЦЭМ!$D$10+'СЕТ СН'!$I$6-'СЕТ СН'!$I$19</f>
        <v>1527.8813195800001</v>
      </c>
      <c r="H149" s="36">
        <f>SUMIFS(СВЦЭМ!$C$33:$C$776,СВЦЭМ!$A$33:$A$776,$A149,СВЦЭМ!$B$33:$B$776,H$119)+'СЕТ СН'!$I$9+СВЦЭМ!$D$10+'СЕТ СН'!$I$6-'СЕТ СН'!$I$19</f>
        <v>1452.25399954</v>
      </c>
      <c r="I149" s="36">
        <f>SUMIFS(СВЦЭМ!$C$33:$C$776,СВЦЭМ!$A$33:$A$776,$A149,СВЦЭМ!$B$33:$B$776,I$119)+'СЕТ СН'!$I$9+СВЦЭМ!$D$10+'СЕТ СН'!$I$6-'СЕТ СН'!$I$19</f>
        <v>1441.20524912</v>
      </c>
      <c r="J149" s="36">
        <f>SUMIFS(СВЦЭМ!$C$33:$C$776,СВЦЭМ!$A$33:$A$776,$A149,СВЦЭМ!$B$33:$B$776,J$119)+'СЕТ СН'!$I$9+СВЦЭМ!$D$10+'СЕТ СН'!$I$6-'СЕТ СН'!$I$19</f>
        <v>1368.94864659</v>
      </c>
      <c r="K149" s="36">
        <f>SUMIFS(СВЦЭМ!$C$33:$C$776,СВЦЭМ!$A$33:$A$776,$A149,СВЦЭМ!$B$33:$B$776,K$119)+'СЕТ СН'!$I$9+СВЦЭМ!$D$10+'СЕТ СН'!$I$6-'СЕТ СН'!$I$19</f>
        <v>1346.3247233100001</v>
      </c>
      <c r="L149" s="36">
        <f>SUMIFS(СВЦЭМ!$C$33:$C$776,СВЦЭМ!$A$33:$A$776,$A149,СВЦЭМ!$B$33:$B$776,L$119)+'СЕТ СН'!$I$9+СВЦЭМ!$D$10+'СЕТ СН'!$I$6-'СЕТ СН'!$I$19</f>
        <v>1348.0034699799999</v>
      </c>
      <c r="M149" s="36">
        <f>SUMIFS(СВЦЭМ!$C$33:$C$776,СВЦЭМ!$A$33:$A$776,$A149,СВЦЭМ!$B$33:$B$776,M$119)+'СЕТ СН'!$I$9+СВЦЭМ!$D$10+'СЕТ СН'!$I$6-'СЕТ СН'!$I$19</f>
        <v>1344.5748920199999</v>
      </c>
      <c r="N149" s="36">
        <f>SUMIFS(СВЦЭМ!$C$33:$C$776,СВЦЭМ!$A$33:$A$776,$A149,СВЦЭМ!$B$33:$B$776,N$119)+'СЕТ СН'!$I$9+СВЦЭМ!$D$10+'СЕТ СН'!$I$6-'СЕТ СН'!$I$19</f>
        <v>1342.0856390599999</v>
      </c>
      <c r="O149" s="36">
        <f>SUMIFS(СВЦЭМ!$C$33:$C$776,СВЦЭМ!$A$33:$A$776,$A149,СВЦЭМ!$B$33:$B$776,O$119)+'СЕТ СН'!$I$9+СВЦЭМ!$D$10+'СЕТ СН'!$I$6-'СЕТ СН'!$I$19</f>
        <v>1376.1167013199999</v>
      </c>
      <c r="P149" s="36">
        <f>SUMIFS(СВЦЭМ!$C$33:$C$776,СВЦЭМ!$A$33:$A$776,$A149,СВЦЭМ!$B$33:$B$776,P$119)+'СЕТ СН'!$I$9+СВЦЭМ!$D$10+'СЕТ СН'!$I$6-'СЕТ СН'!$I$19</f>
        <v>1405.2168618599999</v>
      </c>
      <c r="Q149" s="36">
        <f>SUMIFS(СВЦЭМ!$C$33:$C$776,СВЦЭМ!$A$33:$A$776,$A149,СВЦЭМ!$B$33:$B$776,Q$119)+'СЕТ СН'!$I$9+СВЦЭМ!$D$10+'СЕТ СН'!$I$6-'СЕТ СН'!$I$19</f>
        <v>1389.74897427</v>
      </c>
      <c r="R149" s="36">
        <f>SUMIFS(СВЦЭМ!$C$33:$C$776,СВЦЭМ!$A$33:$A$776,$A149,СВЦЭМ!$B$33:$B$776,R$119)+'СЕТ СН'!$I$9+СВЦЭМ!$D$10+'СЕТ СН'!$I$6-'СЕТ СН'!$I$19</f>
        <v>1354.9456307099999</v>
      </c>
      <c r="S149" s="36">
        <f>SUMIFS(СВЦЭМ!$C$33:$C$776,СВЦЭМ!$A$33:$A$776,$A149,СВЦЭМ!$B$33:$B$776,S$119)+'СЕТ СН'!$I$9+СВЦЭМ!$D$10+'СЕТ СН'!$I$6-'СЕТ СН'!$I$19</f>
        <v>1303.2938954400001</v>
      </c>
      <c r="T149" s="36">
        <f>SUMIFS(СВЦЭМ!$C$33:$C$776,СВЦЭМ!$A$33:$A$776,$A149,СВЦЭМ!$B$33:$B$776,T$119)+'СЕТ СН'!$I$9+СВЦЭМ!$D$10+'СЕТ СН'!$I$6-'СЕТ СН'!$I$19</f>
        <v>1329.8048064099999</v>
      </c>
      <c r="U149" s="36">
        <f>SUMIFS(СВЦЭМ!$C$33:$C$776,СВЦЭМ!$A$33:$A$776,$A149,СВЦЭМ!$B$33:$B$776,U$119)+'СЕТ СН'!$I$9+СВЦЭМ!$D$10+'СЕТ СН'!$I$6-'СЕТ СН'!$I$19</f>
        <v>1326.67766557</v>
      </c>
      <c r="V149" s="36">
        <f>SUMIFS(СВЦЭМ!$C$33:$C$776,СВЦЭМ!$A$33:$A$776,$A149,СВЦЭМ!$B$33:$B$776,V$119)+'СЕТ СН'!$I$9+СВЦЭМ!$D$10+'СЕТ СН'!$I$6-'СЕТ СН'!$I$19</f>
        <v>1318.76368099</v>
      </c>
      <c r="W149" s="36">
        <f>SUMIFS(СВЦЭМ!$C$33:$C$776,СВЦЭМ!$A$33:$A$776,$A149,СВЦЭМ!$B$33:$B$776,W$119)+'СЕТ СН'!$I$9+СВЦЭМ!$D$10+'СЕТ СН'!$I$6-'СЕТ СН'!$I$19</f>
        <v>1302.7412497599998</v>
      </c>
      <c r="X149" s="36">
        <f>SUMIFS(СВЦЭМ!$C$33:$C$776,СВЦЭМ!$A$33:$A$776,$A149,СВЦЭМ!$B$33:$B$776,X$119)+'СЕТ СН'!$I$9+СВЦЭМ!$D$10+'СЕТ СН'!$I$6-'СЕТ СН'!$I$19</f>
        <v>1291.6757793199999</v>
      </c>
      <c r="Y149" s="36">
        <f>SUMIFS(СВЦЭМ!$C$33:$C$776,СВЦЭМ!$A$33:$A$776,$A149,СВЦЭМ!$B$33:$B$776,Y$119)+'СЕТ СН'!$I$9+СВЦЭМ!$D$10+'СЕТ СН'!$I$6-'СЕТ СН'!$I$19</f>
        <v>1335.2563187199999</v>
      </c>
    </row>
    <row r="150" spans="1:26" ht="15.75" x14ac:dyDescent="0.2">
      <c r="A150" s="35">
        <f t="shared" si="3"/>
        <v>44135</v>
      </c>
      <c r="B150" s="36">
        <f>SUMIFS(СВЦЭМ!$C$33:$C$776,СВЦЭМ!$A$33:$A$776,$A150,СВЦЭМ!$B$33:$B$776,B$119)+'СЕТ СН'!$I$9+СВЦЭМ!$D$10+'СЕТ СН'!$I$6-'СЕТ СН'!$I$19</f>
        <v>1323.71187562</v>
      </c>
      <c r="C150" s="36">
        <f>SUMIFS(СВЦЭМ!$C$33:$C$776,СВЦЭМ!$A$33:$A$776,$A150,СВЦЭМ!$B$33:$B$776,C$119)+'СЕТ СН'!$I$9+СВЦЭМ!$D$10+'СЕТ СН'!$I$6-'СЕТ СН'!$I$19</f>
        <v>1386.6589200399999</v>
      </c>
      <c r="D150" s="36">
        <f>SUMIFS(СВЦЭМ!$C$33:$C$776,СВЦЭМ!$A$33:$A$776,$A150,СВЦЭМ!$B$33:$B$776,D$119)+'СЕТ СН'!$I$9+СВЦЭМ!$D$10+'СЕТ СН'!$I$6-'СЕТ СН'!$I$19</f>
        <v>1432.1312472499999</v>
      </c>
      <c r="E150" s="36">
        <f>SUMIFS(СВЦЭМ!$C$33:$C$776,СВЦЭМ!$A$33:$A$776,$A150,СВЦЭМ!$B$33:$B$776,E$119)+'СЕТ СН'!$I$9+СВЦЭМ!$D$10+'СЕТ СН'!$I$6-'СЕТ СН'!$I$19</f>
        <v>1431.09438479</v>
      </c>
      <c r="F150" s="36">
        <f>SUMIFS(СВЦЭМ!$C$33:$C$776,СВЦЭМ!$A$33:$A$776,$A150,СВЦЭМ!$B$33:$B$776,F$119)+'СЕТ СН'!$I$9+СВЦЭМ!$D$10+'СЕТ СН'!$I$6-'СЕТ СН'!$I$19</f>
        <v>1444.7604670199999</v>
      </c>
      <c r="G150" s="36">
        <f>SUMIFS(СВЦЭМ!$C$33:$C$776,СВЦЭМ!$A$33:$A$776,$A150,СВЦЭМ!$B$33:$B$776,G$119)+'СЕТ СН'!$I$9+СВЦЭМ!$D$10+'СЕТ СН'!$I$6-'СЕТ СН'!$I$19</f>
        <v>1432.33240204</v>
      </c>
      <c r="H150" s="36">
        <f>SUMIFS(СВЦЭМ!$C$33:$C$776,СВЦЭМ!$A$33:$A$776,$A150,СВЦЭМ!$B$33:$B$776,H$119)+'СЕТ СН'!$I$9+СВЦЭМ!$D$10+'СЕТ СН'!$I$6-'СЕТ СН'!$I$19</f>
        <v>1412.2963731</v>
      </c>
      <c r="I150" s="36">
        <f>SUMIFS(СВЦЭМ!$C$33:$C$776,СВЦЭМ!$A$33:$A$776,$A150,СВЦЭМ!$B$33:$B$776,I$119)+'СЕТ СН'!$I$9+СВЦЭМ!$D$10+'СЕТ СН'!$I$6-'СЕТ СН'!$I$19</f>
        <v>1388.8301385499999</v>
      </c>
      <c r="J150" s="36">
        <f>SUMIFS(СВЦЭМ!$C$33:$C$776,СВЦЭМ!$A$33:$A$776,$A150,СВЦЭМ!$B$33:$B$776,J$119)+'СЕТ СН'!$I$9+СВЦЭМ!$D$10+'СЕТ СН'!$I$6-'СЕТ СН'!$I$19</f>
        <v>1307.7264417900001</v>
      </c>
      <c r="K150" s="36">
        <f>SUMIFS(СВЦЭМ!$C$33:$C$776,СВЦЭМ!$A$33:$A$776,$A150,СВЦЭМ!$B$33:$B$776,K$119)+'СЕТ СН'!$I$9+СВЦЭМ!$D$10+'СЕТ СН'!$I$6-'СЕТ СН'!$I$19</f>
        <v>1254.5571222999999</v>
      </c>
      <c r="L150" s="36">
        <f>SUMIFS(СВЦЭМ!$C$33:$C$776,СВЦЭМ!$A$33:$A$776,$A150,СВЦЭМ!$B$33:$B$776,L$119)+'СЕТ СН'!$I$9+СВЦЭМ!$D$10+'СЕТ СН'!$I$6-'СЕТ СН'!$I$19</f>
        <v>1271.99001563</v>
      </c>
      <c r="M150" s="36">
        <f>SUMIFS(СВЦЭМ!$C$33:$C$776,СВЦЭМ!$A$33:$A$776,$A150,СВЦЭМ!$B$33:$B$776,M$119)+'СЕТ СН'!$I$9+СВЦЭМ!$D$10+'СЕТ СН'!$I$6-'СЕТ СН'!$I$19</f>
        <v>1258.9151964299999</v>
      </c>
      <c r="N150" s="36">
        <f>SUMIFS(СВЦЭМ!$C$33:$C$776,СВЦЭМ!$A$33:$A$776,$A150,СВЦЭМ!$B$33:$B$776,N$119)+'СЕТ СН'!$I$9+СВЦЭМ!$D$10+'СЕТ СН'!$I$6-'СЕТ СН'!$I$19</f>
        <v>1248.1665573499999</v>
      </c>
      <c r="O150" s="36">
        <f>SUMIFS(СВЦЭМ!$C$33:$C$776,СВЦЭМ!$A$33:$A$776,$A150,СВЦЭМ!$B$33:$B$776,O$119)+'СЕТ СН'!$I$9+СВЦЭМ!$D$10+'СЕТ СН'!$I$6-'СЕТ СН'!$I$19</f>
        <v>1284.0328171400001</v>
      </c>
      <c r="P150" s="36">
        <f>SUMIFS(СВЦЭМ!$C$33:$C$776,СВЦЭМ!$A$33:$A$776,$A150,СВЦЭМ!$B$33:$B$776,P$119)+'СЕТ СН'!$I$9+СВЦЭМ!$D$10+'СЕТ СН'!$I$6-'СЕТ СН'!$I$19</f>
        <v>1336.27356399</v>
      </c>
      <c r="Q150" s="36">
        <f>SUMIFS(СВЦЭМ!$C$33:$C$776,СВЦЭМ!$A$33:$A$776,$A150,СВЦЭМ!$B$33:$B$776,Q$119)+'СЕТ СН'!$I$9+СВЦЭМ!$D$10+'СЕТ СН'!$I$6-'СЕТ СН'!$I$19</f>
        <v>1300.78837804</v>
      </c>
      <c r="R150" s="36">
        <f>SUMIFS(СВЦЭМ!$C$33:$C$776,СВЦЭМ!$A$33:$A$776,$A150,СВЦЭМ!$B$33:$B$776,R$119)+'СЕТ СН'!$I$9+СВЦЭМ!$D$10+'СЕТ СН'!$I$6-'СЕТ СН'!$I$19</f>
        <v>1266.49200759</v>
      </c>
      <c r="S150" s="36">
        <f>SUMIFS(СВЦЭМ!$C$33:$C$776,СВЦЭМ!$A$33:$A$776,$A150,СВЦЭМ!$B$33:$B$776,S$119)+'СЕТ СН'!$I$9+СВЦЭМ!$D$10+'СЕТ СН'!$I$6-'СЕТ СН'!$I$19</f>
        <v>1257.3719722000001</v>
      </c>
      <c r="T150" s="36">
        <f>SUMIFS(СВЦЭМ!$C$33:$C$776,СВЦЭМ!$A$33:$A$776,$A150,СВЦЭМ!$B$33:$B$776,T$119)+'СЕТ СН'!$I$9+СВЦЭМ!$D$10+'СЕТ СН'!$I$6-'СЕТ СН'!$I$19</f>
        <v>1286.3853050100001</v>
      </c>
      <c r="U150" s="36">
        <f>SUMIFS(СВЦЭМ!$C$33:$C$776,СВЦЭМ!$A$33:$A$776,$A150,СВЦЭМ!$B$33:$B$776,U$119)+'СЕТ СН'!$I$9+СВЦЭМ!$D$10+'СЕТ СН'!$I$6-'СЕТ СН'!$I$19</f>
        <v>1294.76146197</v>
      </c>
      <c r="V150" s="36">
        <f>SUMIFS(СВЦЭМ!$C$33:$C$776,СВЦЭМ!$A$33:$A$776,$A150,СВЦЭМ!$B$33:$B$776,V$119)+'СЕТ СН'!$I$9+СВЦЭМ!$D$10+'СЕТ СН'!$I$6-'СЕТ СН'!$I$19</f>
        <v>1285.7941171500001</v>
      </c>
      <c r="W150" s="36">
        <f>SUMIFS(СВЦЭМ!$C$33:$C$776,СВЦЭМ!$A$33:$A$776,$A150,СВЦЭМ!$B$33:$B$776,W$119)+'СЕТ СН'!$I$9+СВЦЭМ!$D$10+'СЕТ СН'!$I$6-'СЕТ СН'!$I$19</f>
        <v>1267.60789694</v>
      </c>
      <c r="X150" s="36">
        <f>SUMIFS(СВЦЭМ!$C$33:$C$776,СВЦЭМ!$A$33:$A$776,$A150,СВЦЭМ!$B$33:$B$776,X$119)+'СЕТ СН'!$I$9+СВЦЭМ!$D$10+'СЕТ СН'!$I$6-'СЕТ СН'!$I$19</f>
        <v>1231.5876223800001</v>
      </c>
      <c r="Y150" s="36">
        <f>SUMIFS(СВЦЭМ!$C$33:$C$776,СВЦЭМ!$A$33:$A$776,$A150,СВЦЭМ!$B$33:$B$776,Y$119)+'СЕТ СН'!$I$9+СВЦЭМ!$D$10+'СЕТ СН'!$I$6-'СЕТ СН'!$I$19</f>
        <v>1240.3644007399998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1" t="s">
        <v>74</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5">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2"/>
      <c r="W154" s="32"/>
      <c r="X154" s="32"/>
      <c r="Y154" s="32"/>
    </row>
    <row r="155" spans="1:26" ht="15.75" x14ac:dyDescent="0.2">
      <c r="A155" s="121"/>
      <c r="B155" s="121"/>
      <c r="C155" s="121"/>
      <c r="D155" s="121"/>
      <c r="E155" s="121"/>
      <c r="F155" s="121"/>
      <c r="G155" s="121"/>
      <c r="H155" s="121"/>
      <c r="I155" s="121"/>
      <c r="J155" s="121"/>
      <c r="K155" s="121"/>
      <c r="L155" s="121"/>
      <c r="M155" s="121"/>
      <c r="N155" s="124">
        <f>СВЦЭМ!$D$12+'СЕТ СН'!$F$10-'СЕТ СН'!$F$20</f>
        <v>598607.42402315489</v>
      </c>
      <c r="O155" s="125"/>
      <c r="P155" s="124">
        <f>СВЦЭМ!$D$12+'СЕТ СН'!$F$10-'СЕТ СН'!$G$20</f>
        <v>598607.42402315489</v>
      </c>
      <c r="Q155" s="125"/>
      <c r="R155" s="124">
        <f>СВЦЭМ!$D$12+'СЕТ СН'!$F$10-'СЕТ СН'!$H$20</f>
        <v>598607.42402315489</v>
      </c>
      <c r="S155" s="125"/>
      <c r="T155" s="124">
        <f>СВЦЭМ!$D$12+'СЕТ СН'!$F$10-'СЕТ СН'!$I$20</f>
        <v>598607.42402315489</v>
      </c>
      <c r="U155" s="125"/>
      <c r="V155" s="40"/>
      <c r="W155" s="40"/>
      <c r="X155" s="40"/>
      <c r="Y155" s="40"/>
    </row>
    <row r="156" spans="1:26" x14ac:dyDescent="0.25">
      <c r="A156" s="149"/>
      <c r="B156" s="149"/>
      <c r="C156" s="149"/>
      <c r="D156" s="149"/>
      <c r="E156" s="149"/>
      <c r="F156" s="150"/>
      <c r="G156" s="150"/>
      <c r="H156" s="150"/>
      <c r="I156" s="150"/>
      <c r="J156" s="150"/>
      <c r="K156" s="150"/>
      <c r="L156" s="150"/>
      <c r="M156" s="150"/>
    </row>
    <row r="157" spans="1:26" ht="15.75" x14ac:dyDescent="0.25">
      <c r="A157" s="140" t="s">
        <v>75</v>
      </c>
      <c r="B157" s="141"/>
      <c r="C157" s="141"/>
      <c r="D157" s="141"/>
      <c r="E157" s="141"/>
      <c r="F157" s="141"/>
      <c r="G157" s="141"/>
      <c r="H157" s="141"/>
      <c r="I157" s="141"/>
      <c r="J157" s="141"/>
      <c r="K157" s="141"/>
      <c r="L157" s="141"/>
      <c r="M157" s="142"/>
      <c r="N157" s="122" t="s">
        <v>29</v>
      </c>
      <c r="O157" s="122"/>
      <c r="P157" s="122"/>
      <c r="Q157" s="122"/>
      <c r="R157" s="122"/>
      <c r="S157" s="122"/>
      <c r="T157" s="122"/>
      <c r="U157" s="122"/>
    </row>
    <row r="158" spans="1:26" ht="15.75" x14ac:dyDescent="0.25">
      <c r="A158" s="143"/>
      <c r="B158" s="144"/>
      <c r="C158" s="144"/>
      <c r="D158" s="144"/>
      <c r="E158" s="144"/>
      <c r="F158" s="144"/>
      <c r="G158" s="144"/>
      <c r="H158" s="144"/>
      <c r="I158" s="144"/>
      <c r="J158" s="144"/>
      <c r="K158" s="144"/>
      <c r="L158" s="144"/>
      <c r="M158" s="145"/>
      <c r="N158" s="123" t="s">
        <v>0</v>
      </c>
      <c r="O158" s="123"/>
      <c r="P158" s="123" t="s">
        <v>1</v>
      </c>
      <c r="Q158" s="123"/>
      <c r="R158" s="123" t="s">
        <v>2</v>
      </c>
      <c r="S158" s="123"/>
      <c r="T158" s="123" t="s">
        <v>3</v>
      </c>
      <c r="U158" s="123"/>
    </row>
    <row r="159" spans="1:26" ht="15.75" x14ac:dyDescent="0.25">
      <c r="A159" s="146"/>
      <c r="B159" s="147"/>
      <c r="C159" s="147"/>
      <c r="D159" s="147"/>
      <c r="E159" s="147"/>
      <c r="F159" s="147"/>
      <c r="G159" s="147"/>
      <c r="H159" s="147"/>
      <c r="I159" s="147"/>
      <c r="J159" s="147"/>
      <c r="K159" s="147"/>
      <c r="L159" s="147"/>
      <c r="M159" s="148"/>
      <c r="N159" s="139">
        <f>'СЕТ СН'!$F$7</f>
        <v>937508.51</v>
      </c>
      <c r="O159" s="139"/>
      <c r="P159" s="139">
        <f>'СЕТ СН'!$G$7</f>
        <v>1413546.16</v>
      </c>
      <c r="Q159" s="139"/>
      <c r="R159" s="139">
        <f>'СЕТ СН'!$H$7</f>
        <v>1159187.8</v>
      </c>
      <c r="S159" s="139"/>
      <c r="T159" s="139">
        <f>'СЕТ СН'!$I$7</f>
        <v>874156.75</v>
      </c>
      <c r="U159" s="139"/>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2020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8" t="s">
        <v>40</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10</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SUMIFS(СВЦЭМ!$D$33:$D$776,СВЦЭМ!$A$33:$A$776,$A12,СВЦЭМ!$B$33:$B$776,B$11)+'СЕТ СН'!$F$11+СВЦЭМ!$D$10+'СЕТ СН'!$F$5-'СЕТ СН'!$F$21</f>
        <v>2228.4624789999998</v>
      </c>
      <c r="C12" s="36">
        <f>SUMIFS(СВЦЭМ!$D$33:$D$776,СВЦЭМ!$A$33:$A$776,$A12,СВЦЭМ!$B$33:$B$776,C$11)+'СЕТ СН'!$F$11+СВЦЭМ!$D$10+'СЕТ СН'!$F$5-'СЕТ СН'!$F$21</f>
        <v>2289.4113926800001</v>
      </c>
      <c r="D12" s="36">
        <f>SUMIFS(СВЦЭМ!$D$33:$D$776,СВЦЭМ!$A$33:$A$776,$A12,СВЦЭМ!$B$33:$B$776,D$11)+'СЕТ СН'!$F$11+СВЦЭМ!$D$10+'СЕТ СН'!$F$5-'СЕТ СН'!$F$21</f>
        <v>2333.9006784399999</v>
      </c>
      <c r="E12" s="36">
        <f>SUMIFS(СВЦЭМ!$D$33:$D$776,СВЦЭМ!$A$33:$A$776,$A12,СВЦЭМ!$B$33:$B$776,E$11)+'СЕТ СН'!$F$11+СВЦЭМ!$D$10+'СЕТ СН'!$F$5-'СЕТ СН'!$F$21</f>
        <v>2355.5562603500002</v>
      </c>
      <c r="F12" s="36">
        <f>SUMIFS(СВЦЭМ!$D$33:$D$776,СВЦЭМ!$A$33:$A$776,$A12,СВЦЭМ!$B$33:$B$776,F$11)+'СЕТ СН'!$F$11+СВЦЭМ!$D$10+'СЕТ СН'!$F$5-'СЕТ СН'!$F$21</f>
        <v>2356.27124172</v>
      </c>
      <c r="G12" s="36">
        <f>SUMIFS(СВЦЭМ!$D$33:$D$776,СВЦЭМ!$A$33:$A$776,$A12,СВЦЭМ!$B$33:$B$776,G$11)+'СЕТ СН'!$F$11+СВЦЭМ!$D$10+'СЕТ СН'!$F$5-'СЕТ СН'!$F$21</f>
        <v>2339.7305849999998</v>
      </c>
      <c r="H12" s="36">
        <f>SUMIFS(СВЦЭМ!$D$33:$D$776,СВЦЭМ!$A$33:$A$776,$A12,СВЦЭМ!$B$33:$B$776,H$11)+'СЕТ СН'!$F$11+СВЦЭМ!$D$10+'СЕТ СН'!$F$5-'СЕТ СН'!$F$21</f>
        <v>2288.47203085</v>
      </c>
      <c r="I12" s="36">
        <f>SUMIFS(СВЦЭМ!$D$33:$D$776,СВЦЭМ!$A$33:$A$776,$A12,СВЦЭМ!$B$33:$B$776,I$11)+'СЕТ СН'!$F$11+СВЦЭМ!$D$10+'СЕТ СН'!$F$5-'СЕТ СН'!$F$21</f>
        <v>2232.7313826300001</v>
      </c>
      <c r="J12" s="36">
        <f>SUMIFS(СВЦЭМ!$D$33:$D$776,СВЦЭМ!$A$33:$A$776,$A12,СВЦЭМ!$B$33:$B$776,J$11)+'СЕТ СН'!$F$11+СВЦЭМ!$D$10+'СЕТ СН'!$F$5-'СЕТ СН'!$F$21</f>
        <v>2171.1972099899999</v>
      </c>
      <c r="K12" s="36">
        <f>SUMIFS(СВЦЭМ!$D$33:$D$776,СВЦЭМ!$A$33:$A$776,$A12,СВЦЭМ!$B$33:$B$776,K$11)+'СЕТ СН'!$F$11+СВЦЭМ!$D$10+'СЕТ СН'!$F$5-'СЕТ СН'!$F$21</f>
        <v>2137.50571855</v>
      </c>
      <c r="L12" s="36">
        <f>SUMIFS(СВЦЭМ!$D$33:$D$776,СВЦЭМ!$A$33:$A$776,$A12,СВЦЭМ!$B$33:$B$776,L$11)+'СЕТ СН'!$F$11+СВЦЭМ!$D$10+'СЕТ СН'!$F$5-'СЕТ СН'!$F$21</f>
        <v>2138.2817283599998</v>
      </c>
      <c r="M12" s="36">
        <f>SUMIFS(СВЦЭМ!$D$33:$D$776,СВЦЭМ!$A$33:$A$776,$A12,СВЦЭМ!$B$33:$B$776,M$11)+'СЕТ СН'!$F$11+СВЦЭМ!$D$10+'СЕТ СН'!$F$5-'СЕТ СН'!$F$21</f>
        <v>2143.3118482</v>
      </c>
      <c r="N12" s="36">
        <f>SUMIFS(СВЦЭМ!$D$33:$D$776,СВЦЭМ!$A$33:$A$776,$A12,СВЦЭМ!$B$33:$B$776,N$11)+'СЕТ СН'!$F$11+СВЦЭМ!$D$10+'СЕТ СН'!$F$5-'СЕТ СН'!$F$21</f>
        <v>2157.44482393</v>
      </c>
      <c r="O12" s="36">
        <f>SUMIFS(СВЦЭМ!$D$33:$D$776,СВЦЭМ!$A$33:$A$776,$A12,СВЦЭМ!$B$33:$B$776,O$11)+'СЕТ СН'!$F$11+СВЦЭМ!$D$10+'СЕТ СН'!$F$5-'СЕТ СН'!$F$21</f>
        <v>2180.2855640099997</v>
      </c>
      <c r="P12" s="36">
        <f>SUMIFS(СВЦЭМ!$D$33:$D$776,СВЦЭМ!$A$33:$A$776,$A12,СВЦЭМ!$B$33:$B$776,P$11)+'СЕТ СН'!$F$11+СВЦЭМ!$D$10+'СЕТ СН'!$F$5-'СЕТ СН'!$F$21</f>
        <v>2205.2381754999997</v>
      </c>
      <c r="Q12" s="36">
        <f>SUMIFS(СВЦЭМ!$D$33:$D$776,СВЦЭМ!$A$33:$A$776,$A12,СВЦЭМ!$B$33:$B$776,Q$11)+'СЕТ СН'!$F$11+СВЦЭМ!$D$10+'СЕТ СН'!$F$5-'СЕТ СН'!$F$21</f>
        <v>2171.7020267799999</v>
      </c>
      <c r="R12" s="36">
        <f>SUMIFS(СВЦЭМ!$D$33:$D$776,СВЦЭМ!$A$33:$A$776,$A12,СВЦЭМ!$B$33:$B$776,R$11)+'СЕТ СН'!$F$11+СВЦЭМ!$D$10+'СЕТ СН'!$F$5-'СЕТ СН'!$F$21</f>
        <v>2134.0564326200001</v>
      </c>
      <c r="S12" s="36">
        <f>SUMIFS(СВЦЭМ!$D$33:$D$776,СВЦЭМ!$A$33:$A$776,$A12,СВЦЭМ!$B$33:$B$776,S$11)+'СЕТ СН'!$F$11+СВЦЭМ!$D$10+'СЕТ СН'!$F$5-'СЕТ СН'!$F$21</f>
        <v>2094.1053631200002</v>
      </c>
      <c r="T12" s="36">
        <f>SUMIFS(СВЦЭМ!$D$33:$D$776,СВЦЭМ!$A$33:$A$776,$A12,СВЦЭМ!$B$33:$B$776,T$11)+'СЕТ СН'!$F$11+СВЦЭМ!$D$10+'СЕТ СН'!$F$5-'СЕТ СН'!$F$21</f>
        <v>2083.02413953</v>
      </c>
      <c r="U12" s="36">
        <f>SUMIFS(СВЦЭМ!$D$33:$D$776,СВЦЭМ!$A$33:$A$776,$A12,СВЦЭМ!$B$33:$B$776,U$11)+'СЕТ СН'!$F$11+СВЦЭМ!$D$10+'СЕТ СН'!$F$5-'СЕТ СН'!$F$21</f>
        <v>2087.0806114699999</v>
      </c>
      <c r="V12" s="36">
        <f>SUMIFS(СВЦЭМ!$D$33:$D$776,СВЦЭМ!$A$33:$A$776,$A12,СВЦЭМ!$B$33:$B$776,V$11)+'СЕТ СН'!$F$11+СВЦЭМ!$D$10+'СЕТ СН'!$F$5-'СЕТ СН'!$F$21</f>
        <v>2083.8828145699999</v>
      </c>
      <c r="W12" s="36">
        <f>SUMIFS(СВЦЭМ!$D$33:$D$776,СВЦЭМ!$A$33:$A$776,$A12,СВЦЭМ!$B$33:$B$776,W$11)+'СЕТ СН'!$F$11+СВЦЭМ!$D$10+'СЕТ СН'!$F$5-'СЕТ СН'!$F$21</f>
        <v>2082.25588526</v>
      </c>
      <c r="X12" s="36">
        <f>SUMIFS(СВЦЭМ!$D$33:$D$776,СВЦЭМ!$A$33:$A$776,$A12,СВЦЭМ!$B$33:$B$776,X$11)+'СЕТ СН'!$F$11+СВЦЭМ!$D$10+'СЕТ СН'!$F$5-'СЕТ СН'!$F$21</f>
        <v>2091.1666443899999</v>
      </c>
      <c r="Y12" s="36">
        <f>SUMIFS(СВЦЭМ!$D$33:$D$776,СВЦЭМ!$A$33:$A$776,$A12,СВЦЭМ!$B$33:$B$776,Y$11)+'СЕТ СН'!$F$11+СВЦЭМ!$D$10+'СЕТ СН'!$F$5-'СЕТ СН'!$F$21</f>
        <v>2121.2653423399997</v>
      </c>
      <c r="AA12" s="45"/>
    </row>
    <row r="13" spans="1:27" ht="15.75" x14ac:dyDescent="0.2">
      <c r="A13" s="35">
        <f>A12+1</f>
        <v>44106</v>
      </c>
      <c r="B13" s="36">
        <f>SUMIFS(СВЦЭМ!$D$33:$D$776,СВЦЭМ!$A$33:$A$776,$A13,СВЦЭМ!$B$33:$B$776,B$11)+'СЕТ СН'!$F$11+СВЦЭМ!$D$10+'СЕТ СН'!$F$5-'СЕТ СН'!$F$21</f>
        <v>2192.1474938000001</v>
      </c>
      <c r="C13" s="36">
        <f>SUMIFS(СВЦЭМ!$D$33:$D$776,СВЦЭМ!$A$33:$A$776,$A13,СВЦЭМ!$B$33:$B$776,C$11)+'СЕТ СН'!$F$11+СВЦЭМ!$D$10+'СЕТ СН'!$F$5-'СЕТ СН'!$F$21</f>
        <v>2271.60028014</v>
      </c>
      <c r="D13" s="36">
        <f>SUMIFS(СВЦЭМ!$D$33:$D$776,СВЦЭМ!$A$33:$A$776,$A13,СВЦЭМ!$B$33:$B$776,D$11)+'СЕТ СН'!$F$11+СВЦЭМ!$D$10+'СЕТ СН'!$F$5-'СЕТ СН'!$F$21</f>
        <v>2328.36794057</v>
      </c>
      <c r="E13" s="36">
        <f>SUMIFS(СВЦЭМ!$D$33:$D$776,СВЦЭМ!$A$33:$A$776,$A13,СВЦЭМ!$B$33:$B$776,E$11)+'СЕТ СН'!$F$11+СВЦЭМ!$D$10+'СЕТ СН'!$F$5-'СЕТ СН'!$F$21</f>
        <v>2347.8455964599998</v>
      </c>
      <c r="F13" s="36">
        <f>SUMIFS(СВЦЭМ!$D$33:$D$776,СВЦЭМ!$A$33:$A$776,$A13,СВЦЭМ!$B$33:$B$776,F$11)+'СЕТ СН'!$F$11+СВЦЭМ!$D$10+'СЕТ СН'!$F$5-'СЕТ СН'!$F$21</f>
        <v>2354.4364061199999</v>
      </c>
      <c r="G13" s="36">
        <f>SUMIFS(СВЦЭМ!$D$33:$D$776,СВЦЭМ!$A$33:$A$776,$A13,СВЦЭМ!$B$33:$B$776,G$11)+'СЕТ СН'!$F$11+СВЦЭМ!$D$10+'СЕТ СН'!$F$5-'СЕТ СН'!$F$21</f>
        <v>2334.60188892</v>
      </c>
      <c r="H13" s="36">
        <f>SUMIFS(СВЦЭМ!$D$33:$D$776,СВЦЭМ!$A$33:$A$776,$A13,СВЦЭМ!$B$33:$B$776,H$11)+'СЕТ СН'!$F$11+СВЦЭМ!$D$10+'СЕТ СН'!$F$5-'СЕТ СН'!$F$21</f>
        <v>2279.7264185499998</v>
      </c>
      <c r="I13" s="36">
        <f>SUMIFS(СВЦЭМ!$D$33:$D$776,СВЦЭМ!$A$33:$A$776,$A13,СВЦЭМ!$B$33:$B$776,I$11)+'СЕТ СН'!$F$11+СВЦЭМ!$D$10+'СЕТ СН'!$F$5-'СЕТ СН'!$F$21</f>
        <v>2225.9289099699999</v>
      </c>
      <c r="J13" s="36">
        <f>SUMIFS(СВЦЭМ!$D$33:$D$776,СВЦЭМ!$A$33:$A$776,$A13,СВЦЭМ!$B$33:$B$776,J$11)+'СЕТ СН'!$F$11+СВЦЭМ!$D$10+'СЕТ СН'!$F$5-'СЕТ СН'!$F$21</f>
        <v>2169.22042852</v>
      </c>
      <c r="K13" s="36">
        <f>SUMIFS(СВЦЭМ!$D$33:$D$776,СВЦЭМ!$A$33:$A$776,$A13,СВЦЭМ!$B$33:$B$776,K$11)+'СЕТ СН'!$F$11+СВЦЭМ!$D$10+'СЕТ СН'!$F$5-'СЕТ СН'!$F$21</f>
        <v>2135.82688921</v>
      </c>
      <c r="L13" s="36">
        <f>SUMIFS(СВЦЭМ!$D$33:$D$776,СВЦЭМ!$A$33:$A$776,$A13,СВЦЭМ!$B$33:$B$776,L$11)+'СЕТ СН'!$F$11+СВЦЭМ!$D$10+'СЕТ СН'!$F$5-'СЕТ СН'!$F$21</f>
        <v>2134.5035174999998</v>
      </c>
      <c r="M13" s="36">
        <f>SUMIFS(СВЦЭМ!$D$33:$D$776,СВЦЭМ!$A$33:$A$776,$A13,СВЦЭМ!$B$33:$B$776,M$11)+'СЕТ СН'!$F$11+СВЦЭМ!$D$10+'СЕТ СН'!$F$5-'СЕТ СН'!$F$21</f>
        <v>2139.4440798400001</v>
      </c>
      <c r="N13" s="36">
        <f>SUMIFS(СВЦЭМ!$D$33:$D$776,СВЦЭМ!$A$33:$A$776,$A13,СВЦЭМ!$B$33:$B$776,N$11)+'СЕТ СН'!$F$11+СВЦЭМ!$D$10+'СЕТ СН'!$F$5-'СЕТ СН'!$F$21</f>
        <v>2150.5690346900001</v>
      </c>
      <c r="O13" s="36">
        <f>SUMIFS(СВЦЭМ!$D$33:$D$776,СВЦЭМ!$A$33:$A$776,$A13,СВЦЭМ!$B$33:$B$776,O$11)+'СЕТ СН'!$F$11+СВЦЭМ!$D$10+'СЕТ СН'!$F$5-'СЕТ СН'!$F$21</f>
        <v>2175.7055011100001</v>
      </c>
      <c r="P13" s="36">
        <f>SUMIFS(СВЦЭМ!$D$33:$D$776,СВЦЭМ!$A$33:$A$776,$A13,СВЦЭМ!$B$33:$B$776,P$11)+'СЕТ СН'!$F$11+СВЦЭМ!$D$10+'СЕТ СН'!$F$5-'СЕТ СН'!$F$21</f>
        <v>2208.0335335499999</v>
      </c>
      <c r="Q13" s="36">
        <f>SUMIFS(СВЦЭМ!$D$33:$D$776,СВЦЭМ!$A$33:$A$776,$A13,СВЦЭМ!$B$33:$B$776,Q$11)+'СЕТ СН'!$F$11+СВЦЭМ!$D$10+'СЕТ СН'!$F$5-'СЕТ СН'!$F$21</f>
        <v>2175.97564156</v>
      </c>
      <c r="R13" s="36">
        <f>SUMIFS(СВЦЭМ!$D$33:$D$776,СВЦЭМ!$A$33:$A$776,$A13,СВЦЭМ!$B$33:$B$776,R$11)+'СЕТ СН'!$F$11+СВЦЭМ!$D$10+'СЕТ СН'!$F$5-'СЕТ СН'!$F$21</f>
        <v>2136.2209990299998</v>
      </c>
      <c r="S13" s="36">
        <f>SUMIFS(СВЦЭМ!$D$33:$D$776,СВЦЭМ!$A$33:$A$776,$A13,СВЦЭМ!$B$33:$B$776,S$11)+'СЕТ СН'!$F$11+СВЦЭМ!$D$10+'СЕТ СН'!$F$5-'СЕТ СН'!$F$21</f>
        <v>2098.5208400699998</v>
      </c>
      <c r="T13" s="36">
        <f>SUMIFS(СВЦЭМ!$D$33:$D$776,СВЦЭМ!$A$33:$A$776,$A13,СВЦЭМ!$B$33:$B$776,T$11)+'СЕТ СН'!$F$11+СВЦЭМ!$D$10+'СЕТ СН'!$F$5-'СЕТ СН'!$F$21</f>
        <v>2073.98280368</v>
      </c>
      <c r="U13" s="36">
        <f>SUMIFS(СВЦЭМ!$D$33:$D$776,СВЦЭМ!$A$33:$A$776,$A13,СВЦЭМ!$B$33:$B$776,U$11)+'СЕТ СН'!$F$11+СВЦЭМ!$D$10+'СЕТ СН'!$F$5-'СЕТ СН'!$F$21</f>
        <v>2067.4898235999999</v>
      </c>
      <c r="V13" s="36">
        <f>SUMIFS(СВЦЭМ!$D$33:$D$776,СВЦЭМ!$A$33:$A$776,$A13,СВЦЭМ!$B$33:$B$776,V$11)+'СЕТ СН'!$F$11+СВЦЭМ!$D$10+'СЕТ СН'!$F$5-'СЕТ СН'!$F$21</f>
        <v>2072.0333138699998</v>
      </c>
      <c r="W13" s="36">
        <f>SUMIFS(СВЦЭМ!$D$33:$D$776,СВЦЭМ!$A$33:$A$776,$A13,СВЦЭМ!$B$33:$B$776,W$11)+'СЕТ СН'!$F$11+СВЦЭМ!$D$10+'СЕТ СН'!$F$5-'СЕТ СН'!$F$21</f>
        <v>2071.2271053300001</v>
      </c>
      <c r="X13" s="36">
        <f>SUMIFS(СВЦЭМ!$D$33:$D$776,СВЦЭМ!$A$33:$A$776,$A13,СВЦЭМ!$B$33:$B$776,X$11)+'СЕТ СН'!$F$11+СВЦЭМ!$D$10+'СЕТ СН'!$F$5-'СЕТ СН'!$F$21</f>
        <v>2091.7239887599999</v>
      </c>
      <c r="Y13" s="36">
        <f>SUMIFS(СВЦЭМ!$D$33:$D$776,СВЦЭМ!$A$33:$A$776,$A13,СВЦЭМ!$B$33:$B$776,Y$11)+'СЕТ СН'!$F$11+СВЦЭМ!$D$10+'СЕТ СН'!$F$5-'СЕТ СН'!$F$21</f>
        <v>2119.96758559</v>
      </c>
    </row>
    <row r="14" spans="1:27" ht="15.75" x14ac:dyDescent="0.2">
      <c r="A14" s="35">
        <f t="shared" ref="A14:A42" si="0">A13+1</f>
        <v>44107</v>
      </c>
      <c r="B14" s="36">
        <f>SUMIFS(СВЦЭМ!$D$33:$D$776,СВЦЭМ!$A$33:$A$776,$A14,СВЦЭМ!$B$33:$B$776,B$11)+'СЕТ СН'!$F$11+СВЦЭМ!$D$10+'СЕТ СН'!$F$5-'СЕТ СН'!$F$21</f>
        <v>2184.6024049799998</v>
      </c>
      <c r="C14" s="36">
        <f>SUMIFS(СВЦЭМ!$D$33:$D$776,СВЦЭМ!$A$33:$A$776,$A14,СВЦЭМ!$B$33:$B$776,C$11)+'СЕТ СН'!$F$11+СВЦЭМ!$D$10+'СЕТ СН'!$F$5-'СЕТ СН'!$F$21</f>
        <v>2263.56737269</v>
      </c>
      <c r="D14" s="36">
        <f>SUMIFS(СВЦЭМ!$D$33:$D$776,СВЦЭМ!$A$33:$A$776,$A14,СВЦЭМ!$B$33:$B$776,D$11)+'СЕТ СН'!$F$11+СВЦЭМ!$D$10+'СЕТ СН'!$F$5-'СЕТ СН'!$F$21</f>
        <v>2331.91896189</v>
      </c>
      <c r="E14" s="36">
        <f>SUMIFS(СВЦЭМ!$D$33:$D$776,СВЦЭМ!$A$33:$A$776,$A14,СВЦЭМ!$B$33:$B$776,E$11)+'СЕТ СН'!$F$11+СВЦЭМ!$D$10+'СЕТ СН'!$F$5-'СЕТ СН'!$F$21</f>
        <v>2343.4734920800001</v>
      </c>
      <c r="F14" s="36">
        <f>SUMIFS(СВЦЭМ!$D$33:$D$776,СВЦЭМ!$A$33:$A$776,$A14,СВЦЭМ!$B$33:$B$776,F$11)+'СЕТ СН'!$F$11+СВЦЭМ!$D$10+'СЕТ СН'!$F$5-'СЕТ СН'!$F$21</f>
        <v>2347.7593301299999</v>
      </c>
      <c r="G14" s="36">
        <f>SUMIFS(СВЦЭМ!$D$33:$D$776,СВЦЭМ!$A$33:$A$776,$A14,СВЦЭМ!$B$33:$B$776,G$11)+'СЕТ СН'!$F$11+СВЦЭМ!$D$10+'СЕТ СН'!$F$5-'СЕТ СН'!$F$21</f>
        <v>2335.7982120699999</v>
      </c>
      <c r="H14" s="36">
        <f>SUMIFS(СВЦЭМ!$D$33:$D$776,СВЦЭМ!$A$33:$A$776,$A14,СВЦЭМ!$B$33:$B$776,H$11)+'СЕТ СН'!$F$11+СВЦЭМ!$D$10+'СЕТ СН'!$F$5-'СЕТ СН'!$F$21</f>
        <v>2312.5246046100001</v>
      </c>
      <c r="I14" s="36">
        <f>SUMIFS(СВЦЭМ!$D$33:$D$776,СВЦЭМ!$A$33:$A$776,$A14,СВЦЭМ!$B$33:$B$776,I$11)+'СЕТ СН'!$F$11+СВЦЭМ!$D$10+'СЕТ СН'!$F$5-'СЕТ СН'!$F$21</f>
        <v>2276.5108913700001</v>
      </c>
      <c r="J14" s="36">
        <f>SUMIFS(СВЦЭМ!$D$33:$D$776,СВЦЭМ!$A$33:$A$776,$A14,СВЦЭМ!$B$33:$B$776,J$11)+'СЕТ СН'!$F$11+СВЦЭМ!$D$10+'СЕТ СН'!$F$5-'СЕТ СН'!$F$21</f>
        <v>2190.5870192399998</v>
      </c>
      <c r="K14" s="36">
        <f>SUMIFS(СВЦЭМ!$D$33:$D$776,СВЦЭМ!$A$33:$A$776,$A14,СВЦЭМ!$B$33:$B$776,K$11)+'СЕТ СН'!$F$11+СВЦЭМ!$D$10+'СЕТ СН'!$F$5-'СЕТ СН'!$F$21</f>
        <v>2135.0268618099999</v>
      </c>
      <c r="L14" s="36">
        <f>SUMIFS(СВЦЭМ!$D$33:$D$776,СВЦЭМ!$A$33:$A$776,$A14,СВЦЭМ!$B$33:$B$776,L$11)+'СЕТ СН'!$F$11+СВЦЭМ!$D$10+'СЕТ СН'!$F$5-'СЕТ СН'!$F$21</f>
        <v>2129.29093711</v>
      </c>
      <c r="M14" s="36">
        <f>SUMIFS(СВЦЭМ!$D$33:$D$776,СВЦЭМ!$A$33:$A$776,$A14,СВЦЭМ!$B$33:$B$776,M$11)+'СЕТ СН'!$F$11+СВЦЭМ!$D$10+'СЕТ СН'!$F$5-'СЕТ СН'!$F$21</f>
        <v>2135.1189983300001</v>
      </c>
      <c r="N14" s="36">
        <f>SUMIFS(СВЦЭМ!$D$33:$D$776,СВЦЭМ!$A$33:$A$776,$A14,СВЦЭМ!$B$33:$B$776,N$11)+'СЕТ СН'!$F$11+СВЦЭМ!$D$10+'СЕТ СН'!$F$5-'СЕТ СН'!$F$21</f>
        <v>2145.8903580299998</v>
      </c>
      <c r="O14" s="36">
        <f>SUMIFS(СВЦЭМ!$D$33:$D$776,СВЦЭМ!$A$33:$A$776,$A14,СВЦЭМ!$B$33:$B$776,O$11)+'СЕТ СН'!$F$11+СВЦЭМ!$D$10+'СЕТ СН'!$F$5-'СЕТ СН'!$F$21</f>
        <v>2179.0586215899998</v>
      </c>
      <c r="P14" s="36">
        <f>SUMIFS(СВЦЭМ!$D$33:$D$776,СВЦЭМ!$A$33:$A$776,$A14,СВЦЭМ!$B$33:$B$776,P$11)+'СЕТ СН'!$F$11+СВЦЭМ!$D$10+'СЕТ СН'!$F$5-'СЕТ СН'!$F$21</f>
        <v>2213.3248999299999</v>
      </c>
      <c r="Q14" s="36">
        <f>SUMIFS(СВЦЭМ!$D$33:$D$776,СВЦЭМ!$A$33:$A$776,$A14,СВЦЭМ!$B$33:$B$776,Q$11)+'СЕТ СН'!$F$11+СВЦЭМ!$D$10+'СЕТ СН'!$F$5-'СЕТ СН'!$F$21</f>
        <v>2186.12883418</v>
      </c>
      <c r="R14" s="36">
        <f>SUMIFS(СВЦЭМ!$D$33:$D$776,СВЦЭМ!$A$33:$A$776,$A14,СВЦЭМ!$B$33:$B$776,R$11)+'СЕТ СН'!$F$11+СВЦЭМ!$D$10+'СЕТ СН'!$F$5-'СЕТ СН'!$F$21</f>
        <v>2146.6218557399998</v>
      </c>
      <c r="S14" s="36">
        <f>SUMIFS(СВЦЭМ!$D$33:$D$776,СВЦЭМ!$A$33:$A$776,$A14,СВЦЭМ!$B$33:$B$776,S$11)+'СЕТ СН'!$F$11+СВЦЭМ!$D$10+'СЕТ СН'!$F$5-'СЕТ СН'!$F$21</f>
        <v>2095.6372121200002</v>
      </c>
      <c r="T14" s="36">
        <f>SUMIFS(СВЦЭМ!$D$33:$D$776,СВЦЭМ!$A$33:$A$776,$A14,СВЦЭМ!$B$33:$B$776,T$11)+'СЕТ СН'!$F$11+СВЦЭМ!$D$10+'СЕТ СН'!$F$5-'СЕТ СН'!$F$21</f>
        <v>2079.0301382600001</v>
      </c>
      <c r="U14" s="36">
        <f>SUMIFS(СВЦЭМ!$D$33:$D$776,СВЦЭМ!$A$33:$A$776,$A14,СВЦЭМ!$B$33:$B$776,U$11)+'СЕТ СН'!$F$11+СВЦЭМ!$D$10+'СЕТ СН'!$F$5-'СЕТ СН'!$F$21</f>
        <v>2070.15749766</v>
      </c>
      <c r="V14" s="36">
        <f>SUMIFS(СВЦЭМ!$D$33:$D$776,СВЦЭМ!$A$33:$A$776,$A14,СВЦЭМ!$B$33:$B$776,V$11)+'СЕТ СН'!$F$11+СВЦЭМ!$D$10+'СЕТ СН'!$F$5-'СЕТ СН'!$F$21</f>
        <v>2064.5691292800002</v>
      </c>
      <c r="W14" s="36">
        <f>SUMIFS(СВЦЭМ!$D$33:$D$776,СВЦЭМ!$A$33:$A$776,$A14,СВЦЭМ!$B$33:$B$776,W$11)+'СЕТ СН'!$F$11+СВЦЭМ!$D$10+'СЕТ СН'!$F$5-'СЕТ СН'!$F$21</f>
        <v>2072.0038102500002</v>
      </c>
      <c r="X14" s="36">
        <f>SUMIFS(СВЦЭМ!$D$33:$D$776,СВЦЭМ!$A$33:$A$776,$A14,СВЦЭМ!$B$33:$B$776,X$11)+'СЕТ СН'!$F$11+СВЦЭМ!$D$10+'СЕТ СН'!$F$5-'СЕТ СН'!$F$21</f>
        <v>2085.0972025699998</v>
      </c>
      <c r="Y14" s="36">
        <f>SUMIFS(СВЦЭМ!$D$33:$D$776,СВЦЭМ!$A$33:$A$776,$A14,СВЦЭМ!$B$33:$B$776,Y$11)+'СЕТ СН'!$F$11+СВЦЭМ!$D$10+'СЕТ СН'!$F$5-'СЕТ СН'!$F$21</f>
        <v>2120.71180809</v>
      </c>
    </row>
    <row r="15" spans="1:27" ht="15.75" x14ac:dyDescent="0.2">
      <c r="A15" s="35">
        <f t="shared" si="0"/>
        <v>44108</v>
      </c>
      <c r="B15" s="36">
        <f>SUMIFS(СВЦЭМ!$D$33:$D$776,СВЦЭМ!$A$33:$A$776,$A15,СВЦЭМ!$B$33:$B$776,B$11)+'СЕТ СН'!$F$11+СВЦЭМ!$D$10+'СЕТ СН'!$F$5-'СЕТ СН'!$F$21</f>
        <v>2216.4857089799998</v>
      </c>
      <c r="C15" s="36">
        <f>SUMIFS(СВЦЭМ!$D$33:$D$776,СВЦЭМ!$A$33:$A$776,$A15,СВЦЭМ!$B$33:$B$776,C$11)+'СЕТ СН'!$F$11+СВЦЭМ!$D$10+'СЕТ СН'!$F$5-'СЕТ СН'!$F$21</f>
        <v>2293.4697852099998</v>
      </c>
      <c r="D15" s="36">
        <f>SUMIFS(СВЦЭМ!$D$33:$D$776,СВЦЭМ!$A$33:$A$776,$A15,СВЦЭМ!$B$33:$B$776,D$11)+'СЕТ СН'!$F$11+СВЦЭМ!$D$10+'СЕТ СН'!$F$5-'СЕТ СН'!$F$21</f>
        <v>2367.2036981800002</v>
      </c>
      <c r="E15" s="36">
        <f>SUMIFS(СВЦЭМ!$D$33:$D$776,СВЦЭМ!$A$33:$A$776,$A15,СВЦЭМ!$B$33:$B$776,E$11)+'СЕТ СН'!$F$11+СВЦЭМ!$D$10+'СЕТ СН'!$F$5-'СЕТ СН'!$F$21</f>
        <v>2396.1221397899999</v>
      </c>
      <c r="F15" s="36">
        <f>SUMIFS(СВЦЭМ!$D$33:$D$776,СВЦЭМ!$A$33:$A$776,$A15,СВЦЭМ!$B$33:$B$776,F$11)+'СЕТ СН'!$F$11+СВЦЭМ!$D$10+'СЕТ СН'!$F$5-'СЕТ СН'!$F$21</f>
        <v>2400.7116706899997</v>
      </c>
      <c r="G15" s="36">
        <f>SUMIFS(СВЦЭМ!$D$33:$D$776,СВЦЭМ!$A$33:$A$776,$A15,СВЦЭМ!$B$33:$B$776,G$11)+'СЕТ СН'!$F$11+СВЦЭМ!$D$10+'СЕТ СН'!$F$5-'СЕТ СН'!$F$21</f>
        <v>2390.6505490099998</v>
      </c>
      <c r="H15" s="36">
        <f>SUMIFS(СВЦЭМ!$D$33:$D$776,СВЦЭМ!$A$33:$A$776,$A15,СВЦЭМ!$B$33:$B$776,H$11)+'СЕТ СН'!$F$11+СВЦЭМ!$D$10+'СЕТ СН'!$F$5-'СЕТ СН'!$F$21</f>
        <v>2376.65158707</v>
      </c>
      <c r="I15" s="36">
        <f>SUMIFS(СВЦЭМ!$D$33:$D$776,СВЦЭМ!$A$33:$A$776,$A15,СВЦЭМ!$B$33:$B$776,I$11)+'СЕТ СН'!$F$11+СВЦЭМ!$D$10+'СЕТ СН'!$F$5-'СЕТ СН'!$F$21</f>
        <v>2344.2760427200001</v>
      </c>
      <c r="J15" s="36">
        <f>SUMIFS(СВЦЭМ!$D$33:$D$776,СВЦЭМ!$A$33:$A$776,$A15,СВЦЭМ!$B$33:$B$776,J$11)+'СЕТ СН'!$F$11+СВЦЭМ!$D$10+'СЕТ СН'!$F$5-'СЕТ СН'!$F$21</f>
        <v>2249.3407791199998</v>
      </c>
      <c r="K15" s="36">
        <f>SUMIFS(СВЦЭМ!$D$33:$D$776,СВЦЭМ!$A$33:$A$776,$A15,СВЦЭМ!$B$33:$B$776,K$11)+'СЕТ СН'!$F$11+СВЦЭМ!$D$10+'СЕТ СН'!$F$5-'СЕТ СН'!$F$21</f>
        <v>2178.8637932699999</v>
      </c>
      <c r="L15" s="36">
        <f>SUMIFS(СВЦЭМ!$D$33:$D$776,СВЦЭМ!$A$33:$A$776,$A15,СВЦЭМ!$B$33:$B$776,L$11)+'СЕТ СН'!$F$11+СВЦЭМ!$D$10+'СЕТ СН'!$F$5-'СЕТ СН'!$F$21</f>
        <v>2145.6920139499998</v>
      </c>
      <c r="M15" s="36">
        <f>SUMIFS(СВЦЭМ!$D$33:$D$776,СВЦЭМ!$A$33:$A$776,$A15,СВЦЭМ!$B$33:$B$776,M$11)+'СЕТ СН'!$F$11+СВЦЭМ!$D$10+'СЕТ СН'!$F$5-'СЕТ СН'!$F$21</f>
        <v>2151.5836346299998</v>
      </c>
      <c r="N15" s="36">
        <f>SUMIFS(СВЦЭМ!$D$33:$D$776,СВЦЭМ!$A$33:$A$776,$A15,СВЦЭМ!$B$33:$B$776,N$11)+'СЕТ СН'!$F$11+СВЦЭМ!$D$10+'СЕТ СН'!$F$5-'СЕТ СН'!$F$21</f>
        <v>2162.5282925800002</v>
      </c>
      <c r="O15" s="36">
        <f>SUMIFS(СВЦЭМ!$D$33:$D$776,СВЦЭМ!$A$33:$A$776,$A15,СВЦЭМ!$B$33:$B$776,O$11)+'СЕТ СН'!$F$11+СВЦЭМ!$D$10+'СЕТ СН'!$F$5-'СЕТ СН'!$F$21</f>
        <v>2221.3918872899999</v>
      </c>
      <c r="P15" s="36">
        <f>SUMIFS(СВЦЭМ!$D$33:$D$776,СВЦЭМ!$A$33:$A$776,$A15,СВЦЭМ!$B$33:$B$776,P$11)+'СЕТ СН'!$F$11+СВЦЭМ!$D$10+'СЕТ СН'!$F$5-'СЕТ СН'!$F$21</f>
        <v>2251.7497809900001</v>
      </c>
      <c r="Q15" s="36">
        <f>SUMIFS(СВЦЭМ!$D$33:$D$776,СВЦЭМ!$A$33:$A$776,$A15,СВЦЭМ!$B$33:$B$776,Q$11)+'СЕТ СН'!$F$11+СВЦЭМ!$D$10+'СЕТ СН'!$F$5-'СЕТ СН'!$F$21</f>
        <v>2212.48881338</v>
      </c>
      <c r="R15" s="36">
        <f>SUMIFS(СВЦЭМ!$D$33:$D$776,СВЦЭМ!$A$33:$A$776,$A15,СВЦЭМ!$B$33:$B$776,R$11)+'СЕТ СН'!$F$11+СВЦЭМ!$D$10+'СЕТ СН'!$F$5-'СЕТ СН'!$F$21</f>
        <v>2167.4604745500001</v>
      </c>
      <c r="S15" s="36">
        <f>SUMIFS(СВЦЭМ!$D$33:$D$776,СВЦЭМ!$A$33:$A$776,$A15,СВЦЭМ!$B$33:$B$776,S$11)+'СЕТ СН'!$F$11+СВЦЭМ!$D$10+'СЕТ СН'!$F$5-'СЕТ СН'!$F$21</f>
        <v>2126.9810688099997</v>
      </c>
      <c r="T15" s="36">
        <f>SUMIFS(СВЦЭМ!$D$33:$D$776,СВЦЭМ!$A$33:$A$776,$A15,СВЦЭМ!$B$33:$B$776,T$11)+'СЕТ СН'!$F$11+СВЦЭМ!$D$10+'СЕТ СН'!$F$5-'СЕТ СН'!$F$21</f>
        <v>2098.9990062500001</v>
      </c>
      <c r="U15" s="36">
        <f>SUMIFS(СВЦЭМ!$D$33:$D$776,СВЦЭМ!$A$33:$A$776,$A15,СВЦЭМ!$B$33:$B$776,U$11)+'СЕТ СН'!$F$11+СВЦЭМ!$D$10+'СЕТ СН'!$F$5-'СЕТ СН'!$F$21</f>
        <v>2090.5453074400002</v>
      </c>
      <c r="V15" s="36">
        <f>SUMIFS(СВЦЭМ!$D$33:$D$776,СВЦЭМ!$A$33:$A$776,$A15,СВЦЭМ!$B$33:$B$776,V$11)+'СЕТ СН'!$F$11+СВЦЭМ!$D$10+'СЕТ СН'!$F$5-'СЕТ СН'!$F$21</f>
        <v>2111.1152168399999</v>
      </c>
      <c r="W15" s="36">
        <f>SUMIFS(СВЦЭМ!$D$33:$D$776,СВЦЭМ!$A$33:$A$776,$A15,СВЦЭМ!$B$33:$B$776,W$11)+'СЕТ СН'!$F$11+СВЦЭМ!$D$10+'СЕТ СН'!$F$5-'СЕТ СН'!$F$21</f>
        <v>2110.44859877</v>
      </c>
      <c r="X15" s="36">
        <f>SUMIFS(СВЦЭМ!$D$33:$D$776,СВЦЭМ!$A$33:$A$776,$A15,СВЦЭМ!$B$33:$B$776,X$11)+'СЕТ СН'!$F$11+СВЦЭМ!$D$10+'СЕТ СН'!$F$5-'СЕТ СН'!$F$21</f>
        <v>2129.06883376</v>
      </c>
      <c r="Y15" s="36">
        <f>SUMIFS(СВЦЭМ!$D$33:$D$776,СВЦЭМ!$A$33:$A$776,$A15,СВЦЭМ!$B$33:$B$776,Y$11)+'СЕТ СН'!$F$11+СВЦЭМ!$D$10+'СЕТ СН'!$F$5-'СЕТ СН'!$F$21</f>
        <v>2173.01305258</v>
      </c>
    </row>
    <row r="16" spans="1:27" ht="15.75" x14ac:dyDescent="0.2">
      <c r="A16" s="35">
        <f t="shared" si="0"/>
        <v>44109</v>
      </c>
      <c r="B16" s="36">
        <f>SUMIFS(СВЦЭМ!$D$33:$D$776,СВЦЭМ!$A$33:$A$776,$A16,СВЦЭМ!$B$33:$B$776,B$11)+'СЕТ СН'!$F$11+СВЦЭМ!$D$10+'СЕТ СН'!$F$5-'СЕТ СН'!$F$21</f>
        <v>2231.3347127799998</v>
      </c>
      <c r="C16" s="36">
        <f>SUMIFS(СВЦЭМ!$D$33:$D$776,СВЦЭМ!$A$33:$A$776,$A16,СВЦЭМ!$B$33:$B$776,C$11)+'СЕТ СН'!$F$11+СВЦЭМ!$D$10+'СЕТ СН'!$F$5-'СЕТ СН'!$F$21</f>
        <v>2317.2150323599999</v>
      </c>
      <c r="D16" s="36">
        <f>SUMIFS(СВЦЭМ!$D$33:$D$776,СВЦЭМ!$A$33:$A$776,$A16,СВЦЭМ!$B$33:$B$776,D$11)+'СЕТ СН'!$F$11+СВЦЭМ!$D$10+'СЕТ СН'!$F$5-'СЕТ СН'!$F$21</f>
        <v>2394.0688304099999</v>
      </c>
      <c r="E16" s="36">
        <f>SUMIFS(СВЦЭМ!$D$33:$D$776,СВЦЭМ!$A$33:$A$776,$A16,СВЦЭМ!$B$33:$B$776,E$11)+'СЕТ СН'!$F$11+СВЦЭМ!$D$10+'СЕТ СН'!$F$5-'СЕТ СН'!$F$21</f>
        <v>2415.1015858800001</v>
      </c>
      <c r="F16" s="36">
        <f>SUMIFS(СВЦЭМ!$D$33:$D$776,СВЦЭМ!$A$33:$A$776,$A16,СВЦЭМ!$B$33:$B$776,F$11)+'СЕТ СН'!$F$11+СВЦЭМ!$D$10+'СЕТ СН'!$F$5-'СЕТ СН'!$F$21</f>
        <v>2414.8199999600001</v>
      </c>
      <c r="G16" s="36">
        <f>SUMIFS(СВЦЭМ!$D$33:$D$776,СВЦЭМ!$A$33:$A$776,$A16,СВЦЭМ!$B$33:$B$776,G$11)+'СЕТ СН'!$F$11+СВЦЭМ!$D$10+'СЕТ СН'!$F$5-'СЕТ СН'!$F$21</f>
        <v>2394.7571792600002</v>
      </c>
      <c r="H16" s="36">
        <f>SUMIFS(СВЦЭМ!$D$33:$D$776,СВЦЭМ!$A$33:$A$776,$A16,СВЦЭМ!$B$33:$B$776,H$11)+'СЕТ СН'!$F$11+СВЦЭМ!$D$10+'СЕТ СН'!$F$5-'СЕТ СН'!$F$21</f>
        <v>2332.9532654099999</v>
      </c>
      <c r="I16" s="36">
        <f>SUMIFS(СВЦЭМ!$D$33:$D$776,СВЦЭМ!$A$33:$A$776,$A16,СВЦЭМ!$B$33:$B$776,I$11)+'СЕТ СН'!$F$11+СВЦЭМ!$D$10+'СЕТ СН'!$F$5-'СЕТ СН'!$F$21</f>
        <v>2275.9094757299999</v>
      </c>
      <c r="J16" s="36">
        <f>SUMIFS(СВЦЭМ!$D$33:$D$776,СВЦЭМ!$A$33:$A$776,$A16,СВЦЭМ!$B$33:$B$776,J$11)+'СЕТ СН'!$F$11+СВЦЭМ!$D$10+'СЕТ СН'!$F$5-'СЕТ СН'!$F$21</f>
        <v>2210.9889292399998</v>
      </c>
      <c r="K16" s="36">
        <f>SUMIFS(СВЦЭМ!$D$33:$D$776,СВЦЭМ!$A$33:$A$776,$A16,СВЦЭМ!$B$33:$B$776,K$11)+'СЕТ СН'!$F$11+СВЦЭМ!$D$10+'СЕТ СН'!$F$5-'СЕТ СН'!$F$21</f>
        <v>2178.4374521300001</v>
      </c>
      <c r="L16" s="36">
        <f>SUMIFS(СВЦЭМ!$D$33:$D$776,СВЦЭМ!$A$33:$A$776,$A16,СВЦЭМ!$B$33:$B$776,L$11)+'СЕТ СН'!$F$11+СВЦЭМ!$D$10+'СЕТ СН'!$F$5-'СЕТ СН'!$F$21</f>
        <v>2175.5037487099999</v>
      </c>
      <c r="M16" s="36">
        <f>SUMIFS(СВЦЭМ!$D$33:$D$776,СВЦЭМ!$A$33:$A$776,$A16,СВЦЭМ!$B$33:$B$776,M$11)+'СЕТ СН'!$F$11+СВЦЭМ!$D$10+'СЕТ СН'!$F$5-'СЕТ СН'!$F$21</f>
        <v>2199.38879047</v>
      </c>
      <c r="N16" s="36">
        <f>SUMIFS(СВЦЭМ!$D$33:$D$776,СВЦЭМ!$A$33:$A$776,$A16,СВЦЭМ!$B$33:$B$776,N$11)+'СЕТ СН'!$F$11+СВЦЭМ!$D$10+'СЕТ СН'!$F$5-'СЕТ СН'!$F$21</f>
        <v>2208.6136357099999</v>
      </c>
      <c r="O16" s="36">
        <f>SUMIFS(СВЦЭМ!$D$33:$D$776,СВЦЭМ!$A$33:$A$776,$A16,СВЦЭМ!$B$33:$B$776,O$11)+'СЕТ СН'!$F$11+СВЦЭМ!$D$10+'СЕТ СН'!$F$5-'СЕТ СН'!$F$21</f>
        <v>2236.1128219900002</v>
      </c>
      <c r="P16" s="36">
        <f>SUMIFS(СВЦЭМ!$D$33:$D$776,СВЦЭМ!$A$33:$A$776,$A16,СВЦЭМ!$B$33:$B$776,P$11)+'СЕТ СН'!$F$11+СВЦЭМ!$D$10+'СЕТ СН'!$F$5-'СЕТ СН'!$F$21</f>
        <v>2264.1862295999999</v>
      </c>
      <c r="Q16" s="36">
        <f>SUMIFS(СВЦЭМ!$D$33:$D$776,СВЦЭМ!$A$33:$A$776,$A16,СВЦЭМ!$B$33:$B$776,Q$11)+'СЕТ СН'!$F$11+СВЦЭМ!$D$10+'СЕТ СН'!$F$5-'СЕТ СН'!$F$21</f>
        <v>2228.6319645100002</v>
      </c>
      <c r="R16" s="36">
        <f>SUMIFS(СВЦЭМ!$D$33:$D$776,СВЦЭМ!$A$33:$A$776,$A16,СВЦЭМ!$B$33:$B$776,R$11)+'СЕТ СН'!$F$11+СВЦЭМ!$D$10+'СЕТ СН'!$F$5-'СЕТ СН'!$F$21</f>
        <v>2192.5588134300001</v>
      </c>
      <c r="S16" s="36">
        <f>SUMIFS(СВЦЭМ!$D$33:$D$776,СВЦЭМ!$A$33:$A$776,$A16,СВЦЭМ!$B$33:$B$776,S$11)+'СЕТ СН'!$F$11+СВЦЭМ!$D$10+'СЕТ СН'!$F$5-'СЕТ СН'!$F$21</f>
        <v>2180.3799915099999</v>
      </c>
      <c r="T16" s="36">
        <f>SUMIFS(СВЦЭМ!$D$33:$D$776,СВЦЭМ!$A$33:$A$776,$A16,СВЦЭМ!$B$33:$B$776,T$11)+'СЕТ СН'!$F$11+СВЦЭМ!$D$10+'СЕТ СН'!$F$5-'СЕТ СН'!$F$21</f>
        <v>2199.4074139099998</v>
      </c>
      <c r="U16" s="36">
        <f>SUMIFS(СВЦЭМ!$D$33:$D$776,СВЦЭМ!$A$33:$A$776,$A16,СВЦЭМ!$B$33:$B$776,U$11)+'СЕТ СН'!$F$11+СВЦЭМ!$D$10+'СЕТ СН'!$F$5-'СЕТ СН'!$F$21</f>
        <v>2176.5315805499999</v>
      </c>
      <c r="V16" s="36">
        <f>SUMIFS(СВЦЭМ!$D$33:$D$776,СВЦЭМ!$A$33:$A$776,$A16,СВЦЭМ!$B$33:$B$776,V$11)+'СЕТ СН'!$F$11+СВЦЭМ!$D$10+'СЕТ СН'!$F$5-'СЕТ СН'!$F$21</f>
        <v>2178.7516323700002</v>
      </c>
      <c r="W16" s="36">
        <f>SUMIFS(СВЦЭМ!$D$33:$D$776,СВЦЭМ!$A$33:$A$776,$A16,СВЦЭМ!$B$33:$B$776,W$11)+'СЕТ СН'!$F$11+СВЦЭМ!$D$10+'СЕТ СН'!$F$5-'СЕТ СН'!$F$21</f>
        <v>2209.9555702399998</v>
      </c>
      <c r="X16" s="36">
        <f>SUMIFS(СВЦЭМ!$D$33:$D$776,СВЦЭМ!$A$33:$A$776,$A16,СВЦЭМ!$B$33:$B$776,X$11)+'СЕТ СН'!$F$11+СВЦЭМ!$D$10+'СЕТ СН'!$F$5-'СЕТ СН'!$F$21</f>
        <v>2206.3278836899999</v>
      </c>
      <c r="Y16" s="36">
        <f>SUMIFS(СВЦЭМ!$D$33:$D$776,СВЦЭМ!$A$33:$A$776,$A16,СВЦЭМ!$B$33:$B$776,Y$11)+'СЕТ СН'!$F$11+СВЦЭМ!$D$10+'СЕТ СН'!$F$5-'СЕТ СН'!$F$21</f>
        <v>2240.4297575099999</v>
      </c>
    </row>
    <row r="17" spans="1:25" ht="15.75" x14ac:dyDescent="0.2">
      <c r="A17" s="35">
        <f t="shared" si="0"/>
        <v>44110</v>
      </c>
      <c r="B17" s="36">
        <f>SUMIFS(СВЦЭМ!$D$33:$D$776,СВЦЭМ!$A$33:$A$776,$A17,СВЦЭМ!$B$33:$B$776,B$11)+'СЕТ СН'!$F$11+СВЦЭМ!$D$10+'СЕТ СН'!$F$5-'СЕТ СН'!$F$21</f>
        <v>2310.6949463800001</v>
      </c>
      <c r="C17" s="36">
        <f>SUMIFS(СВЦЭМ!$D$33:$D$776,СВЦЭМ!$A$33:$A$776,$A17,СВЦЭМ!$B$33:$B$776,C$11)+'СЕТ СН'!$F$11+СВЦЭМ!$D$10+'СЕТ СН'!$F$5-'СЕТ СН'!$F$21</f>
        <v>2392.27889865</v>
      </c>
      <c r="D17" s="36">
        <f>SUMIFS(СВЦЭМ!$D$33:$D$776,СВЦЭМ!$A$33:$A$776,$A17,СВЦЭМ!$B$33:$B$776,D$11)+'СЕТ СН'!$F$11+СВЦЭМ!$D$10+'СЕТ СН'!$F$5-'СЕТ СН'!$F$21</f>
        <v>2453.83287625</v>
      </c>
      <c r="E17" s="36">
        <f>SUMIFS(СВЦЭМ!$D$33:$D$776,СВЦЭМ!$A$33:$A$776,$A17,СВЦЭМ!$B$33:$B$776,E$11)+'СЕТ СН'!$F$11+СВЦЭМ!$D$10+'СЕТ СН'!$F$5-'СЕТ СН'!$F$21</f>
        <v>2475.6899052399999</v>
      </c>
      <c r="F17" s="36">
        <f>SUMIFS(СВЦЭМ!$D$33:$D$776,СВЦЭМ!$A$33:$A$776,$A17,СВЦЭМ!$B$33:$B$776,F$11)+'СЕТ СН'!$F$11+СВЦЭМ!$D$10+'СЕТ СН'!$F$5-'СЕТ СН'!$F$21</f>
        <v>2479.8879096800001</v>
      </c>
      <c r="G17" s="36">
        <f>SUMIFS(СВЦЭМ!$D$33:$D$776,СВЦЭМ!$A$33:$A$776,$A17,СВЦЭМ!$B$33:$B$776,G$11)+'СЕТ СН'!$F$11+СВЦЭМ!$D$10+'СЕТ СН'!$F$5-'СЕТ СН'!$F$21</f>
        <v>2466.59309446</v>
      </c>
      <c r="H17" s="36">
        <f>SUMIFS(СВЦЭМ!$D$33:$D$776,СВЦЭМ!$A$33:$A$776,$A17,СВЦЭМ!$B$33:$B$776,H$11)+'СЕТ СН'!$F$11+СВЦЭМ!$D$10+'СЕТ СН'!$F$5-'СЕТ СН'!$F$21</f>
        <v>2405.90596357</v>
      </c>
      <c r="I17" s="36">
        <f>SUMIFS(СВЦЭМ!$D$33:$D$776,СВЦЭМ!$A$33:$A$776,$A17,СВЦЭМ!$B$33:$B$776,I$11)+'СЕТ СН'!$F$11+СВЦЭМ!$D$10+'СЕТ СН'!$F$5-'СЕТ СН'!$F$21</f>
        <v>2354.9706967699999</v>
      </c>
      <c r="J17" s="36">
        <f>SUMIFS(СВЦЭМ!$D$33:$D$776,СВЦЭМ!$A$33:$A$776,$A17,СВЦЭМ!$B$33:$B$776,J$11)+'СЕТ СН'!$F$11+СВЦЭМ!$D$10+'СЕТ СН'!$F$5-'СЕТ СН'!$F$21</f>
        <v>2288.6739384499997</v>
      </c>
      <c r="K17" s="36">
        <f>SUMIFS(СВЦЭМ!$D$33:$D$776,СВЦЭМ!$A$33:$A$776,$A17,СВЦЭМ!$B$33:$B$776,K$11)+'СЕТ СН'!$F$11+СВЦЭМ!$D$10+'СЕТ СН'!$F$5-'СЕТ СН'!$F$21</f>
        <v>2249.6063884099999</v>
      </c>
      <c r="L17" s="36">
        <f>SUMIFS(СВЦЭМ!$D$33:$D$776,СВЦЭМ!$A$33:$A$776,$A17,СВЦЭМ!$B$33:$B$776,L$11)+'СЕТ СН'!$F$11+СВЦЭМ!$D$10+'СЕТ СН'!$F$5-'СЕТ СН'!$F$21</f>
        <v>2254.2785514100001</v>
      </c>
      <c r="M17" s="36">
        <f>SUMIFS(СВЦЭМ!$D$33:$D$776,СВЦЭМ!$A$33:$A$776,$A17,СВЦЭМ!$B$33:$B$776,M$11)+'СЕТ СН'!$F$11+СВЦЭМ!$D$10+'СЕТ СН'!$F$5-'СЕТ СН'!$F$21</f>
        <v>2257.8165641800001</v>
      </c>
      <c r="N17" s="36">
        <f>SUMIFS(СВЦЭМ!$D$33:$D$776,СВЦЭМ!$A$33:$A$776,$A17,СВЦЭМ!$B$33:$B$776,N$11)+'СЕТ СН'!$F$11+СВЦЭМ!$D$10+'СЕТ СН'!$F$5-'СЕТ СН'!$F$21</f>
        <v>2272.3490583499997</v>
      </c>
      <c r="O17" s="36">
        <f>SUMIFS(СВЦЭМ!$D$33:$D$776,СВЦЭМ!$A$33:$A$776,$A17,СВЦЭМ!$B$33:$B$776,O$11)+'СЕТ СН'!$F$11+СВЦЭМ!$D$10+'СЕТ СН'!$F$5-'СЕТ СН'!$F$21</f>
        <v>2310.97850268</v>
      </c>
      <c r="P17" s="36">
        <f>SUMIFS(СВЦЭМ!$D$33:$D$776,СВЦЭМ!$A$33:$A$776,$A17,СВЦЭМ!$B$33:$B$776,P$11)+'СЕТ СН'!$F$11+СВЦЭМ!$D$10+'СЕТ СН'!$F$5-'СЕТ СН'!$F$21</f>
        <v>2341.3539987200002</v>
      </c>
      <c r="Q17" s="36">
        <f>SUMIFS(СВЦЭМ!$D$33:$D$776,СВЦЭМ!$A$33:$A$776,$A17,СВЦЭМ!$B$33:$B$776,Q$11)+'СЕТ СН'!$F$11+СВЦЭМ!$D$10+'СЕТ СН'!$F$5-'СЕТ СН'!$F$21</f>
        <v>2298.3995117999998</v>
      </c>
      <c r="R17" s="36">
        <f>SUMIFS(СВЦЭМ!$D$33:$D$776,СВЦЭМ!$A$33:$A$776,$A17,СВЦЭМ!$B$33:$B$776,R$11)+'СЕТ СН'!$F$11+СВЦЭМ!$D$10+'СЕТ СН'!$F$5-'СЕТ СН'!$F$21</f>
        <v>2250.7767396199997</v>
      </c>
      <c r="S17" s="36">
        <f>SUMIFS(СВЦЭМ!$D$33:$D$776,СВЦЭМ!$A$33:$A$776,$A17,СВЦЭМ!$B$33:$B$776,S$11)+'СЕТ СН'!$F$11+СВЦЭМ!$D$10+'СЕТ СН'!$F$5-'СЕТ СН'!$F$21</f>
        <v>2206.7344635099998</v>
      </c>
      <c r="T17" s="36">
        <f>SUMIFS(СВЦЭМ!$D$33:$D$776,СВЦЭМ!$A$33:$A$776,$A17,СВЦЭМ!$B$33:$B$776,T$11)+'СЕТ СН'!$F$11+СВЦЭМ!$D$10+'СЕТ СН'!$F$5-'СЕТ СН'!$F$21</f>
        <v>2182.4339987200001</v>
      </c>
      <c r="U17" s="36">
        <f>SUMIFS(СВЦЭМ!$D$33:$D$776,СВЦЭМ!$A$33:$A$776,$A17,СВЦЭМ!$B$33:$B$776,U$11)+'СЕТ СН'!$F$11+СВЦЭМ!$D$10+'СЕТ СН'!$F$5-'СЕТ СН'!$F$21</f>
        <v>2184.1668357399999</v>
      </c>
      <c r="V17" s="36">
        <f>SUMIFS(СВЦЭМ!$D$33:$D$776,СВЦЭМ!$A$33:$A$776,$A17,СВЦЭМ!$B$33:$B$776,V$11)+'СЕТ СН'!$F$11+СВЦЭМ!$D$10+'СЕТ СН'!$F$5-'СЕТ СН'!$F$21</f>
        <v>2174.3771099800001</v>
      </c>
      <c r="W17" s="36">
        <f>SUMIFS(СВЦЭМ!$D$33:$D$776,СВЦЭМ!$A$33:$A$776,$A17,СВЦЭМ!$B$33:$B$776,W$11)+'СЕТ СН'!$F$11+СВЦЭМ!$D$10+'СЕТ СН'!$F$5-'СЕТ СН'!$F$21</f>
        <v>2180.0052903199999</v>
      </c>
      <c r="X17" s="36">
        <f>SUMIFS(СВЦЭМ!$D$33:$D$776,СВЦЭМ!$A$33:$A$776,$A17,СВЦЭМ!$B$33:$B$776,X$11)+'СЕТ СН'!$F$11+СВЦЭМ!$D$10+'СЕТ СН'!$F$5-'СЕТ СН'!$F$21</f>
        <v>2200.9718230099998</v>
      </c>
      <c r="Y17" s="36">
        <f>SUMIFS(СВЦЭМ!$D$33:$D$776,СВЦЭМ!$A$33:$A$776,$A17,СВЦЭМ!$B$33:$B$776,Y$11)+'СЕТ СН'!$F$11+СВЦЭМ!$D$10+'СЕТ СН'!$F$5-'СЕТ СН'!$F$21</f>
        <v>2240.6334981</v>
      </c>
    </row>
    <row r="18" spans="1:25" ht="15.75" x14ac:dyDescent="0.2">
      <c r="A18" s="35">
        <f t="shared" si="0"/>
        <v>44111</v>
      </c>
      <c r="B18" s="36">
        <f>SUMIFS(СВЦЭМ!$D$33:$D$776,СВЦЭМ!$A$33:$A$776,$A18,СВЦЭМ!$B$33:$B$776,B$11)+'СЕТ СН'!$F$11+СВЦЭМ!$D$10+'СЕТ СН'!$F$5-'СЕТ СН'!$F$21</f>
        <v>2298.2640627199999</v>
      </c>
      <c r="C18" s="36">
        <f>SUMIFS(СВЦЭМ!$D$33:$D$776,СВЦЭМ!$A$33:$A$776,$A18,СВЦЭМ!$B$33:$B$776,C$11)+'СЕТ СН'!$F$11+СВЦЭМ!$D$10+'СЕТ СН'!$F$5-'СЕТ СН'!$F$21</f>
        <v>2383.9136757599999</v>
      </c>
      <c r="D18" s="36">
        <f>SUMIFS(СВЦЭМ!$D$33:$D$776,СВЦЭМ!$A$33:$A$776,$A18,СВЦЭМ!$B$33:$B$776,D$11)+'СЕТ СН'!$F$11+СВЦЭМ!$D$10+'СЕТ СН'!$F$5-'СЕТ СН'!$F$21</f>
        <v>2457.02037092</v>
      </c>
      <c r="E18" s="36">
        <f>SUMIFS(СВЦЭМ!$D$33:$D$776,СВЦЭМ!$A$33:$A$776,$A18,СВЦЭМ!$B$33:$B$776,E$11)+'СЕТ СН'!$F$11+СВЦЭМ!$D$10+'СЕТ СН'!$F$5-'СЕТ СН'!$F$21</f>
        <v>2480.4435309400001</v>
      </c>
      <c r="F18" s="36">
        <f>SUMIFS(СВЦЭМ!$D$33:$D$776,СВЦЭМ!$A$33:$A$776,$A18,СВЦЭМ!$B$33:$B$776,F$11)+'СЕТ СН'!$F$11+СВЦЭМ!$D$10+'СЕТ СН'!$F$5-'СЕТ СН'!$F$21</f>
        <v>2475.6476655299998</v>
      </c>
      <c r="G18" s="36">
        <f>SUMIFS(СВЦЭМ!$D$33:$D$776,СВЦЭМ!$A$33:$A$776,$A18,СВЦЭМ!$B$33:$B$776,G$11)+'СЕТ СН'!$F$11+СВЦЭМ!$D$10+'СЕТ СН'!$F$5-'СЕТ СН'!$F$21</f>
        <v>2455.5267185399998</v>
      </c>
      <c r="H18" s="36">
        <f>SUMIFS(СВЦЭМ!$D$33:$D$776,СВЦЭМ!$A$33:$A$776,$A18,СВЦЭМ!$B$33:$B$776,H$11)+'СЕТ СН'!$F$11+СВЦЭМ!$D$10+'СЕТ СН'!$F$5-'СЕТ СН'!$F$21</f>
        <v>2408.56877747</v>
      </c>
      <c r="I18" s="36">
        <f>SUMIFS(СВЦЭМ!$D$33:$D$776,СВЦЭМ!$A$33:$A$776,$A18,СВЦЭМ!$B$33:$B$776,I$11)+'СЕТ СН'!$F$11+СВЦЭМ!$D$10+'СЕТ СН'!$F$5-'СЕТ СН'!$F$21</f>
        <v>2355.1494050299998</v>
      </c>
      <c r="J18" s="36">
        <f>SUMIFS(СВЦЭМ!$D$33:$D$776,СВЦЭМ!$A$33:$A$776,$A18,СВЦЭМ!$B$33:$B$776,J$11)+'СЕТ СН'!$F$11+СВЦЭМ!$D$10+'СЕТ СН'!$F$5-'СЕТ СН'!$F$21</f>
        <v>2290.2074366899997</v>
      </c>
      <c r="K18" s="36">
        <f>SUMIFS(СВЦЭМ!$D$33:$D$776,СВЦЭМ!$A$33:$A$776,$A18,СВЦЭМ!$B$33:$B$776,K$11)+'СЕТ СН'!$F$11+СВЦЭМ!$D$10+'СЕТ СН'!$F$5-'СЕТ СН'!$F$21</f>
        <v>2259.0173962099998</v>
      </c>
      <c r="L18" s="36">
        <f>SUMIFS(СВЦЭМ!$D$33:$D$776,СВЦЭМ!$A$33:$A$776,$A18,СВЦЭМ!$B$33:$B$776,L$11)+'СЕТ СН'!$F$11+СВЦЭМ!$D$10+'СЕТ СН'!$F$5-'СЕТ СН'!$F$21</f>
        <v>2263.6227486500002</v>
      </c>
      <c r="M18" s="36">
        <f>SUMIFS(СВЦЭМ!$D$33:$D$776,СВЦЭМ!$A$33:$A$776,$A18,СВЦЭМ!$B$33:$B$776,M$11)+'СЕТ СН'!$F$11+СВЦЭМ!$D$10+'СЕТ СН'!$F$5-'СЕТ СН'!$F$21</f>
        <v>2271.7660048500002</v>
      </c>
      <c r="N18" s="36">
        <f>SUMIFS(СВЦЭМ!$D$33:$D$776,СВЦЭМ!$A$33:$A$776,$A18,СВЦЭМ!$B$33:$B$776,N$11)+'СЕТ СН'!$F$11+СВЦЭМ!$D$10+'СЕТ СН'!$F$5-'СЕТ СН'!$F$21</f>
        <v>2277.2513412399999</v>
      </c>
      <c r="O18" s="36">
        <f>SUMIFS(СВЦЭМ!$D$33:$D$776,СВЦЭМ!$A$33:$A$776,$A18,СВЦЭМ!$B$33:$B$776,O$11)+'СЕТ СН'!$F$11+СВЦЭМ!$D$10+'СЕТ СН'!$F$5-'СЕТ СН'!$F$21</f>
        <v>2306.5842782899999</v>
      </c>
      <c r="P18" s="36">
        <f>SUMIFS(СВЦЭМ!$D$33:$D$776,СВЦЭМ!$A$33:$A$776,$A18,СВЦЭМ!$B$33:$B$776,P$11)+'СЕТ СН'!$F$11+СВЦЭМ!$D$10+'СЕТ СН'!$F$5-'СЕТ СН'!$F$21</f>
        <v>2334.1852876600001</v>
      </c>
      <c r="Q18" s="36">
        <f>SUMIFS(СВЦЭМ!$D$33:$D$776,СВЦЭМ!$A$33:$A$776,$A18,СВЦЭМ!$B$33:$B$776,Q$11)+'СЕТ СН'!$F$11+СВЦЭМ!$D$10+'СЕТ СН'!$F$5-'СЕТ СН'!$F$21</f>
        <v>2294.90396061</v>
      </c>
      <c r="R18" s="36">
        <f>SUMIFS(СВЦЭМ!$D$33:$D$776,СВЦЭМ!$A$33:$A$776,$A18,СВЦЭМ!$B$33:$B$776,R$11)+'СЕТ СН'!$F$11+СВЦЭМ!$D$10+'СЕТ СН'!$F$5-'СЕТ СН'!$F$21</f>
        <v>2242.3993736900002</v>
      </c>
      <c r="S18" s="36">
        <f>SUMIFS(СВЦЭМ!$D$33:$D$776,СВЦЭМ!$A$33:$A$776,$A18,СВЦЭМ!$B$33:$B$776,S$11)+'СЕТ СН'!$F$11+СВЦЭМ!$D$10+'СЕТ СН'!$F$5-'СЕТ СН'!$F$21</f>
        <v>2192.5389807399997</v>
      </c>
      <c r="T18" s="36">
        <f>SUMIFS(СВЦЭМ!$D$33:$D$776,СВЦЭМ!$A$33:$A$776,$A18,СВЦЭМ!$B$33:$B$776,T$11)+'СЕТ СН'!$F$11+СВЦЭМ!$D$10+'СЕТ СН'!$F$5-'СЕТ СН'!$F$21</f>
        <v>2184.5829365099999</v>
      </c>
      <c r="U18" s="36">
        <f>SUMIFS(СВЦЭМ!$D$33:$D$776,СВЦЭМ!$A$33:$A$776,$A18,СВЦЭМ!$B$33:$B$776,U$11)+'СЕТ СН'!$F$11+СВЦЭМ!$D$10+'СЕТ СН'!$F$5-'СЕТ СН'!$F$21</f>
        <v>2191.9101145599998</v>
      </c>
      <c r="V18" s="36">
        <f>SUMIFS(СВЦЭМ!$D$33:$D$776,СВЦЭМ!$A$33:$A$776,$A18,СВЦЭМ!$B$33:$B$776,V$11)+'СЕТ СН'!$F$11+СВЦЭМ!$D$10+'СЕТ СН'!$F$5-'СЕТ СН'!$F$21</f>
        <v>2188.4054024799998</v>
      </c>
      <c r="W18" s="36">
        <f>SUMIFS(СВЦЭМ!$D$33:$D$776,СВЦЭМ!$A$33:$A$776,$A18,СВЦЭМ!$B$33:$B$776,W$11)+'СЕТ СН'!$F$11+СВЦЭМ!$D$10+'СЕТ СН'!$F$5-'СЕТ СН'!$F$21</f>
        <v>2185.2964817699999</v>
      </c>
      <c r="X18" s="36">
        <f>SUMIFS(СВЦЭМ!$D$33:$D$776,СВЦЭМ!$A$33:$A$776,$A18,СВЦЭМ!$B$33:$B$776,X$11)+'СЕТ СН'!$F$11+СВЦЭМ!$D$10+'СЕТ СН'!$F$5-'СЕТ СН'!$F$21</f>
        <v>2188.3578800499999</v>
      </c>
      <c r="Y18" s="36">
        <f>SUMIFS(СВЦЭМ!$D$33:$D$776,СВЦЭМ!$A$33:$A$776,$A18,СВЦЭМ!$B$33:$B$776,Y$11)+'СЕТ СН'!$F$11+СВЦЭМ!$D$10+'СЕТ СН'!$F$5-'СЕТ СН'!$F$21</f>
        <v>2227.7885915400002</v>
      </c>
    </row>
    <row r="19" spans="1:25" ht="15.75" x14ac:dyDescent="0.2">
      <c r="A19" s="35">
        <f t="shared" si="0"/>
        <v>44112</v>
      </c>
      <c r="B19" s="36">
        <f>SUMIFS(СВЦЭМ!$D$33:$D$776,СВЦЭМ!$A$33:$A$776,$A19,СВЦЭМ!$B$33:$B$776,B$11)+'СЕТ СН'!$F$11+СВЦЭМ!$D$10+'СЕТ СН'!$F$5-'СЕТ СН'!$F$21</f>
        <v>2275.4552917699998</v>
      </c>
      <c r="C19" s="36">
        <f>SUMIFS(СВЦЭМ!$D$33:$D$776,СВЦЭМ!$A$33:$A$776,$A19,СВЦЭМ!$B$33:$B$776,C$11)+'СЕТ СН'!$F$11+СВЦЭМ!$D$10+'СЕТ СН'!$F$5-'СЕТ СН'!$F$21</f>
        <v>2358.7013242100002</v>
      </c>
      <c r="D19" s="36">
        <f>SUMIFS(СВЦЭМ!$D$33:$D$776,СВЦЭМ!$A$33:$A$776,$A19,СВЦЭМ!$B$33:$B$776,D$11)+'СЕТ СН'!$F$11+СВЦЭМ!$D$10+'СЕТ СН'!$F$5-'СЕТ СН'!$F$21</f>
        <v>2423.2674284899999</v>
      </c>
      <c r="E19" s="36">
        <f>SUMIFS(СВЦЭМ!$D$33:$D$776,СВЦЭМ!$A$33:$A$776,$A19,СВЦЭМ!$B$33:$B$776,E$11)+'СЕТ СН'!$F$11+СВЦЭМ!$D$10+'СЕТ СН'!$F$5-'СЕТ СН'!$F$21</f>
        <v>2436.0244582199998</v>
      </c>
      <c r="F19" s="36">
        <f>SUMIFS(СВЦЭМ!$D$33:$D$776,СВЦЭМ!$A$33:$A$776,$A19,СВЦЭМ!$B$33:$B$776,F$11)+'СЕТ СН'!$F$11+СВЦЭМ!$D$10+'СЕТ СН'!$F$5-'СЕТ СН'!$F$21</f>
        <v>2431.8608056200001</v>
      </c>
      <c r="G19" s="36">
        <f>SUMIFS(СВЦЭМ!$D$33:$D$776,СВЦЭМ!$A$33:$A$776,$A19,СВЦЭМ!$B$33:$B$776,G$11)+'СЕТ СН'!$F$11+СВЦЭМ!$D$10+'СЕТ СН'!$F$5-'СЕТ СН'!$F$21</f>
        <v>2412.90213683</v>
      </c>
      <c r="H19" s="36">
        <f>SUMIFS(СВЦЭМ!$D$33:$D$776,СВЦЭМ!$A$33:$A$776,$A19,СВЦЭМ!$B$33:$B$776,H$11)+'СЕТ СН'!$F$11+СВЦЭМ!$D$10+'СЕТ СН'!$F$5-'СЕТ СН'!$F$21</f>
        <v>2364.2355972099999</v>
      </c>
      <c r="I19" s="36">
        <f>SUMIFS(СВЦЭМ!$D$33:$D$776,СВЦЭМ!$A$33:$A$776,$A19,СВЦЭМ!$B$33:$B$776,I$11)+'СЕТ СН'!$F$11+СВЦЭМ!$D$10+'СЕТ СН'!$F$5-'СЕТ СН'!$F$21</f>
        <v>2310.96641077</v>
      </c>
      <c r="J19" s="36">
        <f>SUMIFS(СВЦЭМ!$D$33:$D$776,СВЦЭМ!$A$33:$A$776,$A19,СВЦЭМ!$B$33:$B$776,J$11)+'СЕТ СН'!$F$11+СВЦЭМ!$D$10+'СЕТ СН'!$F$5-'СЕТ СН'!$F$21</f>
        <v>2250.7688425299998</v>
      </c>
      <c r="K19" s="36">
        <f>SUMIFS(СВЦЭМ!$D$33:$D$776,СВЦЭМ!$A$33:$A$776,$A19,СВЦЭМ!$B$33:$B$776,K$11)+'СЕТ СН'!$F$11+СВЦЭМ!$D$10+'СЕТ СН'!$F$5-'СЕТ СН'!$F$21</f>
        <v>2219.0878746399999</v>
      </c>
      <c r="L19" s="36">
        <f>SUMIFS(СВЦЭМ!$D$33:$D$776,СВЦЭМ!$A$33:$A$776,$A19,СВЦЭМ!$B$33:$B$776,L$11)+'СЕТ СН'!$F$11+СВЦЭМ!$D$10+'СЕТ СН'!$F$5-'СЕТ СН'!$F$21</f>
        <v>2224.71277207</v>
      </c>
      <c r="M19" s="36">
        <f>SUMIFS(СВЦЭМ!$D$33:$D$776,СВЦЭМ!$A$33:$A$776,$A19,СВЦЭМ!$B$33:$B$776,M$11)+'СЕТ СН'!$F$11+СВЦЭМ!$D$10+'СЕТ СН'!$F$5-'СЕТ СН'!$F$21</f>
        <v>2232.29079194</v>
      </c>
      <c r="N19" s="36">
        <f>SUMIFS(СВЦЭМ!$D$33:$D$776,СВЦЭМ!$A$33:$A$776,$A19,СВЦЭМ!$B$33:$B$776,N$11)+'СЕТ СН'!$F$11+СВЦЭМ!$D$10+'СЕТ СН'!$F$5-'СЕТ СН'!$F$21</f>
        <v>2242.0112365599998</v>
      </c>
      <c r="O19" s="36">
        <f>SUMIFS(СВЦЭМ!$D$33:$D$776,СВЦЭМ!$A$33:$A$776,$A19,СВЦЭМ!$B$33:$B$776,O$11)+'СЕТ СН'!$F$11+СВЦЭМ!$D$10+'СЕТ СН'!$F$5-'СЕТ СН'!$F$21</f>
        <v>2276.5678038799997</v>
      </c>
      <c r="P19" s="36">
        <f>SUMIFS(СВЦЭМ!$D$33:$D$776,СВЦЭМ!$A$33:$A$776,$A19,СВЦЭМ!$B$33:$B$776,P$11)+'СЕТ СН'!$F$11+СВЦЭМ!$D$10+'СЕТ СН'!$F$5-'СЕТ СН'!$F$21</f>
        <v>2304.2597540400002</v>
      </c>
      <c r="Q19" s="36">
        <f>SUMIFS(СВЦЭМ!$D$33:$D$776,СВЦЭМ!$A$33:$A$776,$A19,СВЦЭМ!$B$33:$B$776,Q$11)+'СЕТ СН'!$F$11+СВЦЭМ!$D$10+'СЕТ СН'!$F$5-'СЕТ СН'!$F$21</f>
        <v>2262.6470388399998</v>
      </c>
      <c r="R19" s="36">
        <f>SUMIFS(СВЦЭМ!$D$33:$D$776,СВЦЭМ!$A$33:$A$776,$A19,СВЦЭМ!$B$33:$B$776,R$11)+'СЕТ СН'!$F$11+СВЦЭМ!$D$10+'СЕТ СН'!$F$5-'СЕТ СН'!$F$21</f>
        <v>2213.58659872</v>
      </c>
      <c r="S19" s="36">
        <f>SUMIFS(СВЦЭМ!$D$33:$D$776,СВЦЭМ!$A$33:$A$776,$A19,СВЦЭМ!$B$33:$B$776,S$11)+'СЕТ СН'!$F$11+СВЦЭМ!$D$10+'СЕТ СН'!$F$5-'СЕТ СН'!$F$21</f>
        <v>2169.25889418</v>
      </c>
      <c r="T19" s="36">
        <f>SUMIFS(СВЦЭМ!$D$33:$D$776,СВЦЭМ!$A$33:$A$776,$A19,СВЦЭМ!$B$33:$B$776,T$11)+'СЕТ СН'!$F$11+СВЦЭМ!$D$10+'СЕТ СН'!$F$5-'СЕТ СН'!$F$21</f>
        <v>2169.3408841999999</v>
      </c>
      <c r="U19" s="36">
        <f>SUMIFS(СВЦЭМ!$D$33:$D$776,СВЦЭМ!$A$33:$A$776,$A19,СВЦЭМ!$B$33:$B$776,U$11)+'СЕТ СН'!$F$11+СВЦЭМ!$D$10+'СЕТ СН'!$F$5-'СЕТ СН'!$F$21</f>
        <v>2185.3252741599999</v>
      </c>
      <c r="V19" s="36">
        <f>SUMIFS(СВЦЭМ!$D$33:$D$776,СВЦЭМ!$A$33:$A$776,$A19,СВЦЭМ!$B$33:$B$776,V$11)+'СЕТ СН'!$F$11+СВЦЭМ!$D$10+'СЕТ СН'!$F$5-'СЕТ СН'!$F$21</f>
        <v>2176.2588651900001</v>
      </c>
      <c r="W19" s="36">
        <f>SUMIFS(СВЦЭМ!$D$33:$D$776,СВЦЭМ!$A$33:$A$776,$A19,СВЦЭМ!$B$33:$B$776,W$11)+'СЕТ СН'!$F$11+СВЦЭМ!$D$10+'СЕТ СН'!$F$5-'СЕТ СН'!$F$21</f>
        <v>2171.5736336499999</v>
      </c>
      <c r="X19" s="36">
        <f>SUMIFS(СВЦЭМ!$D$33:$D$776,СВЦЭМ!$A$33:$A$776,$A19,СВЦЭМ!$B$33:$B$776,X$11)+'СЕТ СН'!$F$11+СВЦЭМ!$D$10+'СЕТ СН'!$F$5-'СЕТ СН'!$F$21</f>
        <v>2181.7743829999999</v>
      </c>
      <c r="Y19" s="36">
        <f>SUMIFS(СВЦЭМ!$D$33:$D$776,СВЦЭМ!$A$33:$A$776,$A19,СВЦЭМ!$B$33:$B$776,Y$11)+'СЕТ СН'!$F$11+СВЦЭМ!$D$10+'СЕТ СН'!$F$5-'СЕТ СН'!$F$21</f>
        <v>2216.92264441</v>
      </c>
    </row>
    <row r="20" spans="1:25" ht="15.75" x14ac:dyDescent="0.2">
      <c r="A20" s="35">
        <f t="shared" si="0"/>
        <v>44113</v>
      </c>
      <c r="B20" s="36">
        <f>SUMIFS(СВЦЭМ!$D$33:$D$776,СВЦЭМ!$A$33:$A$776,$A20,СВЦЭМ!$B$33:$B$776,B$11)+'СЕТ СН'!$F$11+СВЦЭМ!$D$10+'СЕТ СН'!$F$5-'СЕТ СН'!$F$21</f>
        <v>2271.6851259800001</v>
      </c>
      <c r="C20" s="36">
        <f>SUMIFS(СВЦЭМ!$D$33:$D$776,СВЦЭМ!$A$33:$A$776,$A20,СВЦЭМ!$B$33:$B$776,C$11)+'СЕТ СН'!$F$11+СВЦЭМ!$D$10+'СЕТ СН'!$F$5-'СЕТ СН'!$F$21</f>
        <v>2351.3195421099999</v>
      </c>
      <c r="D20" s="36">
        <f>SUMIFS(СВЦЭМ!$D$33:$D$776,СВЦЭМ!$A$33:$A$776,$A20,СВЦЭМ!$B$33:$B$776,D$11)+'СЕТ СН'!$F$11+СВЦЭМ!$D$10+'СЕТ СН'!$F$5-'СЕТ СН'!$F$21</f>
        <v>2420.7059064699997</v>
      </c>
      <c r="E20" s="36">
        <f>SUMIFS(СВЦЭМ!$D$33:$D$776,СВЦЭМ!$A$33:$A$776,$A20,СВЦЭМ!$B$33:$B$776,E$11)+'СЕТ СН'!$F$11+СВЦЭМ!$D$10+'СЕТ СН'!$F$5-'СЕТ СН'!$F$21</f>
        <v>2436.17966634</v>
      </c>
      <c r="F20" s="36">
        <f>SUMIFS(СВЦЭМ!$D$33:$D$776,СВЦЭМ!$A$33:$A$776,$A20,СВЦЭМ!$B$33:$B$776,F$11)+'СЕТ СН'!$F$11+СВЦЭМ!$D$10+'СЕТ СН'!$F$5-'СЕТ СН'!$F$21</f>
        <v>2442.2297589499999</v>
      </c>
      <c r="G20" s="36">
        <f>SUMIFS(СВЦЭМ!$D$33:$D$776,СВЦЭМ!$A$33:$A$776,$A20,СВЦЭМ!$B$33:$B$776,G$11)+'СЕТ СН'!$F$11+СВЦЭМ!$D$10+'СЕТ СН'!$F$5-'СЕТ СН'!$F$21</f>
        <v>2418.6502380100001</v>
      </c>
      <c r="H20" s="36">
        <f>SUMIFS(СВЦЭМ!$D$33:$D$776,СВЦЭМ!$A$33:$A$776,$A20,СВЦЭМ!$B$33:$B$776,H$11)+'СЕТ СН'!$F$11+СВЦЭМ!$D$10+'СЕТ СН'!$F$5-'СЕТ СН'!$F$21</f>
        <v>2363.9814697000002</v>
      </c>
      <c r="I20" s="36">
        <f>SUMIFS(СВЦЭМ!$D$33:$D$776,СВЦЭМ!$A$33:$A$776,$A20,СВЦЭМ!$B$33:$B$776,I$11)+'СЕТ СН'!$F$11+СВЦЭМ!$D$10+'СЕТ СН'!$F$5-'СЕТ СН'!$F$21</f>
        <v>2314.6160310699997</v>
      </c>
      <c r="J20" s="36">
        <f>SUMIFS(СВЦЭМ!$D$33:$D$776,СВЦЭМ!$A$33:$A$776,$A20,СВЦЭМ!$B$33:$B$776,J$11)+'СЕТ СН'!$F$11+СВЦЭМ!$D$10+'СЕТ СН'!$F$5-'СЕТ СН'!$F$21</f>
        <v>2259.2191154000002</v>
      </c>
      <c r="K20" s="36">
        <f>SUMIFS(СВЦЭМ!$D$33:$D$776,СВЦЭМ!$A$33:$A$776,$A20,СВЦЭМ!$B$33:$B$776,K$11)+'СЕТ СН'!$F$11+СВЦЭМ!$D$10+'СЕТ СН'!$F$5-'СЕТ СН'!$F$21</f>
        <v>2246.4693803599998</v>
      </c>
      <c r="L20" s="36">
        <f>SUMIFS(СВЦЭМ!$D$33:$D$776,СВЦЭМ!$A$33:$A$776,$A20,СВЦЭМ!$B$33:$B$776,L$11)+'СЕТ СН'!$F$11+СВЦЭМ!$D$10+'СЕТ СН'!$F$5-'СЕТ СН'!$F$21</f>
        <v>2247.0429942699998</v>
      </c>
      <c r="M20" s="36">
        <f>SUMIFS(СВЦЭМ!$D$33:$D$776,СВЦЭМ!$A$33:$A$776,$A20,СВЦЭМ!$B$33:$B$776,M$11)+'СЕТ СН'!$F$11+СВЦЭМ!$D$10+'СЕТ СН'!$F$5-'СЕТ СН'!$F$21</f>
        <v>2259.9063749400002</v>
      </c>
      <c r="N20" s="36">
        <f>SUMIFS(СВЦЭМ!$D$33:$D$776,СВЦЭМ!$A$33:$A$776,$A20,СВЦЭМ!$B$33:$B$776,N$11)+'СЕТ СН'!$F$11+СВЦЭМ!$D$10+'СЕТ СН'!$F$5-'СЕТ СН'!$F$21</f>
        <v>2270.2644265499998</v>
      </c>
      <c r="O20" s="36">
        <f>SUMIFS(СВЦЭМ!$D$33:$D$776,СВЦЭМ!$A$33:$A$776,$A20,СВЦЭМ!$B$33:$B$776,O$11)+'СЕТ СН'!$F$11+СВЦЭМ!$D$10+'СЕТ СН'!$F$5-'СЕТ СН'!$F$21</f>
        <v>2271.5863420699998</v>
      </c>
      <c r="P20" s="36">
        <f>SUMIFS(СВЦЭМ!$D$33:$D$776,СВЦЭМ!$A$33:$A$776,$A20,СВЦЭМ!$B$33:$B$776,P$11)+'СЕТ СН'!$F$11+СВЦЭМ!$D$10+'СЕТ СН'!$F$5-'СЕТ СН'!$F$21</f>
        <v>2282.9327055099998</v>
      </c>
      <c r="Q20" s="36">
        <f>SUMIFS(СВЦЭМ!$D$33:$D$776,СВЦЭМ!$A$33:$A$776,$A20,СВЦЭМ!$B$33:$B$776,Q$11)+'СЕТ СН'!$F$11+СВЦЭМ!$D$10+'СЕТ СН'!$F$5-'СЕТ СН'!$F$21</f>
        <v>2288.5805595299998</v>
      </c>
      <c r="R20" s="36">
        <f>SUMIFS(СВЦЭМ!$D$33:$D$776,СВЦЭМ!$A$33:$A$776,$A20,СВЦЭМ!$B$33:$B$776,R$11)+'СЕТ СН'!$F$11+СВЦЭМ!$D$10+'СЕТ СН'!$F$5-'СЕТ СН'!$F$21</f>
        <v>2247.7397642799997</v>
      </c>
      <c r="S20" s="36">
        <f>SUMIFS(СВЦЭМ!$D$33:$D$776,СВЦЭМ!$A$33:$A$776,$A20,СВЦЭМ!$B$33:$B$776,S$11)+'СЕТ СН'!$F$11+СВЦЭМ!$D$10+'СЕТ СН'!$F$5-'СЕТ СН'!$F$21</f>
        <v>2183.6045186299998</v>
      </c>
      <c r="T20" s="36">
        <f>SUMIFS(СВЦЭМ!$D$33:$D$776,СВЦЭМ!$A$33:$A$776,$A20,СВЦЭМ!$B$33:$B$776,T$11)+'СЕТ СН'!$F$11+СВЦЭМ!$D$10+'СЕТ СН'!$F$5-'СЕТ СН'!$F$21</f>
        <v>2142.3199057800002</v>
      </c>
      <c r="U20" s="36">
        <f>SUMIFS(СВЦЭМ!$D$33:$D$776,СВЦЭМ!$A$33:$A$776,$A20,СВЦЭМ!$B$33:$B$776,U$11)+'СЕТ СН'!$F$11+СВЦЭМ!$D$10+'СЕТ СН'!$F$5-'СЕТ СН'!$F$21</f>
        <v>2175.7758073300001</v>
      </c>
      <c r="V20" s="36">
        <f>SUMIFS(СВЦЭМ!$D$33:$D$776,СВЦЭМ!$A$33:$A$776,$A20,СВЦЭМ!$B$33:$B$776,V$11)+'СЕТ СН'!$F$11+СВЦЭМ!$D$10+'СЕТ СН'!$F$5-'СЕТ СН'!$F$21</f>
        <v>2173.9805744599998</v>
      </c>
      <c r="W20" s="36">
        <f>SUMIFS(СВЦЭМ!$D$33:$D$776,СВЦЭМ!$A$33:$A$776,$A20,СВЦЭМ!$B$33:$B$776,W$11)+'СЕТ СН'!$F$11+СВЦЭМ!$D$10+'СЕТ СН'!$F$5-'СЕТ СН'!$F$21</f>
        <v>2164.6173729100001</v>
      </c>
      <c r="X20" s="36">
        <f>SUMIFS(СВЦЭМ!$D$33:$D$776,СВЦЭМ!$A$33:$A$776,$A20,СВЦЭМ!$B$33:$B$776,X$11)+'СЕТ СН'!$F$11+СВЦЭМ!$D$10+'СЕТ СН'!$F$5-'СЕТ СН'!$F$21</f>
        <v>2174.9324549900002</v>
      </c>
      <c r="Y20" s="36">
        <f>SUMIFS(СВЦЭМ!$D$33:$D$776,СВЦЭМ!$A$33:$A$776,$A20,СВЦЭМ!$B$33:$B$776,Y$11)+'СЕТ СН'!$F$11+СВЦЭМ!$D$10+'СЕТ СН'!$F$5-'СЕТ СН'!$F$21</f>
        <v>2203.4493578500001</v>
      </c>
    </row>
    <row r="21" spans="1:25" ht="15.75" x14ac:dyDescent="0.2">
      <c r="A21" s="35">
        <f t="shared" si="0"/>
        <v>44114</v>
      </c>
      <c r="B21" s="36">
        <f>SUMIFS(СВЦЭМ!$D$33:$D$776,СВЦЭМ!$A$33:$A$776,$A21,СВЦЭМ!$B$33:$B$776,B$11)+'СЕТ СН'!$F$11+СВЦЭМ!$D$10+'СЕТ СН'!$F$5-'СЕТ СН'!$F$21</f>
        <v>2257.14753595</v>
      </c>
      <c r="C21" s="36">
        <f>SUMIFS(СВЦЭМ!$D$33:$D$776,СВЦЭМ!$A$33:$A$776,$A21,СВЦЭМ!$B$33:$B$776,C$11)+'СЕТ СН'!$F$11+СВЦЭМ!$D$10+'СЕТ СН'!$F$5-'СЕТ СН'!$F$21</f>
        <v>2335.4749268999999</v>
      </c>
      <c r="D21" s="36">
        <f>SUMIFS(СВЦЭМ!$D$33:$D$776,СВЦЭМ!$A$33:$A$776,$A21,СВЦЭМ!$B$33:$B$776,D$11)+'СЕТ СН'!$F$11+СВЦЭМ!$D$10+'СЕТ СН'!$F$5-'СЕТ СН'!$F$21</f>
        <v>2408.4384315100001</v>
      </c>
      <c r="E21" s="36">
        <f>SUMIFS(СВЦЭМ!$D$33:$D$776,СВЦЭМ!$A$33:$A$776,$A21,СВЦЭМ!$B$33:$B$776,E$11)+'СЕТ СН'!$F$11+СВЦЭМ!$D$10+'СЕТ СН'!$F$5-'СЕТ СН'!$F$21</f>
        <v>2435.1535541600001</v>
      </c>
      <c r="F21" s="36">
        <f>SUMIFS(СВЦЭМ!$D$33:$D$776,СВЦЭМ!$A$33:$A$776,$A21,СВЦЭМ!$B$33:$B$776,F$11)+'СЕТ СН'!$F$11+СВЦЭМ!$D$10+'СЕТ СН'!$F$5-'СЕТ СН'!$F$21</f>
        <v>2439.4612150100002</v>
      </c>
      <c r="G21" s="36">
        <f>SUMIFS(СВЦЭМ!$D$33:$D$776,СВЦЭМ!$A$33:$A$776,$A21,СВЦЭМ!$B$33:$B$776,G$11)+'СЕТ СН'!$F$11+СВЦЭМ!$D$10+'СЕТ СН'!$F$5-'СЕТ СН'!$F$21</f>
        <v>2422.35465019</v>
      </c>
      <c r="H21" s="36">
        <f>SUMIFS(СВЦЭМ!$D$33:$D$776,СВЦЭМ!$A$33:$A$776,$A21,СВЦЭМ!$B$33:$B$776,H$11)+'СЕТ СН'!$F$11+СВЦЭМ!$D$10+'СЕТ СН'!$F$5-'СЕТ СН'!$F$21</f>
        <v>2405.4048029800001</v>
      </c>
      <c r="I21" s="36">
        <f>SUMIFS(СВЦЭМ!$D$33:$D$776,СВЦЭМ!$A$33:$A$776,$A21,СВЦЭМ!$B$33:$B$776,I$11)+'СЕТ СН'!$F$11+СВЦЭМ!$D$10+'СЕТ СН'!$F$5-'СЕТ СН'!$F$21</f>
        <v>2374.9955782299999</v>
      </c>
      <c r="J21" s="36">
        <f>SUMIFS(СВЦЭМ!$D$33:$D$776,СВЦЭМ!$A$33:$A$776,$A21,СВЦЭМ!$B$33:$B$776,J$11)+'СЕТ СН'!$F$11+СВЦЭМ!$D$10+'СЕТ СН'!$F$5-'СЕТ СН'!$F$21</f>
        <v>2285.7729100699999</v>
      </c>
      <c r="K21" s="36">
        <f>SUMIFS(СВЦЭМ!$D$33:$D$776,СВЦЭМ!$A$33:$A$776,$A21,СВЦЭМ!$B$33:$B$776,K$11)+'СЕТ СН'!$F$11+СВЦЭМ!$D$10+'СЕТ СН'!$F$5-'СЕТ СН'!$F$21</f>
        <v>2229.8602368000002</v>
      </c>
      <c r="L21" s="36">
        <f>SUMIFS(СВЦЭМ!$D$33:$D$776,СВЦЭМ!$A$33:$A$776,$A21,СВЦЭМ!$B$33:$B$776,L$11)+'СЕТ СН'!$F$11+СВЦЭМ!$D$10+'СЕТ СН'!$F$5-'СЕТ СН'!$F$21</f>
        <v>2222.4485680799999</v>
      </c>
      <c r="M21" s="36">
        <f>SUMIFS(СВЦЭМ!$D$33:$D$776,СВЦЭМ!$A$33:$A$776,$A21,СВЦЭМ!$B$33:$B$776,M$11)+'СЕТ СН'!$F$11+СВЦЭМ!$D$10+'СЕТ СН'!$F$5-'СЕТ СН'!$F$21</f>
        <v>2217.6289171099997</v>
      </c>
      <c r="N21" s="36">
        <f>SUMIFS(СВЦЭМ!$D$33:$D$776,СВЦЭМ!$A$33:$A$776,$A21,СВЦЭМ!$B$33:$B$776,N$11)+'СЕТ СН'!$F$11+СВЦЭМ!$D$10+'СЕТ СН'!$F$5-'СЕТ СН'!$F$21</f>
        <v>2224.19441676</v>
      </c>
      <c r="O21" s="36">
        <f>SUMIFS(СВЦЭМ!$D$33:$D$776,СВЦЭМ!$A$33:$A$776,$A21,СВЦЭМ!$B$33:$B$776,O$11)+'СЕТ СН'!$F$11+СВЦЭМ!$D$10+'СЕТ СН'!$F$5-'СЕТ СН'!$F$21</f>
        <v>2275.3850901000001</v>
      </c>
      <c r="P21" s="36">
        <f>SUMIFS(СВЦЭМ!$D$33:$D$776,СВЦЭМ!$A$33:$A$776,$A21,СВЦЭМ!$B$33:$B$776,P$11)+'СЕТ СН'!$F$11+СВЦЭМ!$D$10+'СЕТ СН'!$F$5-'СЕТ СН'!$F$21</f>
        <v>2301.2627928299999</v>
      </c>
      <c r="Q21" s="36">
        <f>SUMIFS(СВЦЭМ!$D$33:$D$776,СВЦЭМ!$A$33:$A$776,$A21,СВЦЭМ!$B$33:$B$776,Q$11)+'СЕТ СН'!$F$11+СВЦЭМ!$D$10+'СЕТ СН'!$F$5-'СЕТ СН'!$F$21</f>
        <v>2291.3087522400001</v>
      </c>
      <c r="R21" s="36">
        <f>SUMIFS(СВЦЭМ!$D$33:$D$776,СВЦЭМ!$A$33:$A$776,$A21,СВЦЭМ!$B$33:$B$776,R$11)+'СЕТ СН'!$F$11+СВЦЭМ!$D$10+'СЕТ СН'!$F$5-'СЕТ СН'!$F$21</f>
        <v>2234.97764117</v>
      </c>
      <c r="S21" s="36">
        <f>SUMIFS(СВЦЭМ!$D$33:$D$776,СВЦЭМ!$A$33:$A$776,$A21,СВЦЭМ!$B$33:$B$776,S$11)+'СЕТ СН'!$F$11+СВЦЭМ!$D$10+'СЕТ СН'!$F$5-'СЕТ СН'!$F$21</f>
        <v>2213.4679764799998</v>
      </c>
      <c r="T21" s="36">
        <f>SUMIFS(СВЦЭМ!$D$33:$D$776,СВЦЭМ!$A$33:$A$776,$A21,СВЦЭМ!$B$33:$B$776,T$11)+'СЕТ СН'!$F$11+СВЦЭМ!$D$10+'СЕТ СН'!$F$5-'СЕТ СН'!$F$21</f>
        <v>2194.6833084299997</v>
      </c>
      <c r="U21" s="36">
        <f>SUMIFS(СВЦЭМ!$D$33:$D$776,СВЦЭМ!$A$33:$A$776,$A21,СВЦЭМ!$B$33:$B$776,U$11)+'СЕТ СН'!$F$11+СВЦЭМ!$D$10+'СЕТ СН'!$F$5-'СЕТ СН'!$F$21</f>
        <v>2191.18647431</v>
      </c>
      <c r="V21" s="36">
        <f>SUMIFS(СВЦЭМ!$D$33:$D$776,СВЦЭМ!$A$33:$A$776,$A21,СВЦЭМ!$B$33:$B$776,V$11)+'СЕТ СН'!$F$11+СВЦЭМ!$D$10+'СЕТ СН'!$F$5-'СЕТ СН'!$F$21</f>
        <v>2153.1093805700002</v>
      </c>
      <c r="W21" s="36">
        <f>SUMIFS(СВЦЭМ!$D$33:$D$776,СВЦЭМ!$A$33:$A$776,$A21,СВЦЭМ!$B$33:$B$776,W$11)+'СЕТ СН'!$F$11+СВЦЭМ!$D$10+'СЕТ СН'!$F$5-'СЕТ СН'!$F$21</f>
        <v>2148.2064791299999</v>
      </c>
      <c r="X21" s="36">
        <f>SUMIFS(СВЦЭМ!$D$33:$D$776,СВЦЭМ!$A$33:$A$776,$A21,СВЦЭМ!$B$33:$B$776,X$11)+'СЕТ СН'!$F$11+СВЦЭМ!$D$10+'СЕТ СН'!$F$5-'СЕТ СН'!$F$21</f>
        <v>2136.6074220700002</v>
      </c>
      <c r="Y21" s="36">
        <f>SUMIFS(СВЦЭМ!$D$33:$D$776,СВЦЭМ!$A$33:$A$776,$A21,СВЦЭМ!$B$33:$B$776,Y$11)+'СЕТ СН'!$F$11+СВЦЭМ!$D$10+'СЕТ СН'!$F$5-'СЕТ СН'!$F$21</f>
        <v>2179.2944519299999</v>
      </c>
    </row>
    <row r="22" spans="1:25" ht="15.75" x14ac:dyDescent="0.2">
      <c r="A22" s="35">
        <f t="shared" si="0"/>
        <v>44115</v>
      </c>
      <c r="B22" s="36">
        <f>SUMIFS(СВЦЭМ!$D$33:$D$776,СВЦЭМ!$A$33:$A$776,$A22,СВЦЭМ!$B$33:$B$776,B$11)+'СЕТ СН'!$F$11+СВЦЭМ!$D$10+'СЕТ СН'!$F$5-'СЕТ СН'!$F$21</f>
        <v>2262.5763156499997</v>
      </c>
      <c r="C22" s="36">
        <f>SUMIFS(СВЦЭМ!$D$33:$D$776,СВЦЭМ!$A$33:$A$776,$A22,СВЦЭМ!$B$33:$B$776,C$11)+'СЕТ СН'!$F$11+СВЦЭМ!$D$10+'СЕТ СН'!$F$5-'СЕТ СН'!$F$21</f>
        <v>2352.0199450099999</v>
      </c>
      <c r="D22" s="36">
        <f>SUMIFS(СВЦЭМ!$D$33:$D$776,СВЦЭМ!$A$33:$A$776,$A22,СВЦЭМ!$B$33:$B$776,D$11)+'СЕТ СН'!$F$11+СВЦЭМ!$D$10+'СЕТ СН'!$F$5-'СЕТ СН'!$F$21</f>
        <v>2447.2626131899997</v>
      </c>
      <c r="E22" s="36">
        <f>SUMIFS(СВЦЭМ!$D$33:$D$776,СВЦЭМ!$A$33:$A$776,$A22,СВЦЭМ!$B$33:$B$776,E$11)+'СЕТ СН'!$F$11+СВЦЭМ!$D$10+'СЕТ СН'!$F$5-'СЕТ СН'!$F$21</f>
        <v>2478.8522588599999</v>
      </c>
      <c r="F22" s="36">
        <f>SUMIFS(СВЦЭМ!$D$33:$D$776,СВЦЭМ!$A$33:$A$776,$A22,СВЦЭМ!$B$33:$B$776,F$11)+'СЕТ СН'!$F$11+СВЦЭМ!$D$10+'СЕТ СН'!$F$5-'СЕТ СН'!$F$21</f>
        <v>2483.5471812999999</v>
      </c>
      <c r="G22" s="36">
        <f>SUMIFS(СВЦЭМ!$D$33:$D$776,СВЦЭМ!$A$33:$A$776,$A22,СВЦЭМ!$B$33:$B$776,G$11)+'СЕТ СН'!$F$11+СВЦЭМ!$D$10+'СЕТ СН'!$F$5-'СЕТ СН'!$F$21</f>
        <v>2474.4809517599997</v>
      </c>
      <c r="H22" s="36">
        <f>SUMIFS(СВЦЭМ!$D$33:$D$776,СВЦЭМ!$A$33:$A$776,$A22,СВЦЭМ!$B$33:$B$776,H$11)+'СЕТ СН'!$F$11+СВЦЭМ!$D$10+'СЕТ СН'!$F$5-'СЕТ СН'!$F$21</f>
        <v>2456.4901939900001</v>
      </c>
      <c r="I22" s="36">
        <f>SUMIFS(СВЦЭМ!$D$33:$D$776,СВЦЭМ!$A$33:$A$776,$A22,СВЦЭМ!$B$33:$B$776,I$11)+'СЕТ СН'!$F$11+СВЦЭМ!$D$10+'СЕТ СН'!$F$5-'СЕТ СН'!$F$21</f>
        <v>2435.7043757000001</v>
      </c>
      <c r="J22" s="36">
        <f>SUMIFS(СВЦЭМ!$D$33:$D$776,СВЦЭМ!$A$33:$A$776,$A22,СВЦЭМ!$B$33:$B$776,J$11)+'СЕТ СН'!$F$11+СВЦЭМ!$D$10+'СЕТ СН'!$F$5-'СЕТ СН'!$F$21</f>
        <v>2339.40716574</v>
      </c>
      <c r="K22" s="36">
        <f>SUMIFS(СВЦЭМ!$D$33:$D$776,СВЦЭМ!$A$33:$A$776,$A22,СВЦЭМ!$B$33:$B$776,K$11)+'СЕТ СН'!$F$11+СВЦЭМ!$D$10+'СЕТ СН'!$F$5-'СЕТ СН'!$F$21</f>
        <v>2266.1578481299998</v>
      </c>
      <c r="L22" s="36">
        <f>SUMIFS(СВЦЭМ!$D$33:$D$776,СВЦЭМ!$A$33:$A$776,$A22,СВЦЭМ!$B$33:$B$776,L$11)+'СЕТ СН'!$F$11+СВЦЭМ!$D$10+'СЕТ СН'!$F$5-'СЕТ СН'!$F$21</f>
        <v>2257.03919421</v>
      </c>
      <c r="M22" s="36">
        <f>SUMIFS(СВЦЭМ!$D$33:$D$776,СВЦЭМ!$A$33:$A$776,$A22,СВЦЭМ!$B$33:$B$776,M$11)+'СЕТ СН'!$F$11+СВЦЭМ!$D$10+'СЕТ СН'!$F$5-'СЕТ СН'!$F$21</f>
        <v>2257.48000194</v>
      </c>
      <c r="N22" s="36">
        <f>SUMIFS(СВЦЭМ!$D$33:$D$776,СВЦЭМ!$A$33:$A$776,$A22,СВЦЭМ!$B$33:$B$776,N$11)+'СЕТ СН'!$F$11+СВЦЭМ!$D$10+'СЕТ СН'!$F$5-'СЕТ СН'!$F$21</f>
        <v>2267.6834743899999</v>
      </c>
      <c r="O22" s="36">
        <f>SUMIFS(СВЦЭМ!$D$33:$D$776,СВЦЭМ!$A$33:$A$776,$A22,СВЦЭМ!$B$33:$B$776,O$11)+'СЕТ СН'!$F$11+СВЦЭМ!$D$10+'СЕТ СН'!$F$5-'СЕТ СН'!$F$21</f>
        <v>2311.0128806600001</v>
      </c>
      <c r="P22" s="36">
        <f>SUMIFS(СВЦЭМ!$D$33:$D$776,СВЦЭМ!$A$33:$A$776,$A22,СВЦЭМ!$B$33:$B$776,P$11)+'СЕТ СН'!$F$11+СВЦЭМ!$D$10+'СЕТ СН'!$F$5-'СЕТ СН'!$F$21</f>
        <v>2345.91252725</v>
      </c>
      <c r="Q22" s="36">
        <f>SUMIFS(СВЦЭМ!$D$33:$D$776,СВЦЭМ!$A$33:$A$776,$A22,СВЦЭМ!$B$33:$B$776,Q$11)+'СЕТ СН'!$F$11+СВЦЭМ!$D$10+'СЕТ СН'!$F$5-'СЕТ СН'!$F$21</f>
        <v>2300.81416691</v>
      </c>
      <c r="R22" s="36">
        <f>SUMIFS(СВЦЭМ!$D$33:$D$776,СВЦЭМ!$A$33:$A$776,$A22,СВЦЭМ!$B$33:$B$776,R$11)+'СЕТ СН'!$F$11+СВЦЭМ!$D$10+'СЕТ СН'!$F$5-'СЕТ СН'!$F$21</f>
        <v>2248.8121203999999</v>
      </c>
      <c r="S22" s="36">
        <f>SUMIFS(СВЦЭМ!$D$33:$D$776,СВЦЭМ!$A$33:$A$776,$A22,СВЦЭМ!$B$33:$B$776,S$11)+'СЕТ СН'!$F$11+СВЦЭМ!$D$10+'СЕТ СН'!$F$5-'СЕТ СН'!$F$21</f>
        <v>2207.1375662299997</v>
      </c>
      <c r="T22" s="36">
        <f>SUMIFS(СВЦЭМ!$D$33:$D$776,СВЦЭМ!$A$33:$A$776,$A22,СВЦЭМ!$B$33:$B$776,T$11)+'СЕТ СН'!$F$11+СВЦЭМ!$D$10+'СЕТ СН'!$F$5-'СЕТ СН'!$F$21</f>
        <v>2226.1281080099998</v>
      </c>
      <c r="U22" s="36">
        <f>SUMIFS(СВЦЭМ!$D$33:$D$776,СВЦЭМ!$A$33:$A$776,$A22,СВЦЭМ!$B$33:$B$776,U$11)+'СЕТ СН'!$F$11+СВЦЭМ!$D$10+'СЕТ СН'!$F$5-'СЕТ СН'!$F$21</f>
        <v>2234.9891443699998</v>
      </c>
      <c r="V22" s="36">
        <f>SUMIFS(СВЦЭМ!$D$33:$D$776,СВЦЭМ!$A$33:$A$776,$A22,СВЦЭМ!$B$33:$B$776,V$11)+'СЕТ СН'!$F$11+СВЦЭМ!$D$10+'СЕТ СН'!$F$5-'СЕТ СН'!$F$21</f>
        <v>2204.3947838399999</v>
      </c>
      <c r="W22" s="36">
        <f>SUMIFS(СВЦЭМ!$D$33:$D$776,СВЦЭМ!$A$33:$A$776,$A22,СВЦЭМ!$B$33:$B$776,W$11)+'СЕТ СН'!$F$11+СВЦЭМ!$D$10+'СЕТ СН'!$F$5-'СЕТ СН'!$F$21</f>
        <v>2187.2219985399997</v>
      </c>
      <c r="X22" s="36">
        <f>SUMIFS(СВЦЭМ!$D$33:$D$776,СВЦЭМ!$A$33:$A$776,$A22,СВЦЭМ!$B$33:$B$776,X$11)+'СЕТ СН'!$F$11+СВЦЭМ!$D$10+'СЕТ СН'!$F$5-'СЕТ СН'!$F$21</f>
        <v>2163.8017634899998</v>
      </c>
      <c r="Y22" s="36">
        <f>SUMIFS(СВЦЭМ!$D$33:$D$776,СВЦЭМ!$A$33:$A$776,$A22,СВЦЭМ!$B$33:$B$776,Y$11)+'СЕТ СН'!$F$11+СВЦЭМ!$D$10+'СЕТ СН'!$F$5-'СЕТ СН'!$F$21</f>
        <v>2199.7058549499998</v>
      </c>
    </row>
    <row r="23" spans="1:25" ht="15.75" x14ac:dyDescent="0.2">
      <c r="A23" s="35">
        <f t="shared" si="0"/>
        <v>44116</v>
      </c>
      <c r="B23" s="36">
        <f>SUMIFS(СВЦЭМ!$D$33:$D$776,СВЦЭМ!$A$33:$A$776,$A23,СВЦЭМ!$B$33:$B$776,B$11)+'СЕТ СН'!$F$11+СВЦЭМ!$D$10+'СЕТ СН'!$F$5-'СЕТ СН'!$F$21</f>
        <v>2257.3607079499998</v>
      </c>
      <c r="C23" s="36">
        <f>SUMIFS(СВЦЭМ!$D$33:$D$776,СВЦЭМ!$A$33:$A$776,$A23,СВЦЭМ!$B$33:$B$776,C$11)+'СЕТ СН'!$F$11+СВЦЭМ!$D$10+'СЕТ СН'!$F$5-'СЕТ СН'!$F$21</f>
        <v>2332.3465840899999</v>
      </c>
      <c r="D23" s="36">
        <f>SUMIFS(СВЦЭМ!$D$33:$D$776,СВЦЭМ!$A$33:$A$776,$A23,СВЦЭМ!$B$33:$B$776,D$11)+'СЕТ СН'!$F$11+СВЦЭМ!$D$10+'СЕТ СН'!$F$5-'СЕТ СН'!$F$21</f>
        <v>2402.2249892599998</v>
      </c>
      <c r="E23" s="36">
        <f>SUMIFS(СВЦЭМ!$D$33:$D$776,СВЦЭМ!$A$33:$A$776,$A23,СВЦЭМ!$B$33:$B$776,E$11)+'СЕТ СН'!$F$11+СВЦЭМ!$D$10+'СЕТ СН'!$F$5-'СЕТ СН'!$F$21</f>
        <v>2420.5612943900001</v>
      </c>
      <c r="F23" s="36">
        <f>SUMIFS(СВЦЭМ!$D$33:$D$776,СВЦЭМ!$A$33:$A$776,$A23,СВЦЭМ!$B$33:$B$776,F$11)+'СЕТ СН'!$F$11+СВЦЭМ!$D$10+'СЕТ СН'!$F$5-'СЕТ СН'!$F$21</f>
        <v>2415.9405153399998</v>
      </c>
      <c r="G23" s="36">
        <f>SUMIFS(СВЦЭМ!$D$33:$D$776,СВЦЭМ!$A$33:$A$776,$A23,СВЦЭМ!$B$33:$B$776,G$11)+'СЕТ СН'!$F$11+СВЦЭМ!$D$10+'СЕТ СН'!$F$5-'СЕТ СН'!$F$21</f>
        <v>2399.5338908799999</v>
      </c>
      <c r="H23" s="36">
        <f>SUMIFS(СВЦЭМ!$D$33:$D$776,СВЦЭМ!$A$33:$A$776,$A23,СВЦЭМ!$B$33:$B$776,H$11)+'СЕТ СН'!$F$11+СВЦЭМ!$D$10+'СЕТ СН'!$F$5-'СЕТ СН'!$F$21</f>
        <v>2349.5630794899998</v>
      </c>
      <c r="I23" s="36">
        <f>SUMIFS(СВЦЭМ!$D$33:$D$776,СВЦЭМ!$A$33:$A$776,$A23,СВЦЭМ!$B$33:$B$776,I$11)+'СЕТ СН'!$F$11+СВЦЭМ!$D$10+'СЕТ СН'!$F$5-'СЕТ СН'!$F$21</f>
        <v>2309.6205654400001</v>
      </c>
      <c r="J23" s="36">
        <f>SUMIFS(СВЦЭМ!$D$33:$D$776,СВЦЭМ!$A$33:$A$776,$A23,СВЦЭМ!$B$33:$B$776,J$11)+'СЕТ СН'!$F$11+СВЦЭМ!$D$10+'СЕТ СН'!$F$5-'СЕТ СН'!$F$21</f>
        <v>2234.1526123599997</v>
      </c>
      <c r="K23" s="36">
        <f>SUMIFS(СВЦЭМ!$D$33:$D$776,СВЦЭМ!$A$33:$A$776,$A23,СВЦЭМ!$B$33:$B$776,K$11)+'СЕТ СН'!$F$11+СВЦЭМ!$D$10+'СЕТ СН'!$F$5-'СЕТ СН'!$F$21</f>
        <v>2185.6935296500001</v>
      </c>
      <c r="L23" s="36">
        <f>SUMIFS(СВЦЭМ!$D$33:$D$776,СВЦЭМ!$A$33:$A$776,$A23,СВЦЭМ!$B$33:$B$776,L$11)+'СЕТ СН'!$F$11+СВЦЭМ!$D$10+'СЕТ СН'!$F$5-'СЕТ СН'!$F$21</f>
        <v>2181.7335083500002</v>
      </c>
      <c r="M23" s="36">
        <f>SUMIFS(СВЦЭМ!$D$33:$D$776,СВЦЭМ!$A$33:$A$776,$A23,СВЦЭМ!$B$33:$B$776,M$11)+'СЕТ СН'!$F$11+СВЦЭМ!$D$10+'СЕТ СН'!$F$5-'СЕТ СН'!$F$21</f>
        <v>2182.0794683499998</v>
      </c>
      <c r="N23" s="36">
        <f>SUMIFS(СВЦЭМ!$D$33:$D$776,СВЦЭМ!$A$33:$A$776,$A23,СВЦЭМ!$B$33:$B$776,N$11)+'СЕТ СН'!$F$11+СВЦЭМ!$D$10+'СЕТ СН'!$F$5-'СЕТ СН'!$F$21</f>
        <v>2189.07080615</v>
      </c>
      <c r="O23" s="36">
        <f>SUMIFS(СВЦЭМ!$D$33:$D$776,СВЦЭМ!$A$33:$A$776,$A23,СВЦЭМ!$B$33:$B$776,O$11)+'СЕТ СН'!$F$11+СВЦЭМ!$D$10+'СЕТ СН'!$F$5-'СЕТ СН'!$F$21</f>
        <v>2209.4321297299998</v>
      </c>
      <c r="P23" s="36">
        <f>SUMIFS(СВЦЭМ!$D$33:$D$776,СВЦЭМ!$A$33:$A$776,$A23,СВЦЭМ!$B$33:$B$776,P$11)+'СЕТ СН'!$F$11+СВЦЭМ!$D$10+'СЕТ СН'!$F$5-'СЕТ СН'!$F$21</f>
        <v>2247.0102599100001</v>
      </c>
      <c r="Q23" s="36">
        <f>SUMIFS(СВЦЭМ!$D$33:$D$776,СВЦЭМ!$A$33:$A$776,$A23,СВЦЭМ!$B$33:$B$776,Q$11)+'СЕТ СН'!$F$11+СВЦЭМ!$D$10+'СЕТ СН'!$F$5-'СЕТ СН'!$F$21</f>
        <v>2232.0135589299998</v>
      </c>
      <c r="R23" s="36">
        <f>SUMIFS(СВЦЭМ!$D$33:$D$776,СВЦЭМ!$A$33:$A$776,$A23,СВЦЭМ!$B$33:$B$776,R$11)+'СЕТ СН'!$F$11+СВЦЭМ!$D$10+'СЕТ СН'!$F$5-'СЕТ СН'!$F$21</f>
        <v>2185.98250942</v>
      </c>
      <c r="S23" s="36">
        <f>SUMIFS(СВЦЭМ!$D$33:$D$776,СВЦЭМ!$A$33:$A$776,$A23,СВЦЭМ!$B$33:$B$776,S$11)+'СЕТ СН'!$F$11+СВЦЭМ!$D$10+'СЕТ СН'!$F$5-'СЕТ СН'!$F$21</f>
        <v>2136.2759639000001</v>
      </c>
      <c r="T23" s="36">
        <f>SUMIFS(СВЦЭМ!$D$33:$D$776,СВЦЭМ!$A$33:$A$776,$A23,СВЦЭМ!$B$33:$B$776,T$11)+'СЕТ СН'!$F$11+СВЦЭМ!$D$10+'СЕТ СН'!$F$5-'СЕТ СН'!$F$21</f>
        <v>2146.3460789199999</v>
      </c>
      <c r="U23" s="36">
        <f>SUMIFS(СВЦЭМ!$D$33:$D$776,СВЦЭМ!$A$33:$A$776,$A23,СВЦЭМ!$B$33:$B$776,U$11)+'СЕТ СН'!$F$11+СВЦЭМ!$D$10+'СЕТ СН'!$F$5-'СЕТ СН'!$F$21</f>
        <v>2174.7108304100002</v>
      </c>
      <c r="V23" s="36">
        <f>SUMIFS(СВЦЭМ!$D$33:$D$776,СВЦЭМ!$A$33:$A$776,$A23,СВЦЭМ!$B$33:$B$776,V$11)+'СЕТ СН'!$F$11+СВЦЭМ!$D$10+'СЕТ СН'!$F$5-'СЕТ СН'!$F$21</f>
        <v>2173.9759050799998</v>
      </c>
      <c r="W23" s="36">
        <f>SUMIFS(СВЦЭМ!$D$33:$D$776,СВЦЭМ!$A$33:$A$776,$A23,СВЦЭМ!$B$33:$B$776,W$11)+'СЕТ СН'!$F$11+СВЦЭМ!$D$10+'СЕТ СН'!$F$5-'СЕТ СН'!$F$21</f>
        <v>2166.4774000500001</v>
      </c>
      <c r="X23" s="36">
        <f>SUMIFS(СВЦЭМ!$D$33:$D$776,СВЦЭМ!$A$33:$A$776,$A23,СВЦЭМ!$B$33:$B$776,X$11)+'СЕТ СН'!$F$11+СВЦЭМ!$D$10+'СЕТ СН'!$F$5-'СЕТ СН'!$F$21</f>
        <v>2140.6026135500001</v>
      </c>
      <c r="Y23" s="36">
        <f>SUMIFS(СВЦЭМ!$D$33:$D$776,СВЦЭМ!$A$33:$A$776,$A23,СВЦЭМ!$B$33:$B$776,Y$11)+'СЕТ СН'!$F$11+СВЦЭМ!$D$10+'СЕТ СН'!$F$5-'СЕТ СН'!$F$21</f>
        <v>2172.3620968999999</v>
      </c>
    </row>
    <row r="24" spans="1:25" ht="15.75" x14ac:dyDescent="0.2">
      <c r="A24" s="35">
        <f t="shared" si="0"/>
        <v>44117</v>
      </c>
      <c r="B24" s="36">
        <f>SUMIFS(СВЦЭМ!$D$33:$D$776,СВЦЭМ!$A$33:$A$776,$A24,СВЦЭМ!$B$33:$B$776,B$11)+'СЕТ СН'!$F$11+СВЦЭМ!$D$10+'СЕТ СН'!$F$5-'СЕТ СН'!$F$21</f>
        <v>2243.1096872399999</v>
      </c>
      <c r="C24" s="36">
        <f>SUMIFS(СВЦЭМ!$D$33:$D$776,СВЦЭМ!$A$33:$A$776,$A24,СВЦЭМ!$B$33:$B$776,C$11)+'СЕТ СН'!$F$11+СВЦЭМ!$D$10+'СЕТ СН'!$F$5-'СЕТ СН'!$F$21</f>
        <v>2318.5732112599999</v>
      </c>
      <c r="D24" s="36">
        <f>SUMIFS(СВЦЭМ!$D$33:$D$776,СВЦЭМ!$A$33:$A$776,$A24,СВЦЭМ!$B$33:$B$776,D$11)+'СЕТ СН'!$F$11+СВЦЭМ!$D$10+'СЕТ СН'!$F$5-'СЕТ СН'!$F$21</f>
        <v>2379.2371705300002</v>
      </c>
      <c r="E24" s="36">
        <f>SUMIFS(СВЦЭМ!$D$33:$D$776,СВЦЭМ!$A$33:$A$776,$A24,СВЦЭМ!$B$33:$B$776,E$11)+'СЕТ СН'!$F$11+СВЦЭМ!$D$10+'СЕТ СН'!$F$5-'СЕТ СН'!$F$21</f>
        <v>2394.8705690199999</v>
      </c>
      <c r="F24" s="36">
        <f>SUMIFS(СВЦЭМ!$D$33:$D$776,СВЦЭМ!$A$33:$A$776,$A24,СВЦЭМ!$B$33:$B$776,F$11)+'СЕТ СН'!$F$11+СВЦЭМ!$D$10+'СЕТ СН'!$F$5-'СЕТ СН'!$F$21</f>
        <v>2390.29489629</v>
      </c>
      <c r="G24" s="36">
        <f>SUMIFS(СВЦЭМ!$D$33:$D$776,СВЦЭМ!$A$33:$A$776,$A24,СВЦЭМ!$B$33:$B$776,G$11)+'СЕТ СН'!$F$11+СВЦЭМ!$D$10+'СЕТ СН'!$F$5-'СЕТ СН'!$F$21</f>
        <v>2378.90304685</v>
      </c>
      <c r="H24" s="36">
        <f>SUMIFS(СВЦЭМ!$D$33:$D$776,СВЦЭМ!$A$33:$A$776,$A24,СВЦЭМ!$B$33:$B$776,H$11)+'СЕТ СН'!$F$11+СВЦЭМ!$D$10+'СЕТ СН'!$F$5-'СЕТ СН'!$F$21</f>
        <v>2354.5672335099998</v>
      </c>
      <c r="I24" s="36">
        <f>SUMIFS(СВЦЭМ!$D$33:$D$776,СВЦЭМ!$A$33:$A$776,$A24,СВЦЭМ!$B$33:$B$776,I$11)+'СЕТ СН'!$F$11+СВЦЭМ!$D$10+'СЕТ СН'!$F$5-'СЕТ СН'!$F$21</f>
        <v>2347.9550807099999</v>
      </c>
      <c r="J24" s="36">
        <f>SUMIFS(СВЦЭМ!$D$33:$D$776,СВЦЭМ!$A$33:$A$776,$A24,СВЦЭМ!$B$33:$B$776,J$11)+'СЕТ СН'!$F$11+СВЦЭМ!$D$10+'СЕТ СН'!$F$5-'СЕТ СН'!$F$21</f>
        <v>2291.8474888999999</v>
      </c>
      <c r="K24" s="36">
        <f>SUMIFS(СВЦЭМ!$D$33:$D$776,СВЦЭМ!$A$33:$A$776,$A24,СВЦЭМ!$B$33:$B$776,K$11)+'СЕТ СН'!$F$11+СВЦЭМ!$D$10+'СЕТ СН'!$F$5-'СЕТ СН'!$F$21</f>
        <v>2250.2340189799997</v>
      </c>
      <c r="L24" s="36">
        <f>SUMIFS(СВЦЭМ!$D$33:$D$776,СВЦЭМ!$A$33:$A$776,$A24,СВЦЭМ!$B$33:$B$776,L$11)+'СЕТ СН'!$F$11+СВЦЭМ!$D$10+'СЕТ СН'!$F$5-'СЕТ СН'!$F$21</f>
        <v>2252.1301060000001</v>
      </c>
      <c r="M24" s="36">
        <f>SUMIFS(СВЦЭМ!$D$33:$D$776,СВЦЭМ!$A$33:$A$776,$A24,СВЦЭМ!$B$33:$B$776,M$11)+'СЕТ СН'!$F$11+СВЦЭМ!$D$10+'СЕТ СН'!$F$5-'СЕТ СН'!$F$21</f>
        <v>2262.45419614</v>
      </c>
      <c r="N24" s="36">
        <f>SUMIFS(СВЦЭМ!$D$33:$D$776,СВЦЭМ!$A$33:$A$776,$A24,СВЦЭМ!$B$33:$B$776,N$11)+'СЕТ СН'!$F$11+СВЦЭМ!$D$10+'СЕТ СН'!$F$5-'СЕТ СН'!$F$21</f>
        <v>2268.1790124600002</v>
      </c>
      <c r="O24" s="36">
        <f>SUMIFS(СВЦЭМ!$D$33:$D$776,СВЦЭМ!$A$33:$A$776,$A24,СВЦЭМ!$B$33:$B$776,O$11)+'СЕТ СН'!$F$11+СВЦЭМ!$D$10+'СЕТ СН'!$F$5-'СЕТ СН'!$F$21</f>
        <v>2305.3837565200001</v>
      </c>
      <c r="P24" s="36">
        <f>SUMIFS(СВЦЭМ!$D$33:$D$776,СВЦЭМ!$A$33:$A$776,$A24,СВЦЭМ!$B$33:$B$776,P$11)+'СЕТ СН'!$F$11+СВЦЭМ!$D$10+'СЕТ СН'!$F$5-'СЕТ СН'!$F$21</f>
        <v>2336.2812912199997</v>
      </c>
      <c r="Q24" s="36">
        <f>SUMIFS(СВЦЭМ!$D$33:$D$776,СВЦЭМ!$A$33:$A$776,$A24,СВЦЭМ!$B$33:$B$776,Q$11)+'СЕТ СН'!$F$11+СВЦЭМ!$D$10+'СЕТ СН'!$F$5-'СЕТ СН'!$F$21</f>
        <v>2296.7435806599997</v>
      </c>
      <c r="R24" s="36">
        <f>SUMIFS(СВЦЭМ!$D$33:$D$776,СВЦЭМ!$A$33:$A$776,$A24,СВЦЭМ!$B$33:$B$776,R$11)+'СЕТ СН'!$F$11+СВЦЭМ!$D$10+'СЕТ СН'!$F$5-'СЕТ СН'!$F$21</f>
        <v>2246.2965353199997</v>
      </c>
      <c r="S24" s="36">
        <f>SUMIFS(СВЦЭМ!$D$33:$D$776,СВЦЭМ!$A$33:$A$776,$A24,СВЦЭМ!$B$33:$B$776,S$11)+'СЕТ СН'!$F$11+СВЦЭМ!$D$10+'СЕТ СН'!$F$5-'СЕТ СН'!$F$21</f>
        <v>2202.2598794999999</v>
      </c>
      <c r="T24" s="36">
        <f>SUMIFS(СВЦЭМ!$D$33:$D$776,СВЦЭМ!$A$33:$A$776,$A24,СВЦЭМ!$B$33:$B$776,T$11)+'СЕТ СН'!$F$11+СВЦЭМ!$D$10+'СЕТ СН'!$F$5-'СЕТ СН'!$F$21</f>
        <v>2200.6403401899997</v>
      </c>
      <c r="U24" s="36">
        <f>SUMIFS(СВЦЭМ!$D$33:$D$776,СВЦЭМ!$A$33:$A$776,$A24,СВЦЭМ!$B$33:$B$776,U$11)+'СЕТ СН'!$F$11+СВЦЭМ!$D$10+'СЕТ СН'!$F$5-'СЕТ СН'!$F$21</f>
        <v>2222.1266458599998</v>
      </c>
      <c r="V24" s="36">
        <f>SUMIFS(СВЦЭМ!$D$33:$D$776,СВЦЭМ!$A$33:$A$776,$A24,СВЦЭМ!$B$33:$B$776,V$11)+'СЕТ СН'!$F$11+СВЦЭМ!$D$10+'СЕТ СН'!$F$5-'СЕТ СН'!$F$21</f>
        <v>2216.6707401399999</v>
      </c>
      <c r="W24" s="36">
        <f>SUMIFS(СВЦЭМ!$D$33:$D$776,СВЦЭМ!$A$33:$A$776,$A24,СВЦЭМ!$B$33:$B$776,W$11)+'СЕТ СН'!$F$11+СВЦЭМ!$D$10+'СЕТ СН'!$F$5-'СЕТ СН'!$F$21</f>
        <v>2208.7358802499998</v>
      </c>
      <c r="X24" s="36">
        <f>SUMIFS(СВЦЭМ!$D$33:$D$776,СВЦЭМ!$A$33:$A$776,$A24,СВЦЭМ!$B$33:$B$776,X$11)+'СЕТ СН'!$F$11+СВЦЭМ!$D$10+'СЕТ СН'!$F$5-'СЕТ СН'!$F$21</f>
        <v>2191.4151858599998</v>
      </c>
      <c r="Y24" s="36">
        <f>SUMIFS(СВЦЭМ!$D$33:$D$776,СВЦЭМ!$A$33:$A$776,$A24,СВЦЭМ!$B$33:$B$776,Y$11)+'СЕТ СН'!$F$11+СВЦЭМ!$D$10+'СЕТ СН'!$F$5-'СЕТ СН'!$F$21</f>
        <v>2211.6429671999999</v>
      </c>
    </row>
    <row r="25" spans="1:25" ht="15.75" x14ac:dyDescent="0.2">
      <c r="A25" s="35">
        <f t="shared" si="0"/>
        <v>44118</v>
      </c>
      <c r="B25" s="36">
        <f>SUMIFS(СВЦЭМ!$D$33:$D$776,СВЦЭМ!$A$33:$A$776,$A25,СВЦЭМ!$B$33:$B$776,B$11)+'СЕТ СН'!$F$11+СВЦЭМ!$D$10+'СЕТ СН'!$F$5-'СЕТ СН'!$F$21</f>
        <v>2282.3625591999999</v>
      </c>
      <c r="C25" s="36">
        <f>SUMIFS(СВЦЭМ!$D$33:$D$776,СВЦЭМ!$A$33:$A$776,$A25,СВЦЭМ!$B$33:$B$776,C$11)+'СЕТ СН'!$F$11+СВЦЭМ!$D$10+'СЕТ СН'!$F$5-'СЕТ СН'!$F$21</f>
        <v>2350.24139466</v>
      </c>
      <c r="D25" s="36">
        <f>SUMIFS(СВЦЭМ!$D$33:$D$776,СВЦЭМ!$A$33:$A$776,$A25,СВЦЭМ!$B$33:$B$776,D$11)+'СЕТ СН'!$F$11+СВЦЭМ!$D$10+'СЕТ СН'!$F$5-'СЕТ СН'!$F$21</f>
        <v>2417.1173296100001</v>
      </c>
      <c r="E25" s="36">
        <f>SUMIFS(СВЦЭМ!$D$33:$D$776,СВЦЭМ!$A$33:$A$776,$A25,СВЦЭМ!$B$33:$B$776,E$11)+'СЕТ СН'!$F$11+СВЦЭМ!$D$10+'СЕТ СН'!$F$5-'СЕТ СН'!$F$21</f>
        <v>2431.7447237699998</v>
      </c>
      <c r="F25" s="36">
        <f>SUMIFS(СВЦЭМ!$D$33:$D$776,СВЦЭМ!$A$33:$A$776,$A25,СВЦЭМ!$B$33:$B$776,F$11)+'СЕТ СН'!$F$11+СВЦЭМ!$D$10+'СЕТ СН'!$F$5-'СЕТ СН'!$F$21</f>
        <v>2423.6032006599999</v>
      </c>
      <c r="G25" s="36">
        <f>SUMIFS(СВЦЭМ!$D$33:$D$776,СВЦЭМ!$A$33:$A$776,$A25,СВЦЭМ!$B$33:$B$776,G$11)+'СЕТ СН'!$F$11+СВЦЭМ!$D$10+'СЕТ СН'!$F$5-'СЕТ СН'!$F$21</f>
        <v>2414.89135622</v>
      </c>
      <c r="H25" s="36">
        <f>SUMIFS(СВЦЭМ!$D$33:$D$776,СВЦЭМ!$A$33:$A$776,$A25,СВЦЭМ!$B$33:$B$776,H$11)+'СЕТ СН'!$F$11+СВЦЭМ!$D$10+'СЕТ СН'!$F$5-'СЕТ СН'!$F$21</f>
        <v>2368.1425465299999</v>
      </c>
      <c r="I25" s="36">
        <f>SUMIFS(СВЦЭМ!$D$33:$D$776,СВЦЭМ!$A$33:$A$776,$A25,СВЦЭМ!$B$33:$B$776,I$11)+'СЕТ СН'!$F$11+СВЦЭМ!$D$10+'СЕТ СН'!$F$5-'СЕТ СН'!$F$21</f>
        <v>2325.5593243100002</v>
      </c>
      <c r="J25" s="36">
        <f>SUMIFS(СВЦЭМ!$D$33:$D$776,СВЦЭМ!$A$33:$A$776,$A25,СВЦЭМ!$B$33:$B$776,J$11)+'СЕТ СН'!$F$11+СВЦЭМ!$D$10+'СЕТ СН'!$F$5-'СЕТ СН'!$F$21</f>
        <v>2263.2407993799998</v>
      </c>
      <c r="K25" s="36">
        <f>SUMIFS(СВЦЭМ!$D$33:$D$776,СВЦЭМ!$A$33:$A$776,$A25,СВЦЭМ!$B$33:$B$776,K$11)+'СЕТ СН'!$F$11+СВЦЭМ!$D$10+'СЕТ СН'!$F$5-'СЕТ СН'!$F$21</f>
        <v>2225.4327727800001</v>
      </c>
      <c r="L25" s="36">
        <f>SUMIFS(СВЦЭМ!$D$33:$D$776,СВЦЭМ!$A$33:$A$776,$A25,СВЦЭМ!$B$33:$B$776,L$11)+'СЕТ СН'!$F$11+СВЦЭМ!$D$10+'СЕТ СН'!$F$5-'СЕТ СН'!$F$21</f>
        <v>2232.8170179799999</v>
      </c>
      <c r="M25" s="36">
        <f>SUMIFS(СВЦЭМ!$D$33:$D$776,СВЦЭМ!$A$33:$A$776,$A25,СВЦЭМ!$B$33:$B$776,M$11)+'СЕТ СН'!$F$11+СВЦЭМ!$D$10+'СЕТ СН'!$F$5-'СЕТ СН'!$F$21</f>
        <v>2248.87466791</v>
      </c>
      <c r="N25" s="36">
        <f>SUMIFS(СВЦЭМ!$D$33:$D$776,СВЦЭМ!$A$33:$A$776,$A25,СВЦЭМ!$B$33:$B$776,N$11)+'СЕТ СН'!$F$11+СВЦЭМ!$D$10+'СЕТ СН'!$F$5-'СЕТ СН'!$F$21</f>
        <v>2255.4489102799998</v>
      </c>
      <c r="O25" s="36">
        <f>SUMIFS(СВЦЭМ!$D$33:$D$776,СВЦЭМ!$A$33:$A$776,$A25,СВЦЭМ!$B$33:$B$776,O$11)+'СЕТ СН'!$F$11+СВЦЭМ!$D$10+'СЕТ СН'!$F$5-'СЕТ СН'!$F$21</f>
        <v>2305.8569440900001</v>
      </c>
      <c r="P25" s="36">
        <f>SUMIFS(СВЦЭМ!$D$33:$D$776,СВЦЭМ!$A$33:$A$776,$A25,СВЦЭМ!$B$33:$B$776,P$11)+'СЕТ СН'!$F$11+СВЦЭМ!$D$10+'СЕТ СН'!$F$5-'СЕТ СН'!$F$21</f>
        <v>2336.0667675300001</v>
      </c>
      <c r="Q25" s="36">
        <f>SUMIFS(СВЦЭМ!$D$33:$D$776,СВЦЭМ!$A$33:$A$776,$A25,СВЦЭМ!$B$33:$B$776,Q$11)+'СЕТ СН'!$F$11+СВЦЭМ!$D$10+'СЕТ СН'!$F$5-'СЕТ СН'!$F$21</f>
        <v>2296.4508049000001</v>
      </c>
      <c r="R25" s="36">
        <f>SUMIFS(СВЦЭМ!$D$33:$D$776,СВЦЭМ!$A$33:$A$776,$A25,СВЦЭМ!$B$33:$B$776,R$11)+'СЕТ СН'!$F$11+СВЦЭМ!$D$10+'СЕТ СН'!$F$5-'СЕТ СН'!$F$21</f>
        <v>2245.0121572899998</v>
      </c>
      <c r="S25" s="36">
        <f>SUMIFS(СВЦЭМ!$D$33:$D$776,СВЦЭМ!$A$33:$A$776,$A25,СВЦЭМ!$B$33:$B$776,S$11)+'СЕТ СН'!$F$11+СВЦЭМ!$D$10+'СЕТ СН'!$F$5-'СЕТ СН'!$F$21</f>
        <v>2190.1788723599998</v>
      </c>
      <c r="T25" s="36">
        <f>SUMIFS(СВЦЭМ!$D$33:$D$776,СВЦЭМ!$A$33:$A$776,$A25,СВЦЭМ!$B$33:$B$776,T$11)+'СЕТ СН'!$F$11+СВЦЭМ!$D$10+'СЕТ СН'!$F$5-'СЕТ СН'!$F$21</f>
        <v>2172.5939516200001</v>
      </c>
      <c r="U25" s="36">
        <f>SUMIFS(СВЦЭМ!$D$33:$D$776,СВЦЭМ!$A$33:$A$776,$A25,СВЦЭМ!$B$33:$B$776,U$11)+'СЕТ СН'!$F$11+СВЦЭМ!$D$10+'СЕТ СН'!$F$5-'СЕТ СН'!$F$21</f>
        <v>2201.58546351</v>
      </c>
      <c r="V25" s="36">
        <f>SUMIFS(СВЦЭМ!$D$33:$D$776,СВЦЭМ!$A$33:$A$776,$A25,СВЦЭМ!$B$33:$B$776,V$11)+'СЕТ СН'!$F$11+СВЦЭМ!$D$10+'СЕТ СН'!$F$5-'СЕТ СН'!$F$21</f>
        <v>2196.1466649700001</v>
      </c>
      <c r="W25" s="36">
        <f>SUMIFS(СВЦЭМ!$D$33:$D$776,СВЦЭМ!$A$33:$A$776,$A25,СВЦЭМ!$B$33:$B$776,W$11)+'СЕТ СН'!$F$11+СВЦЭМ!$D$10+'СЕТ СН'!$F$5-'СЕТ СН'!$F$21</f>
        <v>2184.0038798800001</v>
      </c>
      <c r="X25" s="36">
        <f>SUMIFS(СВЦЭМ!$D$33:$D$776,СВЦЭМ!$A$33:$A$776,$A25,СВЦЭМ!$B$33:$B$776,X$11)+'СЕТ СН'!$F$11+СВЦЭМ!$D$10+'СЕТ СН'!$F$5-'СЕТ СН'!$F$21</f>
        <v>2167.1782072400001</v>
      </c>
      <c r="Y25" s="36">
        <f>SUMIFS(СВЦЭМ!$D$33:$D$776,СВЦЭМ!$A$33:$A$776,$A25,СВЦЭМ!$B$33:$B$776,Y$11)+'СЕТ СН'!$F$11+СВЦЭМ!$D$10+'СЕТ СН'!$F$5-'СЕТ СН'!$F$21</f>
        <v>2197.2564708999998</v>
      </c>
    </row>
    <row r="26" spans="1:25" ht="15.75" x14ac:dyDescent="0.2">
      <c r="A26" s="35">
        <f t="shared" si="0"/>
        <v>44119</v>
      </c>
      <c r="B26" s="36">
        <f>SUMIFS(СВЦЭМ!$D$33:$D$776,СВЦЭМ!$A$33:$A$776,$A26,СВЦЭМ!$B$33:$B$776,B$11)+'СЕТ СН'!$F$11+СВЦЭМ!$D$10+'СЕТ СН'!$F$5-'СЕТ СН'!$F$21</f>
        <v>2299.6903281699997</v>
      </c>
      <c r="C26" s="36">
        <f>SUMIFS(СВЦЭМ!$D$33:$D$776,СВЦЭМ!$A$33:$A$776,$A26,СВЦЭМ!$B$33:$B$776,C$11)+'СЕТ СН'!$F$11+СВЦЭМ!$D$10+'СЕТ СН'!$F$5-'СЕТ СН'!$F$21</f>
        <v>2383.1458972599999</v>
      </c>
      <c r="D26" s="36">
        <f>SUMIFS(СВЦЭМ!$D$33:$D$776,СВЦЭМ!$A$33:$A$776,$A26,СВЦЭМ!$B$33:$B$776,D$11)+'СЕТ СН'!$F$11+СВЦЭМ!$D$10+'СЕТ СН'!$F$5-'СЕТ СН'!$F$21</f>
        <v>2448.1792292599998</v>
      </c>
      <c r="E26" s="36">
        <f>SUMIFS(СВЦЭМ!$D$33:$D$776,СВЦЭМ!$A$33:$A$776,$A26,СВЦЭМ!$B$33:$B$776,E$11)+'СЕТ СН'!$F$11+СВЦЭМ!$D$10+'СЕТ СН'!$F$5-'СЕТ СН'!$F$21</f>
        <v>2453.4701530000002</v>
      </c>
      <c r="F26" s="36">
        <f>SUMIFS(СВЦЭМ!$D$33:$D$776,СВЦЭМ!$A$33:$A$776,$A26,СВЦЭМ!$B$33:$B$776,F$11)+'СЕТ СН'!$F$11+СВЦЭМ!$D$10+'СЕТ СН'!$F$5-'СЕТ СН'!$F$21</f>
        <v>2447.02689431</v>
      </c>
      <c r="G26" s="36">
        <f>SUMIFS(СВЦЭМ!$D$33:$D$776,СВЦЭМ!$A$33:$A$776,$A26,СВЦЭМ!$B$33:$B$776,G$11)+'СЕТ СН'!$F$11+СВЦЭМ!$D$10+'СЕТ СН'!$F$5-'СЕТ СН'!$F$21</f>
        <v>2425.8611658299997</v>
      </c>
      <c r="H26" s="36">
        <f>SUMIFS(СВЦЭМ!$D$33:$D$776,СВЦЭМ!$A$33:$A$776,$A26,СВЦЭМ!$B$33:$B$776,H$11)+'СЕТ СН'!$F$11+СВЦЭМ!$D$10+'СЕТ СН'!$F$5-'СЕТ СН'!$F$21</f>
        <v>2379.6567568700002</v>
      </c>
      <c r="I26" s="36">
        <f>SUMIFS(СВЦЭМ!$D$33:$D$776,СВЦЭМ!$A$33:$A$776,$A26,СВЦЭМ!$B$33:$B$776,I$11)+'СЕТ СН'!$F$11+СВЦЭМ!$D$10+'СЕТ СН'!$F$5-'СЕТ СН'!$F$21</f>
        <v>2335.1060104399999</v>
      </c>
      <c r="J26" s="36">
        <f>SUMIFS(СВЦЭМ!$D$33:$D$776,СВЦЭМ!$A$33:$A$776,$A26,СВЦЭМ!$B$33:$B$776,J$11)+'СЕТ СН'!$F$11+СВЦЭМ!$D$10+'СЕТ СН'!$F$5-'СЕТ СН'!$F$21</f>
        <v>2274.4660509699997</v>
      </c>
      <c r="K26" s="36">
        <f>SUMIFS(СВЦЭМ!$D$33:$D$776,СВЦЭМ!$A$33:$A$776,$A26,СВЦЭМ!$B$33:$B$776,K$11)+'СЕТ СН'!$F$11+СВЦЭМ!$D$10+'СЕТ СН'!$F$5-'СЕТ СН'!$F$21</f>
        <v>2235.7639837400002</v>
      </c>
      <c r="L26" s="36">
        <f>SUMIFS(СВЦЭМ!$D$33:$D$776,СВЦЭМ!$A$33:$A$776,$A26,СВЦЭМ!$B$33:$B$776,L$11)+'СЕТ СН'!$F$11+СВЦЭМ!$D$10+'СЕТ СН'!$F$5-'СЕТ СН'!$F$21</f>
        <v>2238.9860678199998</v>
      </c>
      <c r="M26" s="36">
        <f>SUMIFS(СВЦЭМ!$D$33:$D$776,СВЦЭМ!$A$33:$A$776,$A26,СВЦЭМ!$B$33:$B$776,M$11)+'СЕТ СН'!$F$11+СВЦЭМ!$D$10+'СЕТ СН'!$F$5-'СЕТ СН'!$F$21</f>
        <v>2246.8073403500002</v>
      </c>
      <c r="N26" s="36">
        <f>SUMIFS(СВЦЭМ!$D$33:$D$776,СВЦЭМ!$A$33:$A$776,$A26,СВЦЭМ!$B$33:$B$776,N$11)+'СЕТ СН'!$F$11+СВЦЭМ!$D$10+'СЕТ СН'!$F$5-'СЕТ СН'!$F$21</f>
        <v>2257.6908469299997</v>
      </c>
      <c r="O26" s="36">
        <f>SUMIFS(СВЦЭМ!$D$33:$D$776,СВЦЭМ!$A$33:$A$776,$A26,СВЦЭМ!$B$33:$B$776,O$11)+'СЕТ СН'!$F$11+СВЦЭМ!$D$10+'СЕТ СН'!$F$5-'СЕТ СН'!$F$21</f>
        <v>2277.6143287599998</v>
      </c>
      <c r="P26" s="36">
        <f>SUMIFS(СВЦЭМ!$D$33:$D$776,СВЦЭМ!$A$33:$A$776,$A26,СВЦЭМ!$B$33:$B$776,P$11)+'СЕТ СН'!$F$11+СВЦЭМ!$D$10+'СЕТ СН'!$F$5-'СЕТ СН'!$F$21</f>
        <v>2301.7529344499999</v>
      </c>
      <c r="Q26" s="36">
        <f>SUMIFS(СВЦЭМ!$D$33:$D$776,СВЦЭМ!$A$33:$A$776,$A26,СВЦЭМ!$B$33:$B$776,Q$11)+'СЕТ СН'!$F$11+СВЦЭМ!$D$10+'СЕТ СН'!$F$5-'СЕТ СН'!$F$21</f>
        <v>2264.7190460900001</v>
      </c>
      <c r="R26" s="36">
        <f>SUMIFS(СВЦЭМ!$D$33:$D$776,СВЦЭМ!$A$33:$A$776,$A26,СВЦЭМ!$B$33:$B$776,R$11)+'СЕТ СН'!$F$11+СВЦЭМ!$D$10+'СЕТ СН'!$F$5-'СЕТ СН'!$F$21</f>
        <v>2216.4511692699998</v>
      </c>
      <c r="S26" s="36">
        <f>SUMIFS(СВЦЭМ!$D$33:$D$776,СВЦЭМ!$A$33:$A$776,$A26,СВЦЭМ!$B$33:$B$776,S$11)+'СЕТ СН'!$F$11+СВЦЭМ!$D$10+'СЕТ СН'!$F$5-'СЕТ СН'!$F$21</f>
        <v>2162.25914612</v>
      </c>
      <c r="T26" s="36">
        <f>SUMIFS(СВЦЭМ!$D$33:$D$776,СВЦЭМ!$A$33:$A$776,$A26,СВЦЭМ!$B$33:$B$776,T$11)+'СЕТ СН'!$F$11+СВЦЭМ!$D$10+'СЕТ СН'!$F$5-'СЕТ СН'!$F$21</f>
        <v>2166.4840641699998</v>
      </c>
      <c r="U26" s="36">
        <f>SUMIFS(СВЦЭМ!$D$33:$D$776,СВЦЭМ!$A$33:$A$776,$A26,СВЦЭМ!$B$33:$B$776,U$11)+'СЕТ СН'!$F$11+СВЦЭМ!$D$10+'СЕТ СН'!$F$5-'СЕТ СН'!$F$21</f>
        <v>2190.92687914</v>
      </c>
      <c r="V26" s="36">
        <f>SUMIFS(СВЦЭМ!$D$33:$D$776,СВЦЭМ!$A$33:$A$776,$A26,СВЦЭМ!$B$33:$B$776,V$11)+'СЕТ СН'!$F$11+СВЦЭМ!$D$10+'СЕТ СН'!$F$5-'СЕТ СН'!$F$21</f>
        <v>2184.1775174499999</v>
      </c>
      <c r="W26" s="36">
        <f>SUMIFS(СВЦЭМ!$D$33:$D$776,СВЦЭМ!$A$33:$A$776,$A26,СВЦЭМ!$B$33:$B$776,W$11)+'СЕТ СН'!$F$11+СВЦЭМ!$D$10+'СЕТ СН'!$F$5-'СЕТ СН'!$F$21</f>
        <v>2173.2934758199999</v>
      </c>
      <c r="X26" s="36">
        <f>SUMIFS(СВЦЭМ!$D$33:$D$776,СВЦЭМ!$A$33:$A$776,$A26,СВЦЭМ!$B$33:$B$776,X$11)+'СЕТ СН'!$F$11+СВЦЭМ!$D$10+'СЕТ СН'!$F$5-'СЕТ СН'!$F$21</f>
        <v>2149.7363445299998</v>
      </c>
      <c r="Y26" s="36">
        <f>SUMIFS(СВЦЭМ!$D$33:$D$776,СВЦЭМ!$A$33:$A$776,$A26,СВЦЭМ!$B$33:$B$776,Y$11)+'СЕТ СН'!$F$11+СВЦЭМ!$D$10+'СЕТ СН'!$F$5-'СЕТ СН'!$F$21</f>
        <v>2199.0828017899998</v>
      </c>
    </row>
    <row r="27" spans="1:25" ht="15.75" x14ac:dyDescent="0.2">
      <c r="A27" s="35">
        <f t="shared" si="0"/>
        <v>44120</v>
      </c>
      <c r="B27" s="36">
        <f>SUMIFS(СВЦЭМ!$D$33:$D$776,СВЦЭМ!$A$33:$A$776,$A27,СВЦЭМ!$B$33:$B$776,B$11)+'СЕТ СН'!$F$11+СВЦЭМ!$D$10+'СЕТ СН'!$F$5-'СЕТ СН'!$F$21</f>
        <v>2246.7297280799999</v>
      </c>
      <c r="C27" s="36">
        <f>SUMIFS(СВЦЭМ!$D$33:$D$776,СВЦЭМ!$A$33:$A$776,$A27,СВЦЭМ!$B$33:$B$776,C$11)+'СЕТ СН'!$F$11+СВЦЭМ!$D$10+'СЕТ СН'!$F$5-'СЕТ СН'!$F$21</f>
        <v>2324.9220145300001</v>
      </c>
      <c r="D27" s="36">
        <f>SUMIFS(СВЦЭМ!$D$33:$D$776,СВЦЭМ!$A$33:$A$776,$A27,СВЦЭМ!$B$33:$B$776,D$11)+'СЕТ СН'!$F$11+СВЦЭМ!$D$10+'СЕТ СН'!$F$5-'СЕТ СН'!$F$21</f>
        <v>2378.6104798400002</v>
      </c>
      <c r="E27" s="36">
        <f>SUMIFS(СВЦЭМ!$D$33:$D$776,СВЦЭМ!$A$33:$A$776,$A27,СВЦЭМ!$B$33:$B$776,E$11)+'СЕТ СН'!$F$11+СВЦЭМ!$D$10+'СЕТ СН'!$F$5-'СЕТ СН'!$F$21</f>
        <v>2383.58469986</v>
      </c>
      <c r="F27" s="36">
        <f>SUMIFS(СВЦЭМ!$D$33:$D$776,СВЦЭМ!$A$33:$A$776,$A27,СВЦЭМ!$B$33:$B$776,F$11)+'СЕТ СН'!$F$11+СВЦЭМ!$D$10+'СЕТ СН'!$F$5-'СЕТ СН'!$F$21</f>
        <v>2380.4286328399999</v>
      </c>
      <c r="G27" s="36">
        <f>SUMIFS(СВЦЭМ!$D$33:$D$776,СВЦЭМ!$A$33:$A$776,$A27,СВЦЭМ!$B$33:$B$776,G$11)+'СЕТ СН'!$F$11+СВЦЭМ!$D$10+'СЕТ СН'!$F$5-'СЕТ СН'!$F$21</f>
        <v>2366.56122727</v>
      </c>
      <c r="H27" s="36">
        <f>SUMIFS(СВЦЭМ!$D$33:$D$776,СВЦЭМ!$A$33:$A$776,$A27,СВЦЭМ!$B$33:$B$776,H$11)+'СЕТ СН'!$F$11+СВЦЭМ!$D$10+'СЕТ СН'!$F$5-'СЕТ СН'!$F$21</f>
        <v>2336.2225782400001</v>
      </c>
      <c r="I27" s="36">
        <f>SUMIFS(СВЦЭМ!$D$33:$D$776,СВЦЭМ!$A$33:$A$776,$A27,СВЦЭМ!$B$33:$B$776,I$11)+'СЕТ СН'!$F$11+СВЦЭМ!$D$10+'СЕТ СН'!$F$5-'СЕТ СН'!$F$21</f>
        <v>2310.7607405199997</v>
      </c>
      <c r="J27" s="36">
        <f>SUMIFS(СВЦЭМ!$D$33:$D$776,СВЦЭМ!$A$33:$A$776,$A27,СВЦЭМ!$B$33:$B$776,J$11)+'СЕТ СН'!$F$11+СВЦЭМ!$D$10+'СЕТ СН'!$F$5-'СЕТ СН'!$F$21</f>
        <v>2281.94564524</v>
      </c>
      <c r="K27" s="36">
        <f>SUMIFS(СВЦЭМ!$D$33:$D$776,СВЦЭМ!$A$33:$A$776,$A27,СВЦЭМ!$B$33:$B$776,K$11)+'СЕТ СН'!$F$11+СВЦЭМ!$D$10+'СЕТ СН'!$F$5-'СЕТ СН'!$F$21</f>
        <v>2249.0312332200001</v>
      </c>
      <c r="L27" s="36">
        <f>SUMIFS(СВЦЭМ!$D$33:$D$776,СВЦЭМ!$A$33:$A$776,$A27,СВЦЭМ!$B$33:$B$776,L$11)+'СЕТ СН'!$F$11+СВЦЭМ!$D$10+'СЕТ СН'!$F$5-'СЕТ СН'!$F$21</f>
        <v>2246.6870793600001</v>
      </c>
      <c r="M27" s="36">
        <f>SUMIFS(СВЦЭМ!$D$33:$D$776,СВЦЭМ!$A$33:$A$776,$A27,СВЦЭМ!$B$33:$B$776,M$11)+'СЕТ СН'!$F$11+СВЦЭМ!$D$10+'СЕТ СН'!$F$5-'СЕТ СН'!$F$21</f>
        <v>2250.75468099</v>
      </c>
      <c r="N27" s="36">
        <f>SUMIFS(СВЦЭМ!$D$33:$D$776,СВЦЭМ!$A$33:$A$776,$A27,СВЦЭМ!$B$33:$B$776,N$11)+'СЕТ СН'!$F$11+СВЦЭМ!$D$10+'СЕТ СН'!$F$5-'СЕТ СН'!$F$21</f>
        <v>2263.05364998</v>
      </c>
      <c r="O27" s="36">
        <f>SUMIFS(СВЦЭМ!$D$33:$D$776,СВЦЭМ!$A$33:$A$776,$A27,СВЦЭМ!$B$33:$B$776,O$11)+'СЕТ СН'!$F$11+СВЦЭМ!$D$10+'СЕТ СН'!$F$5-'СЕТ СН'!$F$21</f>
        <v>2298.6294255600001</v>
      </c>
      <c r="P27" s="36">
        <f>SUMIFS(СВЦЭМ!$D$33:$D$776,СВЦЭМ!$A$33:$A$776,$A27,СВЦЭМ!$B$33:$B$776,P$11)+'СЕТ СН'!$F$11+СВЦЭМ!$D$10+'СЕТ СН'!$F$5-'СЕТ СН'!$F$21</f>
        <v>2341.7880708499997</v>
      </c>
      <c r="Q27" s="36">
        <f>SUMIFS(СВЦЭМ!$D$33:$D$776,СВЦЭМ!$A$33:$A$776,$A27,СВЦЭМ!$B$33:$B$776,Q$11)+'СЕТ СН'!$F$11+СВЦЭМ!$D$10+'СЕТ СН'!$F$5-'СЕТ СН'!$F$21</f>
        <v>2308.4382461999999</v>
      </c>
      <c r="R27" s="36">
        <f>SUMIFS(СВЦЭМ!$D$33:$D$776,СВЦЭМ!$A$33:$A$776,$A27,СВЦЭМ!$B$33:$B$776,R$11)+'СЕТ СН'!$F$11+СВЦЭМ!$D$10+'СЕТ СН'!$F$5-'СЕТ СН'!$F$21</f>
        <v>2261.6325876299998</v>
      </c>
      <c r="S27" s="36">
        <f>SUMIFS(СВЦЭМ!$D$33:$D$776,СВЦЭМ!$A$33:$A$776,$A27,СВЦЭМ!$B$33:$B$776,S$11)+'СЕТ СН'!$F$11+СВЦЭМ!$D$10+'СЕТ СН'!$F$5-'СЕТ СН'!$F$21</f>
        <v>2201.4632231599999</v>
      </c>
      <c r="T27" s="36">
        <f>SUMIFS(СВЦЭМ!$D$33:$D$776,СВЦЭМ!$A$33:$A$776,$A27,СВЦЭМ!$B$33:$B$776,T$11)+'СЕТ СН'!$F$11+СВЦЭМ!$D$10+'СЕТ СН'!$F$5-'СЕТ СН'!$F$21</f>
        <v>2175.4574422999999</v>
      </c>
      <c r="U27" s="36">
        <f>SUMIFS(СВЦЭМ!$D$33:$D$776,СВЦЭМ!$A$33:$A$776,$A27,СВЦЭМ!$B$33:$B$776,U$11)+'СЕТ СН'!$F$11+СВЦЭМ!$D$10+'СЕТ СН'!$F$5-'СЕТ СН'!$F$21</f>
        <v>2177.8531190599997</v>
      </c>
      <c r="V27" s="36">
        <f>SUMIFS(СВЦЭМ!$D$33:$D$776,СВЦЭМ!$A$33:$A$776,$A27,СВЦЭМ!$B$33:$B$776,V$11)+'СЕТ СН'!$F$11+СВЦЭМ!$D$10+'СЕТ СН'!$F$5-'СЕТ СН'!$F$21</f>
        <v>2166.1865518999998</v>
      </c>
      <c r="W27" s="36">
        <f>SUMIFS(СВЦЭМ!$D$33:$D$776,СВЦЭМ!$A$33:$A$776,$A27,СВЦЭМ!$B$33:$B$776,W$11)+'СЕТ СН'!$F$11+СВЦЭМ!$D$10+'СЕТ СН'!$F$5-'СЕТ СН'!$F$21</f>
        <v>2161.9819728499997</v>
      </c>
      <c r="X27" s="36">
        <f>SUMIFS(СВЦЭМ!$D$33:$D$776,СВЦЭМ!$A$33:$A$776,$A27,СВЦЭМ!$B$33:$B$776,X$11)+'СЕТ СН'!$F$11+СВЦЭМ!$D$10+'СЕТ СН'!$F$5-'СЕТ СН'!$F$21</f>
        <v>2161.4679377799998</v>
      </c>
      <c r="Y27" s="36">
        <f>SUMIFS(СВЦЭМ!$D$33:$D$776,СВЦЭМ!$A$33:$A$776,$A27,СВЦЭМ!$B$33:$B$776,Y$11)+'СЕТ СН'!$F$11+СВЦЭМ!$D$10+'СЕТ СН'!$F$5-'СЕТ СН'!$F$21</f>
        <v>2192.0467822800001</v>
      </c>
    </row>
    <row r="28" spans="1:25" ht="15.75" x14ac:dyDescent="0.2">
      <c r="A28" s="35">
        <f t="shared" si="0"/>
        <v>44121</v>
      </c>
      <c r="B28" s="36">
        <f>SUMIFS(СВЦЭМ!$D$33:$D$776,СВЦЭМ!$A$33:$A$776,$A28,СВЦЭМ!$B$33:$B$776,B$11)+'СЕТ СН'!$F$11+СВЦЭМ!$D$10+'СЕТ СН'!$F$5-'СЕТ СН'!$F$21</f>
        <v>2243.7224229399999</v>
      </c>
      <c r="C28" s="36">
        <f>SUMIFS(СВЦЭМ!$D$33:$D$776,СВЦЭМ!$A$33:$A$776,$A28,СВЦЭМ!$B$33:$B$776,C$11)+'СЕТ СН'!$F$11+СВЦЭМ!$D$10+'СЕТ СН'!$F$5-'СЕТ СН'!$F$21</f>
        <v>2319.4189158999998</v>
      </c>
      <c r="D28" s="36">
        <f>SUMIFS(СВЦЭМ!$D$33:$D$776,СВЦЭМ!$A$33:$A$776,$A28,СВЦЭМ!$B$33:$B$776,D$11)+'СЕТ СН'!$F$11+СВЦЭМ!$D$10+'СЕТ СН'!$F$5-'СЕТ СН'!$F$21</f>
        <v>2380.6242723699997</v>
      </c>
      <c r="E28" s="36">
        <f>SUMIFS(СВЦЭМ!$D$33:$D$776,СВЦЭМ!$A$33:$A$776,$A28,СВЦЭМ!$B$33:$B$776,E$11)+'СЕТ СН'!$F$11+СВЦЭМ!$D$10+'СЕТ СН'!$F$5-'СЕТ СН'!$F$21</f>
        <v>2388.8086991599998</v>
      </c>
      <c r="F28" s="36">
        <f>SUMIFS(СВЦЭМ!$D$33:$D$776,СВЦЭМ!$A$33:$A$776,$A28,СВЦЭМ!$B$33:$B$776,F$11)+'СЕТ СН'!$F$11+СВЦЭМ!$D$10+'СЕТ СН'!$F$5-'СЕТ СН'!$F$21</f>
        <v>2392.2444465499998</v>
      </c>
      <c r="G28" s="36">
        <f>SUMIFS(СВЦЭМ!$D$33:$D$776,СВЦЭМ!$A$33:$A$776,$A28,СВЦЭМ!$B$33:$B$776,G$11)+'СЕТ СН'!$F$11+СВЦЭМ!$D$10+'СЕТ СН'!$F$5-'СЕТ СН'!$F$21</f>
        <v>2382.2336660400001</v>
      </c>
      <c r="H28" s="36">
        <f>SUMIFS(СВЦЭМ!$D$33:$D$776,СВЦЭМ!$A$33:$A$776,$A28,СВЦЭМ!$B$33:$B$776,H$11)+'СЕТ СН'!$F$11+СВЦЭМ!$D$10+'СЕТ СН'!$F$5-'СЕТ СН'!$F$21</f>
        <v>2369.6719252900002</v>
      </c>
      <c r="I28" s="36">
        <f>SUMIFS(СВЦЭМ!$D$33:$D$776,СВЦЭМ!$A$33:$A$776,$A28,СВЦЭМ!$B$33:$B$776,I$11)+'СЕТ СН'!$F$11+СВЦЭМ!$D$10+'СЕТ СН'!$F$5-'СЕТ СН'!$F$21</f>
        <v>2367.0087426299997</v>
      </c>
      <c r="J28" s="36">
        <f>SUMIFS(СВЦЭМ!$D$33:$D$776,СВЦЭМ!$A$33:$A$776,$A28,СВЦЭМ!$B$33:$B$776,J$11)+'СЕТ СН'!$F$11+СВЦЭМ!$D$10+'СЕТ СН'!$F$5-'СЕТ СН'!$F$21</f>
        <v>2312.2445150599997</v>
      </c>
      <c r="K28" s="36">
        <f>SUMIFS(СВЦЭМ!$D$33:$D$776,СВЦЭМ!$A$33:$A$776,$A28,СВЦЭМ!$B$33:$B$776,K$11)+'СЕТ СН'!$F$11+СВЦЭМ!$D$10+'СЕТ СН'!$F$5-'СЕТ СН'!$F$21</f>
        <v>2288.1057205299999</v>
      </c>
      <c r="L28" s="36">
        <f>SUMIFS(СВЦЭМ!$D$33:$D$776,СВЦЭМ!$A$33:$A$776,$A28,СВЦЭМ!$B$33:$B$776,L$11)+'СЕТ СН'!$F$11+СВЦЭМ!$D$10+'СЕТ СН'!$F$5-'СЕТ СН'!$F$21</f>
        <v>2259.9191253700001</v>
      </c>
      <c r="M28" s="36">
        <f>SUMIFS(СВЦЭМ!$D$33:$D$776,СВЦЭМ!$A$33:$A$776,$A28,СВЦЭМ!$B$33:$B$776,M$11)+'СЕТ СН'!$F$11+СВЦЭМ!$D$10+'СЕТ СН'!$F$5-'СЕТ СН'!$F$21</f>
        <v>2267.6068320099998</v>
      </c>
      <c r="N28" s="36">
        <f>SUMIFS(СВЦЭМ!$D$33:$D$776,СВЦЭМ!$A$33:$A$776,$A28,СВЦЭМ!$B$33:$B$776,N$11)+'СЕТ СН'!$F$11+СВЦЭМ!$D$10+'СЕТ СН'!$F$5-'СЕТ СН'!$F$21</f>
        <v>2280.66278053</v>
      </c>
      <c r="O28" s="36">
        <f>SUMIFS(СВЦЭМ!$D$33:$D$776,СВЦЭМ!$A$33:$A$776,$A28,СВЦЭМ!$B$33:$B$776,O$11)+'СЕТ СН'!$F$11+СВЦЭМ!$D$10+'СЕТ СН'!$F$5-'СЕТ СН'!$F$21</f>
        <v>2321.2402082600001</v>
      </c>
      <c r="P28" s="36">
        <f>SUMIFS(СВЦЭМ!$D$33:$D$776,СВЦЭМ!$A$33:$A$776,$A28,СВЦЭМ!$B$33:$B$776,P$11)+'СЕТ СН'!$F$11+СВЦЭМ!$D$10+'СЕТ СН'!$F$5-'СЕТ СН'!$F$21</f>
        <v>2365.1253296999998</v>
      </c>
      <c r="Q28" s="36">
        <f>SUMIFS(СВЦЭМ!$D$33:$D$776,СВЦЭМ!$A$33:$A$776,$A28,СВЦЭМ!$B$33:$B$776,Q$11)+'СЕТ СН'!$F$11+СВЦЭМ!$D$10+'СЕТ СН'!$F$5-'СЕТ СН'!$F$21</f>
        <v>2336.6742921599998</v>
      </c>
      <c r="R28" s="36">
        <f>SUMIFS(СВЦЭМ!$D$33:$D$776,СВЦЭМ!$A$33:$A$776,$A28,СВЦЭМ!$B$33:$B$776,R$11)+'СЕТ СН'!$F$11+СВЦЭМ!$D$10+'СЕТ СН'!$F$5-'СЕТ СН'!$F$21</f>
        <v>2291.9613961599998</v>
      </c>
      <c r="S28" s="36">
        <f>SUMIFS(СВЦЭМ!$D$33:$D$776,СВЦЭМ!$A$33:$A$776,$A28,СВЦЭМ!$B$33:$B$776,S$11)+'СЕТ СН'!$F$11+СВЦЭМ!$D$10+'СЕТ СН'!$F$5-'СЕТ СН'!$F$21</f>
        <v>2227.38258735</v>
      </c>
      <c r="T28" s="36">
        <f>SUMIFS(СВЦЭМ!$D$33:$D$776,СВЦЭМ!$A$33:$A$776,$A28,СВЦЭМ!$B$33:$B$776,T$11)+'СЕТ СН'!$F$11+СВЦЭМ!$D$10+'СЕТ СН'!$F$5-'СЕТ СН'!$F$21</f>
        <v>2190.81481601</v>
      </c>
      <c r="U28" s="36">
        <f>SUMIFS(СВЦЭМ!$D$33:$D$776,СВЦЭМ!$A$33:$A$776,$A28,СВЦЭМ!$B$33:$B$776,U$11)+'СЕТ СН'!$F$11+СВЦЭМ!$D$10+'СЕТ СН'!$F$5-'СЕТ СН'!$F$21</f>
        <v>2179.1689766099998</v>
      </c>
      <c r="V28" s="36">
        <f>SUMIFS(СВЦЭМ!$D$33:$D$776,СВЦЭМ!$A$33:$A$776,$A28,СВЦЭМ!$B$33:$B$776,V$11)+'СЕТ СН'!$F$11+СВЦЭМ!$D$10+'СЕТ СН'!$F$5-'СЕТ СН'!$F$21</f>
        <v>2180.0455258900001</v>
      </c>
      <c r="W28" s="36">
        <f>SUMIFS(СВЦЭМ!$D$33:$D$776,СВЦЭМ!$A$33:$A$776,$A28,СВЦЭМ!$B$33:$B$776,W$11)+'СЕТ СН'!$F$11+СВЦЭМ!$D$10+'СЕТ СН'!$F$5-'СЕТ СН'!$F$21</f>
        <v>2181.4822989300001</v>
      </c>
      <c r="X28" s="36">
        <f>SUMIFS(СВЦЭМ!$D$33:$D$776,СВЦЭМ!$A$33:$A$776,$A28,СВЦЭМ!$B$33:$B$776,X$11)+'СЕТ СН'!$F$11+СВЦЭМ!$D$10+'СЕТ СН'!$F$5-'СЕТ СН'!$F$21</f>
        <v>2201.4857956799997</v>
      </c>
      <c r="Y28" s="36">
        <f>SUMIFS(СВЦЭМ!$D$33:$D$776,СВЦЭМ!$A$33:$A$776,$A28,СВЦЭМ!$B$33:$B$776,Y$11)+'СЕТ СН'!$F$11+СВЦЭМ!$D$10+'СЕТ СН'!$F$5-'СЕТ СН'!$F$21</f>
        <v>2232.14759267</v>
      </c>
    </row>
    <row r="29" spans="1:25" ht="15.75" x14ac:dyDescent="0.2">
      <c r="A29" s="35">
        <f t="shared" si="0"/>
        <v>44122</v>
      </c>
      <c r="B29" s="36">
        <f>SUMIFS(СВЦЭМ!$D$33:$D$776,СВЦЭМ!$A$33:$A$776,$A29,СВЦЭМ!$B$33:$B$776,B$11)+'СЕТ СН'!$F$11+СВЦЭМ!$D$10+'СЕТ СН'!$F$5-'СЕТ СН'!$F$21</f>
        <v>2329.5042443499997</v>
      </c>
      <c r="C29" s="36">
        <f>SUMIFS(СВЦЭМ!$D$33:$D$776,СВЦЭМ!$A$33:$A$776,$A29,СВЦЭМ!$B$33:$B$776,C$11)+'СЕТ СН'!$F$11+СВЦЭМ!$D$10+'СЕТ СН'!$F$5-'СЕТ СН'!$F$21</f>
        <v>2424.9997531999998</v>
      </c>
      <c r="D29" s="36">
        <f>SUMIFS(СВЦЭМ!$D$33:$D$776,СВЦЭМ!$A$33:$A$776,$A29,СВЦЭМ!$B$33:$B$776,D$11)+'СЕТ СН'!$F$11+СВЦЭМ!$D$10+'СЕТ СН'!$F$5-'СЕТ СН'!$F$21</f>
        <v>2494.8853030999999</v>
      </c>
      <c r="E29" s="36">
        <f>SUMIFS(СВЦЭМ!$D$33:$D$776,СВЦЭМ!$A$33:$A$776,$A29,СВЦЭМ!$B$33:$B$776,E$11)+'СЕТ СН'!$F$11+СВЦЭМ!$D$10+'СЕТ СН'!$F$5-'СЕТ СН'!$F$21</f>
        <v>2502.54115361</v>
      </c>
      <c r="F29" s="36">
        <f>SUMIFS(СВЦЭМ!$D$33:$D$776,СВЦЭМ!$A$33:$A$776,$A29,СВЦЭМ!$B$33:$B$776,F$11)+'СЕТ СН'!$F$11+СВЦЭМ!$D$10+'СЕТ СН'!$F$5-'СЕТ СН'!$F$21</f>
        <v>2509.2320774700001</v>
      </c>
      <c r="G29" s="36">
        <f>SUMIFS(СВЦЭМ!$D$33:$D$776,СВЦЭМ!$A$33:$A$776,$A29,СВЦЭМ!$B$33:$B$776,G$11)+'СЕТ СН'!$F$11+СВЦЭМ!$D$10+'СЕТ СН'!$F$5-'СЕТ СН'!$F$21</f>
        <v>2497.0062822099999</v>
      </c>
      <c r="H29" s="36">
        <f>SUMIFS(СВЦЭМ!$D$33:$D$776,СВЦЭМ!$A$33:$A$776,$A29,СВЦЭМ!$B$33:$B$776,H$11)+'СЕТ СН'!$F$11+СВЦЭМ!$D$10+'СЕТ СН'!$F$5-'СЕТ СН'!$F$21</f>
        <v>2475.4549543899998</v>
      </c>
      <c r="I29" s="36">
        <f>SUMIFS(СВЦЭМ!$D$33:$D$776,СВЦЭМ!$A$33:$A$776,$A29,СВЦЭМ!$B$33:$B$776,I$11)+'СЕТ СН'!$F$11+СВЦЭМ!$D$10+'СЕТ СН'!$F$5-'СЕТ СН'!$F$21</f>
        <v>2441.7236938599999</v>
      </c>
      <c r="J29" s="36">
        <f>SUMIFS(СВЦЭМ!$D$33:$D$776,СВЦЭМ!$A$33:$A$776,$A29,СВЦЭМ!$B$33:$B$776,J$11)+'СЕТ СН'!$F$11+СВЦЭМ!$D$10+'СЕТ СН'!$F$5-'СЕТ СН'!$F$21</f>
        <v>2359.2858197400001</v>
      </c>
      <c r="K29" s="36">
        <f>SUMIFS(СВЦЭМ!$D$33:$D$776,СВЦЭМ!$A$33:$A$776,$A29,СВЦЭМ!$B$33:$B$776,K$11)+'СЕТ СН'!$F$11+СВЦЭМ!$D$10+'СЕТ СН'!$F$5-'СЕТ СН'!$F$21</f>
        <v>2293.2250795700002</v>
      </c>
      <c r="L29" s="36">
        <f>SUMIFS(СВЦЭМ!$D$33:$D$776,СВЦЭМ!$A$33:$A$776,$A29,СВЦЭМ!$B$33:$B$776,L$11)+'СЕТ СН'!$F$11+СВЦЭМ!$D$10+'СЕТ СН'!$F$5-'СЕТ СН'!$F$21</f>
        <v>2283.70834418</v>
      </c>
      <c r="M29" s="36">
        <f>SUMIFS(СВЦЭМ!$D$33:$D$776,СВЦЭМ!$A$33:$A$776,$A29,СВЦЭМ!$B$33:$B$776,M$11)+'СЕТ СН'!$F$11+СВЦЭМ!$D$10+'СЕТ СН'!$F$5-'СЕТ СН'!$F$21</f>
        <v>2284.93561447</v>
      </c>
      <c r="N29" s="36">
        <f>SUMIFS(СВЦЭМ!$D$33:$D$776,СВЦЭМ!$A$33:$A$776,$A29,СВЦЭМ!$B$33:$B$776,N$11)+'СЕТ СН'!$F$11+СВЦЭМ!$D$10+'СЕТ СН'!$F$5-'СЕТ СН'!$F$21</f>
        <v>2291.9123029699999</v>
      </c>
      <c r="O29" s="36">
        <f>SUMIFS(СВЦЭМ!$D$33:$D$776,СВЦЭМ!$A$33:$A$776,$A29,СВЦЭМ!$B$33:$B$776,O$11)+'СЕТ СН'!$F$11+СВЦЭМ!$D$10+'СЕТ СН'!$F$5-'СЕТ СН'!$F$21</f>
        <v>2341.57376075</v>
      </c>
      <c r="P29" s="36">
        <f>SUMIFS(СВЦЭМ!$D$33:$D$776,СВЦЭМ!$A$33:$A$776,$A29,СВЦЭМ!$B$33:$B$776,P$11)+'СЕТ СН'!$F$11+СВЦЭМ!$D$10+'СЕТ СН'!$F$5-'СЕТ СН'!$F$21</f>
        <v>2389.6239392899997</v>
      </c>
      <c r="Q29" s="36">
        <f>SUMIFS(СВЦЭМ!$D$33:$D$776,СВЦЭМ!$A$33:$A$776,$A29,СВЦЭМ!$B$33:$B$776,Q$11)+'СЕТ СН'!$F$11+СВЦЭМ!$D$10+'СЕТ СН'!$F$5-'СЕТ СН'!$F$21</f>
        <v>2354.6925817399997</v>
      </c>
      <c r="R29" s="36">
        <f>SUMIFS(СВЦЭМ!$D$33:$D$776,СВЦЭМ!$A$33:$A$776,$A29,СВЦЭМ!$B$33:$B$776,R$11)+'СЕТ СН'!$F$11+СВЦЭМ!$D$10+'СЕТ СН'!$F$5-'СЕТ СН'!$F$21</f>
        <v>2299.0488523099998</v>
      </c>
      <c r="S29" s="36">
        <f>SUMIFS(СВЦЭМ!$D$33:$D$776,СВЦЭМ!$A$33:$A$776,$A29,СВЦЭМ!$B$33:$B$776,S$11)+'СЕТ СН'!$F$11+СВЦЭМ!$D$10+'СЕТ СН'!$F$5-'СЕТ СН'!$F$21</f>
        <v>2226.5625990999997</v>
      </c>
      <c r="T29" s="36">
        <f>SUMIFS(СВЦЭМ!$D$33:$D$776,СВЦЭМ!$A$33:$A$776,$A29,СВЦЭМ!$B$33:$B$776,T$11)+'СЕТ СН'!$F$11+СВЦЭМ!$D$10+'СЕТ СН'!$F$5-'СЕТ СН'!$F$21</f>
        <v>2187.5275765699998</v>
      </c>
      <c r="U29" s="36">
        <f>SUMIFS(СВЦЭМ!$D$33:$D$776,СВЦЭМ!$A$33:$A$776,$A29,СВЦЭМ!$B$33:$B$776,U$11)+'СЕТ СН'!$F$11+СВЦЭМ!$D$10+'СЕТ СН'!$F$5-'СЕТ СН'!$F$21</f>
        <v>2183.8674564100002</v>
      </c>
      <c r="V29" s="36">
        <f>SUMIFS(СВЦЭМ!$D$33:$D$776,СВЦЭМ!$A$33:$A$776,$A29,СВЦЭМ!$B$33:$B$776,V$11)+'СЕТ СН'!$F$11+СВЦЭМ!$D$10+'СЕТ СН'!$F$5-'СЕТ СН'!$F$21</f>
        <v>2182.75141992</v>
      </c>
      <c r="W29" s="36">
        <f>SUMIFS(СВЦЭМ!$D$33:$D$776,СВЦЭМ!$A$33:$A$776,$A29,СВЦЭМ!$B$33:$B$776,W$11)+'СЕТ СН'!$F$11+СВЦЭМ!$D$10+'СЕТ СН'!$F$5-'СЕТ СН'!$F$21</f>
        <v>2181.7451040699998</v>
      </c>
      <c r="X29" s="36">
        <f>SUMIFS(СВЦЭМ!$D$33:$D$776,СВЦЭМ!$A$33:$A$776,$A29,СВЦЭМ!$B$33:$B$776,X$11)+'СЕТ СН'!$F$11+СВЦЭМ!$D$10+'СЕТ СН'!$F$5-'СЕТ СН'!$F$21</f>
        <v>2181.8554421899998</v>
      </c>
      <c r="Y29" s="36">
        <f>SUMIFS(СВЦЭМ!$D$33:$D$776,СВЦЭМ!$A$33:$A$776,$A29,СВЦЭМ!$B$33:$B$776,Y$11)+'СЕТ СН'!$F$11+СВЦЭМ!$D$10+'СЕТ СН'!$F$5-'СЕТ СН'!$F$21</f>
        <v>2222.2886591500001</v>
      </c>
    </row>
    <row r="30" spans="1:25" ht="15.75" x14ac:dyDescent="0.2">
      <c r="A30" s="35">
        <f t="shared" si="0"/>
        <v>44123</v>
      </c>
      <c r="B30" s="36">
        <f>SUMIFS(СВЦЭМ!$D$33:$D$776,СВЦЭМ!$A$33:$A$776,$A30,СВЦЭМ!$B$33:$B$776,B$11)+'СЕТ СН'!$F$11+СВЦЭМ!$D$10+'СЕТ СН'!$F$5-'СЕТ СН'!$F$21</f>
        <v>2287.9630834899999</v>
      </c>
      <c r="C30" s="36">
        <f>SUMIFS(СВЦЭМ!$D$33:$D$776,СВЦЭМ!$A$33:$A$776,$A30,СВЦЭМ!$B$33:$B$776,C$11)+'СЕТ СН'!$F$11+СВЦЭМ!$D$10+'СЕТ СН'!$F$5-'СЕТ СН'!$F$21</f>
        <v>2363.8240111499999</v>
      </c>
      <c r="D30" s="36">
        <f>SUMIFS(СВЦЭМ!$D$33:$D$776,СВЦЭМ!$A$33:$A$776,$A30,СВЦЭМ!$B$33:$B$776,D$11)+'СЕТ СН'!$F$11+СВЦЭМ!$D$10+'СЕТ СН'!$F$5-'СЕТ СН'!$F$21</f>
        <v>2434.3346684899998</v>
      </c>
      <c r="E30" s="36">
        <f>SUMIFS(СВЦЭМ!$D$33:$D$776,СВЦЭМ!$A$33:$A$776,$A30,СВЦЭМ!$B$33:$B$776,E$11)+'СЕТ СН'!$F$11+СВЦЭМ!$D$10+'СЕТ СН'!$F$5-'СЕТ СН'!$F$21</f>
        <v>2437.2949844699997</v>
      </c>
      <c r="F30" s="36">
        <f>SUMIFS(СВЦЭМ!$D$33:$D$776,СВЦЭМ!$A$33:$A$776,$A30,СВЦЭМ!$B$33:$B$776,F$11)+'СЕТ СН'!$F$11+СВЦЭМ!$D$10+'СЕТ СН'!$F$5-'СЕТ СН'!$F$21</f>
        <v>2440.0785353000001</v>
      </c>
      <c r="G30" s="36">
        <f>SUMIFS(СВЦЭМ!$D$33:$D$776,СВЦЭМ!$A$33:$A$776,$A30,СВЦЭМ!$B$33:$B$776,G$11)+'СЕТ СН'!$F$11+СВЦЭМ!$D$10+'СЕТ СН'!$F$5-'СЕТ СН'!$F$21</f>
        <v>2420.92918882</v>
      </c>
      <c r="H30" s="36">
        <f>SUMIFS(СВЦЭМ!$D$33:$D$776,СВЦЭМ!$A$33:$A$776,$A30,СВЦЭМ!$B$33:$B$776,H$11)+'СЕТ СН'!$F$11+СВЦЭМ!$D$10+'СЕТ СН'!$F$5-'СЕТ СН'!$F$21</f>
        <v>2371.7965414499999</v>
      </c>
      <c r="I30" s="36">
        <f>SUMIFS(СВЦЭМ!$D$33:$D$776,СВЦЭМ!$A$33:$A$776,$A30,СВЦЭМ!$B$33:$B$776,I$11)+'СЕТ СН'!$F$11+СВЦЭМ!$D$10+'СЕТ СН'!$F$5-'СЕТ СН'!$F$21</f>
        <v>2316.7408659799999</v>
      </c>
      <c r="J30" s="36">
        <f>SUMIFS(СВЦЭМ!$D$33:$D$776,СВЦЭМ!$A$33:$A$776,$A30,СВЦЭМ!$B$33:$B$776,J$11)+'СЕТ СН'!$F$11+СВЦЭМ!$D$10+'СЕТ СН'!$F$5-'СЕТ СН'!$F$21</f>
        <v>2260.8412074099997</v>
      </c>
      <c r="K30" s="36">
        <f>SUMIFS(СВЦЭМ!$D$33:$D$776,СВЦЭМ!$A$33:$A$776,$A30,СВЦЭМ!$B$33:$B$776,K$11)+'СЕТ СН'!$F$11+СВЦЭМ!$D$10+'СЕТ СН'!$F$5-'СЕТ СН'!$F$21</f>
        <v>2226.9849692600001</v>
      </c>
      <c r="L30" s="36">
        <f>SUMIFS(СВЦЭМ!$D$33:$D$776,СВЦЭМ!$A$33:$A$776,$A30,СВЦЭМ!$B$33:$B$776,L$11)+'СЕТ СН'!$F$11+СВЦЭМ!$D$10+'СЕТ СН'!$F$5-'СЕТ СН'!$F$21</f>
        <v>2229.0242377699997</v>
      </c>
      <c r="M30" s="36">
        <f>SUMIFS(СВЦЭМ!$D$33:$D$776,СВЦЭМ!$A$33:$A$776,$A30,СВЦЭМ!$B$33:$B$776,M$11)+'СЕТ СН'!$F$11+СВЦЭМ!$D$10+'СЕТ СН'!$F$5-'СЕТ СН'!$F$21</f>
        <v>2234.3933220600002</v>
      </c>
      <c r="N30" s="36">
        <f>SUMIFS(СВЦЭМ!$D$33:$D$776,СВЦЭМ!$A$33:$A$776,$A30,СВЦЭМ!$B$33:$B$776,N$11)+'СЕТ СН'!$F$11+СВЦЭМ!$D$10+'СЕТ СН'!$F$5-'СЕТ СН'!$F$21</f>
        <v>2246.8897355199997</v>
      </c>
      <c r="O30" s="36">
        <f>SUMIFS(СВЦЭМ!$D$33:$D$776,СВЦЭМ!$A$33:$A$776,$A30,СВЦЭМ!$B$33:$B$776,O$11)+'СЕТ СН'!$F$11+СВЦЭМ!$D$10+'СЕТ СН'!$F$5-'СЕТ СН'!$F$21</f>
        <v>2290.1679886000002</v>
      </c>
      <c r="P30" s="36">
        <f>SUMIFS(СВЦЭМ!$D$33:$D$776,СВЦЭМ!$A$33:$A$776,$A30,СВЦЭМ!$B$33:$B$776,P$11)+'СЕТ СН'!$F$11+СВЦЭМ!$D$10+'СЕТ СН'!$F$5-'СЕТ СН'!$F$21</f>
        <v>2328.7773672799999</v>
      </c>
      <c r="Q30" s="36">
        <f>SUMIFS(СВЦЭМ!$D$33:$D$776,СВЦЭМ!$A$33:$A$776,$A30,СВЦЭМ!$B$33:$B$776,Q$11)+'СЕТ СН'!$F$11+СВЦЭМ!$D$10+'СЕТ СН'!$F$5-'СЕТ СН'!$F$21</f>
        <v>2299.9422355500001</v>
      </c>
      <c r="R30" s="36">
        <f>SUMIFS(СВЦЭМ!$D$33:$D$776,СВЦЭМ!$A$33:$A$776,$A30,СВЦЭМ!$B$33:$B$776,R$11)+'СЕТ СН'!$F$11+СВЦЭМ!$D$10+'СЕТ СН'!$F$5-'СЕТ СН'!$F$21</f>
        <v>2255.4009513199999</v>
      </c>
      <c r="S30" s="36">
        <f>SUMIFS(СВЦЭМ!$D$33:$D$776,СВЦЭМ!$A$33:$A$776,$A30,СВЦЭМ!$B$33:$B$776,S$11)+'СЕТ СН'!$F$11+СВЦЭМ!$D$10+'СЕТ СН'!$F$5-'СЕТ СН'!$F$21</f>
        <v>2199.4004966000002</v>
      </c>
      <c r="T30" s="36">
        <f>SUMIFS(СВЦЭМ!$D$33:$D$776,СВЦЭМ!$A$33:$A$776,$A30,СВЦЭМ!$B$33:$B$776,T$11)+'СЕТ СН'!$F$11+СВЦЭМ!$D$10+'СЕТ СН'!$F$5-'СЕТ СН'!$F$21</f>
        <v>2170.1863945999999</v>
      </c>
      <c r="U30" s="36">
        <f>SUMIFS(СВЦЭМ!$D$33:$D$776,СВЦЭМ!$A$33:$A$776,$A30,СВЦЭМ!$B$33:$B$776,U$11)+'СЕТ СН'!$F$11+СВЦЭМ!$D$10+'СЕТ СН'!$F$5-'СЕТ СН'!$F$21</f>
        <v>2178.2548790000001</v>
      </c>
      <c r="V30" s="36">
        <f>SUMIFS(СВЦЭМ!$D$33:$D$776,СВЦЭМ!$A$33:$A$776,$A30,СВЦЭМ!$B$33:$B$776,V$11)+'СЕТ СН'!$F$11+СВЦЭМ!$D$10+'СЕТ СН'!$F$5-'СЕТ СН'!$F$21</f>
        <v>2169.70982383</v>
      </c>
      <c r="W30" s="36">
        <f>SUMIFS(СВЦЭМ!$D$33:$D$776,СВЦЭМ!$A$33:$A$776,$A30,СВЦЭМ!$B$33:$B$776,W$11)+'СЕТ СН'!$F$11+СВЦЭМ!$D$10+'СЕТ СН'!$F$5-'СЕТ СН'!$F$21</f>
        <v>2174.1475221000001</v>
      </c>
      <c r="X30" s="36">
        <f>SUMIFS(СВЦЭМ!$D$33:$D$776,СВЦЭМ!$A$33:$A$776,$A30,СВЦЭМ!$B$33:$B$776,X$11)+'СЕТ СН'!$F$11+СВЦЭМ!$D$10+'СЕТ СН'!$F$5-'СЕТ СН'!$F$21</f>
        <v>2188.2274735699998</v>
      </c>
      <c r="Y30" s="36">
        <f>SUMIFS(СВЦЭМ!$D$33:$D$776,СВЦЭМ!$A$33:$A$776,$A30,СВЦЭМ!$B$33:$B$776,Y$11)+'СЕТ СН'!$F$11+СВЦЭМ!$D$10+'СЕТ СН'!$F$5-'СЕТ СН'!$F$21</f>
        <v>2219.2741833099999</v>
      </c>
    </row>
    <row r="31" spans="1:25" ht="15.75" x14ac:dyDescent="0.2">
      <c r="A31" s="35">
        <f t="shared" si="0"/>
        <v>44124</v>
      </c>
      <c r="B31" s="36">
        <f>SUMIFS(СВЦЭМ!$D$33:$D$776,СВЦЭМ!$A$33:$A$776,$A31,СВЦЭМ!$B$33:$B$776,B$11)+'СЕТ СН'!$F$11+СВЦЭМ!$D$10+'СЕТ СН'!$F$5-'СЕТ СН'!$F$21</f>
        <v>2328.60897583</v>
      </c>
      <c r="C31" s="36">
        <f>SUMIFS(СВЦЭМ!$D$33:$D$776,СВЦЭМ!$A$33:$A$776,$A31,СВЦЭМ!$B$33:$B$776,C$11)+'СЕТ СН'!$F$11+СВЦЭМ!$D$10+'СЕТ СН'!$F$5-'СЕТ СН'!$F$21</f>
        <v>2409.7345629299998</v>
      </c>
      <c r="D31" s="36">
        <f>SUMIFS(СВЦЭМ!$D$33:$D$776,СВЦЭМ!$A$33:$A$776,$A31,СВЦЭМ!$B$33:$B$776,D$11)+'СЕТ СН'!$F$11+СВЦЭМ!$D$10+'СЕТ СН'!$F$5-'СЕТ СН'!$F$21</f>
        <v>2477.5347644599997</v>
      </c>
      <c r="E31" s="36">
        <f>SUMIFS(СВЦЭМ!$D$33:$D$776,СВЦЭМ!$A$33:$A$776,$A31,СВЦЭМ!$B$33:$B$776,E$11)+'СЕТ СН'!$F$11+СВЦЭМ!$D$10+'СЕТ СН'!$F$5-'СЕТ СН'!$F$21</f>
        <v>2486.8789091899998</v>
      </c>
      <c r="F31" s="36">
        <f>SUMIFS(СВЦЭМ!$D$33:$D$776,СВЦЭМ!$A$33:$A$776,$A31,СВЦЭМ!$B$33:$B$776,F$11)+'СЕТ СН'!$F$11+СВЦЭМ!$D$10+'СЕТ СН'!$F$5-'СЕТ СН'!$F$21</f>
        <v>2495.6517682599997</v>
      </c>
      <c r="G31" s="36">
        <f>SUMIFS(СВЦЭМ!$D$33:$D$776,СВЦЭМ!$A$33:$A$776,$A31,СВЦЭМ!$B$33:$B$776,G$11)+'СЕТ СН'!$F$11+СВЦЭМ!$D$10+'СЕТ СН'!$F$5-'СЕТ СН'!$F$21</f>
        <v>2472.7587336799998</v>
      </c>
      <c r="H31" s="36">
        <f>SUMIFS(СВЦЭМ!$D$33:$D$776,СВЦЭМ!$A$33:$A$776,$A31,СВЦЭМ!$B$33:$B$776,H$11)+'СЕТ СН'!$F$11+СВЦЭМ!$D$10+'СЕТ СН'!$F$5-'СЕТ СН'!$F$21</f>
        <v>2414.9335185299997</v>
      </c>
      <c r="I31" s="36">
        <f>SUMIFS(СВЦЭМ!$D$33:$D$776,СВЦЭМ!$A$33:$A$776,$A31,СВЦЭМ!$B$33:$B$776,I$11)+'СЕТ СН'!$F$11+СВЦЭМ!$D$10+'СЕТ СН'!$F$5-'СЕТ СН'!$F$21</f>
        <v>2363.0185760300001</v>
      </c>
      <c r="J31" s="36">
        <f>SUMIFS(СВЦЭМ!$D$33:$D$776,СВЦЭМ!$A$33:$A$776,$A31,СВЦЭМ!$B$33:$B$776,J$11)+'СЕТ СН'!$F$11+СВЦЭМ!$D$10+'СЕТ СН'!$F$5-'СЕТ СН'!$F$21</f>
        <v>2296.5473786299999</v>
      </c>
      <c r="K31" s="36">
        <f>SUMIFS(СВЦЭМ!$D$33:$D$776,СВЦЭМ!$A$33:$A$776,$A31,СВЦЭМ!$B$33:$B$776,K$11)+'СЕТ СН'!$F$11+СВЦЭМ!$D$10+'СЕТ СН'!$F$5-'СЕТ СН'!$F$21</f>
        <v>2251.9824598</v>
      </c>
      <c r="L31" s="36">
        <f>SUMIFS(СВЦЭМ!$D$33:$D$776,СВЦЭМ!$A$33:$A$776,$A31,СВЦЭМ!$B$33:$B$776,L$11)+'СЕТ СН'!$F$11+СВЦЭМ!$D$10+'СЕТ СН'!$F$5-'СЕТ СН'!$F$21</f>
        <v>2251.7524394699999</v>
      </c>
      <c r="M31" s="36">
        <f>SUMIFS(СВЦЭМ!$D$33:$D$776,СВЦЭМ!$A$33:$A$776,$A31,СВЦЭМ!$B$33:$B$776,M$11)+'СЕТ СН'!$F$11+СВЦЭМ!$D$10+'СЕТ СН'!$F$5-'СЕТ СН'!$F$21</f>
        <v>2262.3197714500002</v>
      </c>
      <c r="N31" s="36">
        <f>SUMIFS(СВЦЭМ!$D$33:$D$776,СВЦЭМ!$A$33:$A$776,$A31,СВЦЭМ!$B$33:$B$776,N$11)+'СЕТ СН'!$F$11+СВЦЭМ!$D$10+'СЕТ СН'!$F$5-'СЕТ СН'!$F$21</f>
        <v>2274.9132844599999</v>
      </c>
      <c r="O31" s="36">
        <f>SUMIFS(СВЦЭМ!$D$33:$D$776,СВЦЭМ!$A$33:$A$776,$A31,СВЦЭМ!$B$33:$B$776,O$11)+'СЕТ СН'!$F$11+СВЦЭМ!$D$10+'СЕТ СН'!$F$5-'СЕТ СН'!$F$21</f>
        <v>2317.56755135</v>
      </c>
      <c r="P31" s="36">
        <f>SUMIFS(СВЦЭМ!$D$33:$D$776,СВЦЭМ!$A$33:$A$776,$A31,СВЦЭМ!$B$33:$B$776,P$11)+'СЕТ СН'!$F$11+СВЦЭМ!$D$10+'СЕТ СН'!$F$5-'СЕТ СН'!$F$21</f>
        <v>2366.6615590699998</v>
      </c>
      <c r="Q31" s="36">
        <f>SUMIFS(СВЦЭМ!$D$33:$D$776,СВЦЭМ!$A$33:$A$776,$A31,СВЦЭМ!$B$33:$B$776,Q$11)+'СЕТ СН'!$F$11+СВЦЭМ!$D$10+'СЕТ СН'!$F$5-'СЕТ СН'!$F$21</f>
        <v>2336.1630009400001</v>
      </c>
      <c r="R31" s="36">
        <f>SUMIFS(СВЦЭМ!$D$33:$D$776,СВЦЭМ!$A$33:$A$776,$A31,СВЦЭМ!$B$33:$B$776,R$11)+'СЕТ СН'!$F$11+СВЦЭМ!$D$10+'СЕТ СН'!$F$5-'СЕТ СН'!$F$21</f>
        <v>2284.9748517099997</v>
      </c>
      <c r="S31" s="36">
        <f>SUMIFS(СВЦЭМ!$D$33:$D$776,СВЦЭМ!$A$33:$A$776,$A31,СВЦЭМ!$B$33:$B$776,S$11)+'СЕТ СН'!$F$11+СВЦЭМ!$D$10+'СЕТ СН'!$F$5-'СЕТ СН'!$F$21</f>
        <v>2216.2121193399998</v>
      </c>
      <c r="T31" s="36">
        <f>SUMIFS(СВЦЭМ!$D$33:$D$776,СВЦЭМ!$A$33:$A$776,$A31,СВЦЭМ!$B$33:$B$776,T$11)+'СЕТ СН'!$F$11+СВЦЭМ!$D$10+'СЕТ СН'!$F$5-'СЕТ СН'!$F$21</f>
        <v>2183.7623059899997</v>
      </c>
      <c r="U31" s="36">
        <f>SUMIFS(СВЦЭМ!$D$33:$D$776,СВЦЭМ!$A$33:$A$776,$A31,СВЦЭМ!$B$33:$B$776,U$11)+'СЕТ СН'!$F$11+СВЦЭМ!$D$10+'СЕТ СН'!$F$5-'СЕТ СН'!$F$21</f>
        <v>2198.5235008899999</v>
      </c>
      <c r="V31" s="36">
        <f>SUMIFS(СВЦЭМ!$D$33:$D$776,СВЦЭМ!$A$33:$A$776,$A31,СВЦЭМ!$B$33:$B$776,V$11)+'СЕТ СН'!$F$11+СВЦЭМ!$D$10+'СЕТ СН'!$F$5-'СЕТ СН'!$F$21</f>
        <v>2195.70852268</v>
      </c>
      <c r="W31" s="36">
        <f>SUMIFS(СВЦЭМ!$D$33:$D$776,СВЦЭМ!$A$33:$A$776,$A31,СВЦЭМ!$B$33:$B$776,W$11)+'СЕТ СН'!$F$11+СВЦЭМ!$D$10+'СЕТ СН'!$F$5-'СЕТ СН'!$F$21</f>
        <v>2191.8007008999998</v>
      </c>
      <c r="X31" s="36">
        <f>SUMIFS(СВЦЭМ!$D$33:$D$776,СВЦЭМ!$A$33:$A$776,$A31,СВЦЭМ!$B$33:$B$776,X$11)+'СЕТ СН'!$F$11+СВЦЭМ!$D$10+'СЕТ СН'!$F$5-'СЕТ СН'!$F$21</f>
        <v>2196.0574405899997</v>
      </c>
      <c r="Y31" s="36">
        <f>SUMIFS(СВЦЭМ!$D$33:$D$776,СВЦЭМ!$A$33:$A$776,$A31,СВЦЭМ!$B$33:$B$776,Y$11)+'СЕТ СН'!$F$11+СВЦЭМ!$D$10+'СЕТ СН'!$F$5-'СЕТ СН'!$F$21</f>
        <v>2231.6699194499997</v>
      </c>
    </row>
    <row r="32" spans="1:25" ht="15.75" x14ac:dyDescent="0.2">
      <c r="A32" s="35">
        <f t="shared" si="0"/>
        <v>44125</v>
      </c>
      <c r="B32" s="36">
        <f>SUMIFS(СВЦЭМ!$D$33:$D$776,СВЦЭМ!$A$33:$A$776,$A32,СВЦЭМ!$B$33:$B$776,B$11)+'СЕТ СН'!$F$11+СВЦЭМ!$D$10+'СЕТ СН'!$F$5-'СЕТ СН'!$F$21</f>
        <v>2312.9379090299999</v>
      </c>
      <c r="C32" s="36">
        <f>SUMIFS(СВЦЭМ!$D$33:$D$776,СВЦЭМ!$A$33:$A$776,$A32,СВЦЭМ!$B$33:$B$776,C$11)+'СЕТ СН'!$F$11+СВЦЭМ!$D$10+'СЕТ СН'!$F$5-'СЕТ СН'!$F$21</f>
        <v>2391.4869293199999</v>
      </c>
      <c r="D32" s="36">
        <f>SUMIFS(СВЦЭМ!$D$33:$D$776,СВЦЭМ!$A$33:$A$776,$A32,СВЦЭМ!$B$33:$B$776,D$11)+'СЕТ СН'!$F$11+СВЦЭМ!$D$10+'СЕТ СН'!$F$5-'СЕТ СН'!$F$21</f>
        <v>2448.3153500899998</v>
      </c>
      <c r="E32" s="36">
        <f>SUMIFS(СВЦЭМ!$D$33:$D$776,СВЦЭМ!$A$33:$A$776,$A32,СВЦЭМ!$B$33:$B$776,E$11)+'СЕТ СН'!$F$11+СВЦЭМ!$D$10+'СЕТ СН'!$F$5-'СЕТ СН'!$F$21</f>
        <v>2455.89353708</v>
      </c>
      <c r="F32" s="36">
        <f>SUMIFS(СВЦЭМ!$D$33:$D$776,СВЦЭМ!$A$33:$A$776,$A32,СВЦЭМ!$B$33:$B$776,F$11)+'СЕТ СН'!$F$11+СВЦЭМ!$D$10+'СЕТ СН'!$F$5-'СЕТ СН'!$F$21</f>
        <v>2456.3713529699999</v>
      </c>
      <c r="G32" s="36">
        <f>SUMIFS(СВЦЭМ!$D$33:$D$776,СВЦЭМ!$A$33:$A$776,$A32,СВЦЭМ!$B$33:$B$776,G$11)+'СЕТ СН'!$F$11+СВЦЭМ!$D$10+'СЕТ СН'!$F$5-'СЕТ СН'!$F$21</f>
        <v>2439.21809252</v>
      </c>
      <c r="H32" s="36">
        <f>SUMIFS(СВЦЭМ!$D$33:$D$776,СВЦЭМ!$A$33:$A$776,$A32,СВЦЭМ!$B$33:$B$776,H$11)+'СЕТ СН'!$F$11+СВЦЭМ!$D$10+'СЕТ СН'!$F$5-'СЕТ СН'!$F$21</f>
        <v>2386.9572267200001</v>
      </c>
      <c r="I32" s="36">
        <f>SUMIFS(СВЦЭМ!$D$33:$D$776,СВЦЭМ!$A$33:$A$776,$A32,СВЦЭМ!$B$33:$B$776,I$11)+'СЕТ СН'!$F$11+СВЦЭМ!$D$10+'СЕТ СН'!$F$5-'СЕТ СН'!$F$21</f>
        <v>2343.55258082</v>
      </c>
      <c r="J32" s="36">
        <f>SUMIFS(СВЦЭМ!$D$33:$D$776,СВЦЭМ!$A$33:$A$776,$A32,СВЦЭМ!$B$33:$B$776,J$11)+'СЕТ СН'!$F$11+СВЦЭМ!$D$10+'СЕТ СН'!$F$5-'СЕТ СН'!$F$21</f>
        <v>2288.8757972200001</v>
      </c>
      <c r="K32" s="36">
        <f>SUMIFS(СВЦЭМ!$D$33:$D$776,СВЦЭМ!$A$33:$A$776,$A32,СВЦЭМ!$B$33:$B$776,K$11)+'СЕТ СН'!$F$11+СВЦЭМ!$D$10+'СЕТ СН'!$F$5-'СЕТ СН'!$F$21</f>
        <v>2249.2097464200001</v>
      </c>
      <c r="L32" s="36">
        <f>SUMIFS(СВЦЭМ!$D$33:$D$776,СВЦЭМ!$A$33:$A$776,$A32,СВЦЭМ!$B$33:$B$776,L$11)+'СЕТ СН'!$F$11+СВЦЭМ!$D$10+'СЕТ СН'!$F$5-'СЕТ СН'!$F$21</f>
        <v>2249.33634622</v>
      </c>
      <c r="M32" s="36">
        <f>SUMIFS(СВЦЭМ!$D$33:$D$776,СВЦЭМ!$A$33:$A$776,$A32,СВЦЭМ!$B$33:$B$776,M$11)+'СЕТ СН'!$F$11+СВЦЭМ!$D$10+'СЕТ СН'!$F$5-'СЕТ СН'!$F$21</f>
        <v>2253.1592153399997</v>
      </c>
      <c r="N32" s="36">
        <f>SUMIFS(СВЦЭМ!$D$33:$D$776,СВЦЭМ!$A$33:$A$776,$A32,СВЦЭМ!$B$33:$B$776,N$11)+'СЕТ СН'!$F$11+СВЦЭМ!$D$10+'СЕТ СН'!$F$5-'СЕТ СН'!$F$21</f>
        <v>2260.2451245399998</v>
      </c>
      <c r="O32" s="36">
        <f>SUMIFS(СВЦЭМ!$D$33:$D$776,СВЦЭМ!$A$33:$A$776,$A32,СВЦЭМ!$B$33:$B$776,O$11)+'СЕТ СН'!$F$11+СВЦЭМ!$D$10+'СЕТ СН'!$F$5-'СЕТ СН'!$F$21</f>
        <v>2298.7119369500001</v>
      </c>
      <c r="P32" s="36">
        <f>SUMIFS(СВЦЭМ!$D$33:$D$776,СВЦЭМ!$A$33:$A$776,$A32,СВЦЭМ!$B$33:$B$776,P$11)+'СЕТ СН'!$F$11+СВЦЭМ!$D$10+'СЕТ СН'!$F$5-'СЕТ СН'!$F$21</f>
        <v>2339.5011758700002</v>
      </c>
      <c r="Q32" s="36">
        <f>SUMIFS(СВЦЭМ!$D$33:$D$776,СВЦЭМ!$A$33:$A$776,$A32,СВЦЭМ!$B$33:$B$776,Q$11)+'СЕТ СН'!$F$11+СВЦЭМ!$D$10+'СЕТ СН'!$F$5-'СЕТ СН'!$F$21</f>
        <v>2304.1331792299998</v>
      </c>
      <c r="R32" s="36">
        <f>SUMIFS(СВЦЭМ!$D$33:$D$776,СВЦЭМ!$A$33:$A$776,$A32,СВЦЭМ!$B$33:$B$776,R$11)+'СЕТ СН'!$F$11+СВЦЭМ!$D$10+'СЕТ СН'!$F$5-'СЕТ СН'!$F$21</f>
        <v>2249.9065486899999</v>
      </c>
      <c r="S32" s="36">
        <f>SUMIFS(СВЦЭМ!$D$33:$D$776,СВЦЭМ!$A$33:$A$776,$A32,СВЦЭМ!$B$33:$B$776,S$11)+'СЕТ СН'!$F$11+СВЦЭМ!$D$10+'СЕТ СН'!$F$5-'СЕТ СН'!$F$21</f>
        <v>2186.9164609300001</v>
      </c>
      <c r="T32" s="36">
        <f>SUMIFS(СВЦЭМ!$D$33:$D$776,СВЦЭМ!$A$33:$A$776,$A32,СВЦЭМ!$B$33:$B$776,T$11)+'СЕТ СН'!$F$11+СВЦЭМ!$D$10+'СЕТ СН'!$F$5-'СЕТ СН'!$F$21</f>
        <v>2181.9482330400001</v>
      </c>
      <c r="U32" s="36">
        <f>SUMIFS(СВЦЭМ!$D$33:$D$776,СВЦЭМ!$A$33:$A$776,$A32,СВЦЭМ!$B$33:$B$776,U$11)+'СЕТ СН'!$F$11+СВЦЭМ!$D$10+'СЕТ СН'!$F$5-'СЕТ СН'!$F$21</f>
        <v>2197.2504744500002</v>
      </c>
      <c r="V32" s="36">
        <f>SUMIFS(СВЦЭМ!$D$33:$D$776,СВЦЭМ!$A$33:$A$776,$A32,СВЦЭМ!$B$33:$B$776,V$11)+'СЕТ СН'!$F$11+СВЦЭМ!$D$10+'СЕТ СН'!$F$5-'СЕТ СН'!$F$21</f>
        <v>2194.2607311100001</v>
      </c>
      <c r="W32" s="36">
        <f>SUMIFS(СВЦЭМ!$D$33:$D$776,СВЦЭМ!$A$33:$A$776,$A32,СВЦЭМ!$B$33:$B$776,W$11)+'СЕТ СН'!$F$11+СВЦЭМ!$D$10+'СЕТ СН'!$F$5-'СЕТ СН'!$F$21</f>
        <v>2191.5879057499997</v>
      </c>
      <c r="X32" s="36">
        <f>SUMIFS(СВЦЭМ!$D$33:$D$776,СВЦЭМ!$A$33:$A$776,$A32,СВЦЭМ!$B$33:$B$776,X$11)+'СЕТ СН'!$F$11+СВЦЭМ!$D$10+'СЕТ СН'!$F$5-'СЕТ СН'!$F$21</f>
        <v>2183.33072412</v>
      </c>
      <c r="Y32" s="36">
        <f>SUMIFS(СВЦЭМ!$D$33:$D$776,СВЦЭМ!$A$33:$A$776,$A32,СВЦЭМ!$B$33:$B$776,Y$11)+'СЕТ СН'!$F$11+СВЦЭМ!$D$10+'СЕТ СН'!$F$5-'СЕТ СН'!$F$21</f>
        <v>2215.1899303800001</v>
      </c>
    </row>
    <row r="33" spans="1:27" ht="15.75" x14ac:dyDescent="0.2">
      <c r="A33" s="35">
        <f t="shared" si="0"/>
        <v>44126</v>
      </c>
      <c r="B33" s="36">
        <f>SUMIFS(СВЦЭМ!$D$33:$D$776,СВЦЭМ!$A$33:$A$776,$A33,СВЦЭМ!$B$33:$B$776,B$11)+'СЕТ СН'!$F$11+СВЦЭМ!$D$10+'СЕТ СН'!$F$5-'СЕТ СН'!$F$21</f>
        <v>2332.13056465</v>
      </c>
      <c r="C33" s="36">
        <f>SUMIFS(СВЦЭМ!$D$33:$D$776,СВЦЭМ!$A$33:$A$776,$A33,СВЦЭМ!$B$33:$B$776,C$11)+'СЕТ СН'!$F$11+СВЦЭМ!$D$10+'СЕТ СН'!$F$5-'СЕТ СН'!$F$21</f>
        <v>2422.84016354</v>
      </c>
      <c r="D33" s="36">
        <f>SUMIFS(СВЦЭМ!$D$33:$D$776,СВЦЭМ!$A$33:$A$776,$A33,СВЦЭМ!$B$33:$B$776,D$11)+'СЕТ СН'!$F$11+СВЦЭМ!$D$10+'СЕТ СН'!$F$5-'СЕТ СН'!$F$21</f>
        <v>2479.3933199899998</v>
      </c>
      <c r="E33" s="36">
        <f>SUMIFS(СВЦЭМ!$D$33:$D$776,СВЦЭМ!$A$33:$A$776,$A33,СВЦЭМ!$B$33:$B$776,E$11)+'СЕТ СН'!$F$11+СВЦЭМ!$D$10+'СЕТ СН'!$F$5-'СЕТ СН'!$F$21</f>
        <v>2485.1771879200001</v>
      </c>
      <c r="F33" s="36">
        <f>SUMIFS(СВЦЭМ!$D$33:$D$776,СВЦЭМ!$A$33:$A$776,$A33,СВЦЭМ!$B$33:$B$776,F$11)+'СЕТ СН'!$F$11+СВЦЭМ!$D$10+'СЕТ СН'!$F$5-'СЕТ СН'!$F$21</f>
        <v>2485.67165166</v>
      </c>
      <c r="G33" s="36">
        <f>SUMIFS(СВЦЭМ!$D$33:$D$776,СВЦЭМ!$A$33:$A$776,$A33,СВЦЭМ!$B$33:$B$776,G$11)+'СЕТ СН'!$F$11+СВЦЭМ!$D$10+'СЕТ СН'!$F$5-'СЕТ СН'!$F$21</f>
        <v>2465.2705986400001</v>
      </c>
      <c r="H33" s="36">
        <f>SUMIFS(СВЦЭМ!$D$33:$D$776,СВЦЭМ!$A$33:$A$776,$A33,СВЦЭМ!$B$33:$B$776,H$11)+'СЕТ СН'!$F$11+СВЦЭМ!$D$10+'СЕТ СН'!$F$5-'СЕТ СН'!$F$21</f>
        <v>2415.6187702100001</v>
      </c>
      <c r="I33" s="36">
        <f>SUMIFS(СВЦЭМ!$D$33:$D$776,СВЦЭМ!$A$33:$A$776,$A33,СВЦЭМ!$B$33:$B$776,I$11)+'СЕТ СН'!$F$11+СВЦЭМ!$D$10+'СЕТ СН'!$F$5-'СЕТ СН'!$F$21</f>
        <v>2367.8436760200002</v>
      </c>
      <c r="J33" s="36">
        <f>SUMIFS(СВЦЭМ!$D$33:$D$776,СВЦЭМ!$A$33:$A$776,$A33,СВЦЭМ!$B$33:$B$776,J$11)+'СЕТ СН'!$F$11+СВЦЭМ!$D$10+'СЕТ СН'!$F$5-'СЕТ СН'!$F$21</f>
        <v>2308.6442974399997</v>
      </c>
      <c r="K33" s="36">
        <f>SUMIFS(СВЦЭМ!$D$33:$D$776,СВЦЭМ!$A$33:$A$776,$A33,СВЦЭМ!$B$33:$B$776,K$11)+'СЕТ СН'!$F$11+СВЦЭМ!$D$10+'СЕТ СН'!$F$5-'СЕТ СН'!$F$21</f>
        <v>2266.7752431199997</v>
      </c>
      <c r="L33" s="36">
        <f>SUMIFS(СВЦЭМ!$D$33:$D$776,СВЦЭМ!$A$33:$A$776,$A33,СВЦЭМ!$B$33:$B$776,L$11)+'СЕТ СН'!$F$11+СВЦЭМ!$D$10+'СЕТ СН'!$F$5-'СЕТ СН'!$F$21</f>
        <v>2263.8353863900002</v>
      </c>
      <c r="M33" s="36">
        <f>SUMIFS(СВЦЭМ!$D$33:$D$776,СВЦЭМ!$A$33:$A$776,$A33,СВЦЭМ!$B$33:$B$776,M$11)+'СЕТ СН'!$F$11+СВЦЭМ!$D$10+'СЕТ СН'!$F$5-'СЕТ СН'!$F$21</f>
        <v>2274.1355118800002</v>
      </c>
      <c r="N33" s="36">
        <f>SUMIFS(СВЦЭМ!$D$33:$D$776,СВЦЭМ!$A$33:$A$776,$A33,СВЦЭМ!$B$33:$B$776,N$11)+'СЕТ СН'!$F$11+СВЦЭМ!$D$10+'СЕТ СН'!$F$5-'СЕТ СН'!$F$21</f>
        <v>2284.7352333399999</v>
      </c>
      <c r="O33" s="36">
        <f>SUMIFS(СВЦЭМ!$D$33:$D$776,СВЦЭМ!$A$33:$A$776,$A33,СВЦЭМ!$B$33:$B$776,O$11)+'СЕТ СН'!$F$11+СВЦЭМ!$D$10+'СЕТ СН'!$F$5-'СЕТ СН'!$F$21</f>
        <v>2332.66586809</v>
      </c>
      <c r="P33" s="36">
        <f>SUMIFS(СВЦЭМ!$D$33:$D$776,СВЦЭМ!$A$33:$A$776,$A33,СВЦЭМ!$B$33:$B$776,P$11)+'СЕТ СН'!$F$11+СВЦЭМ!$D$10+'СЕТ СН'!$F$5-'СЕТ СН'!$F$21</f>
        <v>2374.246095</v>
      </c>
      <c r="Q33" s="36">
        <f>SUMIFS(СВЦЭМ!$D$33:$D$776,СВЦЭМ!$A$33:$A$776,$A33,СВЦЭМ!$B$33:$B$776,Q$11)+'СЕТ СН'!$F$11+СВЦЭМ!$D$10+'СЕТ СН'!$F$5-'СЕТ СН'!$F$21</f>
        <v>2335.38903996</v>
      </c>
      <c r="R33" s="36">
        <f>SUMIFS(СВЦЭМ!$D$33:$D$776,СВЦЭМ!$A$33:$A$776,$A33,СВЦЭМ!$B$33:$B$776,R$11)+'СЕТ СН'!$F$11+СВЦЭМ!$D$10+'СЕТ СН'!$F$5-'СЕТ СН'!$F$21</f>
        <v>2278.3379226500001</v>
      </c>
      <c r="S33" s="36">
        <f>SUMIFS(СВЦЭМ!$D$33:$D$776,СВЦЭМ!$A$33:$A$776,$A33,СВЦЭМ!$B$33:$B$776,S$11)+'СЕТ СН'!$F$11+СВЦЭМ!$D$10+'СЕТ СН'!$F$5-'СЕТ СН'!$F$21</f>
        <v>2215.33308248</v>
      </c>
      <c r="T33" s="36">
        <f>SUMIFS(СВЦЭМ!$D$33:$D$776,СВЦЭМ!$A$33:$A$776,$A33,СВЦЭМ!$B$33:$B$776,T$11)+'СЕТ СН'!$F$11+СВЦЭМ!$D$10+'СЕТ СН'!$F$5-'СЕТ СН'!$F$21</f>
        <v>2196.7893458899998</v>
      </c>
      <c r="U33" s="36">
        <f>SUMIFS(СВЦЭМ!$D$33:$D$776,СВЦЭМ!$A$33:$A$776,$A33,СВЦЭМ!$B$33:$B$776,U$11)+'СЕТ СН'!$F$11+СВЦЭМ!$D$10+'СЕТ СН'!$F$5-'СЕТ СН'!$F$21</f>
        <v>2211.1642475399999</v>
      </c>
      <c r="V33" s="36">
        <f>SUMIFS(СВЦЭМ!$D$33:$D$776,СВЦЭМ!$A$33:$A$776,$A33,СВЦЭМ!$B$33:$B$776,V$11)+'СЕТ СН'!$F$11+СВЦЭМ!$D$10+'СЕТ СН'!$F$5-'СЕТ СН'!$F$21</f>
        <v>2204.9668942500002</v>
      </c>
      <c r="W33" s="36">
        <f>SUMIFS(СВЦЭМ!$D$33:$D$776,СВЦЭМ!$A$33:$A$776,$A33,СВЦЭМ!$B$33:$B$776,W$11)+'СЕТ СН'!$F$11+СВЦЭМ!$D$10+'СЕТ СН'!$F$5-'СЕТ СН'!$F$21</f>
        <v>2205.6355036499999</v>
      </c>
      <c r="X33" s="36">
        <f>SUMIFS(СВЦЭМ!$D$33:$D$776,СВЦЭМ!$A$33:$A$776,$A33,СВЦЭМ!$B$33:$B$776,X$11)+'СЕТ СН'!$F$11+СВЦЭМ!$D$10+'СЕТ СН'!$F$5-'СЕТ СН'!$F$21</f>
        <v>2196.2521779499998</v>
      </c>
      <c r="Y33" s="36">
        <f>SUMIFS(СВЦЭМ!$D$33:$D$776,СВЦЭМ!$A$33:$A$776,$A33,СВЦЭМ!$B$33:$B$776,Y$11)+'СЕТ СН'!$F$11+СВЦЭМ!$D$10+'СЕТ СН'!$F$5-'СЕТ СН'!$F$21</f>
        <v>2231.6983255099999</v>
      </c>
    </row>
    <row r="34" spans="1:27" ht="15.75" x14ac:dyDescent="0.2">
      <c r="A34" s="35">
        <f t="shared" si="0"/>
        <v>44127</v>
      </c>
      <c r="B34" s="36">
        <f>SUMIFS(СВЦЭМ!$D$33:$D$776,СВЦЭМ!$A$33:$A$776,$A34,СВЦЭМ!$B$33:$B$776,B$11)+'СЕТ СН'!$F$11+СВЦЭМ!$D$10+'СЕТ СН'!$F$5-'СЕТ СН'!$F$21</f>
        <v>2345.9915781</v>
      </c>
      <c r="C34" s="36">
        <f>SUMIFS(СВЦЭМ!$D$33:$D$776,СВЦЭМ!$A$33:$A$776,$A34,СВЦЭМ!$B$33:$B$776,C$11)+'СЕТ СН'!$F$11+СВЦЭМ!$D$10+'СЕТ СН'!$F$5-'СЕТ СН'!$F$21</f>
        <v>2424.6951755999999</v>
      </c>
      <c r="D34" s="36">
        <f>SUMIFS(СВЦЭМ!$D$33:$D$776,СВЦЭМ!$A$33:$A$776,$A34,СВЦЭМ!$B$33:$B$776,D$11)+'СЕТ СН'!$F$11+СВЦЭМ!$D$10+'СЕТ СН'!$F$5-'СЕТ СН'!$F$21</f>
        <v>2479.5976658599998</v>
      </c>
      <c r="E34" s="36">
        <f>SUMIFS(СВЦЭМ!$D$33:$D$776,СВЦЭМ!$A$33:$A$776,$A34,СВЦЭМ!$B$33:$B$776,E$11)+'СЕТ СН'!$F$11+СВЦЭМ!$D$10+'СЕТ СН'!$F$5-'СЕТ СН'!$F$21</f>
        <v>2488.2889441299999</v>
      </c>
      <c r="F34" s="36">
        <f>SUMIFS(СВЦЭМ!$D$33:$D$776,СВЦЭМ!$A$33:$A$776,$A34,СВЦЭМ!$B$33:$B$776,F$11)+'СЕТ СН'!$F$11+СВЦЭМ!$D$10+'СЕТ СН'!$F$5-'СЕТ СН'!$F$21</f>
        <v>2487.4551695</v>
      </c>
      <c r="G34" s="36">
        <f>SUMIFS(СВЦЭМ!$D$33:$D$776,СВЦЭМ!$A$33:$A$776,$A34,СВЦЭМ!$B$33:$B$776,G$11)+'СЕТ СН'!$F$11+СВЦЭМ!$D$10+'СЕТ СН'!$F$5-'СЕТ СН'!$F$21</f>
        <v>2466.7147271599997</v>
      </c>
      <c r="H34" s="36">
        <f>SUMIFS(СВЦЭМ!$D$33:$D$776,СВЦЭМ!$A$33:$A$776,$A34,СВЦЭМ!$B$33:$B$776,H$11)+'СЕТ СН'!$F$11+СВЦЭМ!$D$10+'СЕТ СН'!$F$5-'СЕТ СН'!$F$21</f>
        <v>2418.94723759</v>
      </c>
      <c r="I34" s="36">
        <f>SUMIFS(СВЦЭМ!$D$33:$D$776,СВЦЭМ!$A$33:$A$776,$A34,СВЦЭМ!$B$33:$B$776,I$11)+'СЕТ СН'!$F$11+СВЦЭМ!$D$10+'СЕТ СН'!$F$5-'СЕТ СН'!$F$21</f>
        <v>2370.82381545</v>
      </c>
      <c r="J34" s="36">
        <f>SUMIFS(СВЦЭМ!$D$33:$D$776,СВЦЭМ!$A$33:$A$776,$A34,СВЦЭМ!$B$33:$B$776,J$11)+'СЕТ СН'!$F$11+СВЦЭМ!$D$10+'СЕТ СН'!$F$5-'СЕТ СН'!$F$21</f>
        <v>2313.1222427499997</v>
      </c>
      <c r="K34" s="36">
        <f>SUMIFS(СВЦЭМ!$D$33:$D$776,СВЦЭМ!$A$33:$A$776,$A34,СВЦЭМ!$B$33:$B$776,K$11)+'СЕТ СН'!$F$11+СВЦЭМ!$D$10+'СЕТ СН'!$F$5-'СЕТ СН'!$F$21</f>
        <v>2283.8218007300002</v>
      </c>
      <c r="L34" s="36">
        <f>SUMIFS(СВЦЭМ!$D$33:$D$776,СВЦЭМ!$A$33:$A$776,$A34,СВЦЭМ!$B$33:$B$776,L$11)+'СЕТ СН'!$F$11+СВЦЭМ!$D$10+'СЕТ СН'!$F$5-'СЕТ СН'!$F$21</f>
        <v>2283.5098362799999</v>
      </c>
      <c r="M34" s="36">
        <f>SUMIFS(СВЦЭМ!$D$33:$D$776,СВЦЭМ!$A$33:$A$776,$A34,СВЦЭМ!$B$33:$B$776,M$11)+'СЕТ СН'!$F$11+СВЦЭМ!$D$10+'СЕТ СН'!$F$5-'СЕТ СН'!$F$21</f>
        <v>2284.3354442099999</v>
      </c>
      <c r="N34" s="36">
        <f>SUMIFS(СВЦЭМ!$D$33:$D$776,СВЦЭМ!$A$33:$A$776,$A34,СВЦЭМ!$B$33:$B$776,N$11)+'СЕТ СН'!$F$11+СВЦЭМ!$D$10+'СЕТ СН'!$F$5-'СЕТ СН'!$F$21</f>
        <v>2291.4947164</v>
      </c>
      <c r="O34" s="36">
        <f>SUMIFS(СВЦЭМ!$D$33:$D$776,СВЦЭМ!$A$33:$A$776,$A34,СВЦЭМ!$B$33:$B$776,O$11)+'СЕТ СН'!$F$11+СВЦЭМ!$D$10+'СЕТ СН'!$F$5-'СЕТ СН'!$F$21</f>
        <v>2331.4717608199999</v>
      </c>
      <c r="P34" s="36">
        <f>SUMIFS(СВЦЭМ!$D$33:$D$776,СВЦЭМ!$A$33:$A$776,$A34,СВЦЭМ!$B$33:$B$776,P$11)+'СЕТ СН'!$F$11+СВЦЭМ!$D$10+'СЕТ СН'!$F$5-'СЕТ СН'!$F$21</f>
        <v>2370.0937423099999</v>
      </c>
      <c r="Q34" s="36">
        <f>SUMIFS(СВЦЭМ!$D$33:$D$776,СВЦЭМ!$A$33:$A$776,$A34,СВЦЭМ!$B$33:$B$776,Q$11)+'СЕТ СН'!$F$11+СВЦЭМ!$D$10+'СЕТ СН'!$F$5-'СЕТ СН'!$F$21</f>
        <v>2332.8065864</v>
      </c>
      <c r="R34" s="36">
        <f>SUMIFS(СВЦЭМ!$D$33:$D$776,СВЦЭМ!$A$33:$A$776,$A34,СВЦЭМ!$B$33:$B$776,R$11)+'СЕТ СН'!$F$11+СВЦЭМ!$D$10+'СЕТ СН'!$F$5-'СЕТ СН'!$F$21</f>
        <v>2279.1260957599998</v>
      </c>
      <c r="S34" s="36">
        <f>SUMIFS(СВЦЭМ!$D$33:$D$776,СВЦЭМ!$A$33:$A$776,$A34,СВЦЭМ!$B$33:$B$776,S$11)+'СЕТ СН'!$F$11+СВЦЭМ!$D$10+'СЕТ СН'!$F$5-'СЕТ СН'!$F$21</f>
        <v>2304.9788546300001</v>
      </c>
      <c r="T34" s="36">
        <f>SUMIFS(СВЦЭМ!$D$33:$D$776,СВЦЭМ!$A$33:$A$776,$A34,СВЦЭМ!$B$33:$B$776,T$11)+'СЕТ СН'!$F$11+СВЦЭМ!$D$10+'СЕТ СН'!$F$5-'СЕТ СН'!$F$21</f>
        <v>2299.9290134100002</v>
      </c>
      <c r="U34" s="36">
        <f>SUMIFS(СВЦЭМ!$D$33:$D$776,СВЦЭМ!$A$33:$A$776,$A34,СВЦЭМ!$B$33:$B$776,U$11)+'СЕТ СН'!$F$11+СВЦЭМ!$D$10+'СЕТ СН'!$F$5-'СЕТ СН'!$F$21</f>
        <v>2233.4728579799998</v>
      </c>
      <c r="V34" s="36">
        <f>SUMIFS(СВЦЭМ!$D$33:$D$776,СВЦЭМ!$A$33:$A$776,$A34,СВЦЭМ!$B$33:$B$776,V$11)+'СЕТ СН'!$F$11+СВЦЭМ!$D$10+'СЕТ СН'!$F$5-'СЕТ СН'!$F$21</f>
        <v>2229.0245765700001</v>
      </c>
      <c r="W34" s="36">
        <f>SUMIFS(СВЦЭМ!$D$33:$D$776,СВЦЭМ!$A$33:$A$776,$A34,СВЦЭМ!$B$33:$B$776,W$11)+'СЕТ СН'!$F$11+СВЦЭМ!$D$10+'СЕТ СН'!$F$5-'СЕТ СН'!$F$21</f>
        <v>2225.6502574400001</v>
      </c>
      <c r="X34" s="36">
        <f>SUMIFS(СВЦЭМ!$D$33:$D$776,СВЦЭМ!$A$33:$A$776,$A34,СВЦЭМ!$B$33:$B$776,X$11)+'СЕТ СН'!$F$11+СВЦЭМ!$D$10+'СЕТ СН'!$F$5-'СЕТ СН'!$F$21</f>
        <v>2208.7396918200002</v>
      </c>
      <c r="Y34" s="36">
        <f>SUMIFS(СВЦЭМ!$D$33:$D$776,СВЦЭМ!$A$33:$A$776,$A34,СВЦЭМ!$B$33:$B$776,Y$11)+'СЕТ СН'!$F$11+СВЦЭМ!$D$10+'СЕТ СН'!$F$5-'СЕТ СН'!$F$21</f>
        <v>2214.7108744400002</v>
      </c>
    </row>
    <row r="35" spans="1:27" ht="15.75" x14ac:dyDescent="0.2">
      <c r="A35" s="35">
        <f t="shared" si="0"/>
        <v>44128</v>
      </c>
      <c r="B35" s="36">
        <f>SUMIFS(СВЦЭМ!$D$33:$D$776,СВЦЭМ!$A$33:$A$776,$A35,СВЦЭМ!$B$33:$B$776,B$11)+'СЕТ СН'!$F$11+СВЦЭМ!$D$10+'СЕТ СН'!$F$5-'СЕТ СН'!$F$21</f>
        <v>2314.7372240999998</v>
      </c>
      <c r="C35" s="36">
        <f>SUMIFS(СВЦЭМ!$D$33:$D$776,СВЦЭМ!$A$33:$A$776,$A35,СВЦЭМ!$B$33:$B$776,C$11)+'СЕТ СН'!$F$11+СВЦЭМ!$D$10+'СЕТ СН'!$F$5-'СЕТ СН'!$F$21</f>
        <v>2392.6863396999997</v>
      </c>
      <c r="D35" s="36">
        <f>SUMIFS(СВЦЭМ!$D$33:$D$776,СВЦЭМ!$A$33:$A$776,$A35,СВЦЭМ!$B$33:$B$776,D$11)+'СЕТ СН'!$F$11+СВЦЭМ!$D$10+'СЕТ СН'!$F$5-'СЕТ СН'!$F$21</f>
        <v>2460.1885323299998</v>
      </c>
      <c r="E35" s="36">
        <f>SUMIFS(СВЦЭМ!$D$33:$D$776,СВЦЭМ!$A$33:$A$776,$A35,СВЦЭМ!$B$33:$B$776,E$11)+'СЕТ СН'!$F$11+СВЦЭМ!$D$10+'СЕТ СН'!$F$5-'СЕТ СН'!$F$21</f>
        <v>2474.6637952399997</v>
      </c>
      <c r="F35" s="36">
        <f>SUMIFS(СВЦЭМ!$D$33:$D$776,СВЦЭМ!$A$33:$A$776,$A35,СВЦЭМ!$B$33:$B$776,F$11)+'СЕТ СН'!$F$11+СВЦЭМ!$D$10+'СЕТ СН'!$F$5-'СЕТ СН'!$F$21</f>
        <v>2476.1513504300001</v>
      </c>
      <c r="G35" s="36">
        <f>SUMIFS(СВЦЭМ!$D$33:$D$776,СВЦЭМ!$A$33:$A$776,$A35,СВЦЭМ!$B$33:$B$776,G$11)+'СЕТ СН'!$F$11+СВЦЭМ!$D$10+'СЕТ СН'!$F$5-'СЕТ СН'!$F$21</f>
        <v>2455.6245524799997</v>
      </c>
      <c r="H35" s="36">
        <f>SUMIFS(СВЦЭМ!$D$33:$D$776,СВЦЭМ!$A$33:$A$776,$A35,СВЦЭМ!$B$33:$B$776,H$11)+'СЕТ СН'!$F$11+СВЦЭМ!$D$10+'СЕТ СН'!$F$5-'СЕТ СН'!$F$21</f>
        <v>2433.6792121999997</v>
      </c>
      <c r="I35" s="36">
        <f>SUMIFS(СВЦЭМ!$D$33:$D$776,СВЦЭМ!$A$33:$A$776,$A35,СВЦЭМ!$B$33:$B$776,I$11)+'СЕТ СН'!$F$11+СВЦЭМ!$D$10+'СЕТ СН'!$F$5-'СЕТ СН'!$F$21</f>
        <v>2403.7316829000001</v>
      </c>
      <c r="J35" s="36">
        <f>SUMIFS(СВЦЭМ!$D$33:$D$776,СВЦЭМ!$A$33:$A$776,$A35,СВЦЭМ!$B$33:$B$776,J$11)+'СЕТ СН'!$F$11+СВЦЭМ!$D$10+'СЕТ СН'!$F$5-'СЕТ СН'!$F$21</f>
        <v>2330.6326826300001</v>
      </c>
      <c r="K35" s="36">
        <f>SUMIFS(СВЦЭМ!$D$33:$D$776,СВЦЭМ!$A$33:$A$776,$A35,СВЦЭМ!$B$33:$B$776,K$11)+'СЕТ СН'!$F$11+СВЦЭМ!$D$10+'СЕТ СН'!$F$5-'СЕТ СН'!$F$21</f>
        <v>2298.9741266299998</v>
      </c>
      <c r="L35" s="36">
        <f>SUMIFS(СВЦЭМ!$D$33:$D$776,СВЦЭМ!$A$33:$A$776,$A35,СВЦЭМ!$B$33:$B$776,L$11)+'СЕТ СН'!$F$11+СВЦЭМ!$D$10+'СЕТ СН'!$F$5-'СЕТ СН'!$F$21</f>
        <v>2288.1749888999998</v>
      </c>
      <c r="M35" s="36">
        <f>SUMIFS(СВЦЭМ!$D$33:$D$776,СВЦЭМ!$A$33:$A$776,$A35,СВЦЭМ!$B$33:$B$776,M$11)+'СЕТ СН'!$F$11+СВЦЭМ!$D$10+'СЕТ СН'!$F$5-'СЕТ СН'!$F$21</f>
        <v>2279.6721669600001</v>
      </c>
      <c r="N35" s="36">
        <f>SUMIFS(СВЦЭМ!$D$33:$D$776,СВЦЭМ!$A$33:$A$776,$A35,СВЦЭМ!$B$33:$B$776,N$11)+'СЕТ СН'!$F$11+СВЦЭМ!$D$10+'СЕТ СН'!$F$5-'СЕТ СН'!$F$21</f>
        <v>2277.0423379399999</v>
      </c>
      <c r="O35" s="36">
        <f>SUMIFS(СВЦЭМ!$D$33:$D$776,СВЦЭМ!$A$33:$A$776,$A35,СВЦЭМ!$B$33:$B$776,O$11)+'СЕТ СН'!$F$11+СВЦЭМ!$D$10+'СЕТ СН'!$F$5-'СЕТ СН'!$F$21</f>
        <v>2321.67852821</v>
      </c>
      <c r="P35" s="36">
        <f>SUMIFS(СВЦЭМ!$D$33:$D$776,СВЦЭМ!$A$33:$A$776,$A35,СВЦЭМ!$B$33:$B$776,P$11)+'СЕТ СН'!$F$11+СВЦЭМ!$D$10+'СЕТ СН'!$F$5-'СЕТ СН'!$F$21</f>
        <v>2371.6370912499997</v>
      </c>
      <c r="Q35" s="36">
        <f>SUMIFS(СВЦЭМ!$D$33:$D$776,СВЦЭМ!$A$33:$A$776,$A35,СВЦЭМ!$B$33:$B$776,Q$11)+'СЕТ СН'!$F$11+СВЦЭМ!$D$10+'СЕТ СН'!$F$5-'СЕТ СН'!$F$21</f>
        <v>2357.8449497299998</v>
      </c>
      <c r="R35" s="36">
        <f>SUMIFS(СВЦЭМ!$D$33:$D$776,СВЦЭМ!$A$33:$A$776,$A35,СВЦЭМ!$B$33:$B$776,R$11)+'СЕТ СН'!$F$11+СВЦЭМ!$D$10+'СЕТ СН'!$F$5-'СЕТ СН'!$F$21</f>
        <v>2325.7444836300001</v>
      </c>
      <c r="S35" s="36">
        <f>SUMIFS(СВЦЭМ!$D$33:$D$776,СВЦЭМ!$A$33:$A$776,$A35,СВЦЭМ!$B$33:$B$776,S$11)+'СЕТ СН'!$F$11+СВЦЭМ!$D$10+'СЕТ СН'!$F$5-'СЕТ СН'!$F$21</f>
        <v>2285.0989301899999</v>
      </c>
      <c r="T35" s="36">
        <f>SUMIFS(СВЦЭМ!$D$33:$D$776,СВЦЭМ!$A$33:$A$776,$A35,СВЦЭМ!$B$33:$B$776,T$11)+'СЕТ СН'!$F$11+СВЦЭМ!$D$10+'СЕТ СН'!$F$5-'СЕТ СН'!$F$21</f>
        <v>2312.9311359200001</v>
      </c>
      <c r="U35" s="36">
        <f>SUMIFS(СВЦЭМ!$D$33:$D$776,СВЦЭМ!$A$33:$A$776,$A35,СВЦЭМ!$B$33:$B$776,U$11)+'СЕТ СН'!$F$11+СВЦЭМ!$D$10+'СЕТ СН'!$F$5-'СЕТ СН'!$F$21</f>
        <v>2314.8796722899997</v>
      </c>
      <c r="V35" s="36">
        <f>SUMIFS(СВЦЭМ!$D$33:$D$776,СВЦЭМ!$A$33:$A$776,$A35,СВЦЭМ!$B$33:$B$776,V$11)+'СЕТ СН'!$F$11+СВЦЭМ!$D$10+'СЕТ СН'!$F$5-'СЕТ СН'!$F$21</f>
        <v>2228.8622224400001</v>
      </c>
      <c r="W35" s="36">
        <f>SUMIFS(СВЦЭМ!$D$33:$D$776,СВЦЭМ!$A$33:$A$776,$A35,СВЦЭМ!$B$33:$B$776,W$11)+'СЕТ СН'!$F$11+СВЦЭМ!$D$10+'СЕТ СН'!$F$5-'СЕТ СН'!$F$21</f>
        <v>2246.6967768</v>
      </c>
      <c r="X35" s="36">
        <f>SUMIFS(СВЦЭМ!$D$33:$D$776,СВЦЭМ!$A$33:$A$776,$A35,СВЦЭМ!$B$33:$B$776,X$11)+'СЕТ СН'!$F$11+СВЦЭМ!$D$10+'СЕТ СН'!$F$5-'СЕТ СН'!$F$21</f>
        <v>2272.8118129699997</v>
      </c>
      <c r="Y35" s="36">
        <f>SUMIFS(СВЦЭМ!$D$33:$D$776,СВЦЭМ!$A$33:$A$776,$A35,СВЦЭМ!$B$33:$B$776,Y$11)+'СЕТ СН'!$F$11+СВЦЭМ!$D$10+'СЕТ СН'!$F$5-'СЕТ СН'!$F$21</f>
        <v>2307.7664884400001</v>
      </c>
    </row>
    <row r="36" spans="1:27" ht="15.75" x14ac:dyDescent="0.2">
      <c r="A36" s="35">
        <f t="shared" si="0"/>
        <v>44129</v>
      </c>
      <c r="B36" s="36">
        <f>SUMIFS(СВЦЭМ!$D$33:$D$776,СВЦЭМ!$A$33:$A$776,$A36,СВЦЭМ!$B$33:$B$776,B$11)+'СЕТ СН'!$F$11+СВЦЭМ!$D$10+'СЕТ СН'!$F$5-'СЕТ СН'!$F$21</f>
        <v>2374.2086280599997</v>
      </c>
      <c r="C36" s="36">
        <f>SUMIFS(СВЦЭМ!$D$33:$D$776,СВЦЭМ!$A$33:$A$776,$A36,СВЦЭМ!$B$33:$B$776,C$11)+'СЕТ СН'!$F$11+СВЦЭМ!$D$10+'СЕТ СН'!$F$5-'СЕТ СН'!$F$21</f>
        <v>2425.1139911800001</v>
      </c>
      <c r="D36" s="36">
        <f>SUMIFS(СВЦЭМ!$D$33:$D$776,СВЦЭМ!$A$33:$A$776,$A36,СВЦЭМ!$B$33:$B$776,D$11)+'СЕТ СН'!$F$11+СВЦЭМ!$D$10+'СЕТ СН'!$F$5-'СЕТ СН'!$F$21</f>
        <v>2494.0080923400001</v>
      </c>
      <c r="E36" s="36">
        <f>SUMIFS(СВЦЭМ!$D$33:$D$776,СВЦЭМ!$A$33:$A$776,$A36,СВЦЭМ!$B$33:$B$776,E$11)+'СЕТ СН'!$F$11+СВЦЭМ!$D$10+'СЕТ СН'!$F$5-'СЕТ СН'!$F$21</f>
        <v>2502.3797202300002</v>
      </c>
      <c r="F36" s="36">
        <f>SUMIFS(СВЦЭМ!$D$33:$D$776,СВЦЭМ!$A$33:$A$776,$A36,СВЦЭМ!$B$33:$B$776,F$11)+'СЕТ СН'!$F$11+СВЦЭМ!$D$10+'СЕТ СН'!$F$5-'СЕТ СН'!$F$21</f>
        <v>2506.0569821700001</v>
      </c>
      <c r="G36" s="36">
        <f>SUMIFS(СВЦЭМ!$D$33:$D$776,СВЦЭМ!$A$33:$A$776,$A36,СВЦЭМ!$B$33:$B$776,G$11)+'СЕТ СН'!$F$11+СВЦЭМ!$D$10+'СЕТ СН'!$F$5-'СЕТ СН'!$F$21</f>
        <v>2505.4236829900001</v>
      </c>
      <c r="H36" s="36">
        <f>SUMIFS(СВЦЭМ!$D$33:$D$776,СВЦЭМ!$A$33:$A$776,$A36,СВЦЭМ!$B$33:$B$776,H$11)+'СЕТ СН'!$F$11+СВЦЭМ!$D$10+'СЕТ СН'!$F$5-'СЕТ СН'!$F$21</f>
        <v>2483.0606374700001</v>
      </c>
      <c r="I36" s="36">
        <f>SUMIFS(СВЦЭМ!$D$33:$D$776,СВЦЭМ!$A$33:$A$776,$A36,СВЦЭМ!$B$33:$B$776,I$11)+'СЕТ СН'!$F$11+СВЦЭМ!$D$10+'СЕТ СН'!$F$5-'СЕТ СН'!$F$21</f>
        <v>2458.4145004500001</v>
      </c>
      <c r="J36" s="36">
        <f>SUMIFS(СВЦЭМ!$D$33:$D$776,СВЦЭМ!$A$33:$A$776,$A36,СВЦЭМ!$B$33:$B$776,J$11)+'СЕТ СН'!$F$11+СВЦЭМ!$D$10+'СЕТ СН'!$F$5-'СЕТ СН'!$F$21</f>
        <v>2365.4384149099997</v>
      </c>
      <c r="K36" s="36">
        <f>SUMIFS(СВЦЭМ!$D$33:$D$776,СВЦЭМ!$A$33:$A$776,$A36,СВЦЭМ!$B$33:$B$776,K$11)+'СЕТ СН'!$F$11+СВЦЭМ!$D$10+'СЕТ СН'!$F$5-'СЕТ СН'!$F$21</f>
        <v>2295.88453058</v>
      </c>
      <c r="L36" s="36">
        <f>SUMIFS(СВЦЭМ!$D$33:$D$776,СВЦЭМ!$A$33:$A$776,$A36,СВЦЭМ!$B$33:$B$776,L$11)+'СЕТ СН'!$F$11+СВЦЭМ!$D$10+'СЕТ СН'!$F$5-'СЕТ СН'!$F$21</f>
        <v>2289.7188280999999</v>
      </c>
      <c r="M36" s="36">
        <f>SUMIFS(СВЦЭМ!$D$33:$D$776,СВЦЭМ!$A$33:$A$776,$A36,СВЦЭМ!$B$33:$B$776,M$11)+'СЕТ СН'!$F$11+СВЦЭМ!$D$10+'СЕТ СН'!$F$5-'СЕТ СН'!$F$21</f>
        <v>2290.9464517599999</v>
      </c>
      <c r="N36" s="36">
        <f>SUMIFS(СВЦЭМ!$D$33:$D$776,СВЦЭМ!$A$33:$A$776,$A36,СВЦЭМ!$B$33:$B$776,N$11)+'СЕТ СН'!$F$11+СВЦЭМ!$D$10+'СЕТ СН'!$F$5-'СЕТ СН'!$F$21</f>
        <v>2296.7336894700002</v>
      </c>
      <c r="O36" s="36">
        <f>SUMIFS(СВЦЭМ!$D$33:$D$776,СВЦЭМ!$A$33:$A$776,$A36,СВЦЭМ!$B$33:$B$776,O$11)+'СЕТ СН'!$F$11+СВЦЭМ!$D$10+'СЕТ СН'!$F$5-'СЕТ СН'!$F$21</f>
        <v>2339.5747589299999</v>
      </c>
      <c r="P36" s="36">
        <f>SUMIFS(СВЦЭМ!$D$33:$D$776,СВЦЭМ!$A$33:$A$776,$A36,СВЦЭМ!$B$33:$B$776,P$11)+'СЕТ СН'!$F$11+СВЦЭМ!$D$10+'СЕТ СН'!$F$5-'СЕТ СН'!$F$21</f>
        <v>2389.5333541700002</v>
      </c>
      <c r="Q36" s="36">
        <f>SUMIFS(СВЦЭМ!$D$33:$D$776,СВЦЭМ!$A$33:$A$776,$A36,СВЦЭМ!$B$33:$B$776,Q$11)+'СЕТ СН'!$F$11+СВЦЭМ!$D$10+'СЕТ СН'!$F$5-'СЕТ СН'!$F$21</f>
        <v>2351.5813078000001</v>
      </c>
      <c r="R36" s="36">
        <f>SUMIFS(СВЦЭМ!$D$33:$D$776,СВЦЭМ!$A$33:$A$776,$A36,СВЦЭМ!$B$33:$B$776,R$11)+'СЕТ СН'!$F$11+СВЦЭМ!$D$10+'СЕТ СН'!$F$5-'СЕТ СН'!$F$21</f>
        <v>2298.11163992</v>
      </c>
      <c r="S36" s="36">
        <f>SUMIFS(СВЦЭМ!$D$33:$D$776,СВЦЭМ!$A$33:$A$776,$A36,СВЦЭМ!$B$33:$B$776,S$11)+'СЕТ СН'!$F$11+СВЦЭМ!$D$10+'СЕТ СН'!$F$5-'СЕТ СН'!$F$21</f>
        <v>2288.3385939499999</v>
      </c>
      <c r="T36" s="36">
        <f>SUMIFS(СВЦЭМ!$D$33:$D$776,СВЦЭМ!$A$33:$A$776,$A36,СВЦЭМ!$B$33:$B$776,T$11)+'СЕТ СН'!$F$11+СВЦЭМ!$D$10+'СЕТ СН'!$F$5-'СЕТ СН'!$F$21</f>
        <v>2314.0594867199998</v>
      </c>
      <c r="U36" s="36">
        <f>SUMIFS(СВЦЭМ!$D$33:$D$776,СВЦЭМ!$A$33:$A$776,$A36,СВЦЭМ!$B$33:$B$776,U$11)+'СЕТ СН'!$F$11+СВЦЭМ!$D$10+'СЕТ СН'!$F$5-'СЕТ СН'!$F$21</f>
        <v>2249.8762584799997</v>
      </c>
      <c r="V36" s="36">
        <f>SUMIFS(СВЦЭМ!$D$33:$D$776,СВЦЭМ!$A$33:$A$776,$A36,СВЦЭМ!$B$33:$B$776,V$11)+'СЕТ СН'!$F$11+СВЦЭМ!$D$10+'СЕТ СН'!$F$5-'СЕТ СН'!$F$21</f>
        <v>2231.9751695599998</v>
      </c>
      <c r="W36" s="36">
        <f>SUMIFS(СВЦЭМ!$D$33:$D$776,СВЦЭМ!$A$33:$A$776,$A36,СВЦЭМ!$B$33:$B$776,W$11)+'СЕТ СН'!$F$11+СВЦЭМ!$D$10+'СЕТ СН'!$F$5-'СЕТ СН'!$F$21</f>
        <v>2213.19386786</v>
      </c>
      <c r="X36" s="36">
        <f>SUMIFS(СВЦЭМ!$D$33:$D$776,СВЦЭМ!$A$33:$A$776,$A36,СВЦЭМ!$B$33:$B$776,X$11)+'СЕТ СН'!$F$11+СВЦЭМ!$D$10+'СЕТ СН'!$F$5-'СЕТ СН'!$F$21</f>
        <v>2219.5595776700002</v>
      </c>
      <c r="Y36" s="36">
        <f>SUMIFS(СВЦЭМ!$D$33:$D$776,СВЦЭМ!$A$33:$A$776,$A36,СВЦЭМ!$B$33:$B$776,Y$11)+'СЕТ СН'!$F$11+СВЦЭМ!$D$10+'СЕТ СН'!$F$5-'СЕТ СН'!$F$21</f>
        <v>2260.2854335399998</v>
      </c>
    </row>
    <row r="37" spans="1:27" ht="15.75" x14ac:dyDescent="0.2">
      <c r="A37" s="35">
        <f t="shared" si="0"/>
        <v>44130</v>
      </c>
      <c r="B37" s="36">
        <f>SUMIFS(СВЦЭМ!$D$33:$D$776,СВЦЭМ!$A$33:$A$776,$A37,СВЦЭМ!$B$33:$B$776,B$11)+'СЕТ СН'!$F$11+СВЦЭМ!$D$10+'СЕТ СН'!$F$5-'СЕТ СН'!$F$21</f>
        <v>2365.8958966199998</v>
      </c>
      <c r="C37" s="36">
        <f>SUMIFS(СВЦЭМ!$D$33:$D$776,СВЦЭМ!$A$33:$A$776,$A37,СВЦЭМ!$B$33:$B$776,C$11)+'СЕТ СН'!$F$11+СВЦЭМ!$D$10+'СЕТ СН'!$F$5-'СЕТ СН'!$F$21</f>
        <v>2449.2005579799998</v>
      </c>
      <c r="D37" s="36">
        <f>SUMIFS(СВЦЭМ!$D$33:$D$776,СВЦЭМ!$A$33:$A$776,$A37,СВЦЭМ!$B$33:$B$776,D$11)+'СЕТ СН'!$F$11+СВЦЭМ!$D$10+'СЕТ СН'!$F$5-'СЕТ СН'!$F$21</f>
        <v>2511.5599651299999</v>
      </c>
      <c r="E37" s="36">
        <f>SUMIFS(СВЦЭМ!$D$33:$D$776,СВЦЭМ!$A$33:$A$776,$A37,СВЦЭМ!$B$33:$B$776,E$11)+'СЕТ СН'!$F$11+СВЦЭМ!$D$10+'СЕТ СН'!$F$5-'СЕТ СН'!$F$21</f>
        <v>2517.5050060499998</v>
      </c>
      <c r="F37" s="36">
        <f>SUMIFS(СВЦЭМ!$D$33:$D$776,СВЦЭМ!$A$33:$A$776,$A37,СВЦЭМ!$B$33:$B$776,F$11)+'СЕТ СН'!$F$11+СВЦЭМ!$D$10+'СЕТ СН'!$F$5-'СЕТ СН'!$F$21</f>
        <v>2514.0080502800001</v>
      </c>
      <c r="G37" s="36">
        <f>SUMIFS(СВЦЭМ!$D$33:$D$776,СВЦЭМ!$A$33:$A$776,$A37,СВЦЭМ!$B$33:$B$776,G$11)+'СЕТ СН'!$F$11+СВЦЭМ!$D$10+'СЕТ СН'!$F$5-'СЕТ СН'!$F$21</f>
        <v>2491.10122632</v>
      </c>
      <c r="H37" s="36">
        <f>SUMIFS(СВЦЭМ!$D$33:$D$776,СВЦЭМ!$A$33:$A$776,$A37,СВЦЭМ!$B$33:$B$776,H$11)+'СЕТ СН'!$F$11+СВЦЭМ!$D$10+'СЕТ СН'!$F$5-'СЕТ СН'!$F$21</f>
        <v>2441.6452664899998</v>
      </c>
      <c r="I37" s="36">
        <f>SUMIFS(СВЦЭМ!$D$33:$D$776,СВЦЭМ!$A$33:$A$776,$A37,СВЦЭМ!$B$33:$B$776,I$11)+'СЕТ СН'!$F$11+СВЦЭМ!$D$10+'СЕТ СН'!$F$5-'СЕТ СН'!$F$21</f>
        <v>2401.3243081000001</v>
      </c>
      <c r="J37" s="36">
        <f>SUMIFS(СВЦЭМ!$D$33:$D$776,СВЦЭМ!$A$33:$A$776,$A37,СВЦЭМ!$B$33:$B$776,J$11)+'СЕТ СН'!$F$11+СВЦЭМ!$D$10+'СЕТ СН'!$F$5-'СЕТ СН'!$F$21</f>
        <v>2331.2132394499999</v>
      </c>
      <c r="K37" s="36">
        <f>SUMIFS(СВЦЭМ!$D$33:$D$776,СВЦЭМ!$A$33:$A$776,$A37,СВЦЭМ!$B$33:$B$776,K$11)+'СЕТ СН'!$F$11+СВЦЭМ!$D$10+'СЕТ СН'!$F$5-'СЕТ СН'!$F$21</f>
        <v>2284.7809873900001</v>
      </c>
      <c r="L37" s="36">
        <f>SUMIFS(СВЦЭМ!$D$33:$D$776,СВЦЭМ!$A$33:$A$776,$A37,СВЦЭМ!$B$33:$B$776,L$11)+'СЕТ СН'!$F$11+СВЦЭМ!$D$10+'СЕТ СН'!$F$5-'СЕТ СН'!$F$21</f>
        <v>2279.9267962700001</v>
      </c>
      <c r="M37" s="36">
        <f>SUMIFS(СВЦЭМ!$D$33:$D$776,СВЦЭМ!$A$33:$A$776,$A37,СВЦЭМ!$B$33:$B$776,M$11)+'СЕТ СН'!$F$11+СВЦЭМ!$D$10+'СЕТ СН'!$F$5-'СЕТ СН'!$F$21</f>
        <v>2303.3735763699997</v>
      </c>
      <c r="N37" s="36">
        <f>SUMIFS(СВЦЭМ!$D$33:$D$776,СВЦЭМ!$A$33:$A$776,$A37,СВЦЭМ!$B$33:$B$776,N$11)+'СЕТ СН'!$F$11+СВЦЭМ!$D$10+'СЕТ СН'!$F$5-'СЕТ СН'!$F$21</f>
        <v>2303.43015732</v>
      </c>
      <c r="O37" s="36">
        <f>SUMIFS(СВЦЭМ!$D$33:$D$776,СВЦЭМ!$A$33:$A$776,$A37,СВЦЭМ!$B$33:$B$776,O$11)+'СЕТ СН'!$F$11+СВЦЭМ!$D$10+'СЕТ СН'!$F$5-'СЕТ СН'!$F$21</f>
        <v>2339.96747035</v>
      </c>
      <c r="P37" s="36">
        <f>SUMIFS(СВЦЭМ!$D$33:$D$776,СВЦЭМ!$A$33:$A$776,$A37,СВЦЭМ!$B$33:$B$776,P$11)+'СЕТ СН'!$F$11+СВЦЭМ!$D$10+'СЕТ СН'!$F$5-'СЕТ СН'!$F$21</f>
        <v>2384.0465342500001</v>
      </c>
      <c r="Q37" s="36">
        <f>SUMIFS(СВЦЭМ!$D$33:$D$776,СВЦЭМ!$A$33:$A$776,$A37,СВЦЭМ!$B$33:$B$776,Q$11)+'СЕТ СН'!$F$11+СВЦЭМ!$D$10+'СЕТ СН'!$F$5-'СЕТ СН'!$F$21</f>
        <v>2346.15982424</v>
      </c>
      <c r="R37" s="36">
        <f>SUMIFS(СВЦЭМ!$D$33:$D$776,СВЦЭМ!$A$33:$A$776,$A37,СВЦЭМ!$B$33:$B$776,R$11)+'СЕТ СН'!$F$11+СВЦЭМ!$D$10+'СЕТ СН'!$F$5-'СЕТ СН'!$F$21</f>
        <v>2297.6705996800001</v>
      </c>
      <c r="S37" s="36">
        <f>SUMIFS(СВЦЭМ!$D$33:$D$776,СВЦЭМ!$A$33:$A$776,$A37,СВЦЭМ!$B$33:$B$776,S$11)+'СЕТ СН'!$F$11+СВЦЭМ!$D$10+'СЕТ СН'!$F$5-'СЕТ СН'!$F$21</f>
        <v>2234.0151780299998</v>
      </c>
      <c r="T37" s="36">
        <f>SUMIFS(СВЦЭМ!$D$33:$D$776,СВЦЭМ!$A$33:$A$776,$A37,СВЦЭМ!$B$33:$B$776,T$11)+'СЕТ СН'!$F$11+СВЦЭМ!$D$10+'СЕТ СН'!$F$5-'СЕТ СН'!$F$21</f>
        <v>2198.5518407</v>
      </c>
      <c r="U37" s="36">
        <f>SUMIFS(СВЦЭМ!$D$33:$D$776,СВЦЭМ!$A$33:$A$776,$A37,СВЦЭМ!$B$33:$B$776,U$11)+'СЕТ СН'!$F$11+СВЦЭМ!$D$10+'СЕТ СН'!$F$5-'СЕТ СН'!$F$21</f>
        <v>2198.3552096100002</v>
      </c>
      <c r="V37" s="36">
        <f>SUMIFS(СВЦЭМ!$D$33:$D$776,СВЦЭМ!$A$33:$A$776,$A37,СВЦЭМ!$B$33:$B$776,V$11)+'СЕТ СН'!$F$11+СВЦЭМ!$D$10+'СЕТ СН'!$F$5-'СЕТ СН'!$F$21</f>
        <v>2197.7394376399998</v>
      </c>
      <c r="W37" s="36">
        <f>SUMIFS(СВЦЭМ!$D$33:$D$776,СВЦЭМ!$A$33:$A$776,$A37,СВЦЭМ!$B$33:$B$776,W$11)+'СЕТ СН'!$F$11+СВЦЭМ!$D$10+'СЕТ СН'!$F$5-'СЕТ СН'!$F$21</f>
        <v>2198.4968712899999</v>
      </c>
      <c r="X37" s="36">
        <f>SUMIFS(СВЦЭМ!$D$33:$D$776,СВЦЭМ!$A$33:$A$776,$A37,СВЦЭМ!$B$33:$B$776,X$11)+'СЕТ СН'!$F$11+СВЦЭМ!$D$10+'СЕТ СН'!$F$5-'СЕТ СН'!$F$21</f>
        <v>2197.1571919799999</v>
      </c>
      <c r="Y37" s="36">
        <f>SUMIFS(СВЦЭМ!$D$33:$D$776,СВЦЭМ!$A$33:$A$776,$A37,СВЦЭМ!$B$33:$B$776,Y$11)+'СЕТ СН'!$F$11+СВЦЭМ!$D$10+'СЕТ СН'!$F$5-'СЕТ СН'!$F$21</f>
        <v>2239.73421267</v>
      </c>
    </row>
    <row r="38" spans="1:27" ht="15.75" x14ac:dyDescent="0.2">
      <c r="A38" s="35">
        <f t="shared" si="0"/>
        <v>44131</v>
      </c>
      <c r="B38" s="36">
        <f>SUMIFS(СВЦЭМ!$D$33:$D$776,СВЦЭМ!$A$33:$A$776,$A38,СВЦЭМ!$B$33:$B$776,B$11)+'СЕТ СН'!$F$11+СВЦЭМ!$D$10+'СЕТ СН'!$F$5-'СЕТ СН'!$F$21</f>
        <v>2349.49554171</v>
      </c>
      <c r="C38" s="36">
        <f>SUMIFS(СВЦЭМ!$D$33:$D$776,СВЦЭМ!$A$33:$A$776,$A38,СВЦЭМ!$B$33:$B$776,C$11)+'СЕТ СН'!$F$11+СВЦЭМ!$D$10+'СЕТ СН'!$F$5-'СЕТ СН'!$F$21</f>
        <v>2442.6866656799998</v>
      </c>
      <c r="D38" s="36">
        <f>SUMIFS(СВЦЭМ!$D$33:$D$776,СВЦЭМ!$A$33:$A$776,$A38,СВЦЭМ!$B$33:$B$776,D$11)+'СЕТ СН'!$F$11+СВЦЭМ!$D$10+'СЕТ СН'!$F$5-'СЕТ СН'!$F$21</f>
        <v>2516.8508636699999</v>
      </c>
      <c r="E38" s="36">
        <f>SUMIFS(СВЦЭМ!$D$33:$D$776,СВЦЭМ!$A$33:$A$776,$A38,СВЦЭМ!$B$33:$B$776,E$11)+'СЕТ СН'!$F$11+СВЦЭМ!$D$10+'СЕТ СН'!$F$5-'СЕТ СН'!$F$21</f>
        <v>2534.3713112300002</v>
      </c>
      <c r="F38" s="36">
        <f>SUMIFS(СВЦЭМ!$D$33:$D$776,СВЦЭМ!$A$33:$A$776,$A38,СВЦЭМ!$B$33:$B$776,F$11)+'СЕТ СН'!$F$11+СВЦЭМ!$D$10+'СЕТ СН'!$F$5-'СЕТ СН'!$F$21</f>
        <v>2524.6499162299997</v>
      </c>
      <c r="G38" s="36">
        <f>SUMIFS(СВЦЭМ!$D$33:$D$776,СВЦЭМ!$A$33:$A$776,$A38,СВЦЭМ!$B$33:$B$776,G$11)+'СЕТ СН'!$F$11+СВЦЭМ!$D$10+'СЕТ СН'!$F$5-'СЕТ СН'!$F$21</f>
        <v>2514.5378050099998</v>
      </c>
      <c r="H38" s="36">
        <f>SUMIFS(СВЦЭМ!$D$33:$D$776,СВЦЭМ!$A$33:$A$776,$A38,СВЦЭМ!$B$33:$B$776,H$11)+'СЕТ СН'!$F$11+СВЦЭМ!$D$10+'СЕТ СН'!$F$5-'СЕТ СН'!$F$21</f>
        <v>2479.3402643700001</v>
      </c>
      <c r="I38" s="36">
        <f>SUMIFS(СВЦЭМ!$D$33:$D$776,СВЦЭМ!$A$33:$A$776,$A38,СВЦЭМ!$B$33:$B$776,I$11)+'СЕТ СН'!$F$11+СВЦЭМ!$D$10+'СЕТ СН'!$F$5-'СЕТ СН'!$F$21</f>
        <v>2447.2674255399997</v>
      </c>
      <c r="J38" s="36">
        <f>SUMIFS(СВЦЭМ!$D$33:$D$776,СВЦЭМ!$A$33:$A$776,$A38,СВЦЭМ!$B$33:$B$776,J$11)+'СЕТ СН'!$F$11+СВЦЭМ!$D$10+'СЕТ СН'!$F$5-'СЕТ СН'!$F$21</f>
        <v>2365.33097026</v>
      </c>
      <c r="K38" s="36">
        <f>SUMIFS(СВЦЭМ!$D$33:$D$776,СВЦЭМ!$A$33:$A$776,$A38,СВЦЭМ!$B$33:$B$776,K$11)+'СЕТ СН'!$F$11+СВЦЭМ!$D$10+'СЕТ СН'!$F$5-'СЕТ СН'!$F$21</f>
        <v>2325.6186249100001</v>
      </c>
      <c r="L38" s="36">
        <f>SUMIFS(СВЦЭМ!$D$33:$D$776,СВЦЭМ!$A$33:$A$776,$A38,СВЦЭМ!$B$33:$B$776,L$11)+'СЕТ СН'!$F$11+СВЦЭМ!$D$10+'СЕТ СН'!$F$5-'СЕТ СН'!$F$21</f>
        <v>2333.9294104299997</v>
      </c>
      <c r="M38" s="36">
        <f>SUMIFS(СВЦЭМ!$D$33:$D$776,СВЦЭМ!$A$33:$A$776,$A38,СВЦЭМ!$B$33:$B$776,M$11)+'СЕТ СН'!$F$11+СВЦЭМ!$D$10+'СЕТ СН'!$F$5-'СЕТ СН'!$F$21</f>
        <v>2338.5312279</v>
      </c>
      <c r="N38" s="36">
        <f>SUMIFS(СВЦЭМ!$D$33:$D$776,СВЦЭМ!$A$33:$A$776,$A38,СВЦЭМ!$B$33:$B$776,N$11)+'СЕТ СН'!$F$11+СВЦЭМ!$D$10+'СЕТ СН'!$F$5-'СЕТ СН'!$F$21</f>
        <v>2347.15071502</v>
      </c>
      <c r="O38" s="36">
        <f>SUMIFS(СВЦЭМ!$D$33:$D$776,СВЦЭМ!$A$33:$A$776,$A38,СВЦЭМ!$B$33:$B$776,O$11)+'СЕТ СН'!$F$11+СВЦЭМ!$D$10+'СЕТ СН'!$F$5-'СЕТ СН'!$F$21</f>
        <v>2398.0142253099998</v>
      </c>
      <c r="P38" s="36">
        <f>SUMIFS(СВЦЭМ!$D$33:$D$776,СВЦЭМ!$A$33:$A$776,$A38,СВЦЭМ!$B$33:$B$776,P$11)+'СЕТ СН'!$F$11+СВЦЭМ!$D$10+'СЕТ СН'!$F$5-'СЕТ СН'!$F$21</f>
        <v>2438.8131293699998</v>
      </c>
      <c r="Q38" s="36">
        <f>SUMIFS(СВЦЭМ!$D$33:$D$776,СВЦЭМ!$A$33:$A$776,$A38,СВЦЭМ!$B$33:$B$776,Q$11)+'СЕТ СН'!$F$11+СВЦЭМ!$D$10+'СЕТ СН'!$F$5-'СЕТ СН'!$F$21</f>
        <v>2395.7755270299999</v>
      </c>
      <c r="R38" s="36">
        <f>SUMIFS(СВЦЭМ!$D$33:$D$776,СВЦЭМ!$A$33:$A$776,$A38,СВЦЭМ!$B$33:$B$776,R$11)+'СЕТ СН'!$F$11+СВЦЭМ!$D$10+'СЕТ СН'!$F$5-'СЕТ СН'!$F$21</f>
        <v>2332.4014579099999</v>
      </c>
      <c r="S38" s="36">
        <f>SUMIFS(СВЦЭМ!$D$33:$D$776,СВЦЭМ!$A$33:$A$776,$A38,СВЦЭМ!$B$33:$B$776,S$11)+'СЕТ СН'!$F$11+СВЦЭМ!$D$10+'СЕТ СН'!$F$5-'СЕТ СН'!$F$21</f>
        <v>2285.5280708</v>
      </c>
      <c r="T38" s="36">
        <f>SUMIFS(СВЦЭМ!$D$33:$D$776,СВЦЭМ!$A$33:$A$776,$A38,СВЦЭМ!$B$33:$B$776,T$11)+'СЕТ СН'!$F$11+СВЦЭМ!$D$10+'СЕТ СН'!$F$5-'СЕТ СН'!$F$21</f>
        <v>2301.2360476599997</v>
      </c>
      <c r="U38" s="36">
        <f>SUMIFS(СВЦЭМ!$D$33:$D$776,СВЦЭМ!$A$33:$A$776,$A38,СВЦЭМ!$B$33:$B$776,U$11)+'СЕТ СН'!$F$11+СВЦЭМ!$D$10+'СЕТ СН'!$F$5-'СЕТ СН'!$F$21</f>
        <v>2298.71225538</v>
      </c>
      <c r="V38" s="36">
        <f>SUMIFS(СВЦЭМ!$D$33:$D$776,СВЦЭМ!$A$33:$A$776,$A38,СВЦЭМ!$B$33:$B$776,V$11)+'СЕТ СН'!$F$11+СВЦЭМ!$D$10+'СЕТ СН'!$F$5-'СЕТ СН'!$F$21</f>
        <v>2300.59832349</v>
      </c>
      <c r="W38" s="36">
        <f>SUMIFS(СВЦЭМ!$D$33:$D$776,СВЦЭМ!$A$33:$A$776,$A38,СВЦЭМ!$B$33:$B$776,W$11)+'СЕТ СН'!$F$11+СВЦЭМ!$D$10+'СЕТ СН'!$F$5-'СЕТ СН'!$F$21</f>
        <v>2296.15092693</v>
      </c>
      <c r="X38" s="36">
        <f>SUMIFS(СВЦЭМ!$D$33:$D$776,СВЦЭМ!$A$33:$A$776,$A38,СВЦЭМ!$B$33:$B$776,X$11)+'СЕТ СН'!$F$11+СВЦЭМ!$D$10+'СЕТ СН'!$F$5-'СЕТ СН'!$F$21</f>
        <v>2275.5130381099998</v>
      </c>
      <c r="Y38" s="36">
        <f>SUMIFS(СВЦЭМ!$D$33:$D$776,СВЦЭМ!$A$33:$A$776,$A38,СВЦЭМ!$B$33:$B$776,Y$11)+'СЕТ СН'!$F$11+СВЦЭМ!$D$10+'СЕТ СН'!$F$5-'СЕТ СН'!$F$21</f>
        <v>2311.93400522</v>
      </c>
    </row>
    <row r="39" spans="1:27" ht="15.75" x14ac:dyDescent="0.2">
      <c r="A39" s="35">
        <f t="shared" si="0"/>
        <v>44132</v>
      </c>
      <c r="B39" s="36">
        <f>SUMIFS(СВЦЭМ!$D$33:$D$776,СВЦЭМ!$A$33:$A$776,$A39,СВЦЭМ!$B$33:$B$776,B$11)+'СЕТ СН'!$F$11+СВЦЭМ!$D$10+'СЕТ СН'!$F$5-'СЕТ СН'!$F$21</f>
        <v>2413.49093958</v>
      </c>
      <c r="C39" s="36">
        <f>SUMIFS(СВЦЭМ!$D$33:$D$776,СВЦЭМ!$A$33:$A$776,$A39,СВЦЭМ!$B$33:$B$776,C$11)+'СЕТ СН'!$F$11+СВЦЭМ!$D$10+'СЕТ СН'!$F$5-'СЕТ СН'!$F$21</f>
        <v>2475.5310056899998</v>
      </c>
      <c r="D39" s="36">
        <f>SUMIFS(СВЦЭМ!$D$33:$D$776,СВЦЭМ!$A$33:$A$776,$A39,СВЦЭМ!$B$33:$B$776,D$11)+'СЕТ СН'!$F$11+СВЦЭМ!$D$10+'СЕТ СН'!$F$5-'СЕТ СН'!$F$21</f>
        <v>2477.5568606699999</v>
      </c>
      <c r="E39" s="36">
        <f>SUMIFS(СВЦЭМ!$D$33:$D$776,СВЦЭМ!$A$33:$A$776,$A39,СВЦЭМ!$B$33:$B$776,E$11)+'СЕТ СН'!$F$11+СВЦЭМ!$D$10+'СЕТ СН'!$F$5-'СЕТ СН'!$F$21</f>
        <v>2481.5025762999999</v>
      </c>
      <c r="F39" s="36">
        <f>SUMIFS(СВЦЭМ!$D$33:$D$776,СВЦЭМ!$A$33:$A$776,$A39,СВЦЭМ!$B$33:$B$776,F$11)+'СЕТ СН'!$F$11+СВЦЭМ!$D$10+'СЕТ СН'!$F$5-'СЕТ СН'!$F$21</f>
        <v>2490.0222551699999</v>
      </c>
      <c r="G39" s="36">
        <f>SUMIFS(СВЦЭМ!$D$33:$D$776,СВЦЭМ!$A$33:$A$776,$A39,СВЦЭМ!$B$33:$B$776,G$11)+'СЕТ СН'!$F$11+СВЦЭМ!$D$10+'СЕТ СН'!$F$5-'СЕТ СН'!$F$21</f>
        <v>2476.1061446799999</v>
      </c>
      <c r="H39" s="36">
        <f>SUMIFS(СВЦЭМ!$D$33:$D$776,СВЦЭМ!$A$33:$A$776,$A39,СВЦЭМ!$B$33:$B$776,H$11)+'СЕТ СН'!$F$11+СВЦЭМ!$D$10+'СЕТ СН'!$F$5-'СЕТ СН'!$F$21</f>
        <v>2487.32245397</v>
      </c>
      <c r="I39" s="36">
        <f>SUMIFS(СВЦЭМ!$D$33:$D$776,СВЦЭМ!$A$33:$A$776,$A39,СВЦЭМ!$B$33:$B$776,I$11)+'СЕТ СН'!$F$11+СВЦЭМ!$D$10+'СЕТ СН'!$F$5-'СЕТ СН'!$F$21</f>
        <v>2470.2976499299998</v>
      </c>
      <c r="J39" s="36">
        <f>SUMIFS(СВЦЭМ!$D$33:$D$776,СВЦЭМ!$A$33:$A$776,$A39,СВЦЭМ!$B$33:$B$776,J$11)+'СЕТ СН'!$F$11+СВЦЭМ!$D$10+'СЕТ СН'!$F$5-'СЕТ СН'!$F$21</f>
        <v>2406.2201357599997</v>
      </c>
      <c r="K39" s="36">
        <f>SUMIFS(СВЦЭМ!$D$33:$D$776,СВЦЭМ!$A$33:$A$776,$A39,СВЦЭМ!$B$33:$B$776,K$11)+'СЕТ СН'!$F$11+СВЦЭМ!$D$10+'СЕТ СН'!$F$5-'СЕТ СН'!$F$21</f>
        <v>2356.9261858499999</v>
      </c>
      <c r="L39" s="36">
        <f>SUMIFS(СВЦЭМ!$D$33:$D$776,СВЦЭМ!$A$33:$A$776,$A39,СВЦЭМ!$B$33:$B$776,L$11)+'СЕТ СН'!$F$11+СВЦЭМ!$D$10+'СЕТ СН'!$F$5-'СЕТ СН'!$F$21</f>
        <v>2358.8193150100001</v>
      </c>
      <c r="M39" s="36">
        <f>SUMIFS(СВЦЭМ!$D$33:$D$776,СВЦЭМ!$A$33:$A$776,$A39,СВЦЭМ!$B$33:$B$776,M$11)+'СЕТ СН'!$F$11+СВЦЭМ!$D$10+'СЕТ СН'!$F$5-'СЕТ СН'!$F$21</f>
        <v>2359.4934440699999</v>
      </c>
      <c r="N39" s="36">
        <f>SUMIFS(СВЦЭМ!$D$33:$D$776,СВЦЭМ!$A$33:$A$776,$A39,СВЦЭМ!$B$33:$B$776,N$11)+'СЕТ СН'!$F$11+СВЦЭМ!$D$10+'СЕТ СН'!$F$5-'СЕТ СН'!$F$21</f>
        <v>2371.50077723</v>
      </c>
      <c r="O39" s="36">
        <f>SUMIFS(СВЦЭМ!$D$33:$D$776,СВЦЭМ!$A$33:$A$776,$A39,СВЦЭМ!$B$33:$B$776,O$11)+'СЕТ СН'!$F$11+СВЦЭМ!$D$10+'СЕТ СН'!$F$5-'СЕТ СН'!$F$21</f>
        <v>2410.3502607599999</v>
      </c>
      <c r="P39" s="36">
        <f>SUMIFS(СВЦЭМ!$D$33:$D$776,СВЦЭМ!$A$33:$A$776,$A39,СВЦЭМ!$B$33:$B$776,P$11)+'СЕТ СН'!$F$11+СВЦЭМ!$D$10+'СЕТ СН'!$F$5-'СЕТ СН'!$F$21</f>
        <v>2449.1670065200001</v>
      </c>
      <c r="Q39" s="36">
        <f>SUMIFS(СВЦЭМ!$D$33:$D$776,СВЦЭМ!$A$33:$A$776,$A39,СВЦЭМ!$B$33:$B$776,Q$11)+'СЕТ СН'!$F$11+СВЦЭМ!$D$10+'СЕТ СН'!$F$5-'СЕТ СН'!$F$21</f>
        <v>2406.7303498900001</v>
      </c>
      <c r="R39" s="36">
        <f>SUMIFS(СВЦЭМ!$D$33:$D$776,СВЦЭМ!$A$33:$A$776,$A39,СВЦЭМ!$B$33:$B$776,R$11)+'СЕТ СН'!$F$11+СВЦЭМ!$D$10+'СЕТ СН'!$F$5-'СЕТ СН'!$F$21</f>
        <v>2349.1514522799998</v>
      </c>
      <c r="S39" s="36">
        <f>SUMIFS(СВЦЭМ!$D$33:$D$776,СВЦЭМ!$A$33:$A$776,$A39,СВЦЭМ!$B$33:$B$776,S$11)+'СЕТ СН'!$F$11+СВЦЭМ!$D$10+'СЕТ СН'!$F$5-'СЕТ СН'!$F$21</f>
        <v>2301.0842380499998</v>
      </c>
      <c r="T39" s="36">
        <f>SUMIFS(СВЦЭМ!$D$33:$D$776,СВЦЭМ!$A$33:$A$776,$A39,СВЦЭМ!$B$33:$B$776,T$11)+'СЕТ СН'!$F$11+СВЦЭМ!$D$10+'СЕТ СН'!$F$5-'СЕТ СН'!$F$21</f>
        <v>2303.1933777700001</v>
      </c>
      <c r="U39" s="36">
        <f>SUMIFS(СВЦЭМ!$D$33:$D$776,СВЦЭМ!$A$33:$A$776,$A39,СВЦЭМ!$B$33:$B$776,U$11)+'СЕТ СН'!$F$11+СВЦЭМ!$D$10+'СЕТ СН'!$F$5-'СЕТ СН'!$F$21</f>
        <v>2307.3179989099999</v>
      </c>
      <c r="V39" s="36">
        <f>SUMIFS(СВЦЭМ!$D$33:$D$776,СВЦЭМ!$A$33:$A$776,$A39,СВЦЭМ!$B$33:$B$776,V$11)+'СЕТ СН'!$F$11+СВЦЭМ!$D$10+'СЕТ СН'!$F$5-'СЕТ СН'!$F$21</f>
        <v>2299.8082503400001</v>
      </c>
      <c r="W39" s="36">
        <f>SUMIFS(СВЦЭМ!$D$33:$D$776,СВЦЭМ!$A$33:$A$776,$A39,СВЦЭМ!$B$33:$B$776,W$11)+'СЕТ СН'!$F$11+СВЦЭМ!$D$10+'СЕТ СН'!$F$5-'СЕТ СН'!$F$21</f>
        <v>2298.48733472</v>
      </c>
      <c r="X39" s="36">
        <f>SUMIFS(СВЦЭМ!$D$33:$D$776,СВЦЭМ!$A$33:$A$776,$A39,СВЦЭМ!$B$33:$B$776,X$11)+'СЕТ СН'!$F$11+СВЦЭМ!$D$10+'СЕТ СН'!$F$5-'СЕТ СН'!$F$21</f>
        <v>2301.5572856799999</v>
      </c>
      <c r="Y39" s="36">
        <f>SUMIFS(СВЦЭМ!$D$33:$D$776,СВЦЭМ!$A$33:$A$776,$A39,СВЦЭМ!$B$33:$B$776,Y$11)+'СЕТ СН'!$F$11+СВЦЭМ!$D$10+'СЕТ СН'!$F$5-'СЕТ СН'!$F$21</f>
        <v>2329.2906923400001</v>
      </c>
    </row>
    <row r="40" spans="1:27" ht="15.75" x14ac:dyDescent="0.2">
      <c r="A40" s="35">
        <f t="shared" si="0"/>
        <v>44133</v>
      </c>
      <c r="B40" s="36">
        <f>SUMIFS(СВЦЭМ!$D$33:$D$776,СВЦЭМ!$A$33:$A$776,$A40,СВЦЭМ!$B$33:$B$776,B$11)+'СЕТ СН'!$F$11+СВЦЭМ!$D$10+'СЕТ СН'!$F$5-'СЕТ СН'!$F$21</f>
        <v>2382.3170828499997</v>
      </c>
      <c r="C40" s="36">
        <f>SUMIFS(СВЦЭМ!$D$33:$D$776,СВЦЭМ!$A$33:$A$776,$A40,СВЦЭМ!$B$33:$B$776,C$11)+'СЕТ СН'!$F$11+СВЦЭМ!$D$10+'СЕТ СН'!$F$5-'СЕТ СН'!$F$21</f>
        <v>2451.2552501700002</v>
      </c>
      <c r="D40" s="36">
        <f>SUMIFS(СВЦЭМ!$D$33:$D$776,СВЦЭМ!$A$33:$A$776,$A40,СВЦЭМ!$B$33:$B$776,D$11)+'СЕТ СН'!$F$11+СВЦЭМ!$D$10+'СЕТ СН'!$F$5-'СЕТ СН'!$F$21</f>
        <v>2462.7337861000001</v>
      </c>
      <c r="E40" s="36">
        <f>SUMIFS(СВЦЭМ!$D$33:$D$776,СВЦЭМ!$A$33:$A$776,$A40,СВЦЭМ!$B$33:$B$776,E$11)+'СЕТ СН'!$F$11+СВЦЭМ!$D$10+'СЕТ СН'!$F$5-'СЕТ СН'!$F$21</f>
        <v>2456.2658278899999</v>
      </c>
      <c r="F40" s="36">
        <f>SUMIFS(СВЦЭМ!$D$33:$D$776,СВЦЭМ!$A$33:$A$776,$A40,СВЦЭМ!$B$33:$B$776,F$11)+'СЕТ СН'!$F$11+СВЦЭМ!$D$10+'СЕТ СН'!$F$5-'СЕТ СН'!$F$21</f>
        <v>2461.5831704799998</v>
      </c>
      <c r="G40" s="36">
        <f>SUMIFS(СВЦЭМ!$D$33:$D$776,СВЦЭМ!$A$33:$A$776,$A40,СВЦЭМ!$B$33:$B$776,G$11)+'СЕТ СН'!$F$11+СВЦЭМ!$D$10+'СЕТ СН'!$F$5-'СЕТ СН'!$F$21</f>
        <v>2526.5573687000001</v>
      </c>
      <c r="H40" s="36">
        <f>SUMIFS(СВЦЭМ!$D$33:$D$776,СВЦЭМ!$A$33:$A$776,$A40,СВЦЭМ!$B$33:$B$776,H$11)+'СЕТ СН'!$F$11+СВЦЭМ!$D$10+'СЕТ СН'!$F$5-'СЕТ СН'!$F$21</f>
        <v>2540.4313490899999</v>
      </c>
      <c r="I40" s="36">
        <f>SUMIFS(СВЦЭМ!$D$33:$D$776,СВЦЭМ!$A$33:$A$776,$A40,СВЦЭМ!$B$33:$B$776,I$11)+'СЕТ СН'!$F$11+СВЦЭМ!$D$10+'СЕТ СН'!$F$5-'СЕТ СН'!$F$21</f>
        <v>2446.4180300200001</v>
      </c>
      <c r="J40" s="36">
        <f>SUMIFS(СВЦЭМ!$D$33:$D$776,СВЦЭМ!$A$33:$A$776,$A40,СВЦЭМ!$B$33:$B$776,J$11)+'СЕТ СН'!$F$11+СВЦЭМ!$D$10+'СЕТ СН'!$F$5-'СЕТ СН'!$F$21</f>
        <v>2354.7553089799999</v>
      </c>
      <c r="K40" s="36">
        <f>SUMIFS(СВЦЭМ!$D$33:$D$776,СВЦЭМ!$A$33:$A$776,$A40,СВЦЭМ!$B$33:$B$776,K$11)+'СЕТ СН'!$F$11+СВЦЭМ!$D$10+'СЕТ СН'!$F$5-'СЕТ СН'!$F$21</f>
        <v>2303.23043788</v>
      </c>
      <c r="L40" s="36">
        <f>SUMIFS(СВЦЭМ!$D$33:$D$776,СВЦЭМ!$A$33:$A$776,$A40,СВЦЭМ!$B$33:$B$776,L$11)+'СЕТ СН'!$F$11+СВЦЭМ!$D$10+'СЕТ СН'!$F$5-'СЕТ СН'!$F$21</f>
        <v>2309.6465089100002</v>
      </c>
      <c r="M40" s="36">
        <f>SUMIFS(СВЦЭМ!$D$33:$D$776,СВЦЭМ!$A$33:$A$776,$A40,СВЦЭМ!$B$33:$B$776,M$11)+'СЕТ СН'!$F$11+СВЦЭМ!$D$10+'СЕТ СН'!$F$5-'СЕТ СН'!$F$21</f>
        <v>2311.97639058</v>
      </c>
      <c r="N40" s="36">
        <f>SUMIFS(СВЦЭМ!$D$33:$D$776,СВЦЭМ!$A$33:$A$776,$A40,СВЦЭМ!$B$33:$B$776,N$11)+'СЕТ СН'!$F$11+СВЦЭМ!$D$10+'СЕТ СН'!$F$5-'СЕТ СН'!$F$21</f>
        <v>2301.2820213599998</v>
      </c>
      <c r="O40" s="36">
        <f>SUMIFS(СВЦЭМ!$D$33:$D$776,СВЦЭМ!$A$33:$A$776,$A40,СВЦЭМ!$B$33:$B$776,O$11)+'СЕТ СН'!$F$11+СВЦЭМ!$D$10+'СЕТ СН'!$F$5-'СЕТ СН'!$F$21</f>
        <v>2304.3742397000001</v>
      </c>
      <c r="P40" s="36">
        <f>SUMIFS(СВЦЭМ!$D$33:$D$776,СВЦЭМ!$A$33:$A$776,$A40,СВЦЭМ!$B$33:$B$776,P$11)+'СЕТ СН'!$F$11+СВЦЭМ!$D$10+'СЕТ СН'!$F$5-'СЕТ СН'!$F$21</f>
        <v>2342.3226715400001</v>
      </c>
      <c r="Q40" s="36">
        <f>SUMIFS(СВЦЭМ!$D$33:$D$776,СВЦЭМ!$A$33:$A$776,$A40,СВЦЭМ!$B$33:$B$776,Q$11)+'СЕТ СН'!$F$11+СВЦЭМ!$D$10+'СЕТ СН'!$F$5-'СЕТ СН'!$F$21</f>
        <v>2303.4265747899999</v>
      </c>
      <c r="R40" s="36">
        <f>SUMIFS(СВЦЭМ!$D$33:$D$776,СВЦЭМ!$A$33:$A$776,$A40,СВЦЭМ!$B$33:$B$776,R$11)+'СЕТ СН'!$F$11+СВЦЭМ!$D$10+'СЕТ СН'!$F$5-'СЕТ СН'!$F$21</f>
        <v>2297.7717121000001</v>
      </c>
      <c r="S40" s="36">
        <f>SUMIFS(СВЦЭМ!$D$33:$D$776,СВЦЭМ!$A$33:$A$776,$A40,СВЦЭМ!$B$33:$B$776,S$11)+'СЕТ СН'!$F$11+СВЦЭМ!$D$10+'СЕТ СН'!$F$5-'СЕТ СН'!$F$21</f>
        <v>2298.0291820499997</v>
      </c>
      <c r="T40" s="36">
        <f>SUMIFS(СВЦЭМ!$D$33:$D$776,СВЦЭМ!$A$33:$A$776,$A40,СВЦЭМ!$B$33:$B$776,T$11)+'СЕТ СН'!$F$11+СВЦЭМ!$D$10+'СЕТ СН'!$F$5-'СЕТ СН'!$F$21</f>
        <v>2325.3532965700001</v>
      </c>
      <c r="U40" s="36">
        <f>SUMIFS(СВЦЭМ!$D$33:$D$776,СВЦЭМ!$A$33:$A$776,$A40,СВЦЭМ!$B$33:$B$776,U$11)+'СЕТ СН'!$F$11+СВЦЭМ!$D$10+'СЕТ СН'!$F$5-'СЕТ СН'!$F$21</f>
        <v>2324.5691868099998</v>
      </c>
      <c r="V40" s="36">
        <f>SUMIFS(СВЦЭМ!$D$33:$D$776,СВЦЭМ!$A$33:$A$776,$A40,СВЦЭМ!$B$33:$B$776,V$11)+'СЕТ СН'!$F$11+СВЦЭМ!$D$10+'СЕТ СН'!$F$5-'СЕТ СН'!$F$21</f>
        <v>2308.6898737299998</v>
      </c>
      <c r="W40" s="36">
        <f>SUMIFS(СВЦЭМ!$D$33:$D$776,СВЦЭМ!$A$33:$A$776,$A40,СВЦЭМ!$B$33:$B$776,W$11)+'СЕТ СН'!$F$11+СВЦЭМ!$D$10+'СЕТ СН'!$F$5-'СЕТ СН'!$F$21</f>
        <v>2294.3487536299999</v>
      </c>
      <c r="X40" s="36">
        <f>SUMIFS(СВЦЭМ!$D$33:$D$776,СВЦЭМ!$A$33:$A$776,$A40,СВЦЭМ!$B$33:$B$776,X$11)+'СЕТ СН'!$F$11+СВЦЭМ!$D$10+'СЕТ СН'!$F$5-'СЕТ СН'!$F$21</f>
        <v>2343.1172660399998</v>
      </c>
      <c r="Y40" s="36">
        <f>SUMIFS(СВЦЭМ!$D$33:$D$776,СВЦЭМ!$A$33:$A$776,$A40,СВЦЭМ!$B$33:$B$776,Y$11)+'СЕТ СН'!$F$11+СВЦЭМ!$D$10+'СЕТ СН'!$F$5-'СЕТ СН'!$F$21</f>
        <v>2367.7654949600001</v>
      </c>
    </row>
    <row r="41" spans="1:27" ht="15.75" x14ac:dyDescent="0.2">
      <c r="A41" s="35">
        <f t="shared" si="0"/>
        <v>44134</v>
      </c>
      <c r="B41" s="36">
        <f>SUMIFS(СВЦЭМ!$D$33:$D$776,СВЦЭМ!$A$33:$A$776,$A41,СВЦЭМ!$B$33:$B$776,B$11)+'СЕТ СН'!$F$11+СВЦЭМ!$D$10+'СЕТ СН'!$F$5-'СЕТ СН'!$F$21</f>
        <v>2368.1893398100001</v>
      </c>
      <c r="C41" s="36">
        <f>SUMIFS(СВЦЭМ!$D$33:$D$776,СВЦЭМ!$A$33:$A$776,$A41,СВЦЭМ!$B$33:$B$776,C$11)+'СЕТ СН'!$F$11+СВЦЭМ!$D$10+'СЕТ СН'!$F$5-'СЕТ СН'!$F$21</f>
        <v>2429.4399363399998</v>
      </c>
      <c r="D41" s="36">
        <f>SUMIFS(СВЦЭМ!$D$33:$D$776,СВЦЭМ!$A$33:$A$776,$A41,СВЦЭМ!$B$33:$B$776,D$11)+'СЕТ СН'!$F$11+СВЦЭМ!$D$10+'СЕТ СН'!$F$5-'СЕТ СН'!$F$21</f>
        <v>2526.2829087299997</v>
      </c>
      <c r="E41" s="36">
        <f>SUMIFS(СВЦЭМ!$D$33:$D$776,СВЦЭМ!$A$33:$A$776,$A41,СВЦЭМ!$B$33:$B$776,E$11)+'СЕТ СН'!$F$11+СВЦЭМ!$D$10+'СЕТ СН'!$F$5-'СЕТ СН'!$F$21</f>
        <v>2543.1920328900001</v>
      </c>
      <c r="F41" s="36">
        <f>SUMIFS(СВЦЭМ!$D$33:$D$776,СВЦЭМ!$A$33:$A$776,$A41,СВЦЭМ!$B$33:$B$776,F$11)+'СЕТ СН'!$F$11+СВЦЭМ!$D$10+'СЕТ СН'!$F$5-'СЕТ СН'!$F$21</f>
        <v>2536.8045841899998</v>
      </c>
      <c r="G41" s="36">
        <f>SUMIFS(СВЦЭМ!$D$33:$D$776,СВЦЭМ!$A$33:$A$776,$A41,СВЦЭМ!$B$33:$B$776,G$11)+'СЕТ СН'!$F$11+СВЦЭМ!$D$10+'СЕТ СН'!$F$5-'СЕТ СН'!$F$21</f>
        <v>2520.6726673799999</v>
      </c>
      <c r="H41" s="36">
        <f>SUMIFS(СВЦЭМ!$D$33:$D$776,СВЦЭМ!$A$33:$A$776,$A41,СВЦЭМ!$B$33:$B$776,H$11)+'СЕТ СН'!$F$11+СВЦЭМ!$D$10+'СЕТ СН'!$F$5-'СЕТ СН'!$F$21</f>
        <v>2445.36955962</v>
      </c>
      <c r="I41" s="36">
        <f>SUMIFS(СВЦЭМ!$D$33:$D$776,СВЦЭМ!$A$33:$A$776,$A41,СВЦЭМ!$B$33:$B$776,I$11)+'СЕТ СН'!$F$11+СВЦЭМ!$D$10+'СЕТ СН'!$F$5-'СЕТ СН'!$F$21</f>
        <v>2432.3914706800001</v>
      </c>
      <c r="J41" s="36">
        <f>SUMIFS(СВЦЭМ!$D$33:$D$776,СВЦЭМ!$A$33:$A$776,$A41,СВЦЭМ!$B$33:$B$776,J$11)+'СЕТ СН'!$F$11+СВЦЭМ!$D$10+'СЕТ СН'!$F$5-'СЕТ СН'!$F$21</f>
        <v>2356.1512750000002</v>
      </c>
      <c r="K41" s="36">
        <f>SUMIFS(СВЦЭМ!$D$33:$D$776,СВЦЭМ!$A$33:$A$776,$A41,СВЦЭМ!$B$33:$B$776,K$11)+'СЕТ СН'!$F$11+СВЦЭМ!$D$10+'СЕТ СН'!$F$5-'СЕТ СН'!$F$21</f>
        <v>2338.5016960100002</v>
      </c>
      <c r="L41" s="36">
        <f>SUMIFS(СВЦЭМ!$D$33:$D$776,СВЦЭМ!$A$33:$A$776,$A41,СВЦЭМ!$B$33:$B$776,L$11)+'СЕТ СН'!$F$11+СВЦЭМ!$D$10+'СЕТ СН'!$F$5-'СЕТ СН'!$F$21</f>
        <v>2340.9210025900002</v>
      </c>
      <c r="M41" s="36">
        <f>SUMIFS(СВЦЭМ!$D$33:$D$776,СВЦЭМ!$A$33:$A$776,$A41,СВЦЭМ!$B$33:$B$776,M$11)+'СЕТ СН'!$F$11+СВЦЭМ!$D$10+'СЕТ СН'!$F$5-'СЕТ СН'!$F$21</f>
        <v>2337.3954383999999</v>
      </c>
      <c r="N41" s="36">
        <f>SUMIFS(СВЦЭМ!$D$33:$D$776,СВЦЭМ!$A$33:$A$776,$A41,СВЦЭМ!$B$33:$B$776,N$11)+'СЕТ СН'!$F$11+СВЦЭМ!$D$10+'СЕТ СН'!$F$5-'СЕТ СН'!$F$21</f>
        <v>2336.2454981000001</v>
      </c>
      <c r="O41" s="36">
        <f>SUMIFS(СВЦЭМ!$D$33:$D$776,СВЦЭМ!$A$33:$A$776,$A41,СВЦЭМ!$B$33:$B$776,O$11)+'СЕТ СН'!$F$11+СВЦЭМ!$D$10+'СЕТ СН'!$F$5-'СЕТ СН'!$F$21</f>
        <v>2371.5614478500001</v>
      </c>
      <c r="P41" s="36">
        <f>SUMIFS(СВЦЭМ!$D$33:$D$776,СВЦЭМ!$A$33:$A$776,$A41,СВЦЭМ!$B$33:$B$776,P$11)+'СЕТ СН'!$F$11+СВЦЭМ!$D$10+'СЕТ СН'!$F$5-'СЕТ СН'!$F$21</f>
        <v>2396.2997456399999</v>
      </c>
      <c r="Q41" s="36">
        <f>SUMIFS(СВЦЭМ!$D$33:$D$776,СВЦЭМ!$A$33:$A$776,$A41,СВЦЭМ!$B$33:$B$776,Q$11)+'СЕТ СН'!$F$11+СВЦЭМ!$D$10+'СЕТ СН'!$F$5-'СЕТ СН'!$F$21</f>
        <v>2382.2185618100002</v>
      </c>
      <c r="R41" s="36">
        <f>SUMIFS(СВЦЭМ!$D$33:$D$776,СВЦЭМ!$A$33:$A$776,$A41,СВЦЭМ!$B$33:$B$776,R$11)+'СЕТ СН'!$F$11+СВЦЭМ!$D$10+'СЕТ СН'!$F$5-'СЕТ СН'!$F$21</f>
        <v>2347.8413457799998</v>
      </c>
      <c r="S41" s="36">
        <f>SUMIFS(СВЦЭМ!$D$33:$D$776,СВЦЭМ!$A$33:$A$776,$A41,СВЦЭМ!$B$33:$B$776,S$11)+'СЕТ СН'!$F$11+СВЦЭМ!$D$10+'СЕТ СН'!$F$5-'СЕТ СН'!$F$21</f>
        <v>2295.4140641700001</v>
      </c>
      <c r="T41" s="36">
        <f>SUMIFS(СВЦЭМ!$D$33:$D$776,СВЦЭМ!$A$33:$A$776,$A41,СВЦЭМ!$B$33:$B$776,T$11)+'СЕТ СН'!$F$11+СВЦЭМ!$D$10+'СЕТ СН'!$F$5-'СЕТ СН'!$F$21</f>
        <v>2322.7690803699998</v>
      </c>
      <c r="U41" s="36">
        <f>SUMIFS(СВЦЭМ!$D$33:$D$776,СВЦЭМ!$A$33:$A$776,$A41,СВЦЭМ!$B$33:$B$776,U$11)+'СЕТ СН'!$F$11+СВЦЭМ!$D$10+'СЕТ СН'!$F$5-'СЕТ СН'!$F$21</f>
        <v>2322.16486665</v>
      </c>
      <c r="V41" s="36">
        <f>SUMIFS(СВЦЭМ!$D$33:$D$776,СВЦЭМ!$A$33:$A$776,$A41,СВЦЭМ!$B$33:$B$776,V$11)+'СЕТ СН'!$F$11+СВЦЭМ!$D$10+'СЕТ СН'!$F$5-'СЕТ СН'!$F$21</f>
        <v>2306.8366254100001</v>
      </c>
      <c r="W41" s="36">
        <f>SUMIFS(СВЦЭМ!$D$33:$D$776,СВЦЭМ!$A$33:$A$776,$A41,СВЦЭМ!$B$33:$B$776,W$11)+'СЕТ СН'!$F$11+СВЦЭМ!$D$10+'СЕТ СН'!$F$5-'СЕТ СН'!$F$21</f>
        <v>2296.11181781</v>
      </c>
      <c r="X41" s="36">
        <f>SUMIFS(СВЦЭМ!$D$33:$D$776,СВЦЭМ!$A$33:$A$776,$A41,СВЦЭМ!$B$33:$B$776,X$11)+'СЕТ СН'!$F$11+СВЦЭМ!$D$10+'СЕТ СН'!$F$5-'СЕТ СН'!$F$21</f>
        <v>2284.8659162700001</v>
      </c>
      <c r="Y41" s="36">
        <f>SUMIFS(СВЦЭМ!$D$33:$D$776,СВЦЭМ!$A$33:$A$776,$A41,СВЦЭМ!$B$33:$B$776,Y$11)+'СЕТ СН'!$F$11+СВЦЭМ!$D$10+'СЕТ СН'!$F$5-'СЕТ СН'!$F$21</f>
        <v>2327.6763960500002</v>
      </c>
    </row>
    <row r="42" spans="1:27" ht="15.75" x14ac:dyDescent="0.2">
      <c r="A42" s="35">
        <f t="shared" si="0"/>
        <v>44135</v>
      </c>
      <c r="B42" s="36">
        <f>SUMIFS(СВЦЭМ!$D$33:$D$776,СВЦЭМ!$A$33:$A$776,$A42,СВЦЭМ!$B$33:$B$776,B$11)+'СЕТ СН'!$F$11+СВЦЭМ!$D$10+'СЕТ СН'!$F$5-'СЕТ СН'!$F$21</f>
        <v>2312.29704322</v>
      </c>
      <c r="C42" s="36">
        <f>SUMIFS(СВЦЭМ!$D$33:$D$776,СВЦЭМ!$A$33:$A$776,$A42,СВЦЭМ!$B$33:$B$776,C$11)+'СЕТ СН'!$F$11+СВЦЭМ!$D$10+'СЕТ СН'!$F$5-'СЕТ СН'!$F$21</f>
        <v>2378.23187207</v>
      </c>
      <c r="D42" s="36">
        <f>SUMIFS(СВЦЭМ!$D$33:$D$776,СВЦЭМ!$A$33:$A$776,$A42,СВЦЭМ!$B$33:$B$776,D$11)+'СЕТ СН'!$F$11+СВЦЭМ!$D$10+'СЕТ СН'!$F$5-'СЕТ СН'!$F$21</f>
        <v>2425.2013207599998</v>
      </c>
      <c r="E42" s="36">
        <f>SUMIFS(СВЦЭМ!$D$33:$D$776,СВЦЭМ!$A$33:$A$776,$A42,СВЦЭМ!$B$33:$B$776,E$11)+'СЕТ СН'!$F$11+СВЦЭМ!$D$10+'СЕТ СН'!$F$5-'СЕТ СН'!$F$21</f>
        <v>2424.6581967799998</v>
      </c>
      <c r="F42" s="36">
        <f>SUMIFS(СВЦЭМ!$D$33:$D$776,СВЦЭМ!$A$33:$A$776,$A42,СВЦЭМ!$B$33:$B$776,F$11)+'СЕТ СН'!$F$11+СВЦЭМ!$D$10+'СЕТ СН'!$F$5-'СЕТ СН'!$F$21</f>
        <v>2436.8216560999999</v>
      </c>
      <c r="G42" s="36">
        <f>SUMIFS(СВЦЭМ!$D$33:$D$776,СВЦЭМ!$A$33:$A$776,$A42,СВЦЭМ!$B$33:$B$776,G$11)+'СЕТ СН'!$F$11+СВЦЭМ!$D$10+'СЕТ СН'!$F$5-'СЕТ СН'!$F$21</f>
        <v>2425.8994953599999</v>
      </c>
      <c r="H42" s="36">
        <f>SUMIFS(СВЦЭМ!$D$33:$D$776,СВЦЭМ!$A$33:$A$776,$A42,СВЦЭМ!$B$33:$B$776,H$11)+'СЕТ СН'!$F$11+СВЦЭМ!$D$10+'СЕТ СН'!$F$5-'СЕТ СН'!$F$21</f>
        <v>2406.00643352</v>
      </c>
      <c r="I42" s="36">
        <f>SUMIFS(СВЦЭМ!$D$33:$D$776,СВЦЭМ!$A$33:$A$776,$A42,СВЦЭМ!$B$33:$B$776,I$11)+'СЕТ СН'!$F$11+СВЦЭМ!$D$10+'СЕТ СН'!$F$5-'СЕТ СН'!$F$21</f>
        <v>2381.6903075499999</v>
      </c>
      <c r="J42" s="36">
        <f>SUMIFS(СВЦЭМ!$D$33:$D$776,СВЦЭМ!$A$33:$A$776,$A42,СВЦЭМ!$B$33:$B$776,J$11)+'СЕТ СН'!$F$11+СВЦЭМ!$D$10+'СЕТ СН'!$F$5-'СЕТ СН'!$F$21</f>
        <v>2300.32668805</v>
      </c>
      <c r="K42" s="36">
        <f>SUMIFS(СВЦЭМ!$D$33:$D$776,СВЦЭМ!$A$33:$A$776,$A42,СВЦЭМ!$B$33:$B$776,K$11)+'СЕТ СН'!$F$11+СВЦЭМ!$D$10+'СЕТ СН'!$F$5-'СЕТ СН'!$F$21</f>
        <v>2248.7214965399999</v>
      </c>
      <c r="L42" s="36">
        <f>SUMIFS(СВЦЭМ!$D$33:$D$776,СВЦЭМ!$A$33:$A$776,$A42,СВЦЭМ!$B$33:$B$776,L$11)+'СЕТ СН'!$F$11+СВЦЭМ!$D$10+'СЕТ СН'!$F$5-'СЕТ СН'!$F$21</f>
        <v>2266.0460772500001</v>
      </c>
      <c r="M42" s="36">
        <f>SUMIFS(СВЦЭМ!$D$33:$D$776,СВЦЭМ!$A$33:$A$776,$A42,СВЦЭМ!$B$33:$B$776,M$11)+'СЕТ СН'!$F$11+СВЦЭМ!$D$10+'СЕТ СН'!$F$5-'СЕТ СН'!$F$21</f>
        <v>2252.70424882</v>
      </c>
      <c r="N42" s="36">
        <f>SUMIFS(СВЦЭМ!$D$33:$D$776,СВЦЭМ!$A$33:$A$776,$A42,СВЦЭМ!$B$33:$B$776,N$11)+'СЕТ СН'!$F$11+СВЦЭМ!$D$10+'СЕТ СН'!$F$5-'СЕТ СН'!$F$21</f>
        <v>2242.9480578600001</v>
      </c>
      <c r="O42" s="36">
        <f>SUMIFS(СВЦЭМ!$D$33:$D$776,СВЦЭМ!$A$33:$A$776,$A42,СВЦЭМ!$B$33:$B$776,O$11)+'СЕТ СН'!$F$11+СВЦЭМ!$D$10+'СЕТ СН'!$F$5-'СЕТ СН'!$F$21</f>
        <v>2279.70331154</v>
      </c>
      <c r="P42" s="36">
        <f>SUMIFS(СВЦЭМ!$D$33:$D$776,СВЦЭМ!$A$33:$A$776,$A42,СВЦЭМ!$B$33:$B$776,P$11)+'СЕТ СН'!$F$11+СВЦЭМ!$D$10+'СЕТ СН'!$F$5-'СЕТ СН'!$F$21</f>
        <v>2329.1583610600001</v>
      </c>
      <c r="Q42" s="36">
        <f>SUMIFS(СВЦЭМ!$D$33:$D$776,СВЦЭМ!$A$33:$A$776,$A42,СВЦЭМ!$B$33:$B$776,Q$11)+'СЕТ СН'!$F$11+СВЦЭМ!$D$10+'СЕТ СН'!$F$5-'СЕТ СН'!$F$21</f>
        <v>2294.69910871</v>
      </c>
      <c r="R42" s="36">
        <f>SUMIFS(СВЦЭМ!$D$33:$D$776,СВЦЭМ!$A$33:$A$776,$A42,СВЦЭМ!$B$33:$B$776,R$11)+'СЕТ СН'!$F$11+СВЦЭМ!$D$10+'СЕТ СН'!$F$5-'СЕТ СН'!$F$21</f>
        <v>2260.3590049200002</v>
      </c>
      <c r="S42" s="36">
        <f>SUMIFS(СВЦЭМ!$D$33:$D$776,СВЦЭМ!$A$33:$A$776,$A42,СВЦЭМ!$B$33:$B$776,S$11)+'СЕТ СН'!$F$11+СВЦЭМ!$D$10+'СЕТ СН'!$F$5-'СЕТ СН'!$F$21</f>
        <v>2250.4011024500001</v>
      </c>
      <c r="T42" s="36">
        <f>SUMIFS(СВЦЭМ!$D$33:$D$776,СВЦЭМ!$A$33:$A$776,$A42,СВЦЭМ!$B$33:$B$776,T$11)+'СЕТ СН'!$F$11+СВЦЭМ!$D$10+'СЕТ СН'!$F$5-'СЕТ СН'!$F$21</f>
        <v>2279.48584729</v>
      </c>
      <c r="U42" s="36">
        <f>SUMIFS(СВЦЭМ!$D$33:$D$776,СВЦЭМ!$A$33:$A$776,$A42,СВЦЭМ!$B$33:$B$776,U$11)+'СЕТ СН'!$F$11+СВЦЭМ!$D$10+'СЕТ СН'!$F$5-'СЕТ СН'!$F$21</f>
        <v>2285.9609818899999</v>
      </c>
      <c r="V42" s="36">
        <f>SUMIFS(СВЦЭМ!$D$33:$D$776,СВЦЭМ!$A$33:$A$776,$A42,СВЦЭМ!$B$33:$B$776,V$11)+'СЕТ СН'!$F$11+СВЦЭМ!$D$10+'СЕТ СН'!$F$5-'СЕТ СН'!$F$21</f>
        <v>2273.8428405</v>
      </c>
      <c r="W42" s="36">
        <f>SUMIFS(СВЦЭМ!$D$33:$D$776,СВЦЭМ!$A$33:$A$776,$A42,СВЦЭМ!$B$33:$B$776,W$11)+'СЕТ СН'!$F$11+СВЦЭМ!$D$10+'СЕТ СН'!$F$5-'СЕТ СН'!$F$21</f>
        <v>2261.7834048899999</v>
      </c>
      <c r="X42" s="36">
        <f>SUMIFS(СВЦЭМ!$D$33:$D$776,СВЦЭМ!$A$33:$A$776,$A42,СВЦЭМ!$B$33:$B$776,X$11)+'СЕТ СН'!$F$11+СВЦЭМ!$D$10+'СЕТ СН'!$F$5-'СЕТ СН'!$F$21</f>
        <v>2222.5787380699999</v>
      </c>
      <c r="Y42" s="36">
        <f>SUMIFS(СВЦЭМ!$D$33:$D$776,СВЦЭМ!$A$33:$A$776,$A42,СВЦЭМ!$B$33:$B$776,Y$11)+'СЕТ СН'!$F$11+СВЦЭМ!$D$10+'СЕТ СН'!$F$5-'СЕТ СН'!$F$21</f>
        <v>2232.54210397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01.10.2020</v>
      </c>
      <c r="B48" s="36">
        <f>SUMIFS(СВЦЭМ!$D$33:$D$776,СВЦЭМ!$A$33:$A$776,$A48,СВЦЭМ!$B$33:$B$776,B$47)+'СЕТ СН'!$G$11+СВЦЭМ!$D$10+'СЕТ СН'!$G$5-'СЕТ СН'!$G$21</f>
        <v>3130.262479</v>
      </c>
      <c r="C48" s="36">
        <f>SUMIFS(СВЦЭМ!$D$33:$D$776,СВЦЭМ!$A$33:$A$776,$A48,СВЦЭМ!$B$33:$B$776,C$47)+'СЕТ СН'!$G$11+СВЦЭМ!$D$10+'СЕТ СН'!$G$5-'СЕТ СН'!$G$21</f>
        <v>3191.2113926800002</v>
      </c>
      <c r="D48" s="36">
        <f>SUMIFS(СВЦЭМ!$D$33:$D$776,СВЦЭМ!$A$33:$A$776,$A48,СВЦЭМ!$B$33:$B$776,D$47)+'СЕТ СН'!$G$11+СВЦЭМ!$D$10+'СЕТ СН'!$G$5-'СЕТ СН'!$G$21</f>
        <v>3235.70067844</v>
      </c>
      <c r="E48" s="36">
        <f>SUMIFS(СВЦЭМ!$D$33:$D$776,СВЦЭМ!$A$33:$A$776,$A48,СВЦЭМ!$B$33:$B$776,E$47)+'СЕТ СН'!$G$11+СВЦЭМ!$D$10+'СЕТ СН'!$G$5-'СЕТ СН'!$G$21</f>
        <v>3257.3562603500004</v>
      </c>
      <c r="F48" s="36">
        <f>SUMIFS(СВЦЭМ!$D$33:$D$776,СВЦЭМ!$A$33:$A$776,$A48,СВЦЭМ!$B$33:$B$776,F$47)+'СЕТ СН'!$G$11+СВЦЭМ!$D$10+'СЕТ СН'!$G$5-'СЕТ СН'!$G$21</f>
        <v>3258.0712417200002</v>
      </c>
      <c r="G48" s="36">
        <f>SUMIFS(СВЦЭМ!$D$33:$D$776,СВЦЭМ!$A$33:$A$776,$A48,СВЦЭМ!$B$33:$B$776,G$47)+'СЕТ СН'!$G$11+СВЦЭМ!$D$10+'СЕТ СН'!$G$5-'СЕТ СН'!$G$21</f>
        <v>3241.530585</v>
      </c>
      <c r="H48" s="36">
        <f>SUMIFS(СВЦЭМ!$D$33:$D$776,СВЦЭМ!$A$33:$A$776,$A48,СВЦЭМ!$B$33:$B$776,H$47)+'СЕТ СН'!$G$11+СВЦЭМ!$D$10+'СЕТ СН'!$G$5-'СЕТ СН'!$G$21</f>
        <v>3190.2720308500002</v>
      </c>
      <c r="I48" s="36">
        <f>SUMIFS(СВЦЭМ!$D$33:$D$776,СВЦЭМ!$A$33:$A$776,$A48,СВЦЭМ!$B$33:$B$776,I$47)+'СЕТ СН'!$G$11+СВЦЭМ!$D$10+'СЕТ СН'!$G$5-'СЕТ СН'!$G$21</f>
        <v>3134.5313826300003</v>
      </c>
      <c r="J48" s="36">
        <f>SUMIFS(СВЦЭМ!$D$33:$D$776,СВЦЭМ!$A$33:$A$776,$A48,СВЦЭМ!$B$33:$B$776,J$47)+'СЕТ СН'!$G$11+СВЦЭМ!$D$10+'СЕТ СН'!$G$5-'СЕТ СН'!$G$21</f>
        <v>3072.9972099900001</v>
      </c>
      <c r="K48" s="36">
        <f>SUMIFS(СВЦЭМ!$D$33:$D$776,СВЦЭМ!$A$33:$A$776,$A48,СВЦЭМ!$B$33:$B$776,K$47)+'СЕТ СН'!$G$11+СВЦЭМ!$D$10+'СЕТ СН'!$G$5-'СЕТ СН'!$G$21</f>
        <v>3039.3057185500002</v>
      </c>
      <c r="L48" s="36">
        <f>SUMIFS(СВЦЭМ!$D$33:$D$776,СВЦЭМ!$A$33:$A$776,$A48,СВЦЭМ!$B$33:$B$776,L$47)+'СЕТ СН'!$G$11+СВЦЭМ!$D$10+'СЕТ СН'!$G$5-'СЕТ СН'!$G$21</f>
        <v>3040.0817283599999</v>
      </c>
      <c r="M48" s="36">
        <f>SUMIFS(СВЦЭМ!$D$33:$D$776,СВЦЭМ!$A$33:$A$776,$A48,СВЦЭМ!$B$33:$B$776,M$47)+'СЕТ СН'!$G$11+СВЦЭМ!$D$10+'СЕТ СН'!$G$5-'СЕТ СН'!$G$21</f>
        <v>3045.1118482000002</v>
      </c>
      <c r="N48" s="36">
        <f>SUMIFS(СВЦЭМ!$D$33:$D$776,СВЦЭМ!$A$33:$A$776,$A48,СВЦЭМ!$B$33:$B$776,N$47)+'СЕТ СН'!$G$11+СВЦЭМ!$D$10+'СЕТ СН'!$G$5-'СЕТ СН'!$G$21</f>
        <v>3059.2448239300002</v>
      </c>
      <c r="O48" s="36">
        <f>SUMIFS(СВЦЭМ!$D$33:$D$776,СВЦЭМ!$A$33:$A$776,$A48,СВЦЭМ!$B$33:$B$776,O$47)+'СЕТ СН'!$G$11+СВЦЭМ!$D$10+'СЕТ СН'!$G$5-'СЕТ СН'!$G$21</f>
        <v>3082.0855640099999</v>
      </c>
      <c r="P48" s="36">
        <f>SUMIFS(СВЦЭМ!$D$33:$D$776,СВЦЭМ!$A$33:$A$776,$A48,СВЦЭМ!$B$33:$B$776,P$47)+'СЕТ СН'!$G$11+СВЦЭМ!$D$10+'СЕТ СН'!$G$5-'СЕТ СН'!$G$21</f>
        <v>3107.0381754999999</v>
      </c>
      <c r="Q48" s="36">
        <f>SUMIFS(СВЦЭМ!$D$33:$D$776,СВЦЭМ!$A$33:$A$776,$A48,СВЦЭМ!$B$33:$B$776,Q$47)+'СЕТ СН'!$G$11+СВЦЭМ!$D$10+'СЕТ СН'!$G$5-'СЕТ СН'!$G$21</f>
        <v>3073.5020267800001</v>
      </c>
      <c r="R48" s="36">
        <f>SUMIFS(СВЦЭМ!$D$33:$D$776,СВЦЭМ!$A$33:$A$776,$A48,СВЦЭМ!$B$33:$B$776,R$47)+'СЕТ СН'!$G$11+СВЦЭМ!$D$10+'СЕТ СН'!$G$5-'СЕТ СН'!$G$21</f>
        <v>3035.8564326200003</v>
      </c>
      <c r="S48" s="36">
        <f>SUMIFS(СВЦЭМ!$D$33:$D$776,СВЦЭМ!$A$33:$A$776,$A48,СВЦЭМ!$B$33:$B$776,S$47)+'СЕТ СН'!$G$11+СВЦЭМ!$D$10+'СЕТ СН'!$G$5-'СЕТ СН'!$G$21</f>
        <v>2995.9053631200004</v>
      </c>
      <c r="T48" s="36">
        <f>SUMIFS(СВЦЭМ!$D$33:$D$776,СВЦЭМ!$A$33:$A$776,$A48,СВЦЭМ!$B$33:$B$776,T$47)+'СЕТ СН'!$G$11+СВЦЭМ!$D$10+'СЕТ СН'!$G$5-'СЕТ СН'!$G$21</f>
        <v>2984.8241395300001</v>
      </c>
      <c r="U48" s="36">
        <f>SUMIFS(СВЦЭМ!$D$33:$D$776,СВЦЭМ!$A$33:$A$776,$A48,СВЦЭМ!$B$33:$B$776,U$47)+'СЕТ СН'!$G$11+СВЦЭМ!$D$10+'СЕТ СН'!$G$5-'СЕТ СН'!$G$21</f>
        <v>2988.8806114700001</v>
      </c>
      <c r="V48" s="36">
        <f>SUMIFS(СВЦЭМ!$D$33:$D$776,СВЦЭМ!$A$33:$A$776,$A48,СВЦЭМ!$B$33:$B$776,V$47)+'СЕТ СН'!$G$11+СВЦЭМ!$D$10+'СЕТ СН'!$G$5-'СЕТ СН'!$G$21</f>
        <v>2985.6828145700001</v>
      </c>
      <c r="W48" s="36">
        <f>SUMIFS(СВЦЭМ!$D$33:$D$776,СВЦЭМ!$A$33:$A$776,$A48,СВЦЭМ!$B$33:$B$776,W$47)+'СЕТ СН'!$G$11+СВЦЭМ!$D$10+'СЕТ СН'!$G$5-'СЕТ СН'!$G$21</f>
        <v>2984.0558852600002</v>
      </c>
      <c r="X48" s="36">
        <f>SUMIFS(СВЦЭМ!$D$33:$D$776,СВЦЭМ!$A$33:$A$776,$A48,СВЦЭМ!$B$33:$B$776,X$47)+'СЕТ СН'!$G$11+СВЦЭМ!$D$10+'СЕТ СН'!$G$5-'СЕТ СН'!$G$21</f>
        <v>2992.9666443900001</v>
      </c>
      <c r="Y48" s="36">
        <f>SUMIFS(СВЦЭМ!$D$33:$D$776,СВЦЭМ!$A$33:$A$776,$A48,СВЦЭМ!$B$33:$B$776,Y$47)+'СЕТ СН'!$G$11+СВЦЭМ!$D$10+'СЕТ СН'!$G$5-'СЕТ СН'!$G$21</f>
        <v>3023.0653423399999</v>
      </c>
      <c r="AA48" s="45"/>
    </row>
    <row r="49" spans="1:25" ht="15.75" x14ac:dyDescent="0.2">
      <c r="A49" s="35">
        <f>A48+1</f>
        <v>44106</v>
      </c>
      <c r="B49" s="36">
        <f>SUMIFS(СВЦЭМ!$D$33:$D$776,СВЦЭМ!$A$33:$A$776,$A49,СВЦЭМ!$B$33:$B$776,B$47)+'СЕТ СН'!$G$11+СВЦЭМ!$D$10+'СЕТ СН'!$G$5-'СЕТ СН'!$G$21</f>
        <v>3093.9474938000003</v>
      </c>
      <c r="C49" s="36">
        <f>SUMIFS(СВЦЭМ!$D$33:$D$776,СВЦЭМ!$A$33:$A$776,$A49,СВЦЭМ!$B$33:$B$776,C$47)+'СЕТ СН'!$G$11+СВЦЭМ!$D$10+'СЕТ СН'!$G$5-'СЕТ СН'!$G$21</f>
        <v>3173.4002801400002</v>
      </c>
      <c r="D49" s="36">
        <f>SUMIFS(СВЦЭМ!$D$33:$D$776,СВЦЭМ!$A$33:$A$776,$A49,СВЦЭМ!$B$33:$B$776,D$47)+'СЕТ СН'!$G$11+СВЦЭМ!$D$10+'СЕТ СН'!$G$5-'СЕТ СН'!$G$21</f>
        <v>3230.1679405700002</v>
      </c>
      <c r="E49" s="36">
        <f>SUMIFS(СВЦЭМ!$D$33:$D$776,СВЦЭМ!$A$33:$A$776,$A49,СВЦЭМ!$B$33:$B$776,E$47)+'СЕТ СН'!$G$11+СВЦЭМ!$D$10+'СЕТ СН'!$G$5-'СЕТ СН'!$G$21</f>
        <v>3249.64559646</v>
      </c>
      <c r="F49" s="36">
        <f>SUMIFS(СВЦЭМ!$D$33:$D$776,СВЦЭМ!$A$33:$A$776,$A49,СВЦЭМ!$B$33:$B$776,F$47)+'СЕТ СН'!$G$11+СВЦЭМ!$D$10+'СЕТ СН'!$G$5-'СЕТ СН'!$G$21</f>
        <v>3256.2364061200001</v>
      </c>
      <c r="G49" s="36">
        <f>SUMIFS(СВЦЭМ!$D$33:$D$776,СВЦЭМ!$A$33:$A$776,$A49,СВЦЭМ!$B$33:$B$776,G$47)+'СЕТ СН'!$G$11+СВЦЭМ!$D$10+'СЕТ СН'!$G$5-'СЕТ СН'!$G$21</f>
        <v>3236.4018889200001</v>
      </c>
      <c r="H49" s="36">
        <f>SUMIFS(СВЦЭМ!$D$33:$D$776,СВЦЭМ!$A$33:$A$776,$A49,СВЦЭМ!$B$33:$B$776,H$47)+'СЕТ СН'!$G$11+СВЦЭМ!$D$10+'СЕТ СН'!$G$5-'СЕТ СН'!$G$21</f>
        <v>3181.52641855</v>
      </c>
      <c r="I49" s="36">
        <f>SUMIFS(СВЦЭМ!$D$33:$D$776,СВЦЭМ!$A$33:$A$776,$A49,СВЦЭМ!$B$33:$B$776,I$47)+'СЕТ СН'!$G$11+СВЦЭМ!$D$10+'СЕТ СН'!$G$5-'СЕТ СН'!$G$21</f>
        <v>3127.7289099700001</v>
      </c>
      <c r="J49" s="36">
        <f>SUMIFS(СВЦЭМ!$D$33:$D$776,СВЦЭМ!$A$33:$A$776,$A49,СВЦЭМ!$B$33:$B$776,J$47)+'СЕТ СН'!$G$11+СВЦЭМ!$D$10+'СЕТ СН'!$G$5-'СЕТ СН'!$G$21</f>
        <v>3071.0204285200002</v>
      </c>
      <c r="K49" s="36">
        <f>SUMIFS(СВЦЭМ!$D$33:$D$776,СВЦЭМ!$A$33:$A$776,$A49,СВЦЭМ!$B$33:$B$776,K$47)+'СЕТ СН'!$G$11+СВЦЭМ!$D$10+'СЕТ СН'!$G$5-'СЕТ СН'!$G$21</f>
        <v>3037.6268892100002</v>
      </c>
      <c r="L49" s="36">
        <f>SUMIFS(СВЦЭМ!$D$33:$D$776,СВЦЭМ!$A$33:$A$776,$A49,СВЦЭМ!$B$33:$B$776,L$47)+'СЕТ СН'!$G$11+СВЦЭМ!$D$10+'СЕТ СН'!$G$5-'СЕТ СН'!$G$21</f>
        <v>3036.3035175</v>
      </c>
      <c r="M49" s="36">
        <f>SUMIFS(СВЦЭМ!$D$33:$D$776,СВЦЭМ!$A$33:$A$776,$A49,СВЦЭМ!$B$33:$B$776,M$47)+'СЕТ СН'!$G$11+СВЦЭМ!$D$10+'СЕТ СН'!$G$5-'СЕТ СН'!$G$21</f>
        <v>3041.2440798400003</v>
      </c>
      <c r="N49" s="36">
        <f>SUMIFS(СВЦЭМ!$D$33:$D$776,СВЦЭМ!$A$33:$A$776,$A49,СВЦЭМ!$B$33:$B$776,N$47)+'СЕТ СН'!$G$11+СВЦЭМ!$D$10+'СЕТ СН'!$G$5-'СЕТ СН'!$G$21</f>
        <v>3052.3690346900003</v>
      </c>
      <c r="O49" s="36">
        <f>SUMIFS(СВЦЭМ!$D$33:$D$776,СВЦЭМ!$A$33:$A$776,$A49,СВЦЭМ!$B$33:$B$776,O$47)+'СЕТ СН'!$G$11+СВЦЭМ!$D$10+'СЕТ СН'!$G$5-'СЕТ СН'!$G$21</f>
        <v>3077.5055011100003</v>
      </c>
      <c r="P49" s="36">
        <f>SUMIFS(СВЦЭМ!$D$33:$D$776,СВЦЭМ!$A$33:$A$776,$A49,СВЦЭМ!$B$33:$B$776,P$47)+'СЕТ СН'!$G$11+СВЦЭМ!$D$10+'СЕТ СН'!$G$5-'СЕТ СН'!$G$21</f>
        <v>3109.8335335500001</v>
      </c>
      <c r="Q49" s="36">
        <f>SUMIFS(СВЦЭМ!$D$33:$D$776,СВЦЭМ!$A$33:$A$776,$A49,СВЦЭМ!$B$33:$B$776,Q$47)+'СЕТ СН'!$G$11+СВЦЭМ!$D$10+'СЕТ СН'!$G$5-'СЕТ СН'!$G$21</f>
        <v>3077.7756415600002</v>
      </c>
      <c r="R49" s="36">
        <f>SUMIFS(СВЦЭМ!$D$33:$D$776,СВЦЭМ!$A$33:$A$776,$A49,СВЦЭМ!$B$33:$B$776,R$47)+'СЕТ СН'!$G$11+СВЦЭМ!$D$10+'СЕТ СН'!$G$5-'СЕТ СН'!$G$21</f>
        <v>3038.02099903</v>
      </c>
      <c r="S49" s="36">
        <f>SUMIFS(СВЦЭМ!$D$33:$D$776,СВЦЭМ!$A$33:$A$776,$A49,СВЦЭМ!$B$33:$B$776,S$47)+'СЕТ СН'!$G$11+СВЦЭМ!$D$10+'СЕТ СН'!$G$5-'СЕТ СН'!$G$21</f>
        <v>3000.32084007</v>
      </c>
      <c r="T49" s="36">
        <f>SUMIFS(СВЦЭМ!$D$33:$D$776,СВЦЭМ!$A$33:$A$776,$A49,СВЦЭМ!$B$33:$B$776,T$47)+'СЕТ СН'!$G$11+СВЦЭМ!$D$10+'СЕТ СН'!$G$5-'СЕТ СН'!$G$21</f>
        <v>2975.7828036800001</v>
      </c>
      <c r="U49" s="36">
        <f>SUMIFS(СВЦЭМ!$D$33:$D$776,СВЦЭМ!$A$33:$A$776,$A49,СВЦЭМ!$B$33:$B$776,U$47)+'СЕТ СН'!$G$11+СВЦЭМ!$D$10+'СЕТ СН'!$G$5-'СЕТ СН'!$G$21</f>
        <v>2969.2898236000001</v>
      </c>
      <c r="V49" s="36">
        <f>SUMIFS(СВЦЭМ!$D$33:$D$776,СВЦЭМ!$A$33:$A$776,$A49,СВЦЭМ!$B$33:$B$776,V$47)+'СЕТ СН'!$G$11+СВЦЭМ!$D$10+'СЕТ СН'!$G$5-'СЕТ СН'!$G$21</f>
        <v>2973.83331387</v>
      </c>
      <c r="W49" s="36">
        <f>SUMIFS(СВЦЭМ!$D$33:$D$776,СВЦЭМ!$A$33:$A$776,$A49,СВЦЭМ!$B$33:$B$776,W$47)+'СЕТ СН'!$G$11+СВЦЭМ!$D$10+'СЕТ СН'!$G$5-'СЕТ СН'!$G$21</f>
        <v>2973.0271053300003</v>
      </c>
      <c r="X49" s="36">
        <f>SUMIFS(СВЦЭМ!$D$33:$D$776,СВЦЭМ!$A$33:$A$776,$A49,СВЦЭМ!$B$33:$B$776,X$47)+'СЕТ СН'!$G$11+СВЦЭМ!$D$10+'СЕТ СН'!$G$5-'СЕТ СН'!$G$21</f>
        <v>2993.5239887600001</v>
      </c>
      <c r="Y49" s="36">
        <f>SUMIFS(СВЦЭМ!$D$33:$D$776,СВЦЭМ!$A$33:$A$776,$A49,СВЦЭМ!$B$33:$B$776,Y$47)+'СЕТ СН'!$G$11+СВЦЭМ!$D$10+'СЕТ СН'!$G$5-'СЕТ СН'!$G$21</f>
        <v>3021.7675855900002</v>
      </c>
    </row>
    <row r="50" spans="1:25" ht="15.75" x14ac:dyDescent="0.2">
      <c r="A50" s="35">
        <f t="shared" ref="A50:A78" si="1">A49+1</f>
        <v>44107</v>
      </c>
      <c r="B50" s="36">
        <f>SUMIFS(СВЦЭМ!$D$33:$D$776,СВЦЭМ!$A$33:$A$776,$A50,СВЦЭМ!$B$33:$B$776,B$47)+'СЕТ СН'!$G$11+СВЦЭМ!$D$10+'СЕТ СН'!$G$5-'СЕТ СН'!$G$21</f>
        <v>3086.40240498</v>
      </c>
      <c r="C50" s="36">
        <f>SUMIFS(СВЦЭМ!$D$33:$D$776,СВЦЭМ!$A$33:$A$776,$A50,СВЦЭМ!$B$33:$B$776,C$47)+'СЕТ СН'!$G$11+СВЦЭМ!$D$10+'СЕТ СН'!$G$5-'СЕТ СН'!$G$21</f>
        <v>3165.3673726900001</v>
      </c>
      <c r="D50" s="36">
        <f>SUMIFS(СВЦЭМ!$D$33:$D$776,СВЦЭМ!$A$33:$A$776,$A50,СВЦЭМ!$B$33:$B$776,D$47)+'СЕТ СН'!$G$11+СВЦЭМ!$D$10+'СЕТ СН'!$G$5-'СЕТ СН'!$G$21</f>
        <v>3233.7189618900002</v>
      </c>
      <c r="E50" s="36">
        <f>SUMIFS(СВЦЭМ!$D$33:$D$776,СВЦЭМ!$A$33:$A$776,$A50,СВЦЭМ!$B$33:$B$776,E$47)+'СЕТ СН'!$G$11+СВЦЭМ!$D$10+'СЕТ СН'!$G$5-'СЕТ СН'!$G$21</f>
        <v>3245.2734920800003</v>
      </c>
      <c r="F50" s="36">
        <f>SUMIFS(СВЦЭМ!$D$33:$D$776,СВЦЭМ!$A$33:$A$776,$A50,СВЦЭМ!$B$33:$B$776,F$47)+'СЕТ СН'!$G$11+СВЦЭМ!$D$10+'СЕТ СН'!$G$5-'СЕТ СН'!$G$21</f>
        <v>3249.55933013</v>
      </c>
      <c r="G50" s="36">
        <f>SUMIFS(СВЦЭМ!$D$33:$D$776,СВЦЭМ!$A$33:$A$776,$A50,СВЦЭМ!$B$33:$B$776,G$47)+'СЕТ СН'!$G$11+СВЦЭМ!$D$10+'СЕТ СН'!$G$5-'СЕТ СН'!$G$21</f>
        <v>3237.59821207</v>
      </c>
      <c r="H50" s="36">
        <f>SUMIFS(СВЦЭМ!$D$33:$D$776,СВЦЭМ!$A$33:$A$776,$A50,СВЦЭМ!$B$33:$B$776,H$47)+'СЕТ СН'!$G$11+СВЦЭМ!$D$10+'СЕТ СН'!$G$5-'СЕТ СН'!$G$21</f>
        <v>3214.3246046100003</v>
      </c>
      <c r="I50" s="36">
        <f>SUMIFS(СВЦЭМ!$D$33:$D$776,СВЦЭМ!$A$33:$A$776,$A50,СВЦЭМ!$B$33:$B$776,I$47)+'СЕТ СН'!$G$11+СВЦЭМ!$D$10+'СЕТ СН'!$G$5-'СЕТ СН'!$G$21</f>
        <v>3178.3108913700003</v>
      </c>
      <c r="J50" s="36">
        <f>SUMIFS(СВЦЭМ!$D$33:$D$776,СВЦЭМ!$A$33:$A$776,$A50,СВЦЭМ!$B$33:$B$776,J$47)+'СЕТ СН'!$G$11+СВЦЭМ!$D$10+'СЕТ СН'!$G$5-'СЕТ СН'!$G$21</f>
        <v>3092.38701924</v>
      </c>
      <c r="K50" s="36">
        <f>SUMIFS(СВЦЭМ!$D$33:$D$776,СВЦЭМ!$A$33:$A$776,$A50,СВЦЭМ!$B$33:$B$776,K$47)+'СЕТ СН'!$G$11+СВЦЭМ!$D$10+'СЕТ СН'!$G$5-'СЕТ СН'!$G$21</f>
        <v>3036.8268618100001</v>
      </c>
      <c r="L50" s="36">
        <f>SUMIFS(СВЦЭМ!$D$33:$D$776,СВЦЭМ!$A$33:$A$776,$A50,СВЦЭМ!$B$33:$B$776,L$47)+'СЕТ СН'!$G$11+СВЦЭМ!$D$10+'СЕТ СН'!$G$5-'СЕТ СН'!$G$21</f>
        <v>3031.0909371100001</v>
      </c>
      <c r="M50" s="36">
        <f>SUMIFS(СВЦЭМ!$D$33:$D$776,СВЦЭМ!$A$33:$A$776,$A50,СВЦЭМ!$B$33:$B$776,M$47)+'СЕТ СН'!$G$11+СВЦЭМ!$D$10+'СЕТ СН'!$G$5-'СЕТ СН'!$G$21</f>
        <v>3036.9189983300002</v>
      </c>
      <c r="N50" s="36">
        <f>SUMIFS(СВЦЭМ!$D$33:$D$776,СВЦЭМ!$A$33:$A$776,$A50,СВЦЭМ!$B$33:$B$776,N$47)+'СЕТ СН'!$G$11+СВЦЭМ!$D$10+'СЕТ СН'!$G$5-'СЕТ СН'!$G$21</f>
        <v>3047.69035803</v>
      </c>
      <c r="O50" s="36">
        <f>SUMIFS(СВЦЭМ!$D$33:$D$776,СВЦЭМ!$A$33:$A$776,$A50,СВЦЭМ!$B$33:$B$776,O$47)+'СЕТ СН'!$G$11+СВЦЭМ!$D$10+'СЕТ СН'!$G$5-'СЕТ СН'!$G$21</f>
        <v>3080.85862159</v>
      </c>
      <c r="P50" s="36">
        <f>SUMIFS(СВЦЭМ!$D$33:$D$776,СВЦЭМ!$A$33:$A$776,$A50,СВЦЭМ!$B$33:$B$776,P$47)+'СЕТ СН'!$G$11+СВЦЭМ!$D$10+'СЕТ СН'!$G$5-'СЕТ СН'!$G$21</f>
        <v>3115.1248999300001</v>
      </c>
      <c r="Q50" s="36">
        <f>SUMIFS(СВЦЭМ!$D$33:$D$776,СВЦЭМ!$A$33:$A$776,$A50,СВЦЭМ!$B$33:$B$776,Q$47)+'СЕТ СН'!$G$11+СВЦЭМ!$D$10+'СЕТ СН'!$G$5-'СЕТ СН'!$G$21</f>
        <v>3087.9288341800002</v>
      </c>
      <c r="R50" s="36">
        <f>SUMIFS(СВЦЭМ!$D$33:$D$776,СВЦЭМ!$A$33:$A$776,$A50,СВЦЭМ!$B$33:$B$776,R$47)+'СЕТ СН'!$G$11+СВЦЭМ!$D$10+'СЕТ СН'!$G$5-'СЕТ СН'!$G$21</f>
        <v>3048.42185574</v>
      </c>
      <c r="S50" s="36">
        <f>SUMIFS(СВЦЭМ!$D$33:$D$776,СВЦЭМ!$A$33:$A$776,$A50,СВЦЭМ!$B$33:$B$776,S$47)+'СЕТ СН'!$G$11+СВЦЭМ!$D$10+'СЕТ СН'!$G$5-'СЕТ СН'!$G$21</f>
        <v>2997.4372121200004</v>
      </c>
      <c r="T50" s="36">
        <f>SUMIFS(СВЦЭМ!$D$33:$D$776,СВЦЭМ!$A$33:$A$776,$A50,СВЦЭМ!$B$33:$B$776,T$47)+'СЕТ СН'!$G$11+СВЦЭМ!$D$10+'СЕТ СН'!$G$5-'СЕТ СН'!$G$21</f>
        <v>2980.8301382600002</v>
      </c>
      <c r="U50" s="36">
        <f>SUMIFS(СВЦЭМ!$D$33:$D$776,СВЦЭМ!$A$33:$A$776,$A50,СВЦЭМ!$B$33:$B$776,U$47)+'СЕТ СН'!$G$11+СВЦЭМ!$D$10+'СЕТ СН'!$G$5-'СЕТ СН'!$G$21</f>
        <v>2971.9574976600002</v>
      </c>
      <c r="V50" s="36">
        <f>SUMIFS(СВЦЭМ!$D$33:$D$776,СВЦЭМ!$A$33:$A$776,$A50,СВЦЭМ!$B$33:$B$776,V$47)+'СЕТ СН'!$G$11+СВЦЭМ!$D$10+'СЕТ СН'!$G$5-'СЕТ СН'!$G$21</f>
        <v>2966.3691292800004</v>
      </c>
      <c r="W50" s="36">
        <f>SUMIFS(СВЦЭМ!$D$33:$D$776,СВЦЭМ!$A$33:$A$776,$A50,СВЦЭМ!$B$33:$B$776,W$47)+'СЕТ СН'!$G$11+СВЦЭМ!$D$10+'СЕТ СН'!$G$5-'СЕТ СН'!$G$21</f>
        <v>2973.8038102500004</v>
      </c>
      <c r="X50" s="36">
        <f>SUMIFS(СВЦЭМ!$D$33:$D$776,СВЦЭМ!$A$33:$A$776,$A50,СВЦЭМ!$B$33:$B$776,X$47)+'СЕТ СН'!$G$11+СВЦЭМ!$D$10+'СЕТ СН'!$G$5-'СЕТ СН'!$G$21</f>
        <v>2986.89720257</v>
      </c>
      <c r="Y50" s="36">
        <f>SUMIFS(СВЦЭМ!$D$33:$D$776,СВЦЭМ!$A$33:$A$776,$A50,СВЦЭМ!$B$33:$B$776,Y$47)+'СЕТ СН'!$G$11+СВЦЭМ!$D$10+'СЕТ СН'!$G$5-'СЕТ СН'!$G$21</f>
        <v>3022.5118080900002</v>
      </c>
    </row>
    <row r="51" spans="1:25" ht="15.75" x14ac:dyDescent="0.2">
      <c r="A51" s="35">
        <f t="shared" si="1"/>
        <v>44108</v>
      </c>
      <c r="B51" s="36">
        <f>SUMIFS(СВЦЭМ!$D$33:$D$776,СВЦЭМ!$A$33:$A$776,$A51,СВЦЭМ!$B$33:$B$776,B$47)+'СЕТ СН'!$G$11+СВЦЭМ!$D$10+'СЕТ СН'!$G$5-'СЕТ СН'!$G$21</f>
        <v>3118.28570898</v>
      </c>
      <c r="C51" s="36">
        <f>SUMIFS(СВЦЭМ!$D$33:$D$776,СВЦЭМ!$A$33:$A$776,$A51,СВЦЭМ!$B$33:$B$776,C$47)+'СЕТ СН'!$G$11+СВЦЭМ!$D$10+'СЕТ СН'!$G$5-'СЕТ СН'!$G$21</f>
        <v>3195.26978521</v>
      </c>
      <c r="D51" s="36">
        <f>SUMIFS(СВЦЭМ!$D$33:$D$776,СВЦЭМ!$A$33:$A$776,$A51,СВЦЭМ!$B$33:$B$776,D$47)+'СЕТ СН'!$G$11+СВЦЭМ!$D$10+'СЕТ СН'!$G$5-'СЕТ СН'!$G$21</f>
        <v>3269.0036981800004</v>
      </c>
      <c r="E51" s="36">
        <f>SUMIFS(СВЦЭМ!$D$33:$D$776,СВЦЭМ!$A$33:$A$776,$A51,СВЦЭМ!$B$33:$B$776,E$47)+'СЕТ СН'!$G$11+СВЦЭМ!$D$10+'СЕТ СН'!$G$5-'СЕТ СН'!$G$21</f>
        <v>3297.9221397900001</v>
      </c>
      <c r="F51" s="36">
        <f>SUMIFS(СВЦЭМ!$D$33:$D$776,СВЦЭМ!$A$33:$A$776,$A51,СВЦЭМ!$B$33:$B$776,F$47)+'СЕТ СН'!$G$11+СВЦЭМ!$D$10+'СЕТ СН'!$G$5-'СЕТ СН'!$G$21</f>
        <v>3302.5116706899998</v>
      </c>
      <c r="G51" s="36">
        <f>SUMIFS(СВЦЭМ!$D$33:$D$776,СВЦЭМ!$A$33:$A$776,$A51,СВЦЭМ!$B$33:$B$776,G$47)+'СЕТ СН'!$G$11+СВЦЭМ!$D$10+'СЕТ СН'!$G$5-'СЕТ СН'!$G$21</f>
        <v>3292.45054901</v>
      </c>
      <c r="H51" s="36">
        <f>SUMIFS(СВЦЭМ!$D$33:$D$776,СВЦЭМ!$A$33:$A$776,$A51,СВЦЭМ!$B$33:$B$776,H$47)+'СЕТ СН'!$G$11+СВЦЭМ!$D$10+'СЕТ СН'!$G$5-'СЕТ СН'!$G$21</f>
        <v>3278.4515870700002</v>
      </c>
      <c r="I51" s="36">
        <f>SUMIFS(СВЦЭМ!$D$33:$D$776,СВЦЭМ!$A$33:$A$776,$A51,СВЦЭМ!$B$33:$B$776,I$47)+'СЕТ СН'!$G$11+СВЦЭМ!$D$10+'СЕТ СН'!$G$5-'СЕТ СН'!$G$21</f>
        <v>3246.0760427200003</v>
      </c>
      <c r="J51" s="36">
        <f>SUMIFS(СВЦЭМ!$D$33:$D$776,СВЦЭМ!$A$33:$A$776,$A51,СВЦЭМ!$B$33:$B$776,J$47)+'СЕТ СН'!$G$11+СВЦЭМ!$D$10+'СЕТ СН'!$G$5-'СЕТ СН'!$G$21</f>
        <v>3151.1407791199999</v>
      </c>
      <c r="K51" s="36">
        <f>SUMIFS(СВЦЭМ!$D$33:$D$776,СВЦЭМ!$A$33:$A$776,$A51,СВЦЭМ!$B$33:$B$776,K$47)+'СЕТ СН'!$G$11+СВЦЭМ!$D$10+'СЕТ СН'!$G$5-'СЕТ СН'!$G$21</f>
        <v>3080.66379327</v>
      </c>
      <c r="L51" s="36">
        <f>SUMIFS(СВЦЭМ!$D$33:$D$776,СВЦЭМ!$A$33:$A$776,$A51,СВЦЭМ!$B$33:$B$776,L$47)+'СЕТ СН'!$G$11+СВЦЭМ!$D$10+'СЕТ СН'!$G$5-'СЕТ СН'!$G$21</f>
        <v>3047.49201395</v>
      </c>
      <c r="M51" s="36">
        <f>SUMIFS(СВЦЭМ!$D$33:$D$776,СВЦЭМ!$A$33:$A$776,$A51,СВЦЭМ!$B$33:$B$776,M$47)+'СЕТ СН'!$G$11+СВЦЭМ!$D$10+'СЕТ СН'!$G$5-'СЕТ СН'!$G$21</f>
        <v>3053.38363463</v>
      </c>
      <c r="N51" s="36">
        <f>SUMIFS(СВЦЭМ!$D$33:$D$776,СВЦЭМ!$A$33:$A$776,$A51,СВЦЭМ!$B$33:$B$776,N$47)+'СЕТ СН'!$G$11+СВЦЭМ!$D$10+'СЕТ СН'!$G$5-'СЕТ СН'!$G$21</f>
        <v>3064.3282925800004</v>
      </c>
      <c r="O51" s="36">
        <f>SUMIFS(СВЦЭМ!$D$33:$D$776,СВЦЭМ!$A$33:$A$776,$A51,СВЦЭМ!$B$33:$B$776,O$47)+'СЕТ СН'!$G$11+СВЦЭМ!$D$10+'СЕТ СН'!$G$5-'СЕТ СН'!$G$21</f>
        <v>3123.1918872900001</v>
      </c>
      <c r="P51" s="36">
        <f>SUMIFS(СВЦЭМ!$D$33:$D$776,СВЦЭМ!$A$33:$A$776,$A51,СВЦЭМ!$B$33:$B$776,P$47)+'СЕТ СН'!$G$11+СВЦЭМ!$D$10+'СЕТ СН'!$G$5-'СЕТ СН'!$G$21</f>
        <v>3153.5497809900003</v>
      </c>
      <c r="Q51" s="36">
        <f>SUMIFS(СВЦЭМ!$D$33:$D$776,СВЦЭМ!$A$33:$A$776,$A51,СВЦЭМ!$B$33:$B$776,Q$47)+'СЕТ СН'!$G$11+СВЦЭМ!$D$10+'СЕТ СН'!$G$5-'СЕТ СН'!$G$21</f>
        <v>3114.2888133800002</v>
      </c>
      <c r="R51" s="36">
        <f>SUMIFS(СВЦЭМ!$D$33:$D$776,СВЦЭМ!$A$33:$A$776,$A51,СВЦЭМ!$B$33:$B$776,R$47)+'СЕТ СН'!$G$11+СВЦЭМ!$D$10+'СЕТ СН'!$G$5-'СЕТ СН'!$G$21</f>
        <v>3069.2604745500003</v>
      </c>
      <c r="S51" s="36">
        <f>SUMIFS(СВЦЭМ!$D$33:$D$776,СВЦЭМ!$A$33:$A$776,$A51,СВЦЭМ!$B$33:$B$776,S$47)+'СЕТ СН'!$G$11+СВЦЭМ!$D$10+'СЕТ СН'!$G$5-'СЕТ СН'!$G$21</f>
        <v>3028.7810688099999</v>
      </c>
      <c r="T51" s="36">
        <f>SUMIFS(СВЦЭМ!$D$33:$D$776,СВЦЭМ!$A$33:$A$776,$A51,СВЦЭМ!$B$33:$B$776,T$47)+'СЕТ СН'!$G$11+СВЦЭМ!$D$10+'СЕТ СН'!$G$5-'СЕТ СН'!$G$21</f>
        <v>3000.7990062500003</v>
      </c>
      <c r="U51" s="36">
        <f>SUMIFS(СВЦЭМ!$D$33:$D$776,СВЦЭМ!$A$33:$A$776,$A51,СВЦЭМ!$B$33:$B$776,U$47)+'СЕТ СН'!$G$11+СВЦЭМ!$D$10+'СЕТ СН'!$G$5-'СЕТ СН'!$G$21</f>
        <v>2992.3453074400004</v>
      </c>
      <c r="V51" s="36">
        <f>SUMIFS(СВЦЭМ!$D$33:$D$776,СВЦЭМ!$A$33:$A$776,$A51,СВЦЭМ!$B$33:$B$776,V$47)+'СЕТ СН'!$G$11+СВЦЭМ!$D$10+'СЕТ СН'!$G$5-'СЕТ СН'!$G$21</f>
        <v>3012.9152168400001</v>
      </c>
      <c r="W51" s="36">
        <f>SUMIFS(СВЦЭМ!$D$33:$D$776,СВЦЭМ!$A$33:$A$776,$A51,СВЦЭМ!$B$33:$B$776,W$47)+'СЕТ СН'!$G$11+СВЦЭМ!$D$10+'СЕТ СН'!$G$5-'СЕТ СН'!$G$21</f>
        <v>3012.2485987700002</v>
      </c>
      <c r="X51" s="36">
        <f>SUMIFS(СВЦЭМ!$D$33:$D$776,СВЦЭМ!$A$33:$A$776,$A51,СВЦЭМ!$B$33:$B$776,X$47)+'СЕТ СН'!$G$11+СВЦЭМ!$D$10+'СЕТ СН'!$G$5-'СЕТ СН'!$G$21</f>
        <v>3030.8688337600001</v>
      </c>
      <c r="Y51" s="36">
        <f>SUMIFS(СВЦЭМ!$D$33:$D$776,СВЦЭМ!$A$33:$A$776,$A51,СВЦЭМ!$B$33:$B$776,Y$47)+'СЕТ СН'!$G$11+СВЦЭМ!$D$10+'СЕТ СН'!$G$5-'СЕТ СН'!$G$21</f>
        <v>3074.8130525800002</v>
      </c>
    </row>
    <row r="52" spans="1:25" ht="15.75" x14ac:dyDescent="0.2">
      <c r="A52" s="35">
        <f t="shared" si="1"/>
        <v>44109</v>
      </c>
      <c r="B52" s="36">
        <f>SUMIFS(СВЦЭМ!$D$33:$D$776,СВЦЭМ!$A$33:$A$776,$A52,СВЦЭМ!$B$33:$B$776,B$47)+'СЕТ СН'!$G$11+СВЦЭМ!$D$10+'СЕТ СН'!$G$5-'СЕТ СН'!$G$21</f>
        <v>3133.13471278</v>
      </c>
      <c r="C52" s="36">
        <f>SUMIFS(СВЦЭМ!$D$33:$D$776,СВЦЭМ!$A$33:$A$776,$A52,СВЦЭМ!$B$33:$B$776,C$47)+'СЕТ СН'!$G$11+СВЦЭМ!$D$10+'СЕТ СН'!$G$5-'СЕТ СН'!$G$21</f>
        <v>3219.0150323600001</v>
      </c>
      <c r="D52" s="36">
        <f>SUMIFS(СВЦЭМ!$D$33:$D$776,СВЦЭМ!$A$33:$A$776,$A52,СВЦЭМ!$B$33:$B$776,D$47)+'СЕТ СН'!$G$11+СВЦЭМ!$D$10+'СЕТ СН'!$G$5-'СЕТ СН'!$G$21</f>
        <v>3295.8688304100001</v>
      </c>
      <c r="E52" s="36">
        <f>SUMIFS(СВЦЭМ!$D$33:$D$776,СВЦЭМ!$A$33:$A$776,$A52,СВЦЭМ!$B$33:$B$776,E$47)+'СЕТ СН'!$G$11+СВЦЭМ!$D$10+'СЕТ СН'!$G$5-'СЕТ СН'!$G$21</f>
        <v>3316.9015858800003</v>
      </c>
      <c r="F52" s="36">
        <f>SUMIFS(СВЦЭМ!$D$33:$D$776,СВЦЭМ!$A$33:$A$776,$A52,СВЦЭМ!$B$33:$B$776,F$47)+'СЕТ СН'!$G$11+СВЦЭМ!$D$10+'СЕТ СН'!$G$5-'СЕТ СН'!$G$21</f>
        <v>3316.6199999600003</v>
      </c>
      <c r="G52" s="36">
        <f>SUMIFS(СВЦЭМ!$D$33:$D$776,СВЦЭМ!$A$33:$A$776,$A52,СВЦЭМ!$B$33:$B$776,G$47)+'СЕТ СН'!$G$11+СВЦЭМ!$D$10+'СЕТ СН'!$G$5-'СЕТ СН'!$G$21</f>
        <v>3296.5571792600003</v>
      </c>
      <c r="H52" s="36">
        <f>SUMIFS(СВЦЭМ!$D$33:$D$776,СВЦЭМ!$A$33:$A$776,$A52,СВЦЭМ!$B$33:$B$776,H$47)+'СЕТ СН'!$G$11+СВЦЭМ!$D$10+'СЕТ СН'!$G$5-'СЕТ СН'!$G$21</f>
        <v>3234.75326541</v>
      </c>
      <c r="I52" s="36">
        <f>SUMIFS(СВЦЭМ!$D$33:$D$776,СВЦЭМ!$A$33:$A$776,$A52,СВЦЭМ!$B$33:$B$776,I$47)+'СЕТ СН'!$G$11+СВЦЭМ!$D$10+'СЕТ СН'!$G$5-'СЕТ СН'!$G$21</f>
        <v>3177.7094757300001</v>
      </c>
      <c r="J52" s="36">
        <f>SUMIFS(СВЦЭМ!$D$33:$D$776,СВЦЭМ!$A$33:$A$776,$A52,СВЦЭМ!$B$33:$B$776,J$47)+'СЕТ СН'!$G$11+СВЦЭМ!$D$10+'СЕТ СН'!$G$5-'СЕТ СН'!$G$21</f>
        <v>3112.78892924</v>
      </c>
      <c r="K52" s="36">
        <f>SUMIFS(СВЦЭМ!$D$33:$D$776,СВЦЭМ!$A$33:$A$776,$A52,СВЦЭМ!$B$33:$B$776,K$47)+'СЕТ СН'!$G$11+СВЦЭМ!$D$10+'СЕТ СН'!$G$5-'СЕТ СН'!$G$21</f>
        <v>3080.2374521300003</v>
      </c>
      <c r="L52" s="36">
        <f>SUMIFS(СВЦЭМ!$D$33:$D$776,СВЦЭМ!$A$33:$A$776,$A52,СВЦЭМ!$B$33:$B$776,L$47)+'СЕТ СН'!$G$11+СВЦЭМ!$D$10+'СЕТ СН'!$G$5-'СЕТ СН'!$G$21</f>
        <v>3077.30374871</v>
      </c>
      <c r="M52" s="36">
        <f>SUMIFS(СВЦЭМ!$D$33:$D$776,СВЦЭМ!$A$33:$A$776,$A52,СВЦЭМ!$B$33:$B$776,M$47)+'СЕТ СН'!$G$11+СВЦЭМ!$D$10+'СЕТ СН'!$G$5-'СЕТ СН'!$G$21</f>
        <v>3101.1887904700002</v>
      </c>
      <c r="N52" s="36">
        <f>SUMIFS(СВЦЭМ!$D$33:$D$776,СВЦЭМ!$A$33:$A$776,$A52,СВЦЭМ!$B$33:$B$776,N$47)+'СЕТ СН'!$G$11+СВЦЭМ!$D$10+'СЕТ СН'!$G$5-'СЕТ СН'!$G$21</f>
        <v>3110.4136357100001</v>
      </c>
      <c r="O52" s="36">
        <f>SUMIFS(СВЦЭМ!$D$33:$D$776,СВЦЭМ!$A$33:$A$776,$A52,СВЦЭМ!$B$33:$B$776,O$47)+'СЕТ СН'!$G$11+СВЦЭМ!$D$10+'СЕТ СН'!$G$5-'СЕТ СН'!$G$21</f>
        <v>3137.9128219900003</v>
      </c>
      <c r="P52" s="36">
        <f>SUMIFS(СВЦЭМ!$D$33:$D$776,СВЦЭМ!$A$33:$A$776,$A52,СВЦЭМ!$B$33:$B$776,P$47)+'СЕТ СН'!$G$11+СВЦЭМ!$D$10+'СЕТ СН'!$G$5-'СЕТ СН'!$G$21</f>
        <v>3165.9862296000001</v>
      </c>
      <c r="Q52" s="36">
        <f>SUMIFS(СВЦЭМ!$D$33:$D$776,СВЦЭМ!$A$33:$A$776,$A52,СВЦЭМ!$B$33:$B$776,Q$47)+'СЕТ СН'!$G$11+СВЦЭМ!$D$10+'СЕТ СН'!$G$5-'СЕТ СН'!$G$21</f>
        <v>3130.4319645100004</v>
      </c>
      <c r="R52" s="36">
        <f>SUMIFS(СВЦЭМ!$D$33:$D$776,СВЦЭМ!$A$33:$A$776,$A52,СВЦЭМ!$B$33:$B$776,R$47)+'СЕТ СН'!$G$11+СВЦЭМ!$D$10+'СЕТ СН'!$G$5-'СЕТ СН'!$G$21</f>
        <v>3094.3588134300003</v>
      </c>
      <c r="S52" s="36">
        <f>SUMIFS(СВЦЭМ!$D$33:$D$776,СВЦЭМ!$A$33:$A$776,$A52,СВЦЭМ!$B$33:$B$776,S$47)+'СЕТ СН'!$G$11+СВЦЭМ!$D$10+'СЕТ СН'!$G$5-'СЕТ СН'!$G$21</f>
        <v>3082.17999151</v>
      </c>
      <c r="T52" s="36">
        <f>SUMIFS(СВЦЭМ!$D$33:$D$776,СВЦЭМ!$A$33:$A$776,$A52,СВЦЭМ!$B$33:$B$776,T$47)+'СЕТ СН'!$G$11+СВЦЭМ!$D$10+'СЕТ СН'!$G$5-'СЕТ СН'!$G$21</f>
        <v>3101.20741391</v>
      </c>
      <c r="U52" s="36">
        <f>SUMIFS(СВЦЭМ!$D$33:$D$776,СВЦЭМ!$A$33:$A$776,$A52,СВЦЭМ!$B$33:$B$776,U$47)+'СЕТ СН'!$G$11+СВЦЭМ!$D$10+'СЕТ СН'!$G$5-'СЕТ СН'!$G$21</f>
        <v>3078.3315805500001</v>
      </c>
      <c r="V52" s="36">
        <f>SUMIFS(СВЦЭМ!$D$33:$D$776,СВЦЭМ!$A$33:$A$776,$A52,СВЦЭМ!$B$33:$B$776,V$47)+'СЕТ СН'!$G$11+СВЦЭМ!$D$10+'СЕТ СН'!$G$5-'СЕТ СН'!$G$21</f>
        <v>3080.5516323700003</v>
      </c>
      <c r="W52" s="36">
        <f>SUMIFS(СВЦЭМ!$D$33:$D$776,СВЦЭМ!$A$33:$A$776,$A52,СВЦЭМ!$B$33:$B$776,W$47)+'СЕТ СН'!$G$11+СВЦЭМ!$D$10+'СЕТ СН'!$G$5-'СЕТ СН'!$G$21</f>
        <v>3111.75557024</v>
      </c>
      <c r="X52" s="36">
        <f>SUMIFS(СВЦЭМ!$D$33:$D$776,СВЦЭМ!$A$33:$A$776,$A52,СВЦЭМ!$B$33:$B$776,X$47)+'СЕТ СН'!$G$11+СВЦЭМ!$D$10+'СЕТ СН'!$G$5-'СЕТ СН'!$G$21</f>
        <v>3108.1278836900001</v>
      </c>
      <c r="Y52" s="36">
        <f>SUMIFS(СВЦЭМ!$D$33:$D$776,СВЦЭМ!$A$33:$A$776,$A52,СВЦЭМ!$B$33:$B$776,Y$47)+'СЕТ СН'!$G$11+СВЦЭМ!$D$10+'СЕТ СН'!$G$5-'СЕТ СН'!$G$21</f>
        <v>3142.2297575100001</v>
      </c>
    </row>
    <row r="53" spans="1:25" ht="15.75" x14ac:dyDescent="0.2">
      <c r="A53" s="35">
        <f t="shared" si="1"/>
        <v>44110</v>
      </c>
      <c r="B53" s="36">
        <f>SUMIFS(СВЦЭМ!$D$33:$D$776,СВЦЭМ!$A$33:$A$776,$A53,СВЦЭМ!$B$33:$B$776,B$47)+'СЕТ СН'!$G$11+СВЦЭМ!$D$10+'СЕТ СН'!$G$5-'СЕТ СН'!$G$21</f>
        <v>3212.4949463800003</v>
      </c>
      <c r="C53" s="36">
        <f>SUMIFS(СВЦЭМ!$D$33:$D$776,СВЦЭМ!$A$33:$A$776,$A53,СВЦЭМ!$B$33:$B$776,C$47)+'СЕТ СН'!$G$11+СВЦЭМ!$D$10+'СЕТ СН'!$G$5-'СЕТ СН'!$G$21</f>
        <v>3294.0788986500002</v>
      </c>
      <c r="D53" s="36">
        <f>SUMIFS(СВЦЭМ!$D$33:$D$776,СВЦЭМ!$A$33:$A$776,$A53,СВЦЭМ!$B$33:$B$776,D$47)+'СЕТ СН'!$G$11+СВЦЭМ!$D$10+'СЕТ СН'!$G$5-'СЕТ СН'!$G$21</f>
        <v>3355.6328762500002</v>
      </c>
      <c r="E53" s="36">
        <f>SUMIFS(СВЦЭМ!$D$33:$D$776,СВЦЭМ!$A$33:$A$776,$A53,СВЦЭМ!$B$33:$B$776,E$47)+'СЕТ СН'!$G$11+СВЦЭМ!$D$10+'СЕТ СН'!$G$5-'СЕТ СН'!$G$21</f>
        <v>3377.4899052400001</v>
      </c>
      <c r="F53" s="36">
        <f>SUMIFS(СВЦЭМ!$D$33:$D$776,СВЦЭМ!$A$33:$A$776,$A53,СВЦЭМ!$B$33:$B$776,F$47)+'СЕТ СН'!$G$11+СВЦЭМ!$D$10+'СЕТ СН'!$G$5-'СЕТ СН'!$G$21</f>
        <v>3381.6879096800003</v>
      </c>
      <c r="G53" s="36">
        <f>SUMIFS(СВЦЭМ!$D$33:$D$776,СВЦЭМ!$A$33:$A$776,$A53,СВЦЭМ!$B$33:$B$776,G$47)+'СЕТ СН'!$G$11+СВЦЭМ!$D$10+'СЕТ СН'!$G$5-'СЕТ СН'!$G$21</f>
        <v>3368.3930944600002</v>
      </c>
      <c r="H53" s="36">
        <f>SUMIFS(СВЦЭМ!$D$33:$D$776,СВЦЭМ!$A$33:$A$776,$A53,СВЦЭМ!$B$33:$B$776,H$47)+'СЕТ СН'!$G$11+СВЦЭМ!$D$10+'СЕТ СН'!$G$5-'СЕТ СН'!$G$21</f>
        <v>3307.7059635700002</v>
      </c>
      <c r="I53" s="36">
        <f>SUMIFS(СВЦЭМ!$D$33:$D$776,СВЦЭМ!$A$33:$A$776,$A53,СВЦЭМ!$B$33:$B$776,I$47)+'СЕТ СН'!$G$11+СВЦЭМ!$D$10+'СЕТ СН'!$G$5-'СЕТ СН'!$G$21</f>
        <v>3256.7706967700001</v>
      </c>
      <c r="J53" s="36">
        <f>SUMIFS(СВЦЭМ!$D$33:$D$776,СВЦЭМ!$A$33:$A$776,$A53,СВЦЭМ!$B$33:$B$776,J$47)+'СЕТ СН'!$G$11+СВЦЭМ!$D$10+'СЕТ СН'!$G$5-'СЕТ СН'!$G$21</f>
        <v>3190.4739384499999</v>
      </c>
      <c r="K53" s="36">
        <f>SUMIFS(СВЦЭМ!$D$33:$D$776,СВЦЭМ!$A$33:$A$776,$A53,СВЦЭМ!$B$33:$B$776,K$47)+'СЕТ СН'!$G$11+СВЦЭМ!$D$10+'СЕТ СН'!$G$5-'СЕТ СН'!$G$21</f>
        <v>3151.4063884100001</v>
      </c>
      <c r="L53" s="36">
        <f>SUMIFS(СВЦЭМ!$D$33:$D$776,СВЦЭМ!$A$33:$A$776,$A53,СВЦЭМ!$B$33:$B$776,L$47)+'СЕТ СН'!$G$11+СВЦЭМ!$D$10+'СЕТ СН'!$G$5-'СЕТ СН'!$G$21</f>
        <v>3156.0785514100003</v>
      </c>
      <c r="M53" s="36">
        <f>SUMIFS(СВЦЭМ!$D$33:$D$776,СВЦЭМ!$A$33:$A$776,$A53,СВЦЭМ!$B$33:$B$776,M$47)+'СЕТ СН'!$G$11+СВЦЭМ!$D$10+'СЕТ СН'!$G$5-'СЕТ СН'!$G$21</f>
        <v>3159.6165641800003</v>
      </c>
      <c r="N53" s="36">
        <f>SUMIFS(СВЦЭМ!$D$33:$D$776,СВЦЭМ!$A$33:$A$776,$A53,СВЦЭМ!$B$33:$B$776,N$47)+'СЕТ СН'!$G$11+СВЦЭМ!$D$10+'СЕТ СН'!$G$5-'СЕТ СН'!$G$21</f>
        <v>3174.1490583499999</v>
      </c>
      <c r="O53" s="36">
        <f>SUMIFS(СВЦЭМ!$D$33:$D$776,СВЦЭМ!$A$33:$A$776,$A53,СВЦЭМ!$B$33:$B$776,O$47)+'СЕТ СН'!$G$11+СВЦЭМ!$D$10+'СЕТ СН'!$G$5-'СЕТ СН'!$G$21</f>
        <v>3212.7785026800002</v>
      </c>
      <c r="P53" s="36">
        <f>SUMIFS(СВЦЭМ!$D$33:$D$776,СВЦЭМ!$A$33:$A$776,$A53,СВЦЭМ!$B$33:$B$776,P$47)+'СЕТ СН'!$G$11+СВЦЭМ!$D$10+'СЕТ СН'!$G$5-'СЕТ СН'!$G$21</f>
        <v>3243.1539987200003</v>
      </c>
      <c r="Q53" s="36">
        <f>SUMIFS(СВЦЭМ!$D$33:$D$776,СВЦЭМ!$A$33:$A$776,$A53,СВЦЭМ!$B$33:$B$776,Q$47)+'СЕТ СН'!$G$11+СВЦЭМ!$D$10+'СЕТ СН'!$G$5-'СЕТ СН'!$G$21</f>
        <v>3200.1995118</v>
      </c>
      <c r="R53" s="36">
        <f>SUMIFS(СВЦЭМ!$D$33:$D$776,СВЦЭМ!$A$33:$A$776,$A53,СВЦЭМ!$B$33:$B$776,R$47)+'СЕТ СН'!$G$11+СВЦЭМ!$D$10+'СЕТ СН'!$G$5-'СЕТ СН'!$G$21</f>
        <v>3152.5767396199999</v>
      </c>
      <c r="S53" s="36">
        <f>SUMIFS(СВЦЭМ!$D$33:$D$776,СВЦЭМ!$A$33:$A$776,$A53,СВЦЭМ!$B$33:$B$776,S$47)+'СЕТ СН'!$G$11+СВЦЭМ!$D$10+'СЕТ СН'!$G$5-'СЕТ СН'!$G$21</f>
        <v>3108.53446351</v>
      </c>
      <c r="T53" s="36">
        <f>SUMIFS(СВЦЭМ!$D$33:$D$776,СВЦЭМ!$A$33:$A$776,$A53,СВЦЭМ!$B$33:$B$776,T$47)+'СЕТ СН'!$G$11+СВЦЭМ!$D$10+'СЕТ СН'!$G$5-'СЕТ СН'!$G$21</f>
        <v>3084.2339987200003</v>
      </c>
      <c r="U53" s="36">
        <f>SUMIFS(СВЦЭМ!$D$33:$D$776,СВЦЭМ!$A$33:$A$776,$A53,СВЦЭМ!$B$33:$B$776,U$47)+'СЕТ СН'!$G$11+СВЦЭМ!$D$10+'СЕТ СН'!$G$5-'СЕТ СН'!$G$21</f>
        <v>3085.9668357400001</v>
      </c>
      <c r="V53" s="36">
        <f>SUMIFS(СВЦЭМ!$D$33:$D$776,СВЦЭМ!$A$33:$A$776,$A53,СВЦЭМ!$B$33:$B$776,V$47)+'СЕТ СН'!$G$11+СВЦЭМ!$D$10+'СЕТ СН'!$G$5-'СЕТ СН'!$G$21</f>
        <v>3076.1771099800003</v>
      </c>
      <c r="W53" s="36">
        <f>SUMIFS(СВЦЭМ!$D$33:$D$776,СВЦЭМ!$A$33:$A$776,$A53,СВЦЭМ!$B$33:$B$776,W$47)+'СЕТ СН'!$G$11+СВЦЭМ!$D$10+'СЕТ СН'!$G$5-'СЕТ СН'!$G$21</f>
        <v>3081.80529032</v>
      </c>
      <c r="X53" s="36">
        <f>SUMIFS(СВЦЭМ!$D$33:$D$776,СВЦЭМ!$A$33:$A$776,$A53,СВЦЭМ!$B$33:$B$776,X$47)+'СЕТ СН'!$G$11+СВЦЭМ!$D$10+'СЕТ СН'!$G$5-'СЕТ СН'!$G$21</f>
        <v>3102.7718230099999</v>
      </c>
      <c r="Y53" s="36">
        <f>SUMIFS(СВЦЭМ!$D$33:$D$776,СВЦЭМ!$A$33:$A$776,$A53,СВЦЭМ!$B$33:$B$776,Y$47)+'СЕТ СН'!$G$11+СВЦЭМ!$D$10+'СЕТ СН'!$G$5-'СЕТ СН'!$G$21</f>
        <v>3142.4334981000002</v>
      </c>
    </row>
    <row r="54" spans="1:25" ht="15.75" x14ac:dyDescent="0.2">
      <c r="A54" s="35">
        <f t="shared" si="1"/>
        <v>44111</v>
      </c>
      <c r="B54" s="36">
        <f>SUMIFS(СВЦЭМ!$D$33:$D$776,СВЦЭМ!$A$33:$A$776,$A54,СВЦЭМ!$B$33:$B$776,B$47)+'СЕТ СН'!$G$11+СВЦЭМ!$D$10+'СЕТ СН'!$G$5-'СЕТ СН'!$G$21</f>
        <v>3200.06406272</v>
      </c>
      <c r="C54" s="36">
        <f>SUMIFS(СВЦЭМ!$D$33:$D$776,СВЦЭМ!$A$33:$A$776,$A54,СВЦЭМ!$B$33:$B$776,C$47)+'СЕТ СН'!$G$11+СВЦЭМ!$D$10+'СЕТ СН'!$G$5-'СЕТ СН'!$G$21</f>
        <v>3285.7136757600001</v>
      </c>
      <c r="D54" s="36">
        <f>SUMIFS(СВЦЭМ!$D$33:$D$776,СВЦЭМ!$A$33:$A$776,$A54,СВЦЭМ!$B$33:$B$776,D$47)+'СЕТ СН'!$G$11+СВЦЭМ!$D$10+'СЕТ СН'!$G$5-'СЕТ СН'!$G$21</f>
        <v>3358.8203709200002</v>
      </c>
      <c r="E54" s="36">
        <f>SUMIFS(СВЦЭМ!$D$33:$D$776,СВЦЭМ!$A$33:$A$776,$A54,СВЦЭМ!$B$33:$B$776,E$47)+'СЕТ СН'!$G$11+СВЦЭМ!$D$10+'СЕТ СН'!$G$5-'СЕТ СН'!$G$21</f>
        <v>3382.2435309400003</v>
      </c>
      <c r="F54" s="36">
        <f>SUMIFS(СВЦЭМ!$D$33:$D$776,СВЦЭМ!$A$33:$A$776,$A54,СВЦЭМ!$B$33:$B$776,F$47)+'СЕТ СН'!$G$11+СВЦЭМ!$D$10+'СЕТ СН'!$G$5-'СЕТ СН'!$G$21</f>
        <v>3377.44766553</v>
      </c>
      <c r="G54" s="36">
        <f>SUMIFS(СВЦЭМ!$D$33:$D$776,СВЦЭМ!$A$33:$A$776,$A54,СВЦЭМ!$B$33:$B$776,G$47)+'СЕТ СН'!$G$11+СВЦЭМ!$D$10+'СЕТ СН'!$G$5-'СЕТ СН'!$G$21</f>
        <v>3357.32671854</v>
      </c>
      <c r="H54" s="36">
        <f>SUMIFS(СВЦЭМ!$D$33:$D$776,СВЦЭМ!$A$33:$A$776,$A54,СВЦЭМ!$B$33:$B$776,H$47)+'СЕТ СН'!$G$11+СВЦЭМ!$D$10+'СЕТ СН'!$G$5-'СЕТ СН'!$G$21</f>
        <v>3310.3687774700002</v>
      </c>
      <c r="I54" s="36">
        <f>SUMIFS(СВЦЭМ!$D$33:$D$776,СВЦЭМ!$A$33:$A$776,$A54,СВЦЭМ!$B$33:$B$776,I$47)+'СЕТ СН'!$G$11+СВЦЭМ!$D$10+'СЕТ СН'!$G$5-'СЕТ СН'!$G$21</f>
        <v>3256.94940503</v>
      </c>
      <c r="J54" s="36">
        <f>SUMIFS(СВЦЭМ!$D$33:$D$776,СВЦЭМ!$A$33:$A$776,$A54,СВЦЭМ!$B$33:$B$776,J$47)+'СЕТ СН'!$G$11+СВЦЭМ!$D$10+'СЕТ СН'!$G$5-'СЕТ СН'!$G$21</f>
        <v>3192.0074366899998</v>
      </c>
      <c r="K54" s="36">
        <f>SUMIFS(СВЦЭМ!$D$33:$D$776,СВЦЭМ!$A$33:$A$776,$A54,СВЦЭМ!$B$33:$B$776,K$47)+'СЕТ СН'!$G$11+СВЦЭМ!$D$10+'СЕТ СН'!$G$5-'СЕТ СН'!$G$21</f>
        <v>3160.81739621</v>
      </c>
      <c r="L54" s="36">
        <f>SUMIFS(СВЦЭМ!$D$33:$D$776,СВЦЭМ!$A$33:$A$776,$A54,СВЦЭМ!$B$33:$B$776,L$47)+'СЕТ СН'!$G$11+СВЦЭМ!$D$10+'СЕТ СН'!$G$5-'СЕТ СН'!$G$21</f>
        <v>3165.4227486500004</v>
      </c>
      <c r="M54" s="36">
        <f>SUMIFS(СВЦЭМ!$D$33:$D$776,СВЦЭМ!$A$33:$A$776,$A54,СВЦЭМ!$B$33:$B$776,M$47)+'СЕТ СН'!$G$11+СВЦЭМ!$D$10+'СЕТ СН'!$G$5-'СЕТ СН'!$G$21</f>
        <v>3173.5660048500004</v>
      </c>
      <c r="N54" s="36">
        <f>SUMIFS(СВЦЭМ!$D$33:$D$776,СВЦЭМ!$A$33:$A$776,$A54,СВЦЭМ!$B$33:$B$776,N$47)+'СЕТ СН'!$G$11+СВЦЭМ!$D$10+'СЕТ СН'!$G$5-'СЕТ СН'!$G$21</f>
        <v>3179.0513412400001</v>
      </c>
      <c r="O54" s="36">
        <f>SUMIFS(СВЦЭМ!$D$33:$D$776,СВЦЭМ!$A$33:$A$776,$A54,СВЦЭМ!$B$33:$B$776,O$47)+'СЕТ СН'!$G$11+СВЦЭМ!$D$10+'СЕТ СН'!$G$5-'СЕТ СН'!$G$21</f>
        <v>3208.3842782900001</v>
      </c>
      <c r="P54" s="36">
        <f>SUMIFS(СВЦЭМ!$D$33:$D$776,СВЦЭМ!$A$33:$A$776,$A54,СВЦЭМ!$B$33:$B$776,P$47)+'СЕТ СН'!$G$11+СВЦЭМ!$D$10+'СЕТ СН'!$G$5-'СЕТ СН'!$G$21</f>
        <v>3235.9852876600003</v>
      </c>
      <c r="Q54" s="36">
        <f>SUMIFS(СВЦЭМ!$D$33:$D$776,СВЦЭМ!$A$33:$A$776,$A54,СВЦЭМ!$B$33:$B$776,Q$47)+'СЕТ СН'!$G$11+СВЦЭМ!$D$10+'СЕТ СН'!$G$5-'СЕТ СН'!$G$21</f>
        <v>3196.7039606100002</v>
      </c>
      <c r="R54" s="36">
        <f>SUMIFS(СВЦЭМ!$D$33:$D$776,СВЦЭМ!$A$33:$A$776,$A54,СВЦЭМ!$B$33:$B$776,R$47)+'СЕТ СН'!$G$11+СВЦЭМ!$D$10+'СЕТ СН'!$G$5-'СЕТ СН'!$G$21</f>
        <v>3144.1993736900004</v>
      </c>
      <c r="S54" s="36">
        <f>SUMIFS(СВЦЭМ!$D$33:$D$776,СВЦЭМ!$A$33:$A$776,$A54,СВЦЭМ!$B$33:$B$776,S$47)+'СЕТ СН'!$G$11+СВЦЭМ!$D$10+'СЕТ СН'!$G$5-'СЕТ СН'!$G$21</f>
        <v>3094.3389807399999</v>
      </c>
      <c r="T54" s="36">
        <f>SUMIFS(СВЦЭМ!$D$33:$D$776,СВЦЭМ!$A$33:$A$776,$A54,СВЦЭМ!$B$33:$B$776,T$47)+'СЕТ СН'!$G$11+СВЦЭМ!$D$10+'СЕТ СН'!$G$5-'СЕТ СН'!$G$21</f>
        <v>3086.38293651</v>
      </c>
      <c r="U54" s="36">
        <f>SUMIFS(СВЦЭМ!$D$33:$D$776,СВЦЭМ!$A$33:$A$776,$A54,СВЦЭМ!$B$33:$B$776,U$47)+'СЕТ СН'!$G$11+СВЦЭМ!$D$10+'СЕТ СН'!$G$5-'СЕТ СН'!$G$21</f>
        <v>3093.71011456</v>
      </c>
      <c r="V54" s="36">
        <f>SUMIFS(СВЦЭМ!$D$33:$D$776,СВЦЭМ!$A$33:$A$776,$A54,СВЦЭМ!$B$33:$B$776,V$47)+'СЕТ СН'!$G$11+СВЦЭМ!$D$10+'СЕТ СН'!$G$5-'СЕТ СН'!$G$21</f>
        <v>3090.20540248</v>
      </c>
      <c r="W54" s="36">
        <f>SUMIFS(СВЦЭМ!$D$33:$D$776,СВЦЭМ!$A$33:$A$776,$A54,СВЦЭМ!$B$33:$B$776,W$47)+'СЕТ СН'!$G$11+СВЦЭМ!$D$10+'СЕТ СН'!$G$5-'СЕТ СН'!$G$21</f>
        <v>3087.0964817700001</v>
      </c>
      <c r="X54" s="36">
        <f>SUMIFS(СВЦЭМ!$D$33:$D$776,СВЦЭМ!$A$33:$A$776,$A54,СВЦЭМ!$B$33:$B$776,X$47)+'СЕТ СН'!$G$11+СВЦЭМ!$D$10+'СЕТ СН'!$G$5-'СЕТ СН'!$G$21</f>
        <v>3090.1578800500001</v>
      </c>
      <c r="Y54" s="36">
        <f>SUMIFS(СВЦЭМ!$D$33:$D$776,СВЦЭМ!$A$33:$A$776,$A54,СВЦЭМ!$B$33:$B$776,Y$47)+'СЕТ СН'!$G$11+СВЦЭМ!$D$10+'СЕТ СН'!$G$5-'СЕТ СН'!$G$21</f>
        <v>3129.5885915400004</v>
      </c>
    </row>
    <row r="55" spans="1:25" ht="15.75" x14ac:dyDescent="0.2">
      <c r="A55" s="35">
        <f t="shared" si="1"/>
        <v>44112</v>
      </c>
      <c r="B55" s="36">
        <f>SUMIFS(СВЦЭМ!$D$33:$D$776,СВЦЭМ!$A$33:$A$776,$A55,СВЦЭМ!$B$33:$B$776,B$47)+'СЕТ СН'!$G$11+СВЦЭМ!$D$10+'СЕТ СН'!$G$5-'СЕТ СН'!$G$21</f>
        <v>3177.25529177</v>
      </c>
      <c r="C55" s="36">
        <f>SUMIFS(СВЦЭМ!$D$33:$D$776,СВЦЭМ!$A$33:$A$776,$A55,СВЦЭМ!$B$33:$B$776,C$47)+'СЕТ СН'!$G$11+СВЦЭМ!$D$10+'СЕТ СН'!$G$5-'СЕТ СН'!$G$21</f>
        <v>3260.5013242100003</v>
      </c>
      <c r="D55" s="36">
        <f>SUMIFS(СВЦЭМ!$D$33:$D$776,СВЦЭМ!$A$33:$A$776,$A55,СВЦЭМ!$B$33:$B$776,D$47)+'СЕТ СН'!$G$11+СВЦЭМ!$D$10+'СЕТ СН'!$G$5-'СЕТ СН'!$G$21</f>
        <v>3325.0674284900001</v>
      </c>
      <c r="E55" s="36">
        <f>SUMIFS(СВЦЭМ!$D$33:$D$776,СВЦЭМ!$A$33:$A$776,$A55,СВЦЭМ!$B$33:$B$776,E$47)+'СЕТ СН'!$G$11+СВЦЭМ!$D$10+'СЕТ СН'!$G$5-'СЕТ СН'!$G$21</f>
        <v>3337.82445822</v>
      </c>
      <c r="F55" s="36">
        <f>SUMIFS(СВЦЭМ!$D$33:$D$776,СВЦЭМ!$A$33:$A$776,$A55,СВЦЭМ!$B$33:$B$776,F$47)+'СЕТ СН'!$G$11+СВЦЭМ!$D$10+'СЕТ СН'!$G$5-'СЕТ СН'!$G$21</f>
        <v>3333.6608056200002</v>
      </c>
      <c r="G55" s="36">
        <f>SUMIFS(СВЦЭМ!$D$33:$D$776,СВЦЭМ!$A$33:$A$776,$A55,СВЦЭМ!$B$33:$B$776,G$47)+'СЕТ СН'!$G$11+СВЦЭМ!$D$10+'СЕТ СН'!$G$5-'СЕТ СН'!$G$21</f>
        <v>3314.7021368300002</v>
      </c>
      <c r="H55" s="36">
        <f>SUMIFS(СВЦЭМ!$D$33:$D$776,СВЦЭМ!$A$33:$A$776,$A55,СВЦЭМ!$B$33:$B$776,H$47)+'СЕТ СН'!$G$11+СВЦЭМ!$D$10+'СЕТ СН'!$G$5-'СЕТ СН'!$G$21</f>
        <v>3266.0355972100001</v>
      </c>
      <c r="I55" s="36">
        <f>SUMIFS(СВЦЭМ!$D$33:$D$776,СВЦЭМ!$A$33:$A$776,$A55,СВЦЭМ!$B$33:$B$776,I$47)+'СЕТ СН'!$G$11+СВЦЭМ!$D$10+'СЕТ СН'!$G$5-'СЕТ СН'!$G$21</f>
        <v>3212.7664107700002</v>
      </c>
      <c r="J55" s="36">
        <f>SUMIFS(СВЦЭМ!$D$33:$D$776,СВЦЭМ!$A$33:$A$776,$A55,СВЦЭМ!$B$33:$B$776,J$47)+'СЕТ СН'!$G$11+СВЦЭМ!$D$10+'СЕТ СН'!$G$5-'СЕТ СН'!$G$21</f>
        <v>3152.56884253</v>
      </c>
      <c r="K55" s="36">
        <f>SUMIFS(СВЦЭМ!$D$33:$D$776,СВЦЭМ!$A$33:$A$776,$A55,СВЦЭМ!$B$33:$B$776,K$47)+'СЕТ СН'!$G$11+СВЦЭМ!$D$10+'СЕТ СН'!$G$5-'СЕТ СН'!$G$21</f>
        <v>3120.8878746400001</v>
      </c>
      <c r="L55" s="36">
        <f>SUMIFS(СВЦЭМ!$D$33:$D$776,СВЦЭМ!$A$33:$A$776,$A55,СВЦЭМ!$B$33:$B$776,L$47)+'СЕТ СН'!$G$11+СВЦЭМ!$D$10+'СЕТ СН'!$G$5-'СЕТ СН'!$G$21</f>
        <v>3126.5127720700002</v>
      </c>
      <c r="M55" s="36">
        <f>SUMIFS(СВЦЭМ!$D$33:$D$776,СВЦЭМ!$A$33:$A$776,$A55,СВЦЭМ!$B$33:$B$776,M$47)+'СЕТ СН'!$G$11+СВЦЭМ!$D$10+'СЕТ СН'!$G$5-'СЕТ СН'!$G$21</f>
        <v>3134.0907919400001</v>
      </c>
      <c r="N55" s="36">
        <f>SUMIFS(СВЦЭМ!$D$33:$D$776,СВЦЭМ!$A$33:$A$776,$A55,СВЦЭМ!$B$33:$B$776,N$47)+'СЕТ СН'!$G$11+СВЦЭМ!$D$10+'СЕТ СН'!$G$5-'СЕТ СН'!$G$21</f>
        <v>3143.81123656</v>
      </c>
      <c r="O55" s="36">
        <f>SUMIFS(СВЦЭМ!$D$33:$D$776,СВЦЭМ!$A$33:$A$776,$A55,СВЦЭМ!$B$33:$B$776,O$47)+'СЕТ СН'!$G$11+СВЦЭМ!$D$10+'СЕТ СН'!$G$5-'СЕТ СН'!$G$21</f>
        <v>3178.3678038799999</v>
      </c>
      <c r="P55" s="36">
        <f>SUMIFS(СВЦЭМ!$D$33:$D$776,СВЦЭМ!$A$33:$A$776,$A55,СВЦЭМ!$B$33:$B$776,P$47)+'СЕТ СН'!$G$11+СВЦЭМ!$D$10+'СЕТ СН'!$G$5-'СЕТ СН'!$G$21</f>
        <v>3206.0597540400004</v>
      </c>
      <c r="Q55" s="36">
        <f>SUMIFS(СВЦЭМ!$D$33:$D$776,СВЦЭМ!$A$33:$A$776,$A55,СВЦЭМ!$B$33:$B$776,Q$47)+'СЕТ СН'!$G$11+СВЦЭМ!$D$10+'СЕТ СН'!$G$5-'СЕТ СН'!$G$21</f>
        <v>3164.44703884</v>
      </c>
      <c r="R55" s="36">
        <f>SUMIFS(СВЦЭМ!$D$33:$D$776,СВЦЭМ!$A$33:$A$776,$A55,СВЦЭМ!$B$33:$B$776,R$47)+'СЕТ СН'!$G$11+СВЦЭМ!$D$10+'СЕТ СН'!$G$5-'СЕТ СН'!$G$21</f>
        <v>3115.3865987200002</v>
      </c>
      <c r="S55" s="36">
        <f>SUMIFS(СВЦЭМ!$D$33:$D$776,СВЦЭМ!$A$33:$A$776,$A55,СВЦЭМ!$B$33:$B$776,S$47)+'СЕТ СН'!$G$11+СВЦЭМ!$D$10+'СЕТ СН'!$G$5-'СЕТ СН'!$G$21</f>
        <v>3071.0588941800002</v>
      </c>
      <c r="T55" s="36">
        <f>SUMIFS(СВЦЭМ!$D$33:$D$776,СВЦЭМ!$A$33:$A$776,$A55,СВЦЭМ!$B$33:$B$776,T$47)+'СЕТ СН'!$G$11+СВЦЭМ!$D$10+'СЕТ СН'!$G$5-'СЕТ СН'!$G$21</f>
        <v>3071.1408842000001</v>
      </c>
      <c r="U55" s="36">
        <f>SUMIFS(СВЦЭМ!$D$33:$D$776,СВЦЭМ!$A$33:$A$776,$A55,СВЦЭМ!$B$33:$B$776,U$47)+'СЕТ СН'!$G$11+СВЦЭМ!$D$10+'СЕТ СН'!$G$5-'СЕТ СН'!$G$21</f>
        <v>3087.1252741600001</v>
      </c>
      <c r="V55" s="36">
        <f>SUMIFS(СВЦЭМ!$D$33:$D$776,СВЦЭМ!$A$33:$A$776,$A55,СВЦЭМ!$B$33:$B$776,V$47)+'СЕТ СН'!$G$11+СВЦЭМ!$D$10+'СЕТ СН'!$G$5-'СЕТ СН'!$G$21</f>
        <v>3078.0588651900002</v>
      </c>
      <c r="W55" s="36">
        <f>SUMIFS(СВЦЭМ!$D$33:$D$776,СВЦЭМ!$A$33:$A$776,$A55,СВЦЭМ!$B$33:$B$776,W$47)+'СЕТ СН'!$G$11+СВЦЭМ!$D$10+'СЕТ СН'!$G$5-'СЕТ СН'!$G$21</f>
        <v>3073.3736336500001</v>
      </c>
      <c r="X55" s="36">
        <f>SUMIFS(СВЦЭМ!$D$33:$D$776,СВЦЭМ!$A$33:$A$776,$A55,СВЦЭМ!$B$33:$B$776,X$47)+'СЕТ СН'!$G$11+СВЦЭМ!$D$10+'СЕТ СН'!$G$5-'СЕТ СН'!$G$21</f>
        <v>3083.5743830000001</v>
      </c>
      <c r="Y55" s="36">
        <f>SUMIFS(СВЦЭМ!$D$33:$D$776,СВЦЭМ!$A$33:$A$776,$A55,СВЦЭМ!$B$33:$B$776,Y$47)+'СЕТ СН'!$G$11+СВЦЭМ!$D$10+'СЕТ СН'!$G$5-'СЕТ СН'!$G$21</f>
        <v>3118.7226444100002</v>
      </c>
    </row>
    <row r="56" spans="1:25" ht="15.75" x14ac:dyDescent="0.2">
      <c r="A56" s="35">
        <f t="shared" si="1"/>
        <v>44113</v>
      </c>
      <c r="B56" s="36">
        <f>SUMIFS(СВЦЭМ!$D$33:$D$776,СВЦЭМ!$A$33:$A$776,$A56,СВЦЭМ!$B$33:$B$776,B$47)+'СЕТ СН'!$G$11+СВЦЭМ!$D$10+'СЕТ СН'!$G$5-'СЕТ СН'!$G$21</f>
        <v>3173.4851259800002</v>
      </c>
      <c r="C56" s="36">
        <f>SUMIFS(СВЦЭМ!$D$33:$D$776,СВЦЭМ!$A$33:$A$776,$A56,СВЦЭМ!$B$33:$B$776,C$47)+'СЕТ СН'!$G$11+СВЦЭМ!$D$10+'СЕТ СН'!$G$5-'СЕТ СН'!$G$21</f>
        <v>3253.1195421100001</v>
      </c>
      <c r="D56" s="36">
        <f>SUMIFS(СВЦЭМ!$D$33:$D$776,СВЦЭМ!$A$33:$A$776,$A56,СВЦЭМ!$B$33:$B$776,D$47)+'СЕТ СН'!$G$11+СВЦЭМ!$D$10+'СЕТ СН'!$G$5-'СЕТ СН'!$G$21</f>
        <v>3322.5059064699999</v>
      </c>
      <c r="E56" s="36">
        <f>SUMIFS(СВЦЭМ!$D$33:$D$776,СВЦЭМ!$A$33:$A$776,$A56,СВЦЭМ!$B$33:$B$776,E$47)+'СЕТ СН'!$G$11+СВЦЭМ!$D$10+'СЕТ СН'!$G$5-'СЕТ СН'!$G$21</f>
        <v>3337.9796663400002</v>
      </c>
      <c r="F56" s="36">
        <f>SUMIFS(СВЦЭМ!$D$33:$D$776,СВЦЭМ!$A$33:$A$776,$A56,СВЦЭМ!$B$33:$B$776,F$47)+'СЕТ СН'!$G$11+СВЦЭМ!$D$10+'СЕТ СН'!$G$5-'СЕТ СН'!$G$21</f>
        <v>3344.0297589500001</v>
      </c>
      <c r="G56" s="36">
        <f>SUMIFS(СВЦЭМ!$D$33:$D$776,СВЦЭМ!$A$33:$A$776,$A56,СВЦЭМ!$B$33:$B$776,G$47)+'СЕТ СН'!$G$11+СВЦЭМ!$D$10+'СЕТ СН'!$G$5-'СЕТ СН'!$G$21</f>
        <v>3320.4502380100002</v>
      </c>
      <c r="H56" s="36">
        <f>SUMIFS(СВЦЭМ!$D$33:$D$776,СВЦЭМ!$A$33:$A$776,$A56,СВЦЭМ!$B$33:$B$776,H$47)+'СЕТ СН'!$G$11+СВЦЭМ!$D$10+'СЕТ СН'!$G$5-'СЕТ СН'!$G$21</f>
        <v>3265.7814697000003</v>
      </c>
      <c r="I56" s="36">
        <f>SUMIFS(СВЦЭМ!$D$33:$D$776,СВЦЭМ!$A$33:$A$776,$A56,СВЦЭМ!$B$33:$B$776,I$47)+'СЕТ СН'!$G$11+СВЦЭМ!$D$10+'СЕТ СН'!$G$5-'СЕТ СН'!$G$21</f>
        <v>3216.4160310699999</v>
      </c>
      <c r="J56" s="36">
        <f>SUMIFS(СВЦЭМ!$D$33:$D$776,СВЦЭМ!$A$33:$A$776,$A56,СВЦЭМ!$B$33:$B$776,J$47)+'СЕТ СН'!$G$11+СВЦЭМ!$D$10+'СЕТ СН'!$G$5-'СЕТ СН'!$G$21</f>
        <v>3161.0191154000004</v>
      </c>
      <c r="K56" s="36">
        <f>SUMIFS(СВЦЭМ!$D$33:$D$776,СВЦЭМ!$A$33:$A$776,$A56,СВЦЭМ!$B$33:$B$776,K$47)+'СЕТ СН'!$G$11+СВЦЭМ!$D$10+'СЕТ СН'!$G$5-'СЕТ СН'!$G$21</f>
        <v>3148.26938036</v>
      </c>
      <c r="L56" s="36">
        <f>SUMIFS(СВЦЭМ!$D$33:$D$776,СВЦЭМ!$A$33:$A$776,$A56,СВЦЭМ!$B$33:$B$776,L$47)+'СЕТ СН'!$G$11+СВЦЭМ!$D$10+'СЕТ СН'!$G$5-'СЕТ СН'!$G$21</f>
        <v>3148.84299427</v>
      </c>
      <c r="M56" s="36">
        <f>SUMIFS(СВЦЭМ!$D$33:$D$776,СВЦЭМ!$A$33:$A$776,$A56,СВЦЭМ!$B$33:$B$776,M$47)+'СЕТ СН'!$G$11+СВЦЭМ!$D$10+'СЕТ СН'!$G$5-'СЕТ СН'!$G$21</f>
        <v>3161.7063749400004</v>
      </c>
      <c r="N56" s="36">
        <f>SUMIFS(СВЦЭМ!$D$33:$D$776,СВЦЭМ!$A$33:$A$776,$A56,СВЦЭМ!$B$33:$B$776,N$47)+'СЕТ СН'!$G$11+СВЦЭМ!$D$10+'СЕТ СН'!$G$5-'СЕТ СН'!$G$21</f>
        <v>3172.06442655</v>
      </c>
      <c r="O56" s="36">
        <f>SUMIFS(СВЦЭМ!$D$33:$D$776,СВЦЭМ!$A$33:$A$776,$A56,СВЦЭМ!$B$33:$B$776,O$47)+'СЕТ СН'!$G$11+СВЦЭМ!$D$10+'СЕТ СН'!$G$5-'СЕТ СН'!$G$21</f>
        <v>3173.38634207</v>
      </c>
      <c r="P56" s="36">
        <f>SUMIFS(СВЦЭМ!$D$33:$D$776,СВЦЭМ!$A$33:$A$776,$A56,СВЦЭМ!$B$33:$B$776,P$47)+'СЕТ СН'!$G$11+СВЦЭМ!$D$10+'СЕТ СН'!$G$5-'СЕТ СН'!$G$21</f>
        <v>3184.73270551</v>
      </c>
      <c r="Q56" s="36">
        <f>SUMIFS(СВЦЭМ!$D$33:$D$776,СВЦЭМ!$A$33:$A$776,$A56,СВЦЭМ!$B$33:$B$776,Q$47)+'СЕТ СН'!$G$11+СВЦЭМ!$D$10+'СЕТ СН'!$G$5-'СЕТ СН'!$G$21</f>
        <v>3190.38055953</v>
      </c>
      <c r="R56" s="36">
        <f>SUMIFS(СВЦЭМ!$D$33:$D$776,СВЦЭМ!$A$33:$A$776,$A56,СВЦЭМ!$B$33:$B$776,R$47)+'СЕТ СН'!$G$11+СВЦЭМ!$D$10+'СЕТ СН'!$G$5-'СЕТ СН'!$G$21</f>
        <v>3149.5397642799999</v>
      </c>
      <c r="S56" s="36">
        <f>SUMIFS(СВЦЭМ!$D$33:$D$776,СВЦЭМ!$A$33:$A$776,$A56,СВЦЭМ!$B$33:$B$776,S$47)+'СЕТ СН'!$G$11+СВЦЭМ!$D$10+'СЕТ СН'!$G$5-'СЕТ СН'!$G$21</f>
        <v>3085.40451863</v>
      </c>
      <c r="T56" s="36">
        <f>SUMIFS(СВЦЭМ!$D$33:$D$776,СВЦЭМ!$A$33:$A$776,$A56,СВЦЭМ!$B$33:$B$776,T$47)+'СЕТ СН'!$G$11+СВЦЭМ!$D$10+'СЕТ СН'!$G$5-'СЕТ СН'!$G$21</f>
        <v>3044.1199057800004</v>
      </c>
      <c r="U56" s="36">
        <f>SUMIFS(СВЦЭМ!$D$33:$D$776,СВЦЭМ!$A$33:$A$776,$A56,СВЦЭМ!$B$33:$B$776,U$47)+'СЕТ СН'!$G$11+СВЦЭМ!$D$10+'СЕТ СН'!$G$5-'СЕТ СН'!$G$21</f>
        <v>3077.5758073300003</v>
      </c>
      <c r="V56" s="36">
        <f>SUMIFS(СВЦЭМ!$D$33:$D$776,СВЦЭМ!$A$33:$A$776,$A56,СВЦЭМ!$B$33:$B$776,V$47)+'СЕТ СН'!$G$11+СВЦЭМ!$D$10+'СЕТ СН'!$G$5-'СЕТ СН'!$G$21</f>
        <v>3075.78057446</v>
      </c>
      <c r="W56" s="36">
        <f>SUMIFS(СВЦЭМ!$D$33:$D$776,СВЦЭМ!$A$33:$A$776,$A56,СВЦЭМ!$B$33:$B$776,W$47)+'СЕТ СН'!$G$11+СВЦЭМ!$D$10+'СЕТ СН'!$G$5-'СЕТ СН'!$G$21</f>
        <v>3066.4173729100003</v>
      </c>
      <c r="X56" s="36">
        <f>SUMIFS(СВЦЭМ!$D$33:$D$776,СВЦЭМ!$A$33:$A$776,$A56,СВЦЭМ!$B$33:$B$776,X$47)+'СЕТ СН'!$G$11+СВЦЭМ!$D$10+'СЕТ СН'!$G$5-'СЕТ СН'!$G$21</f>
        <v>3076.7324549900004</v>
      </c>
      <c r="Y56" s="36">
        <f>SUMIFS(СВЦЭМ!$D$33:$D$776,СВЦЭМ!$A$33:$A$776,$A56,СВЦЭМ!$B$33:$B$776,Y$47)+'СЕТ СН'!$G$11+СВЦЭМ!$D$10+'СЕТ СН'!$G$5-'СЕТ СН'!$G$21</f>
        <v>3105.2493578500003</v>
      </c>
    </row>
    <row r="57" spans="1:25" ht="15.75" x14ac:dyDescent="0.2">
      <c r="A57" s="35">
        <f t="shared" si="1"/>
        <v>44114</v>
      </c>
      <c r="B57" s="36">
        <f>SUMIFS(СВЦЭМ!$D$33:$D$776,СВЦЭМ!$A$33:$A$776,$A57,СВЦЭМ!$B$33:$B$776,B$47)+'СЕТ СН'!$G$11+СВЦЭМ!$D$10+'СЕТ СН'!$G$5-'СЕТ СН'!$G$21</f>
        <v>3158.9475359500002</v>
      </c>
      <c r="C57" s="36">
        <f>SUMIFS(СВЦЭМ!$D$33:$D$776,СВЦЭМ!$A$33:$A$776,$A57,СВЦЭМ!$B$33:$B$776,C$47)+'СЕТ СН'!$G$11+СВЦЭМ!$D$10+'СЕТ СН'!$G$5-'СЕТ СН'!$G$21</f>
        <v>3237.2749269000001</v>
      </c>
      <c r="D57" s="36">
        <f>SUMIFS(СВЦЭМ!$D$33:$D$776,СВЦЭМ!$A$33:$A$776,$A57,СВЦЭМ!$B$33:$B$776,D$47)+'СЕТ СН'!$G$11+СВЦЭМ!$D$10+'СЕТ СН'!$G$5-'СЕТ СН'!$G$21</f>
        <v>3310.2384315100003</v>
      </c>
      <c r="E57" s="36">
        <f>SUMIFS(СВЦЭМ!$D$33:$D$776,СВЦЭМ!$A$33:$A$776,$A57,СВЦЭМ!$B$33:$B$776,E$47)+'СЕТ СН'!$G$11+СВЦЭМ!$D$10+'СЕТ СН'!$G$5-'СЕТ СН'!$G$21</f>
        <v>3336.9535541600003</v>
      </c>
      <c r="F57" s="36">
        <f>SUMIFS(СВЦЭМ!$D$33:$D$776,СВЦЭМ!$A$33:$A$776,$A57,СВЦЭМ!$B$33:$B$776,F$47)+'СЕТ СН'!$G$11+СВЦЭМ!$D$10+'СЕТ СН'!$G$5-'СЕТ СН'!$G$21</f>
        <v>3341.2612150100003</v>
      </c>
      <c r="G57" s="36">
        <f>SUMIFS(СВЦЭМ!$D$33:$D$776,СВЦЭМ!$A$33:$A$776,$A57,СВЦЭМ!$B$33:$B$776,G$47)+'СЕТ СН'!$G$11+СВЦЭМ!$D$10+'СЕТ СН'!$G$5-'СЕТ СН'!$G$21</f>
        <v>3324.1546501900002</v>
      </c>
      <c r="H57" s="36">
        <f>SUMIFS(СВЦЭМ!$D$33:$D$776,СВЦЭМ!$A$33:$A$776,$A57,СВЦЭМ!$B$33:$B$776,H$47)+'СЕТ СН'!$G$11+СВЦЭМ!$D$10+'СЕТ СН'!$G$5-'СЕТ СН'!$G$21</f>
        <v>3307.2048029800003</v>
      </c>
      <c r="I57" s="36">
        <f>SUMIFS(СВЦЭМ!$D$33:$D$776,СВЦЭМ!$A$33:$A$776,$A57,СВЦЭМ!$B$33:$B$776,I$47)+'СЕТ СН'!$G$11+СВЦЭМ!$D$10+'СЕТ СН'!$G$5-'СЕТ СН'!$G$21</f>
        <v>3276.79557823</v>
      </c>
      <c r="J57" s="36">
        <f>SUMIFS(СВЦЭМ!$D$33:$D$776,СВЦЭМ!$A$33:$A$776,$A57,СВЦЭМ!$B$33:$B$776,J$47)+'СЕТ СН'!$G$11+СВЦЭМ!$D$10+'СЕТ СН'!$G$5-'СЕТ СН'!$G$21</f>
        <v>3187.57291007</v>
      </c>
      <c r="K57" s="36">
        <f>SUMIFS(СВЦЭМ!$D$33:$D$776,СВЦЭМ!$A$33:$A$776,$A57,СВЦЭМ!$B$33:$B$776,K$47)+'СЕТ СН'!$G$11+СВЦЭМ!$D$10+'СЕТ СН'!$G$5-'СЕТ СН'!$G$21</f>
        <v>3131.6602368000003</v>
      </c>
      <c r="L57" s="36">
        <f>SUMIFS(СВЦЭМ!$D$33:$D$776,СВЦЭМ!$A$33:$A$776,$A57,СВЦЭМ!$B$33:$B$776,L$47)+'СЕТ СН'!$G$11+СВЦЭМ!$D$10+'СЕТ СН'!$G$5-'СЕТ СН'!$G$21</f>
        <v>3124.24856808</v>
      </c>
      <c r="M57" s="36">
        <f>SUMIFS(СВЦЭМ!$D$33:$D$776,СВЦЭМ!$A$33:$A$776,$A57,СВЦЭМ!$B$33:$B$776,M$47)+'СЕТ СН'!$G$11+СВЦЭМ!$D$10+'СЕТ СН'!$G$5-'СЕТ СН'!$G$21</f>
        <v>3119.4289171099999</v>
      </c>
      <c r="N57" s="36">
        <f>SUMIFS(СВЦЭМ!$D$33:$D$776,СВЦЭМ!$A$33:$A$776,$A57,СВЦЭМ!$B$33:$B$776,N$47)+'СЕТ СН'!$G$11+СВЦЭМ!$D$10+'СЕТ СН'!$G$5-'СЕТ СН'!$G$21</f>
        <v>3125.9944167600001</v>
      </c>
      <c r="O57" s="36">
        <f>SUMIFS(СВЦЭМ!$D$33:$D$776,СВЦЭМ!$A$33:$A$776,$A57,СВЦЭМ!$B$33:$B$776,O$47)+'СЕТ СН'!$G$11+СВЦЭМ!$D$10+'СЕТ СН'!$G$5-'СЕТ СН'!$G$21</f>
        <v>3177.1850901000003</v>
      </c>
      <c r="P57" s="36">
        <f>SUMIFS(СВЦЭМ!$D$33:$D$776,СВЦЭМ!$A$33:$A$776,$A57,СВЦЭМ!$B$33:$B$776,P$47)+'СЕТ СН'!$G$11+СВЦЭМ!$D$10+'СЕТ СН'!$G$5-'СЕТ СН'!$G$21</f>
        <v>3203.06279283</v>
      </c>
      <c r="Q57" s="36">
        <f>SUMIFS(СВЦЭМ!$D$33:$D$776,СВЦЭМ!$A$33:$A$776,$A57,СВЦЭМ!$B$33:$B$776,Q$47)+'СЕТ СН'!$G$11+СВЦЭМ!$D$10+'СЕТ СН'!$G$5-'СЕТ СН'!$G$21</f>
        <v>3193.1087522400003</v>
      </c>
      <c r="R57" s="36">
        <f>SUMIFS(СВЦЭМ!$D$33:$D$776,СВЦЭМ!$A$33:$A$776,$A57,СВЦЭМ!$B$33:$B$776,R$47)+'СЕТ СН'!$G$11+СВЦЭМ!$D$10+'СЕТ СН'!$G$5-'СЕТ СН'!$G$21</f>
        <v>3136.7776411700002</v>
      </c>
      <c r="S57" s="36">
        <f>SUMIFS(СВЦЭМ!$D$33:$D$776,СВЦЭМ!$A$33:$A$776,$A57,СВЦЭМ!$B$33:$B$776,S$47)+'СЕТ СН'!$G$11+СВЦЭМ!$D$10+'СЕТ СН'!$G$5-'СЕТ СН'!$G$21</f>
        <v>3115.26797648</v>
      </c>
      <c r="T57" s="36">
        <f>SUMIFS(СВЦЭМ!$D$33:$D$776,СВЦЭМ!$A$33:$A$776,$A57,СВЦЭМ!$B$33:$B$776,T$47)+'СЕТ СН'!$G$11+СВЦЭМ!$D$10+'СЕТ СН'!$G$5-'СЕТ СН'!$G$21</f>
        <v>3096.4833084299999</v>
      </c>
      <c r="U57" s="36">
        <f>SUMIFS(СВЦЭМ!$D$33:$D$776,СВЦЭМ!$A$33:$A$776,$A57,СВЦЭМ!$B$33:$B$776,U$47)+'СЕТ СН'!$G$11+СВЦЭМ!$D$10+'СЕТ СН'!$G$5-'СЕТ СН'!$G$21</f>
        <v>3092.9864743100002</v>
      </c>
      <c r="V57" s="36">
        <f>SUMIFS(СВЦЭМ!$D$33:$D$776,СВЦЭМ!$A$33:$A$776,$A57,СВЦЭМ!$B$33:$B$776,V$47)+'СЕТ СН'!$G$11+СВЦЭМ!$D$10+'СЕТ СН'!$G$5-'СЕТ СН'!$G$21</f>
        <v>3054.9093805700004</v>
      </c>
      <c r="W57" s="36">
        <f>SUMIFS(СВЦЭМ!$D$33:$D$776,СВЦЭМ!$A$33:$A$776,$A57,СВЦЭМ!$B$33:$B$776,W$47)+'СЕТ СН'!$G$11+СВЦЭМ!$D$10+'СЕТ СН'!$G$5-'СЕТ СН'!$G$21</f>
        <v>3050.0064791300001</v>
      </c>
      <c r="X57" s="36">
        <f>SUMIFS(СВЦЭМ!$D$33:$D$776,СВЦЭМ!$A$33:$A$776,$A57,СВЦЭМ!$B$33:$B$776,X$47)+'СЕТ СН'!$G$11+СВЦЭМ!$D$10+'СЕТ СН'!$G$5-'СЕТ СН'!$G$21</f>
        <v>3038.4074220700004</v>
      </c>
      <c r="Y57" s="36">
        <f>SUMIFS(СВЦЭМ!$D$33:$D$776,СВЦЭМ!$A$33:$A$776,$A57,СВЦЭМ!$B$33:$B$776,Y$47)+'СЕТ СН'!$G$11+СВЦЭМ!$D$10+'СЕТ СН'!$G$5-'СЕТ СН'!$G$21</f>
        <v>3081.0944519300001</v>
      </c>
    </row>
    <row r="58" spans="1:25" ht="15.75" x14ac:dyDescent="0.2">
      <c r="A58" s="35">
        <f t="shared" si="1"/>
        <v>44115</v>
      </c>
      <c r="B58" s="36">
        <f>SUMIFS(СВЦЭМ!$D$33:$D$776,СВЦЭМ!$A$33:$A$776,$A58,СВЦЭМ!$B$33:$B$776,B$47)+'СЕТ СН'!$G$11+СВЦЭМ!$D$10+'СЕТ СН'!$G$5-'СЕТ СН'!$G$21</f>
        <v>3164.3763156499999</v>
      </c>
      <c r="C58" s="36">
        <f>SUMIFS(СВЦЭМ!$D$33:$D$776,СВЦЭМ!$A$33:$A$776,$A58,СВЦЭМ!$B$33:$B$776,C$47)+'СЕТ СН'!$G$11+СВЦЭМ!$D$10+'СЕТ СН'!$G$5-'СЕТ СН'!$G$21</f>
        <v>3253.8199450100001</v>
      </c>
      <c r="D58" s="36">
        <f>SUMIFS(СВЦЭМ!$D$33:$D$776,СВЦЭМ!$A$33:$A$776,$A58,СВЦЭМ!$B$33:$B$776,D$47)+'СЕТ СН'!$G$11+СВЦЭМ!$D$10+'СЕТ СН'!$G$5-'СЕТ СН'!$G$21</f>
        <v>3349.0626131899999</v>
      </c>
      <c r="E58" s="36">
        <f>SUMIFS(СВЦЭМ!$D$33:$D$776,СВЦЭМ!$A$33:$A$776,$A58,СВЦЭМ!$B$33:$B$776,E$47)+'СЕТ СН'!$G$11+СВЦЭМ!$D$10+'СЕТ СН'!$G$5-'СЕТ СН'!$G$21</f>
        <v>3380.6522588600001</v>
      </c>
      <c r="F58" s="36">
        <f>SUMIFS(СВЦЭМ!$D$33:$D$776,СВЦЭМ!$A$33:$A$776,$A58,СВЦЭМ!$B$33:$B$776,F$47)+'СЕТ СН'!$G$11+СВЦЭМ!$D$10+'СЕТ СН'!$G$5-'СЕТ СН'!$G$21</f>
        <v>3385.3471813000001</v>
      </c>
      <c r="G58" s="36">
        <f>SUMIFS(СВЦЭМ!$D$33:$D$776,СВЦЭМ!$A$33:$A$776,$A58,СВЦЭМ!$B$33:$B$776,G$47)+'СЕТ СН'!$G$11+СВЦЭМ!$D$10+'СЕТ СН'!$G$5-'СЕТ СН'!$G$21</f>
        <v>3376.2809517599999</v>
      </c>
      <c r="H58" s="36">
        <f>SUMIFS(СВЦЭМ!$D$33:$D$776,СВЦЭМ!$A$33:$A$776,$A58,СВЦЭМ!$B$33:$B$776,H$47)+'СЕТ СН'!$G$11+СВЦЭМ!$D$10+'СЕТ СН'!$G$5-'СЕТ СН'!$G$21</f>
        <v>3358.2901939900003</v>
      </c>
      <c r="I58" s="36">
        <f>SUMIFS(СВЦЭМ!$D$33:$D$776,СВЦЭМ!$A$33:$A$776,$A58,СВЦЭМ!$B$33:$B$776,I$47)+'СЕТ СН'!$G$11+СВЦЭМ!$D$10+'СЕТ СН'!$G$5-'СЕТ СН'!$G$21</f>
        <v>3337.5043757000003</v>
      </c>
      <c r="J58" s="36">
        <f>SUMIFS(СВЦЭМ!$D$33:$D$776,СВЦЭМ!$A$33:$A$776,$A58,СВЦЭМ!$B$33:$B$776,J$47)+'СЕТ СН'!$G$11+СВЦЭМ!$D$10+'СЕТ СН'!$G$5-'СЕТ СН'!$G$21</f>
        <v>3241.2071657400002</v>
      </c>
      <c r="K58" s="36">
        <f>SUMIFS(СВЦЭМ!$D$33:$D$776,СВЦЭМ!$A$33:$A$776,$A58,СВЦЭМ!$B$33:$B$776,K$47)+'СЕТ СН'!$G$11+СВЦЭМ!$D$10+'СЕТ СН'!$G$5-'СЕТ СН'!$G$21</f>
        <v>3167.95784813</v>
      </c>
      <c r="L58" s="36">
        <f>SUMIFS(СВЦЭМ!$D$33:$D$776,СВЦЭМ!$A$33:$A$776,$A58,СВЦЭМ!$B$33:$B$776,L$47)+'СЕТ СН'!$G$11+СВЦЭМ!$D$10+'СЕТ СН'!$G$5-'СЕТ СН'!$G$21</f>
        <v>3158.8391942100002</v>
      </c>
      <c r="M58" s="36">
        <f>SUMIFS(СВЦЭМ!$D$33:$D$776,СВЦЭМ!$A$33:$A$776,$A58,СВЦЭМ!$B$33:$B$776,M$47)+'СЕТ СН'!$G$11+СВЦЭМ!$D$10+'СЕТ СН'!$G$5-'СЕТ СН'!$G$21</f>
        <v>3159.2800019400001</v>
      </c>
      <c r="N58" s="36">
        <f>SUMIFS(СВЦЭМ!$D$33:$D$776,СВЦЭМ!$A$33:$A$776,$A58,СВЦЭМ!$B$33:$B$776,N$47)+'СЕТ СН'!$G$11+СВЦЭМ!$D$10+'СЕТ СН'!$G$5-'СЕТ СН'!$G$21</f>
        <v>3169.4834743900001</v>
      </c>
      <c r="O58" s="36">
        <f>SUMIFS(СВЦЭМ!$D$33:$D$776,СВЦЭМ!$A$33:$A$776,$A58,СВЦЭМ!$B$33:$B$776,O$47)+'СЕТ СН'!$G$11+СВЦЭМ!$D$10+'СЕТ СН'!$G$5-'СЕТ СН'!$G$21</f>
        <v>3212.8128806600002</v>
      </c>
      <c r="P58" s="36">
        <f>SUMIFS(СВЦЭМ!$D$33:$D$776,СВЦЭМ!$A$33:$A$776,$A58,СВЦЭМ!$B$33:$B$776,P$47)+'СЕТ СН'!$G$11+СВЦЭМ!$D$10+'СЕТ СН'!$G$5-'СЕТ СН'!$G$21</f>
        <v>3247.7125272500002</v>
      </c>
      <c r="Q58" s="36">
        <f>SUMIFS(СВЦЭМ!$D$33:$D$776,СВЦЭМ!$A$33:$A$776,$A58,СВЦЭМ!$B$33:$B$776,Q$47)+'СЕТ СН'!$G$11+СВЦЭМ!$D$10+'СЕТ СН'!$G$5-'СЕТ СН'!$G$21</f>
        <v>3202.6141669100002</v>
      </c>
      <c r="R58" s="36">
        <f>SUMIFS(СВЦЭМ!$D$33:$D$776,СВЦЭМ!$A$33:$A$776,$A58,СВЦЭМ!$B$33:$B$776,R$47)+'СЕТ СН'!$G$11+СВЦЭМ!$D$10+'СЕТ СН'!$G$5-'СЕТ СН'!$G$21</f>
        <v>3150.6121204000001</v>
      </c>
      <c r="S58" s="36">
        <f>SUMIFS(СВЦЭМ!$D$33:$D$776,СВЦЭМ!$A$33:$A$776,$A58,СВЦЭМ!$B$33:$B$776,S$47)+'СЕТ СН'!$G$11+СВЦЭМ!$D$10+'СЕТ СН'!$G$5-'СЕТ СН'!$G$21</f>
        <v>3108.9375662299999</v>
      </c>
      <c r="T58" s="36">
        <f>SUMIFS(СВЦЭМ!$D$33:$D$776,СВЦЭМ!$A$33:$A$776,$A58,СВЦЭМ!$B$33:$B$776,T$47)+'СЕТ СН'!$G$11+СВЦЭМ!$D$10+'СЕТ СН'!$G$5-'СЕТ СН'!$G$21</f>
        <v>3127.92810801</v>
      </c>
      <c r="U58" s="36">
        <f>SUMIFS(СВЦЭМ!$D$33:$D$776,СВЦЭМ!$A$33:$A$776,$A58,СВЦЭМ!$B$33:$B$776,U$47)+'СЕТ СН'!$G$11+СВЦЭМ!$D$10+'СЕТ СН'!$G$5-'СЕТ СН'!$G$21</f>
        <v>3136.78914437</v>
      </c>
      <c r="V58" s="36">
        <f>SUMIFS(СВЦЭМ!$D$33:$D$776,СВЦЭМ!$A$33:$A$776,$A58,СВЦЭМ!$B$33:$B$776,V$47)+'СЕТ СН'!$G$11+СВЦЭМ!$D$10+'СЕТ СН'!$G$5-'СЕТ СН'!$G$21</f>
        <v>3106.1947838400001</v>
      </c>
      <c r="W58" s="36">
        <f>SUMIFS(СВЦЭМ!$D$33:$D$776,СВЦЭМ!$A$33:$A$776,$A58,СВЦЭМ!$B$33:$B$776,W$47)+'СЕТ СН'!$G$11+СВЦЭМ!$D$10+'СЕТ СН'!$G$5-'СЕТ СН'!$G$21</f>
        <v>3089.0219985399999</v>
      </c>
      <c r="X58" s="36">
        <f>SUMIFS(СВЦЭМ!$D$33:$D$776,СВЦЭМ!$A$33:$A$776,$A58,СВЦЭМ!$B$33:$B$776,X$47)+'СЕТ СН'!$G$11+СВЦЭМ!$D$10+'СЕТ СН'!$G$5-'СЕТ СН'!$G$21</f>
        <v>3065.6017634899999</v>
      </c>
      <c r="Y58" s="36">
        <f>SUMIFS(СВЦЭМ!$D$33:$D$776,СВЦЭМ!$A$33:$A$776,$A58,СВЦЭМ!$B$33:$B$776,Y$47)+'СЕТ СН'!$G$11+СВЦЭМ!$D$10+'СЕТ СН'!$G$5-'СЕТ СН'!$G$21</f>
        <v>3101.50585495</v>
      </c>
    </row>
    <row r="59" spans="1:25" ht="15.75" x14ac:dyDescent="0.2">
      <c r="A59" s="35">
        <f t="shared" si="1"/>
        <v>44116</v>
      </c>
      <c r="B59" s="36">
        <f>SUMIFS(СВЦЭМ!$D$33:$D$776,СВЦЭМ!$A$33:$A$776,$A59,СВЦЭМ!$B$33:$B$776,B$47)+'СЕТ СН'!$G$11+СВЦЭМ!$D$10+'СЕТ СН'!$G$5-'СЕТ СН'!$G$21</f>
        <v>3159.16070795</v>
      </c>
      <c r="C59" s="36">
        <f>SUMIFS(СВЦЭМ!$D$33:$D$776,СВЦЭМ!$A$33:$A$776,$A59,СВЦЭМ!$B$33:$B$776,C$47)+'СЕТ СН'!$G$11+СВЦЭМ!$D$10+'СЕТ СН'!$G$5-'СЕТ СН'!$G$21</f>
        <v>3234.14658409</v>
      </c>
      <c r="D59" s="36">
        <f>SUMIFS(СВЦЭМ!$D$33:$D$776,СВЦЭМ!$A$33:$A$776,$A59,СВЦЭМ!$B$33:$B$776,D$47)+'СЕТ СН'!$G$11+СВЦЭМ!$D$10+'СЕТ СН'!$G$5-'СЕТ СН'!$G$21</f>
        <v>3304.02498926</v>
      </c>
      <c r="E59" s="36">
        <f>SUMIFS(СВЦЭМ!$D$33:$D$776,СВЦЭМ!$A$33:$A$776,$A59,СВЦЭМ!$B$33:$B$776,E$47)+'СЕТ СН'!$G$11+СВЦЭМ!$D$10+'СЕТ СН'!$G$5-'СЕТ СН'!$G$21</f>
        <v>3322.3612943900002</v>
      </c>
      <c r="F59" s="36">
        <f>SUMIFS(СВЦЭМ!$D$33:$D$776,СВЦЭМ!$A$33:$A$776,$A59,СВЦЭМ!$B$33:$B$776,F$47)+'СЕТ СН'!$G$11+СВЦЭМ!$D$10+'СЕТ СН'!$G$5-'СЕТ СН'!$G$21</f>
        <v>3317.74051534</v>
      </c>
      <c r="G59" s="36">
        <f>SUMIFS(СВЦЭМ!$D$33:$D$776,СВЦЭМ!$A$33:$A$776,$A59,СВЦЭМ!$B$33:$B$776,G$47)+'СЕТ СН'!$G$11+СВЦЭМ!$D$10+'СЕТ СН'!$G$5-'СЕТ СН'!$G$21</f>
        <v>3301.3338908800001</v>
      </c>
      <c r="H59" s="36">
        <f>SUMIFS(СВЦЭМ!$D$33:$D$776,СВЦЭМ!$A$33:$A$776,$A59,СВЦЭМ!$B$33:$B$776,H$47)+'СЕТ СН'!$G$11+СВЦЭМ!$D$10+'СЕТ СН'!$G$5-'СЕТ СН'!$G$21</f>
        <v>3251.36307949</v>
      </c>
      <c r="I59" s="36">
        <f>SUMIFS(СВЦЭМ!$D$33:$D$776,СВЦЭМ!$A$33:$A$776,$A59,СВЦЭМ!$B$33:$B$776,I$47)+'СЕТ СН'!$G$11+СВЦЭМ!$D$10+'СЕТ СН'!$G$5-'СЕТ СН'!$G$21</f>
        <v>3211.4205654400002</v>
      </c>
      <c r="J59" s="36">
        <f>SUMIFS(СВЦЭМ!$D$33:$D$776,СВЦЭМ!$A$33:$A$776,$A59,СВЦЭМ!$B$33:$B$776,J$47)+'СЕТ СН'!$G$11+СВЦЭМ!$D$10+'СЕТ СН'!$G$5-'СЕТ СН'!$G$21</f>
        <v>3135.9526123599999</v>
      </c>
      <c r="K59" s="36">
        <f>SUMIFS(СВЦЭМ!$D$33:$D$776,СВЦЭМ!$A$33:$A$776,$A59,СВЦЭМ!$B$33:$B$776,K$47)+'СЕТ СН'!$G$11+СВЦЭМ!$D$10+'СЕТ СН'!$G$5-'СЕТ СН'!$G$21</f>
        <v>3087.4935296500003</v>
      </c>
      <c r="L59" s="36">
        <f>SUMIFS(СВЦЭМ!$D$33:$D$776,СВЦЭМ!$A$33:$A$776,$A59,СВЦЭМ!$B$33:$B$776,L$47)+'СЕТ СН'!$G$11+СВЦЭМ!$D$10+'СЕТ СН'!$G$5-'СЕТ СН'!$G$21</f>
        <v>3083.5335083500004</v>
      </c>
      <c r="M59" s="36">
        <f>SUMIFS(СВЦЭМ!$D$33:$D$776,СВЦЭМ!$A$33:$A$776,$A59,СВЦЭМ!$B$33:$B$776,M$47)+'СЕТ СН'!$G$11+СВЦЭМ!$D$10+'СЕТ СН'!$G$5-'СЕТ СН'!$G$21</f>
        <v>3083.87946835</v>
      </c>
      <c r="N59" s="36">
        <f>SUMIFS(СВЦЭМ!$D$33:$D$776,СВЦЭМ!$A$33:$A$776,$A59,СВЦЭМ!$B$33:$B$776,N$47)+'СЕТ СН'!$G$11+СВЦЭМ!$D$10+'СЕТ СН'!$G$5-'СЕТ СН'!$G$21</f>
        <v>3090.8708061500001</v>
      </c>
      <c r="O59" s="36">
        <f>SUMIFS(СВЦЭМ!$D$33:$D$776,СВЦЭМ!$A$33:$A$776,$A59,СВЦЭМ!$B$33:$B$776,O$47)+'СЕТ СН'!$G$11+СВЦЭМ!$D$10+'СЕТ СН'!$G$5-'СЕТ СН'!$G$21</f>
        <v>3111.23212973</v>
      </c>
      <c r="P59" s="36">
        <f>SUMIFS(СВЦЭМ!$D$33:$D$776,СВЦЭМ!$A$33:$A$776,$A59,СВЦЭМ!$B$33:$B$776,P$47)+'СЕТ СН'!$G$11+СВЦЭМ!$D$10+'СЕТ СН'!$G$5-'СЕТ СН'!$G$21</f>
        <v>3148.8102599100002</v>
      </c>
      <c r="Q59" s="36">
        <f>SUMIFS(СВЦЭМ!$D$33:$D$776,СВЦЭМ!$A$33:$A$776,$A59,СВЦЭМ!$B$33:$B$776,Q$47)+'СЕТ СН'!$G$11+СВЦЭМ!$D$10+'СЕТ СН'!$G$5-'СЕТ СН'!$G$21</f>
        <v>3133.81355893</v>
      </c>
      <c r="R59" s="36">
        <f>SUMIFS(СВЦЭМ!$D$33:$D$776,СВЦЭМ!$A$33:$A$776,$A59,СВЦЭМ!$B$33:$B$776,R$47)+'СЕТ СН'!$G$11+СВЦЭМ!$D$10+'СЕТ СН'!$G$5-'СЕТ СН'!$G$21</f>
        <v>3087.7825094200002</v>
      </c>
      <c r="S59" s="36">
        <f>SUMIFS(СВЦЭМ!$D$33:$D$776,СВЦЭМ!$A$33:$A$776,$A59,СВЦЭМ!$B$33:$B$776,S$47)+'СЕТ СН'!$G$11+СВЦЭМ!$D$10+'СЕТ СН'!$G$5-'СЕТ СН'!$G$21</f>
        <v>3038.0759639000003</v>
      </c>
      <c r="T59" s="36">
        <f>SUMIFS(СВЦЭМ!$D$33:$D$776,СВЦЭМ!$A$33:$A$776,$A59,СВЦЭМ!$B$33:$B$776,T$47)+'СЕТ СН'!$G$11+СВЦЭМ!$D$10+'СЕТ СН'!$G$5-'СЕТ СН'!$G$21</f>
        <v>3048.14607892</v>
      </c>
      <c r="U59" s="36">
        <f>SUMIFS(СВЦЭМ!$D$33:$D$776,СВЦЭМ!$A$33:$A$776,$A59,СВЦЭМ!$B$33:$B$776,U$47)+'СЕТ СН'!$G$11+СВЦЭМ!$D$10+'СЕТ СН'!$G$5-'СЕТ СН'!$G$21</f>
        <v>3076.5108304100004</v>
      </c>
      <c r="V59" s="36">
        <f>SUMIFS(СВЦЭМ!$D$33:$D$776,СВЦЭМ!$A$33:$A$776,$A59,СВЦЭМ!$B$33:$B$776,V$47)+'СЕТ СН'!$G$11+СВЦЭМ!$D$10+'СЕТ СН'!$G$5-'СЕТ СН'!$G$21</f>
        <v>3075.77590508</v>
      </c>
      <c r="W59" s="36">
        <f>SUMIFS(СВЦЭМ!$D$33:$D$776,СВЦЭМ!$A$33:$A$776,$A59,СВЦЭМ!$B$33:$B$776,W$47)+'СЕТ СН'!$G$11+СВЦЭМ!$D$10+'СЕТ СН'!$G$5-'СЕТ СН'!$G$21</f>
        <v>3068.2774000500003</v>
      </c>
      <c r="X59" s="36">
        <f>SUMIFS(СВЦЭМ!$D$33:$D$776,СВЦЭМ!$A$33:$A$776,$A59,СВЦЭМ!$B$33:$B$776,X$47)+'СЕТ СН'!$G$11+СВЦЭМ!$D$10+'СЕТ СН'!$G$5-'СЕТ СН'!$G$21</f>
        <v>3042.4026135500003</v>
      </c>
      <c r="Y59" s="36">
        <f>SUMIFS(СВЦЭМ!$D$33:$D$776,СВЦЭМ!$A$33:$A$776,$A59,СВЦЭМ!$B$33:$B$776,Y$47)+'СЕТ СН'!$G$11+СВЦЭМ!$D$10+'СЕТ СН'!$G$5-'СЕТ СН'!$G$21</f>
        <v>3074.1620969000001</v>
      </c>
    </row>
    <row r="60" spans="1:25" ht="15.75" x14ac:dyDescent="0.2">
      <c r="A60" s="35">
        <f t="shared" si="1"/>
        <v>44117</v>
      </c>
      <c r="B60" s="36">
        <f>SUMIFS(СВЦЭМ!$D$33:$D$776,СВЦЭМ!$A$33:$A$776,$A60,СВЦЭМ!$B$33:$B$776,B$47)+'СЕТ СН'!$G$11+СВЦЭМ!$D$10+'СЕТ СН'!$G$5-'СЕТ СН'!$G$21</f>
        <v>3144.90968724</v>
      </c>
      <c r="C60" s="36">
        <f>SUMIFS(СВЦЭМ!$D$33:$D$776,СВЦЭМ!$A$33:$A$776,$A60,СВЦЭМ!$B$33:$B$776,C$47)+'СЕТ СН'!$G$11+СВЦЭМ!$D$10+'СЕТ СН'!$G$5-'СЕТ СН'!$G$21</f>
        <v>3220.3732112600001</v>
      </c>
      <c r="D60" s="36">
        <f>SUMIFS(СВЦЭМ!$D$33:$D$776,СВЦЭМ!$A$33:$A$776,$A60,СВЦЭМ!$B$33:$B$776,D$47)+'СЕТ СН'!$G$11+СВЦЭМ!$D$10+'СЕТ СН'!$G$5-'СЕТ СН'!$G$21</f>
        <v>3281.0371705300004</v>
      </c>
      <c r="E60" s="36">
        <f>SUMIFS(СВЦЭМ!$D$33:$D$776,СВЦЭМ!$A$33:$A$776,$A60,СВЦЭМ!$B$33:$B$776,E$47)+'СЕТ СН'!$G$11+СВЦЭМ!$D$10+'СЕТ СН'!$G$5-'СЕТ СН'!$G$21</f>
        <v>3296.6705690200001</v>
      </c>
      <c r="F60" s="36">
        <f>SUMIFS(СВЦЭМ!$D$33:$D$776,СВЦЭМ!$A$33:$A$776,$A60,СВЦЭМ!$B$33:$B$776,F$47)+'СЕТ СН'!$G$11+СВЦЭМ!$D$10+'СЕТ СН'!$G$5-'СЕТ СН'!$G$21</f>
        <v>3292.0948962900002</v>
      </c>
      <c r="G60" s="36">
        <f>SUMIFS(СВЦЭМ!$D$33:$D$776,СВЦЭМ!$A$33:$A$776,$A60,СВЦЭМ!$B$33:$B$776,G$47)+'СЕТ СН'!$G$11+СВЦЭМ!$D$10+'СЕТ СН'!$G$5-'СЕТ СН'!$G$21</f>
        <v>3280.7030468500002</v>
      </c>
      <c r="H60" s="36">
        <f>SUMIFS(СВЦЭМ!$D$33:$D$776,СВЦЭМ!$A$33:$A$776,$A60,СВЦЭМ!$B$33:$B$776,H$47)+'СЕТ СН'!$G$11+СВЦЭМ!$D$10+'СЕТ СН'!$G$5-'СЕТ СН'!$G$21</f>
        <v>3256.36723351</v>
      </c>
      <c r="I60" s="36">
        <f>SUMIFS(СВЦЭМ!$D$33:$D$776,СВЦЭМ!$A$33:$A$776,$A60,СВЦЭМ!$B$33:$B$776,I$47)+'СЕТ СН'!$G$11+СВЦЭМ!$D$10+'СЕТ СН'!$G$5-'СЕТ СН'!$G$21</f>
        <v>3249.7550807100001</v>
      </c>
      <c r="J60" s="36">
        <f>SUMIFS(СВЦЭМ!$D$33:$D$776,СВЦЭМ!$A$33:$A$776,$A60,СВЦЭМ!$B$33:$B$776,J$47)+'СЕТ СН'!$G$11+СВЦЭМ!$D$10+'СЕТ СН'!$G$5-'СЕТ СН'!$G$21</f>
        <v>3193.6474889000001</v>
      </c>
      <c r="K60" s="36">
        <f>SUMIFS(СВЦЭМ!$D$33:$D$776,СВЦЭМ!$A$33:$A$776,$A60,СВЦЭМ!$B$33:$B$776,K$47)+'СЕТ СН'!$G$11+СВЦЭМ!$D$10+'СЕТ СН'!$G$5-'СЕТ СН'!$G$21</f>
        <v>3152.0340189799999</v>
      </c>
      <c r="L60" s="36">
        <f>SUMIFS(СВЦЭМ!$D$33:$D$776,СВЦЭМ!$A$33:$A$776,$A60,СВЦЭМ!$B$33:$B$776,L$47)+'СЕТ СН'!$G$11+СВЦЭМ!$D$10+'СЕТ СН'!$G$5-'СЕТ СН'!$G$21</f>
        <v>3153.9301060000003</v>
      </c>
      <c r="M60" s="36">
        <f>SUMIFS(СВЦЭМ!$D$33:$D$776,СВЦЭМ!$A$33:$A$776,$A60,СВЦЭМ!$B$33:$B$776,M$47)+'СЕТ СН'!$G$11+СВЦЭМ!$D$10+'СЕТ СН'!$G$5-'СЕТ СН'!$G$21</f>
        <v>3164.2541961400002</v>
      </c>
      <c r="N60" s="36">
        <f>SUMIFS(СВЦЭМ!$D$33:$D$776,СВЦЭМ!$A$33:$A$776,$A60,СВЦЭМ!$B$33:$B$776,N$47)+'СЕТ СН'!$G$11+СВЦЭМ!$D$10+'СЕТ СН'!$G$5-'СЕТ СН'!$G$21</f>
        <v>3169.9790124600004</v>
      </c>
      <c r="O60" s="36">
        <f>SUMIFS(СВЦЭМ!$D$33:$D$776,СВЦЭМ!$A$33:$A$776,$A60,СВЦЭМ!$B$33:$B$776,O$47)+'СЕТ СН'!$G$11+СВЦЭМ!$D$10+'СЕТ СН'!$G$5-'СЕТ СН'!$G$21</f>
        <v>3207.1837565200003</v>
      </c>
      <c r="P60" s="36">
        <f>SUMIFS(СВЦЭМ!$D$33:$D$776,СВЦЭМ!$A$33:$A$776,$A60,СВЦЭМ!$B$33:$B$776,P$47)+'СЕТ СН'!$G$11+СВЦЭМ!$D$10+'СЕТ СН'!$G$5-'СЕТ СН'!$G$21</f>
        <v>3238.0812912199999</v>
      </c>
      <c r="Q60" s="36">
        <f>SUMIFS(СВЦЭМ!$D$33:$D$776,СВЦЭМ!$A$33:$A$776,$A60,СВЦЭМ!$B$33:$B$776,Q$47)+'СЕТ СН'!$G$11+СВЦЭМ!$D$10+'СЕТ СН'!$G$5-'СЕТ СН'!$G$21</f>
        <v>3198.5435806599999</v>
      </c>
      <c r="R60" s="36">
        <f>SUMIFS(СВЦЭМ!$D$33:$D$776,СВЦЭМ!$A$33:$A$776,$A60,СВЦЭМ!$B$33:$B$776,R$47)+'СЕТ СН'!$G$11+СВЦЭМ!$D$10+'СЕТ СН'!$G$5-'СЕТ СН'!$G$21</f>
        <v>3148.0965353199999</v>
      </c>
      <c r="S60" s="36">
        <f>SUMIFS(СВЦЭМ!$D$33:$D$776,СВЦЭМ!$A$33:$A$776,$A60,СВЦЭМ!$B$33:$B$776,S$47)+'СЕТ СН'!$G$11+СВЦЭМ!$D$10+'СЕТ СН'!$G$5-'СЕТ СН'!$G$21</f>
        <v>3104.0598795000001</v>
      </c>
      <c r="T60" s="36">
        <f>SUMIFS(СВЦЭМ!$D$33:$D$776,СВЦЭМ!$A$33:$A$776,$A60,СВЦЭМ!$B$33:$B$776,T$47)+'СЕТ СН'!$G$11+СВЦЭМ!$D$10+'СЕТ СН'!$G$5-'СЕТ СН'!$G$21</f>
        <v>3102.4403401899999</v>
      </c>
      <c r="U60" s="36">
        <f>SUMIFS(СВЦЭМ!$D$33:$D$776,СВЦЭМ!$A$33:$A$776,$A60,СВЦЭМ!$B$33:$B$776,U$47)+'СЕТ СН'!$G$11+СВЦЭМ!$D$10+'СЕТ СН'!$G$5-'СЕТ СН'!$G$21</f>
        <v>3123.92664586</v>
      </c>
      <c r="V60" s="36">
        <f>SUMIFS(СВЦЭМ!$D$33:$D$776,СВЦЭМ!$A$33:$A$776,$A60,СВЦЭМ!$B$33:$B$776,V$47)+'СЕТ СН'!$G$11+СВЦЭМ!$D$10+'СЕТ СН'!$G$5-'СЕТ СН'!$G$21</f>
        <v>3118.4707401400001</v>
      </c>
      <c r="W60" s="36">
        <f>SUMIFS(СВЦЭМ!$D$33:$D$776,СВЦЭМ!$A$33:$A$776,$A60,СВЦЭМ!$B$33:$B$776,W$47)+'СЕТ СН'!$G$11+СВЦЭМ!$D$10+'СЕТ СН'!$G$5-'СЕТ СН'!$G$21</f>
        <v>3110.53588025</v>
      </c>
      <c r="X60" s="36">
        <f>SUMIFS(СВЦЭМ!$D$33:$D$776,СВЦЭМ!$A$33:$A$776,$A60,СВЦЭМ!$B$33:$B$776,X$47)+'СЕТ СН'!$G$11+СВЦЭМ!$D$10+'СЕТ СН'!$G$5-'СЕТ СН'!$G$21</f>
        <v>3093.21518586</v>
      </c>
      <c r="Y60" s="36">
        <f>SUMIFS(СВЦЭМ!$D$33:$D$776,СВЦЭМ!$A$33:$A$776,$A60,СВЦЭМ!$B$33:$B$776,Y$47)+'СЕТ СН'!$G$11+СВЦЭМ!$D$10+'СЕТ СН'!$G$5-'СЕТ СН'!$G$21</f>
        <v>3113.4429672000001</v>
      </c>
    </row>
    <row r="61" spans="1:25" ht="15.75" x14ac:dyDescent="0.2">
      <c r="A61" s="35">
        <f t="shared" si="1"/>
        <v>44118</v>
      </c>
      <c r="B61" s="36">
        <f>SUMIFS(СВЦЭМ!$D$33:$D$776,СВЦЭМ!$A$33:$A$776,$A61,СВЦЭМ!$B$33:$B$776,B$47)+'СЕТ СН'!$G$11+СВЦЭМ!$D$10+'СЕТ СН'!$G$5-'СЕТ СН'!$G$21</f>
        <v>3184.1625592</v>
      </c>
      <c r="C61" s="36">
        <f>SUMIFS(СВЦЭМ!$D$33:$D$776,СВЦЭМ!$A$33:$A$776,$A61,СВЦЭМ!$B$33:$B$776,C$47)+'СЕТ СН'!$G$11+СВЦЭМ!$D$10+'СЕТ СН'!$G$5-'СЕТ СН'!$G$21</f>
        <v>3252.0413946600002</v>
      </c>
      <c r="D61" s="36">
        <f>SUMIFS(СВЦЭМ!$D$33:$D$776,СВЦЭМ!$A$33:$A$776,$A61,СВЦЭМ!$B$33:$B$776,D$47)+'СЕТ СН'!$G$11+СВЦЭМ!$D$10+'СЕТ СН'!$G$5-'СЕТ СН'!$G$21</f>
        <v>3318.9173296100003</v>
      </c>
      <c r="E61" s="36">
        <f>SUMIFS(СВЦЭМ!$D$33:$D$776,СВЦЭМ!$A$33:$A$776,$A61,СВЦЭМ!$B$33:$B$776,E$47)+'СЕТ СН'!$G$11+СВЦЭМ!$D$10+'СЕТ СН'!$G$5-'СЕТ СН'!$G$21</f>
        <v>3333.54472377</v>
      </c>
      <c r="F61" s="36">
        <f>SUMIFS(СВЦЭМ!$D$33:$D$776,СВЦЭМ!$A$33:$A$776,$A61,СВЦЭМ!$B$33:$B$776,F$47)+'СЕТ СН'!$G$11+СВЦЭМ!$D$10+'СЕТ СН'!$G$5-'СЕТ СН'!$G$21</f>
        <v>3325.40320066</v>
      </c>
      <c r="G61" s="36">
        <f>SUMIFS(СВЦЭМ!$D$33:$D$776,СВЦЭМ!$A$33:$A$776,$A61,СВЦЭМ!$B$33:$B$776,G$47)+'СЕТ СН'!$G$11+СВЦЭМ!$D$10+'СЕТ СН'!$G$5-'СЕТ СН'!$G$21</f>
        <v>3316.6913562200002</v>
      </c>
      <c r="H61" s="36">
        <f>SUMIFS(СВЦЭМ!$D$33:$D$776,СВЦЭМ!$A$33:$A$776,$A61,СВЦЭМ!$B$33:$B$776,H$47)+'СЕТ СН'!$G$11+СВЦЭМ!$D$10+'СЕТ СН'!$G$5-'СЕТ СН'!$G$21</f>
        <v>3269.9425465300001</v>
      </c>
      <c r="I61" s="36">
        <f>SUMIFS(СВЦЭМ!$D$33:$D$776,СВЦЭМ!$A$33:$A$776,$A61,СВЦЭМ!$B$33:$B$776,I$47)+'СЕТ СН'!$G$11+СВЦЭМ!$D$10+'СЕТ СН'!$G$5-'СЕТ СН'!$G$21</f>
        <v>3227.3593243100004</v>
      </c>
      <c r="J61" s="36">
        <f>SUMIFS(СВЦЭМ!$D$33:$D$776,СВЦЭМ!$A$33:$A$776,$A61,СВЦЭМ!$B$33:$B$776,J$47)+'СЕТ СН'!$G$11+СВЦЭМ!$D$10+'СЕТ СН'!$G$5-'СЕТ СН'!$G$21</f>
        <v>3165.04079938</v>
      </c>
      <c r="K61" s="36">
        <f>SUMIFS(СВЦЭМ!$D$33:$D$776,СВЦЭМ!$A$33:$A$776,$A61,СВЦЭМ!$B$33:$B$776,K$47)+'СЕТ СН'!$G$11+СВЦЭМ!$D$10+'СЕТ СН'!$G$5-'СЕТ СН'!$G$21</f>
        <v>3127.2327727800002</v>
      </c>
      <c r="L61" s="36">
        <f>SUMIFS(СВЦЭМ!$D$33:$D$776,СВЦЭМ!$A$33:$A$776,$A61,СВЦЭМ!$B$33:$B$776,L$47)+'СЕТ СН'!$G$11+СВЦЭМ!$D$10+'СЕТ СН'!$G$5-'СЕТ СН'!$G$21</f>
        <v>3134.6170179800001</v>
      </c>
      <c r="M61" s="36">
        <f>SUMIFS(СВЦЭМ!$D$33:$D$776,СВЦЭМ!$A$33:$A$776,$A61,СВЦЭМ!$B$33:$B$776,M$47)+'СЕТ СН'!$G$11+СВЦЭМ!$D$10+'СЕТ СН'!$G$5-'СЕТ СН'!$G$21</f>
        <v>3150.6746679100002</v>
      </c>
      <c r="N61" s="36">
        <f>SUMIFS(СВЦЭМ!$D$33:$D$776,СВЦЭМ!$A$33:$A$776,$A61,СВЦЭМ!$B$33:$B$776,N$47)+'СЕТ СН'!$G$11+СВЦЭМ!$D$10+'СЕТ СН'!$G$5-'СЕТ СН'!$G$21</f>
        <v>3157.24891028</v>
      </c>
      <c r="O61" s="36">
        <f>SUMIFS(СВЦЭМ!$D$33:$D$776,СВЦЭМ!$A$33:$A$776,$A61,СВЦЭМ!$B$33:$B$776,O$47)+'СЕТ СН'!$G$11+СВЦЭМ!$D$10+'СЕТ СН'!$G$5-'СЕТ СН'!$G$21</f>
        <v>3207.6569440900003</v>
      </c>
      <c r="P61" s="36">
        <f>SUMIFS(СВЦЭМ!$D$33:$D$776,СВЦЭМ!$A$33:$A$776,$A61,СВЦЭМ!$B$33:$B$776,P$47)+'СЕТ СН'!$G$11+СВЦЭМ!$D$10+'СЕТ СН'!$G$5-'СЕТ СН'!$G$21</f>
        <v>3237.8667675300003</v>
      </c>
      <c r="Q61" s="36">
        <f>SUMIFS(СВЦЭМ!$D$33:$D$776,СВЦЭМ!$A$33:$A$776,$A61,СВЦЭМ!$B$33:$B$776,Q$47)+'СЕТ СН'!$G$11+СВЦЭМ!$D$10+'СЕТ СН'!$G$5-'СЕТ СН'!$G$21</f>
        <v>3198.2508049000003</v>
      </c>
      <c r="R61" s="36">
        <f>SUMIFS(СВЦЭМ!$D$33:$D$776,СВЦЭМ!$A$33:$A$776,$A61,СВЦЭМ!$B$33:$B$776,R$47)+'СЕТ СН'!$G$11+СВЦЭМ!$D$10+'СЕТ СН'!$G$5-'СЕТ СН'!$G$21</f>
        <v>3146.81215729</v>
      </c>
      <c r="S61" s="36">
        <f>SUMIFS(СВЦЭМ!$D$33:$D$776,СВЦЭМ!$A$33:$A$776,$A61,СВЦЭМ!$B$33:$B$776,S$47)+'СЕТ СН'!$G$11+СВЦЭМ!$D$10+'СЕТ СН'!$G$5-'СЕТ СН'!$G$21</f>
        <v>3091.97887236</v>
      </c>
      <c r="T61" s="36">
        <f>SUMIFS(СВЦЭМ!$D$33:$D$776,СВЦЭМ!$A$33:$A$776,$A61,СВЦЭМ!$B$33:$B$776,T$47)+'СЕТ СН'!$G$11+СВЦЭМ!$D$10+'СЕТ СН'!$G$5-'СЕТ СН'!$G$21</f>
        <v>3074.3939516200003</v>
      </c>
      <c r="U61" s="36">
        <f>SUMIFS(СВЦЭМ!$D$33:$D$776,СВЦЭМ!$A$33:$A$776,$A61,СВЦЭМ!$B$33:$B$776,U$47)+'СЕТ СН'!$G$11+СВЦЭМ!$D$10+'СЕТ СН'!$G$5-'СЕТ СН'!$G$21</f>
        <v>3103.3854635100001</v>
      </c>
      <c r="V61" s="36">
        <f>SUMIFS(СВЦЭМ!$D$33:$D$776,СВЦЭМ!$A$33:$A$776,$A61,СВЦЭМ!$B$33:$B$776,V$47)+'СЕТ СН'!$G$11+СВЦЭМ!$D$10+'СЕТ СН'!$G$5-'СЕТ СН'!$G$21</f>
        <v>3097.9466649700003</v>
      </c>
      <c r="W61" s="36">
        <f>SUMIFS(СВЦЭМ!$D$33:$D$776,СВЦЭМ!$A$33:$A$776,$A61,СВЦЭМ!$B$33:$B$776,W$47)+'СЕТ СН'!$G$11+СВЦЭМ!$D$10+'СЕТ СН'!$G$5-'СЕТ СН'!$G$21</f>
        <v>3085.8038798800003</v>
      </c>
      <c r="X61" s="36">
        <f>SUMIFS(СВЦЭМ!$D$33:$D$776,СВЦЭМ!$A$33:$A$776,$A61,СВЦЭМ!$B$33:$B$776,X$47)+'СЕТ СН'!$G$11+СВЦЭМ!$D$10+'СЕТ СН'!$G$5-'СЕТ СН'!$G$21</f>
        <v>3068.9782072400003</v>
      </c>
      <c r="Y61" s="36">
        <f>SUMIFS(СВЦЭМ!$D$33:$D$776,СВЦЭМ!$A$33:$A$776,$A61,СВЦЭМ!$B$33:$B$776,Y$47)+'СЕТ СН'!$G$11+СВЦЭМ!$D$10+'СЕТ СН'!$G$5-'СЕТ СН'!$G$21</f>
        <v>3099.0564709</v>
      </c>
    </row>
    <row r="62" spans="1:25" ht="15.75" x14ac:dyDescent="0.2">
      <c r="A62" s="35">
        <f t="shared" si="1"/>
        <v>44119</v>
      </c>
      <c r="B62" s="36">
        <f>SUMIFS(СВЦЭМ!$D$33:$D$776,СВЦЭМ!$A$33:$A$776,$A62,СВЦЭМ!$B$33:$B$776,B$47)+'СЕТ СН'!$G$11+СВЦЭМ!$D$10+'СЕТ СН'!$G$5-'СЕТ СН'!$G$21</f>
        <v>3201.4903281699999</v>
      </c>
      <c r="C62" s="36">
        <f>SUMIFS(СВЦЭМ!$D$33:$D$776,СВЦЭМ!$A$33:$A$776,$A62,СВЦЭМ!$B$33:$B$776,C$47)+'СЕТ СН'!$G$11+СВЦЭМ!$D$10+'СЕТ СН'!$G$5-'СЕТ СН'!$G$21</f>
        <v>3284.94589726</v>
      </c>
      <c r="D62" s="36">
        <f>SUMIFS(СВЦЭМ!$D$33:$D$776,СВЦЭМ!$A$33:$A$776,$A62,СВЦЭМ!$B$33:$B$776,D$47)+'СЕТ СН'!$G$11+СВЦЭМ!$D$10+'СЕТ СН'!$G$5-'СЕТ СН'!$G$21</f>
        <v>3349.97922926</v>
      </c>
      <c r="E62" s="36">
        <f>SUMIFS(СВЦЭМ!$D$33:$D$776,СВЦЭМ!$A$33:$A$776,$A62,СВЦЭМ!$B$33:$B$776,E$47)+'СЕТ СН'!$G$11+СВЦЭМ!$D$10+'СЕТ СН'!$G$5-'СЕТ СН'!$G$21</f>
        <v>3355.2701530000004</v>
      </c>
      <c r="F62" s="36">
        <f>SUMIFS(СВЦЭМ!$D$33:$D$776,СВЦЭМ!$A$33:$A$776,$A62,СВЦЭМ!$B$33:$B$776,F$47)+'СЕТ СН'!$G$11+СВЦЭМ!$D$10+'СЕТ СН'!$G$5-'СЕТ СН'!$G$21</f>
        <v>3348.8268943100002</v>
      </c>
      <c r="G62" s="36">
        <f>SUMIFS(СВЦЭМ!$D$33:$D$776,СВЦЭМ!$A$33:$A$776,$A62,СВЦЭМ!$B$33:$B$776,G$47)+'СЕТ СН'!$G$11+СВЦЭМ!$D$10+'СЕТ СН'!$G$5-'СЕТ СН'!$G$21</f>
        <v>3327.6611658299998</v>
      </c>
      <c r="H62" s="36">
        <f>SUMIFS(СВЦЭМ!$D$33:$D$776,СВЦЭМ!$A$33:$A$776,$A62,СВЦЭМ!$B$33:$B$776,H$47)+'СЕТ СН'!$G$11+СВЦЭМ!$D$10+'СЕТ СН'!$G$5-'СЕТ СН'!$G$21</f>
        <v>3281.4567568700004</v>
      </c>
      <c r="I62" s="36">
        <f>SUMIFS(СВЦЭМ!$D$33:$D$776,СВЦЭМ!$A$33:$A$776,$A62,СВЦЭМ!$B$33:$B$776,I$47)+'СЕТ СН'!$G$11+СВЦЭМ!$D$10+'СЕТ СН'!$G$5-'СЕТ СН'!$G$21</f>
        <v>3236.90601044</v>
      </c>
      <c r="J62" s="36">
        <f>SUMIFS(СВЦЭМ!$D$33:$D$776,СВЦЭМ!$A$33:$A$776,$A62,СВЦЭМ!$B$33:$B$776,J$47)+'СЕТ СН'!$G$11+СВЦЭМ!$D$10+'СЕТ СН'!$G$5-'СЕТ СН'!$G$21</f>
        <v>3176.2660509699999</v>
      </c>
      <c r="K62" s="36">
        <f>SUMIFS(СВЦЭМ!$D$33:$D$776,СВЦЭМ!$A$33:$A$776,$A62,СВЦЭМ!$B$33:$B$776,K$47)+'СЕТ СН'!$G$11+СВЦЭМ!$D$10+'СЕТ СН'!$G$5-'СЕТ СН'!$G$21</f>
        <v>3137.5639837400004</v>
      </c>
      <c r="L62" s="36">
        <f>SUMIFS(СВЦЭМ!$D$33:$D$776,СВЦЭМ!$A$33:$A$776,$A62,СВЦЭМ!$B$33:$B$776,L$47)+'СЕТ СН'!$G$11+СВЦЭМ!$D$10+'СЕТ СН'!$G$5-'СЕТ СН'!$G$21</f>
        <v>3140.78606782</v>
      </c>
      <c r="M62" s="36">
        <f>SUMIFS(СВЦЭМ!$D$33:$D$776,СВЦЭМ!$A$33:$A$776,$A62,СВЦЭМ!$B$33:$B$776,M$47)+'СЕТ СН'!$G$11+СВЦЭМ!$D$10+'СЕТ СН'!$G$5-'СЕТ СН'!$G$21</f>
        <v>3148.6073403500004</v>
      </c>
      <c r="N62" s="36">
        <f>SUMIFS(СВЦЭМ!$D$33:$D$776,СВЦЭМ!$A$33:$A$776,$A62,СВЦЭМ!$B$33:$B$776,N$47)+'СЕТ СН'!$G$11+СВЦЭМ!$D$10+'СЕТ СН'!$G$5-'СЕТ СН'!$G$21</f>
        <v>3159.4908469299999</v>
      </c>
      <c r="O62" s="36">
        <f>SUMIFS(СВЦЭМ!$D$33:$D$776,СВЦЭМ!$A$33:$A$776,$A62,СВЦЭМ!$B$33:$B$776,O$47)+'СЕТ СН'!$G$11+СВЦЭМ!$D$10+'СЕТ СН'!$G$5-'СЕТ СН'!$G$21</f>
        <v>3179.41432876</v>
      </c>
      <c r="P62" s="36">
        <f>SUMIFS(СВЦЭМ!$D$33:$D$776,СВЦЭМ!$A$33:$A$776,$A62,СВЦЭМ!$B$33:$B$776,P$47)+'СЕТ СН'!$G$11+СВЦЭМ!$D$10+'СЕТ СН'!$G$5-'СЕТ СН'!$G$21</f>
        <v>3203.5529344500001</v>
      </c>
      <c r="Q62" s="36">
        <f>SUMIFS(СВЦЭМ!$D$33:$D$776,СВЦЭМ!$A$33:$A$776,$A62,СВЦЭМ!$B$33:$B$776,Q$47)+'СЕТ СН'!$G$11+СВЦЭМ!$D$10+'СЕТ СН'!$G$5-'СЕТ СН'!$G$21</f>
        <v>3166.5190460900003</v>
      </c>
      <c r="R62" s="36">
        <f>SUMIFS(СВЦЭМ!$D$33:$D$776,СВЦЭМ!$A$33:$A$776,$A62,СВЦЭМ!$B$33:$B$776,R$47)+'СЕТ СН'!$G$11+СВЦЭМ!$D$10+'СЕТ СН'!$G$5-'СЕТ СН'!$G$21</f>
        <v>3118.25116927</v>
      </c>
      <c r="S62" s="36">
        <f>SUMIFS(СВЦЭМ!$D$33:$D$776,СВЦЭМ!$A$33:$A$776,$A62,СВЦЭМ!$B$33:$B$776,S$47)+'СЕТ СН'!$G$11+СВЦЭМ!$D$10+'СЕТ СН'!$G$5-'СЕТ СН'!$G$21</f>
        <v>3064.0591461200002</v>
      </c>
      <c r="T62" s="36">
        <f>SUMIFS(СВЦЭМ!$D$33:$D$776,СВЦЭМ!$A$33:$A$776,$A62,СВЦЭМ!$B$33:$B$776,T$47)+'СЕТ СН'!$G$11+СВЦЭМ!$D$10+'СЕТ СН'!$G$5-'СЕТ СН'!$G$21</f>
        <v>3068.28406417</v>
      </c>
      <c r="U62" s="36">
        <f>SUMIFS(СВЦЭМ!$D$33:$D$776,СВЦЭМ!$A$33:$A$776,$A62,СВЦЭМ!$B$33:$B$776,U$47)+'СЕТ СН'!$G$11+СВЦЭМ!$D$10+'СЕТ СН'!$G$5-'СЕТ СН'!$G$21</f>
        <v>3092.7268791400002</v>
      </c>
      <c r="V62" s="36">
        <f>SUMIFS(СВЦЭМ!$D$33:$D$776,СВЦЭМ!$A$33:$A$776,$A62,СВЦЭМ!$B$33:$B$776,V$47)+'СЕТ СН'!$G$11+СВЦЭМ!$D$10+'СЕТ СН'!$G$5-'СЕТ СН'!$G$21</f>
        <v>3085.9775174500001</v>
      </c>
      <c r="W62" s="36">
        <f>SUMIFS(СВЦЭМ!$D$33:$D$776,СВЦЭМ!$A$33:$A$776,$A62,СВЦЭМ!$B$33:$B$776,W$47)+'СЕТ СН'!$G$11+СВЦЭМ!$D$10+'СЕТ СН'!$G$5-'СЕТ СН'!$G$21</f>
        <v>3075.0934758200001</v>
      </c>
      <c r="X62" s="36">
        <f>SUMIFS(СВЦЭМ!$D$33:$D$776,СВЦЭМ!$A$33:$A$776,$A62,СВЦЭМ!$B$33:$B$776,X$47)+'СЕТ СН'!$G$11+СВЦЭМ!$D$10+'СЕТ СН'!$G$5-'СЕТ СН'!$G$21</f>
        <v>3051.53634453</v>
      </c>
      <c r="Y62" s="36">
        <f>SUMIFS(СВЦЭМ!$D$33:$D$776,СВЦЭМ!$A$33:$A$776,$A62,СВЦЭМ!$B$33:$B$776,Y$47)+'СЕТ СН'!$G$11+СВЦЭМ!$D$10+'СЕТ СН'!$G$5-'СЕТ СН'!$G$21</f>
        <v>3100.88280179</v>
      </c>
    </row>
    <row r="63" spans="1:25" ht="15.75" x14ac:dyDescent="0.2">
      <c r="A63" s="35">
        <f t="shared" si="1"/>
        <v>44120</v>
      </c>
      <c r="B63" s="36">
        <f>SUMIFS(СВЦЭМ!$D$33:$D$776,СВЦЭМ!$A$33:$A$776,$A63,СВЦЭМ!$B$33:$B$776,B$47)+'СЕТ СН'!$G$11+СВЦЭМ!$D$10+'СЕТ СН'!$G$5-'СЕТ СН'!$G$21</f>
        <v>3148.52972808</v>
      </c>
      <c r="C63" s="36">
        <f>SUMIFS(СВЦЭМ!$D$33:$D$776,СВЦЭМ!$A$33:$A$776,$A63,СВЦЭМ!$B$33:$B$776,C$47)+'СЕТ СН'!$G$11+СВЦЭМ!$D$10+'СЕТ СН'!$G$5-'СЕТ СН'!$G$21</f>
        <v>3226.7220145300003</v>
      </c>
      <c r="D63" s="36">
        <f>SUMIFS(СВЦЭМ!$D$33:$D$776,СВЦЭМ!$A$33:$A$776,$A63,СВЦЭМ!$B$33:$B$776,D$47)+'СЕТ СН'!$G$11+СВЦЭМ!$D$10+'СЕТ СН'!$G$5-'СЕТ СН'!$G$21</f>
        <v>3280.4104798400003</v>
      </c>
      <c r="E63" s="36">
        <f>SUMIFS(СВЦЭМ!$D$33:$D$776,СВЦЭМ!$A$33:$A$776,$A63,СВЦЭМ!$B$33:$B$776,E$47)+'СЕТ СН'!$G$11+СВЦЭМ!$D$10+'СЕТ СН'!$G$5-'СЕТ СН'!$G$21</f>
        <v>3285.3846998600002</v>
      </c>
      <c r="F63" s="36">
        <f>SUMIFS(СВЦЭМ!$D$33:$D$776,СВЦЭМ!$A$33:$A$776,$A63,СВЦЭМ!$B$33:$B$776,F$47)+'СЕТ СН'!$G$11+СВЦЭМ!$D$10+'СЕТ СН'!$G$5-'СЕТ СН'!$G$21</f>
        <v>3282.22863284</v>
      </c>
      <c r="G63" s="36">
        <f>SUMIFS(СВЦЭМ!$D$33:$D$776,СВЦЭМ!$A$33:$A$776,$A63,СВЦЭМ!$B$33:$B$776,G$47)+'СЕТ СН'!$G$11+СВЦЭМ!$D$10+'СЕТ СН'!$G$5-'СЕТ СН'!$G$21</f>
        <v>3268.3612272700002</v>
      </c>
      <c r="H63" s="36">
        <f>SUMIFS(СВЦЭМ!$D$33:$D$776,СВЦЭМ!$A$33:$A$776,$A63,СВЦЭМ!$B$33:$B$776,H$47)+'СЕТ СН'!$G$11+СВЦЭМ!$D$10+'СЕТ СН'!$G$5-'СЕТ СН'!$G$21</f>
        <v>3238.0225782400003</v>
      </c>
      <c r="I63" s="36">
        <f>SUMIFS(СВЦЭМ!$D$33:$D$776,СВЦЭМ!$A$33:$A$776,$A63,СВЦЭМ!$B$33:$B$776,I$47)+'СЕТ СН'!$G$11+СВЦЭМ!$D$10+'СЕТ СН'!$G$5-'СЕТ СН'!$G$21</f>
        <v>3212.5607405199999</v>
      </c>
      <c r="J63" s="36">
        <f>SUMIFS(СВЦЭМ!$D$33:$D$776,СВЦЭМ!$A$33:$A$776,$A63,СВЦЭМ!$B$33:$B$776,J$47)+'СЕТ СН'!$G$11+СВЦЭМ!$D$10+'СЕТ СН'!$G$5-'СЕТ СН'!$G$21</f>
        <v>3183.7456452400002</v>
      </c>
      <c r="K63" s="36">
        <f>SUMIFS(СВЦЭМ!$D$33:$D$776,СВЦЭМ!$A$33:$A$776,$A63,СВЦЭМ!$B$33:$B$776,K$47)+'СЕТ СН'!$G$11+СВЦЭМ!$D$10+'СЕТ СН'!$G$5-'СЕТ СН'!$G$21</f>
        <v>3150.8312332200003</v>
      </c>
      <c r="L63" s="36">
        <f>SUMIFS(СВЦЭМ!$D$33:$D$776,СВЦЭМ!$A$33:$A$776,$A63,СВЦЭМ!$B$33:$B$776,L$47)+'СЕТ СН'!$G$11+СВЦЭМ!$D$10+'СЕТ СН'!$G$5-'СЕТ СН'!$G$21</f>
        <v>3148.4870793600003</v>
      </c>
      <c r="M63" s="36">
        <f>SUMIFS(СВЦЭМ!$D$33:$D$776,СВЦЭМ!$A$33:$A$776,$A63,СВЦЭМ!$B$33:$B$776,M$47)+'СЕТ СН'!$G$11+СВЦЭМ!$D$10+'СЕТ СН'!$G$5-'СЕТ СН'!$G$21</f>
        <v>3152.5546809900002</v>
      </c>
      <c r="N63" s="36">
        <f>SUMIFS(СВЦЭМ!$D$33:$D$776,СВЦЭМ!$A$33:$A$776,$A63,СВЦЭМ!$B$33:$B$776,N$47)+'СЕТ СН'!$G$11+СВЦЭМ!$D$10+'СЕТ СН'!$G$5-'СЕТ СН'!$G$21</f>
        <v>3164.8536499800002</v>
      </c>
      <c r="O63" s="36">
        <f>SUMIFS(СВЦЭМ!$D$33:$D$776,СВЦЭМ!$A$33:$A$776,$A63,СВЦЭМ!$B$33:$B$776,O$47)+'СЕТ СН'!$G$11+СВЦЭМ!$D$10+'СЕТ СН'!$G$5-'СЕТ СН'!$G$21</f>
        <v>3200.4294255600003</v>
      </c>
      <c r="P63" s="36">
        <f>SUMIFS(СВЦЭМ!$D$33:$D$776,СВЦЭМ!$A$33:$A$776,$A63,СВЦЭМ!$B$33:$B$776,P$47)+'СЕТ СН'!$G$11+СВЦЭМ!$D$10+'СЕТ СН'!$G$5-'СЕТ СН'!$G$21</f>
        <v>3243.5880708499999</v>
      </c>
      <c r="Q63" s="36">
        <f>SUMIFS(СВЦЭМ!$D$33:$D$776,СВЦЭМ!$A$33:$A$776,$A63,СВЦЭМ!$B$33:$B$776,Q$47)+'СЕТ СН'!$G$11+СВЦЭМ!$D$10+'СЕТ СН'!$G$5-'СЕТ СН'!$G$21</f>
        <v>3210.2382462</v>
      </c>
      <c r="R63" s="36">
        <f>SUMIFS(СВЦЭМ!$D$33:$D$776,СВЦЭМ!$A$33:$A$776,$A63,СВЦЭМ!$B$33:$B$776,R$47)+'СЕТ СН'!$G$11+СВЦЭМ!$D$10+'СЕТ СН'!$G$5-'СЕТ СН'!$G$21</f>
        <v>3163.4325876299999</v>
      </c>
      <c r="S63" s="36">
        <f>SUMIFS(СВЦЭМ!$D$33:$D$776,СВЦЭМ!$A$33:$A$776,$A63,СВЦЭМ!$B$33:$B$776,S$47)+'СЕТ СН'!$G$11+СВЦЭМ!$D$10+'СЕТ СН'!$G$5-'СЕТ СН'!$G$21</f>
        <v>3103.2632231600001</v>
      </c>
      <c r="T63" s="36">
        <f>SUMIFS(СВЦЭМ!$D$33:$D$776,СВЦЭМ!$A$33:$A$776,$A63,СВЦЭМ!$B$33:$B$776,T$47)+'СЕТ СН'!$G$11+СВЦЭМ!$D$10+'СЕТ СН'!$G$5-'СЕТ СН'!$G$21</f>
        <v>3077.2574423000001</v>
      </c>
      <c r="U63" s="36">
        <f>SUMIFS(СВЦЭМ!$D$33:$D$776,СВЦЭМ!$A$33:$A$776,$A63,СВЦЭМ!$B$33:$B$776,U$47)+'СЕТ СН'!$G$11+СВЦЭМ!$D$10+'СЕТ СН'!$G$5-'СЕТ СН'!$G$21</f>
        <v>3079.6531190599999</v>
      </c>
      <c r="V63" s="36">
        <f>SUMIFS(СВЦЭМ!$D$33:$D$776,СВЦЭМ!$A$33:$A$776,$A63,СВЦЭМ!$B$33:$B$776,V$47)+'СЕТ СН'!$G$11+СВЦЭМ!$D$10+'СЕТ СН'!$G$5-'СЕТ СН'!$G$21</f>
        <v>3067.9865519</v>
      </c>
      <c r="W63" s="36">
        <f>SUMIFS(СВЦЭМ!$D$33:$D$776,СВЦЭМ!$A$33:$A$776,$A63,СВЦЭМ!$B$33:$B$776,W$47)+'СЕТ СН'!$G$11+СВЦЭМ!$D$10+'СЕТ СН'!$G$5-'СЕТ СН'!$G$21</f>
        <v>3063.7819728499999</v>
      </c>
      <c r="X63" s="36">
        <f>SUMIFS(СВЦЭМ!$D$33:$D$776,СВЦЭМ!$A$33:$A$776,$A63,СВЦЭМ!$B$33:$B$776,X$47)+'СЕТ СН'!$G$11+СВЦЭМ!$D$10+'СЕТ СН'!$G$5-'СЕТ СН'!$G$21</f>
        <v>3063.26793778</v>
      </c>
      <c r="Y63" s="36">
        <f>SUMIFS(СВЦЭМ!$D$33:$D$776,СВЦЭМ!$A$33:$A$776,$A63,СВЦЭМ!$B$33:$B$776,Y$47)+'СЕТ СН'!$G$11+СВЦЭМ!$D$10+'СЕТ СН'!$G$5-'СЕТ СН'!$G$21</f>
        <v>3093.8467822800003</v>
      </c>
    </row>
    <row r="64" spans="1:25" ht="15.75" x14ac:dyDescent="0.2">
      <c r="A64" s="35">
        <f t="shared" si="1"/>
        <v>44121</v>
      </c>
      <c r="B64" s="36">
        <f>SUMIFS(СВЦЭМ!$D$33:$D$776,СВЦЭМ!$A$33:$A$776,$A64,СВЦЭМ!$B$33:$B$776,B$47)+'СЕТ СН'!$G$11+СВЦЭМ!$D$10+'СЕТ СН'!$G$5-'СЕТ СН'!$G$21</f>
        <v>3145.5224229400001</v>
      </c>
      <c r="C64" s="36">
        <f>SUMIFS(СВЦЭМ!$D$33:$D$776,СВЦЭМ!$A$33:$A$776,$A64,СВЦЭМ!$B$33:$B$776,C$47)+'СЕТ СН'!$G$11+СВЦЭМ!$D$10+'СЕТ СН'!$G$5-'СЕТ СН'!$G$21</f>
        <v>3221.2189159</v>
      </c>
      <c r="D64" s="36">
        <f>SUMIFS(СВЦЭМ!$D$33:$D$776,СВЦЭМ!$A$33:$A$776,$A64,СВЦЭМ!$B$33:$B$776,D$47)+'СЕТ СН'!$G$11+СВЦЭМ!$D$10+'СЕТ СН'!$G$5-'СЕТ СН'!$G$21</f>
        <v>3282.4242723699999</v>
      </c>
      <c r="E64" s="36">
        <f>SUMIFS(СВЦЭМ!$D$33:$D$776,СВЦЭМ!$A$33:$A$776,$A64,СВЦЭМ!$B$33:$B$776,E$47)+'СЕТ СН'!$G$11+СВЦЭМ!$D$10+'СЕТ СН'!$G$5-'СЕТ СН'!$G$21</f>
        <v>3290.60869916</v>
      </c>
      <c r="F64" s="36">
        <f>SUMIFS(СВЦЭМ!$D$33:$D$776,СВЦЭМ!$A$33:$A$776,$A64,СВЦЭМ!$B$33:$B$776,F$47)+'СЕТ СН'!$G$11+СВЦЭМ!$D$10+'СЕТ СН'!$G$5-'СЕТ СН'!$G$21</f>
        <v>3294.04444655</v>
      </c>
      <c r="G64" s="36">
        <f>SUMIFS(СВЦЭМ!$D$33:$D$776,СВЦЭМ!$A$33:$A$776,$A64,СВЦЭМ!$B$33:$B$776,G$47)+'СЕТ СН'!$G$11+СВЦЭМ!$D$10+'СЕТ СН'!$G$5-'СЕТ СН'!$G$21</f>
        <v>3284.0336660400003</v>
      </c>
      <c r="H64" s="36">
        <f>SUMIFS(СВЦЭМ!$D$33:$D$776,СВЦЭМ!$A$33:$A$776,$A64,СВЦЭМ!$B$33:$B$776,H$47)+'СЕТ СН'!$G$11+СВЦЭМ!$D$10+'СЕТ СН'!$G$5-'СЕТ СН'!$G$21</f>
        <v>3271.4719252900004</v>
      </c>
      <c r="I64" s="36">
        <f>SUMIFS(СВЦЭМ!$D$33:$D$776,СВЦЭМ!$A$33:$A$776,$A64,СВЦЭМ!$B$33:$B$776,I$47)+'СЕТ СН'!$G$11+СВЦЭМ!$D$10+'СЕТ СН'!$G$5-'СЕТ СН'!$G$21</f>
        <v>3268.8087426299999</v>
      </c>
      <c r="J64" s="36">
        <f>SUMIFS(СВЦЭМ!$D$33:$D$776,СВЦЭМ!$A$33:$A$776,$A64,СВЦЭМ!$B$33:$B$776,J$47)+'СЕТ СН'!$G$11+СВЦЭМ!$D$10+'СЕТ СН'!$G$5-'СЕТ СН'!$G$21</f>
        <v>3214.0445150599999</v>
      </c>
      <c r="K64" s="36">
        <f>SUMIFS(СВЦЭМ!$D$33:$D$776,СВЦЭМ!$A$33:$A$776,$A64,СВЦЭМ!$B$33:$B$776,K$47)+'СЕТ СН'!$G$11+СВЦЭМ!$D$10+'СЕТ СН'!$G$5-'СЕТ СН'!$G$21</f>
        <v>3189.9057205300001</v>
      </c>
      <c r="L64" s="36">
        <f>SUMIFS(СВЦЭМ!$D$33:$D$776,СВЦЭМ!$A$33:$A$776,$A64,СВЦЭМ!$B$33:$B$776,L$47)+'СЕТ СН'!$G$11+СВЦЭМ!$D$10+'СЕТ СН'!$G$5-'СЕТ СН'!$G$21</f>
        <v>3161.7191253700003</v>
      </c>
      <c r="M64" s="36">
        <f>SUMIFS(СВЦЭМ!$D$33:$D$776,СВЦЭМ!$A$33:$A$776,$A64,СВЦЭМ!$B$33:$B$776,M$47)+'СЕТ СН'!$G$11+СВЦЭМ!$D$10+'СЕТ СН'!$G$5-'СЕТ СН'!$G$21</f>
        <v>3169.40683201</v>
      </c>
      <c r="N64" s="36">
        <f>SUMIFS(СВЦЭМ!$D$33:$D$776,СВЦЭМ!$A$33:$A$776,$A64,СВЦЭМ!$B$33:$B$776,N$47)+'СЕТ СН'!$G$11+СВЦЭМ!$D$10+'СЕТ СН'!$G$5-'СЕТ СН'!$G$21</f>
        <v>3182.4627805300001</v>
      </c>
      <c r="O64" s="36">
        <f>SUMIFS(СВЦЭМ!$D$33:$D$776,СВЦЭМ!$A$33:$A$776,$A64,СВЦЭМ!$B$33:$B$776,O$47)+'СЕТ СН'!$G$11+СВЦЭМ!$D$10+'СЕТ СН'!$G$5-'СЕТ СН'!$G$21</f>
        <v>3223.0402082600003</v>
      </c>
      <c r="P64" s="36">
        <f>SUMIFS(СВЦЭМ!$D$33:$D$776,СВЦЭМ!$A$33:$A$776,$A64,СВЦЭМ!$B$33:$B$776,P$47)+'СЕТ СН'!$G$11+СВЦЭМ!$D$10+'СЕТ СН'!$G$5-'СЕТ СН'!$G$21</f>
        <v>3266.9253297</v>
      </c>
      <c r="Q64" s="36">
        <f>SUMIFS(СВЦЭМ!$D$33:$D$776,СВЦЭМ!$A$33:$A$776,$A64,СВЦЭМ!$B$33:$B$776,Q$47)+'СЕТ СН'!$G$11+СВЦЭМ!$D$10+'СЕТ СН'!$G$5-'СЕТ СН'!$G$21</f>
        <v>3238.47429216</v>
      </c>
      <c r="R64" s="36">
        <f>SUMIFS(СВЦЭМ!$D$33:$D$776,СВЦЭМ!$A$33:$A$776,$A64,СВЦЭМ!$B$33:$B$776,R$47)+'СЕТ СН'!$G$11+СВЦЭМ!$D$10+'СЕТ СН'!$G$5-'СЕТ СН'!$G$21</f>
        <v>3193.76139616</v>
      </c>
      <c r="S64" s="36">
        <f>SUMIFS(СВЦЭМ!$D$33:$D$776,СВЦЭМ!$A$33:$A$776,$A64,СВЦЭМ!$B$33:$B$776,S$47)+'СЕТ СН'!$G$11+СВЦЭМ!$D$10+'СЕТ СН'!$G$5-'СЕТ СН'!$G$21</f>
        <v>3129.1825873500002</v>
      </c>
      <c r="T64" s="36">
        <f>SUMIFS(СВЦЭМ!$D$33:$D$776,СВЦЭМ!$A$33:$A$776,$A64,СВЦЭМ!$B$33:$B$776,T$47)+'СЕТ СН'!$G$11+СВЦЭМ!$D$10+'СЕТ СН'!$G$5-'СЕТ СН'!$G$21</f>
        <v>3092.6148160100001</v>
      </c>
      <c r="U64" s="36">
        <f>SUMIFS(СВЦЭМ!$D$33:$D$776,СВЦЭМ!$A$33:$A$776,$A64,СВЦЭМ!$B$33:$B$776,U$47)+'СЕТ СН'!$G$11+СВЦЭМ!$D$10+'СЕТ СН'!$G$5-'СЕТ СН'!$G$21</f>
        <v>3080.96897661</v>
      </c>
      <c r="V64" s="36">
        <f>SUMIFS(СВЦЭМ!$D$33:$D$776,СВЦЭМ!$A$33:$A$776,$A64,СВЦЭМ!$B$33:$B$776,V$47)+'СЕТ СН'!$G$11+СВЦЭМ!$D$10+'СЕТ СН'!$G$5-'СЕТ СН'!$G$21</f>
        <v>3081.8455258900003</v>
      </c>
      <c r="W64" s="36">
        <f>SUMIFS(СВЦЭМ!$D$33:$D$776,СВЦЭМ!$A$33:$A$776,$A64,СВЦЭМ!$B$33:$B$776,W$47)+'СЕТ СН'!$G$11+СВЦЭМ!$D$10+'СЕТ СН'!$G$5-'СЕТ СН'!$G$21</f>
        <v>3083.2822989300003</v>
      </c>
      <c r="X64" s="36">
        <f>SUMIFS(СВЦЭМ!$D$33:$D$776,СВЦЭМ!$A$33:$A$776,$A64,СВЦЭМ!$B$33:$B$776,X$47)+'СЕТ СН'!$G$11+СВЦЭМ!$D$10+'СЕТ СН'!$G$5-'СЕТ СН'!$G$21</f>
        <v>3103.2857956799999</v>
      </c>
      <c r="Y64" s="36">
        <f>SUMIFS(СВЦЭМ!$D$33:$D$776,СВЦЭМ!$A$33:$A$776,$A64,СВЦЭМ!$B$33:$B$776,Y$47)+'СЕТ СН'!$G$11+СВЦЭМ!$D$10+'СЕТ СН'!$G$5-'СЕТ СН'!$G$21</f>
        <v>3133.9475926700002</v>
      </c>
    </row>
    <row r="65" spans="1:26" ht="15.75" x14ac:dyDescent="0.2">
      <c r="A65" s="35">
        <f t="shared" si="1"/>
        <v>44122</v>
      </c>
      <c r="B65" s="36">
        <f>SUMIFS(СВЦЭМ!$D$33:$D$776,СВЦЭМ!$A$33:$A$776,$A65,СВЦЭМ!$B$33:$B$776,B$47)+'СЕТ СН'!$G$11+СВЦЭМ!$D$10+'СЕТ СН'!$G$5-'СЕТ СН'!$G$21</f>
        <v>3231.3042443499999</v>
      </c>
      <c r="C65" s="36">
        <f>SUMIFS(СВЦЭМ!$D$33:$D$776,СВЦЭМ!$A$33:$A$776,$A65,СВЦЭМ!$B$33:$B$776,C$47)+'СЕТ СН'!$G$11+СВЦЭМ!$D$10+'СЕТ СН'!$G$5-'СЕТ СН'!$G$21</f>
        <v>3326.7997531999999</v>
      </c>
      <c r="D65" s="36">
        <f>SUMIFS(СВЦЭМ!$D$33:$D$776,СВЦЭМ!$A$33:$A$776,$A65,СВЦЭМ!$B$33:$B$776,D$47)+'СЕТ СН'!$G$11+СВЦЭМ!$D$10+'СЕТ СН'!$G$5-'СЕТ СН'!$G$21</f>
        <v>3396.6853031000001</v>
      </c>
      <c r="E65" s="36">
        <f>SUMIFS(СВЦЭМ!$D$33:$D$776,СВЦЭМ!$A$33:$A$776,$A65,СВЦЭМ!$B$33:$B$776,E$47)+'СЕТ СН'!$G$11+СВЦЭМ!$D$10+'СЕТ СН'!$G$5-'СЕТ СН'!$G$21</f>
        <v>3404.3411536100002</v>
      </c>
      <c r="F65" s="36">
        <f>SUMIFS(СВЦЭМ!$D$33:$D$776,СВЦЭМ!$A$33:$A$776,$A65,СВЦЭМ!$B$33:$B$776,F$47)+'СЕТ СН'!$G$11+СВЦЭМ!$D$10+'СЕТ СН'!$G$5-'СЕТ СН'!$G$21</f>
        <v>3411.0320774700003</v>
      </c>
      <c r="G65" s="36">
        <f>SUMIFS(СВЦЭМ!$D$33:$D$776,СВЦЭМ!$A$33:$A$776,$A65,СВЦЭМ!$B$33:$B$776,G$47)+'СЕТ СН'!$G$11+СВЦЭМ!$D$10+'СЕТ СН'!$G$5-'СЕТ СН'!$G$21</f>
        <v>3398.8062822100001</v>
      </c>
      <c r="H65" s="36">
        <f>SUMIFS(СВЦЭМ!$D$33:$D$776,СВЦЭМ!$A$33:$A$776,$A65,СВЦЭМ!$B$33:$B$776,H$47)+'СЕТ СН'!$G$11+СВЦЭМ!$D$10+'СЕТ СН'!$G$5-'СЕТ СН'!$G$21</f>
        <v>3377.25495439</v>
      </c>
      <c r="I65" s="36">
        <f>SUMIFS(СВЦЭМ!$D$33:$D$776,СВЦЭМ!$A$33:$A$776,$A65,СВЦЭМ!$B$33:$B$776,I$47)+'СЕТ СН'!$G$11+СВЦЭМ!$D$10+'СЕТ СН'!$G$5-'СЕТ СН'!$G$21</f>
        <v>3343.5236938600001</v>
      </c>
      <c r="J65" s="36">
        <f>SUMIFS(СВЦЭМ!$D$33:$D$776,СВЦЭМ!$A$33:$A$776,$A65,СВЦЭМ!$B$33:$B$776,J$47)+'СЕТ СН'!$G$11+СВЦЭМ!$D$10+'СЕТ СН'!$G$5-'СЕТ СН'!$G$21</f>
        <v>3261.0858197400003</v>
      </c>
      <c r="K65" s="36">
        <f>SUMIFS(СВЦЭМ!$D$33:$D$776,СВЦЭМ!$A$33:$A$776,$A65,СВЦЭМ!$B$33:$B$776,K$47)+'СЕТ СН'!$G$11+СВЦЭМ!$D$10+'СЕТ СН'!$G$5-'СЕТ СН'!$G$21</f>
        <v>3195.0250795700003</v>
      </c>
      <c r="L65" s="36">
        <f>SUMIFS(СВЦЭМ!$D$33:$D$776,СВЦЭМ!$A$33:$A$776,$A65,СВЦЭМ!$B$33:$B$776,L$47)+'СЕТ СН'!$G$11+СВЦЭМ!$D$10+'СЕТ СН'!$G$5-'СЕТ СН'!$G$21</f>
        <v>3185.5083441800002</v>
      </c>
      <c r="M65" s="36">
        <f>SUMIFS(СВЦЭМ!$D$33:$D$776,СВЦЭМ!$A$33:$A$776,$A65,СВЦЭМ!$B$33:$B$776,M$47)+'СЕТ СН'!$G$11+СВЦЭМ!$D$10+'СЕТ СН'!$G$5-'СЕТ СН'!$G$21</f>
        <v>3186.7356144700002</v>
      </c>
      <c r="N65" s="36">
        <f>SUMIFS(СВЦЭМ!$D$33:$D$776,СВЦЭМ!$A$33:$A$776,$A65,СВЦЭМ!$B$33:$B$776,N$47)+'СЕТ СН'!$G$11+СВЦЭМ!$D$10+'СЕТ СН'!$G$5-'СЕТ СН'!$G$21</f>
        <v>3193.7123029700001</v>
      </c>
      <c r="O65" s="36">
        <f>SUMIFS(СВЦЭМ!$D$33:$D$776,СВЦЭМ!$A$33:$A$776,$A65,СВЦЭМ!$B$33:$B$776,O$47)+'СЕТ СН'!$G$11+СВЦЭМ!$D$10+'СЕТ СН'!$G$5-'СЕТ СН'!$G$21</f>
        <v>3243.3737607500002</v>
      </c>
      <c r="P65" s="36">
        <f>SUMIFS(СВЦЭМ!$D$33:$D$776,СВЦЭМ!$A$33:$A$776,$A65,СВЦЭМ!$B$33:$B$776,P$47)+'СЕТ СН'!$G$11+СВЦЭМ!$D$10+'СЕТ СН'!$G$5-'СЕТ СН'!$G$21</f>
        <v>3291.4239392899999</v>
      </c>
      <c r="Q65" s="36">
        <f>SUMIFS(СВЦЭМ!$D$33:$D$776,СВЦЭМ!$A$33:$A$776,$A65,СВЦЭМ!$B$33:$B$776,Q$47)+'СЕТ СН'!$G$11+СВЦЭМ!$D$10+'СЕТ СН'!$G$5-'СЕТ СН'!$G$21</f>
        <v>3256.4925817399999</v>
      </c>
      <c r="R65" s="36">
        <f>SUMIFS(СВЦЭМ!$D$33:$D$776,СВЦЭМ!$A$33:$A$776,$A65,СВЦЭМ!$B$33:$B$776,R$47)+'СЕТ СН'!$G$11+СВЦЭМ!$D$10+'СЕТ СН'!$G$5-'СЕТ СН'!$G$21</f>
        <v>3200.84885231</v>
      </c>
      <c r="S65" s="36">
        <f>SUMIFS(СВЦЭМ!$D$33:$D$776,СВЦЭМ!$A$33:$A$776,$A65,СВЦЭМ!$B$33:$B$776,S$47)+'СЕТ СН'!$G$11+СВЦЭМ!$D$10+'СЕТ СН'!$G$5-'СЕТ СН'!$G$21</f>
        <v>3128.3625990999999</v>
      </c>
      <c r="T65" s="36">
        <f>SUMIFS(СВЦЭМ!$D$33:$D$776,СВЦЭМ!$A$33:$A$776,$A65,СВЦЭМ!$B$33:$B$776,T$47)+'СЕТ СН'!$G$11+СВЦЭМ!$D$10+'СЕТ СН'!$G$5-'СЕТ СН'!$G$21</f>
        <v>3089.32757657</v>
      </c>
      <c r="U65" s="36">
        <f>SUMIFS(СВЦЭМ!$D$33:$D$776,СВЦЭМ!$A$33:$A$776,$A65,СВЦЭМ!$B$33:$B$776,U$47)+'СЕТ СН'!$G$11+СВЦЭМ!$D$10+'СЕТ СН'!$G$5-'СЕТ СН'!$G$21</f>
        <v>3085.6674564100003</v>
      </c>
      <c r="V65" s="36">
        <f>SUMIFS(СВЦЭМ!$D$33:$D$776,СВЦЭМ!$A$33:$A$776,$A65,СВЦЭМ!$B$33:$B$776,V$47)+'СЕТ СН'!$G$11+СВЦЭМ!$D$10+'СЕТ СН'!$G$5-'СЕТ СН'!$G$21</f>
        <v>3084.5514199200002</v>
      </c>
      <c r="W65" s="36">
        <f>SUMIFS(СВЦЭМ!$D$33:$D$776,СВЦЭМ!$A$33:$A$776,$A65,СВЦЭМ!$B$33:$B$776,W$47)+'СЕТ СН'!$G$11+СВЦЭМ!$D$10+'СЕТ СН'!$G$5-'СЕТ СН'!$G$21</f>
        <v>3083.54510407</v>
      </c>
      <c r="X65" s="36">
        <f>SUMIFS(СВЦЭМ!$D$33:$D$776,СВЦЭМ!$A$33:$A$776,$A65,СВЦЭМ!$B$33:$B$776,X$47)+'СЕТ СН'!$G$11+СВЦЭМ!$D$10+'СЕТ СН'!$G$5-'СЕТ СН'!$G$21</f>
        <v>3083.65544219</v>
      </c>
      <c r="Y65" s="36">
        <f>SUMIFS(СВЦЭМ!$D$33:$D$776,СВЦЭМ!$A$33:$A$776,$A65,СВЦЭМ!$B$33:$B$776,Y$47)+'СЕТ СН'!$G$11+СВЦЭМ!$D$10+'СЕТ СН'!$G$5-'СЕТ СН'!$G$21</f>
        <v>3124.0886591500002</v>
      </c>
    </row>
    <row r="66" spans="1:26" ht="15.75" x14ac:dyDescent="0.2">
      <c r="A66" s="35">
        <f t="shared" si="1"/>
        <v>44123</v>
      </c>
      <c r="B66" s="36">
        <f>SUMIFS(СВЦЭМ!$D$33:$D$776,СВЦЭМ!$A$33:$A$776,$A66,СВЦЭМ!$B$33:$B$776,B$47)+'СЕТ СН'!$G$11+СВЦЭМ!$D$10+'СЕТ СН'!$G$5-'СЕТ СН'!$G$21</f>
        <v>3189.7630834900001</v>
      </c>
      <c r="C66" s="36">
        <f>SUMIFS(СВЦЭМ!$D$33:$D$776,СВЦЭМ!$A$33:$A$776,$A66,СВЦЭМ!$B$33:$B$776,C$47)+'СЕТ СН'!$G$11+СВЦЭМ!$D$10+'СЕТ СН'!$G$5-'СЕТ СН'!$G$21</f>
        <v>3265.6240111500001</v>
      </c>
      <c r="D66" s="36">
        <f>SUMIFS(СВЦЭМ!$D$33:$D$776,СВЦЭМ!$A$33:$A$776,$A66,СВЦЭМ!$B$33:$B$776,D$47)+'СЕТ СН'!$G$11+СВЦЭМ!$D$10+'СЕТ СН'!$G$5-'СЕТ СН'!$G$21</f>
        <v>3336.13466849</v>
      </c>
      <c r="E66" s="36">
        <f>SUMIFS(СВЦЭМ!$D$33:$D$776,СВЦЭМ!$A$33:$A$776,$A66,СВЦЭМ!$B$33:$B$776,E$47)+'СЕТ СН'!$G$11+СВЦЭМ!$D$10+'СЕТ СН'!$G$5-'СЕТ СН'!$G$21</f>
        <v>3339.0949844699999</v>
      </c>
      <c r="F66" s="36">
        <f>SUMIFS(СВЦЭМ!$D$33:$D$776,СВЦЭМ!$A$33:$A$776,$A66,СВЦЭМ!$B$33:$B$776,F$47)+'СЕТ СН'!$G$11+СВЦЭМ!$D$10+'СЕТ СН'!$G$5-'СЕТ СН'!$G$21</f>
        <v>3341.8785353000003</v>
      </c>
      <c r="G66" s="36">
        <f>SUMIFS(СВЦЭМ!$D$33:$D$776,СВЦЭМ!$A$33:$A$776,$A66,СВЦЭМ!$B$33:$B$776,G$47)+'СЕТ СН'!$G$11+СВЦЭМ!$D$10+'СЕТ СН'!$G$5-'СЕТ СН'!$G$21</f>
        <v>3322.7291888200002</v>
      </c>
      <c r="H66" s="36">
        <f>SUMIFS(СВЦЭМ!$D$33:$D$776,СВЦЭМ!$A$33:$A$776,$A66,СВЦЭМ!$B$33:$B$776,H$47)+'СЕТ СН'!$G$11+СВЦЭМ!$D$10+'СЕТ СН'!$G$5-'СЕТ СН'!$G$21</f>
        <v>3273.5965414500001</v>
      </c>
      <c r="I66" s="36">
        <f>SUMIFS(СВЦЭМ!$D$33:$D$776,СВЦЭМ!$A$33:$A$776,$A66,СВЦЭМ!$B$33:$B$776,I$47)+'СЕТ СН'!$G$11+СВЦЭМ!$D$10+'СЕТ СН'!$G$5-'СЕТ СН'!$G$21</f>
        <v>3218.54086598</v>
      </c>
      <c r="J66" s="36">
        <f>SUMIFS(СВЦЭМ!$D$33:$D$776,СВЦЭМ!$A$33:$A$776,$A66,СВЦЭМ!$B$33:$B$776,J$47)+'СЕТ СН'!$G$11+СВЦЭМ!$D$10+'СЕТ СН'!$G$5-'СЕТ СН'!$G$21</f>
        <v>3162.6412074099999</v>
      </c>
      <c r="K66" s="36">
        <f>SUMIFS(СВЦЭМ!$D$33:$D$776,СВЦЭМ!$A$33:$A$776,$A66,СВЦЭМ!$B$33:$B$776,K$47)+'СЕТ СН'!$G$11+СВЦЭМ!$D$10+'СЕТ СН'!$G$5-'СЕТ СН'!$G$21</f>
        <v>3128.7849692600003</v>
      </c>
      <c r="L66" s="36">
        <f>SUMIFS(СВЦЭМ!$D$33:$D$776,СВЦЭМ!$A$33:$A$776,$A66,СВЦЭМ!$B$33:$B$776,L$47)+'СЕТ СН'!$G$11+СВЦЭМ!$D$10+'СЕТ СН'!$G$5-'СЕТ СН'!$G$21</f>
        <v>3130.8242377699999</v>
      </c>
      <c r="M66" s="36">
        <f>SUMIFS(СВЦЭМ!$D$33:$D$776,СВЦЭМ!$A$33:$A$776,$A66,СВЦЭМ!$B$33:$B$776,M$47)+'СЕТ СН'!$G$11+СВЦЭМ!$D$10+'СЕТ СН'!$G$5-'СЕТ СН'!$G$21</f>
        <v>3136.1933220600004</v>
      </c>
      <c r="N66" s="36">
        <f>SUMIFS(СВЦЭМ!$D$33:$D$776,СВЦЭМ!$A$33:$A$776,$A66,СВЦЭМ!$B$33:$B$776,N$47)+'СЕТ СН'!$G$11+СВЦЭМ!$D$10+'СЕТ СН'!$G$5-'СЕТ СН'!$G$21</f>
        <v>3148.6897355199999</v>
      </c>
      <c r="O66" s="36">
        <f>SUMIFS(СВЦЭМ!$D$33:$D$776,СВЦЭМ!$A$33:$A$776,$A66,СВЦЭМ!$B$33:$B$776,O$47)+'СЕТ СН'!$G$11+СВЦЭМ!$D$10+'СЕТ СН'!$G$5-'СЕТ СН'!$G$21</f>
        <v>3191.9679886000004</v>
      </c>
      <c r="P66" s="36">
        <f>SUMIFS(СВЦЭМ!$D$33:$D$776,СВЦЭМ!$A$33:$A$776,$A66,СВЦЭМ!$B$33:$B$776,P$47)+'СЕТ СН'!$G$11+СВЦЭМ!$D$10+'СЕТ СН'!$G$5-'СЕТ СН'!$G$21</f>
        <v>3230.5773672800001</v>
      </c>
      <c r="Q66" s="36">
        <f>SUMIFS(СВЦЭМ!$D$33:$D$776,СВЦЭМ!$A$33:$A$776,$A66,СВЦЭМ!$B$33:$B$776,Q$47)+'СЕТ СН'!$G$11+СВЦЭМ!$D$10+'СЕТ СН'!$G$5-'СЕТ СН'!$G$21</f>
        <v>3201.7422355500003</v>
      </c>
      <c r="R66" s="36">
        <f>SUMIFS(СВЦЭМ!$D$33:$D$776,СВЦЭМ!$A$33:$A$776,$A66,СВЦЭМ!$B$33:$B$776,R$47)+'СЕТ СН'!$G$11+СВЦЭМ!$D$10+'СЕТ СН'!$G$5-'СЕТ СН'!$G$21</f>
        <v>3157.2009513200001</v>
      </c>
      <c r="S66" s="36">
        <f>SUMIFS(СВЦЭМ!$D$33:$D$776,СВЦЭМ!$A$33:$A$776,$A66,СВЦЭМ!$B$33:$B$776,S$47)+'СЕТ СН'!$G$11+СВЦЭМ!$D$10+'СЕТ СН'!$G$5-'СЕТ СН'!$G$21</f>
        <v>3101.2004966000004</v>
      </c>
      <c r="T66" s="36">
        <f>SUMIFS(СВЦЭМ!$D$33:$D$776,СВЦЭМ!$A$33:$A$776,$A66,СВЦЭМ!$B$33:$B$776,T$47)+'СЕТ СН'!$G$11+СВЦЭМ!$D$10+'СЕТ СН'!$G$5-'СЕТ СН'!$G$21</f>
        <v>3071.9863946</v>
      </c>
      <c r="U66" s="36">
        <f>SUMIFS(СВЦЭМ!$D$33:$D$776,СВЦЭМ!$A$33:$A$776,$A66,СВЦЭМ!$B$33:$B$776,U$47)+'СЕТ СН'!$G$11+СВЦЭМ!$D$10+'СЕТ СН'!$G$5-'СЕТ СН'!$G$21</f>
        <v>3080.0548790000003</v>
      </c>
      <c r="V66" s="36">
        <f>SUMIFS(СВЦЭМ!$D$33:$D$776,СВЦЭМ!$A$33:$A$776,$A66,СВЦЭМ!$B$33:$B$776,V$47)+'СЕТ СН'!$G$11+СВЦЭМ!$D$10+'СЕТ СН'!$G$5-'СЕТ СН'!$G$21</f>
        <v>3071.5098238300002</v>
      </c>
      <c r="W66" s="36">
        <f>SUMIFS(СВЦЭМ!$D$33:$D$776,СВЦЭМ!$A$33:$A$776,$A66,СВЦЭМ!$B$33:$B$776,W$47)+'СЕТ СН'!$G$11+СВЦЭМ!$D$10+'СЕТ СН'!$G$5-'СЕТ СН'!$G$21</f>
        <v>3075.9475221000002</v>
      </c>
      <c r="X66" s="36">
        <f>SUMIFS(СВЦЭМ!$D$33:$D$776,СВЦЭМ!$A$33:$A$776,$A66,СВЦЭМ!$B$33:$B$776,X$47)+'СЕТ СН'!$G$11+СВЦЭМ!$D$10+'СЕТ СН'!$G$5-'СЕТ СН'!$G$21</f>
        <v>3090.02747357</v>
      </c>
      <c r="Y66" s="36">
        <f>SUMIFS(СВЦЭМ!$D$33:$D$776,СВЦЭМ!$A$33:$A$776,$A66,СВЦЭМ!$B$33:$B$776,Y$47)+'СЕТ СН'!$G$11+СВЦЭМ!$D$10+'СЕТ СН'!$G$5-'СЕТ СН'!$G$21</f>
        <v>3121.0741833100001</v>
      </c>
    </row>
    <row r="67" spans="1:26" ht="15.75" x14ac:dyDescent="0.2">
      <c r="A67" s="35">
        <f t="shared" si="1"/>
        <v>44124</v>
      </c>
      <c r="B67" s="36">
        <f>SUMIFS(СВЦЭМ!$D$33:$D$776,СВЦЭМ!$A$33:$A$776,$A67,СВЦЭМ!$B$33:$B$776,B$47)+'СЕТ СН'!$G$11+СВЦЭМ!$D$10+'СЕТ СН'!$G$5-'СЕТ СН'!$G$21</f>
        <v>3230.4089758300001</v>
      </c>
      <c r="C67" s="36">
        <f>SUMIFS(СВЦЭМ!$D$33:$D$776,СВЦЭМ!$A$33:$A$776,$A67,СВЦЭМ!$B$33:$B$776,C$47)+'СЕТ СН'!$G$11+СВЦЭМ!$D$10+'СЕТ СН'!$G$5-'СЕТ СН'!$G$21</f>
        <v>3311.53456293</v>
      </c>
      <c r="D67" s="36">
        <f>SUMIFS(СВЦЭМ!$D$33:$D$776,СВЦЭМ!$A$33:$A$776,$A67,СВЦЭМ!$B$33:$B$776,D$47)+'СЕТ СН'!$G$11+СВЦЭМ!$D$10+'СЕТ СН'!$G$5-'СЕТ СН'!$G$21</f>
        <v>3379.3347644599999</v>
      </c>
      <c r="E67" s="36">
        <f>SUMIFS(СВЦЭМ!$D$33:$D$776,СВЦЭМ!$A$33:$A$776,$A67,СВЦЭМ!$B$33:$B$776,E$47)+'СЕТ СН'!$G$11+СВЦЭМ!$D$10+'СЕТ СН'!$G$5-'СЕТ СН'!$G$21</f>
        <v>3388.67890919</v>
      </c>
      <c r="F67" s="36">
        <f>SUMIFS(СВЦЭМ!$D$33:$D$776,СВЦЭМ!$A$33:$A$776,$A67,СВЦЭМ!$B$33:$B$776,F$47)+'СЕТ СН'!$G$11+СВЦЭМ!$D$10+'СЕТ СН'!$G$5-'СЕТ СН'!$G$21</f>
        <v>3397.4517682599999</v>
      </c>
      <c r="G67" s="36">
        <f>SUMIFS(СВЦЭМ!$D$33:$D$776,СВЦЭМ!$A$33:$A$776,$A67,СВЦЭМ!$B$33:$B$776,G$47)+'СЕТ СН'!$G$11+СВЦЭМ!$D$10+'СЕТ СН'!$G$5-'СЕТ СН'!$G$21</f>
        <v>3374.5587336799999</v>
      </c>
      <c r="H67" s="36">
        <f>SUMIFS(СВЦЭМ!$D$33:$D$776,СВЦЭМ!$A$33:$A$776,$A67,СВЦЭМ!$B$33:$B$776,H$47)+'СЕТ СН'!$G$11+СВЦЭМ!$D$10+'СЕТ СН'!$G$5-'СЕТ СН'!$G$21</f>
        <v>3316.7335185299999</v>
      </c>
      <c r="I67" s="36">
        <f>SUMIFS(СВЦЭМ!$D$33:$D$776,СВЦЭМ!$A$33:$A$776,$A67,СВЦЭМ!$B$33:$B$776,I$47)+'СЕТ СН'!$G$11+СВЦЭМ!$D$10+'СЕТ СН'!$G$5-'СЕТ СН'!$G$21</f>
        <v>3264.8185760300003</v>
      </c>
      <c r="J67" s="36">
        <f>SUMIFS(СВЦЭМ!$D$33:$D$776,СВЦЭМ!$A$33:$A$776,$A67,СВЦЭМ!$B$33:$B$776,J$47)+'СЕТ СН'!$G$11+СВЦЭМ!$D$10+'СЕТ СН'!$G$5-'СЕТ СН'!$G$21</f>
        <v>3198.3473786300001</v>
      </c>
      <c r="K67" s="36">
        <f>SUMIFS(СВЦЭМ!$D$33:$D$776,СВЦЭМ!$A$33:$A$776,$A67,СВЦЭМ!$B$33:$B$776,K$47)+'СЕТ СН'!$G$11+СВЦЭМ!$D$10+'СЕТ СН'!$G$5-'СЕТ СН'!$G$21</f>
        <v>3153.7824598000002</v>
      </c>
      <c r="L67" s="36">
        <f>SUMIFS(СВЦЭМ!$D$33:$D$776,СВЦЭМ!$A$33:$A$776,$A67,СВЦЭМ!$B$33:$B$776,L$47)+'СЕТ СН'!$G$11+СВЦЭМ!$D$10+'СЕТ СН'!$G$5-'СЕТ СН'!$G$21</f>
        <v>3153.5524394700001</v>
      </c>
      <c r="M67" s="36">
        <f>SUMIFS(СВЦЭМ!$D$33:$D$776,СВЦЭМ!$A$33:$A$776,$A67,СВЦЭМ!$B$33:$B$776,M$47)+'СЕТ СН'!$G$11+СВЦЭМ!$D$10+'СЕТ СН'!$G$5-'СЕТ СН'!$G$21</f>
        <v>3164.1197714500004</v>
      </c>
      <c r="N67" s="36">
        <f>SUMIFS(СВЦЭМ!$D$33:$D$776,СВЦЭМ!$A$33:$A$776,$A67,СВЦЭМ!$B$33:$B$776,N$47)+'СЕТ СН'!$G$11+СВЦЭМ!$D$10+'СЕТ СН'!$G$5-'СЕТ СН'!$G$21</f>
        <v>3176.7132844600001</v>
      </c>
      <c r="O67" s="36">
        <f>SUMIFS(СВЦЭМ!$D$33:$D$776,СВЦЭМ!$A$33:$A$776,$A67,СВЦЭМ!$B$33:$B$776,O$47)+'СЕТ СН'!$G$11+СВЦЭМ!$D$10+'СЕТ СН'!$G$5-'СЕТ СН'!$G$21</f>
        <v>3219.3675513500002</v>
      </c>
      <c r="P67" s="36">
        <f>SUMIFS(СВЦЭМ!$D$33:$D$776,СВЦЭМ!$A$33:$A$776,$A67,СВЦЭМ!$B$33:$B$776,P$47)+'СЕТ СН'!$G$11+СВЦЭМ!$D$10+'СЕТ СН'!$G$5-'СЕТ СН'!$G$21</f>
        <v>3268.46155907</v>
      </c>
      <c r="Q67" s="36">
        <f>SUMIFS(СВЦЭМ!$D$33:$D$776,СВЦЭМ!$A$33:$A$776,$A67,СВЦЭМ!$B$33:$B$776,Q$47)+'СЕТ СН'!$G$11+СВЦЭМ!$D$10+'СЕТ СН'!$G$5-'СЕТ СН'!$G$21</f>
        <v>3237.9630009400003</v>
      </c>
      <c r="R67" s="36">
        <f>SUMIFS(СВЦЭМ!$D$33:$D$776,СВЦЭМ!$A$33:$A$776,$A67,СВЦЭМ!$B$33:$B$776,R$47)+'СЕТ СН'!$G$11+СВЦЭМ!$D$10+'СЕТ СН'!$G$5-'СЕТ СН'!$G$21</f>
        <v>3186.7748517099999</v>
      </c>
      <c r="S67" s="36">
        <f>SUMIFS(СВЦЭМ!$D$33:$D$776,СВЦЭМ!$A$33:$A$776,$A67,СВЦЭМ!$B$33:$B$776,S$47)+'СЕТ СН'!$G$11+СВЦЭМ!$D$10+'СЕТ СН'!$G$5-'СЕТ СН'!$G$21</f>
        <v>3118.01211934</v>
      </c>
      <c r="T67" s="36">
        <f>SUMIFS(СВЦЭМ!$D$33:$D$776,СВЦЭМ!$A$33:$A$776,$A67,СВЦЭМ!$B$33:$B$776,T$47)+'СЕТ СН'!$G$11+СВЦЭМ!$D$10+'СЕТ СН'!$G$5-'СЕТ СН'!$G$21</f>
        <v>3085.5623059899999</v>
      </c>
      <c r="U67" s="36">
        <f>SUMIFS(СВЦЭМ!$D$33:$D$776,СВЦЭМ!$A$33:$A$776,$A67,СВЦЭМ!$B$33:$B$776,U$47)+'СЕТ СН'!$G$11+СВЦЭМ!$D$10+'СЕТ СН'!$G$5-'СЕТ СН'!$G$21</f>
        <v>3100.3235008900001</v>
      </c>
      <c r="V67" s="36">
        <f>SUMIFS(СВЦЭМ!$D$33:$D$776,СВЦЭМ!$A$33:$A$776,$A67,СВЦЭМ!$B$33:$B$776,V$47)+'СЕТ СН'!$G$11+СВЦЭМ!$D$10+'СЕТ СН'!$G$5-'СЕТ СН'!$G$21</f>
        <v>3097.5085226800002</v>
      </c>
      <c r="W67" s="36">
        <f>SUMIFS(СВЦЭМ!$D$33:$D$776,СВЦЭМ!$A$33:$A$776,$A67,СВЦЭМ!$B$33:$B$776,W$47)+'СЕТ СН'!$G$11+СВЦЭМ!$D$10+'СЕТ СН'!$G$5-'СЕТ СН'!$G$21</f>
        <v>3093.6007009</v>
      </c>
      <c r="X67" s="36">
        <f>SUMIFS(СВЦЭМ!$D$33:$D$776,СВЦЭМ!$A$33:$A$776,$A67,СВЦЭМ!$B$33:$B$776,X$47)+'СЕТ СН'!$G$11+СВЦЭМ!$D$10+'СЕТ СН'!$G$5-'СЕТ СН'!$G$21</f>
        <v>3097.8574405899999</v>
      </c>
      <c r="Y67" s="36">
        <f>SUMIFS(СВЦЭМ!$D$33:$D$776,СВЦЭМ!$A$33:$A$776,$A67,СВЦЭМ!$B$33:$B$776,Y$47)+'СЕТ СН'!$G$11+СВЦЭМ!$D$10+'СЕТ СН'!$G$5-'СЕТ СН'!$G$21</f>
        <v>3133.4699194499999</v>
      </c>
    </row>
    <row r="68" spans="1:26" ht="15.75" x14ac:dyDescent="0.2">
      <c r="A68" s="35">
        <f t="shared" si="1"/>
        <v>44125</v>
      </c>
      <c r="B68" s="36">
        <f>SUMIFS(СВЦЭМ!$D$33:$D$776,СВЦЭМ!$A$33:$A$776,$A68,СВЦЭМ!$B$33:$B$776,B$47)+'СЕТ СН'!$G$11+СВЦЭМ!$D$10+'СЕТ СН'!$G$5-'СЕТ СН'!$G$21</f>
        <v>3214.7379090300001</v>
      </c>
      <c r="C68" s="36">
        <f>SUMIFS(СВЦЭМ!$D$33:$D$776,СВЦЭМ!$A$33:$A$776,$A68,СВЦЭМ!$B$33:$B$776,C$47)+'СЕТ СН'!$G$11+СВЦЭМ!$D$10+'СЕТ СН'!$G$5-'СЕТ СН'!$G$21</f>
        <v>3293.2869293200001</v>
      </c>
      <c r="D68" s="36">
        <f>SUMIFS(СВЦЭМ!$D$33:$D$776,СВЦЭМ!$A$33:$A$776,$A68,СВЦЭМ!$B$33:$B$776,D$47)+'СЕТ СН'!$G$11+СВЦЭМ!$D$10+'СЕТ СН'!$G$5-'СЕТ СН'!$G$21</f>
        <v>3350.11535009</v>
      </c>
      <c r="E68" s="36">
        <f>SUMIFS(СВЦЭМ!$D$33:$D$776,СВЦЭМ!$A$33:$A$776,$A68,СВЦЭМ!$B$33:$B$776,E$47)+'СЕТ СН'!$G$11+СВЦЭМ!$D$10+'СЕТ СН'!$G$5-'СЕТ СН'!$G$21</f>
        <v>3357.6935370800002</v>
      </c>
      <c r="F68" s="36">
        <f>SUMIFS(СВЦЭМ!$D$33:$D$776,СВЦЭМ!$A$33:$A$776,$A68,СВЦЭМ!$B$33:$B$776,F$47)+'СЕТ СН'!$G$11+СВЦЭМ!$D$10+'СЕТ СН'!$G$5-'СЕТ СН'!$G$21</f>
        <v>3358.17135297</v>
      </c>
      <c r="G68" s="36">
        <f>SUMIFS(СВЦЭМ!$D$33:$D$776,СВЦЭМ!$A$33:$A$776,$A68,СВЦЭМ!$B$33:$B$776,G$47)+'СЕТ СН'!$G$11+СВЦЭМ!$D$10+'СЕТ СН'!$G$5-'СЕТ СН'!$G$21</f>
        <v>3341.0180925200002</v>
      </c>
      <c r="H68" s="36">
        <f>SUMIFS(СВЦЭМ!$D$33:$D$776,СВЦЭМ!$A$33:$A$776,$A68,СВЦЭМ!$B$33:$B$776,H$47)+'СЕТ СН'!$G$11+СВЦЭМ!$D$10+'СЕТ СН'!$G$5-'СЕТ СН'!$G$21</f>
        <v>3288.7572267200003</v>
      </c>
      <c r="I68" s="36">
        <f>SUMIFS(СВЦЭМ!$D$33:$D$776,СВЦЭМ!$A$33:$A$776,$A68,СВЦЭМ!$B$33:$B$776,I$47)+'СЕТ СН'!$G$11+СВЦЭМ!$D$10+'СЕТ СН'!$G$5-'СЕТ СН'!$G$21</f>
        <v>3245.3525808200002</v>
      </c>
      <c r="J68" s="36">
        <f>SUMIFS(СВЦЭМ!$D$33:$D$776,СВЦЭМ!$A$33:$A$776,$A68,СВЦЭМ!$B$33:$B$776,J$47)+'СЕТ СН'!$G$11+СВЦЭМ!$D$10+'СЕТ СН'!$G$5-'СЕТ СН'!$G$21</f>
        <v>3190.6757972200003</v>
      </c>
      <c r="K68" s="36">
        <f>SUMIFS(СВЦЭМ!$D$33:$D$776,СВЦЭМ!$A$33:$A$776,$A68,СВЦЭМ!$B$33:$B$776,K$47)+'СЕТ СН'!$G$11+СВЦЭМ!$D$10+'СЕТ СН'!$G$5-'СЕТ СН'!$G$21</f>
        <v>3151.0097464200003</v>
      </c>
      <c r="L68" s="36">
        <f>SUMIFS(СВЦЭМ!$D$33:$D$776,СВЦЭМ!$A$33:$A$776,$A68,СВЦЭМ!$B$33:$B$776,L$47)+'СЕТ СН'!$G$11+СВЦЭМ!$D$10+'СЕТ СН'!$G$5-'СЕТ СН'!$G$21</f>
        <v>3151.1363462200002</v>
      </c>
      <c r="M68" s="36">
        <f>SUMIFS(СВЦЭМ!$D$33:$D$776,СВЦЭМ!$A$33:$A$776,$A68,СВЦЭМ!$B$33:$B$776,M$47)+'СЕТ СН'!$G$11+СВЦЭМ!$D$10+'СЕТ СН'!$G$5-'СЕТ СН'!$G$21</f>
        <v>3154.9592153399999</v>
      </c>
      <c r="N68" s="36">
        <f>SUMIFS(СВЦЭМ!$D$33:$D$776,СВЦЭМ!$A$33:$A$776,$A68,СВЦЭМ!$B$33:$B$776,N$47)+'СЕТ СН'!$G$11+СВЦЭМ!$D$10+'СЕТ СН'!$G$5-'СЕТ СН'!$G$21</f>
        <v>3162.04512454</v>
      </c>
      <c r="O68" s="36">
        <f>SUMIFS(СВЦЭМ!$D$33:$D$776,СВЦЭМ!$A$33:$A$776,$A68,СВЦЭМ!$B$33:$B$776,O$47)+'СЕТ СН'!$G$11+СВЦЭМ!$D$10+'СЕТ СН'!$G$5-'СЕТ СН'!$G$21</f>
        <v>3200.5119369500003</v>
      </c>
      <c r="P68" s="36">
        <f>SUMIFS(СВЦЭМ!$D$33:$D$776,СВЦЭМ!$A$33:$A$776,$A68,СВЦЭМ!$B$33:$B$776,P$47)+'СЕТ СН'!$G$11+СВЦЭМ!$D$10+'СЕТ СН'!$G$5-'СЕТ СН'!$G$21</f>
        <v>3241.3011758700004</v>
      </c>
      <c r="Q68" s="36">
        <f>SUMIFS(СВЦЭМ!$D$33:$D$776,СВЦЭМ!$A$33:$A$776,$A68,СВЦЭМ!$B$33:$B$776,Q$47)+'СЕТ СН'!$G$11+СВЦЭМ!$D$10+'СЕТ СН'!$G$5-'СЕТ СН'!$G$21</f>
        <v>3205.93317923</v>
      </c>
      <c r="R68" s="36">
        <f>SUMIFS(СВЦЭМ!$D$33:$D$776,СВЦЭМ!$A$33:$A$776,$A68,СВЦЭМ!$B$33:$B$776,R$47)+'СЕТ СН'!$G$11+СВЦЭМ!$D$10+'СЕТ СН'!$G$5-'СЕТ СН'!$G$21</f>
        <v>3151.7065486900001</v>
      </c>
      <c r="S68" s="36">
        <f>SUMIFS(СВЦЭМ!$D$33:$D$776,СВЦЭМ!$A$33:$A$776,$A68,СВЦЭМ!$B$33:$B$776,S$47)+'СЕТ СН'!$G$11+СВЦЭМ!$D$10+'СЕТ СН'!$G$5-'СЕТ СН'!$G$21</f>
        <v>3088.7164609300003</v>
      </c>
      <c r="T68" s="36">
        <f>SUMIFS(СВЦЭМ!$D$33:$D$776,СВЦЭМ!$A$33:$A$776,$A68,СВЦЭМ!$B$33:$B$776,T$47)+'СЕТ СН'!$G$11+СВЦЭМ!$D$10+'СЕТ СН'!$G$5-'СЕТ СН'!$G$21</f>
        <v>3083.7482330400003</v>
      </c>
      <c r="U68" s="36">
        <f>SUMIFS(СВЦЭМ!$D$33:$D$776,СВЦЭМ!$A$33:$A$776,$A68,СВЦЭМ!$B$33:$B$776,U$47)+'СЕТ СН'!$G$11+СВЦЭМ!$D$10+'СЕТ СН'!$G$5-'СЕТ СН'!$G$21</f>
        <v>3099.0504744500004</v>
      </c>
      <c r="V68" s="36">
        <f>SUMIFS(СВЦЭМ!$D$33:$D$776,СВЦЭМ!$A$33:$A$776,$A68,СВЦЭМ!$B$33:$B$776,V$47)+'СЕТ СН'!$G$11+СВЦЭМ!$D$10+'СЕТ СН'!$G$5-'СЕТ СН'!$G$21</f>
        <v>3096.0607311100002</v>
      </c>
      <c r="W68" s="36">
        <f>SUMIFS(СВЦЭМ!$D$33:$D$776,СВЦЭМ!$A$33:$A$776,$A68,СВЦЭМ!$B$33:$B$776,W$47)+'СЕТ СН'!$G$11+СВЦЭМ!$D$10+'СЕТ СН'!$G$5-'СЕТ СН'!$G$21</f>
        <v>3093.3879057499998</v>
      </c>
      <c r="X68" s="36">
        <f>SUMIFS(СВЦЭМ!$D$33:$D$776,СВЦЭМ!$A$33:$A$776,$A68,СВЦЭМ!$B$33:$B$776,X$47)+'СЕТ СН'!$G$11+СВЦЭМ!$D$10+'СЕТ СН'!$G$5-'СЕТ СН'!$G$21</f>
        <v>3085.1307241200002</v>
      </c>
      <c r="Y68" s="36">
        <f>SUMIFS(СВЦЭМ!$D$33:$D$776,СВЦЭМ!$A$33:$A$776,$A68,СВЦЭМ!$B$33:$B$776,Y$47)+'СЕТ СН'!$G$11+СВЦЭМ!$D$10+'СЕТ СН'!$G$5-'СЕТ СН'!$G$21</f>
        <v>3116.9899303800003</v>
      </c>
    </row>
    <row r="69" spans="1:26" ht="15.75" x14ac:dyDescent="0.2">
      <c r="A69" s="35">
        <f t="shared" si="1"/>
        <v>44126</v>
      </c>
      <c r="B69" s="36">
        <f>SUMIFS(СВЦЭМ!$D$33:$D$776,СВЦЭМ!$A$33:$A$776,$A69,СВЦЭМ!$B$33:$B$776,B$47)+'СЕТ СН'!$G$11+СВЦЭМ!$D$10+'СЕТ СН'!$G$5-'СЕТ СН'!$G$21</f>
        <v>3233.9305646500002</v>
      </c>
      <c r="C69" s="36">
        <f>SUMIFS(СВЦЭМ!$D$33:$D$776,СВЦЭМ!$A$33:$A$776,$A69,СВЦЭМ!$B$33:$B$776,C$47)+'СЕТ СН'!$G$11+СВЦЭМ!$D$10+'СЕТ СН'!$G$5-'СЕТ СН'!$G$21</f>
        <v>3324.6401635400002</v>
      </c>
      <c r="D69" s="36">
        <f>SUMIFS(СВЦЭМ!$D$33:$D$776,СВЦЭМ!$A$33:$A$776,$A69,СВЦЭМ!$B$33:$B$776,D$47)+'СЕТ СН'!$G$11+СВЦЭМ!$D$10+'СЕТ СН'!$G$5-'СЕТ СН'!$G$21</f>
        <v>3381.19331999</v>
      </c>
      <c r="E69" s="36">
        <f>SUMIFS(СВЦЭМ!$D$33:$D$776,СВЦЭМ!$A$33:$A$776,$A69,СВЦЭМ!$B$33:$B$776,E$47)+'СЕТ СН'!$G$11+СВЦЭМ!$D$10+'СЕТ СН'!$G$5-'СЕТ СН'!$G$21</f>
        <v>3386.9771879200002</v>
      </c>
      <c r="F69" s="36">
        <f>SUMIFS(СВЦЭМ!$D$33:$D$776,СВЦЭМ!$A$33:$A$776,$A69,СВЦЭМ!$B$33:$B$776,F$47)+'СЕТ СН'!$G$11+СВЦЭМ!$D$10+'СЕТ СН'!$G$5-'СЕТ СН'!$G$21</f>
        <v>3387.4716516600001</v>
      </c>
      <c r="G69" s="36">
        <f>SUMIFS(СВЦЭМ!$D$33:$D$776,СВЦЭМ!$A$33:$A$776,$A69,СВЦЭМ!$B$33:$B$776,G$47)+'СЕТ СН'!$G$11+СВЦЭМ!$D$10+'СЕТ СН'!$G$5-'СЕТ СН'!$G$21</f>
        <v>3367.0705986400003</v>
      </c>
      <c r="H69" s="36">
        <f>SUMIFS(СВЦЭМ!$D$33:$D$776,СВЦЭМ!$A$33:$A$776,$A69,СВЦЭМ!$B$33:$B$776,H$47)+'СЕТ СН'!$G$11+СВЦЭМ!$D$10+'СЕТ СН'!$G$5-'СЕТ СН'!$G$21</f>
        <v>3317.4187702100003</v>
      </c>
      <c r="I69" s="36">
        <f>SUMIFS(СВЦЭМ!$D$33:$D$776,СВЦЭМ!$A$33:$A$776,$A69,СВЦЭМ!$B$33:$B$776,I$47)+'СЕТ СН'!$G$11+СВЦЭМ!$D$10+'СЕТ СН'!$G$5-'СЕТ СН'!$G$21</f>
        <v>3269.6436760200004</v>
      </c>
      <c r="J69" s="36">
        <f>SUMIFS(СВЦЭМ!$D$33:$D$776,СВЦЭМ!$A$33:$A$776,$A69,СВЦЭМ!$B$33:$B$776,J$47)+'СЕТ СН'!$G$11+СВЦЭМ!$D$10+'СЕТ СН'!$G$5-'СЕТ СН'!$G$21</f>
        <v>3210.4442974399999</v>
      </c>
      <c r="K69" s="36">
        <f>SUMIFS(СВЦЭМ!$D$33:$D$776,СВЦЭМ!$A$33:$A$776,$A69,СВЦЭМ!$B$33:$B$776,K$47)+'СЕТ СН'!$G$11+СВЦЭМ!$D$10+'СЕТ СН'!$G$5-'СЕТ СН'!$G$21</f>
        <v>3168.5752431199999</v>
      </c>
      <c r="L69" s="36">
        <f>SUMIFS(СВЦЭМ!$D$33:$D$776,СВЦЭМ!$A$33:$A$776,$A69,СВЦЭМ!$B$33:$B$776,L$47)+'СЕТ СН'!$G$11+СВЦЭМ!$D$10+'СЕТ СН'!$G$5-'СЕТ СН'!$G$21</f>
        <v>3165.6353863900003</v>
      </c>
      <c r="M69" s="36">
        <f>SUMIFS(СВЦЭМ!$D$33:$D$776,СВЦЭМ!$A$33:$A$776,$A69,СВЦЭМ!$B$33:$B$776,M$47)+'СЕТ СН'!$G$11+СВЦЭМ!$D$10+'СЕТ СН'!$G$5-'СЕТ СН'!$G$21</f>
        <v>3175.9355118800004</v>
      </c>
      <c r="N69" s="36">
        <f>SUMIFS(СВЦЭМ!$D$33:$D$776,СВЦЭМ!$A$33:$A$776,$A69,СВЦЭМ!$B$33:$B$776,N$47)+'СЕТ СН'!$G$11+СВЦЭМ!$D$10+'СЕТ СН'!$G$5-'СЕТ СН'!$G$21</f>
        <v>3186.5352333400001</v>
      </c>
      <c r="O69" s="36">
        <f>SUMIFS(СВЦЭМ!$D$33:$D$776,СВЦЭМ!$A$33:$A$776,$A69,СВЦЭМ!$B$33:$B$776,O$47)+'СЕТ СН'!$G$11+СВЦЭМ!$D$10+'СЕТ СН'!$G$5-'СЕТ СН'!$G$21</f>
        <v>3234.4658680900002</v>
      </c>
      <c r="P69" s="36">
        <f>SUMIFS(СВЦЭМ!$D$33:$D$776,СВЦЭМ!$A$33:$A$776,$A69,СВЦЭМ!$B$33:$B$776,P$47)+'СЕТ СН'!$G$11+СВЦЭМ!$D$10+'СЕТ СН'!$G$5-'СЕТ СН'!$G$21</f>
        <v>3276.0460950000002</v>
      </c>
      <c r="Q69" s="36">
        <f>SUMIFS(СВЦЭМ!$D$33:$D$776,СВЦЭМ!$A$33:$A$776,$A69,СВЦЭМ!$B$33:$B$776,Q$47)+'СЕТ СН'!$G$11+СВЦЭМ!$D$10+'СЕТ СН'!$G$5-'СЕТ СН'!$G$21</f>
        <v>3237.1890399600002</v>
      </c>
      <c r="R69" s="36">
        <f>SUMIFS(СВЦЭМ!$D$33:$D$776,СВЦЭМ!$A$33:$A$776,$A69,СВЦЭМ!$B$33:$B$776,R$47)+'СЕТ СН'!$G$11+СВЦЭМ!$D$10+'СЕТ СН'!$G$5-'СЕТ СН'!$G$21</f>
        <v>3180.1379226500003</v>
      </c>
      <c r="S69" s="36">
        <f>SUMIFS(СВЦЭМ!$D$33:$D$776,СВЦЭМ!$A$33:$A$776,$A69,СВЦЭМ!$B$33:$B$776,S$47)+'СЕТ СН'!$G$11+СВЦЭМ!$D$10+'СЕТ СН'!$G$5-'СЕТ СН'!$G$21</f>
        <v>3117.1330824800002</v>
      </c>
      <c r="T69" s="36">
        <f>SUMIFS(СВЦЭМ!$D$33:$D$776,СВЦЭМ!$A$33:$A$776,$A69,СВЦЭМ!$B$33:$B$776,T$47)+'СЕТ СН'!$G$11+СВЦЭМ!$D$10+'СЕТ СН'!$G$5-'СЕТ СН'!$G$21</f>
        <v>3098.58934589</v>
      </c>
      <c r="U69" s="36">
        <f>SUMIFS(СВЦЭМ!$D$33:$D$776,СВЦЭМ!$A$33:$A$776,$A69,СВЦЭМ!$B$33:$B$776,U$47)+'СЕТ СН'!$G$11+СВЦЭМ!$D$10+'СЕТ СН'!$G$5-'СЕТ СН'!$G$21</f>
        <v>3112.9642475400001</v>
      </c>
      <c r="V69" s="36">
        <f>SUMIFS(СВЦЭМ!$D$33:$D$776,СВЦЭМ!$A$33:$A$776,$A69,СВЦЭМ!$B$33:$B$776,V$47)+'СЕТ СН'!$G$11+СВЦЭМ!$D$10+'СЕТ СН'!$G$5-'СЕТ СН'!$G$21</f>
        <v>3106.7668942500004</v>
      </c>
      <c r="W69" s="36">
        <f>SUMIFS(СВЦЭМ!$D$33:$D$776,СВЦЭМ!$A$33:$A$776,$A69,СВЦЭМ!$B$33:$B$776,W$47)+'СЕТ СН'!$G$11+СВЦЭМ!$D$10+'СЕТ СН'!$G$5-'СЕТ СН'!$G$21</f>
        <v>3107.4355036500001</v>
      </c>
      <c r="X69" s="36">
        <f>SUMIFS(СВЦЭМ!$D$33:$D$776,СВЦЭМ!$A$33:$A$776,$A69,СВЦЭМ!$B$33:$B$776,X$47)+'СЕТ СН'!$G$11+СВЦЭМ!$D$10+'СЕТ СН'!$G$5-'СЕТ СН'!$G$21</f>
        <v>3098.05217795</v>
      </c>
      <c r="Y69" s="36">
        <f>SUMIFS(СВЦЭМ!$D$33:$D$776,СВЦЭМ!$A$33:$A$776,$A69,СВЦЭМ!$B$33:$B$776,Y$47)+'СЕТ СН'!$G$11+СВЦЭМ!$D$10+'СЕТ СН'!$G$5-'СЕТ СН'!$G$21</f>
        <v>3133.4983255100001</v>
      </c>
    </row>
    <row r="70" spans="1:26" ht="15.75" x14ac:dyDescent="0.2">
      <c r="A70" s="35">
        <f t="shared" si="1"/>
        <v>44127</v>
      </c>
      <c r="B70" s="36">
        <f>SUMIFS(СВЦЭМ!$D$33:$D$776,СВЦЭМ!$A$33:$A$776,$A70,СВЦЭМ!$B$33:$B$776,B$47)+'СЕТ СН'!$G$11+СВЦЭМ!$D$10+'СЕТ СН'!$G$5-'СЕТ СН'!$G$21</f>
        <v>3247.7915781000002</v>
      </c>
      <c r="C70" s="36">
        <f>SUMIFS(СВЦЭМ!$D$33:$D$776,СВЦЭМ!$A$33:$A$776,$A70,СВЦЭМ!$B$33:$B$776,C$47)+'СЕТ СН'!$G$11+СВЦЭМ!$D$10+'СЕТ СН'!$G$5-'СЕТ СН'!$G$21</f>
        <v>3326.4951756</v>
      </c>
      <c r="D70" s="36">
        <f>SUMIFS(СВЦЭМ!$D$33:$D$776,СВЦЭМ!$A$33:$A$776,$A70,СВЦЭМ!$B$33:$B$776,D$47)+'СЕТ СН'!$G$11+СВЦЭМ!$D$10+'СЕТ СН'!$G$5-'СЕТ СН'!$G$21</f>
        <v>3381.39766586</v>
      </c>
      <c r="E70" s="36">
        <f>SUMIFS(СВЦЭМ!$D$33:$D$776,СВЦЭМ!$A$33:$A$776,$A70,СВЦЭМ!$B$33:$B$776,E$47)+'СЕТ СН'!$G$11+СВЦЭМ!$D$10+'СЕТ СН'!$G$5-'СЕТ СН'!$G$21</f>
        <v>3390.0889441300001</v>
      </c>
      <c r="F70" s="36">
        <f>SUMIFS(СВЦЭМ!$D$33:$D$776,СВЦЭМ!$A$33:$A$776,$A70,СВЦЭМ!$B$33:$B$776,F$47)+'СЕТ СН'!$G$11+СВЦЭМ!$D$10+'СЕТ СН'!$G$5-'СЕТ СН'!$G$21</f>
        <v>3389.2551695000002</v>
      </c>
      <c r="G70" s="36">
        <f>SUMIFS(СВЦЭМ!$D$33:$D$776,СВЦЭМ!$A$33:$A$776,$A70,СВЦЭМ!$B$33:$B$776,G$47)+'СЕТ СН'!$G$11+СВЦЭМ!$D$10+'СЕТ СН'!$G$5-'СЕТ СН'!$G$21</f>
        <v>3368.5147271599999</v>
      </c>
      <c r="H70" s="36">
        <f>SUMIFS(СВЦЭМ!$D$33:$D$776,СВЦЭМ!$A$33:$A$776,$A70,СВЦЭМ!$B$33:$B$776,H$47)+'СЕТ СН'!$G$11+СВЦЭМ!$D$10+'СЕТ СН'!$G$5-'СЕТ СН'!$G$21</f>
        <v>3320.7472375900002</v>
      </c>
      <c r="I70" s="36">
        <f>SUMIFS(СВЦЭМ!$D$33:$D$776,СВЦЭМ!$A$33:$A$776,$A70,СВЦЭМ!$B$33:$B$776,I$47)+'СЕТ СН'!$G$11+СВЦЭМ!$D$10+'СЕТ СН'!$G$5-'СЕТ СН'!$G$21</f>
        <v>3272.6238154500002</v>
      </c>
      <c r="J70" s="36">
        <f>SUMIFS(СВЦЭМ!$D$33:$D$776,СВЦЭМ!$A$33:$A$776,$A70,СВЦЭМ!$B$33:$B$776,J$47)+'СЕТ СН'!$G$11+СВЦЭМ!$D$10+'СЕТ СН'!$G$5-'СЕТ СН'!$G$21</f>
        <v>3214.9222427499999</v>
      </c>
      <c r="K70" s="36">
        <f>SUMIFS(СВЦЭМ!$D$33:$D$776,СВЦЭМ!$A$33:$A$776,$A70,СВЦЭМ!$B$33:$B$776,K$47)+'СЕТ СН'!$G$11+СВЦЭМ!$D$10+'СЕТ СН'!$G$5-'СЕТ СН'!$G$21</f>
        <v>3185.6218007300004</v>
      </c>
      <c r="L70" s="36">
        <f>SUMIFS(СВЦЭМ!$D$33:$D$776,СВЦЭМ!$A$33:$A$776,$A70,СВЦЭМ!$B$33:$B$776,L$47)+'СЕТ СН'!$G$11+СВЦЭМ!$D$10+'СЕТ СН'!$G$5-'СЕТ СН'!$G$21</f>
        <v>3185.3098362800001</v>
      </c>
      <c r="M70" s="36">
        <f>SUMIFS(СВЦЭМ!$D$33:$D$776,СВЦЭМ!$A$33:$A$776,$A70,СВЦЭМ!$B$33:$B$776,M$47)+'СЕТ СН'!$G$11+СВЦЭМ!$D$10+'СЕТ СН'!$G$5-'СЕТ СН'!$G$21</f>
        <v>3186.1354442100001</v>
      </c>
      <c r="N70" s="36">
        <f>SUMIFS(СВЦЭМ!$D$33:$D$776,СВЦЭМ!$A$33:$A$776,$A70,СВЦЭМ!$B$33:$B$776,N$47)+'СЕТ СН'!$G$11+СВЦЭМ!$D$10+'СЕТ СН'!$G$5-'СЕТ СН'!$G$21</f>
        <v>3193.2947164000002</v>
      </c>
      <c r="O70" s="36">
        <f>SUMIFS(СВЦЭМ!$D$33:$D$776,СВЦЭМ!$A$33:$A$776,$A70,СВЦЭМ!$B$33:$B$776,O$47)+'СЕТ СН'!$G$11+СВЦЭМ!$D$10+'СЕТ СН'!$G$5-'СЕТ СН'!$G$21</f>
        <v>3233.2717608200001</v>
      </c>
      <c r="P70" s="36">
        <f>SUMIFS(СВЦЭМ!$D$33:$D$776,СВЦЭМ!$A$33:$A$776,$A70,СВЦЭМ!$B$33:$B$776,P$47)+'СЕТ СН'!$G$11+СВЦЭМ!$D$10+'СЕТ СН'!$G$5-'СЕТ СН'!$G$21</f>
        <v>3271.8937423100001</v>
      </c>
      <c r="Q70" s="36">
        <f>SUMIFS(СВЦЭМ!$D$33:$D$776,СВЦЭМ!$A$33:$A$776,$A70,СВЦЭМ!$B$33:$B$776,Q$47)+'СЕТ СН'!$G$11+СВЦЭМ!$D$10+'СЕТ СН'!$G$5-'СЕТ СН'!$G$21</f>
        <v>3234.6065864000002</v>
      </c>
      <c r="R70" s="36">
        <f>SUMIFS(СВЦЭМ!$D$33:$D$776,СВЦЭМ!$A$33:$A$776,$A70,СВЦЭМ!$B$33:$B$776,R$47)+'СЕТ СН'!$G$11+СВЦЭМ!$D$10+'СЕТ СН'!$G$5-'СЕТ СН'!$G$21</f>
        <v>3180.92609576</v>
      </c>
      <c r="S70" s="36">
        <f>SUMIFS(СВЦЭМ!$D$33:$D$776,СВЦЭМ!$A$33:$A$776,$A70,СВЦЭМ!$B$33:$B$776,S$47)+'СЕТ СН'!$G$11+СВЦЭМ!$D$10+'СЕТ СН'!$G$5-'СЕТ СН'!$G$21</f>
        <v>3206.7788546300003</v>
      </c>
      <c r="T70" s="36">
        <f>SUMIFS(СВЦЭМ!$D$33:$D$776,СВЦЭМ!$A$33:$A$776,$A70,СВЦЭМ!$B$33:$B$776,T$47)+'СЕТ СН'!$G$11+СВЦЭМ!$D$10+'СЕТ СН'!$G$5-'СЕТ СН'!$G$21</f>
        <v>3201.7290134100003</v>
      </c>
      <c r="U70" s="36">
        <f>SUMIFS(СВЦЭМ!$D$33:$D$776,СВЦЭМ!$A$33:$A$776,$A70,СВЦЭМ!$B$33:$B$776,U$47)+'СЕТ СН'!$G$11+СВЦЭМ!$D$10+'СЕТ СН'!$G$5-'СЕТ СН'!$G$21</f>
        <v>3135.27285798</v>
      </c>
      <c r="V70" s="36">
        <f>SUMIFS(СВЦЭМ!$D$33:$D$776,СВЦЭМ!$A$33:$A$776,$A70,СВЦЭМ!$B$33:$B$776,V$47)+'СЕТ СН'!$G$11+СВЦЭМ!$D$10+'СЕТ СН'!$G$5-'СЕТ СН'!$G$21</f>
        <v>3130.8245765700003</v>
      </c>
      <c r="W70" s="36">
        <f>SUMIFS(СВЦЭМ!$D$33:$D$776,СВЦЭМ!$A$33:$A$776,$A70,СВЦЭМ!$B$33:$B$776,W$47)+'СЕТ СН'!$G$11+СВЦЭМ!$D$10+'СЕТ СН'!$G$5-'СЕТ СН'!$G$21</f>
        <v>3127.4502574400003</v>
      </c>
      <c r="X70" s="36">
        <f>SUMIFS(СВЦЭМ!$D$33:$D$776,СВЦЭМ!$A$33:$A$776,$A70,СВЦЭМ!$B$33:$B$776,X$47)+'СЕТ СН'!$G$11+СВЦЭМ!$D$10+'СЕТ СН'!$G$5-'СЕТ СН'!$G$21</f>
        <v>3110.5396918200004</v>
      </c>
      <c r="Y70" s="36">
        <f>SUMIFS(СВЦЭМ!$D$33:$D$776,СВЦЭМ!$A$33:$A$776,$A70,СВЦЭМ!$B$33:$B$776,Y$47)+'СЕТ СН'!$G$11+СВЦЭМ!$D$10+'СЕТ СН'!$G$5-'СЕТ СН'!$G$21</f>
        <v>3116.5108744400004</v>
      </c>
    </row>
    <row r="71" spans="1:26" ht="15.75" x14ac:dyDescent="0.2">
      <c r="A71" s="35">
        <f t="shared" si="1"/>
        <v>44128</v>
      </c>
      <c r="B71" s="36">
        <f>SUMIFS(СВЦЭМ!$D$33:$D$776,СВЦЭМ!$A$33:$A$776,$A71,СВЦЭМ!$B$33:$B$776,B$47)+'СЕТ СН'!$G$11+СВЦЭМ!$D$10+'СЕТ СН'!$G$5-'СЕТ СН'!$G$21</f>
        <v>3216.5372241</v>
      </c>
      <c r="C71" s="36">
        <f>SUMIFS(СВЦЭМ!$D$33:$D$776,СВЦЭМ!$A$33:$A$776,$A71,СВЦЭМ!$B$33:$B$776,C$47)+'СЕТ СН'!$G$11+СВЦЭМ!$D$10+'СЕТ СН'!$G$5-'СЕТ СН'!$G$21</f>
        <v>3294.4863396999999</v>
      </c>
      <c r="D71" s="36">
        <f>SUMIFS(СВЦЭМ!$D$33:$D$776,СВЦЭМ!$A$33:$A$776,$A71,СВЦЭМ!$B$33:$B$776,D$47)+'СЕТ СН'!$G$11+СВЦЭМ!$D$10+'СЕТ СН'!$G$5-'СЕТ СН'!$G$21</f>
        <v>3361.98853233</v>
      </c>
      <c r="E71" s="36">
        <f>SUMIFS(СВЦЭМ!$D$33:$D$776,СВЦЭМ!$A$33:$A$776,$A71,СВЦЭМ!$B$33:$B$776,E$47)+'СЕТ СН'!$G$11+СВЦЭМ!$D$10+'СЕТ СН'!$G$5-'СЕТ СН'!$G$21</f>
        <v>3376.4637952399999</v>
      </c>
      <c r="F71" s="36">
        <f>SUMIFS(СВЦЭМ!$D$33:$D$776,СВЦЭМ!$A$33:$A$776,$A71,СВЦЭМ!$B$33:$B$776,F$47)+'СЕТ СН'!$G$11+СВЦЭМ!$D$10+'СЕТ СН'!$G$5-'СЕТ СН'!$G$21</f>
        <v>3377.9513504300003</v>
      </c>
      <c r="G71" s="36">
        <f>SUMIFS(СВЦЭМ!$D$33:$D$776,СВЦЭМ!$A$33:$A$776,$A71,СВЦЭМ!$B$33:$B$776,G$47)+'СЕТ СН'!$G$11+СВЦЭМ!$D$10+'СЕТ СН'!$G$5-'СЕТ СН'!$G$21</f>
        <v>3357.4245524799999</v>
      </c>
      <c r="H71" s="36">
        <f>SUMIFS(СВЦЭМ!$D$33:$D$776,СВЦЭМ!$A$33:$A$776,$A71,СВЦЭМ!$B$33:$B$776,H$47)+'СЕТ СН'!$G$11+СВЦЭМ!$D$10+'СЕТ СН'!$G$5-'СЕТ СН'!$G$21</f>
        <v>3335.4792121999999</v>
      </c>
      <c r="I71" s="36">
        <f>SUMIFS(СВЦЭМ!$D$33:$D$776,СВЦЭМ!$A$33:$A$776,$A71,СВЦЭМ!$B$33:$B$776,I$47)+'СЕТ СН'!$G$11+СВЦЭМ!$D$10+'СЕТ СН'!$G$5-'СЕТ СН'!$G$21</f>
        <v>3305.5316829000003</v>
      </c>
      <c r="J71" s="36">
        <f>SUMIFS(СВЦЭМ!$D$33:$D$776,СВЦЭМ!$A$33:$A$776,$A71,СВЦЭМ!$B$33:$B$776,J$47)+'СЕТ СН'!$G$11+СВЦЭМ!$D$10+'СЕТ СН'!$G$5-'СЕТ СН'!$G$21</f>
        <v>3232.4326826300003</v>
      </c>
      <c r="K71" s="36">
        <f>SUMIFS(СВЦЭМ!$D$33:$D$776,СВЦЭМ!$A$33:$A$776,$A71,СВЦЭМ!$B$33:$B$776,K$47)+'СЕТ СН'!$G$11+СВЦЭМ!$D$10+'СЕТ СН'!$G$5-'СЕТ СН'!$G$21</f>
        <v>3200.77412663</v>
      </c>
      <c r="L71" s="36">
        <f>SUMIFS(СВЦЭМ!$D$33:$D$776,СВЦЭМ!$A$33:$A$776,$A71,СВЦЭМ!$B$33:$B$776,L$47)+'СЕТ СН'!$G$11+СВЦЭМ!$D$10+'СЕТ СН'!$G$5-'СЕТ СН'!$G$21</f>
        <v>3189.9749889</v>
      </c>
      <c r="M71" s="36">
        <f>SUMIFS(СВЦЭМ!$D$33:$D$776,СВЦЭМ!$A$33:$A$776,$A71,СВЦЭМ!$B$33:$B$776,M$47)+'СЕТ СН'!$G$11+СВЦЭМ!$D$10+'СЕТ СН'!$G$5-'СЕТ СН'!$G$21</f>
        <v>3181.4721669600003</v>
      </c>
      <c r="N71" s="36">
        <f>SUMIFS(СВЦЭМ!$D$33:$D$776,СВЦЭМ!$A$33:$A$776,$A71,СВЦЭМ!$B$33:$B$776,N$47)+'СЕТ СН'!$G$11+СВЦЭМ!$D$10+'СЕТ СН'!$G$5-'СЕТ СН'!$G$21</f>
        <v>3178.8423379400001</v>
      </c>
      <c r="O71" s="36">
        <f>SUMIFS(СВЦЭМ!$D$33:$D$776,СВЦЭМ!$A$33:$A$776,$A71,СВЦЭМ!$B$33:$B$776,O$47)+'СЕТ СН'!$G$11+СВЦЭМ!$D$10+'СЕТ СН'!$G$5-'СЕТ СН'!$G$21</f>
        <v>3223.4785282100001</v>
      </c>
      <c r="P71" s="36">
        <f>SUMIFS(СВЦЭМ!$D$33:$D$776,СВЦЭМ!$A$33:$A$776,$A71,СВЦЭМ!$B$33:$B$776,P$47)+'СЕТ СН'!$G$11+СВЦЭМ!$D$10+'СЕТ СН'!$G$5-'СЕТ СН'!$G$21</f>
        <v>3273.4370912499999</v>
      </c>
      <c r="Q71" s="36">
        <f>SUMIFS(СВЦЭМ!$D$33:$D$776,СВЦЭМ!$A$33:$A$776,$A71,СВЦЭМ!$B$33:$B$776,Q$47)+'СЕТ СН'!$G$11+СВЦЭМ!$D$10+'СЕТ СН'!$G$5-'СЕТ СН'!$G$21</f>
        <v>3259.64494973</v>
      </c>
      <c r="R71" s="36">
        <f>SUMIFS(СВЦЭМ!$D$33:$D$776,СВЦЭМ!$A$33:$A$776,$A71,СВЦЭМ!$B$33:$B$776,R$47)+'СЕТ СН'!$G$11+СВЦЭМ!$D$10+'СЕТ СН'!$G$5-'СЕТ СН'!$G$21</f>
        <v>3227.5444836300003</v>
      </c>
      <c r="S71" s="36">
        <f>SUMIFS(СВЦЭМ!$D$33:$D$776,СВЦЭМ!$A$33:$A$776,$A71,СВЦЭМ!$B$33:$B$776,S$47)+'СЕТ СН'!$G$11+СВЦЭМ!$D$10+'СЕТ СН'!$G$5-'СЕТ СН'!$G$21</f>
        <v>3186.8989301900001</v>
      </c>
      <c r="T71" s="36">
        <f>SUMIFS(СВЦЭМ!$D$33:$D$776,СВЦЭМ!$A$33:$A$776,$A71,СВЦЭМ!$B$33:$B$776,T$47)+'СЕТ СН'!$G$11+СВЦЭМ!$D$10+'СЕТ СН'!$G$5-'СЕТ СН'!$G$21</f>
        <v>3214.7311359200003</v>
      </c>
      <c r="U71" s="36">
        <f>SUMIFS(СВЦЭМ!$D$33:$D$776,СВЦЭМ!$A$33:$A$776,$A71,СВЦЭМ!$B$33:$B$776,U$47)+'СЕТ СН'!$G$11+СВЦЭМ!$D$10+'СЕТ СН'!$G$5-'СЕТ СН'!$G$21</f>
        <v>3216.6796722899999</v>
      </c>
      <c r="V71" s="36">
        <f>SUMIFS(СВЦЭМ!$D$33:$D$776,СВЦЭМ!$A$33:$A$776,$A71,СВЦЭМ!$B$33:$B$776,V$47)+'СЕТ СН'!$G$11+СВЦЭМ!$D$10+'СЕТ СН'!$G$5-'СЕТ СН'!$G$21</f>
        <v>3130.6622224400003</v>
      </c>
      <c r="W71" s="36">
        <f>SUMIFS(СВЦЭМ!$D$33:$D$776,СВЦЭМ!$A$33:$A$776,$A71,СВЦЭМ!$B$33:$B$776,W$47)+'СЕТ СН'!$G$11+СВЦЭМ!$D$10+'СЕТ СН'!$G$5-'СЕТ СН'!$G$21</f>
        <v>3148.4967768000001</v>
      </c>
      <c r="X71" s="36">
        <f>SUMIFS(СВЦЭМ!$D$33:$D$776,СВЦЭМ!$A$33:$A$776,$A71,СВЦЭМ!$B$33:$B$776,X$47)+'СЕТ СН'!$G$11+СВЦЭМ!$D$10+'СЕТ СН'!$G$5-'СЕТ СН'!$G$21</f>
        <v>3174.6118129699998</v>
      </c>
      <c r="Y71" s="36">
        <f>SUMIFS(СВЦЭМ!$D$33:$D$776,СВЦЭМ!$A$33:$A$776,$A71,СВЦЭМ!$B$33:$B$776,Y$47)+'СЕТ СН'!$G$11+СВЦЭМ!$D$10+'СЕТ СН'!$G$5-'СЕТ СН'!$G$21</f>
        <v>3209.5664884400003</v>
      </c>
    </row>
    <row r="72" spans="1:26" ht="15.75" x14ac:dyDescent="0.2">
      <c r="A72" s="35">
        <f t="shared" si="1"/>
        <v>44129</v>
      </c>
      <c r="B72" s="36">
        <f>SUMIFS(СВЦЭМ!$D$33:$D$776,СВЦЭМ!$A$33:$A$776,$A72,СВЦЭМ!$B$33:$B$776,B$47)+'СЕТ СН'!$G$11+СВЦЭМ!$D$10+'СЕТ СН'!$G$5-'СЕТ СН'!$G$21</f>
        <v>3276.0086280599999</v>
      </c>
      <c r="C72" s="36">
        <f>SUMIFS(СВЦЭМ!$D$33:$D$776,СВЦЭМ!$A$33:$A$776,$A72,СВЦЭМ!$B$33:$B$776,C$47)+'СЕТ СН'!$G$11+СВЦЭМ!$D$10+'СЕТ СН'!$G$5-'СЕТ СН'!$G$21</f>
        <v>3326.9139911800003</v>
      </c>
      <c r="D72" s="36">
        <f>SUMIFS(СВЦЭМ!$D$33:$D$776,СВЦЭМ!$A$33:$A$776,$A72,СВЦЭМ!$B$33:$B$776,D$47)+'СЕТ СН'!$G$11+СВЦЭМ!$D$10+'СЕТ СН'!$G$5-'СЕТ СН'!$G$21</f>
        <v>3395.8080923400003</v>
      </c>
      <c r="E72" s="36">
        <f>SUMIFS(СВЦЭМ!$D$33:$D$776,СВЦЭМ!$A$33:$A$776,$A72,СВЦЭМ!$B$33:$B$776,E$47)+'СЕТ СН'!$G$11+СВЦЭМ!$D$10+'СЕТ СН'!$G$5-'СЕТ СН'!$G$21</f>
        <v>3404.1797202300004</v>
      </c>
      <c r="F72" s="36">
        <f>SUMIFS(СВЦЭМ!$D$33:$D$776,СВЦЭМ!$A$33:$A$776,$A72,СВЦЭМ!$B$33:$B$776,F$47)+'СЕТ СН'!$G$11+СВЦЭМ!$D$10+'СЕТ СН'!$G$5-'СЕТ СН'!$G$21</f>
        <v>3407.8569821700003</v>
      </c>
      <c r="G72" s="36">
        <f>SUMIFS(СВЦЭМ!$D$33:$D$776,СВЦЭМ!$A$33:$A$776,$A72,СВЦЭМ!$B$33:$B$776,G$47)+'СЕТ СН'!$G$11+СВЦЭМ!$D$10+'СЕТ СН'!$G$5-'СЕТ СН'!$G$21</f>
        <v>3407.2236829900003</v>
      </c>
      <c r="H72" s="36">
        <f>SUMIFS(СВЦЭМ!$D$33:$D$776,СВЦЭМ!$A$33:$A$776,$A72,СВЦЭМ!$B$33:$B$776,H$47)+'СЕТ СН'!$G$11+СВЦЭМ!$D$10+'СЕТ СН'!$G$5-'СЕТ СН'!$G$21</f>
        <v>3384.8606374700003</v>
      </c>
      <c r="I72" s="36">
        <f>SUMIFS(СВЦЭМ!$D$33:$D$776,СВЦЭМ!$A$33:$A$776,$A72,СВЦЭМ!$B$33:$B$776,I$47)+'СЕТ СН'!$G$11+СВЦЭМ!$D$10+'СЕТ СН'!$G$5-'СЕТ СН'!$G$21</f>
        <v>3360.2145004500003</v>
      </c>
      <c r="J72" s="36">
        <f>SUMIFS(СВЦЭМ!$D$33:$D$776,СВЦЭМ!$A$33:$A$776,$A72,СВЦЭМ!$B$33:$B$776,J$47)+'СЕТ СН'!$G$11+СВЦЭМ!$D$10+'СЕТ СН'!$G$5-'СЕТ СН'!$G$21</f>
        <v>3267.2384149099998</v>
      </c>
      <c r="K72" s="36">
        <f>SUMIFS(СВЦЭМ!$D$33:$D$776,СВЦЭМ!$A$33:$A$776,$A72,СВЦЭМ!$B$33:$B$776,K$47)+'СЕТ СН'!$G$11+СВЦЭМ!$D$10+'СЕТ СН'!$G$5-'СЕТ СН'!$G$21</f>
        <v>3197.6845305800002</v>
      </c>
      <c r="L72" s="36">
        <f>SUMIFS(СВЦЭМ!$D$33:$D$776,СВЦЭМ!$A$33:$A$776,$A72,СВЦЭМ!$B$33:$B$776,L$47)+'СЕТ СН'!$G$11+СВЦЭМ!$D$10+'СЕТ СН'!$G$5-'СЕТ СН'!$G$21</f>
        <v>3191.5188281000001</v>
      </c>
      <c r="M72" s="36">
        <f>SUMIFS(СВЦЭМ!$D$33:$D$776,СВЦЭМ!$A$33:$A$776,$A72,СВЦЭМ!$B$33:$B$776,M$47)+'СЕТ СН'!$G$11+СВЦЭМ!$D$10+'СЕТ СН'!$G$5-'СЕТ СН'!$G$21</f>
        <v>3192.7464517600001</v>
      </c>
      <c r="N72" s="36">
        <f>SUMIFS(СВЦЭМ!$D$33:$D$776,СВЦЭМ!$A$33:$A$776,$A72,СВЦЭМ!$B$33:$B$776,N$47)+'СЕТ СН'!$G$11+СВЦЭМ!$D$10+'СЕТ СН'!$G$5-'СЕТ СН'!$G$21</f>
        <v>3198.5336894700004</v>
      </c>
      <c r="O72" s="36">
        <f>SUMIFS(СВЦЭМ!$D$33:$D$776,СВЦЭМ!$A$33:$A$776,$A72,СВЦЭМ!$B$33:$B$776,O$47)+'СЕТ СН'!$G$11+СВЦЭМ!$D$10+'СЕТ СН'!$G$5-'СЕТ СН'!$G$21</f>
        <v>3241.3747589300001</v>
      </c>
      <c r="P72" s="36">
        <f>SUMIFS(СВЦЭМ!$D$33:$D$776,СВЦЭМ!$A$33:$A$776,$A72,СВЦЭМ!$B$33:$B$776,P$47)+'СЕТ СН'!$G$11+СВЦЭМ!$D$10+'СЕТ СН'!$G$5-'СЕТ СН'!$G$21</f>
        <v>3291.3333541700003</v>
      </c>
      <c r="Q72" s="36">
        <f>SUMIFS(СВЦЭМ!$D$33:$D$776,СВЦЭМ!$A$33:$A$776,$A72,СВЦЭМ!$B$33:$B$776,Q$47)+'СЕТ СН'!$G$11+СВЦЭМ!$D$10+'СЕТ СН'!$G$5-'СЕТ СН'!$G$21</f>
        <v>3253.3813078000003</v>
      </c>
      <c r="R72" s="36">
        <f>SUMIFS(СВЦЭМ!$D$33:$D$776,СВЦЭМ!$A$33:$A$776,$A72,СВЦЭМ!$B$33:$B$776,R$47)+'СЕТ СН'!$G$11+СВЦЭМ!$D$10+'СЕТ СН'!$G$5-'СЕТ СН'!$G$21</f>
        <v>3199.9116399200002</v>
      </c>
      <c r="S72" s="36">
        <f>SUMIFS(СВЦЭМ!$D$33:$D$776,СВЦЭМ!$A$33:$A$776,$A72,СВЦЭМ!$B$33:$B$776,S$47)+'СЕТ СН'!$G$11+СВЦЭМ!$D$10+'СЕТ СН'!$G$5-'СЕТ СН'!$G$21</f>
        <v>3190.1385939500001</v>
      </c>
      <c r="T72" s="36">
        <f>SUMIFS(СВЦЭМ!$D$33:$D$776,СВЦЭМ!$A$33:$A$776,$A72,СВЦЭМ!$B$33:$B$776,T$47)+'СЕТ СН'!$G$11+СВЦЭМ!$D$10+'СЕТ СН'!$G$5-'СЕТ СН'!$G$21</f>
        <v>3215.8594867199999</v>
      </c>
      <c r="U72" s="36">
        <f>SUMIFS(СВЦЭМ!$D$33:$D$776,СВЦЭМ!$A$33:$A$776,$A72,СВЦЭМ!$B$33:$B$776,U$47)+'СЕТ СН'!$G$11+СВЦЭМ!$D$10+'СЕТ СН'!$G$5-'СЕТ СН'!$G$21</f>
        <v>3151.6762584799999</v>
      </c>
      <c r="V72" s="36">
        <f>SUMIFS(СВЦЭМ!$D$33:$D$776,СВЦЭМ!$A$33:$A$776,$A72,СВЦЭМ!$B$33:$B$776,V$47)+'СЕТ СН'!$G$11+СВЦЭМ!$D$10+'СЕТ СН'!$G$5-'СЕТ СН'!$G$21</f>
        <v>3133.77516956</v>
      </c>
      <c r="W72" s="36">
        <f>SUMIFS(СВЦЭМ!$D$33:$D$776,СВЦЭМ!$A$33:$A$776,$A72,СВЦЭМ!$B$33:$B$776,W$47)+'СЕТ СН'!$G$11+СВЦЭМ!$D$10+'СЕТ СН'!$G$5-'СЕТ СН'!$G$21</f>
        <v>3114.9938678600001</v>
      </c>
      <c r="X72" s="36">
        <f>SUMIFS(СВЦЭМ!$D$33:$D$776,СВЦЭМ!$A$33:$A$776,$A72,СВЦЭМ!$B$33:$B$776,X$47)+'СЕТ СН'!$G$11+СВЦЭМ!$D$10+'СЕТ СН'!$G$5-'СЕТ СН'!$G$21</f>
        <v>3121.3595776700004</v>
      </c>
      <c r="Y72" s="36">
        <f>SUMIFS(СВЦЭМ!$D$33:$D$776,СВЦЭМ!$A$33:$A$776,$A72,СВЦЭМ!$B$33:$B$776,Y$47)+'СЕТ СН'!$G$11+СВЦЭМ!$D$10+'СЕТ СН'!$G$5-'СЕТ СН'!$G$21</f>
        <v>3162.0854335399999</v>
      </c>
    </row>
    <row r="73" spans="1:26" ht="15.75" x14ac:dyDescent="0.2">
      <c r="A73" s="35">
        <f t="shared" si="1"/>
        <v>44130</v>
      </c>
      <c r="B73" s="36">
        <f>SUMIFS(СВЦЭМ!$D$33:$D$776,СВЦЭМ!$A$33:$A$776,$A73,СВЦЭМ!$B$33:$B$776,B$47)+'СЕТ СН'!$G$11+СВЦЭМ!$D$10+'СЕТ СН'!$G$5-'СЕТ СН'!$G$21</f>
        <v>3267.69589662</v>
      </c>
      <c r="C73" s="36">
        <f>SUMIFS(СВЦЭМ!$D$33:$D$776,СВЦЭМ!$A$33:$A$776,$A73,СВЦЭМ!$B$33:$B$776,C$47)+'СЕТ СН'!$G$11+СВЦЭМ!$D$10+'СЕТ СН'!$G$5-'СЕТ СН'!$G$21</f>
        <v>3351.0005579799999</v>
      </c>
      <c r="D73" s="36">
        <f>SUMIFS(СВЦЭМ!$D$33:$D$776,СВЦЭМ!$A$33:$A$776,$A73,СВЦЭМ!$B$33:$B$776,D$47)+'СЕТ СН'!$G$11+СВЦЭМ!$D$10+'СЕТ СН'!$G$5-'СЕТ СН'!$G$21</f>
        <v>3413.3599651300001</v>
      </c>
      <c r="E73" s="36">
        <f>SUMIFS(СВЦЭМ!$D$33:$D$776,СВЦЭМ!$A$33:$A$776,$A73,СВЦЭМ!$B$33:$B$776,E$47)+'СЕТ СН'!$G$11+СВЦЭМ!$D$10+'СЕТ СН'!$G$5-'СЕТ СН'!$G$21</f>
        <v>3419.30500605</v>
      </c>
      <c r="F73" s="36">
        <f>SUMIFS(СВЦЭМ!$D$33:$D$776,СВЦЭМ!$A$33:$A$776,$A73,СВЦЭМ!$B$33:$B$776,F$47)+'СЕТ СН'!$G$11+СВЦЭМ!$D$10+'СЕТ СН'!$G$5-'СЕТ СН'!$G$21</f>
        <v>3415.8080502800003</v>
      </c>
      <c r="G73" s="36">
        <f>SUMIFS(СВЦЭМ!$D$33:$D$776,СВЦЭМ!$A$33:$A$776,$A73,СВЦЭМ!$B$33:$B$776,G$47)+'СЕТ СН'!$G$11+СВЦЭМ!$D$10+'СЕТ СН'!$G$5-'СЕТ СН'!$G$21</f>
        <v>3392.9012263200002</v>
      </c>
      <c r="H73" s="36">
        <f>SUMIFS(СВЦЭМ!$D$33:$D$776,СВЦЭМ!$A$33:$A$776,$A73,СВЦЭМ!$B$33:$B$776,H$47)+'СЕТ СН'!$G$11+СВЦЭМ!$D$10+'СЕТ СН'!$G$5-'СЕТ СН'!$G$21</f>
        <v>3343.44526649</v>
      </c>
      <c r="I73" s="36">
        <f>SUMIFS(СВЦЭМ!$D$33:$D$776,СВЦЭМ!$A$33:$A$776,$A73,СВЦЭМ!$B$33:$B$776,I$47)+'СЕТ СН'!$G$11+СВЦЭМ!$D$10+'СЕТ СН'!$G$5-'СЕТ СН'!$G$21</f>
        <v>3303.1243081000002</v>
      </c>
      <c r="J73" s="36">
        <f>SUMIFS(СВЦЭМ!$D$33:$D$776,СВЦЭМ!$A$33:$A$776,$A73,СВЦЭМ!$B$33:$B$776,J$47)+'СЕТ СН'!$G$11+СВЦЭМ!$D$10+'СЕТ СН'!$G$5-'СЕТ СН'!$G$21</f>
        <v>3233.0132394500001</v>
      </c>
      <c r="K73" s="36">
        <f>SUMIFS(СВЦЭМ!$D$33:$D$776,СВЦЭМ!$A$33:$A$776,$A73,СВЦЭМ!$B$33:$B$776,K$47)+'СЕТ СН'!$G$11+СВЦЭМ!$D$10+'СЕТ СН'!$G$5-'СЕТ СН'!$G$21</f>
        <v>3186.5809873900002</v>
      </c>
      <c r="L73" s="36">
        <f>SUMIFS(СВЦЭМ!$D$33:$D$776,СВЦЭМ!$A$33:$A$776,$A73,СВЦЭМ!$B$33:$B$776,L$47)+'СЕТ СН'!$G$11+СВЦЭМ!$D$10+'СЕТ СН'!$G$5-'СЕТ СН'!$G$21</f>
        <v>3181.7267962700002</v>
      </c>
      <c r="M73" s="36">
        <f>SUMIFS(СВЦЭМ!$D$33:$D$776,СВЦЭМ!$A$33:$A$776,$A73,СВЦЭМ!$B$33:$B$776,M$47)+'СЕТ СН'!$G$11+СВЦЭМ!$D$10+'СЕТ СН'!$G$5-'СЕТ СН'!$G$21</f>
        <v>3205.1735763699999</v>
      </c>
      <c r="N73" s="36">
        <f>SUMIFS(СВЦЭМ!$D$33:$D$776,СВЦЭМ!$A$33:$A$776,$A73,СВЦЭМ!$B$33:$B$776,N$47)+'СЕТ СН'!$G$11+СВЦЭМ!$D$10+'СЕТ СН'!$G$5-'СЕТ СН'!$G$21</f>
        <v>3205.2301573200002</v>
      </c>
      <c r="O73" s="36">
        <f>SUMIFS(СВЦЭМ!$D$33:$D$776,СВЦЭМ!$A$33:$A$776,$A73,СВЦЭМ!$B$33:$B$776,O$47)+'СЕТ СН'!$G$11+СВЦЭМ!$D$10+'СЕТ СН'!$G$5-'СЕТ СН'!$G$21</f>
        <v>3241.7674703500002</v>
      </c>
      <c r="P73" s="36">
        <f>SUMIFS(СВЦЭМ!$D$33:$D$776,СВЦЭМ!$A$33:$A$776,$A73,СВЦЭМ!$B$33:$B$776,P$47)+'СЕТ СН'!$G$11+СВЦЭМ!$D$10+'СЕТ СН'!$G$5-'СЕТ СН'!$G$21</f>
        <v>3285.8465342500003</v>
      </c>
      <c r="Q73" s="36">
        <f>SUMIFS(СВЦЭМ!$D$33:$D$776,СВЦЭМ!$A$33:$A$776,$A73,СВЦЭМ!$B$33:$B$776,Q$47)+'СЕТ СН'!$G$11+СВЦЭМ!$D$10+'СЕТ СН'!$G$5-'СЕТ СН'!$G$21</f>
        <v>3247.9598242400002</v>
      </c>
      <c r="R73" s="36">
        <f>SUMIFS(СВЦЭМ!$D$33:$D$776,СВЦЭМ!$A$33:$A$776,$A73,СВЦЭМ!$B$33:$B$776,R$47)+'СЕТ СН'!$G$11+СВЦЭМ!$D$10+'СЕТ СН'!$G$5-'СЕТ СН'!$G$21</f>
        <v>3199.4705996800003</v>
      </c>
      <c r="S73" s="36">
        <f>SUMIFS(СВЦЭМ!$D$33:$D$776,СВЦЭМ!$A$33:$A$776,$A73,СВЦЭМ!$B$33:$B$776,S$47)+'СЕТ СН'!$G$11+СВЦЭМ!$D$10+'СЕТ СН'!$G$5-'СЕТ СН'!$G$21</f>
        <v>3135.81517803</v>
      </c>
      <c r="T73" s="36">
        <f>SUMIFS(СВЦЭМ!$D$33:$D$776,СВЦЭМ!$A$33:$A$776,$A73,СВЦЭМ!$B$33:$B$776,T$47)+'СЕТ СН'!$G$11+СВЦЭМ!$D$10+'СЕТ СН'!$G$5-'СЕТ СН'!$G$21</f>
        <v>3100.3518407000001</v>
      </c>
      <c r="U73" s="36">
        <f>SUMIFS(СВЦЭМ!$D$33:$D$776,СВЦЭМ!$A$33:$A$776,$A73,СВЦЭМ!$B$33:$B$776,U$47)+'СЕТ СН'!$G$11+СВЦЭМ!$D$10+'СЕТ СН'!$G$5-'СЕТ СН'!$G$21</f>
        <v>3100.1552096100004</v>
      </c>
      <c r="V73" s="36">
        <f>SUMIFS(СВЦЭМ!$D$33:$D$776,СВЦЭМ!$A$33:$A$776,$A73,СВЦЭМ!$B$33:$B$776,V$47)+'СЕТ СН'!$G$11+СВЦЭМ!$D$10+'СЕТ СН'!$G$5-'СЕТ СН'!$G$21</f>
        <v>3099.53943764</v>
      </c>
      <c r="W73" s="36">
        <f>SUMIFS(СВЦЭМ!$D$33:$D$776,СВЦЭМ!$A$33:$A$776,$A73,СВЦЭМ!$B$33:$B$776,W$47)+'СЕТ СН'!$G$11+СВЦЭМ!$D$10+'СЕТ СН'!$G$5-'СЕТ СН'!$G$21</f>
        <v>3100.2968712900001</v>
      </c>
      <c r="X73" s="36">
        <f>SUMIFS(СВЦЭМ!$D$33:$D$776,СВЦЭМ!$A$33:$A$776,$A73,СВЦЭМ!$B$33:$B$776,X$47)+'СЕТ СН'!$G$11+СВЦЭМ!$D$10+'СЕТ СН'!$G$5-'СЕТ СН'!$G$21</f>
        <v>3098.9571919800001</v>
      </c>
      <c r="Y73" s="36">
        <f>SUMIFS(СВЦЭМ!$D$33:$D$776,СВЦЭМ!$A$33:$A$776,$A73,СВЦЭМ!$B$33:$B$776,Y$47)+'СЕТ СН'!$G$11+СВЦЭМ!$D$10+'СЕТ СН'!$G$5-'СЕТ СН'!$G$21</f>
        <v>3141.5342126700002</v>
      </c>
    </row>
    <row r="74" spans="1:26" ht="15.75" x14ac:dyDescent="0.2">
      <c r="A74" s="35">
        <f t="shared" si="1"/>
        <v>44131</v>
      </c>
      <c r="B74" s="36">
        <f>SUMIFS(СВЦЭМ!$D$33:$D$776,СВЦЭМ!$A$33:$A$776,$A74,СВЦЭМ!$B$33:$B$776,B$47)+'СЕТ СН'!$G$11+СВЦЭМ!$D$10+'СЕТ СН'!$G$5-'СЕТ СН'!$G$21</f>
        <v>3251.2955417100002</v>
      </c>
      <c r="C74" s="36">
        <f>SUMIFS(СВЦЭМ!$D$33:$D$776,СВЦЭМ!$A$33:$A$776,$A74,СВЦЭМ!$B$33:$B$776,C$47)+'СЕТ СН'!$G$11+СВЦЭМ!$D$10+'СЕТ СН'!$G$5-'СЕТ СН'!$G$21</f>
        <v>3344.48666568</v>
      </c>
      <c r="D74" s="36">
        <f>SUMIFS(СВЦЭМ!$D$33:$D$776,СВЦЭМ!$A$33:$A$776,$A74,СВЦЭМ!$B$33:$B$776,D$47)+'СЕТ СН'!$G$11+СВЦЭМ!$D$10+'СЕТ СН'!$G$5-'СЕТ СН'!$G$21</f>
        <v>3418.65086367</v>
      </c>
      <c r="E74" s="36">
        <f>SUMIFS(СВЦЭМ!$D$33:$D$776,СВЦЭМ!$A$33:$A$776,$A74,СВЦЭМ!$B$33:$B$776,E$47)+'СЕТ СН'!$G$11+СВЦЭМ!$D$10+'СЕТ СН'!$G$5-'СЕТ СН'!$G$21</f>
        <v>3436.1713112300004</v>
      </c>
      <c r="F74" s="36">
        <f>SUMIFS(СВЦЭМ!$D$33:$D$776,СВЦЭМ!$A$33:$A$776,$A74,СВЦЭМ!$B$33:$B$776,F$47)+'СЕТ СН'!$G$11+СВЦЭМ!$D$10+'СЕТ СН'!$G$5-'СЕТ СН'!$G$21</f>
        <v>3426.4499162299999</v>
      </c>
      <c r="G74" s="36">
        <f>SUMIFS(СВЦЭМ!$D$33:$D$776,СВЦЭМ!$A$33:$A$776,$A74,СВЦЭМ!$B$33:$B$776,G$47)+'СЕТ СН'!$G$11+СВЦЭМ!$D$10+'СЕТ СН'!$G$5-'СЕТ СН'!$G$21</f>
        <v>3416.33780501</v>
      </c>
      <c r="H74" s="36">
        <f>SUMIFS(СВЦЭМ!$D$33:$D$776,СВЦЭМ!$A$33:$A$776,$A74,СВЦЭМ!$B$33:$B$776,H$47)+'СЕТ СН'!$G$11+СВЦЭМ!$D$10+'СЕТ СН'!$G$5-'СЕТ СН'!$G$21</f>
        <v>3381.1402643700003</v>
      </c>
      <c r="I74" s="36">
        <f>SUMIFS(СВЦЭМ!$D$33:$D$776,СВЦЭМ!$A$33:$A$776,$A74,СВЦЭМ!$B$33:$B$776,I$47)+'СЕТ СН'!$G$11+СВЦЭМ!$D$10+'СЕТ СН'!$G$5-'СЕТ СН'!$G$21</f>
        <v>3349.0674255399999</v>
      </c>
      <c r="J74" s="36">
        <f>SUMIFS(СВЦЭМ!$D$33:$D$776,СВЦЭМ!$A$33:$A$776,$A74,СВЦЭМ!$B$33:$B$776,J$47)+'СЕТ СН'!$G$11+СВЦЭМ!$D$10+'СЕТ СН'!$G$5-'СЕТ СН'!$G$21</f>
        <v>3267.1309702600001</v>
      </c>
      <c r="K74" s="36">
        <f>SUMIFS(СВЦЭМ!$D$33:$D$776,СВЦЭМ!$A$33:$A$776,$A74,СВЦЭМ!$B$33:$B$776,K$47)+'СЕТ СН'!$G$11+СВЦЭМ!$D$10+'СЕТ СН'!$G$5-'СЕТ СН'!$G$21</f>
        <v>3227.4186249100003</v>
      </c>
      <c r="L74" s="36">
        <f>SUMIFS(СВЦЭМ!$D$33:$D$776,СВЦЭМ!$A$33:$A$776,$A74,СВЦЭМ!$B$33:$B$776,L$47)+'СЕТ СН'!$G$11+СВЦЭМ!$D$10+'СЕТ СН'!$G$5-'СЕТ СН'!$G$21</f>
        <v>3235.7294104299999</v>
      </c>
      <c r="M74" s="36">
        <f>SUMIFS(СВЦЭМ!$D$33:$D$776,СВЦЭМ!$A$33:$A$776,$A74,СВЦЭМ!$B$33:$B$776,M$47)+'СЕТ СН'!$G$11+СВЦЭМ!$D$10+'СЕТ СН'!$G$5-'СЕТ СН'!$G$21</f>
        <v>3240.3312279000002</v>
      </c>
      <c r="N74" s="36">
        <f>SUMIFS(СВЦЭМ!$D$33:$D$776,СВЦЭМ!$A$33:$A$776,$A74,СВЦЭМ!$B$33:$B$776,N$47)+'СЕТ СН'!$G$11+СВЦЭМ!$D$10+'СЕТ СН'!$G$5-'СЕТ СН'!$G$21</f>
        <v>3248.9507150200002</v>
      </c>
      <c r="O74" s="36">
        <f>SUMIFS(СВЦЭМ!$D$33:$D$776,СВЦЭМ!$A$33:$A$776,$A74,СВЦЭМ!$B$33:$B$776,O$47)+'СЕТ СН'!$G$11+СВЦЭМ!$D$10+'СЕТ СН'!$G$5-'СЕТ СН'!$G$21</f>
        <v>3299.81422531</v>
      </c>
      <c r="P74" s="36">
        <f>SUMIFS(СВЦЭМ!$D$33:$D$776,СВЦЭМ!$A$33:$A$776,$A74,СВЦЭМ!$B$33:$B$776,P$47)+'СЕТ СН'!$G$11+СВЦЭМ!$D$10+'СЕТ СН'!$G$5-'СЕТ СН'!$G$21</f>
        <v>3340.61312937</v>
      </c>
      <c r="Q74" s="36">
        <f>SUMIFS(СВЦЭМ!$D$33:$D$776,СВЦЭМ!$A$33:$A$776,$A74,СВЦЭМ!$B$33:$B$776,Q$47)+'СЕТ СН'!$G$11+СВЦЭМ!$D$10+'СЕТ СН'!$G$5-'СЕТ СН'!$G$21</f>
        <v>3297.5755270300001</v>
      </c>
      <c r="R74" s="36">
        <f>SUMIFS(СВЦЭМ!$D$33:$D$776,СВЦЭМ!$A$33:$A$776,$A74,СВЦЭМ!$B$33:$B$776,R$47)+'СЕТ СН'!$G$11+СВЦЭМ!$D$10+'СЕТ СН'!$G$5-'СЕТ СН'!$G$21</f>
        <v>3234.20145791</v>
      </c>
      <c r="S74" s="36">
        <f>SUMIFS(СВЦЭМ!$D$33:$D$776,СВЦЭМ!$A$33:$A$776,$A74,СВЦЭМ!$B$33:$B$776,S$47)+'СЕТ СН'!$G$11+СВЦЭМ!$D$10+'СЕТ СН'!$G$5-'СЕТ СН'!$G$21</f>
        <v>3187.3280708000002</v>
      </c>
      <c r="T74" s="36">
        <f>SUMIFS(СВЦЭМ!$D$33:$D$776,СВЦЭМ!$A$33:$A$776,$A74,СВЦЭМ!$B$33:$B$776,T$47)+'СЕТ СН'!$G$11+СВЦЭМ!$D$10+'СЕТ СН'!$G$5-'СЕТ СН'!$G$21</f>
        <v>3203.0360476599999</v>
      </c>
      <c r="U74" s="36">
        <f>SUMIFS(СВЦЭМ!$D$33:$D$776,СВЦЭМ!$A$33:$A$776,$A74,СВЦЭМ!$B$33:$B$776,U$47)+'СЕТ СН'!$G$11+СВЦЭМ!$D$10+'СЕТ СН'!$G$5-'СЕТ СН'!$G$21</f>
        <v>3200.5122553800002</v>
      </c>
      <c r="V74" s="36">
        <f>SUMIFS(СВЦЭМ!$D$33:$D$776,СВЦЭМ!$A$33:$A$776,$A74,СВЦЭМ!$B$33:$B$776,V$47)+'СЕТ СН'!$G$11+СВЦЭМ!$D$10+'СЕТ СН'!$G$5-'СЕТ СН'!$G$21</f>
        <v>3202.3983234900002</v>
      </c>
      <c r="W74" s="36">
        <f>SUMIFS(СВЦЭМ!$D$33:$D$776,СВЦЭМ!$A$33:$A$776,$A74,СВЦЭМ!$B$33:$B$776,W$47)+'СЕТ СН'!$G$11+СВЦЭМ!$D$10+'СЕТ СН'!$G$5-'СЕТ СН'!$G$21</f>
        <v>3197.9509269300002</v>
      </c>
      <c r="X74" s="36">
        <f>SUMIFS(СВЦЭМ!$D$33:$D$776,СВЦЭМ!$A$33:$A$776,$A74,СВЦЭМ!$B$33:$B$776,X$47)+'СЕТ СН'!$G$11+СВЦЭМ!$D$10+'СЕТ СН'!$G$5-'СЕТ СН'!$G$21</f>
        <v>3177.31303811</v>
      </c>
      <c r="Y74" s="36">
        <f>SUMIFS(СВЦЭМ!$D$33:$D$776,СВЦЭМ!$A$33:$A$776,$A74,СВЦЭМ!$B$33:$B$776,Y$47)+'СЕТ СН'!$G$11+СВЦЭМ!$D$10+'СЕТ СН'!$G$5-'СЕТ СН'!$G$21</f>
        <v>3213.7340052200002</v>
      </c>
    </row>
    <row r="75" spans="1:26" ht="15.75" x14ac:dyDescent="0.2">
      <c r="A75" s="35">
        <f t="shared" si="1"/>
        <v>44132</v>
      </c>
      <c r="B75" s="36">
        <f>SUMIFS(СВЦЭМ!$D$33:$D$776,СВЦЭМ!$A$33:$A$776,$A75,СВЦЭМ!$B$33:$B$776,B$47)+'СЕТ СН'!$G$11+СВЦЭМ!$D$10+'СЕТ СН'!$G$5-'СЕТ СН'!$G$21</f>
        <v>3315.2909395800002</v>
      </c>
      <c r="C75" s="36">
        <f>SUMIFS(СВЦЭМ!$D$33:$D$776,СВЦЭМ!$A$33:$A$776,$A75,СВЦЭМ!$B$33:$B$776,C$47)+'СЕТ СН'!$G$11+СВЦЭМ!$D$10+'СЕТ СН'!$G$5-'СЕТ СН'!$G$21</f>
        <v>3377.33100569</v>
      </c>
      <c r="D75" s="36">
        <f>SUMIFS(СВЦЭМ!$D$33:$D$776,СВЦЭМ!$A$33:$A$776,$A75,СВЦЭМ!$B$33:$B$776,D$47)+'СЕТ СН'!$G$11+СВЦЭМ!$D$10+'СЕТ СН'!$G$5-'СЕТ СН'!$G$21</f>
        <v>3379.3568606700001</v>
      </c>
      <c r="E75" s="36">
        <f>SUMIFS(СВЦЭМ!$D$33:$D$776,СВЦЭМ!$A$33:$A$776,$A75,СВЦЭМ!$B$33:$B$776,E$47)+'СЕТ СН'!$G$11+СВЦЭМ!$D$10+'СЕТ СН'!$G$5-'СЕТ СН'!$G$21</f>
        <v>3383.3025763000001</v>
      </c>
      <c r="F75" s="36">
        <f>SUMIFS(СВЦЭМ!$D$33:$D$776,СВЦЭМ!$A$33:$A$776,$A75,СВЦЭМ!$B$33:$B$776,F$47)+'СЕТ СН'!$G$11+СВЦЭМ!$D$10+'СЕТ СН'!$G$5-'СЕТ СН'!$G$21</f>
        <v>3391.8222551700001</v>
      </c>
      <c r="G75" s="36">
        <f>SUMIFS(СВЦЭМ!$D$33:$D$776,СВЦЭМ!$A$33:$A$776,$A75,СВЦЭМ!$B$33:$B$776,G$47)+'СЕТ СН'!$G$11+СВЦЭМ!$D$10+'СЕТ СН'!$G$5-'СЕТ СН'!$G$21</f>
        <v>3377.9061446800001</v>
      </c>
      <c r="H75" s="36">
        <f>SUMIFS(СВЦЭМ!$D$33:$D$776,СВЦЭМ!$A$33:$A$776,$A75,СВЦЭМ!$B$33:$B$776,H$47)+'СЕТ СН'!$G$11+СВЦЭМ!$D$10+'СЕТ СН'!$G$5-'СЕТ СН'!$G$21</f>
        <v>3389.1224539700002</v>
      </c>
      <c r="I75" s="36">
        <f>SUMIFS(СВЦЭМ!$D$33:$D$776,СВЦЭМ!$A$33:$A$776,$A75,СВЦЭМ!$B$33:$B$776,I$47)+'СЕТ СН'!$G$11+СВЦЭМ!$D$10+'СЕТ СН'!$G$5-'СЕТ СН'!$G$21</f>
        <v>3372.09764993</v>
      </c>
      <c r="J75" s="36">
        <f>SUMIFS(СВЦЭМ!$D$33:$D$776,СВЦЭМ!$A$33:$A$776,$A75,СВЦЭМ!$B$33:$B$776,J$47)+'СЕТ СН'!$G$11+СВЦЭМ!$D$10+'СЕТ СН'!$G$5-'СЕТ СН'!$G$21</f>
        <v>3308.0201357599999</v>
      </c>
      <c r="K75" s="36">
        <f>SUMIFS(СВЦЭМ!$D$33:$D$776,СВЦЭМ!$A$33:$A$776,$A75,СВЦЭМ!$B$33:$B$776,K$47)+'СЕТ СН'!$G$11+СВЦЭМ!$D$10+'СЕТ СН'!$G$5-'СЕТ СН'!$G$21</f>
        <v>3258.7261858500001</v>
      </c>
      <c r="L75" s="36">
        <f>SUMIFS(СВЦЭМ!$D$33:$D$776,СВЦЭМ!$A$33:$A$776,$A75,СВЦЭМ!$B$33:$B$776,L$47)+'СЕТ СН'!$G$11+СВЦЭМ!$D$10+'СЕТ СН'!$G$5-'СЕТ СН'!$G$21</f>
        <v>3260.6193150100003</v>
      </c>
      <c r="M75" s="36">
        <f>SUMIFS(СВЦЭМ!$D$33:$D$776,СВЦЭМ!$A$33:$A$776,$A75,СВЦЭМ!$B$33:$B$776,M$47)+'СЕТ СН'!$G$11+СВЦЭМ!$D$10+'СЕТ СН'!$G$5-'СЕТ СН'!$G$21</f>
        <v>3261.2934440700001</v>
      </c>
      <c r="N75" s="36">
        <f>SUMIFS(СВЦЭМ!$D$33:$D$776,СВЦЭМ!$A$33:$A$776,$A75,СВЦЭМ!$B$33:$B$776,N$47)+'СЕТ СН'!$G$11+СВЦЭМ!$D$10+'СЕТ СН'!$G$5-'СЕТ СН'!$G$21</f>
        <v>3273.3007772300002</v>
      </c>
      <c r="O75" s="36">
        <f>SUMIFS(СВЦЭМ!$D$33:$D$776,СВЦЭМ!$A$33:$A$776,$A75,СВЦЭМ!$B$33:$B$776,O$47)+'СЕТ СН'!$G$11+СВЦЭМ!$D$10+'СЕТ СН'!$G$5-'СЕТ СН'!$G$21</f>
        <v>3312.15026076</v>
      </c>
      <c r="P75" s="36">
        <f>SUMIFS(СВЦЭМ!$D$33:$D$776,СВЦЭМ!$A$33:$A$776,$A75,СВЦЭМ!$B$33:$B$776,P$47)+'СЕТ СН'!$G$11+СВЦЭМ!$D$10+'СЕТ СН'!$G$5-'СЕТ СН'!$G$21</f>
        <v>3350.9670065200003</v>
      </c>
      <c r="Q75" s="36">
        <f>SUMIFS(СВЦЭМ!$D$33:$D$776,СВЦЭМ!$A$33:$A$776,$A75,СВЦЭМ!$B$33:$B$776,Q$47)+'СЕТ СН'!$G$11+СВЦЭМ!$D$10+'СЕТ СН'!$G$5-'СЕТ СН'!$G$21</f>
        <v>3308.5303498900003</v>
      </c>
      <c r="R75" s="36">
        <f>SUMIFS(СВЦЭМ!$D$33:$D$776,СВЦЭМ!$A$33:$A$776,$A75,СВЦЭМ!$B$33:$B$776,R$47)+'СЕТ СН'!$G$11+СВЦЭМ!$D$10+'СЕТ СН'!$G$5-'СЕТ СН'!$G$21</f>
        <v>3250.95145228</v>
      </c>
      <c r="S75" s="36">
        <f>SUMIFS(СВЦЭМ!$D$33:$D$776,СВЦЭМ!$A$33:$A$776,$A75,СВЦЭМ!$B$33:$B$776,S$47)+'СЕТ СН'!$G$11+СВЦЭМ!$D$10+'СЕТ СН'!$G$5-'СЕТ СН'!$G$21</f>
        <v>3202.88423805</v>
      </c>
      <c r="T75" s="36">
        <f>SUMIFS(СВЦЭМ!$D$33:$D$776,СВЦЭМ!$A$33:$A$776,$A75,СВЦЭМ!$B$33:$B$776,T$47)+'СЕТ СН'!$G$11+СВЦЭМ!$D$10+'СЕТ СН'!$G$5-'СЕТ СН'!$G$21</f>
        <v>3204.9933777700003</v>
      </c>
      <c r="U75" s="36">
        <f>SUMIFS(СВЦЭМ!$D$33:$D$776,СВЦЭМ!$A$33:$A$776,$A75,СВЦЭМ!$B$33:$B$776,U$47)+'СЕТ СН'!$G$11+СВЦЭМ!$D$10+'СЕТ СН'!$G$5-'СЕТ СН'!$G$21</f>
        <v>3209.1179989100001</v>
      </c>
      <c r="V75" s="36">
        <f>SUMIFS(СВЦЭМ!$D$33:$D$776,СВЦЭМ!$A$33:$A$776,$A75,СВЦЭМ!$B$33:$B$776,V$47)+'СЕТ СН'!$G$11+СВЦЭМ!$D$10+'СЕТ СН'!$G$5-'СЕТ СН'!$G$21</f>
        <v>3201.6082503400003</v>
      </c>
      <c r="W75" s="36">
        <f>SUMIFS(СВЦЭМ!$D$33:$D$776,СВЦЭМ!$A$33:$A$776,$A75,СВЦЭМ!$B$33:$B$776,W$47)+'СЕТ СН'!$G$11+СВЦЭМ!$D$10+'СЕТ СН'!$G$5-'СЕТ СН'!$G$21</f>
        <v>3200.2873347200002</v>
      </c>
      <c r="X75" s="36">
        <f>SUMIFS(СВЦЭМ!$D$33:$D$776,СВЦЭМ!$A$33:$A$776,$A75,СВЦЭМ!$B$33:$B$776,X$47)+'СЕТ СН'!$G$11+СВЦЭМ!$D$10+'СЕТ СН'!$G$5-'СЕТ СН'!$G$21</f>
        <v>3203.3572856800001</v>
      </c>
      <c r="Y75" s="36">
        <f>SUMIFS(СВЦЭМ!$D$33:$D$776,СВЦЭМ!$A$33:$A$776,$A75,СВЦЭМ!$B$33:$B$776,Y$47)+'СЕТ СН'!$G$11+СВЦЭМ!$D$10+'СЕТ СН'!$G$5-'СЕТ СН'!$G$21</f>
        <v>3231.0906923400003</v>
      </c>
    </row>
    <row r="76" spans="1:26" ht="15.75" x14ac:dyDescent="0.2">
      <c r="A76" s="35">
        <f t="shared" si="1"/>
        <v>44133</v>
      </c>
      <c r="B76" s="36">
        <f>SUMIFS(СВЦЭМ!$D$33:$D$776,СВЦЭМ!$A$33:$A$776,$A76,СВЦЭМ!$B$33:$B$776,B$47)+'СЕТ СН'!$G$11+СВЦЭМ!$D$10+'СЕТ СН'!$G$5-'СЕТ СН'!$G$21</f>
        <v>3284.1170828499999</v>
      </c>
      <c r="C76" s="36">
        <f>SUMIFS(СВЦЭМ!$D$33:$D$776,СВЦЭМ!$A$33:$A$776,$A76,СВЦЭМ!$B$33:$B$776,C$47)+'СЕТ СН'!$G$11+СВЦЭМ!$D$10+'СЕТ СН'!$G$5-'СЕТ СН'!$G$21</f>
        <v>3353.0552501700004</v>
      </c>
      <c r="D76" s="36">
        <f>SUMIFS(СВЦЭМ!$D$33:$D$776,СВЦЭМ!$A$33:$A$776,$A76,СВЦЭМ!$B$33:$B$776,D$47)+'СЕТ СН'!$G$11+СВЦЭМ!$D$10+'СЕТ СН'!$G$5-'СЕТ СН'!$G$21</f>
        <v>3364.5337861000003</v>
      </c>
      <c r="E76" s="36">
        <f>SUMIFS(СВЦЭМ!$D$33:$D$776,СВЦЭМ!$A$33:$A$776,$A76,СВЦЭМ!$B$33:$B$776,E$47)+'СЕТ СН'!$G$11+СВЦЭМ!$D$10+'СЕТ СН'!$G$5-'СЕТ СН'!$G$21</f>
        <v>3358.06582789</v>
      </c>
      <c r="F76" s="36">
        <f>SUMIFS(СВЦЭМ!$D$33:$D$776,СВЦЭМ!$A$33:$A$776,$A76,СВЦЭМ!$B$33:$B$776,F$47)+'СЕТ СН'!$G$11+СВЦЭМ!$D$10+'СЕТ СН'!$G$5-'СЕТ СН'!$G$21</f>
        <v>3363.38317048</v>
      </c>
      <c r="G76" s="36">
        <f>SUMIFS(СВЦЭМ!$D$33:$D$776,СВЦЭМ!$A$33:$A$776,$A76,СВЦЭМ!$B$33:$B$776,G$47)+'СЕТ СН'!$G$11+СВЦЭМ!$D$10+'СЕТ СН'!$G$5-'СЕТ СН'!$G$21</f>
        <v>3428.3573687000003</v>
      </c>
      <c r="H76" s="36">
        <f>SUMIFS(СВЦЭМ!$D$33:$D$776,СВЦЭМ!$A$33:$A$776,$A76,СВЦЭМ!$B$33:$B$776,H$47)+'СЕТ СН'!$G$11+СВЦЭМ!$D$10+'СЕТ СН'!$G$5-'СЕТ СН'!$G$21</f>
        <v>3442.2313490900001</v>
      </c>
      <c r="I76" s="36">
        <f>SUMIFS(СВЦЭМ!$D$33:$D$776,СВЦЭМ!$A$33:$A$776,$A76,СВЦЭМ!$B$33:$B$776,I$47)+'СЕТ СН'!$G$11+СВЦЭМ!$D$10+'СЕТ СН'!$G$5-'СЕТ СН'!$G$21</f>
        <v>3348.2180300200002</v>
      </c>
      <c r="J76" s="36">
        <f>SUMIFS(СВЦЭМ!$D$33:$D$776,СВЦЭМ!$A$33:$A$776,$A76,СВЦЭМ!$B$33:$B$776,J$47)+'СЕТ СН'!$G$11+СВЦЭМ!$D$10+'СЕТ СН'!$G$5-'СЕТ СН'!$G$21</f>
        <v>3256.5553089800001</v>
      </c>
      <c r="K76" s="36">
        <f>SUMIFS(СВЦЭМ!$D$33:$D$776,СВЦЭМ!$A$33:$A$776,$A76,СВЦЭМ!$B$33:$B$776,K$47)+'СЕТ СН'!$G$11+СВЦЭМ!$D$10+'СЕТ СН'!$G$5-'СЕТ СН'!$G$21</f>
        <v>3205.0304378800001</v>
      </c>
      <c r="L76" s="36">
        <f>SUMIFS(СВЦЭМ!$D$33:$D$776,СВЦЭМ!$A$33:$A$776,$A76,СВЦЭМ!$B$33:$B$776,L$47)+'СЕТ СН'!$G$11+СВЦЭМ!$D$10+'СЕТ СН'!$G$5-'СЕТ СН'!$G$21</f>
        <v>3211.4465089100004</v>
      </c>
      <c r="M76" s="36">
        <f>SUMIFS(СВЦЭМ!$D$33:$D$776,СВЦЭМ!$A$33:$A$776,$A76,СВЦЭМ!$B$33:$B$776,M$47)+'СЕТ СН'!$G$11+СВЦЭМ!$D$10+'СЕТ СН'!$G$5-'СЕТ СН'!$G$21</f>
        <v>3213.7763905800002</v>
      </c>
      <c r="N76" s="36">
        <f>SUMIFS(СВЦЭМ!$D$33:$D$776,СВЦЭМ!$A$33:$A$776,$A76,СВЦЭМ!$B$33:$B$776,N$47)+'СЕТ СН'!$G$11+СВЦЭМ!$D$10+'СЕТ СН'!$G$5-'СЕТ СН'!$G$21</f>
        <v>3203.08202136</v>
      </c>
      <c r="O76" s="36">
        <f>SUMIFS(СВЦЭМ!$D$33:$D$776,СВЦЭМ!$A$33:$A$776,$A76,СВЦЭМ!$B$33:$B$776,O$47)+'СЕТ СН'!$G$11+СВЦЭМ!$D$10+'СЕТ СН'!$G$5-'СЕТ СН'!$G$21</f>
        <v>3206.1742397000003</v>
      </c>
      <c r="P76" s="36">
        <f>SUMIFS(СВЦЭМ!$D$33:$D$776,СВЦЭМ!$A$33:$A$776,$A76,СВЦЭМ!$B$33:$B$776,P$47)+'СЕТ СН'!$G$11+СВЦЭМ!$D$10+'СЕТ СН'!$G$5-'СЕТ СН'!$G$21</f>
        <v>3244.1226715400003</v>
      </c>
      <c r="Q76" s="36">
        <f>SUMIFS(СВЦЭМ!$D$33:$D$776,СВЦЭМ!$A$33:$A$776,$A76,СВЦЭМ!$B$33:$B$776,Q$47)+'СЕТ СН'!$G$11+СВЦЭМ!$D$10+'СЕТ СН'!$G$5-'СЕТ СН'!$G$21</f>
        <v>3205.2265747900001</v>
      </c>
      <c r="R76" s="36">
        <f>SUMIFS(СВЦЭМ!$D$33:$D$776,СВЦЭМ!$A$33:$A$776,$A76,СВЦЭМ!$B$33:$B$776,R$47)+'СЕТ СН'!$G$11+СВЦЭМ!$D$10+'СЕТ СН'!$G$5-'СЕТ СН'!$G$21</f>
        <v>3199.5717121000002</v>
      </c>
      <c r="S76" s="36">
        <f>SUMIFS(СВЦЭМ!$D$33:$D$776,СВЦЭМ!$A$33:$A$776,$A76,СВЦЭМ!$B$33:$B$776,S$47)+'СЕТ СН'!$G$11+СВЦЭМ!$D$10+'СЕТ СН'!$G$5-'СЕТ СН'!$G$21</f>
        <v>3199.8291820499999</v>
      </c>
      <c r="T76" s="36">
        <f>SUMIFS(СВЦЭМ!$D$33:$D$776,СВЦЭМ!$A$33:$A$776,$A76,СВЦЭМ!$B$33:$B$776,T$47)+'СЕТ СН'!$G$11+СВЦЭМ!$D$10+'СЕТ СН'!$G$5-'СЕТ СН'!$G$21</f>
        <v>3227.1532965700003</v>
      </c>
      <c r="U76" s="36">
        <f>SUMIFS(СВЦЭМ!$D$33:$D$776,СВЦЭМ!$A$33:$A$776,$A76,СВЦЭМ!$B$33:$B$776,U$47)+'СЕТ СН'!$G$11+СВЦЭМ!$D$10+'СЕТ СН'!$G$5-'СЕТ СН'!$G$21</f>
        <v>3226.36918681</v>
      </c>
      <c r="V76" s="36">
        <f>SUMIFS(СВЦЭМ!$D$33:$D$776,СВЦЭМ!$A$33:$A$776,$A76,СВЦЭМ!$B$33:$B$776,V$47)+'СЕТ СН'!$G$11+СВЦЭМ!$D$10+'СЕТ СН'!$G$5-'СЕТ СН'!$G$21</f>
        <v>3210.48987373</v>
      </c>
      <c r="W76" s="36">
        <f>SUMIFS(СВЦЭМ!$D$33:$D$776,СВЦЭМ!$A$33:$A$776,$A76,СВЦЭМ!$B$33:$B$776,W$47)+'СЕТ СН'!$G$11+СВЦЭМ!$D$10+'СЕТ СН'!$G$5-'СЕТ СН'!$G$21</f>
        <v>3196.1487536300001</v>
      </c>
      <c r="X76" s="36">
        <f>SUMIFS(СВЦЭМ!$D$33:$D$776,СВЦЭМ!$A$33:$A$776,$A76,СВЦЭМ!$B$33:$B$776,X$47)+'СЕТ СН'!$G$11+СВЦЭМ!$D$10+'СЕТ СН'!$G$5-'СЕТ СН'!$G$21</f>
        <v>3244.91726604</v>
      </c>
      <c r="Y76" s="36">
        <f>SUMIFS(СВЦЭМ!$D$33:$D$776,СВЦЭМ!$A$33:$A$776,$A76,СВЦЭМ!$B$33:$B$776,Y$47)+'СЕТ СН'!$G$11+СВЦЭМ!$D$10+'СЕТ СН'!$G$5-'СЕТ СН'!$G$21</f>
        <v>3269.5654949600003</v>
      </c>
    </row>
    <row r="77" spans="1:26" ht="15.75" x14ac:dyDescent="0.2">
      <c r="A77" s="35">
        <f t="shared" si="1"/>
        <v>44134</v>
      </c>
      <c r="B77" s="36">
        <f>SUMIFS(СВЦЭМ!$D$33:$D$776,СВЦЭМ!$A$33:$A$776,$A77,СВЦЭМ!$B$33:$B$776,B$47)+'СЕТ СН'!$G$11+СВЦЭМ!$D$10+'СЕТ СН'!$G$5-'СЕТ СН'!$G$21</f>
        <v>3269.9893398100003</v>
      </c>
      <c r="C77" s="36">
        <f>SUMIFS(СВЦЭМ!$D$33:$D$776,СВЦЭМ!$A$33:$A$776,$A77,СВЦЭМ!$B$33:$B$776,C$47)+'СЕТ СН'!$G$11+СВЦЭМ!$D$10+'СЕТ СН'!$G$5-'СЕТ СН'!$G$21</f>
        <v>3331.23993634</v>
      </c>
      <c r="D77" s="36">
        <f>SUMIFS(СВЦЭМ!$D$33:$D$776,СВЦЭМ!$A$33:$A$776,$A77,СВЦЭМ!$B$33:$B$776,D$47)+'СЕТ СН'!$G$11+СВЦЭМ!$D$10+'СЕТ СН'!$G$5-'СЕТ СН'!$G$21</f>
        <v>3428.0829087299999</v>
      </c>
      <c r="E77" s="36">
        <f>SUMIFS(СВЦЭМ!$D$33:$D$776,СВЦЭМ!$A$33:$A$776,$A77,СВЦЭМ!$B$33:$B$776,E$47)+'СЕТ СН'!$G$11+СВЦЭМ!$D$10+'СЕТ СН'!$G$5-'СЕТ СН'!$G$21</f>
        <v>3444.9920328900002</v>
      </c>
      <c r="F77" s="36">
        <f>SUMIFS(СВЦЭМ!$D$33:$D$776,СВЦЭМ!$A$33:$A$776,$A77,СВЦЭМ!$B$33:$B$776,F$47)+'СЕТ СН'!$G$11+СВЦЭМ!$D$10+'СЕТ СН'!$G$5-'СЕТ СН'!$G$21</f>
        <v>3438.60458419</v>
      </c>
      <c r="G77" s="36">
        <f>SUMIFS(СВЦЭМ!$D$33:$D$776,СВЦЭМ!$A$33:$A$776,$A77,СВЦЭМ!$B$33:$B$776,G$47)+'СЕТ СН'!$G$11+СВЦЭМ!$D$10+'СЕТ СН'!$G$5-'СЕТ СН'!$G$21</f>
        <v>3422.4726673800001</v>
      </c>
      <c r="H77" s="36">
        <f>SUMIFS(СВЦЭМ!$D$33:$D$776,СВЦЭМ!$A$33:$A$776,$A77,СВЦЭМ!$B$33:$B$776,H$47)+'СЕТ СН'!$G$11+СВЦЭМ!$D$10+'СЕТ СН'!$G$5-'СЕТ СН'!$G$21</f>
        <v>3347.1695596200002</v>
      </c>
      <c r="I77" s="36">
        <f>SUMIFS(СВЦЭМ!$D$33:$D$776,СВЦЭМ!$A$33:$A$776,$A77,СВЦЭМ!$B$33:$B$776,I$47)+'СЕТ СН'!$G$11+СВЦЭМ!$D$10+'СЕТ СН'!$G$5-'СЕТ СН'!$G$21</f>
        <v>3334.1914706800003</v>
      </c>
      <c r="J77" s="36">
        <f>SUMIFS(СВЦЭМ!$D$33:$D$776,СВЦЭМ!$A$33:$A$776,$A77,СВЦЭМ!$B$33:$B$776,J$47)+'СЕТ СН'!$G$11+СВЦЭМ!$D$10+'СЕТ СН'!$G$5-'СЕТ СН'!$G$21</f>
        <v>3257.9512750000004</v>
      </c>
      <c r="K77" s="36">
        <f>SUMIFS(СВЦЭМ!$D$33:$D$776,СВЦЭМ!$A$33:$A$776,$A77,СВЦЭМ!$B$33:$B$776,K$47)+'СЕТ СН'!$G$11+СВЦЭМ!$D$10+'СЕТ СН'!$G$5-'СЕТ СН'!$G$21</f>
        <v>3240.3016960100003</v>
      </c>
      <c r="L77" s="36">
        <f>SUMIFS(СВЦЭМ!$D$33:$D$776,СВЦЭМ!$A$33:$A$776,$A77,СВЦЭМ!$B$33:$B$776,L$47)+'СЕТ СН'!$G$11+СВЦЭМ!$D$10+'СЕТ СН'!$G$5-'СЕТ СН'!$G$21</f>
        <v>3242.7210025900004</v>
      </c>
      <c r="M77" s="36">
        <f>SUMIFS(СВЦЭМ!$D$33:$D$776,СВЦЭМ!$A$33:$A$776,$A77,СВЦЭМ!$B$33:$B$776,M$47)+'СЕТ СН'!$G$11+СВЦЭМ!$D$10+'СЕТ СН'!$G$5-'СЕТ СН'!$G$21</f>
        <v>3239.1954384000001</v>
      </c>
      <c r="N77" s="36">
        <f>SUMIFS(СВЦЭМ!$D$33:$D$776,СВЦЭМ!$A$33:$A$776,$A77,СВЦЭМ!$B$33:$B$776,N$47)+'СЕТ СН'!$G$11+СВЦЭМ!$D$10+'СЕТ СН'!$G$5-'СЕТ СН'!$G$21</f>
        <v>3238.0454981000003</v>
      </c>
      <c r="O77" s="36">
        <f>SUMIFS(СВЦЭМ!$D$33:$D$776,СВЦЭМ!$A$33:$A$776,$A77,СВЦЭМ!$B$33:$B$776,O$47)+'СЕТ СН'!$G$11+СВЦЭМ!$D$10+'СЕТ СН'!$G$5-'СЕТ СН'!$G$21</f>
        <v>3273.3614478500003</v>
      </c>
      <c r="P77" s="36">
        <f>SUMIFS(СВЦЭМ!$D$33:$D$776,СВЦЭМ!$A$33:$A$776,$A77,СВЦЭМ!$B$33:$B$776,P$47)+'СЕТ СН'!$G$11+СВЦЭМ!$D$10+'СЕТ СН'!$G$5-'СЕТ СН'!$G$21</f>
        <v>3298.09974564</v>
      </c>
      <c r="Q77" s="36">
        <f>SUMIFS(СВЦЭМ!$D$33:$D$776,СВЦЭМ!$A$33:$A$776,$A77,СВЦЭМ!$B$33:$B$776,Q$47)+'СЕТ СН'!$G$11+СВЦЭМ!$D$10+'СЕТ СН'!$G$5-'СЕТ СН'!$G$21</f>
        <v>3284.0185618100004</v>
      </c>
      <c r="R77" s="36">
        <f>SUMIFS(СВЦЭМ!$D$33:$D$776,СВЦЭМ!$A$33:$A$776,$A77,СВЦЭМ!$B$33:$B$776,R$47)+'СЕТ СН'!$G$11+СВЦЭМ!$D$10+'СЕТ СН'!$G$5-'СЕТ СН'!$G$21</f>
        <v>3249.6413457799999</v>
      </c>
      <c r="S77" s="36">
        <f>SUMIFS(СВЦЭМ!$D$33:$D$776,СВЦЭМ!$A$33:$A$776,$A77,СВЦЭМ!$B$33:$B$776,S$47)+'СЕТ СН'!$G$11+СВЦЭМ!$D$10+'СЕТ СН'!$G$5-'СЕТ СН'!$G$21</f>
        <v>3197.2140641700003</v>
      </c>
      <c r="T77" s="36">
        <f>SUMIFS(СВЦЭМ!$D$33:$D$776,СВЦЭМ!$A$33:$A$776,$A77,СВЦЭМ!$B$33:$B$776,T$47)+'СЕТ СН'!$G$11+СВЦЭМ!$D$10+'СЕТ СН'!$G$5-'СЕТ СН'!$G$21</f>
        <v>3224.5690803699999</v>
      </c>
      <c r="U77" s="36">
        <f>SUMIFS(СВЦЭМ!$D$33:$D$776,СВЦЭМ!$A$33:$A$776,$A77,СВЦЭМ!$B$33:$B$776,U$47)+'СЕТ СН'!$G$11+СВЦЭМ!$D$10+'СЕТ СН'!$G$5-'СЕТ СН'!$G$21</f>
        <v>3223.9648666500002</v>
      </c>
      <c r="V77" s="36">
        <f>SUMIFS(СВЦЭМ!$D$33:$D$776,СВЦЭМ!$A$33:$A$776,$A77,СВЦЭМ!$B$33:$B$776,V$47)+'СЕТ СН'!$G$11+СВЦЭМ!$D$10+'СЕТ СН'!$G$5-'СЕТ СН'!$G$21</f>
        <v>3208.6366254100003</v>
      </c>
      <c r="W77" s="36">
        <f>SUMIFS(СВЦЭМ!$D$33:$D$776,СВЦЭМ!$A$33:$A$776,$A77,СВЦЭМ!$B$33:$B$776,W$47)+'СЕТ СН'!$G$11+СВЦЭМ!$D$10+'СЕТ СН'!$G$5-'СЕТ СН'!$G$21</f>
        <v>3197.9118178100002</v>
      </c>
      <c r="X77" s="36">
        <f>SUMIFS(СВЦЭМ!$D$33:$D$776,СВЦЭМ!$A$33:$A$776,$A77,СВЦЭМ!$B$33:$B$776,X$47)+'СЕТ СН'!$G$11+СВЦЭМ!$D$10+'СЕТ СН'!$G$5-'СЕТ СН'!$G$21</f>
        <v>3186.6659162700003</v>
      </c>
      <c r="Y77" s="36">
        <f>SUMIFS(СВЦЭМ!$D$33:$D$776,СВЦЭМ!$A$33:$A$776,$A77,СВЦЭМ!$B$33:$B$776,Y$47)+'СЕТ СН'!$G$11+СВЦЭМ!$D$10+'СЕТ СН'!$G$5-'СЕТ СН'!$G$21</f>
        <v>3229.4763960500004</v>
      </c>
    </row>
    <row r="78" spans="1:26" ht="15.75" x14ac:dyDescent="0.2">
      <c r="A78" s="35">
        <f t="shared" si="1"/>
        <v>44135</v>
      </c>
      <c r="B78" s="36">
        <f>SUMIFS(СВЦЭМ!$D$33:$D$776,СВЦЭМ!$A$33:$A$776,$A78,СВЦЭМ!$B$33:$B$776,B$47)+'СЕТ СН'!$G$11+СВЦЭМ!$D$10+'СЕТ СН'!$G$5-'СЕТ СН'!$G$21</f>
        <v>3214.0970432200002</v>
      </c>
      <c r="C78" s="36">
        <f>SUMIFS(СВЦЭМ!$D$33:$D$776,СВЦЭМ!$A$33:$A$776,$A78,СВЦЭМ!$B$33:$B$776,C$47)+'СЕТ СН'!$G$11+СВЦЭМ!$D$10+'СЕТ СН'!$G$5-'СЕТ СН'!$G$21</f>
        <v>3280.0318720700002</v>
      </c>
      <c r="D78" s="36">
        <f>SUMIFS(СВЦЭМ!$D$33:$D$776,СВЦЭМ!$A$33:$A$776,$A78,СВЦЭМ!$B$33:$B$776,D$47)+'СЕТ СН'!$G$11+СВЦЭМ!$D$10+'СЕТ СН'!$G$5-'СЕТ СН'!$G$21</f>
        <v>3327.00132076</v>
      </c>
      <c r="E78" s="36">
        <f>SUMIFS(СВЦЭМ!$D$33:$D$776,СВЦЭМ!$A$33:$A$776,$A78,СВЦЭМ!$B$33:$B$776,E$47)+'СЕТ СН'!$G$11+СВЦЭМ!$D$10+'СЕТ СН'!$G$5-'СЕТ СН'!$G$21</f>
        <v>3326.45819678</v>
      </c>
      <c r="F78" s="36">
        <f>SUMIFS(СВЦЭМ!$D$33:$D$776,СВЦЭМ!$A$33:$A$776,$A78,СВЦЭМ!$B$33:$B$776,F$47)+'СЕТ СН'!$G$11+СВЦЭМ!$D$10+'СЕТ СН'!$G$5-'СЕТ СН'!$G$21</f>
        <v>3338.6216561000001</v>
      </c>
      <c r="G78" s="36">
        <f>SUMIFS(СВЦЭМ!$D$33:$D$776,СВЦЭМ!$A$33:$A$776,$A78,СВЦЭМ!$B$33:$B$776,G$47)+'СЕТ СН'!$G$11+СВЦЭМ!$D$10+'СЕТ СН'!$G$5-'СЕТ СН'!$G$21</f>
        <v>3327.6994953600001</v>
      </c>
      <c r="H78" s="36">
        <f>SUMIFS(СВЦЭМ!$D$33:$D$776,СВЦЭМ!$A$33:$A$776,$A78,СВЦЭМ!$B$33:$B$776,H$47)+'СЕТ СН'!$G$11+СВЦЭМ!$D$10+'СЕТ СН'!$G$5-'СЕТ СН'!$G$21</f>
        <v>3307.8064335200002</v>
      </c>
      <c r="I78" s="36">
        <f>SUMIFS(СВЦЭМ!$D$33:$D$776,СВЦЭМ!$A$33:$A$776,$A78,СВЦЭМ!$B$33:$B$776,I$47)+'СЕТ СН'!$G$11+СВЦЭМ!$D$10+'СЕТ СН'!$G$5-'СЕТ СН'!$G$21</f>
        <v>3283.4903075500001</v>
      </c>
      <c r="J78" s="36">
        <f>SUMIFS(СВЦЭМ!$D$33:$D$776,СВЦЭМ!$A$33:$A$776,$A78,СВЦЭМ!$B$33:$B$776,J$47)+'СЕТ СН'!$G$11+СВЦЭМ!$D$10+'СЕТ СН'!$G$5-'СЕТ СН'!$G$21</f>
        <v>3202.1266880500002</v>
      </c>
      <c r="K78" s="36">
        <f>SUMIFS(СВЦЭМ!$D$33:$D$776,СВЦЭМ!$A$33:$A$776,$A78,СВЦЭМ!$B$33:$B$776,K$47)+'СЕТ СН'!$G$11+СВЦЭМ!$D$10+'СЕТ СН'!$G$5-'СЕТ СН'!$G$21</f>
        <v>3150.52149654</v>
      </c>
      <c r="L78" s="36">
        <f>SUMIFS(СВЦЭМ!$D$33:$D$776,СВЦЭМ!$A$33:$A$776,$A78,СВЦЭМ!$B$33:$B$776,L$47)+'СЕТ СН'!$G$11+СВЦЭМ!$D$10+'СЕТ СН'!$G$5-'СЕТ СН'!$G$21</f>
        <v>3167.8460772500002</v>
      </c>
      <c r="M78" s="36">
        <f>SUMIFS(СВЦЭМ!$D$33:$D$776,СВЦЭМ!$A$33:$A$776,$A78,СВЦЭМ!$B$33:$B$776,M$47)+'СЕТ СН'!$G$11+СВЦЭМ!$D$10+'СЕТ СН'!$G$5-'СЕТ СН'!$G$21</f>
        <v>3154.5042488200002</v>
      </c>
      <c r="N78" s="36">
        <f>SUMIFS(СВЦЭМ!$D$33:$D$776,СВЦЭМ!$A$33:$A$776,$A78,СВЦЭМ!$B$33:$B$776,N$47)+'СЕТ СН'!$G$11+СВЦЭМ!$D$10+'СЕТ СН'!$G$5-'СЕТ СН'!$G$21</f>
        <v>3144.7480578600002</v>
      </c>
      <c r="O78" s="36">
        <f>SUMIFS(СВЦЭМ!$D$33:$D$776,СВЦЭМ!$A$33:$A$776,$A78,СВЦЭМ!$B$33:$B$776,O$47)+'СЕТ СН'!$G$11+СВЦЭМ!$D$10+'СЕТ СН'!$G$5-'СЕТ СН'!$G$21</f>
        <v>3181.5033115400001</v>
      </c>
      <c r="P78" s="36">
        <f>SUMIFS(СВЦЭМ!$D$33:$D$776,СВЦЭМ!$A$33:$A$776,$A78,СВЦЭМ!$B$33:$B$776,P$47)+'СЕТ СН'!$G$11+СВЦЭМ!$D$10+'СЕТ СН'!$G$5-'СЕТ СН'!$G$21</f>
        <v>3230.9583610600002</v>
      </c>
      <c r="Q78" s="36">
        <f>SUMIFS(СВЦЭМ!$D$33:$D$776,СВЦЭМ!$A$33:$A$776,$A78,СВЦЭМ!$B$33:$B$776,Q$47)+'СЕТ СН'!$G$11+СВЦЭМ!$D$10+'СЕТ СН'!$G$5-'СЕТ СН'!$G$21</f>
        <v>3196.4991087100002</v>
      </c>
      <c r="R78" s="36">
        <f>SUMIFS(СВЦЭМ!$D$33:$D$776,СВЦЭМ!$A$33:$A$776,$A78,СВЦЭМ!$B$33:$B$776,R$47)+'СЕТ СН'!$G$11+СВЦЭМ!$D$10+'СЕТ СН'!$G$5-'СЕТ СН'!$G$21</f>
        <v>3162.1590049200004</v>
      </c>
      <c r="S78" s="36">
        <f>SUMIFS(СВЦЭМ!$D$33:$D$776,СВЦЭМ!$A$33:$A$776,$A78,СВЦЭМ!$B$33:$B$776,S$47)+'СЕТ СН'!$G$11+СВЦЭМ!$D$10+'СЕТ СН'!$G$5-'СЕТ СН'!$G$21</f>
        <v>3152.2011024500002</v>
      </c>
      <c r="T78" s="36">
        <f>SUMIFS(СВЦЭМ!$D$33:$D$776,СВЦЭМ!$A$33:$A$776,$A78,СВЦЭМ!$B$33:$B$776,T$47)+'СЕТ СН'!$G$11+СВЦЭМ!$D$10+'СЕТ СН'!$G$5-'СЕТ СН'!$G$21</f>
        <v>3181.2858472900002</v>
      </c>
      <c r="U78" s="36">
        <f>SUMIFS(СВЦЭМ!$D$33:$D$776,СВЦЭМ!$A$33:$A$776,$A78,СВЦЭМ!$B$33:$B$776,U$47)+'СЕТ СН'!$G$11+СВЦЭМ!$D$10+'СЕТ СН'!$G$5-'СЕТ СН'!$G$21</f>
        <v>3187.76098189</v>
      </c>
      <c r="V78" s="36">
        <f>SUMIFS(СВЦЭМ!$D$33:$D$776,СВЦЭМ!$A$33:$A$776,$A78,СВЦЭМ!$B$33:$B$776,V$47)+'СЕТ СН'!$G$11+СВЦЭМ!$D$10+'СЕТ СН'!$G$5-'СЕТ СН'!$G$21</f>
        <v>3175.6428405000001</v>
      </c>
      <c r="W78" s="36">
        <f>SUMIFS(СВЦЭМ!$D$33:$D$776,СВЦЭМ!$A$33:$A$776,$A78,СВЦЭМ!$B$33:$B$776,W$47)+'СЕТ СН'!$G$11+СВЦЭМ!$D$10+'СЕТ СН'!$G$5-'СЕТ СН'!$G$21</f>
        <v>3163.5834048900001</v>
      </c>
      <c r="X78" s="36">
        <f>SUMIFS(СВЦЭМ!$D$33:$D$776,СВЦЭМ!$A$33:$A$776,$A78,СВЦЭМ!$B$33:$B$776,X$47)+'СЕТ СН'!$G$11+СВЦЭМ!$D$10+'СЕТ СН'!$G$5-'СЕТ СН'!$G$21</f>
        <v>3124.3787380700001</v>
      </c>
      <c r="Y78" s="36">
        <f>SUMIFS(СВЦЭМ!$D$33:$D$776,СВЦЭМ!$A$33:$A$776,$A78,СВЦЭМ!$B$33:$B$776,Y$47)+'СЕТ СН'!$G$11+СВЦЭМ!$D$10+'СЕТ СН'!$G$5-'СЕТ СН'!$G$21</f>
        <v>3134.3421039700002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01.10.2020</v>
      </c>
      <c r="B84" s="36">
        <f>SUMIFS(СВЦЭМ!$D$33:$D$776,СВЦЭМ!$A$33:$A$776,$A84,СВЦЭМ!$B$33:$B$776,B$83)+'СЕТ СН'!$H$11+СВЦЭМ!$D$10+'СЕТ СН'!$H$5-'СЕТ СН'!$H$21</f>
        <v>3367.3824789999999</v>
      </c>
      <c r="C84" s="36">
        <f>SUMIFS(СВЦЭМ!$D$33:$D$776,СВЦЭМ!$A$33:$A$776,$A84,СВЦЭМ!$B$33:$B$776,C$83)+'СЕТ СН'!$H$11+СВЦЭМ!$D$10+'СЕТ СН'!$H$5-'СЕТ СН'!$H$21</f>
        <v>3428.3313926800001</v>
      </c>
      <c r="D84" s="36">
        <f>SUMIFS(СВЦЭМ!$D$33:$D$776,СВЦЭМ!$A$33:$A$776,$A84,СВЦЭМ!$B$33:$B$776,D$83)+'СЕТ СН'!$H$11+СВЦЭМ!$D$10+'СЕТ СН'!$H$5-'СЕТ СН'!$H$21</f>
        <v>3472.8206784399999</v>
      </c>
      <c r="E84" s="36">
        <f>SUMIFS(СВЦЭМ!$D$33:$D$776,СВЦЭМ!$A$33:$A$776,$A84,СВЦЭМ!$B$33:$B$776,E$83)+'СЕТ СН'!$H$11+СВЦЭМ!$D$10+'СЕТ СН'!$H$5-'СЕТ СН'!$H$21</f>
        <v>3494.4762603500003</v>
      </c>
      <c r="F84" s="36">
        <f>SUMIFS(СВЦЭМ!$D$33:$D$776,СВЦЭМ!$A$33:$A$776,$A84,СВЦЭМ!$B$33:$B$776,F$83)+'СЕТ СН'!$H$11+СВЦЭМ!$D$10+'СЕТ СН'!$H$5-'СЕТ СН'!$H$21</f>
        <v>3495.1912417200001</v>
      </c>
      <c r="G84" s="36">
        <f>SUMIFS(СВЦЭМ!$D$33:$D$776,СВЦЭМ!$A$33:$A$776,$A84,СВЦЭМ!$B$33:$B$776,G$83)+'СЕТ СН'!$H$11+СВЦЭМ!$D$10+'СЕТ СН'!$H$5-'СЕТ СН'!$H$21</f>
        <v>3478.6505849999999</v>
      </c>
      <c r="H84" s="36">
        <f>SUMIFS(СВЦЭМ!$D$33:$D$776,СВЦЭМ!$A$33:$A$776,$A84,СВЦЭМ!$B$33:$B$776,H$83)+'СЕТ СН'!$H$11+СВЦЭМ!$D$10+'СЕТ СН'!$H$5-'СЕТ СН'!$H$21</f>
        <v>3427.3920308500001</v>
      </c>
      <c r="I84" s="36">
        <f>SUMIFS(СВЦЭМ!$D$33:$D$776,СВЦЭМ!$A$33:$A$776,$A84,СВЦЭМ!$B$33:$B$776,I$83)+'СЕТ СН'!$H$11+СВЦЭМ!$D$10+'СЕТ СН'!$H$5-'СЕТ СН'!$H$21</f>
        <v>3371.6513826300002</v>
      </c>
      <c r="J84" s="36">
        <f>SUMIFS(СВЦЭМ!$D$33:$D$776,СВЦЭМ!$A$33:$A$776,$A84,СВЦЭМ!$B$33:$B$776,J$83)+'СЕТ СН'!$H$11+СВЦЭМ!$D$10+'СЕТ СН'!$H$5-'СЕТ СН'!$H$21</f>
        <v>3310.11720999</v>
      </c>
      <c r="K84" s="36">
        <f>SUMIFS(СВЦЭМ!$D$33:$D$776,СВЦЭМ!$A$33:$A$776,$A84,СВЦЭМ!$B$33:$B$776,K$83)+'СЕТ СН'!$H$11+СВЦЭМ!$D$10+'СЕТ СН'!$H$5-'СЕТ СН'!$H$21</f>
        <v>3276.4257185500001</v>
      </c>
      <c r="L84" s="36">
        <f>SUMIFS(СВЦЭМ!$D$33:$D$776,СВЦЭМ!$A$33:$A$776,$A84,СВЦЭМ!$B$33:$B$776,L$83)+'СЕТ СН'!$H$11+СВЦЭМ!$D$10+'СЕТ СН'!$H$5-'СЕТ СН'!$H$21</f>
        <v>3277.2017283599998</v>
      </c>
      <c r="M84" s="36">
        <f>SUMIFS(СВЦЭМ!$D$33:$D$776,СВЦЭМ!$A$33:$A$776,$A84,СВЦЭМ!$B$33:$B$776,M$83)+'СЕТ СН'!$H$11+СВЦЭМ!$D$10+'СЕТ СН'!$H$5-'СЕТ СН'!$H$21</f>
        <v>3282.2318482000001</v>
      </c>
      <c r="N84" s="36">
        <f>SUMIFS(СВЦЭМ!$D$33:$D$776,СВЦЭМ!$A$33:$A$776,$A84,СВЦЭМ!$B$33:$B$776,N$83)+'СЕТ СН'!$H$11+СВЦЭМ!$D$10+'СЕТ СН'!$H$5-'СЕТ СН'!$H$21</f>
        <v>3296.3648239300001</v>
      </c>
      <c r="O84" s="36">
        <f>SUMIFS(СВЦЭМ!$D$33:$D$776,СВЦЭМ!$A$33:$A$776,$A84,СВЦЭМ!$B$33:$B$776,O$83)+'СЕТ СН'!$H$11+СВЦЭМ!$D$10+'СЕТ СН'!$H$5-'СЕТ СН'!$H$21</f>
        <v>3319.2055640099998</v>
      </c>
      <c r="P84" s="36">
        <f>SUMIFS(СВЦЭМ!$D$33:$D$776,СВЦЭМ!$A$33:$A$776,$A84,СВЦЭМ!$B$33:$B$776,P$83)+'СЕТ СН'!$H$11+СВЦЭМ!$D$10+'СЕТ СН'!$H$5-'СЕТ СН'!$H$21</f>
        <v>3344.1581754999997</v>
      </c>
      <c r="Q84" s="36">
        <f>SUMIFS(СВЦЭМ!$D$33:$D$776,СВЦЭМ!$A$33:$A$776,$A84,СВЦЭМ!$B$33:$B$776,Q$83)+'СЕТ СН'!$H$11+СВЦЭМ!$D$10+'СЕТ СН'!$H$5-'СЕТ СН'!$H$21</f>
        <v>3310.6220267799999</v>
      </c>
      <c r="R84" s="36">
        <f>SUMIFS(СВЦЭМ!$D$33:$D$776,СВЦЭМ!$A$33:$A$776,$A84,СВЦЭМ!$B$33:$B$776,R$83)+'СЕТ СН'!$H$11+СВЦЭМ!$D$10+'СЕТ СН'!$H$5-'СЕТ СН'!$H$21</f>
        <v>3272.9764326200002</v>
      </c>
      <c r="S84" s="36">
        <f>SUMIFS(СВЦЭМ!$D$33:$D$776,СВЦЭМ!$A$33:$A$776,$A84,СВЦЭМ!$B$33:$B$776,S$83)+'СЕТ СН'!$H$11+СВЦЭМ!$D$10+'СЕТ СН'!$H$5-'СЕТ СН'!$H$21</f>
        <v>3233.0253631200003</v>
      </c>
      <c r="T84" s="36">
        <f>SUMIFS(СВЦЭМ!$D$33:$D$776,СВЦЭМ!$A$33:$A$776,$A84,СВЦЭМ!$B$33:$B$776,T$83)+'СЕТ СН'!$H$11+СВЦЭМ!$D$10+'СЕТ СН'!$H$5-'СЕТ СН'!$H$21</f>
        <v>3221.94413953</v>
      </c>
      <c r="U84" s="36">
        <f>SUMIFS(СВЦЭМ!$D$33:$D$776,СВЦЭМ!$A$33:$A$776,$A84,СВЦЭМ!$B$33:$B$776,U$83)+'СЕТ СН'!$H$11+СВЦЭМ!$D$10+'СЕТ СН'!$H$5-'СЕТ СН'!$H$21</f>
        <v>3226.00061147</v>
      </c>
      <c r="V84" s="36">
        <f>SUMIFS(СВЦЭМ!$D$33:$D$776,СВЦЭМ!$A$33:$A$776,$A84,СВЦЭМ!$B$33:$B$776,V$83)+'СЕТ СН'!$H$11+СВЦЭМ!$D$10+'СЕТ СН'!$H$5-'СЕТ СН'!$H$21</f>
        <v>3222.80281457</v>
      </c>
      <c r="W84" s="36">
        <f>SUMIFS(СВЦЭМ!$D$33:$D$776,СВЦЭМ!$A$33:$A$776,$A84,СВЦЭМ!$B$33:$B$776,W$83)+'СЕТ СН'!$H$11+СВЦЭМ!$D$10+'СЕТ СН'!$H$5-'СЕТ СН'!$H$21</f>
        <v>3221.1758852600001</v>
      </c>
      <c r="X84" s="36">
        <f>SUMIFS(СВЦЭМ!$D$33:$D$776,СВЦЭМ!$A$33:$A$776,$A84,СВЦЭМ!$B$33:$B$776,X$83)+'СЕТ СН'!$H$11+СВЦЭМ!$D$10+'СЕТ СН'!$H$5-'СЕТ СН'!$H$21</f>
        <v>3230.0866443899999</v>
      </c>
      <c r="Y84" s="36">
        <f>SUMIFS(СВЦЭМ!$D$33:$D$776,СВЦЭМ!$A$33:$A$776,$A84,СВЦЭМ!$B$33:$B$776,Y$83)+'СЕТ СН'!$H$11+СВЦЭМ!$D$10+'СЕТ СН'!$H$5-'СЕТ СН'!$H$21</f>
        <v>3260.1853423399998</v>
      </c>
      <c r="AA84" s="45"/>
    </row>
    <row r="85" spans="1:27" ht="15.75" x14ac:dyDescent="0.2">
      <c r="A85" s="35">
        <f>A84+1</f>
        <v>44106</v>
      </c>
      <c r="B85" s="36">
        <f>SUMIFS(СВЦЭМ!$D$33:$D$776,СВЦЭМ!$A$33:$A$776,$A85,СВЦЭМ!$B$33:$B$776,B$83)+'СЕТ СН'!$H$11+СВЦЭМ!$D$10+'СЕТ СН'!$H$5-'СЕТ СН'!$H$21</f>
        <v>3331.0674938000002</v>
      </c>
      <c r="C85" s="36">
        <f>SUMIFS(СВЦЭМ!$D$33:$D$776,СВЦЭМ!$A$33:$A$776,$A85,СВЦЭМ!$B$33:$B$776,C$83)+'СЕТ СН'!$H$11+СВЦЭМ!$D$10+'СЕТ СН'!$H$5-'СЕТ СН'!$H$21</f>
        <v>3410.5202801400001</v>
      </c>
      <c r="D85" s="36">
        <f>SUMIFS(СВЦЭМ!$D$33:$D$776,СВЦЭМ!$A$33:$A$776,$A85,СВЦЭМ!$B$33:$B$776,D$83)+'СЕТ СН'!$H$11+СВЦЭМ!$D$10+'СЕТ СН'!$H$5-'СЕТ СН'!$H$21</f>
        <v>3467.28794057</v>
      </c>
      <c r="E85" s="36">
        <f>SUMIFS(СВЦЭМ!$D$33:$D$776,СВЦЭМ!$A$33:$A$776,$A85,СВЦЭМ!$B$33:$B$776,E$83)+'СЕТ СН'!$H$11+СВЦЭМ!$D$10+'СЕТ СН'!$H$5-'СЕТ СН'!$H$21</f>
        <v>3486.7655964599999</v>
      </c>
      <c r="F85" s="36">
        <f>SUMIFS(СВЦЭМ!$D$33:$D$776,СВЦЭМ!$A$33:$A$776,$A85,СВЦЭМ!$B$33:$B$776,F$83)+'СЕТ СН'!$H$11+СВЦЭМ!$D$10+'СЕТ СН'!$H$5-'СЕТ СН'!$H$21</f>
        <v>3493.35640612</v>
      </c>
      <c r="G85" s="36">
        <f>SUMIFS(СВЦЭМ!$D$33:$D$776,СВЦЭМ!$A$33:$A$776,$A85,СВЦЭМ!$B$33:$B$776,G$83)+'СЕТ СН'!$H$11+СВЦЭМ!$D$10+'СЕТ СН'!$H$5-'СЕТ СН'!$H$21</f>
        <v>3473.52188892</v>
      </c>
      <c r="H85" s="36">
        <f>SUMIFS(СВЦЭМ!$D$33:$D$776,СВЦЭМ!$A$33:$A$776,$A85,СВЦЭМ!$B$33:$B$776,H$83)+'СЕТ СН'!$H$11+СВЦЭМ!$D$10+'СЕТ СН'!$H$5-'СЕТ СН'!$H$21</f>
        <v>3418.6464185499999</v>
      </c>
      <c r="I85" s="36">
        <f>SUMIFS(СВЦЭМ!$D$33:$D$776,СВЦЭМ!$A$33:$A$776,$A85,СВЦЭМ!$B$33:$B$776,I$83)+'СЕТ СН'!$H$11+СВЦЭМ!$D$10+'СЕТ СН'!$H$5-'СЕТ СН'!$H$21</f>
        <v>3364.84890997</v>
      </c>
      <c r="J85" s="36">
        <f>SUMIFS(СВЦЭМ!$D$33:$D$776,СВЦЭМ!$A$33:$A$776,$A85,СВЦЭМ!$B$33:$B$776,J$83)+'СЕТ СН'!$H$11+СВЦЭМ!$D$10+'СЕТ СН'!$H$5-'СЕТ СН'!$H$21</f>
        <v>3308.1404285200001</v>
      </c>
      <c r="K85" s="36">
        <f>SUMIFS(СВЦЭМ!$D$33:$D$776,СВЦЭМ!$A$33:$A$776,$A85,СВЦЭМ!$B$33:$B$776,K$83)+'СЕТ СН'!$H$11+СВЦЭМ!$D$10+'СЕТ СН'!$H$5-'СЕТ СН'!$H$21</f>
        <v>3274.7468892100001</v>
      </c>
      <c r="L85" s="36">
        <f>SUMIFS(СВЦЭМ!$D$33:$D$776,СВЦЭМ!$A$33:$A$776,$A85,СВЦЭМ!$B$33:$B$776,L$83)+'СЕТ СН'!$H$11+СВЦЭМ!$D$10+'СЕТ СН'!$H$5-'СЕТ СН'!$H$21</f>
        <v>3273.4235174999999</v>
      </c>
      <c r="M85" s="36">
        <f>SUMIFS(СВЦЭМ!$D$33:$D$776,СВЦЭМ!$A$33:$A$776,$A85,СВЦЭМ!$B$33:$B$776,M$83)+'СЕТ СН'!$H$11+СВЦЭМ!$D$10+'СЕТ СН'!$H$5-'СЕТ СН'!$H$21</f>
        <v>3278.3640798400002</v>
      </c>
      <c r="N85" s="36">
        <f>SUMIFS(СВЦЭМ!$D$33:$D$776,СВЦЭМ!$A$33:$A$776,$A85,СВЦЭМ!$B$33:$B$776,N$83)+'СЕТ СН'!$H$11+СВЦЭМ!$D$10+'СЕТ СН'!$H$5-'СЕТ СН'!$H$21</f>
        <v>3289.4890346900002</v>
      </c>
      <c r="O85" s="36">
        <f>SUMIFS(СВЦЭМ!$D$33:$D$776,СВЦЭМ!$A$33:$A$776,$A85,СВЦЭМ!$B$33:$B$776,O$83)+'СЕТ СН'!$H$11+СВЦЭМ!$D$10+'СЕТ СН'!$H$5-'СЕТ СН'!$H$21</f>
        <v>3314.6255011100002</v>
      </c>
      <c r="P85" s="36">
        <f>SUMIFS(СВЦЭМ!$D$33:$D$776,СВЦЭМ!$A$33:$A$776,$A85,СВЦЭМ!$B$33:$B$776,P$83)+'СЕТ СН'!$H$11+СВЦЭМ!$D$10+'СЕТ СН'!$H$5-'СЕТ СН'!$H$21</f>
        <v>3346.95353355</v>
      </c>
      <c r="Q85" s="36">
        <f>SUMIFS(СВЦЭМ!$D$33:$D$776,СВЦЭМ!$A$33:$A$776,$A85,СВЦЭМ!$B$33:$B$776,Q$83)+'СЕТ СН'!$H$11+СВЦЭМ!$D$10+'СЕТ СН'!$H$5-'СЕТ СН'!$H$21</f>
        <v>3314.8956415600001</v>
      </c>
      <c r="R85" s="36">
        <f>SUMIFS(СВЦЭМ!$D$33:$D$776,СВЦЭМ!$A$33:$A$776,$A85,СВЦЭМ!$B$33:$B$776,R$83)+'СЕТ СН'!$H$11+СВЦЭМ!$D$10+'СЕТ СН'!$H$5-'СЕТ СН'!$H$21</f>
        <v>3275.1409990299999</v>
      </c>
      <c r="S85" s="36">
        <f>SUMIFS(СВЦЭМ!$D$33:$D$776,СВЦЭМ!$A$33:$A$776,$A85,СВЦЭМ!$B$33:$B$776,S$83)+'СЕТ СН'!$H$11+СВЦЭМ!$D$10+'СЕТ СН'!$H$5-'СЕТ СН'!$H$21</f>
        <v>3237.4408400699999</v>
      </c>
      <c r="T85" s="36">
        <f>SUMIFS(СВЦЭМ!$D$33:$D$776,СВЦЭМ!$A$33:$A$776,$A85,СВЦЭМ!$B$33:$B$776,T$83)+'СЕТ СН'!$H$11+СВЦЭМ!$D$10+'СЕТ СН'!$H$5-'СЕТ СН'!$H$21</f>
        <v>3212.90280368</v>
      </c>
      <c r="U85" s="36">
        <f>SUMIFS(СВЦЭМ!$D$33:$D$776,СВЦЭМ!$A$33:$A$776,$A85,СВЦЭМ!$B$33:$B$776,U$83)+'СЕТ СН'!$H$11+СВЦЭМ!$D$10+'СЕТ СН'!$H$5-'СЕТ СН'!$H$21</f>
        <v>3206.4098236</v>
      </c>
      <c r="V85" s="36">
        <f>SUMIFS(СВЦЭМ!$D$33:$D$776,СВЦЭМ!$A$33:$A$776,$A85,СВЦЭМ!$B$33:$B$776,V$83)+'СЕТ СН'!$H$11+СВЦЭМ!$D$10+'СЕТ СН'!$H$5-'СЕТ СН'!$H$21</f>
        <v>3210.9533138699999</v>
      </c>
      <c r="W85" s="36">
        <f>SUMIFS(СВЦЭМ!$D$33:$D$776,СВЦЭМ!$A$33:$A$776,$A85,СВЦЭМ!$B$33:$B$776,W$83)+'СЕТ СН'!$H$11+СВЦЭМ!$D$10+'СЕТ СН'!$H$5-'СЕТ СН'!$H$21</f>
        <v>3210.1471053300002</v>
      </c>
      <c r="X85" s="36">
        <f>SUMIFS(СВЦЭМ!$D$33:$D$776,СВЦЭМ!$A$33:$A$776,$A85,СВЦЭМ!$B$33:$B$776,X$83)+'СЕТ СН'!$H$11+СВЦЭМ!$D$10+'СЕТ СН'!$H$5-'СЕТ СН'!$H$21</f>
        <v>3230.64398876</v>
      </c>
      <c r="Y85" s="36">
        <f>SUMIFS(СВЦЭМ!$D$33:$D$776,СВЦЭМ!$A$33:$A$776,$A85,СВЦЭМ!$B$33:$B$776,Y$83)+'СЕТ СН'!$H$11+СВЦЭМ!$D$10+'СЕТ СН'!$H$5-'СЕТ СН'!$H$21</f>
        <v>3258.8875855900001</v>
      </c>
    </row>
    <row r="86" spans="1:27" ht="15.75" x14ac:dyDescent="0.2">
      <c r="A86" s="35">
        <f t="shared" ref="A86:A114" si="2">A85+1</f>
        <v>44107</v>
      </c>
      <c r="B86" s="36">
        <f>SUMIFS(СВЦЭМ!$D$33:$D$776,СВЦЭМ!$A$33:$A$776,$A86,СВЦЭМ!$B$33:$B$776,B$83)+'СЕТ СН'!$H$11+СВЦЭМ!$D$10+'СЕТ СН'!$H$5-'СЕТ СН'!$H$21</f>
        <v>3323.5224049799999</v>
      </c>
      <c r="C86" s="36">
        <f>SUMIFS(СВЦЭМ!$D$33:$D$776,СВЦЭМ!$A$33:$A$776,$A86,СВЦЭМ!$B$33:$B$776,C$83)+'СЕТ СН'!$H$11+СВЦЭМ!$D$10+'СЕТ СН'!$H$5-'СЕТ СН'!$H$21</f>
        <v>3402.48737269</v>
      </c>
      <c r="D86" s="36">
        <f>SUMIFS(СВЦЭМ!$D$33:$D$776,СВЦЭМ!$A$33:$A$776,$A86,СВЦЭМ!$B$33:$B$776,D$83)+'СЕТ СН'!$H$11+СВЦЭМ!$D$10+'СЕТ СН'!$H$5-'СЕТ СН'!$H$21</f>
        <v>3470.8389618900001</v>
      </c>
      <c r="E86" s="36">
        <f>SUMIFS(СВЦЭМ!$D$33:$D$776,СВЦЭМ!$A$33:$A$776,$A86,СВЦЭМ!$B$33:$B$776,E$83)+'СЕТ СН'!$H$11+СВЦЭМ!$D$10+'СЕТ СН'!$H$5-'СЕТ СН'!$H$21</f>
        <v>3482.3934920800002</v>
      </c>
      <c r="F86" s="36">
        <f>SUMIFS(СВЦЭМ!$D$33:$D$776,СВЦЭМ!$A$33:$A$776,$A86,СВЦЭМ!$B$33:$B$776,F$83)+'СЕТ СН'!$H$11+СВЦЭМ!$D$10+'СЕТ СН'!$H$5-'СЕТ СН'!$H$21</f>
        <v>3486.6793301299999</v>
      </c>
      <c r="G86" s="36">
        <f>SUMIFS(СВЦЭМ!$D$33:$D$776,СВЦЭМ!$A$33:$A$776,$A86,СВЦЭМ!$B$33:$B$776,G$83)+'СЕТ СН'!$H$11+СВЦЭМ!$D$10+'СЕТ СН'!$H$5-'СЕТ СН'!$H$21</f>
        <v>3474.7182120699999</v>
      </c>
      <c r="H86" s="36">
        <f>SUMIFS(СВЦЭМ!$D$33:$D$776,СВЦЭМ!$A$33:$A$776,$A86,СВЦЭМ!$B$33:$B$776,H$83)+'СЕТ СН'!$H$11+СВЦЭМ!$D$10+'СЕТ СН'!$H$5-'СЕТ СН'!$H$21</f>
        <v>3451.4446046100002</v>
      </c>
      <c r="I86" s="36">
        <f>SUMIFS(СВЦЭМ!$D$33:$D$776,СВЦЭМ!$A$33:$A$776,$A86,СВЦЭМ!$B$33:$B$776,I$83)+'СЕТ СН'!$H$11+СВЦЭМ!$D$10+'СЕТ СН'!$H$5-'СЕТ СН'!$H$21</f>
        <v>3415.4308913700002</v>
      </c>
      <c r="J86" s="36">
        <f>SUMIFS(СВЦЭМ!$D$33:$D$776,СВЦЭМ!$A$33:$A$776,$A86,СВЦЭМ!$B$33:$B$776,J$83)+'СЕТ СН'!$H$11+СВЦЭМ!$D$10+'СЕТ СН'!$H$5-'СЕТ СН'!$H$21</f>
        <v>3329.5070192399999</v>
      </c>
      <c r="K86" s="36">
        <f>SUMIFS(СВЦЭМ!$D$33:$D$776,СВЦЭМ!$A$33:$A$776,$A86,СВЦЭМ!$B$33:$B$776,K$83)+'СЕТ СН'!$H$11+СВЦЭМ!$D$10+'СЕТ СН'!$H$5-'СЕТ СН'!$H$21</f>
        <v>3273.94686181</v>
      </c>
      <c r="L86" s="36">
        <f>SUMIFS(СВЦЭМ!$D$33:$D$776,СВЦЭМ!$A$33:$A$776,$A86,СВЦЭМ!$B$33:$B$776,L$83)+'СЕТ СН'!$H$11+СВЦЭМ!$D$10+'СЕТ СН'!$H$5-'СЕТ СН'!$H$21</f>
        <v>3268.21093711</v>
      </c>
      <c r="M86" s="36">
        <f>SUMIFS(СВЦЭМ!$D$33:$D$776,СВЦЭМ!$A$33:$A$776,$A86,СВЦЭМ!$B$33:$B$776,M$83)+'СЕТ СН'!$H$11+СВЦЭМ!$D$10+'СЕТ СН'!$H$5-'СЕТ СН'!$H$21</f>
        <v>3274.0389983300001</v>
      </c>
      <c r="N86" s="36">
        <f>SUMIFS(СВЦЭМ!$D$33:$D$776,СВЦЭМ!$A$33:$A$776,$A86,СВЦЭМ!$B$33:$B$776,N$83)+'СЕТ СН'!$H$11+СВЦЭМ!$D$10+'СЕТ СН'!$H$5-'СЕТ СН'!$H$21</f>
        <v>3284.8103580299999</v>
      </c>
      <c r="O86" s="36">
        <f>SUMIFS(СВЦЭМ!$D$33:$D$776,СВЦЭМ!$A$33:$A$776,$A86,СВЦЭМ!$B$33:$B$776,O$83)+'СЕТ СН'!$H$11+СВЦЭМ!$D$10+'СЕТ СН'!$H$5-'СЕТ СН'!$H$21</f>
        <v>3317.9786215899999</v>
      </c>
      <c r="P86" s="36">
        <f>SUMIFS(СВЦЭМ!$D$33:$D$776,СВЦЭМ!$A$33:$A$776,$A86,СВЦЭМ!$B$33:$B$776,P$83)+'СЕТ СН'!$H$11+СВЦЭМ!$D$10+'СЕТ СН'!$H$5-'СЕТ СН'!$H$21</f>
        <v>3352.24489993</v>
      </c>
      <c r="Q86" s="36">
        <f>SUMIFS(СВЦЭМ!$D$33:$D$776,СВЦЭМ!$A$33:$A$776,$A86,СВЦЭМ!$B$33:$B$776,Q$83)+'СЕТ СН'!$H$11+СВЦЭМ!$D$10+'СЕТ СН'!$H$5-'СЕТ СН'!$H$21</f>
        <v>3325.0488341800001</v>
      </c>
      <c r="R86" s="36">
        <f>SUMIFS(СВЦЭМ!$D$33:$D$776,СВЦЭМ!$A$33:$A$776,$A86,СВЦЭМ!$B$33:$B$776,R$83)+'СЕТ СН'!$H$11+СВЦЭМ!$D$10+'СЕТ СН'!$H$5-'СЕТ СН'!$H$21</f>
        <v>3285.5418557399998</v>
      </c>
      <c r="S86" s="36">
        <f>SUMIFS(СВЦЭМ!$D$33:$D$776,СВЦЭМ!$A$33:$A$776,$A86,СВЦЭМ!$B$33:$B$776,S$83)+'СЕТ СН'!$H$11+СВЦЭМ!$D$10+'СЕТ СН'!$H$5-'СЕТ СН'!$H$21</f>
        <v>3234.5572121200003</v>
      </c>
      <c r="T86" s="36">
        <f>SUMIFS(СВЦЭМ!$D$33:$D$776,СВЦЭМ!$A$33:$A$776,$A86,СВЦЭМ!$B$33:$B$776,T$83)+'СЕТ СН'!$H$11+СВЦЭМ!$D$10+'СЕТ СН'!$H$5-'СЕТ СН'!$H$21</f>
        <v>3217.9501382600001</v>
      </c>
      <c r="U86" s="36">
        <f>SUMIFS(СВЦЭМ!$D$33:$D$776,СВЦЭМ!$A$33:$A$776,$A86,СВЦЭМ!$B$33:$B$776,U$83)+'СЕТ СН'!$H$11+СВЦЭМ!$D$10+'СЕТ СН'!$H$5-'СЕТ СН'!$H$21</f>
        <v>3209.0774976600001</v>
      </c>
      <c r="V86" s="36">
        <f>SUMIFS(СВЦЭМ!$D$33:$D$776,СВЦЭМ!$A$33:$A$776,$A86,СВЦЭМ!$B$33:$B$776,V$83)+'СЕТ СН'!$H$11+СВЦЭМ!$D$10+'СЕТ СН'!$H$5-'СЕТ СН'!$H$21</f>
        <v>3203.4891292800003</v>
      </c>
      <c r="W86" s="36">
        <f>SUMIFS(СВЦЭМ!$D$33:$D$776,СВЦЭМ!$A$33:$A$776,$A86,СВЦЭМ!$B$33:$B$776,W$83)+'СЕТ СН'!$H$11+СВЦЭМ!$D$10+'СЕТ СН'!$H$5-'СЕТ СН'!$H$21</f>
        <v>3210.9238102500003</v>
      </c>
      <c r="X86" s="36">
        <f>SUMIFS(СВЦЭМ!$D$33:$D$776,СВЦЭМ!$A$33:$A$776,$A86,СВЦЭМ!$B$33:$B$776,X$83)+'СЕТ СН'!$H$11+СВЦЭМ!$D$10+'СЕТ СН'!$H$5-'СЕТ СН'!$H$21</f>
        <v>3224.0172025699999</v>
      </c>
      <c r="Y86" s="36">
        <f>SUMIFS(СВЦЭМ!$D$33:$D$776,СВЦЭМ!$A$33:$A$776,$A86,СВЦЭМ!$B$33:$B$776,Y$83)+'СЕТ СН'!$H$11+СВЦЭМ!$D$10+'СЕТ СН'!$H$5-'СЕТ СН'!$H$21</f>
        <v>3259.63180809</v>
      </c>
    </row>
    <row r="87" spans="1:27" ht="15.75" x14ac:dyDescent="0.2">
      <c r="A87" s="35">
        <f t="shared" si="2"/>
        <v>44108</v>
      </c>
      <c r="B87" s="36">
        <f>SUMIFS(СВЦЭМ!$D$33:$D$776,СВЦЭМ!$A$33:$A$776,$A87,СВЦЭМ!$B$33:$B$776,B$83)+'СЕТ СН'!$H$11+СВЦЭМ!$D$10+'СЕТ СН'!$H$5-'СЕТ СН'!$H$21</f>
        <v>3355.4057089799999</v>
      </c>
      <c r="C87" s="36">
        <f>SUMIFS(СВЦЭМ!$D$33:$D$776,СВЦЭМ!$A$33:$A$776,$A87,СВЦЭМ!$B$33:$B$776,C$83)+'СЕТ СН'!$H$11+СВЦЭМ!$D$10+'СЕТ СН'!$H$5-'СЕТ СН'!$H$21</f>
        <v>3432.3897852099999</v>
      </c>
      <c r="D87" s="36">
        <f>SUMIFS(СВЦЭМ!$D$33:$D$776,СВЦЭМ!$A$33:$A$776,$A87,СВЦЭМ!$B$33:$B$776,D$83)+'СЕТ СН'!$H$11+СВЦЭМ!$D$10+'СЕТ СН'!$H$5-'СЕТ СН'!$H$21</f>
        <v>3506.1236981800002</v>
      </c>
      <c r="E87" s="36">
        <f>SUMIFS(СВЦЭМ!$D$33:$D$776,СВЦЭМ!$A$33:$A$776,$A87,СВЦЭМ!$B$33:$B$776,E$83)+'СЕТ СН'!$H$11+СВЦЭМ!$D$10+'СЕТ СН'!$H$5-'СЕТ СН'!$H$21</f>
        <v>3535.04213979</v>
      </c>
      <c r="F87" s="36">
        <f>SUMIFS(СВЦЭМ!$D$33:$D$776,СВЦЭМ!$A$33:$A$776,$A87,СВЦЭМ!$B$33:$B$776,F$83)+'СЕТ СН'!$H$11+СВЦЭМ!$D$10+'СЕТ СН'!$H$5-'СЕТ СН'!$H$21</f>
        <v>3539.6316706899997</v>
      </c>
      <c r="G87" s="36">
        <f>SUMIFS(СВЦЭМ!$D$33:$D$776,СВЦЭМ!$A$33:$A$776,$A87,СВЦЭМ!$B$33:$B$776,G$83)+'СЕТ СН'!$H$11+СВЦЭМ!$D$10+'СЕТ СН'!$H$5-'СЕТ СН'!$H$21</f>
        <v>3529.5705490099999</v>
      </c>
      <c r="H87" s="36">
        <f>SUMIFS(СВЦЭМ!$D$33:$D$776,СВЦЭМ!$A$33:$A$776,$A87,СВЦЭМ!$B$33:$B$776,H$83)+'СЕТ СН'!$H$11+СВЦЭМ!$D$10+'СЕТ СН'!$H$5-'СЕТ СН'!$H$21</f>
        <v>3515.5715870700001</v>
      </c>
      <c r="I87" s="36">
        <f>SUMIFS(СВЦЭМ!$D$33:$D$776,СВЦЭМ!$A$33:$A$776,$A87,СВЦЭМ!$B$33:$B$776,I$83)+'СЕТ СН'!$H$11+СВЦЭМ!$D$10+'СЕТ СН'!$H$5-'СЕТ СН'!$H$21</f>
        <v>3483.1960427200002</v>
      </c>
      <c r="J87" s="36">
        <f>SUMIFS(СВЦЭМ!$D$33:$D$776,СВЦЭМ!$A$33:$A$776,$A87,СВЦЭМ!$B$33:$B$776,J$83)+'СЕТ СН'!$H$11+СВЦЭМ!$D$10+'СЕТ СН'!$H$5-'СЕТ СН'!$H$21</f>
        <v>3388.2607791199998</v>
      </c>
      <c r="K87" s="36">
        <f>SUMIFS(СВЦЭМ!$D$33:$D$776,СВЦЭМ!$A$33:$A$776,$A87,СВЦЭМ!$B$33:$B$776,K$83)+'СЕТ СН'!$H$11+СВЦЭМ!$D$10+'СЕТ СН'!$H$5-'СЕТ СН'!$H$21</f>
        <v>3317.7837932699999</v>
      </c>
      <c r="L87" s="36">
        <f>SUMIFS(СВЦЭМ!$D$33:$D$776,СВЦЭМ!$A$33:$A$776,$A87,СВЦЭМ!$B$33:$B$776,L$83)+'СЕТ СН'!$H$11+СВЦЭМ!$D$10+'СЕТ СН'!$H$5-'СЕТ СН'!$H$21</f>
        <v>3284.6120139499999</v>
      </c>
      <c r="M87" s="36">
        <f>SUMIFS(СВЦЭМ!$D$33:$D$776,СВЦЭМ!$A$33:$A$776,$A87,СВЦЭМ!$B$33:$B$776,M$83)+'СЕТ СН'!$H$11+СВЦЭМ!$D$10+'СЕТ СН'!$H$5-'СЕТ СН'!$H$21</f>
        <v>3290.5036346299999</v>
      </c>
      <c r="N87" s="36">
        <f>SUMIFS(СВЦЭМ!$D$33:$D$776,СВЦЭМ!$A$33:$A$776,$A87,СВЦЭМ!$B$33:$B$776,N$83)+'СЕТ СН'!$H$11+СВЦЭМ!$D$10+'СЕТ СН'!$H$5-'СЕТ СН'!$H$21</f>
        <v>3301.4482925800003</v>
      </c>
      <c r="O87" s="36">
        <f>SUMIFS(СВЦЭМ!$D$33:$D$776,СВЦЭМ!$A$33:$A$776,$A87,СВЦЭМ!$B$33:$B$776,O$83)+'СЕТ СН'!$H$11+СВЦЭМ!$D$10+'СЕТ СН'!$H$5-'СЕТ СН'!$H$21</f>
        <v>3360.31188729</v>
      </c>
      <c r="P87" s="36">
        <f>SUMIFS(СВЦЭМ!$D$33:$D$776,СВЦЭМ!$A$33:$A$776,$A87,СВЦЭМ!$B$33:$B$776,P$83)+'СЕТ СН'!$H$11+СВЦЭМ!$D$10+'СЕТ СН'!$H$5-'СЕТ СН'!$H$21</f>
        <v>3390.6697809900002</v>
      </c>
      <c r="Q87" s="36">
        <f>SUMIFS(СВЦЭМ!$D$33:$D$776,СВЦЭМ!$A$33:$A$776,$A87,СВЦЭМ!$B$33:$B$776,Q$83)+'СЕТ СН'!$H$11+СВЦЭМ!$D$10+'СЕТ СН'!$H$5-'СЕТ СН'!$H$21</f>
        <v>3351.4088133800001</v>
      </c>
      <c r="R87" s="36">
        <f>SUMIFS(СВЦЭМ!$D$33:$D$776,СВЦЭМ!$A$33:$A$776,$A87,СВЦЭМ!$B$33:$B$776,R$83)+'СЕТ СН'!$H$11+СВЦЭМ!$D$10+'СЕТ СН'!$H$5-'СЕТ СН'!$H$21</f>
        <v>3306.3804745500001</v>
      </c>
      <c r="S87" s="36">
        <f>SUMIFS(СВЦЭМ!$D$33:$D$776,СВЦЭМ!$A$33:$A$776,$A87,СВЦЭМ!$B$33:$B$776,S$83)+'СЕТ СН'!$H$11+СВЦЭМ!$D$10+'СЕТ СН'!$H$5-'СЕТ СН'!$H$21</f>
        <v>3265.9010688099997</v>
      </c>
      <c r="T87" s="36">
        <f>SUMIFS(СВЦЭМ!$D$33:$D$776,СВЦЭМ!$A$33:$A$776,$A87,СВЦЭМ!$B$33:$B$776,T$83)+'СЕТ СН'!$H$11+СВЦЭМ!$D$10+'СЕТ СН'!$H$5-'СЕТ СН'!$H$21</f>
        <v>3237.9190062500002</v>
      </c>
      <c r="U87" s="36">
        <f>SUMIFS(СВЦЭМ!$D$33:$D$776,СВЦЭМ!$A$33:$A$776,$A87,СВЦЭМ!$B$33:$B$776,U$83)+'СЕТ СН'!$H$11+СВЦЭМ!$D$10+'СЕТ СН'!$H$5-'СЕТ СН'!$H$21</f>
        <v>3229.4653074400003</v>
      </c>
      <c r="V87" s="36">
        <f>SUMIFS(СВЦЭМ!$D$33:$D$776,СВЦЭМ!$A$33:$A$776,$A87,СВЦЭМ!$B$33:$B$776,V$83)+'СЕТ СН'!$H$11+СВЦЭМ!$D$10+'СЕТ СН'!$H$5-'СЕТ СН'!$H$21</f>
        <v>3250.03521684</v>
      </c>
      <c r="W87" s="36">
        <f>SUMIFS(СВЦЭМ!$D$33:$D$776,СВЦЭМ!$A$33:$A$776,$A87,СВЦЭМ!$B$33:$B$776,W$83)+'СЕТ СН'!$H$11+СВЦЭМ!$D$10+'СЕТ СН'!$H$5-'СЕТ СН'!$H$21</f>
        <v>3249.3685987700001</v>
      </c>
      <c r="X87" s="36">
        <f>SUMIFS(СВЦЭМ!$D$33:$D$776,СВЦЭМ!$A$33:$A$776,$A87,СВЦЭМ!$B$33:$B$776,X$83)+'СЕТ СН'!$H$11+СВЦЭМ!$D$10+'СЕТ СН'!$H$5-'СЕТ СН'!$H$21</f>
        <v>3267.98883376</v>
      </c>
      <c r="Y87" s="36">
        <f>SUMIFS(СВЦЭМ!$D$33:$D$776,СВЦЭМ!$A$33:$A$776,$A87,СВЦЭМ!$B$33:$B$776,Y$83)+'СЕТ СН'!$H$11+СВЦЭМ!$D$10+'СЕТ СН'!$H$5-'СЕТ СН'!$H$21</f>
        <v>3311.9330525800001</v>
      </c>
    </row>
    <row r="88" spans="1:27" ht="15.75" x14ac:dyDescent="0.2">
      <c r="A88" s="35">
        <f t="shared" si="2"/>
        <v>44109</v>
      </c>
      <c r="B88" s="36">
        <f>SUMIFS(СВЦЭМ!$D$33:$D$776,СВЦЭМ!$A$33:$A$776,$A88,СВЦЭМ!$B$33:$B$776,B$83)+'СЕТ СН'!$H$11+СВЦЭМ!$D$10+'СЕТ СН'!$H$5-'СЕТ СН'!$H$21</f>
        <v>3370.2547127799999</v>
      </c>
      <c r="C88" s="36">
        <f>SUMIFS(СВЦЭМ!$D$33:$D$776,СВЦЭМ!$A$33:$A$776,$A88,СВЦЭМ!$B$33:$B$776,C$83)+'СЕТ СН'!$H$11+СВЦЭМ!$D$10+'СЕТ СН'!$H$5-'СЕТ СН'!$H$21</f>
        <v>3456.13503236</v>
      </c>
      <c r="D88" s="36">
        <f>SUMIFS(СВЦЭМ!$D$33:$D$776,СВЦЭМ!$A$33:$A$776,$A88,СВЦЭМ!$B$33:$B$776,D$83)+'СЕТ СН'!$H$11+СВЦЭМ!$D$10+'СЕТ СН'!$H$5-'СЕТ СН'!$H$21</f>
        <v>3532.98883041</v>
      </c>
      <c r="E88" s="36">
        <f>SUMIFS(СВЦЭМ!$D$33:$D$776,СВЦЭМ!$A$33:$A$776,$A88,СВЦЭМ!$B$33:$B$776,E$83)+'СЕТ СН'!$H$11+СВЦЭМ!$D$10+'СЕТ СН'!$H$5-'СЕТ СН'!$H$21</f>
        <v>3554.0215858800002</v>
      </c>
      <c r="F88" s="36">
        <f>SUMIFS(СВЦЭМ!$D$33:$D$776,СВЦЭМ!$A$33:$A$776,$A88,СВЦЭМ!$B$33:$B$776,F$83)+'СЕТ СН'!$H$11+СВЦЭМ!$D$10+'СЕТ СН'!$H$5-'СЕТ СН'!$H$21</f>
        <v>3553.7399999600002</v>
      </c>
      <c r="G88" s="36">
        <f>SUMIFS(СВЦЭМ!$D$33:$D$776,СВЦЭМ!$A$33:$A$776,$A88,СВЦЭМ!$B$33:$B$776,G$83)+'СЕТ СН'!$H$11+СВЦЭМ!$D$10+'СЕТ СН'!$H$5-'СЕТ СН'!$H$21</f>
        <v>3533.6771792600002</v>
      </c>
      <c r="H88" s="36">
        <f>SUMIFS(СВЦЭМ!$D$33:$D$776,СВЦЭМ!$A$33:$A$776,$A88,СВЦЭМ!$B$33:$B$776,H$83)+'СЕТ СН'!$H$11+СВЦЭМ!$D$10+'СЕТ СН'!$H$5-'СЕТ СН'!$H$21</f>
        <v>3471.8732654099999</v>
      </c>
      <c r="I88" s="36">
        <f>SUMIFS(СВЦЭМ!$D$33:$D$776,СВЦЭМ!$A$33:$A$776,$A88,СВЦЭМ!$B$33:$B$776,I$83)+'СЕТ СН'!$H$11+СВЦЭМ!$D$10+'СЕТ СН'!$H$5-'СЕТ СН'!$H$21</f>
        <v>3414.82947573</v>
      </c>
      <c r="J88" s="36">
        <f>SUMIFS(СВЦЭМ!$D$33:$D$776,СВЦЭМ!$A$33:$A$776,$A88,СВЦЭМ!$B$33:$B$776,J$83)+'СЕТ СН'!$H$11+СВЦЭМ!$D$10+'СЕТ СН'!$H$5-'СЕТ СН'!$H$21</f>
        <v>3349.9089292399999</v>
      </c>
      <c r="K88" s="36">
        <f>SUMIFS(СВЦЭМ!$D$33:$D$776,СВЦЭМ!$A$33:$A$776,$A88,СВЦЭМ!$B$33:$B$776,K$83)+'СЕТ СН'!$H$11+СВЦЭМ!$D$10+'СЕТ СН'!$H$5-'СЕТ СН'!$H$21</f>
        <v>3317.3574521300002</v>
      </c>
      <c r="L88" s="36">
        <f>SUMIFS(СВЦЭМ!$D$33:$D$776,СВЦЭМ!$A$33:$A$776,$A88,СВЦЭМ!$B$33:$B$776,L$83)+'СЕТ СН'!$H$11+СВЦЭМ!$D$10+'СЕТ СН'!$H$5-'СЕТ СН'!$H$21</f>
        <v>3314.4237487099999</v>
      </c>
      <c r="M88" s="36">
        <f>SUMIFS(СВЦЭМ!$D$33:$D$776,СВЦЭМ!$A$33:$A$776,$A88,СВЦЭМ!$B$33:$B$776,M$83)+'СЕТ СН'!$H$11+СВЦЭМ!$D$10+'СЕТ СН'!$H$5-'СЕТ СН'!$H$21</f>
        <v>3338.3087904700001</v>
      </c>
      <c r="N88" s="36">
        <f>SUMIFS(СВЦЭМ!$D$33:$D$776,СВЦЭМ!$A$33:$A$776,$A88,СВЦЭМ!$B$33:$B$776,N$83)+'СЕТ СН'!$H$11+СВЦЭМ!$D$10+'СЕТ СН'!$H$5-'СЕТ СН'!$H$21</f>
        <v>3347.53363571</v>
      </c>
      <c r="O88" s="36">
        <f>SUMIFS(СВЦЭМ!$D$33:$D$776,СВЦЭМ!$A$33:$A$776,$A88,СВЦЭМ!$B$33:$B$776,O$83)+'СЕТ СН'!$H$11+СВЦЭМ!$D$10+'СЕТ СН'!$H$5-'СЕТ СН'!$H$21</f>
        <v>3375.0328219900002</v>
      </c>
      <c r="P88" s="36">
        <f>SUMIFS(СВЦЭМ!$D$33:$D$776,СВЦЭМ!$A$33:$A$776,$A88,СВЦЭМ!$B$33:$B$776,P$83)+'СЕТ СН'!$H$11+СВЦЭМ!$D$10+'СЕТ СН'!$H$5-'СЕТ СН'!$H$21</f>
        <v>3403.1062296</v>
      </c>
      <c r="Q88" s="36">
        <f>SUMIFS(СВЦЭМ!$D$33:$D$776,СВЦЭМ!$A$33:$A$776,$A88,СВЦЭМ!$B$33:$B$776,Q$83)+'СЕТ СН'!$H$11+СВЦЭМ!$D$10+'СЕТ СН'!$H$5-'СЕТ СН'!$H$21</f>
        <v>3367.5519645100003</v>
      </c>
      <c r="R88" s="36">
        <f>SUMIFS(СВЦЭМ!$D$33:$D$776,СВЦЭМ!$A$33:$A$776,$A88,СВЦЭМ!$B$33:$B$776,R$83)+'СЕТ СН'!$H$11+СВЦЭМ!$D$10+'СЕТ СН'!$H$5-'СЕТ СН'!$H$21</f>
        <v>3331.4788134300002</v>
      </c>
      <c r="S88" s="36">
        <f>SUMIFS(СВЦЭМ!$D$33:$D$776,СВЦЭМ!$A$33:$A$776,$A88,СВЦЭМ!$B$33:$B$776,S$83)+'СЕТ СН'!$H$11+СВЦЭМ!$D$10+'СЕТ СН'!$H$5-'СЕТ СН'!$H$21</f>
        <v>3319.2999915099999</v>
      </c>
      <c r="T88" s="36">
        <f>SUMIFS(СВЦЭМ!$D$33:$D$776,СВЦЭМ!$A$33:$A$776,$A88,СВЦЭМ!$B$33:$B$776,T$83)+'СЕТ СН'!$H$11+СВЦЭМ!$D$10+'СЕТ СН'!$H$5-'СЕТ СН'!$H$21</f>
        <v>3338.3274139099999</v>
      </c>
      <c r="U88" s="36">
        <f>SUMIFS(СВЦЭМ!$D$33:$D$776,СВЦЭМ!$A$33:$A$776,$A88,СВЦЭМ!$B$33:$B$776,U$83)+'СЕТ СН'!$H$11+СВЦЭМ!$D$10+'СЕТ СН'!$H$5-'СЕТ СН'!$H$21</f>
        <v>3315.45158055</v>
      </c>
      <c r="V88" s="36">
        <f>SUMIFS(СВЦЭМ!$D$33:$D$776,СВЦЭМ!$A$33:$A$776,$A88,СВЦЭМ!$B$33:$B$776,V$83)+'СЕТ СН'!$H$11+СВЦЭМ!$D$10+'СЕТ СН'!$H$5-'СЕТ СН'!$H$21</f>
        <v>3317.6716323700002</v>
      </c>
      <c r="W88" s="36">
        <f>SUMIFS(СВЦЭМ!$D$33:$D$776,СВЦЭМ!$A$33:$A$776,$A88,СВЦЭМ!$B$33:$B$776,W$83)+'СЕТ СН'!$H$11+СВЦЭМ!$D$10+'СЕТ СН'!$H$5-'СЕТ СН'!$H$21</f>
        <v>3348.8755702399999</v>
      </c>
      <c r="X88" s="36">
        <f>SUMIFS(СВЦЭМ!$D$33:$D$776,СВЦЭМ!$A$33:$A$776,$A88,СВЦЭМ!$B$33:$B$776,X$83)+'СЕТ СН'!$H$11+СВЦЭМ!$D$10+'СЕТ СН'!$H$5-'СЕТ СН'!$H$21</f>
        <v>3345.24788369</v>
      </c>
      <c r="Y88" s="36">
        <f>SUMIFS(СВЦЭМ!$D$33:$D$776,СВЦЭМ!$A$33:$A$776,$A88,СВЦЭМ!$B$33:$B$776,Y$83)+'СЕТ СН'!$H$11+СВЦЭМ!$D$10+'СЕТ СН'!$H$5-'СЕТ СН'!$H$21</f>
        <v>3379.34975751</v>
      </c>
    </row>
    <row r="89" spans="1:27" ht="15.75" x14ac:dyDescent="0.2">
      <c r="A89" s="35">
        <f t="shared" si="2"/>
        <v>44110</v>
      </c>
      <c r="B89" s="36">
        <f>SUMIFS(СВЦЭМ!$D$33:$D$776,СВЦЭМ!$A$33:$A$776,$A89,СВЦЭМ!$B$33:$B$776,B$83)+'СЕТ СН'!$H$11+СВЦЭМ!$D$10+'СЕТ СН'!$H$5-'СЕТ СН'!$H$21</f>
        <v>3449.6149463800002</v>
      </c>
      <c r="C89" s="36">
        <f>SUMIFS(СВЦЭМ!$D$33:$D$776,СВЦЭМ!$A$33:$A$776,$A89,СВЦЭМ!$B$33:$B$776,C$83)+'СЕТ СН'!$H$11+СВЦЭМ!$D$10+'СЕТ СН'!$H$5-'СЕТ СН'!$H$21</f>
        <v>3531.19889865</v>
      </c>
      <c r="D89" s="36">
        <f>SUMIFS(СВЦЭМ!$D$33:$D$776,СВЦЭМ!$A$33:$A$776,$A89,СВЦЭМ!$B$33:$B$776,D$83)+'СЕТ СН'!$H$11+СВЦЭМ!$D$10+'СЕТ СН'!$H$5-'СЕТ СН'!$H$21</f>
        <v>3592.7528762500001</v>
      </c>
      <c r="E89" s="36">
        <f>SUMIFS(СВЦЭМ!$D$33:$D$776,СВЦЭМ!$A$33:$A$776,$A89,СВЦЭМ!$B$33:$B$776,E$83)+'СЕТ СН'!$H$11+СВЦЭМ!$D$10+'СЕТ СН'!$H$5-'СЕТ СН'!$H$21</f>
        <v>3614.60990524</v>
      </c>
      <c r="F89" s="36">
        <f>SUMIFS(СВЦЭМ!$D$33:$D$776,СВЦЭМ!$A$33:$A$776,$A89,СВЦЭМ!$B$33:$B$776,F$83)+'СЕТ СН'!$H$11+СВЦЭМ!$D$10+'СЕТ СН'!$H$5-'СЕТ СН'!$H$21</f>
        <v>3618.8079096800002</v>
      </c>
      <c r="G89" s="36">
        <f>SUMIFS(СВЦЭМ!$D$33:$D$776,СВЦЭМ!$A$33:$A$776,$A89,СВЦЭМ!$B$33:$B$776,G$83)+'СЕТ СН'!$H$11+СВЦЭМ!$D$10+'СЕТ СН'!$H$5-'СЕТ СН'!$H$21</f>
        <v>3605.51309446</v>
      </c>
      <c r="H89" s="36">
        <f>SUMIFS(СВЦЭМ!$D$33:$D$776,СВЦЭМ!$A$33:$A$776,$A89,СВЦЭМ!$B$33:$B$776,H$83)+'СЕТ СН'!$H$11+СВЦЭМ!$D$10+'СЕТ СН'!$H$5-'СЕТ СН'!$H$21</f>
        <v>3544.8259635700001</v>
      </c>
      <c r="I89" s="36">
        <f>SUMIFS(СВЦЭМ!$D$33:$D$776,СВЦЭМ!$A$33:$A$776,$A89,СВЦЭМ!$B$33:$B$776,I$83)+'СЕТ СН'!$H$11+СВЦЭМ!$D$10+'СЕТ СН'!$H$5-'СЕТ СН'!$H$21</f>
        <v>3493.89069677</v>
      </c>
      <c r="J89" s="36">
        <f>SUMIFS(СВЦЭМ!$D$33:$D$776,СВЦЭМ!$A$33:$A$776,$A89,СВЦЭМ!$B$33:$B$776,J$83)+'СЕТ СН'!$H$11+СВЦЭМ!$D$10+'СЕТ СН'!$H$5-'СЕТ СН'!$H$21</f>
        <v>3427.5939384499998</v>
      </c>
      <c r="K89" s="36">
        <f>SUMIFS(СВЦЭМ!$D$33:$D$776,СВЦЭМ!$A$33:$A$776,$A89,СВЦЭМ!$B$33:$B$776,K$83)+'СЕТ СН'!$H$11+СВЦЭМ!$D$10+'СЕТ СН'!$H$5-'СЕТ СН'!$H$21</f>
        <v>3388.52638841</v>
      </c>
      <c r="L89" s="36">
        <f>SUMIFS(СВЦЭМ!$D$33:$D$776,СВЦЭМ!$A$33:$A$776,$A89,СВЦЭМ!$B$33:$B$776,L$83)+'СЕТ СН'!$H$11+СВЦЭМ!$D$10+'СЕТ СН'!$H$5-'СЕТ СН'!$H$21</f>
        <v>3393.1985514100002</v>
      </c>
      <c r="M89" s="36">
        <f>SUMIFS(СВЦЭМ!$D$33:$D$776,СВЦЭМ!$A$33:$A$776,$A89,СВЦЭМ!$B$33:$B$776,M$83)+'СЕТ СН'!$H$11+СВЦЭМ!$D$10+'СЕТ СН'!$H$5-'СЕТ СН'!$H$21</f>
        <v>3396.7365641800002</v>
      </c>
      <c r="N89" s="36">
        <f>SUMIFS(СВЦЭМ!$D$33:$D$776,СВЦЭМ!$A$33:$A$776,$A89,СВЦЭМ!$B$33:$B$776,N$83)+'СЕТ СН'!$H$11+СВЦЭМ!$D$10+'СЕТ СН'!$H$5-'СЕТ СН'!$H$21</f>
        <v>3411.2690583499998</v>
      </c>
      <c r="O89" s="36">
        <f>SUMIFS(СВЦЭМ!$D$33:$D$776,СВЦЭМ!$A$33:$A$776,$A89,СВЦЭМ!$B$33:$B$776,O$83)+'СЕТ СН'!$H$11+СВЦЭМ!$D$10+'СЕТ СН'!$H$5-'СЕТ СН'!$H$21</f>
        <v>3449.8985026800001</v>
      </c>
      <c r="P89" s="36">
        <f>SUMIFS(СВЦЭМ!$D$33:$D$776,СВЦЭМ!$A$33:$A$776,$A89,СВЦЭМ!$B$33:$B$776,P$83)+'СЕТ СН'!$H$11+СВЦЭМ!$D$10+'СЕТ СН'!$H$5-'СЕТ СН'!$H$21</f>
        <v>3480.2739987200002</v>
      </c>
      <c r="Q89" s="36">
        <f>SUMIFS(СВЦЭМ!$D$33:$D$776,СВЦЭМ!$A$33:$A$776,$A89,СВЦЭМ!$B$33:$B$776,Q$83)+'СЕТ СН'!$H$11+СВЦЭМ!$D$10+'СЕТ СН'!$H$5-'СЕТ СН'!$H$21</f>
        <v>3437.3195117999999</v>
      </c>
      <c r="R89" s="36">
        <f>SUMIFS(СВЦЭМ!$D$33:$D$776,СВЦЭМ!$A$33:$A$776,$A89,СВЦЭМ!$B$33:$B$776,R$83)+'СЕТ СН'!$H$11+СВЦЭМ!$D$10+'СЕТ СН'!$H$5-'СЕТ СН'!$H$21</f>
        <v>3389.6967396199998</v>
      </c>
      <c r="S89" s="36">
        <f>SUMIFS(СВЦЭМ!$D$33:$D$776,СВЦЭМ!$A$33:$A$776,$A89,СВЦЭМ!$B$33:$B$776,S$83)+'СЕТ СН'!$H$11+СВЦЭМ!$D$10+'СЕТ СН'!$H$5-'СЕТ СН'!$H$21</f>
        <v>3345.6544635099999</v>
      </c>
      <c r="T89" s="36">
        <f>SUMIFS(СВЦЭМ!$D$33:$D$776,СВЦЭМ!$A$33:$A$776,$A89,СВЦЭМ!$B$33:$B$776,T$83)+'СЕТ СН'!$H$11+СВЦЭМ!$D$10+'СЕТ СН'!$H$5-'СЕТ СН'!$H$21</f>
        <v>3321.3539987200002</v>
      </c>
      <c r="U89" s="36">
        <f>SUMIFS(СВЦЭМ!$D$33:$D$776,СВЦЭМ!$A$33:$A$776,$A89,СВЦЭМ!$B$33:$B$776,U$83)+'СЕТ СН'!$H$11+СВЦЭМ!$D$10+'СЕТ СН'!$H$5-'СЕТ СН'!$H$21</f>
        <v>3323.08683574</v>
      </c>
      <c r="V89" s="36">
        <f>SUMIFS(СВЦЭМ!$D$33:$D$776,СВЦЭМ!$A$33:$A$776,$A89,СВЦЭМ!$B$33:$B$776,V$83)+'СЕТ СН'!$H$11+СВЦЭМ!$D$10+'СЕТ СН'!$H$5-'СЕТ СН'!$H$21</f>
        <v>3313.2971099800002</v>
      </c>
      <c r="W89" s="36">
        <f>SUMIFS(СВЦЭМ!$D$33:$D$776,СВЦЭМ!$A$33:$A$776,$A89,СВЦЭМ!$B$33:$B$776,W$83)+'СЕТ СН'!$H$11+СВЦЭМ!$D$10+'СЕТ СН'!$H$5-'СЕТ СН'!$H$21</f>
        <v>3318.9252903199999</v>
      </c>
      <c r="X89" s="36">
        <f>SUMIFS(СВЦЭМ!$D$33:$D$776,СВЦЭМ!$A$33:$A$776,$A89,СВЦЭМ!$B$33:$B$776,X$83)+'СЕТ СН'!$H$11+СВЦЭМ!$D$10+'СЕТ СН'!$H$5-'СЕТ СН'!$H$21</f>
        <v>3339.8918230099998</v>
      </c>
      <c r="Y89" s="36">
        <f>SUMIFS(СВЦЭМ!$D$33:$D$776,СВЦЭМ!$A$33:$A$776,$A89,СВЦЭМ!$B$33:$B$776,Y$83)+'СЕТ СН'!$H$11+СВЦЭМ!$D$10+'СЕТ СН'!$H$5-'СЕТ СН'!$H$21</f>
        <v>3379.5534981000001</v>
      </c>
    </row>
    <row r="90" spans="1:27" ht="15.75" x14ac:dyDescent="0.2">
      <c r="A90" s="35">
        <f t="shared" si="2"/>
        <v>44111</v>
      </c>
      <c r="B90" s="36">
        <f>SUMIFS(СВЦЭМ!$D$33:$D$776,СВЦЭМ!$A$33:$A$776,$A90,СВЦЭМ!$B$33:$B$776,B$83)+'СЕТ СН'!$H$11+СВЦЭМ!$D$10+'СЕТ СН'!$H$5-'СЕТ СН'!$H$21</f>
        <v>3437.1840627199999</v>
      </c>
      <c r="C90" s="36">
        <f>SUMIFS(СВЦЭМ!$D$33:$D$776,СВЦЭМ!$A$33:$A$776,$A90,СВЦЭМ!$B$33:$B$776,C$83)+'СЕТ СН'!$H$11+СВЦЭМ!$D$10+'СЕТ СН'!$H$5-'СЕТ СН'!$H$21</f>
        <v>3522.83367576</v>
      </c>
      <c r="D90" s="36">
        <f>SUMIFS(СВЦЭМ!$D$33:$D$776,СВЦЭМ!$A$33:$A$776,$A90,СВЦЭМ!$B$33:$B$776,D$83)+'СЕТ СН'!$H$11+СВЦЭМ!$D$10+'СЕТ СН'!$H$5-'СЕТ СН'!$H$21</f>
        <v>3595.9403709200001</v>
      </c>
      <c r="E90" s="36">
        <f>SUMIFS(СВЦЭМ!$D$33:$D$776,СВЦЭМ!$A$33:$A$776,$A90,СВЦЭМ!$B$33:$B$776,E$83)+'СЕТ СН'!$H$11+СВЦЭМ!$D$10+'СЕТ СН'!$H$5-'СЕТ СН'!$H$21</f>
        <v>3619.3635309400001</v>
      </c>
      <c r="F90" s="36">
        <f>SUMIFS(СВЦЭМ!$D$33:$D$776,СВЦЭМ!$A$33:$A$776,$A90,СВЦЭМ!$B$33:$B$776,F$83)+'СЕТ СН'!$H$11+СВЦЭМ!$D$10+'СЕТ СН'!$H$5-'СЕТ СН'!$H$21</f>
        <v>3614.5676655299999</v>
      </c>
      <c r="G90" s="36">
        <f>SUMIFS(СВЦЭМ!$D$33:$D$776,СВЦЭМ!$A$33:$A$776,$A90,СВЦЭМ!$B$33:$B$776,G$83)+'СЕТ СН'!$H$11+СВЦЭМ!$D$10+'СЕТ СН'!$H$5-'СЕТ СН'!$H$21</f>
        <v>3594.4467185399999</v>
      </c>
      <c r="H90" s="36">
        <f>SUMIFS(СВЦЭМ!$D$33:$D$776,СВЦЭМ!$A$33:$A$776,$A90,СВЦЭМ!$B$33:$B$776,H$83)+'СЕТ СН'!$H$11+СВЦЭМ!$D$10+'СЕТ СН'!$H$5-'СЕТ СН'!$H$21</f>
        <v>3547.4887774700001</v>
      </c>
      <c r="I90" s="36">
        <f>SUMIFS(СВЦЭМ!$D$33:$D$776,СВЦЭМ!$A$33:$A$776,$A90,СВЦЭМ!$B$33:$B$776,I$83)+'СЕТ СН'!$H$11+СВЦЭМ!$D$10+'СЕТ СН'!$H$5-'СЕТ СН'!$H$21</f>
        <v>3494.0694050299999</v>
      </c>
      <c r="J90" s="36">
        <f>SUMIFS(СВЦЭМ!$D$33:$D$776,СВЦЭМ!$A$33:$A$776,$A90,СВЦЭМ!$B$33:$B$776,J$83)+'СЕТ СН'!$H$11+СВЦЭМ!$D$10+'СЕТ СН'!$H$5-'СЕТ СН'!$H$21</f>
        <v>3429.1274366899997</v>
      </c>
      <c r="K90" s="36">
        <f>SUMIFS(СВЦЭМ!$D$33:$D$776,СВЦЭМ!$A$33:$A$776,$A90,СВЦЭМ!$B$33:$B$776,K$83)+'СЕТ СН'!$H$11+СВЦЭМ!$D$10+'СЕТ СН'!$H$5-'СЕТ СН'!$H$21</f>
        <v>3397.9373962099999</v>
      </c>
      <c r="L90" s="36">
        <f>SUMIFS(СВЦЭМ!$D$33:$D$776,СВЦЭМ!$A$33:$A$776,$A90,СВЦЭМ!$B$33:$B$776,L$83)+'СЕТ СН'!$H$11+СВЦЭМ!$D$10+'СЕТ СН'!$H$5-'СЕТ СН'!$H$21</f>
        <v>3402.5427486500002</v>
      </c>
      <c r="M90" s="36">
        <f>SUMIFS(СВЦЭМ!$D$33:$D$776,СВЦЭМ!$A$33:$A$776,$A90,СВЦЭМ!$B$33:$B$776,M$83)+'СЕТ СН'!$H$11+СВЦЭМ!$D$10+'СЕТ СН'!$H$5-'СЕТ СН'!$H$21</f>
        <v>3410.6860048500002</v>
      </c>
      <c r="N90" s="36">
        <f>SUMIFS(СВЦЭМ!$D$33:$D$776,СВЦЭМ!$A$33:$A$776,$A90,СВЦЭМ!$B$33:$B$776,N$83)+'СЕТ СН'!$H$11+СВЦЭМ!$D$10+'СЕТ СН'!$H$5-'СЕТ СН'!$H$21</f>
        <v>3416.1713412399999</v>
      </c>
      <c r="O90" s="36">
        <f>SUMIFS(СВЦЭМ!$D$33:$D$776,СВЦЭМ!$A$33:$A$776,$A90,СВЦЭМ!$B$33:$B$776,O$83)+'СЕТ СН'!$H$11+СВЦЭМ!$D$10+'СЕТ СН'!$H$5-'СЕТ СН'!$H$21</f>
        <v>3445.50427829</v>
      </c>
      <c r="P90" s="36">
        <f>SUMIFS(СВЦЭМ!$D$33:$D$776,СВЦЭМ!$A$33:$A$776,$A90,СВЦЭМ!$B$33:$B$776,P$83)+'СЕТ СН'!$H$11+СВЦЭМ!$D$10+'СЕТ СН'!$H$5-'СЕТ СН'!$H$21</f>
        <v>3473.1052876600002</v>
      </c>
      <c r="Q90" s="36">
        <f>SUMIFS(СВЦЭМ!$D$33:$D$776,СВЦЭМ!$A$33:$A$776,$A90,СВЦЭМ!$B$33:$B$776,Q$83)+'СЕТ СН'!$H$11+СВЦЭМ!$D$10+'СЕТ СН'!$H$5-'СЕТ СН'!$H$21</f>
        <v>3433.8239606100001</v>
      </c>
      <c r="R90" s="36">
        <f>SUMIFS(СВЦЭМ!$D$33:$D$776,СВЦЭМ!$A$33:$A$776,$A90,СВЦЭМ!$B$33:$B$776,R$83)+'СЕТ СН'!$H$11+СВЦЭМ!$D$10+'СЕТ СН'!$H$5-'СЕТ СН'!$H$21</f>
        <v>3381.3193736900002</v>
      </c>
      <c r="S90" s="36">
        <f>SUMIFS(СВЦЭМ!$D$33:$D$776,СВЦЭМ!$A$33:$A$776,$A90,СВЦЭМ!$B$33:$B$776,S$83)+'СЕТ СН'!$H$11+СВЦЭМ!$D$10+'СЕТ СН'!$H$5-'СЕТ СН'!$H$21</f>
        <v>3331.4589807399998</v>
      </c>
      <c r="T90" s="36">
        <f>SUMIFS(СВЦЭМ!$D$33:$D$776,СВЦЭМ!$A$33:$A$776,$A90,СВЦЭМ!$B$33:$B$776,T$83)+'СЕТ СН'!$H$11+СВЦЭМ!$D$10+'СЕТ СН'!$H$5-'СЕТ СН'!$H$21</f>
        <v>3323.5029365099999</v>
      </c>
      <c r="U90" s="36">
        <f>SUMIFS(СВЦЭМ!$D$33:$D$776,СВЦЭМ!$A$33:$A$776,$A90,СВЦЭМ!$B$33:$B$776,U$83)+'СЕТ СН'!$H$11+СВЦЭМ!$D$10+'СЕТ СН'!$H$5-'СЕТ СН'!$H$21</f>
        <v>3330.8301145599999</v>
      </c>
      <c r="V90" s="36">
        <f>SUMIFS(СВЦЭМ!$D$33:$D$776,СВЦЭМ!$A$33:$A$776,$A90,СВЦЭМ!$B$33:$B$776,V$83)+'СЕТ СН'!$H$11+СВЦЭМ!$D$10+'СЕТ СН'!$H$5-'СЕТ СН'!$H$21</f>
        <v>3327.3254024799999</v>
      </c>
      <c r="W90" s="36">
        <f>SUMIFS(СВЦЭМ!$D$33:$D$776,СВЦЭМ!$A$33:$A$776,$A90,СВЦЭМ!$B$33:$B$776,W$83)+'СЕТ СН'!$H$11+СВЦЭМ!$D$10+'СЕТ СН'!$H$5-'СЕТ СН'!$H$21</f>
        <v>3324.21648177</v>
      </c>
      <c r="X90" s="36">
        <f>SUMIFS(СВЦЭМ!$D$33:$D$776,СВЦЭМ!$A$33:$A$776,$A90,СВЦЭМ!$B$33:$B$776,X$83)+'СЕТ СН'!$H$11+СВЦЭМ!$D$10+'СЕТ СН'!$H$5-'СЕТ СН'!$H$21</f>
        <v>3327.27788005</v>
      </c>
      <c r="Y90" s="36">
        <f>SUMIFS(СВЦЭМ!$D$33:$D$776,СВЦЭМ!$A$33:$A$776,$A90,СВЦЭМ!$B$33:$B$776,Y$83)+'СЕТ СН'!$H$11+СВЦЭМ!$D$10+'СЕТ СН'!$H$5-'СЕТ СН'!$H$21</f>
        <v>3366.7085915400003</v>
      </c>
    </row>
    <row r="91" spans="1:27" ht="15.75" x14ac:dyDescent="0.2">
      <c r="A91" s="35">
        <f t="shared" si="2"/>
        <v>44112</v>
      </c>
      <c r="B91" s="36">
        <f>SUMIFS(СВЦЭМ!$D$33:$D$776,СВЦЭМ!$A$33:$A$776,$A91,СВЦЭМ!$B$33:$B$776,B$83)+'СЕТ СН'!$H$11+СВЦЭМ!$D$10+'СЕТ СН'!$H$5-'СЕТ СН'!$H$21</f>
        <v>3414.3752917699999</v>
      </c>
      <c r="C91" s="36">
        <f>SUMIFS(СВЦЭМ!$D$33:$D$776,СВЦЭМ!$A$33:$A$776,$A91,СВЦЭМ!$B$33:$B$776,C$83)+'СЕТ СН'!$H$11+СВЦЭМ!$D$10+'СЕТ СН'!$H$5-'СЕТ СН'!$H$21</f>
        <v>3497.6213242100002</v>
      </c>
      <c r="D91" s="36">
        <f>SUMIFS(СВЦЭМ!$D$33:$D$776,СВЦЭМ!$A$33:$A$776,$A91,СВЦЭМ!$B$33:$B$776,D$83)+'СЕТ СН'!$H$11+СВЦЭМ!$D$10+'СЕТ СН'!$H$5-'СЕТ СН'!$H$21</f>
        <v>3562.18742849</v>
      </c>
      <c r="E91" s="36">
        <f>SUMIFS(СВЦЭМ!$D$33:$D$776,СВЦЭМ!$A$33:$A$776,$A91,СВЦЭМ!$B$33:$B$776,E$83)+'СЕТ СН'!$H$11+СВЦЭМ!$D$10+'СЕТ СН'!$H$5-'СЕТ СН'!$H$21</f>
        <v>3574.9444582199999</v>
      </c>
      <c r="F91" s="36">
        <f>SUMIFS(СВЦЭМ!$D$33:$D$776,СВЦЭМ!$A$33:$A$776,$A91,СВЦЭМ!$B$33:$B$776,F$83)+'СЕТ СН'!$H$11+СВЦЭМ!$D$10+'СЕТ СН'!$H$5-'СЕТ СН'!$H$21</f>
        <v>3570.7808056200001</v>
      </c>
      <c r="G91" s="36">
        <f>SUMIFS(СВЦЭМ!$D$33:$D$776,СВЦЭМ!$A$33:$A$776,$A91,СВЦЭМ!$B$33:$B$776,G$83)+'СЕТ СН'!$H$11+СВЦЭМ!$D$10+'СЕТ СН'!$H$5-'СЕТ СН'!$H$21</f>
        <v>3551.8221368300001</v>
      </c>
      <c r="H91" s="36">
        <f>SUMIFS(СВЦЭМ!$D$33:$D$776,СВЦЭМ!$A$33:$A$776,$A91,СВЦЭМ!$B$33:$B$776,H$83)+'СЕТ СН'!$H$11+СВЦЭМ!$D$10+'СЕТ СН'!$H$5-'СЕТ СН'!$H$21</f>
        <v>3503.15559721</v>
      </c>
      <c r="I91" s="36">
        <f>SUMIFS(СВЦЭМ!$D$33:$D$776,СВЦЭМ!$A$33:$A$776,$A91,СВЦЭМ!$B$33:$B$776,I$83)+'СЕТ СН'!$H$11+СВЦЭМ!$D$10+'СЕТ СН'!$H$5-'СЕТ СН'!$H$21</f>
        <v>3449.8864107700001</v>
      </c>
      <c r="J91" s="36">
        <f>SUMIFS(СВЦЭМ!$D$33:$D$776,СВЦЭМ!$A$33:$A$776,$A91,СВЦЭМ!$B$33:$B$776,J$83)+'СЕТ СН'!$H$11+СВЦЭМ!$D$10+'СЕТ СН'!$H$5-'СЕТ СН'!$H$21</f>
        <v>3389.6888425299999</v>
      </c>
      <c r="K91" s="36">
        <f>SUMIFS(СВЦЭМ!$D$33:$D$776,СВЦЭМ!$A$33:$A$776,$A91,СВЦЭМ!$B$33:$B$776,K$83)+'СЕТ СН'!$H$11+СВЦЭМ!$D$10+'СЕТ СН'!$H$5-'СЕТ СН'!$H$21</f>
        <v>3358.00787464</v>
      </c>
      <c r="L91" s="36">
        <f>SUMIFS(СВЦЭМ!$D$33:$D$776,СВЦЭМ!$A$33:$A$776,$A91,СВЦЭМ!$B$33:$B$776,L$83)+'СЕТ СН'!$H$11+СВЦЭМ!$D$10+'СЕТ СН'!$H$5-'СЕТ СН'!$H$21</f>
        <v>3363.6327720700001</v>
      </c>
      <c r="M91" s="36">
        <f>SUMIFS(СВЦЭМ!$D$33:$D$776,СВЦЭМ!$A$33:$A$776,$A91,СВЦЭМ!$B$33:$B$776,M$83)+'СЕТ СН'!$H$11+СВЦЭМ!$D$10+'СЕТ СН'!$H$5-'СЕТ СН'!$H$21</f>
        <v>3371.21079194</v>
      </c>
      <c r="N91" s="36">
        <f>SUMIFS(СВЦЭМ!$D$33:$D$776,СВЦЭМ!$A$33:$A$776,$A91,СВЦЭМ!$B$33:$B$776,N$83)+'СЕТ СН'!$H$11+СВЦЭМ!$D$10+'СЕТ СН'!$H$5-'СЕТ СН'!$H$21</f>
        <v>3380.9312365599999</v>
      </c>
      <c r="O91" s="36">
        <f>SUMIFS(СВЦЭМ!$D$33:$D$776,СВЦЭМ!$A$33:$A$776,$A91,СВЦЭМ!$B$33:$B$776,O$83)+'СЕТ СН'!$H$11+СВЦЭМ!$D$10+'СЕТ СН'!$H$5-'СЕТ СН'!$H$21</f>
        <v>3415.4878038799998</v>
      </c>
      <c r="P91" s="36">
        <f>SUMIFS(СВЦЭМ!$D$33:$D$776,СВЦЭМ!$A$33:$A$776,$A91,СВЦЭМ!$B$33:$B$776,P$83)+'СЕТ СН'!$H$11+СВЦЭМ!$D$10+'СЕТ СН'!$H$5-'СЕТ СН'!$H$21</f>
        <v>3443.1797540400003</v>
      </c>
      <c r="Q91" s="36">
        <f>SUMIFS(СВЦЭМ!$D$33:$D$776,СВЦЭМ!$A$33:$A$776,$A91,СВЦЭМ!$B$33:$B$776,Q$83)+'СЕТ СН'!$H$11+СВЦЭМ!$D$10+'СЕТ СН'!$H$5-'СЕТ СН'!$H$21</f>
        <v>3401.5670388399999</v>
      </c>
      <c r="R91" s="36">
        <f>SUMIFS(СВЦЭМ!$D$33:$D$776,СВЦЭМ!$A$33:$A$776,$A91,СВЦЭМ!$B$33:$B$776,R$83)+'СЕТ СН'!$H$11+СВЦЭМ!$D$10+'СЕТ СН'!$H$5-'СЕТ СН'!$H$21</f>
        <v>3352.5065987200001</v>
      </c>
      <c r="S91" s="36">
        <f>SUMIFS(СВЦЭМ!$D$33:$D$776,СВЦЭМ!$A$33:$A$776,$A91,СВЦЭМ!$B$33:$B$776,S$83)+'СЕТ СН'!$H$11+СВЦЭМ!$D$10+'СЕТ СН'!$H$5-'СЕТ СН'!$H$21</f>
        <v>3308.17889418</v>
      </c>
      <c r="T91" s="36">
        <f>SUMIFS(СВЦЭМ!$D$33:$D$776,СВЦЭМ!$A$33:$A$776,$A91,СВЦЭМ!$B$33:$B$776,T$83)+'СЕТ СН'!$H$11+СВЦЭМ!$D$10+'СЕТ СН'!$H$5-'СЕТ СН'!$H$21</f>
        <v>3308.2608842</v>
      </c>
      <c r="U91" s="36">
        <f>SUMIFS(СВЦЭМ!$D$33:$D$776,СВЦЭМ!$A$33:$A$776,$A91,СВЦЭМ!$B$33:$B$776,U$83)+'СЕТ СН'!$H$11+СВЦЭМ!$D$10+'СЕТ СН'!$H$5-'СЕТ СН'!$H$21</f>
        <v>3324.24527416</v>
      </c>
      <c r="V91" s="36">
        <f>SUMIFS(СВЦЭМ!$D$33:$D$776,СВЦЭМ!$A$33:$A$776,$A91,СВЦЭМ!$B$33:$B$776,V$83)+'СЕТ СН'!$H$11+СВЦЭМ!$D$10+'СЕТ СН'!$H$5-'СЕТ СН'!$H$21</f>
        <v>3315.1788651900001</v>
      </c>
      <c r="W91" s="36">
        <f>SUMIFS(СВЦЭМ!$D$33:$D$776,СВЦЭМ!$A$33:$A$776,$A91,СВЦЭМ!$B$33:$B$776,W$83)+'СЕТ СН'!$H$11+СВЦЭМ!$D$10+'СЕТ СН'!$H$5-'СЕТ СН'!$H$21</f>
        <v>3310.49363365</v>
      </c>
      <c r="X91" s="36">
        <f>SUMIFS(СВЦЭМ!$D$33:$D$776,СВЦЭМ!$A$33:$A$776,$A91,СВЦЭМ!$B$33:$B$776,X$83)+'СЕТ СН'!$H$11+СВЦЭМ!$D$10+'СЕТ СН'!$H$5-'СЕТ СН'!$H$21</f>
        <v>3320.694383</v>
      </c>
      <c r="Y91" s="36">
        <f>SUMIFS(СВЦЭМ!$D$33:$D$776,СВЦЭМ!$A$33:$A$776,$A91,СВЦЭМ!$B$33:$B$776,Y$83)+'СЕТ СН'!$H$11+СВЦЭМ!$D$10+'СЕТ СН'!$H$5-'СЕТ СН'!$H$21</f>
        <v>3355.84264441</v>
      </c>
    </row>
    <row r="92" spans="1:27" ht="15.75" x14ac:dyDescent="0.2">
      <c r="A92" s="35">
        <f t="shared" si="2"/>
        <v>44113</v>
      </c>
      <c r="B92" s="36">
        <f>SUMIFS(СВЦЭМ!$D$33:$D$776,СВЦЭМ!$A$33:$A$776,$A92,СВЦЭМ!$B$33:$B$776,B$83)+'СЕТ СН'!$H$11+СВЦЭМ!$D$10+'СЕТ СН'!$H$5-'СЕТ СН'!$H$21</f>
        <v>3410.6051259800001</v>
      </c>
      <c r="C92" s="36">
        <f>SUMIFS(СВЦЭМ!$D$33:$D$776,СВЦЭМ!$A$33:$A$776,$A92,СВЦЭМ!$B$33:$B$776,C$83)+'СЕТ СН'!$H$11+СВЦЭМ!$D$10+'СЕТ СН'!$H$5-'СЕТ СН'!$H$21</f>
        <v>3490.23954211</v>
      </c>
      <c r="D92" s="36">
        <f>SUMIFS(СВЦЭМ!$D$33:$D$776,СВЦЭМ!$A$33:$A$776,$A92,СВЦЭМ!$B$33:$B$776,D$83)+'СЕТ СН'!$H$11+СВЦЭМ!$D$10+'СЕТ СН'!$H$5-'СЕТ СН'!$H$21</f>
        <v>3559.6259064699998</v>
      </c>
      <c r="E92" s="36">
        <f>SUMIFS(СВЦЭМ!$D$33:$D$776,СВЦЭМ!$A$33:$A$776,$A92,СВЦЭМ!$B$33:$B$776,E$83)+'СЕТ СН'!$H$11+СВЦЭМ!$D$10+'СЕТ СН'!$H$5-'СЕТ СН'!$H$21</f>
        <v>3575.0996663400001</v>
      </c>
      <c r="F92" s="36">
        <f>SUMIFS(СВЦЭМ!$D$33:$D$776,СВЦЭМ!$A$33:$A$776,$A92,СВЦЭМ!$B$33:$B$776,F$83)+'СЕТ СН'!$H$11+СВЦЭМ!$D$10+'СЕТ СН'!$H$5-'СЕТ СН'!$H$21</f>
        <v>3581.14975895</v>
      </c>
      <c r="G92" s="36">
        <f>SUMIFS(СВЦЭМ!$D$33:$D$776,СВЦЭМ!$A$33:$A$776,$A92,СВЦЭМ!$B$33:$B$776,G$83)+'СЕТ СН'!$H$11+СВЦЭМ!$D$10+'СЕТ СН'!$H$5-'СЕТ СН'!$H$21</f>
        <v>3557.5702380100001</v>
      </c>
      <c r="H92" s="36">
        <f>SUMIFS(СВЦЭМ!$D$33:$D$776,СВЦЭМ!$A$33:$A$776,$A92,СВЦЭМ!$B$33:$B$776,H$83)+'СЕТ СН'!$H$11+СВЦЭМ!$D$10+'СЕТ СН'!$H$5-'СЕТ СН'!$H$21</f>
        <v>3502.9014697000002</v>
      </c>
      <c r="I92" s="36">
        <f>SUMIFS(СВЦЭМ!$D$33:$D$776,СВЦЭМ!$A$33:$A$776,$A92,СВЦЭМ!$B$33:$B$776,I$83)+'СЕТ СН'!$H$11+СВЦЭМ!$D$10+'СЕТ СН'!$H$5-'СЕТ СН'!$H$21</f>
        <v>3453.5360310699998</v>
      </c>
      <c r="J92" s="36">
        <f>SUMIFS(СВЦЭМ!$D$33:$D$776,СВЦЭМ!$A$33:$A$776,$A92,СВЦЭМ!$B$33:$B$776,J$83)+'СЕТ СН'!$H$11+СВЦЭМ!$D$10+'СЕТ СН'!$H$5-'СЕТ СН'!$H$21</f>
        <v>3398.1391154000003</v>
      </c>
      <c r="K92" s="36">
        <f>SUMIFS(СВЦЭМ!$D$33:$D$776,СВЦЭМ!$A$33:$A$776,$A92,СВЦЭМ!$B$33:$B$776,K$83)+'СЕТ СН'!$H$11+СВЦЭМ!$D$10+'СЕТ СН'!$H$5-'СЕТ СН'!$H$21</f>
        <v>3385.3893803599999</v>
      </c>
      <c r="L92" s="36">
        <f>SUMIFS(СВЦЭМ!$D$33:$D$776,СВЦЭМ!$A$33:$A$776,$A92,СВЦЭМ!$B$33:$B$776,L$83)+'СЕТ СН'!$H$11+СВЦЭМ!$D$10+'СЕТ СН'!$H$5-'СЕТ СН'!$H$21</f>
        <v>3385.9629942699999</v>
      </c>
      <c r="M92" s="36">
        <f>SUMIFS(СВЦЭМ!$D$33:$D$776,СВЦЭМ!$A$33:$A$776,$A92,СВЦЭМ!$B$33:$B$776,M$83)+'СЕТ СН'!$H$11+СВЦЭМ!$D$10+'СЕТ СН'!$H$5-'СЕТ СН'!$H$21</f>
        <v>3398.8263749400003</v>
      </c>
      <c r="N92" s="36">
        <f>SUMIFS(СВЦЭМ!$D$33:$D$776,СВЦЭМ!$A$33:$A$776,$A92,СВЦЭМ!$B$33:$B$776,N$83)+'СЕТ СН'!$H$11+СВЦЭМ!$D$10+'СЕТ СН'!$H$5-'СЕТ СН'!$H$21</f>
        <v>3409.1844265499999</v>
      </c>
      <c r="O92" s="36">
        <f>SUMIFS(СВЦЭМ!$D$33:$D$776,СВЦЭМ!$A$33:$A$776,$A92,СВЦЭМ!$B$33:$B$776,O$83)+'СЕТ СН'!$H$11+СВЦЭМ!$D$10+'СЕТ СН'!$H$5-'СЕТ СН'!$H$21</f>
        <v>3410.5063420699998</v>
      </c>
      <c r="P92" s="36">
        <f>SUMIFS(СВЦЭМ!$D$33:$D$776,СВЦЭМ!$A$33:$A$776,$A92,СВЦЭМ!$B$33:$B$776,P$83)+'СЕТ СН'!$H$11+СВЦЭМ!$D$10+'СЕТ СН'!$H$5-'СЕТ СН'!$H$21</f>
        <v>3421.8527055099999</v>
      </c>
      <c r="Q92" s="36">
        <f>SUMIFS(СВЦЭМ!$D$33:$D$776,СВЦЭМ!$A$33:$A$776,$A92,СВЦЭМ!$B$33:$B$776,Q$83)+'СЕТ СН'!$H$11+СВЦЭМ!$D$10+'СЕТ СН'!$H$5-'СЕТ СН'!$H$21</f>
        <v>3427.5005595299999</v>
      </c>
      <c r="R92" s="36">
        <f>SUMIFS(СВЦЭМ!$D$33:$D$776,СВЦЭМ!$A$33:$A$776,$A92,СВЦЭМ!$B$33:$B$776,R$83)+'СЕТ СН'!$H$11+СВЦЭМ!$D$10+'СЕТ СН'!$H$5-'СЕТ СН'!$H$21</f>
        <v>3386.6597642799998</v>
      </c>
      <c r="S92" s="36">
        <f>SUMIFS(СВЦЭМ!$D$33:$D$776,СВЦЭМ!$A$33:$A$776,$A92,СВЦЭМ!$B$33:$B$776,S$83)+'СЕТ СН'!$H$11+СВЦЭМ!$D$10+'СЕТ СН'!$H$5-'СЕТ СН'!$H$21</f>
        <v>3322.5245186299999</v>
      </c>
      <c r="T92" s="36">
        <f>SUMIFS(СВЦЭМ!$D$33:$D$776,СВЦЭМ!$A$33:$A$776,$A92,СВЦЭМ!$B$33:$B$776,T$83)+'СЕТ СН'!$H$11+СВЦЭМ!$D$10+'СЕТ СН'!$H$5-'СЕТ СН'!$H$21</f>
        <v>3281.2399057800003</v>
      </c>
      <c r="U92" s="36">
        <f>SUMIFS(СВЦЭМ!$D$33:$D$776,СВЦЭМ!$A$33:$A$776,$A92,СВЦЭМ!$B$33:$B$776,U$83)+'СЕТ СН'!$H$11+СВЦЭМ!$D$10+'СЕТ СН'!$H$5-'СЕТ СН'!$H$21</f>
        <v>3314.6958073300002</v>
      </c>
      <c r="V92" s="36">
        <f>SUMIFS(СВЦЭМ!$D$33:$D$776,СВЦЭМ!$A$33:$A$776,$A92,СВЦЭМ!$B$33:$B$776,V$83)+'СЕТ СН'!$H$11+СВЦЭМ!$D$10+'СЕТ СН'!$H$5-'СЕТ СН'!$H$21</f>
        <v>3312.9005744599999</v>
      </c>
      <c r="W92" s="36">
        <f>SUMIFS(СВЦЭМ!$D$33:$D$776,СВЦЭМ!$A$33:$A$776,$A92,СВЦЭМ!$B$33:$B$776,W$83)+'СЕТ СН'!$H$11+СВЦЭМ!$D$10+'СЕТ СН'!$H$5-'СЕТ СН'!$H$21</f>
        <v>3303.5373729100002</v>
      </c>
      <c r="X92" s="36">
        <f>SUMIFS(СВЦЭМ!$D$33:$D$776,СВЦЭМ!$A$33:$A$776,$A92,СВЦЭМ!$B$33:$B$776,X$83)+'СЕТ СН'!$H$11+СВЦЭМ!$D$10+'СЕТ СН'!$H$5-'СЕТ СН'!$H$21</f>
        <v>3313.8524549900003</v>
      </c>
      <c r="Y92" s="36">
        <f>SUMIFS(СВЦЭМ!$D$33:$D$776,СВЦЭМ!$A$33:$A$776,$A92,СВЦЭМ!$B$33:$B$776,Y$83)+'СЕТ СН'!$H$11+СВЦЭМ!$D$10+'СЕТ СН'!$H$5-'СЕТ СН'!$H$21</f>
        <v>3342.3693578500001</v>
      </c>
    </row>
    <row r="93" spans="1:27" ht="15.75" x14ac:dyDescent="0.2">
      <c r="A93" s="35">
        <f t="shared" si="2"/>
        <v>44114</v>
      </c>
      <c r="B93" s="36">
        <f>SUMIFS(СВЦЭМ!$D$33:$D$776,СВЦЭМ!$A$33:$A$776,$A93,СВЦЭМ!$B$33:$B$776,B$83)+'СЕТ СН'!$H$11+СВЦЭМ!$D$10+'СЕТ СН'!$H$5-'СЕТ СН'!$H$21</f>
        <v>3396.0675359500001</v>
      </c>
      <c r="C93" s="36">
        <f>SUMIFS(СВЦЭМ!$D$33:$D$776,СВЦЭМ!$A$33:$A$776,$A93,СВЦЭМ!$B$33:$B$776,C$83)+'СЕТ СН'!$H$11+СВЦЭМ!$D$10+'СЕТ СН'!$H$5-'СЕТ СН'!$H$21</f>
        <v>3474.3949269</v>
      </c>
      <c r="D93" s="36">
        <f>SUMIFS(СВЦЭМ!$D$33:$D$776,СВЦЭМ!$A$33:$A$776,$A93,СВЦЭМ!$B$33:$B$776,D$83)+'СЕТ СН'!$H$11+СВЦЭМ!$D$10+'СЕТ СН'!$H$5-'СЕТ СН'!$H$21</f>
        <v>3547.3584315100002</v>
      </c>
      <c r="E93" s="36">
        <f>SUMIFS(СВЦЭМ!$D$33:$D$776,СВЦЭМ!$A$33:$A$776,$A93,СВЦЭМ!$B$33:$B$776,E$83)+'СЕТ СН'!$H$11+СВЦЭМ!$D$10+'СЕТ СН'!$H$5-'СЕТ СН'!$H$21</f>
        <v>3574.0735541600002</v>
      </c>
      <c r="F93" s="36">
        <f>SUMIFS(СВЦЭМ!$D$33:$D$776,СВЦЭМ!$A$33:$A$776,$A93,СВЦЭМ!$B$33:$B$776,F$83)+'СЕТ СН'!$H$11+СВЦЭМ!$D$10+'СЕТ СН'!$H$5-'СЕТ СН'!$H$21</f>
        <v>3578.3812150100002</v>
      </c>
      <c r="G93" s="36">
        <f>SUMIFS(СВЦЭМ!$D$33:$D$776,СВЦЭМ!$A$33:$A$776,$A93,СВЦЭМ!$B$33:$B$776,G$83)+'СЕТ СН'!$H$11+СВЦЭМ!$D$10+'СЕТ СН'!$H$5-'СЕТ СН'!$H$21</f>
        <v>3561.2746501900001</v>
      </c>
      <c r="H93" s="36">
        <f>SUMIFS(СВЦЭМ!$D$33:$D$776,СВЦЭМ!$A$33:$A$776,$A93,СВЦЭМ!$B$33:$B$776,H$83)+'СЕТ СН'!$H$11+СВЦЭМ!$D$10+'СЕТ СН'!$H$5-'СЕТ СН'!$H$21</f>
        <v>3544.3248029800002</v>
      </c>
      <c r="I93" s="36">
        <f>SUMIFS(СВЦЭМ!$D$33:$D$776,СВЦЭМ!$A$33:$A$776,$A93,СВЦЭМ!$B$33:$B$776,I$83)+'СЕТ СН'!$H$11+СВЦЭМ!$D$10+'СЕТ СН'!$H$5-'СЕТ СН'!$H$21</f>
        <v>3513.9155782299999</v>
      </c>
      <c r="J93" s="36">
        <f>SUMIFS(СВЦЭМ!$D$33:$D$776,СВЦЭМ!$A$33:$A$776,$A93,СВЦЭМ!$B$33:$B$776,J$83)+'СЕТ СН'!$H$11+СВЦЭМ!$D$10+'СЕТ СН'!$H$5-'СЕТ СН'!$H$21</f>
        <v>3424.6929100699999</v>
      </c>
      <c r="K93" s="36">
        <f>SUMIFS(СВЦЭМ!$D$33:$D$776,СВЦЭМ!$A$33:$A$776,$A93,СВЦЭМ!$B$33:$B$776,K$83)+'СЕТ СН'!$H$11+СВЦЭМ!$D$10+'СЕТ СН'!$H$5-'СЕТ СН'!$H$21</f>
        <v>3368.7802368000002</v>
      </c>
      <c r="L93" s="36">
        <f>SUMIFS(СВЦЭМ!$D$33:$D$776,СВЦЭМ!$A$33:$A$776,$A93,СВЦЭМ!$B$33:$B$776,L$83)+'СЕТ СН'!$H$11+СВЦЭМ!$D$10+'СЕТ СН'!$H$5-'СЕТ СН'!$H$21</f>
        <v>3361.3685680799999</v>
      </c>
      <c r="M93" s="36">
        <f>SUMIFS(СВЦЭМ!$D$33:$D$776,СВЦЭМ!$A$33:$A$776,$A93,СВЦЭМ!$B$33:$B$776,M$83)+'СЕТ СН'!$H$11+СВЦЭМ!$D$10+'СЕТ СН'!$H$5-'СЕТ СН'!$H$21</f>
        <v>3356.5489171099998</v>
      </c>
      <c r="N93" s="36">
        <f>SUMIFS(СВЦЭМ!$D$33:$D$776,СВЦЭМ!$A$33:$A$776,$A93,СВЦЭМ!$B$33:$B$776,N$83)+'СЕТ СН'!$H$11+СВЦЭМ!$D$10+'СЕТ СН'!$H$5-'СЕТ СН'!$H$21</f>
        <v>3363.11441676</v>
      </c>
      <c r="O93" s="36">
        <f>SUMIFS(СВЦЭМ!$D$33:$D$776,СВЦЭМ!$A$33:$A$776,$A93,СВЦЭМ!$B$33:$B$776,O$83)+'СЕТ СН'!$H$11+СВЦЭМ!$D$10+'СЕТ СН'!$H$5-'СЕТ СН'!$H$21</f>
        <v>3414.3050901000001</v>
      </c>
      <c r="P93" s="36">
        <f>SUMIFS(СВЦЭМ!$D$33:$D$776,СВЦЭМ!$A$33:$A$776,$A93,СВЦЭМ!$B$33:$B$776,P$83)+'СЕТ СН'!$H$11+СВЦЭМ!$D$10+'СЕТ СН'!$H$5-'СЕТ СН'!$H$21</f>
        <v>3440.1827928299999</v>
      </c>
      <c r="Q93" s="36">
        <f>SUMIFS(СВЦЭМ!$D$33:$D$776,СВЦЭМ!$A$33:$A$776,$A93,СВЦЭМ!$B$33:$B$776,Q$83)+'СЕТ СН'!$H$11+СВЦЭМ!$D$10+'СЕТ СН'!$H$5-'СЕТ СН'!$H$21</f>
        <v>3430.2287522400002</v>
      </c>
      <c r="R93" s="36">
        <f>SUMIFS(СВЦЭМ!$D$33:$D$776,СВЦЭМ!$A$33:$A$776,$A93,СВЦЭМ!$B$33:$B$776,R$83)+'СЕТ СН'!$H$11+СВЦЭМ!$D$10+'СЕТ СН'!$H$5-'СЕТ СН'!$H$21</f>
        <v>3373.89764117</v>
      </c>
      <c r="S93" s="36">
        <f>SUMIFS(СВЦЭМ!$D$33:$D$776,СВЦЭМ!$A$33:$A$776,$A93,СВЦЭМ!$B$33:$B$776,S$83)+'СЕТ СН'!$H$11+СВЦЭМ!$D$10+'СЕТ СН'!$H$5-'СЕТ СН'!$H$21</f>
        <v>3352.3879764799999</v>
      </c>
      <c r="T93" s="36">
        <f>SUMIFS(СВЦЭМ!$D$33:$D$776,СВЦЭМ!$A$33:$A$776,$A93,СВЦЭМ!$B$33:$B$776,T$83)+'СЕТ СН'!$H$11+СВЦЭМ!$D$10+'СЕТ СН'!$H$5-'СЕТ СН'!$H$21</f>
        <v>3333.6033084299997</v>
      </c>
      <c r="U93" s="36">
        <f>SUMIFS(СВЦЭМ!$D$33:$D$776,СВЦЭМ!$A$33:$A$776,$A93,СВЦЭМ!$B$33:$B$776,U$83)+'СЕТ СН'!$H$11+СВЦЭМ!$D$10+'СЕТ СН'!$H$5-'СЕТ СН'!$H$21</f>
        <v>3330.1064743100001</v>
      </c>
      <c r="V93" s="36">
        <f>SUMIFS(СВЦЭМ!$D$33:$D$776,СВЦЭМ!$A$33:$A$776,$A93,СВЦЭМ!$B$33:$B$776,V$83)+'СЕТ СН'!$H$11+СВЦЭМ!$D$10+'СЕТ СН'!$H$5-'СЕТ СН'!$H$21</f>
        <v>3292.0293805700003</v>
      </c>
      <c r="W93" s="36">
        <f>SUMIFS(СВЦЭМ!$D$33:$D$776,СВЦЭМ!$A$33:$A$776,$A93,СВЦЭМ!$B$33:$B$776,W$83)+'СЕТ СН'!$H$11+СВЦЭМ!$D$10+'СЕТ СН'!$H$5-'СЕТ СН'!$H$21</f>
        <v>3287.12647913</v>
      </c>
      <c r="X93" s="36">
        <f>SUMIFS(СВЦЭМ!$D$33:$D$776,СВЦЭМ!$A$33:$A$776,$A93,СВЦЭМ!$B$33:$B$776,X$83)+'СЕТ СН'!$H$11+СВЦЭМ!$D$10+'СЕТ СН'!$H$5-'СЕТ СН'!$H$21</f>
        <v>3275.5274220700003</v>
      </c>
      <c r="Y93" s="36">
        <f>SUMIFS(СВЦЭМ!$D$33:$D$776,СВЦЭМ!$A$33:$A$776,$A93,СВЦЭМ!$B$33:$B$776,Y$83)+'СЕТ СН'!$H$11+СВЦЭМ!$D$10+'СЕТ СН'!$H$5-'СЕТ СН'!$H$21</f>
        <v>3318.21445193</v>
      </c>
    </row>
    <row r="94" spans="1:27" ht="15.75" x14ac:dyDescent="0.2">
      <c r="A94" s="35">
        <f t="shared" si="2"/>
        <v>44115</v>
      </c>
      <c r="B94" s="36">
        <f>SUMIFS(СВЦЭМ!$D$33:$D$776,СВЦЭМ!$A$33:$A$776,$A94,СВЦЭМ!$B$33:$B$776,B$83)+'СЕТ СН'!$H$11+СВЦЭМ!$D$10+'СЕТ СН'!$H$5-'СЕТ СН'!$H$21</f>
        <v>3401.4963156499998</v>
      </c>
      <c r="C94" s="36">
        <f>SUMIFS(СВЦЭМ!$D$33:$D$776,СВЦЭМ!$A$33:$A$776,$A94,СВЦЭМ!$B$33:$B$776,C$83)+'СЕТ СН'!$H$11+СВЦЭМ!$D$10+'СЕТ СН'!$H$5-'СЕТ СН'!$H$21</f>
        <v>3490.93994501</v>
      </c>
      <c r="D94" s="36">
        <f>SUMIFS(СВЦЭМ!$D$33:$D$776,СВЦЭМ!$A$33:$A$776,$A94,СВЦЭМ!$B$33:$B$776,D$83)+'СЕТ СН'!$H$11+СВЦЭМ!$D$10+'СЕТ СН'!$H$5-'СЕТ СН'!$H$21</f>
        <v>3586.1826131899998</v>
      </c>
      <c r="E94" s="36">
        <f>SUMIFS(СВЦЭМ!$D$33:$D$776,СВЦЭМ!$A$33:$A$776,$A94,СВЦЭМ!$B$33:$B$776,E$83)+'СЕТ СН'!$H$11+СВЦЭМ!$D$10+'СЕТ СН'!$H$5-'СЕТ СН'!$H$21</f>
        <v>3617.77225886</v>
      </c>
      <c r="F94" s="36">
        <f>SUMIFS(СВЦЭМ!$D$33:$D$776,СВЦЭМ!$A$33:$A$776,$A94,СВЦЭМ!$B$33:$B$776,F$83)+'СЕТ СН'!$H$11+СВЦЭМ!$D$10+'СЕТ СН'!$H$5-'СЕТ СН'!$H$21</f>
        <v>3622.4671813</v>
      </c>
      <c r="G94" s="36">
        <f>SUMIFS(СВЦЭМ!$D$33:$D$776,СВЦЭМ!$A$33:$A$776,$A94,СВЦЭМ!$B$33:$B$776,G$83)+'СЕТ СН'!$H$11+СВЦЭМ!$D$10+'СЕТ СН'!$H$5-'СЕТ СН'!$H$21</f>
        <v>3613.4009517599998</v>
      </c>
      <c r="H94" s="36">
        <f>SUMIFS(СВЦЭМ!$D$33:$D$776,СВЦЭМ!$A$33:$A$776,$A94,СВЦЭМ!$B$33:$B$776,H$83)+'СЕТ СН'!$H$11+СВЦЭМ!$D$10+'СЕТ СН'!$H$5-'СЕТ СН'!$H$21</f>
        <v>3595.4101939900002</v>
      </c>
      <c r="I94" s="36">
        <f>SUMIFS(СВЦЭМ!$D$33:$D$776,СВЦЭМ!$A$33:$A$776,$A94,СВЦЭМ!$B$33:$B$776,I$83)+'СЕТ СН'!$H$11+СВЦЭМ!$D$10+'СЕТ СН'!$H$5-'СЕТ СН'!$H$21</f>
        <v>3574.6243757000002</v>
      </c>
      <c r="J94" s="36">
        <f>SUMIFS(СВЦЭМ!$D$33:$D$776,СВЦЭМ!$A$33:$A$776,$A94,СВЦЭМ!$B$33:$B$776,J$83)+'СЕТ СН'!$H$11+СВЦЭМ!$D$10+'СЕТ СН'!$H$5-'СЕТ СН'!$H$21</f>
        <v>3478.3271657400001</v>
      </c>
      <c r="K94" s="36">
        <f>SUMIFS(СВЦЭМ!$D$33:$D$776,СВЦЭМ!$A$33:$A$776,$A94,СВЦЭМ!$B$33:$B$776,K$83)+'СЕТ СН'!$H$11+СВЦЭМ!$D$10+'СЕТ СН'!$H$5-'СЕТ СН'!$H$21</f>
        <v>3405.0778481299999</v>
      </c>
      <c r="L94" s="36">
        <f>SUMIFS(СВЦЭМ!$D$33:$D$776,СВЦЭМ!$A$33:$A$776,$A94,СВЦЭМ!$B$33:$B$776,L$83)+'СЕТ СН'!$H$11+СВЦЭМ!$D$10+'СЕТ СН'!$H$5-'СЕТ СН'!$H$21</f>
        <v>3395.9591942100001</v>
      </c>
      <c r="M94" s="36">
        <f>SUMIFS(СВЦЭМ!$D$33:$D$776,СВЦЭМ!$A$33:$A$776,$A94,СВЦЭМ!$B$33:$B$776,M$83)+'СЕТ СН'!$H$11+СВЦЭМ!$D$10+'СЕТ СН'!$H$5-'СЕТ СН'!$H$21</f>
        <v>3396.40000194</v>
      </c>
      <c r="N94" s="36">
        <f>SUMIFS(СВЦЭМ!$D$33:$D$776,СВЦЭМ!$A$33:$A$776,$A94,СВЦЭМ!$B$33:$B$776,N$83)+'СЕТ СН'!$H$11+СВЦЭМ!$D$10+'СЕТ СН'!$H$5-'СЕТ СН'!$H$21</f>
        <v>3406.60347439</v>
      </c>
      <c r="O94" s="36">
        <f>SUMIFS(СВЦЭМ!$D$33:$D$776,СВЦЭМ!$A$33:$A$776,$A94,СВЦЭМ!$B$33:$B$776,O$83)+'СЕТ СН'!$H$11+СВЦЭМ!$D$10+'СЕТ СН'!$H$5-'СЕТ СН'!$H$21</f>
        <v>3449.9328806600001</v>
      </c>
      <c r="P94" s="36">
        <f>SUMIFS(СВЦЭМ!$D$33:$D$776,СВЦЭМ!$A$33:$A$776,$A94,СВЦЭМ!$B$33:$B$776,P$83)+'СЕТ СН'!$H$11+СВЦЭМ!$D$10+'СЕТ СН'!$H$5-'СЕТ СН'!$H$21</f>
        <v>3484.8325272500001</v>
      </c>
      <c r="Q94" s="36">
        <f>SUMIFS(СВЦЭМ!$D$33:$D$776,СВЦЭМ!$A$33:$A$776,$A94,СВЦЭМ!$B$33:$B$776,Q$83)+'СЕТ СН'!$H$11+СВЦЭМ!$D$10+'СЕТ СН'!$H$5-'СЕТ СН'!$H$21</f>
        <v>3439.7341669100001</v>
      </c>
      <c r="R94" s="36">
        <f>SUMIFS(СВЦЭМ!$D$33:$D$776,СВЦЭМ!$A$33:$A$776,$A94,СВЦЭМ!$B$33:$B$776,R$83)+'СЕТ СН'!$H$11+СВЦЭМ!$D$10+'СЕТ СН'!$H$5-'СЕТ СН'!$H$21</f>
        <v>3387.7321204</v>
      </c>
      <c r="S94" s="36">
        <f>SUMIFS(СВЦЭМ!$D$33:$D$776,СВЦЭМ!$A$33:$A$776,$A94,СВЦЭМ!$B$33:$B$776,S$83)+'СЕТ СН'!$H$11+СВЦЭМ!$D$10+'СЕТ СН'!$H$5-'СЕТ СН'!$H$21</f>
        <v>3346.0575662299998</v>
      </c>
      <c r="T94" s="36">
        <f>SUMIFS(СВЦЭМ!$D$33:$D$776,СВЦЭМ!$A$33:$A$776,$A94,СВЦЭМ!$B$33:$B$776,T$83)+'СЕТ СН'!$H$11+СВЦЭМ!$D$10+'СЕТ СН'!$H$5-'СЕТ СН'!$H$21</f>
        <v>3365.0481080099999</v>
      </c>
      <c r="U94" s="36">
        <f>SUMIFS(СВЦЭМ!$D$33:$D$776,СВЦЭМ!$A$33:$A$776,$A94,СВЦЭМ!$B$33:$B$776,U$83)+'СЕТ СН'!$H$11+СВЦЭМ!$D$10+'СЕТ СН'!$H$5-'СЕТ СН'!$H$21</f>
        <v>3373.9091443699999</v>
      </c>
      <c r="V94" s="36">
        <f>SUMIFS(СВЦЭМ!$D$33:$D$776,СВЦЭМ!$A$33:$A$776,$A94,СВЦЭМ!$B$33:$B$776,V$83)+'СЕТ СН'!$H$11+СВЦЭМ!$D$10+'СЕТ СН'!$H$5-'СЕТ СН'!$H$21</f>
        <v>3343.31478384</v>
      </c>
      <c r="W94" s="36">
        <f>SUMIFS(СВЦЭМ!$D$33:$D$776,СВЦЭМ!$A$33:$A$776,$A94,СВЦЭМ!$B$33:$B$776,W$83)+'СЕТ СН'!$H$11+СВЦЭМ!$D$10+'СЕТ СН'!$H$5-'СЕТ СН'!$H$21</f>
        <v>3326.1419985399998</v>
      </c>
      <c r="X94" s="36">
        <f>SUMIFS(СВЦЭМ!$D$33:$D$776,СВЦЭМ!$A$33:$A$776,$A94,СВЦЭМ!$B$33:$B$776,X$83)+'СЕТ СН'!$H$11+СВЦЭМ!$D$10+'СЕТ СН'!$H$5-'СЕТ СН'!$H$21</f>
        <v>3302.7217634899998</v>
      </c>
      <c r="Y94" s="36">
        <f>SUMIFS(СВЦЭМ!$D$33:$D$776,СВЦЭМ!$A$33:$A$776,$A94,СВЦЭМ!$B$33:$B$776,Y$83)+'СЕТ СН'!$H$11+СВЦЭМ!$D$10+'СЕТ СН'!$H$5-'СЕТ СН'!$H$21</f>
        <v>3338.6258549499998</v>
      </c>
    </row>
    <row r="95" spans="1:27" ht="15.75" x14ac:dyDescent="0.2">
      <c r="A95" s="35">
        <f t="shared" si="2"/>
        <v>44116</v>
      </c>
      <c r="B95" s="36">
        <f>SUMIFS(СВЦЭМ!$D$33:$D$776,СВЦЭМ!$A$33:$A$776,$A95,СВЦЭМ!$B$33:$B$776,B$83)+'СЕТ СН'!$H$11+СВЦЭМ!$D$10+'СЕТ СН'!$H$5-'СЕТ СН'!$H$21</f>
        <v>3396.2807079499999</v>
      </c>
      <c r="C95" s="36">
        <f>SUMIFS(СВЦЭМ!$D$33:$D$776,СВЦЭМ!$A$33:$A$776,$A95,СВЦЭМ!$B$33:$B$776,C$83)+'СЕТ СН'!$H$11+СВЦЭМ!$D$10+'СЕТ СН'!$H$5-'СЕТ СН'!$H$21</f>
        <v>3471.2665840899999</v>
      </c>
      <c r="D95" s="36">
        <f>SUMIFS(СВЦЭМ!$D$33:$D$776,СВЦЭМ!$A$33:$A$776,$A95,СВЦЭМ!$B$33:$B$776,D$83)+'СЕТ СН'!$H$11+СВЦЭМ!$D$10+'СЕТ СН'!$H$5-'СЕТ СН'!$H$21</f>
        <v>3541.1449892599999</v>
      </c>
      <c r="E95" s="36">
        <f>SUMIFS(СВЦЭМ!$D$33:$D$776,СВЦЭМ!$A$33:$A$776,$A95,СВЦЭМ!$B$33:$B$776,E$83)+'СЕТ СН'!$H$11+СВЦЭМ!$D$10+'СЕТ СН'!$H$5-'СЕТ СН'!$H$21</f>
        <v>3559.4812943900001</v>
      </c>
      <c r="F95" s="36">
        <f>SUMIFS(СВЦЭМ!$D$33:$D$776,СВЦЭМ!$A$33:$A$776,$A95,СВЦЭМ!$B$33:$B$776,F$83)+'СЕТ СН'!$H$11+СВЦЭМ!$D$10+'СЕТ СН'!$H$5-'СЕТ СН'!$H$21</f>
        <v>3554.8605153399999</v>
      </c>
      <c r="G95" s="36">
        <f>SUMIFS(СВЦЭМ!$D$33:$D$776,СВЦЭМ!$A$33:$A$776,$A95,СВЦЭМ!$B$33:$B$776,G$83)+'СЕТ СН'!$H$11+СВЦЭМ!$D$10+'СЕТ СН'!$H$5-'СЕТ СН'!$H$21</f>
        <v>3538.45389088</v>
      </c>
      <c r="H95" s="36">
        <f>SUMIFS(СВЦЭМ!$D$33:$D$776,СВЦЭМ!$A$33:$A$776,$A95,СВЦЭМ!$B$33:$B$776,H$83)+'СЕТ СН'!$H$11+СВЦЭМ!$D$10+'СЕТ СН'!$H$5-'СЕТ СН'!$H$21</f>
        <v>3488.4830794899999</v>
      </c>
      <c r="I95" s="36">
        <f>SUMIFS(СВЦЭМ!$D$33:$D$776,СВЦЭМ!$A$33:$A$776,$A95,СВЦЭМ!$B$33:$B$776,I$83)+'СЕТ СН'!$H$11+СВЦЭМ!$D$10+'СЕТ СН'!$H$5-'СЕТ СН'!$H$21</f>
        <v>3448.5405654400001</v>
      </c>
      <c r="J95" s="36">
        <f>SUMIFS(СВЦЭМ!$D$33:$D$776,СВЦЭМ!$A$33:$A$776,$A95,СВЦЭМ!$B$33:$B$776,J$83)+'СЕТ СН'!$H$11+СВЦЭМ!$D$10+'СЕТ СН'!$H$5-'СЕТ СН'!$H$21</f>
        <v>3373.0726123599998</v>
      </c>
      <c r="K95" s="36">
        <f>SUMIFS(СВЦЭМ!$D$33:$D$776,СВЦЭМ!$A$33:$A$776,$A95,СВЦЭМ!$B$33:$B$776,K$83)+'СЕТ СН'!$H$11+СВЦЭМ!$D$10+'СЕТ СН'!$H$5-'СЕТ СН'!$H$21</f>
        <v>3324.6135296500001</v>
      </c>
      <c r="L95" s="36">
        <f>SUMIFS(СВЦЭМ!$D$33:$D$776,СВЦЭМ!$A$33:$A$776,$A95,СВЦЭМ!$B$33:$B$776,L$83)+'СЕТ СН'!$H$11+СВЦЭМ!$D$10+'СЕТ СН'!$H$5-'СЕТ СН'!$H$21</f>
        <v>3320.6535083500003</v>
      </c>
      <c r="M95" s="36">
        <f>SUMIFS(СВЦЭМ!$D$33:$D$776,СВЦЭМ!$A$33:$A$776,$A95,СВЦЭМ!$B$33:$B$776,M$83)+'СЕТ СН'!$H$11+СВЦЭМ!$D$10+'СЕТ СН'!$H$5-'СЕТ СН'!$H$21</f>
        <v>3320.9994683499999</v>
      </c>
      <c r="N95" s="36">
        <f>SUMIFS(СВЦЭМ!$D$33:$D$776,СВЦЭМ!$A$33:$A$776,$A95,СВЦЭМ!$B$33:$B$776,N$83)+'СЕТ СН'!$H$11+СВЦЭМ!$D$10+'СЕТ СН'!$H$5-'СЕТ СН'!$H$21</f>
        <v>3327.99080615</v>
      </c>
      <c r="O95" s="36">
        <f>SUMIFS(СВЦЭМ!$D$33:$D$776,СВЦЭМ!$A$33:$A$776,$A95,СВЦЭМ!$B$33:$B$776,O$83)+'СЕТ СН'!$H$11+СВЦЭМ!$D$10+'СЕТ СН'!$H$5-'СЕТ СН'!$H$21</f>
        <v>3348.3521297299999</v>
      </c>
      <c r="P95" s="36">
        <f>SUMIFS(СВЦЭМ!$D$33:$D$776,СВЦЭМ!$A$33:$A$776,$A95,СВЦЭМ!$B$33:$B$776,P$83)+'СЕТ СН'!$H$11+СВЦЭМ!$D$10+'СЕТ СН'!$H$5-'СЕТ СН'!$H$21</f>
        <v>3385.9302599100001</v>
      </c>
      <c r="Q95" s="36">
        <f>SUMIFS(СВЦЭМ!$D$33:$D$776,СВЦЭМ!$A$33:$A$776,$A95,СВЦЭМ!$B$33:$B$776,Q$83)+'СЕТ СН'!$H$11+СВЦЭМ!$D$10+'СЕТ СН'!$H$5-'СЕТ СН'!$H$21</f>
        <v>3370.9335589299999</v>
      </c>
      <c r="R95" s="36">
        <f>SUMIFS(СВЦЭМ!$D$33:$D$776,СВЦЭМ!$A$33:$A$776,$A95,СВЦЭМ!$B$33:$B$776,R$83)+'СЕТ СН'!$H$11+СВЦЭМ!$D$10+'СЕТ СН'!$H$5-'СЕТ СН'!$H$21</f>
        <v>3324.9025094200001</v>
      </c>
      <c r="S95" s="36">
        <f>SUMIFS(СВЦЭМ!$D$33:$D$776,СВЦЭМ!$A$33:$A$776,$A95,СВЦЭМ!$B$33:$B$776,S$83)+'СЕТ СН'!$H$11+СВЦЭМ!$D$10+'СЕТ СН'!$H$5-'СЕТ СН'!$H$21</f>
        <v>3275.1959639000002</v>
      </c>
      <c r="T95" s="36">
        <f>SUMIFS(СВЦЭМ!$D$33:$D$776,СВЦЭМ!$A$33:$A$776,$A95,СВЦЭМ!$B$33:$B$776,T$83)+'СЕТ СН'!$H$11+СВЦЭМ!$D$10+'СЕТ СН'!$H$5-'СЕТ СН'!$H$21</f>
        <v>3285.2660789199999</v>
      </c>
      <c r="U95" s="36">
        <f>SUMIFS(СВЦЭМ!$D$33:$D$776,СВЦЭМ!$A$33:$A$776,$A95,СВЦЭМ!$B$33:$B$776,U$83)+'СЕТ СН'!$H$11+СВЦЭМ!$D$10+'СЕТ СН'!$H$5-'СЕТ СН'!$H$21</f>
        <v>3313.6308304100003</v>
      </c>
      <c r="V95" s="36">
        <f>SUMIFS(СВЦЭМ!$D$33:$D$776,СВЦЭМ!$A$33:$A$776,$A95,СВЦЭМ!$B$33:$B$776,V$83)+'СЕТ СН'!$H$11+СВЦЭМ!$D$10+'СЕТ СН'!$H$5-'СЕТ СН'!$H$21</f>
        <v>3312.8959050799999</v>
      </c>
      <c r="W95" s="36">
        <f>SUMIFS(СВЦЭМ!$D$33:$D$776,СВЦЭМ!$A$33:$A$776,$A95,СВЦЭМ!$B$33:$B$776,W$83)+'СЕТ СН'!$H$11+СВЦЭМ!$D$10+'СЕТ СН'!$H$5-'СЕТ СН'!$H$21</f>
        <v>3305.3974000500002</v>
      </c>
      <c r="X95" s="36">
        <f>SUMIFS(СВЦЭМ!$D$33:$D$776,СВЦЭМ!$A$33:$A$776,$A95,СВЦЭМ!$B$33:$B$776,X$83)+'СЕТ СН'!$H$11+СВЦЭМ!$D$10+'СЕТ СН'!$H$5-'СЕТ СН'!$H$21</f>
        <v>3279.5226135500002</v>
      </c>
      <c r="Y95" s="36">
        <f>SUMIFS(СВЦЭМ!$D$33:$D$776,СВЦЭМ!$A$33:$A$776,$A95,СВЦЭМ!$B$33:$B$776,Y$83)+'СЕТ СН'!$H$11+СВЦЭМ!$D$10+'СЕТ СН'!$H$5-'СЕТ СН'!$H$21</f>
        <v>3311.2820968999999</v>
      </c>
    </row>
    <row r="96" spans="1:27" ht="15.75" x14ac:dyDescent="0.2">
      <c r="A96" s="35">
        <f t="shared" si="2"/>
        <v>44117</v>
      </c>
      <c r="B96" s="36">
        <f>SUMIFS(СВЦЭМ!$D$33:$D$776,СВЦЭМ!$A$33:$A$776,$A96,СВЦЭМ!$B$33:$B$776,B$83)+'СЕТ СН'!$H$11+СВЦЭМ!$D$10+'СЕТ СН'!$H$5-'СЕТ СН'!$H$21</f>
        <v>3382.0296872399999</v>
      </c>
      <c r="C96" s="36">
        <f>SUMIFS(СВЦЭМ!$D$33:$D$776,СВЦЭМ!$A$33:$A$776,$A96,СВЦЭМ!$B$33:$B$776,C$83)+'СЕТ СН'!$H$11+СВЦЭМ!$D$10+'СЕТ СН'!$H$5-'СЕТ СН'!$H$21</f>
        <v>3457.49321126</v>
      </c>
      <c r="D96" s="36">
        <f>SUMIFS(СВЦЭМ!$D$33:$D$776,СВЦЭМ!$A$33:$A$776,$A96,СВЦЭМ!$B$33:$B$776,D$83)+'СЕТ СН'!$H$11+СВЦЭМ!$D$10+'СЕТ СН'!$H$5-'СЕТ СН'!$H$21</f>
        <v>3518.1571705300003</v>
      </c>
      <c r="E96" s="36">
        <f>SUMIFS(СВЦЭМ!$D$33:$D$776,СВЦЭМ!$A$33:$A$776,$A96,СВЦЭМ!$B$33:$B$776,E$83)+'СЕТ СН'!$H$11+СВЦЭМ!$D$10+'СЕТ СН'!$H$5-'СЕТ СН'!$H$21</f>
        <v>3533.79056902</v>
      </c>
      <c r="F96" s="36">
        <f>SUMIFS(СВЦЭМ!$D$33:$D$776,СВЦЭМ!$A$33:$A$776,$A96,СВЦЭМ!$B$33:$B$776,F$83)+'СЕТ СН'!$H$11+СВЦЭМ!$D$10+'СЕТ СН'!$H$5-'СЕТ СН'!$H$21</f>
        <v>3529.2148962900001</v>
      </c>
      <c r="G96" s="36">
        <f>SUMIFS(СВЦЭМ!$D$33:$D$776,СВЦЭМ!$A$33:$A$776,$A96,СВЦЭМ!$B$33:$B$776,G$83)+'СЕТ СН'!$H$11+СВЦЭМ!$D$10+'СЕТ СН'!$H$5-'СЕТ СН'!$H$21</f>
        <v>3517.8230468500001</v>
      </c>
      <c r="H96" s="36">
        <f>SUMIFS(СВЦЭМ!$D$33:$D$776,СВЦЭМ!$A$33:$A$776,$A96,СВЦЭМ!$B$33:$B$776,H$83)+'СЕТ СН'!$H$11+СВЦЭМ!$D$10+'СЕТ СН'!$H$5-'СЕТ СН'!$H$21</f>
        <v>3493.4872335099999</v>
      </c>
      <c r="I96" s="36">
        <f>SUMIFS(СВЦЭМ!$D$33:$D$776,СВЦЭМ!$A$33:$A$776,$A96,СВЦЭМ!$B$33:$B$776,I$83)+'СЕТ СН'!$H$11+СВЦЭМ!$D$10+'СЕТ СН'!$H$5-'СЕТ СН'!$H$21</f>
        <v>3486.87508071</v>
      </c>
      <c r="J96" s="36">
        <f>SUMIFS(СВЦЭМ!$D$33:$D$776,СВЦЭМ!$A$33:$A$776,$A96,СВЦЭМ!$B$33:$B$776,J$83)+'СЕТ СН'!$H$11+СВЦЭМ!$D$10+'СЕТ СН'!$H$5-'СЕТ СН'!$H$21</f>
        <v>3430.7674889</v>
      </c>
      <c r="K96" s="36">
        <f>SUMIFS(СВЦЭМ!$D$33:$D$776,СВЦЭМ!$A$33:$A$776,$A96,СВЦЭМ!$B$33:$B$776,K$83)+'СЕТ СН'!$H$11+СВЦЭМ!$D$10+'СЕТ СН'!$H$5-'СЕТ СН'!$H$21</f>
        <v>3389.1540189799998</v>
      </c>
      <c r="L96" s="36">
        <f>SUMIFS(СВЦЭМ!$D$33:$D$776,СВЦЭМ!$A$33:$A$776,$A96,СВЦЭМ!$B$33:$B$776,L$83)+'СЕТ СН'!$H$11+СВЦЭМ!$D$10+'СЕТ СН'!$H$5-'СЕТ СН'!$H$21</f>
        <v>3391.0501060000001</v>
      </c>
      <c r="M96" s="36">
        <f>SUMIFS(СВЦЭМ!$D$33:$D$776,СВЦЭМ!$A$33:$A$776,$A96,СВЦЭМ!$B$33:$B$776,M$83)+'СЕТ СН'!$H$11+СВЦЭМ!$D$10+'СЕТ СН'!$H$5-'СЕТ СН'!$H$21</f>
        <v>3401.3741961400001</v>
      </c>
      <c r="N96" s="36">
        <f>SUMIFS(СВЦЭМ!$D$33:$D$776,СВЦЭМ!$A$33:$A$776,$A96,СВЦЭМ!$B$33:$B$776,N$83)+'СЕТ СН'!$H$11+СВЦЭМ!$D$10+'СЕТ СН'!$H$5-'СЕТ СН'!$H$21</f>
        <v>3407.0990124600003</v>
      </c>
      <c r="O96" s="36">
        <f>SUMIFS(СВЦЭМ!$D$33:$D$776,СВЦЭМ!$A$33:$A$776,$A96,СВЦЭМ!$B$33:$B$776,O$83)+'СЕТ СН'!$H$11+СВЦЭМ!$D$10+'СЕТ СН'!$H$5-'СЕТ СН'!$H$21</f>
        <v>3444.3037565200002</v>
      </c>
      <c r="P96" s="36">
        <f>SUMIFS(СВЦЭМ!$D$33:$D$776,СВЦЭМ!$A$33:$A$776,$A96,СВЦЭМ!$B$33:$B$776,P$83)+'СЕТ СН'!$H$11+СВЦЭМ!$D$10+'СЕТ СН'!$H$5-'СЕТ СН'!$H$21</f>
        <v>3475.2012912199998</v>
      </c>
      <c r="Q96" s="36">
        <f>SUMIFS(СВЦЭМ!$D$33:$D$776,СВЦЭМ!$A$33:$A$776,$A96,СВЦЭМ!$B$33:$B$776,Q$83)+'СЕТ СН'!$H$11+СВЦЭМ!$D$10+'СЕТ СН'!$H$5-'СЕТ СН'!$H$21</f>
        <v>3435.6635806599998</v>
      </c>
      <c r="R96" s="36">
        <f>SUMIFS(СВЦЭМ!$D$33:$D$776,СВЦЭМ!$A$33:$A$776,$A96,СВЦЭМ!$B$33:$B$776,R$83)+'СЕТ СН'!$H$11+СВЦЭМ!$D$10+'СЕТ СН'!$H$5-'СЕТ СН'!$H$21</f>
        <v>3385.2165353199998</v>
      </c>
      <c r="S96" s="36">
        <f>SUMIFS(СВЦЭМ!$D$33:$D$776,СВЦЭМ!$A$33:$A$776,$A96,СВЦЭМ!$B$33:$B$776,S$83)+'СЕТ СН'!$H$11+СВЦЭМ!$D$10+'СЕТ СН'!$H$5-'СЕТ СН'!$H$21</f>
        <v>3341.1798795</v>
      </c>
      <c r="T96" s="36">
        <f>SUMIFS(СВЦЭМ!$D$33:$D$776,СВЦЭМ!$A$33:$A$776,$A96,СВЦЭМ!$B$33:$B$776,T$83)+'СЕТ СН'!$H$11+СВЦЭМ!$D$10+'СЕТ СН'!$H$5-'СЕТ СН'!$H$21</f>
        <v>3339.5603401899998</v>
      </c>
      <c r="U96" s="36">
        <f>SUMIFS(СВЦЭМ!$D$33:$D$776,СВЦЭМ!$A$33:$A$776,$A96,СВЦЭМ!$B$33:$B$776,U$83)+'СЕТ СН'!$H$11+СВЦЭМ!$D$10+'СЕТ СН'!$H$5-'СЕТ СН'!$H$21</f>
        <v>3361.0466458599999</v>
      </c>
      <c r="V96" s="36">
        <f>SUMIFS(СВЦЭМ!$D$33:$D$776,СВЦЭМ!$A$33:$A$776,$A96,СВЦЭМ!$B$33:$B$776,V$83)+'СЕТ СН'!$H$11+СВЦЭМ!$D$10+'СЕТ СН'!$H$5-'СЕТ СН'!$H$21</f>
        <v>3355.59074014</v>
      </c>
      <c r="W96" s="36">
        <f>SUMIFS(СВЦЭМ!$D$33:$D$776,СВЦЭМ!$A$33:$A$776,$A96,СВЦЭМ!$B$33:$B$776,W$83)+'СЕТ СН'!$H$11+СВЦЭМ!$D$10+'СЕТ СН'!$H$5-'СЕТ СН'!$H$21</f>
        <v>3347.6558802499999</v>
      </c>
      <c r="X96" s="36">
        <f>SUMIFS(СВЦЭМ!$D$33:$D$776,СВЦЭМ!$A$33:$A$776,$A96,СВЦЭМ!$B$33:$B$776,X$83)+'СЕТ СН'!$H$11+СВЦЭМ!$D$10+'СЕТ СН'!$H$5-'СЕТ СН'!$H$21</f>
        <v>3330.3351858599999</v>
      </c>
      <c r="Y96" s="36">
        <f>SUMIFS(СВЦЭМ!$D$33:$D$776,СВЦЭМ!$A$33:$A$776,$A96,СВЦЭМ!$B$33:$B$776,Y$83)+'СЕТ СН'!$H$11+СВЦЭМ!$D$10+'СЕТ СН'!$H$5-'СЕТ СН'!$H$21</f>
        <v>3350.5629672</v>
      </c>
    </row>
    <row r="97" spans="1:25" ht="15.75" x14ac:dyDescent="0.2">
      <c r="A97" s="35">
        <f t="shared" si="2"/>
        <v>44118</v>
      </c>
      <c r="B97" s="36">
        <f>SUMIFS(СВЦЭМ!$D$33:$D$776,СВЦЭМ!$A$33:$A$776,$A97,СВЦЭМ!$B$33:$B$776,B$83)+'СЕТ СН'!$H$11+СВЦЭМ!$D$10+'СЕТ СН'!$H$5-'СЕТ СН'!$H$21</f>
        <v>3421.2825591999999</v>
      </c>
      <c r="C97" s="36">
        <f>SUMIFS(СВЦЭМ!$D$33:$D$776,СВЦЭМ!$A$33:$A$776,$A97,СВЦЭМ!$B$33:$B$776,C$83)+'СЕТ СН'!$H$11+СВЦЭМ!$D$10+'СЕТ СН'!$H$5-'СЕТ СН'!$H$21</f>
        <v>3489.16139466</v>
      </c>
      <c r="D97" s="36">
        <f>SUMIFS(СВЦЭМ!$D$33:$D$776,СВЦЭМ!$A$33:$A$776,$A97,СВЦЭМ!$B$33:$B$776,D$83)+'СЕТ СН'!$H$11+СВЦЭМ!$D$10+'СЕТ СН'!$H$5-'СЕТ СН'!$H$21</f>
        <v>3556.0373296100001</v>
      </c>
      <c r="E97" s="36">
        <f>SUMIFS(СВЦЭМ!$D$33:$D$776,СВЦЭМ!$A$33:$A$776,$A97,СВЦЭМ!$B$33:$B$776,E$83)+'СЕТ СН'!$H$11+СВЦЭМ!$D$10+'СЕТ СН'!$H$5-'СЕТ СН'!$H$21</f>
        <v>3570.6647237699999</v>
      </c>
      <c r="F97" s="36">
        <f>SUMIFS(СВЦЭМ!$D$33:$D$776,СВЦЭМ!$A$33:$A$776,$A97,СВЦЭМ!$B$33:$B$776,F$83)+'СЕТ СН'!$H$11+СВЦЭМ!$D$10+'СЕТ СН'!$H$5-'СЕТ СН'!$H$21</f>
        <v>3562.5232006599999</v>
      </c>
      <c r="G97" s="36">
        <f>SUMIFS(СВЦЭМ!$D$33:$D$776,СВЦЭМ!$A$33:$A$776,$A97,СВЦЭМ!$B$33:$B$776,G$83)+'СЕТ СН'!$H$11+СВЦЭМ!$D$10+'СЕТ СН'!$H$5-'СЕТ СН'!$H$21</f>
        <v>3553.8113562200001</v>
      </c>
      <c r="H97" s="36">
        <f>SUMIFS(СВЦЭМ!$D$33:$D$776,СВЦЭМ!$A$33:$A$776,$A97,СВЦЭМ!$B$33:$B$776,H$83)+'СЕТ СН'!$H$11+СВЦЭМ!$D$10+'СЕТ СН'!$H$5-'СЕТ СН'!$H$21</f>
        <v>3507.06254653</v>
      </c>
      <c r="I97" s="36">
        <f>SUMIFS(СВЦЭМ!$D$33:$D$776,СВЦЭМ!$A$33:$A$776,$A97,СВЦЭМ!$B$33:$B$776,I$83)+'СЕТ СН'!$H$11+СВЦЭМ!$D$10+'СЕТ СН'!$H$5-'СЕТ СН'!$H$21</f>
        <v>3464.4793243100003</v>
      </c>
      <c r="J97" s="36">
        <f>SUMIFS(СВЦЭМ!$D$33:$D$776,СВЦЭМ!$A$33:$A$776,$A97,СВЦЭМ!$B$33:$B$776,J$83)+'СЕТ СН'!$H$11+СВЦЭМ!$D$10+'СЕТ СН'!$H$5-'СЕТ СН'!$H$21</f>
        <v>3402.1607993799998</v>
      </c>
      <c r="K97" s="36">
        <f>SUMIFS(СВЦЭМ!$D$33:$D$776,СВЦЭМ!$A$33:$A$776,$A97,СВЦЭМ!$B$33:$B$776,K$83)+'СЕТ СН'!$H$11+СВЦЭМ!$D$10+'СЕТ СН'!$H$5-'СЕТ СН'!$H$21</f>
        <v>3364.3527727800001</v>
      </c>
      <c r="L97" s="36">
        <f>SUMIFS(СВЦЭМ!$D$33:$D$776,СВЦЭМ!$A$33:$A$776,$A97,СВЦЭМ!$B$33:$B$776,L$83)+'СЕТ СН'!$H$11+СВЦЭМ!$D$10+'СЕТ СН'!$H$5-'СЕТ СН'!$H$21</f>
        <v>3371.73701798</v>
      </c>
      <c r="M97" s="36">
        <f>SUMIFS(СВЦЭМ!$D$33:$D$776,СВЦЭМ!$A$33:$A$776,$A97,СВЦЭМ!$B$33:$B$776,M$83)+'СЕТ СН'!$H$11+СВЦЭМ!$D$10+'СЕТ СН'!$H$5-'СЕТ СН'!$H$21</f>
        <v>3387.79466791</v>
      </c>
      <c r="N97" s="36">
        <f>SUMIFS(СВЦЭМ!$D$33:$D$776,СВЦЭМ!$A$33:$A$776,$A97,СВЦЭМ!$B$33:$B$776,N$83)+'СЕТ СН'!$H$11+СВЦЭМ!$D$10+'СЕТ СН'!$H$5-'СЕТ СН'!$H$21</f>
        <v>3394.3689102799999</v>
      </c>
      <c r="O97" s="36">
        <f>SUMIFS(СВЦЭМ!$D$33:$D$776,СВЦЭМ!$A$33:$A$776,$A97,СВЦЭМ!$B$33:$B$776,O$83)+'СЕТ СН'!$H$11+СВЦЭМ!$D$10+'СЕТ СН'!$H$5-'СЕТ СН'!$H$21</f>
        <v>3444.7769440900001</v>
      </c>
      <c r="P97" s="36">
        <f>SUMIFS(СВЦЭМ!$D$33:$D$776,СВЦЭМ!$A$33:$A$776,$A97,СВЦЭМ!$B$33:$B$776,P$83)+'СЕТ СН'!$H$11+СВЦЭМ!$D$10+'СЕТ СН'!$H$5-'СЕТ СН'!$H$21</f>
        <v>3474.9867675300002</v>
      </c>
      <c r="Q97" s="36">
        <f>SUMIFS(СВЦЭМ!$D$33:$D$776,СВЦЭМ!$A$33:$A$776,$A97,СВЦЭМ!$B$33:$B$776,Q$83)+'СЕТ СН'!$H$11+СВЦЭМ!$D$10+'СЕТ СН'!$H$5-'СЕТ СН'!$H$21</f>
        <v>3435.3708049000002</v>
      </c>
      <c r="R97" s="36">
        <f>SUMIFS(СВЦЭМ!$D$33:$D$776,СВЦЭМ!$A$33:$A$776,$A97,СВЦЭМ!$B$33:$B$776,R$83)+'СЕТ СН'!$H$11+СВЦЭМ!$D$10+'СЕТ СН'!$H$5-'СЕТ СН'!$H$21</f>
        <v>3383.9321572899999</v>
      </c>
      <c r="S97" s="36">
        <f>SUMIFS(СВЦЭМ!$D$33:$D$776,СВЦЭМ!$A$33:$A$776,$A97,СВЦЭМ!$B$33:$B$776,S$83)+'СЕТ СН'!$H$11+СВЦЭМ!$D$10+'СЕТ СН'!$H$5-'СЕТ СН'!$H$21</f>
        <v>3329.0988723599999</v>
      </c>
      <c r="T97" s="36">
        <f>SUMIFS(СВЦЭМ!$D$33:$D$776,СВЦЭМ!$A$33:$A$776,$A97,СВЦЭМ!$B$33:$B$776,T$83)+'СЕТ СН'!$H$11+СВЦЭМ!$D$10+'СЕТ СН'!$H$5-'СЕТ СН'!$H$21</f>
        <v>3311.5139516200002</v>
      </c>
      <c r="U97" s="36">
        <f>SUMIFS(СВЦЭМ!$D$33:$D$776,СВЦЭМ!$A$33:$A$776,$A97,СВЦЭМ!$B$33:$B$776,U$83)+'СЕТ СН'!$H$11+СВЦЭМ!$D$10+'СЕТ СН'!$H$5-'СЕТ СН'!$H$21</f>
        <v>3340.50546351</v>
      </c>
      <c r="V97" s="36">
        <f>SUMIFS(СВЦЭМ!$D$33:$D$776,СВЦЭМ!$A$33:$A$776,$A97,СВЦЭМ!$B$33:$B$776,V$83)+'СЕТ СН'!$H$11+СВЦЭМ!$D$10+'СЕТ СН'!$H$5-'СЕТ СН'!$H$21</f>
        <v>3335.0666649700001</v>
      </c>
      <c r="W97" s="36">
        <f>SUMIFS(СВЦЭМ!$D$33:$D$776,СВЦЭМ!$A$33:$A$776,$A97,СВЦЭМ!$B$33:$B$776,W$83)+'СЕТ СН'!$H$11+СВЦЭМ!$D$10+'СЕТ СН'!$H$5-'СЕТ СН'!$H$21</f>
        <v>3322.9238798800002</v>
      </c>
      <c r="X97" s="36">
        <f>SUMIFS(СВЦЭМ!$D$33:$D$776,СВЦЭМ!$A$33:$A$776,$A97,СВЦЭМ!$B$33:$B$776,X$83)+'СЕТ СН'!$H$11+СВЦЭМ!$D$10+'СЕТ СН'!$H$5-'СЕТ СН'!$H$21</f>
        <v>3306.0982072400002</v>
      </c>
      <c r="Y97" s="36">
        <f>SUMIFS(СВЦЭМ!$D$33:$D$776,СВЦЭМ!$A$33:$A$776,$A97,СВЦЭМ!$B$33:$B$776,Y$83)+'СЕТ СН'!$H$11+СВЦЭМ!$D$10+'СЕТ СН'!$H$5-'СЕТ СН'!$H$21</f>
        <v>3336.1764708999999</v>
      </c>
    </row>
    <row r="98" spans="1:25" ht="15.75" x14ac:dyDescent="0.2">
      <c r="A98" s="35">
        <f t="shared" si="2"/>
        <v>44119</v>
      </c>
      <c r="B98" s="36">
        <f>SUMIFS(СВЦЭМ!$D$33:$D$776,СВЦЭМ!$A$33:$A$776,$A98,СВЦЭМ!$B$33:$B$776,B$83)+'СЕТ СН'!$H$11+СВЦЭМ!$D$10+'СЕТ СН'!$H$5-'СЕТ СН'!$H$21</f>
        <v>3438.6103281699998</v>
      </c>
      <c r="C98" s="36">
        <f>SUMIFS(СВЦЭМ!$D$33:$D$776,СВЦЭМ!$A$33:$A$776,$A98,СВЦЭМ!$B$33:$B$776,C$83)+'СЕТ СН'!$H$11+СВЦЭМ!$D$10+'СЕТ СН'!$H$5-'СЕТ СН'!$H$21</f>
        <v>3522.0658972599999</v>
      </c>
      <c r="D98" s="36">
        <f>SUMIFS(СВЦЭМ!$D$33:$D$776,СВЦЭМ!$A$33:$A$776,$A98,СВЦЭМ!$B$33:$B$776,D$83)+'СЕТ СН'!$H$11+СВЦЭМ!$D$10+'СЕТ СН'!$H$5-'СЕТ СН'!$H$21</f>
        <v>3587.0992292599999</v>
      </c>
      <c r="E98" s="36">
        <f>SUMIFS(СВЦЭМ!$D$33:$D$776,СВЦЭМ!$A$33:$A$776,$A98,СВЦЭМ!$B$33:$B$776,E$83)+'СЕТ СН'!$H$11+СВЦЭМ!$D$10+'СЕТ СН'!$H$5-'СЕТ СН'!$H$21</f>
        <v>3592.3901530000003</v>
      </c>
      <c r="F98" s="36">
        <f>SUMIFS(СВЦЭМ!$D$33:$D$776,СВЦЭМ!$A$33:$A$776,$A98,СВЦЭМ!$B$33:$B$776,F$83)+'СЕТ СН'!$H$11+СВЦЭМ!$D$10+'СЕТ СН'!$H$5-'СЕТ СН'!$H$21</f>
        <v>3585.9468943100001</v>
      </c>
      <c r="G98" s="36">
        <f>SUMIFS(СВЦЭМ!$D$33:$D$776,СВЦЭМ!$A$33:$A$776,$A98,СВЦЭМ!$B$33:$B$776,G$83)+'СЕТ СН'!$H$11+СВЦЭМ!$D$10+'СЕТ СН'!$H$5-'СЕТ СН'!$H$21</f>
        <v>3564.7811658299997</v>
      </c>
      <c r="H98" s="36">
        <f>SUMIFS(СВЦЭМ!$D$33:$D$776,СВЦЭМ!$A$33:$A$776,$A98,СВЦЭМ!$B$33:$B$776,H$83)+'СЕТ СН'!$H$11+СВЦЭМ!$D$10+'СЕТ СН'!$H$5-'СЕТ СН'!$H$21</f>
        <v>3518.5767568700003</v>
      </c>
      <c r="I98" s="36">
        <f>SUMIFS(СВЦЭМ!$D$33:$D$776,СВЦЭМ!$A$33:$A$776,$A98,СВЦЭМ!$B$33:$B$776,I$83)+'СЕТ СН'!$H$11+СВЦЭМ!$D$10+'СЕТ СН'!$H$5-'СЕТ СН'!$H$21</f>
        <v>3474.0260104399999</v>
      </c>
      <c r="J98" s="36">
        <f>SUMIFS(СВЦЭМ!$D$33:$D$776,СВЦЭМ!$A$33:$A$776,$A98,СВЦЭМ!$B$33:$B$776,J$83)+'СЕТ СН'!$H$11+СВЦЭМ!$D$10+'СЕТ СН'!$H$5-'СЕТ СН'!$H$21</f>
        <v>3413.3860509699998</v>
      </c>
      <c r="K98" s="36">
        <f>SUMIFS(СВЦЭМ!$D$33:$D$776,СВЦЭМ!$A$33:$A$776,$A98,СВЦЭМ!$B$33:$B$776,K$83)+'СЕТ СН'!$H$11+СВЦЭМ!$D$10+'СЕТ СН'!$H$5-'СЕТ СН'!$H$21</f>
        <v>3374.6839837400003</v>
      </c>
      <c r="L98" s="36">
        <f>SUMIFS(СВЦЭМ!$D$33:$D$776,СВЦЭМ!$A$33:$A$776,$A98,СВЦЭМ!$B$33:$B$776,L$83)+'СЕТ СН'!$H$11+СВЦЭМ!$D$10+'СЕТ СН'!$H$5-'СЕТ СН'!$H$21</f>
        <v>3377.9060678199999</v>
      </c>
      <c r="M98" s="36">
        <f>SUMIFS(СВЦЭМ!$D$33:$D$776,СВЦЭМ!$A$33:$A$776,$A98,СВЦЭМ!$B$33:$B$776,M$83)+'СЕТ СН'!$H$11+СВЦЭМ!$D$10+'СЕТ СН'!$H$5-'СЕТ СН'!$H$21</f>
        <v>3385.7273403500003</v>
      </c>
      <c r="N98" s="36">
        <f>SUMIFS(СВЦЭМ!$D$33:$D$776,СВЦЭМ!$A$33:$A$776,$A98,СВЦЭМ!$B$33:$B$776,N$83)+'СЕТ СН'!$H$11+СВЦЭМ!$D$10+'СЕТ СН'!$H$5-'СЕТ СН'!$H$21</f>
        <v>3396.6108469299998</v>
      </c>
      <c r="O98" s="36">
        <f>SUMIFS(СВЦЭМ!$D$33:$D$776,СВЦЭМ!$A$33:$A$776,$A98,СВЦЭМ!$B$33:$B$776,O$83)+'СЕТ СН'!$H$11+СВЦЭМ!$D$10+'СЕТ СН'!$H$5-'СЕТ СН'!$H$21</f>
        <v>3416.5343287599999</v>
      </c>
      <c r="P98" s="36">
        <f>SUMIFS(СВЦЭМ!$D$33:$D$776,СВЦЭМ!$A$33:$A$776,$A98,СВЦЭМ!$B$33:$B$776,P$83)+'СЕТ СН'!$H$11+СВЦЭМ!$D$10+'СЕТ СН'!$H$5-'СЕТ СН'!$H$21</f>
        <v>3440.67293445</v>
      </c>
      <c r="Q98" s="36">
        <f>SUMIFS(СВЦЭМ!$D$33:$D$776,СВЦЭМ!$A$33:$A$776,$A98,СВЦЭМ!$B$33:$B$776,Q$83)+'СЕТ СН'!$H$11+СВЦЭМ!$D$10+'СЕТ СН'!$H$5-'СЕТ СН'!$H$21</f>
        <v>3403.6390460900002</v>
      </c>
      <c r="R98" s="36">
        <f>SUMIFS(СВЦЭМ!$D$33:$D$776,СВЦЭМ!$A$33:$A$776,$A98,СВЦЭМ!$B$33:$B$776,R$83)+'СЕТ СН'!$H$11+СВЦЭМ!$D$10+'СЕТ СН'!$H$5-'СЕТ СН'!$H$21</f>
        <v>3355.3711692699999</v>
      </c>
      <c r="S98" s="36">
        <f>SUMIFS(СВЦЭМ!$D$33:$D$776,СВЦЭМ!$A$33:$A$776,$A98,СВЦЭМ!$B$33:$B$776,S$83)+'СЕТ СН'!$H$11+СВЦЭМ!$D$10+'СЕТ СН'!$H$5-'СЕТ СН'!$H$21</f>
        <v>3301.17914612</v>
      </c>
      <c r="T98" s="36">
        <f>SUMIFS(СВЦЭМ!$D$33:$D$776,СВЦЭМ!$A$33:$A$776,$A98,СВЦЭМ!$B$33:$B$776,T$83)+'СЕТ СН'!$H$11+СВЦЭМ!$D$10+'СЕТ СН'!$H$5-'СЕТ СН'!$H$21</f>
        <v>3305.4040641699999</v>
      </c>
      <c r="U98" s="36">
        <f>SUMIFS(СВЦЭМ!$D$33:$D$776,СВЦЭМ!$A$33:$A$776,$A98,СВЦЭМ!$B$33:$B$776,U$83)+'СЕТ СН'!$H$11+СВЦЭМ!$D$10+'СЕТ СН'!$H$5-'СЕТ СН'!$H$21</f>
        <v>3329.8468791400001</v>
      </c>
      <c r="V98" s="36">
        <f>SUMIFS(СВЦЭМ!$D$33:$D$776,СВЦЭМ!$A$33:$A$776,$A98,СВЦЭМ!$B$33:$B$776,V$83)+'СЕТ СН'!$H$11+СВЦЭМ!$D$10+'СЕТ СН'!$H$5-'СЕТ СН'!$H$21</f>
        <v>3323.0975174499999</v>
      </c>
      <c r="W98" s="36">
        <f>SUMIFS(СВЦЭМ!$D$33:$D$776,СВЦЭМ!$A$33:$A$776,$A98,СВЦЭМ!$B$33:$B$776,W$83)+'СЕТ СН'!$H$11+СВЦЭМ!$D$10+'СЕТ СН'!$H$5-'СЕТ СН'!$H$21</f>
        <v>3312.21347582</v>
      </c>
      <c r="X98" s="36">
        <f>SUMIFS(СВЦЭМ!$D$33:$D$776,СВЦЭМ!$A$33:$A$776,$A98,СВЦЭМ!$B$33:$B$776,X$83)+'СЕТ СН'!$H$11+СВЦЭМ!$D$10+'СЕТ СН'!$H$5-'СЕТ СН'!$H$21</f>
        <v>3288.6563445299998</v>
      </c>
      <c r="Y98" s="36">
        <f>SUMIFS(СВЦЭМ!$D$33:$D$776,СВЦЭМ!$A$33:$A$776,$A98,СВЦЭМ!$B$33:$B$776,Y$83)+'СЕТ СН'!$H$11+СВЦЭМ!$D$10+'СЕТ СН'!$H$5-'СЕТ СН'!$H$21</f>
        <v>3338.0028017899999</v>
      </c>
    </row>
    <row r="99" spans="1:25" ht="15.75" x14ac:dyDescent="0.2">
      <c r="A99" s="35">
        <f t="shared" si="2"/>
        <v>44120</v>
      </c>
      <c r="B99" s="36">
        <f>SUMIFS(СВЦЭМ!$D$33:$D$776,СВЦЭМ!$A$33:$A$776,$A99,СВЦЭМ!$B$33:$B$776,B$83)+'СЕТ СН'!$H$11+СВЦЭМ!$D$10+'СЕТ СН'!$H$5-'СЕТ СН'!$H$21</f>
        <v>3385.6497280799999</v>
      </c>
      <c r="C99" s="36">
        <f>SUMIFS(СВЦЭМ!$D$33:$D$776,СВЦЭМ!$A$33:$A$776,$A99,СВЦЭМ!$B$33:$B$776,C$83)+'СЕТ СН'!$H$11+СВЦЭМ!$D$10+'СЕТ СН'!$H$5-'СЕТ СН'!$H$21</f>
        <v>3463.8420145300001</v>
      </c>
      <c r="D99" s="36">
        <f>SUMIFS(СВЦЭМ!$D$33:$D$776,СВЦЭМ!$A$33:$A$776,$A99,СВЦЭМ!$B$33:$B$776,D$83)+'СЕТ СН'!$H$11+СВЦЭМ!$D$10+'СЕТ СН'!$H$5-'СЕТ СН'!$H$21</f>
        <v>3517.5304798400002</v>
      </c>
      <c r="E99" s="36">
        <f>SUMIFS(СВЦЭМ!$D$33:$D$776,СВЦЭМ!$A$33:$A$776,$A99,СВЦЭМ!$B$33:$B$776,E$83)+'СЕТ СН'!$H$11+СВЦЭМ!$D$10+'СЕТ СН'!$H$5-'СЕТ СН'!$H$21</f>
        <v>3522.5046998600001</v>
      </c>
      <c r="F99" s="36">
        <f>SUMIFS(СВЦЭМ!$D$33:$D$776,СВЦЭМ!$A$33:$A$776,$A99,СВЦЭМ!$B$33:$B$776,F$83)+'СЕТ СН'!$H$11+СВЦЭМ!$D$10+'СЕТ СН'!$H$5-'СЕТ СН'!$H$21</f>
        <v>3519.3486328399999</v>
      </c>
      <c r="G99" s="36">
        <f>SUMIFS(СВЦЭМ!$D$33:$D$776,СВЦЭМ!$A$33:$A$776,$A99,СВЦЭМ!$B$33:$B$776,G$83)+'СЕТ СН'!$H$11+СВЦЭМ!$D$10+'СЕТ СН'!$H$5-'СЕТ СН'!$H$21</f>
        <v>3505.4812272700001</v>
      </c>
      <c r="H99" s="36">
        <f>SUMIFS(СВЦЭМ!$D$33:$D$776,СВЦЭМ!$A$33:$A$776,$A99,СВЦЭМ!$B$33:$B$776,H$83)+'СЕТ СН'!$H$11+СВЦЭМ!$D$10+'СЕТ СН'!$H$5-'СЕТ СН'!$H$21</f>
        <v>3475.1425782400001</v>
      </c>
      <c r="I99" s="36">
        <f>SUMIFS(СВЦЭМ!$D$33:$D$776,СВЦЭМ!$A$33:$A$776,$A99,СВЦЭМ!$B$33:$B$776,I$83)+'СЕТ СН'!$H$11+СВЦЭМ!$D$10+'СЕТ СН'!$H$5-'СЕТ СН'!$H$21</f>
        <v>3449.6807405199997</v>
      </c>
      <c r="J99" s="36">
        <f>SUMIFS(СВЦЭМ!$D$33:$D$776,СВЦЭМ!$A$33:$A$776,$A99,СВЦЭМ!$B$33:$B$776,J$83)+'СЕТ СН'!$H$11+СВЦЭМ!$D$10+'СЕТ СН'!$H$5-'СЕТ СН'!$H$21</f>
        <v>3420.86564524</v>
      </c>
      <c r="K99" s="36">
        <f>SUMIFS(СВЦЭМ!$D$33:$D$776,СВЦЭМ!$A$33:$A$776,$A99,СВЦЭМ!$B$33:$B$776,K$83)+'СЕТ СН'!$H$11+СВЦЭМ!$D$10+'СЕТ СН'!$H$5-'СЕТ СН'!$H$21</f>
        <v>3387.9512332200002</v>
      </c>
      <c r="L99" s="36">
        <f>SUMIFS(СВЦЭМ!$D$33:$D$776,СВЦЭМ!$A$33:$A$776,$A99,СВЦЭМ!$B$33:$B$776,L$83)+'СЕТ СН'!$H$11+СВЦЭМ!$D$10+'СЕТ СН'!$H$5-'СЕТ СН'!$H$21</f>
        <v>3385.6070793600002</v>
      </c>
      <c r="M99" s="36">
        <f>SUMIFS(СВЦЭМ!$D$33:$D$776,СВЦЭМ!$A$33:$A$776,$A99,СВЦЭМ!$B$33:$B$776,M$83)+'СЕТ СН'!$H$11+СВЦЭМ!$D$10+'СЕТ СН'!$H$5-'СЕТ СН'!$H$21</f>
        <v>3389.6746809900001</v>
      </c>
      <c r="N99" s="36">
        <f>SUMIFS(СВЦЭМ!$D$33:$D$776,СВЦЭМ!$A$33:$A$776,$A99,СВЦЭМ!$B$33:$B$776,N$83)+'СЕТ СН'!$H$11+СВЦЭМ!$D$10+'СЕТ СН'!$H$5-'СЕТ СН'!$H$21</f>
        <v>3401.9736499800001</v>
      </c>
      <c r="O99" s="36">
        <f>SUMIFS(СВЦЭМ!$D$33:$D$776,СВЦЭМ!$A$33:$A$776,$A99,СВЦЭМ!$B$33:$B$776,O$83)+'СЕТ СН'!$H$11+СВЦЭМ!$D$10+'СЕТ СН'!$H$5-'СЕТ СН'!$H$21</f>
        <v>3437.5494255600001</v>
      </c>
      <c r="P99" s="36">
        <f>SUMIFS(СВЦЭМ!$D$33:$D$776,СВЦЭМ!$A$33:$A$776,$A99,СВЦЭМ!$B$33:$B$776,P$83)+'СЕТ СН'!$H$11+СВЦЭМ!$D$10+'СЕТ СН'!$H$5-'СЕТ СН'!$H$21</f>
        <v>3480.7080708499998</v>
      </c>
      <c r="Q99" s="36">
        <f>SUMIFS(СВЦЭМ!$D$33:$D$776,СВЦЭМ!$A$33:$A$776,$A99,СВЦЭМ!$B$33:$B$776,Q$83)+'СЕТ СН'!$H$11+СВЦЭМ!$D$10+'СЕТ СН'!$H$5-'СЕТ СН'!$H$21</f>
        <v>3447.3582461999999</v>
      </c>
      <c r="R99" s="36">
        <f>SUMIFS(СВЦЭМ!$D$33:$D$776,СВЦЭМ!$A$33:$A$776,$A99,СВЦЭМ!$B$33:$B$776,R$83)+'СЕТ СН'!$H$11+СВЦЭМ!$D$10+'СЕТ СН'!$H$5-'СЕТ СН'!$H$21</f>
        <v>3400.5525876299998</v>
      </c>
      <c r="S99" s="36">
        <f>SUMIFS(СВЦЭМ!$D$33:$D$776,СВЦЭМ!$A$33:$A$776,$A99,СВЦЭМ!$B$33:$B$776,S$83)+'СЕТ СН'!$H$11+СВЦЭМ!$D$10+'СЕТ СН'!$H$5-'СЕТ СН'!$H$21</f>
        <v>3340.3832231599999</v>
      </c>
      <c r="T99" s="36">
        <f>SUMIFS(СВЦЭМ!$D$33:$D$776,СВЦЭМ!$A$33:$A$776,$A99,СВЦЭМ!$B$33:$B$776,T$83)+'СЕТ СН'!$H$11+СВЦЭМ!$D$10+'СЕТ СН'!$H$5-'СЕТ СН'!$H$21</f>
        <v>3314.3774423</v>
      </c>
      <c r="U99" s="36">
        <f>SUMIFS(СВЦЭМ!$D$33:$D$776,СВЦЭМ!$A$33:$A$776,$A99,СВЦЭМ!$B$33:$B$776,U$83)+'СЕТ СН'!$H$11+СВЦЭМ!$D$10+'СЕТ СН'!$H$5-'СЕТ СН'!$H$21</f>
        <v>3316.7731190599998</v>
      </c>
      <c r="V99" s="36">
        <f>SUMIFS(СВЦЭМ!$D$33:$D$776,СВЦЭМ!$A$33:$A$776,$A99,СВЦЭМ!$B$33:$B$776,V$83)+'СЕТ СН'!$H$11+СВЦЭМ!$D$10+'СЕТ СН'!$H$5-'СЕТ СН'!$H$21</f>
        <v>3305.1065518999999</v>
      </c>
      <c r="W99" s="36">
        <f>SUMIFS(СВЦЭМ!$D$33:$D$776,СВЦЭМ!$A$33:$A$776,$A99,СВЦЭМ!$B$33:$B$776,W$83)+'СЕТ СН'!$H$11+СВЦЭМ!$D$10+'СЕТ СН'!$H$5-'СЕТ СН'!$H$21</f>
        <v>3300.9019728499998</v>
      </c>
      <c r="X99" s="36">
        <f>SUMIFS(СВЦЭМ!$D$33:$D$776,СВЦЭМ!$A$33:$A$776,$A99,СВЦЭМ!$B$33:$B$776,X$83)+'СЕТ СН'!$H$11+СВЦЭМ!$D$10+'СЕТ СН'!$H$5-'СЕТ СН'!$H$21</f>
        <v>3300.3879377799999</v>
      </c>
      <c r="Y99" s="36">
        <f>SUMIFS(СВЦЭМ!$D$33:$D$776,СВЦЭМ!$A$33:$A$776,$A99,СВЦЭМ!$B$33:$B$776,Y$83)+'СЕТ СН'!$H$11+СВЦЭМ!$D$10+'СЕТ СН'!$H$5-'СЕТ СН'!$H$21</f>
        <v>3330.9667822800002</v>
      </c>
    </row>
    <row r="100" spans="1:25" ht="15.75" x14ac:dyDescent="0.2">
      <c r="A100" s="35">
        <f t="shared" si="2"/>
        <v>44121</v>
      </c>
      <c r="B100" s="36">
        <f>SUMIFS(СВЦЭМ!$D$33:$D$776,СВЦЭМ!$A$33:$A$776,$A100,СВЦЭМ!$B$33:$B$776,B$83)+'СЕТ СН'!$H$11+СВЦЭМ!$D$10+'СЕТ СН'!$H$5-'СЕТ СН'!$H$21</f>
        <v>3382.64242294</v>
      </c>
      <c r="C100" s="36">
        <f>SUMIFS(СВЦЭМ!$D$33:$D$776,СВЦЭМ!$A$33:$A$776,$A100,СВЦЭМ!$B$33:$B$776,C$83)+'СЕТ СН'!$H$11+СВЦЭМ!$D$10+'СЕТ СН'!$H$5-'СЕТ СН'!$H$21</f>
        <v>3458.3389158999998</v>
      </c>
      <c r="D100" s="36">
        <f>SUMIFS(СВЦЭМ!$D$33:$D$776,СВЦЭМ!$A$33:$A$776,$A100,СВЦЭМ!$B$33:$B$776,D$83)+'СЕТ СН'!$H$11+СВЦЭМ!$D$10+'СЕТ СН'!$H$5-'СЕТ СН'!$H$21</f>
        <v>3519.5442723699998</v>
      </c>
      <c r="E100" s="36">
        <f>SUMIFS(СВЦЭМ!$D$33:$D$776,СВЦЭМ!$A$33:$A$776,$A100,СВЦЭМ!$B$33:$B$776,E$83)+'СЕТ СН'!$H$11+СВЦЭМ!$D$10+'СЕТ СН'!$H$5-'СЕТ СН'!$H$21</f>
        <v>3527.7286991599999</v>
      </c>
      <c r="F100" s="36">
        <f>SUMIFS(СВЦЭМ!$D$33:$D$776,СВЦЭМ!$A$33:$A$776,$A100,СВЦЭМ!$B$33:$B$776,F$83)+'СЕТ СН'!$H$11+СВЦЭМ!$D$10+'СЕТ СН'!$H$5-'СЕТ СН'!$H$21</f>
        <v>3531.1644465499999</v>
      </c>
      <c r="G100" s="36">
        <f>SUMIFS(СВЦЭМ!$D$33:$D$776,СВЦЭМ!$A$33:$A$776,$A100,СВЦЭМ!$B$33:$B$776,G$83)+'СЕТ СН'!$H$11+СВЦЭМ!$D$10+'СЕТ СН'!$H$5-'СЕТ СН'!$H$21</f>
        <v>3521.1536660400002</v>
      </c>
      <c r="H100" s="36">
        <f>SUMIFS(СВЦЭМ!$D$33:$D$776,СВЦЭМ!$A$33:$A$776,$A100,СВЦЭМ!$B$33:$B$776,H$83)+'СЕТ СН'!$H$11+СВЦЭМ!$D$10+'СЕТ СН'!$H$5-'СЕТ СН'!$H$21</f>
        <v>3508.5919252900003</v>
      </c>
      <c r="I100" s="36">
        <f>SUMIFS(СВЦЭМ!$D$33:$D$776,СВЦЭМ!$A$33:$A$776,$A100,СВЦЭМ!$B$33:$B$776,I$83)+'СЕТ СН'!$H$11+СВЦЭМ!$D$10+'СЕТ СН'!$H$5-'СЕТ СН'!$H$21</f>
        <v>3505.9287426299998</v>
      </c>
      <c r="J100" s="36">
        <f>SUMIFS(СВЦЭМ!$D$33:$D$776,СВЦЭМ!$A$33:$A$776,$A100,СВЦЭМ!$B$33:$B$776,J$83)+'СЕТ СН'!$H$11+СВЦЭМ!$D$10+'СЕТ СН'!$H$5-'СЕТ СН'!$H$21</f>
        <v>3451.1645150599998</v>
      </c>
      <c r="K100" s="36">
        <f>SUMIFS(СВЦЭМ!$D$33:$D$776,СВЦЭМ!$A$33:$A$776,$A100,СВЦЭМ!$B$33:$B$776,K$83)+'СЕТ СН'!$H$11+СВЦЭМ!$D$10+'СЕТ СН'!$H$5-'СЕТ СН'!$H$21</f>
        <v>3427.0257205299999</v>
      </c>
      <c r="L100" s="36">
        <f>SUMIFS(СВЦЭМ!$D$33:$D$776,СВЦЭМ!$A$33:$A$776,$A100,СВЦЭМ!$B$33:$B$776,L$83)+'СЕТ СН'!$H$11+СВЦЭМ!$D$10+'СЕТ СН'!$H$5-'СЕТ СН'!$H$21</f>
        <v>3398.8391253700001</v>
      </c>
      <c r="M100" s="36">
        <f>SUMIFS(СВЦЭМ!$D$33:$D$776,СВЦЭМ!$A$33:$A$776,$A100,СВЦЭМ!$B$33:$B$776,M$83)+'СЕТ СН'!$H$11+СВЦЭМ!$D$10+'СЕТ СН'!$H$5-'СЕТ СН'!$H$21</f>
        <v>3406.5268320099999</v>
      </c>
      <c r="N100" s="36">
        <f>SUMIFS(СВЦЭМ!$D$33:$D$776,СВЦЭМ!$A$33:$A$776,$A100,СВЦЭМ!$B$33:$B$776,N$83)+'СЕТ СН'!$H$11+СВЦЭМ!$D$10+'СЕТ СН'!$H$5-'СЕТ СН'!$H$21</f>
        <v>3419.58278053</v>
      </c>
      <c r="O100" s="36">
        <f>SUMIFS(СВЦЭМ!$D$33:$D$776,СВЦЭМ!$A$33:$A$776,$A100,СВЦЭМ!$B$33:$B$776,O$83)+'СЕТ СН'!$H$11+СВЦЭМ!$D$10+'СЕТ СН'!$H$5-'СЕТ СН'!$H$21</f>
        <v>3460.1602082600002</v>
      </c>
      <c r="P100" s="36">
        <f>SUMIFS(СВЦЭМ!$D$33:$D$776,СВЦЭМ!$A$33:$A$776,$A100,СВЦЭМ!$B$33:$B$776,P$83)+'СЕТ СН'!$H$11+СВЦЭМ!$D$10+'СЕТ СН'!$H$5-'СЕТ СН'!$H$21</f>
        <v>3504.0453296999999</v>
      </c>
      <c r="Q100" s="36">
        <f>SUMIFS(СВЦЭМ!$D$33:$D$776,СВЦЭМ!$A$33:$A$776,$A100,СВЦЭМ!$B$33:$B$776,Q$83)+'СЕТ СН'!$H$11+СВЦЭМ!$D$10+'СЕТ СН'!$H$5-'СЕТ СН'!$H$21</f>
        <v>3475.5942921599999</v>
      </c>
      <c r="R100" s="36">
        <f>SUMIFS(СВЦЭМ!$D$33:$D$776,СВЦЭМ!$A$33:$A$776,$A100,СВЦЭМ!$B$33:$B$776,R$83)+'СЕТ СН'!$H$11+СВЦЭМ!$D$10+'СЕТ СН'!$H$5-'СЕТ СН'!$H$21</f>
        <v>3430.8813961599999</v>
      </c>
      <c r="S100" s="36">
        <f>SUMIFS(СВЦЭМ!$D$33:$D$776,СВЦЭМ!$A$33:$A$776,$A100,СВЦЭМ!$B$33:$B$776,S$83)+'СЕТ СН'!$H$11+СВЦЭМ!$D$10+'СЕТ СН'!$H$5-'СЕТ СН'!$H$21</f>
        <v>3366.3025873500001</v>
      </c>
      <c r="T100" s="36">
        <f>SUMIFS(СВЦЭМ!$D$33:$D$776,СВЦЭМ!$A$33:$A$776,$A100,СВЦЭМ!$B$33:$B$776,T$83)+'СЕТ СН'!$H$11+СВЦЭМ!$D$10+'СЕТ СН'!$H$5-'СЕТ СН'!$H$21</f>
        <v>3329.73481601</v>
      </c>
      <c r="U100" s="36">
        <f>SUMIFS(СВЦЭМ!$D$33:$D$776,СВЦЭМ!$A$33:$A$776,$A100,СВЦЭМ!$B$33:$B$776,U$83)+'СЕТ СН'!$H$11+СВЦЭМ!$D$10+'СЕТ СН'!$H$5-'СЕТ СН'!$H$21</f>
        <v>3318.0889766099999</v>
      </c>
      <c r="V100" s="36">
        <f>SUMIFS(СВЦЭМ!$D$33:$D$776,СВЦЭМ!$A$33:$A$776,$A100,СВЦЭМ!$B$33:$B$776,V$83)+'СЕТ СН'!$H$11+СВЦЭМ!$D$10+'СЕТ СН'!$H$5-'СЕТ СН'!$H$21</f>
        <v>3318.9655258900002</v>
      </c>
      <c r="W100" s="36">
        <f>SUMIFS(СВЦЭМ!$D$33:$D$776,СВЦЭМ!$A$33:$A$776,$A100,СВЦЭМ!$B$33:$B$776,W$83)+'СЕТ СН'!$H$11+СВЦЭМ!$D$10+'СЕТ СН'!$H$5-'СЕТ СН'!$H$21</f>
        <v>3320.4022989300001</v>
      </c>
      <c r="X100" s="36">
        <f>SUMIFS(СВЦЭМ!$D$33:$D$776,СВЦЭМ!$A$33:$A$776,$A100,СВЦЭМ!$B$33:$B$776,X$83)+'СЕТ СН'!$H$11+СВЦЭМ!$D$10+'СЕТ СН'!$H$5-'СЕТ СН'!$H$21</f>
        <v>3340.4057956799998</v>
      </c>
      <c r="Y100" s="36">
        <f>SUMIFS(СВЦЭМ!$D$33:$D$776,СВЦЭМ!$A$33:$A$776,$A100,СВЦЭМ!$B$33:$B$776,Y$83)+'СЕТ СН'!$H$11+СВЦЭМ!$D$10+'СЕТ СН'!$H$5-'СЕТ СН'!$H$21</f>
        <v>3371.0675926700001</v>
      </c>
    </row>
    <row r="101" spans="1:25" ht="15.75" x14ac:dyDescent="0.2">
      <c r="A101" s="35">
        <f t="shared" si="2"/>
        <v>44122</v>
      </c>
      <c r="B101" s="36">
        <f>SUMIFS(СВЦЭМ!$D$33:$D$776,СВЦЭМ!$A$33:$A$776,$A101,СВЦЭМ!$B$33:$B$776,B$83)+'СЕТ СН'!$H$11+СВЦЭМ!$D$10+'СЕТ СН'!$H$5-'СЕТ СН'!$H$21</f>
        <v>3468.4242443499998</v>
      </c>
      <c r="C101" s="36">
        <f>SUMIFS(СВЦЭМ!$D$33:$D$776,СВЦЭМ!$A$33:$A$776,$A101,СВЦЭМ!$B$33:$B$776,C$83)+'СЕТ СН'!$H$11+СВЦЭМ!$D$10+'СЕТ СН'!$H$5-'СЕТ СН'!$H$21</f>
        <v>3563.9197531999998</v>
      </c>
      <c r="D101" s="36">
        <f>SUMIFS(СВЦЭМ!$D$33:$D$776,СВЦЭМ!$A$33:$A$776,$A101,СВЦЭМ!$B$33:$B$776,D$83)+'СЕТ СН'!$H$11+СВЦЭМ!$D$10+'СЕТ СН'!$H$5-'СЕТ СН'!$H$21</f>
        <v>3633.8053030999999</v>
      </c>
      <c r="E101" s="36">
        <f>SUMIFS(СВЦЭМ!$D$33:$D$776,СВЦЭМ!$A$33:$A$776,$A101,СВЦЭМ!$B$33:$B$776,E$83)+'СЕТ СН'!$H$11+СВЦЭМ!$D$10+'СЕТ СН'!$H$5-'СЕТ СН'!$H$21</f>
        <v>3641.4611536100001</v>
      </c>
      <c r="F101" s="36">
        <f>SUMIFS(СВЦЭМ!$D$33:$D$776,СВЦЭМ!$A$33:$A$776,$A101,СВЦЭМ!$B$33:$B$776,F$83)+'СЕТ СН'!$H$11+СВЦЭМ!$D$10+'СЕТ СН'!$H$5-'СЕТ СН'!$H$21</f>
        <v>3648.1520774700002</v>
      </c>
      <c r="G101" s="36">
        <f>SUMIFS(СВЦЭМ!$D$33:$D$776,СВЦЭМ!$A$33:$A$776,$A101,СВЦЭМ!$B$33:$B$776,G$83)+'СЕТ СН'!$H$11+СВЦЭМ!$D$10+'СЕТ СН'!$H$5-'СЕТ СН'!$H$21</f>
        <v>3635.92628221</v>
      </c>
      <c r="H101" s="36">
        <f>SUMIFS(СВЦЭМ!$D$33:$D$776,СВЦЭМ!$A$33:$A$776,$A101,СВЦЭМ!$B$33:$B$776,H$83)+'СЕТ СН'!$H$11+СВЦЭМ!$D$10+'СЕТ СН'!$H$5-'СЕТ СН'!$H$21</f>
        <v>3614.3749543899999</v>
      </c>
      <c r="I101" s="36">
        <f>SUMIFS(СВЦЭМ!$D$33:$D$776,СВЦЭМ!$A$33:$A$776,$A101,СВЦЭМ!$B$33:$B$776,I$83)+'СЕТ СН'!$H$11+СВЦЭМ!$D$10+'СЕТ СН'!$H$5-'СЕТ СН'!$H$21</f>
        <v>3580.64369386</v>
      </c>
      <c r="J101" s="36">
        <f>SUMIFS(СВЦЭМ!$D$33:$D$776,СВЦЭМ!$A$33:$A$776,$A101,СВЦЭМ!$B$33:$B$776,J$83)+'СЕТ СН'!$H$11+СВЦЭМ!$D$10+'СЕТ СН'!$H$5-'СЕТ СН'!$H$21</f>
        <v>3498.2058197400002</v>
      </c>
      <c r="K101" s="36">
        <f>SUMIFS(СВЦЭМ!$D$33:$D$776,СВЦЭМ!$A$33:$A$776,$A101,СВЦЭМ!$B$33:$B$776,K$83)+'СЕТ СН'!$H$11+СВЦЭМ!$D$10+'СЕТ СН'!$H$5-'СЕТ СН'!$H$21</f>
        <v>3432.1450795700002</v>
      </c>
      <c r="L101" s="36">
        <f>SUMIFS(СВЦЭМ!$D$33:$D$776,СВЦЭМ!$A$33:$A$776,$A101,СВЦЭМ!$B$33:$B$776,L$83)+'СЕТ СН'!$H$11+СВЦЭМ!$D$10+'СЕТ СН'!$H$5-'СЕТ СН'!$H$21</f>
        <v>3422.6283441800001</v>
      </c>
      <c r="M101" s="36">
        <f>SUMIFS(СВЦЭМ!$D$33:$D$776,СВЦЭМ!$A$33:$A$776,$A101,СВЦЭМ!$B$33:$B$776,M$83)+'СЕТ СН'!$H$11+СВЦЭМ!$D$10+'СЕТ СН'!$H$5-'СЕТ СН'!$H$21</f>
        <v>3423.8556144700001</v>
      </c>
      <c r="N101" s="36">
        <f>SUMIFS(СВЦЭМ!$D$33:$D$776,СВЦЭМ!$A$33:$A$776,$A101,СВЦЭМ!$B$33:$B$776,N$83)+'СЕТ СН'!$H$11+СВЦЭМ!$D$10+'СЕТ СН'!$H$5-'СЕТ СН'!$H$21</f>
        <v>3430.83230297</v>
      </c>
      <c r="O101" s="36">
        <f>SUMIFS(СВЦЭМ!$D$33:$D$776,СВЦЭМ!$A$33:$A$776,$A101,СВЦЭМ!$B$33:$B$776,O$83)+'СЕТ СН'!$H$11+СВЦЭМ!$D$10+'СЕТ СН'!$H$5-'СЕТ СН'!$H$21</f>
        <v>3480.4937607500001</v>
      </c>
      <c r="P101" s="36">
        <f>SUMIFS(СВЦЭМ!$D$33:$D$776,СВЦЭМ!$A$33:$A$776,$A101,СВЦЭМ!$B$33:$B$776,P$83)+'СЕТ СН'!$H$11+СВЦЭМ!$D$10+'СЕТ СН'!$H$5-'СЕТ СН'!$H$21</f>
        <v>3528.5439392899998</v>
      </c>
      <c r="Q101" s="36">
        <f>SUMIFS(СВЦЭМ!$D$33:$D$776,СВЦЭМ!$A$33:$A$776,$A101,СВЦЭМ!$B$33:$B$776,Q$83)+'СЕТ СН'!$H$11+СВЦЭМ!$D$10+'СЕТ СН'!$H$5-'СЕТ СН'!$H$21</f>
        <v>3493.6125817399998</v>
      </c>
      <c r="R101" s="36">
        <f>SUMIFS(СВЦЭМ!$D$33:$D$776,СВЦЭМ!$A$33:$A$776,$A101,СВЦЭМ!$B$33:$B$776,R$83)+'СЕТ СН'!$H$11+СВЦЭМ!$D$10+'СЕТ СН'!$H$5-'СЕТ СН'!$H$21</f>
        <v>3437.9688523099999</v>
      </c>
      <c r="S101" s="36">
        <f>SUMIFS(СВЦЭМ!$D$33:$D$776,СВЦЭМ!$A$33:$A$776,$A101,СВЦЭМ!$B$33:$B$776,S$83)+'СЕТ СН'!$H$11+СВЦЭМ!$D$10+'СЕТ СН'!$H$5-'СЕТ СН'!$H$21</f>
        <v>3365.4825990999998</v>
      </c>
      <c r="T101" s="36">
        <f>SUMIFS(СВЦЭМ!$D$33:$D$776,СВЦЭМ!$A$33:$A$776,$A101,СВЦЭМ!$B$33:$B$776,T$83)+'СЕТ СН'!$H$11+СВЦЭМ!$D$10+'СЕТ СН'!$H$5-'СЕТ СН'!$H$21</f>
        <v>3326.4475765699999</v>
      </c>
      <c r="U101" s="36">
        <f>SUMIFS(СВЦЭМ!$D$33:$D$776,СВЦЭМ!$A$33:$A$776,$A101,СВЦЭМ!$B$33:$B$776,U$83)+'СЕТ СН'!$H$11+СВЦЭМ!$D$10+'СЕТ СН'!$H$5-'СЕТ СН'!$H$21</f>
        <v>3322.7874564100002</v>
      </c>
      <c r="V101" s="36">
        <f>SUMIFS(СВЦЭМ!$D$33:$D$776,СВЦЭМ!$A$33:$A$776,$A101,СВЦЭМ!$B$33:$B$776,V$83)+'СЕТ СН'!$H$11+СВЦЭМ!$D$10+'СЕТ СН'!$H$5-'СЕТ СН'!$H$21</f>
        <v>3321.6714199200001</v>
      </c>
      <c r="W101" s="36">
        <f>SUMIFS(СВЦЭМ!$D$33:$D$776,СВЦЭМ!$A$33:$A$776,$A101,СВЦЭМ!$B$33:$B$776,W$83)+'СЕТ СН'!$H$11+СВЦЭМ!$D$10+'СЕТ СН'!$H$5-'СЕТ СН'!$H$21</f>
        <v>3320.6651040699999</v>
      </c>
      <c r="X101" s="36">
        <f>SUMIFS(СВЦЭМ!$D$33:$D$776,СВЦЭМ!$A$33:$A$776,$A101,СВЦЭМ!$B$33:$B$776,X$83)+'СЕТ СН'!$H$11+СВЦЭМ!$D$10+'СЕТ СН'!$H$5-'СЕТ СН'!$H$21</f>
        <v>3320.7754421899999</v>
      </c>
      <c r="Y101" s="36">
        <f>SUMIFS(СВЦЭМ!$D$33:$D$776,СВЦЭМ!$A$33:$A$776,$A101,СВЦЭМ!$B$33:$B$776,Y$83)+'СЕТ СН'!$H$11+СВЦЭМ!$D$10+'СЕТ СН'!$H$5-'СЕТ СН'!$H$21</f>
        <v>3361.2086591500001</v>
      </c>
    </row>
    <row r="102" spans="1:25" ht="15.75" x14ac:dyDescent="0.2">
      <c r="A102" s="35">
        <f t="shared" si="2"/>
        <v>44123</v>
      </c>
      <c r="B102" s="36">
        <f>SUMIFS(СВЦЭМ!$D$33:$D$776,СВЦЭМ!$A$33:$A$776,$A102,СВЦЭМ!$B$33:$B$776,B$83)+'СЕТ СН'!$H$11+СВЦЭМ!$D$10+'СЕТ СН'!$H$5-'СЕТ СН'!$H$21</f>
        <v>3426.88308349</v>
      </c>
      <c r="C102" s="36">
        <f>SUMIFS(СВЦЭМ!$D$33:$D$776,СВЦЭМ!$A$33:$A$776,$A102,СВЦЭМ!$B$33:$B$776,C$83)+'СЕТ СН'!$H$11+СВЦЭМ!$D$10+'СЕТ СН'!$H$5-'СЕТ СН'!$H$21</f>
        <v>3502.74401115</v>
      </c>
      <c r="D102" s="36">
        <f>SUMIFS(СВЦЭМ!$D$33:$D$776,СВЦЭМ!$A$33:$A$776,$A102,СВЦЭМ!$B$33:$B$776,D$83)+'СЕТ СН'!$H$11+СВЦЭМ!$D$10+'СЕТ СН'!$H$5-'СЕТ СН'!$H$21</f>
        <v>3573.2546684899999</v>
      </c>
      <c r="E102" s="36">
        <f>SUMIFS(СВЦЭМ!$D$33:$D$776,СВЦЭМ!$A$33:$A$776,$A102,СВЦЭМ!$B$33:$B$776,E$83)+'СЕТ СН'!$H$11+СВЦЭМ!$D$10+'СЕТ СН'!$H$5-'СЕТ СН'!$H$21</f>
        <v>3576.2149844699998</v>
      </c>
      <c r="F102" s="36">
        <f>SUMIFS(СВЦЭМ!$D$33:$D$776,СВЦЭМ!$A$33:$A$776,$A102,СВЦЭМ!$B$33:$B$776,F$83)+'СЕТ СН'!$H$11+СВЦЭМ!$D$10+'СЕТ СН'!$H$5-'СЕТ СН'!$H$21</f>
        <v>3578.9985353000002</v>
      </c>
      <c r="G102" s="36">
        <f>SUMIFS(СВЦЭМ!$D$33:$D$776,СВЦЭМ!$A$33:$A$776,$A102,СВЦЭМ!$B$33:$B$776,G$83)+'СЕТ СН'!$H$11+СВЦЭМ!$D$10+'СЕТ СН'!$H$5-'СЕТ СН'!$H$21</f>
        <v>3559.8491888200001</v>
      </c>
      <c r="H102" s="36">
        <f>SUMIFS(СВЦЭМ!$D$33:$D$776,СВЦЭМ!$A$33:$A$776,$A102,СВЦЭМ!$B$33:$B$776,H$83)+'СЕТ СН'!$H$11+СВЦЭМ!$D$10+'СЕТ СН'!$H$5-'СЕТ СН'!$H$21</f>
        <v>3510.71654145</v>
      </c>
      <c r="I102" s="36">
        <f>SUMIFS(СВЦЭМ!$D$33:$D$776,СВЦЭМ!$A$33:$A$776,$A102,СВЦЭМ!$B$33:$B$776,I$83)+'СЕТ СН'!$H$11+СВЦЭМ!$D$10+'СЕТ СН'!$H$5-'СЕТ СН'!$H$21</f>
        <v>3455.6608659799999</v>
      </c>
      <c r="J102" s="36">
        <f>SUMIFS(СВЦЭМ!$D$33:$D$776,СВЦЭМ!$A$33:$A$776,$A102,СВЦЭМ!$B$33:$B$776,J$83)+'СЕТ СН'!$H$11+СВЦЭМ!$D$10+'СЕТ СН'!$H$5-'СЕТ СН'!$H$21</f>
        <v>3399.7612074099998</v>
      </c>
      <c r="K102" s="36">
        <f>SUMIFS(СВЦЭМ!$D$33:$D$776,СВЦЭМ!$A$33:$A$776,$A102,СВЦЭМ!$B$33:$B$776,K$83)+'СЕТ СН'!$H$11+СВЦЭМ!$D$10+'СЕТ СН'!$H$5-'СЕТ СН'!$H$21</f>
        <v>3365.9049692600001</v>
      </c>
      <c r="L102" s="36">
        <f>SUMIFS(СВЦЭМ!$D$33:$D$776,СВЦЭМ!$A$33:$A$776,$A102,СВЦЭМ!$B$33:$B$776,L$83)+'СЕТ СН'!$H$11+СВЦЭМ!$D$10+'СЕТ СН'!$H$5-'СЕТ СН'!$H$21</f>
        <v>3367.9442377699997</v>
      </c>
      <c r="M102" s="36">
        <f>SUMIFS(СВЦЭМ!$D$33:$D$776,СВЦЭМ!$A$33:$A$776,$A102,СВЦЭМ!$B$33:$B$776,M$83)+'СЕТ СН'!$H$11+СВЦЭМ!$D$10+'СЕТ СН'!$H$5-'СЕТ СН'!$H$21</f>
        <v>3373.3133220600002</v>
      </c>
      <c r="N102" s="36">
        <f>SUMIFS(СВЦЭМ!$D$33:$D$776,СВЦЭМ!$A$33:$A$776,$A102,СВЦЭМ!$B$33:$B$776,N$83)+'СЕТ СН'!$H$11+СВЦЭМ!$D$10+'СЕТ СН'!$H$5-'СЕТ СН'!$H$21</f>
        <v>3385.8097355199998</v>
      </c>
      <c r="O102" s="36">
        <f>SUMIFS(СВЦЭМ!$D$33:$D$776,СВЦЭМ!$A$33:$A$776,$A102,СВЦЭМ!$B$33:$B$776,O$83)+'СЕТ СН'!$H$11+СВЦЭМ!$D$10+'СЕТ СН'!$H$5-'СЕТ СН'!$H$21</f>
        <v>3429.0879886000002</v>
      </c>
      <c r="P102" s="36">
        <f>SUMIFS(СВЦЭМ!$D$33:$D$776,СВЦЭМ!$A$33:$A$776,$A102,СВЦЭМ!$B$33:$B$776,P$83)+'СЕТ СН'!$H$11+СВЦЭМ!$D$10+'СЕТ СН'!$H$5-'СЕТ СН'!$H$21</f>
        <v>3467.69736728</v>
      </c>
      <c r="Q102" s="36">
        <f>SUMIFS(СВЦЭМ!$D$33:$D$776,СВЦЭМ!$A$33:$A$776,$A102,СВЦЭМ!$B$33:$B$776,Q$83)+'СЕТ СН'!$H$11+СВЦЭМ!$D$10+'СЕТ СН'!$H$5-'СЕТ СН'!$H$21</f>
        <v>3438.8622355500002</v>
      </c>
      <c r="R102" s="36">
        <f>SUMIFS(СВЦЭМ!$D$33:$D$776,СВЦЭМ!$A$33:$A$776,$A102,СВЦЭМ!$B$33:$B$776,R$83)+'СЕТ СН'!$H$11+СВЦЭМ!$D$10+'СЕТ СН'!$H$5-'СЕТ СН'!$H$21</f>
        <v>3394.3209513199999</v>
      </c>
      <c r="S102" s="36">
        <f>SUMIFS(СВЦЭМ!$D$33:$D$776,СВЦЭМ!$A$33:$A$776,$A102,СВЦЭМ!$B$33:$B$776,S$83)+'СЕТ СН'!$H$11+СВЦЭМ!$D$10+'СЕТ СН'!$H$5-'СЕТ СН'!$H$21</f>
        <v>3338.3204966000003</v>
      </c>
      <c r="T102" s="36">
        <f>SUMIFS(СВЦЭМ!$D$33:$D$776,СВЦЭМ!$A$33:$A$776,$A102,СВЦЭМ!$B$33:$B$776,T$83)+'СЕТ СН'!$H$11+СВЦЭМ!$D$10+'СЕТ СН'!$H$5-'СЕТ СН'!$H$21</f>
        <v>3309.1063945999999</v>
      </c>
      <c r="U102" s="36">
        <f>SUMIFS(СВЦЭМ!$D$33:$D$776,СВЦЭМ!$A$33:$A$776,$A102,СВЦЭМ!$B$33:$B$776,U$83)+'СЕТ СН'!$H$11+СВЦЭМ!$D$10+'СЕТ СН'!$H$5-'СЕТ СН'!$H$21</f>
        <v>3317.1748790000001</v>
      </c>
      <c r="V102" s="36">
        <f>SUMIFS(СВЦЭМ!$D$33:$D$776,СВЦЭМ!$A$33:$A$776,$A102,СВЦЭМ!$B$33:$B$776,V$83)+'СЕТ СН'!$H$11+СВЦЭМ!$D$10+'СЕТ СН'!$H$5-'СЕТ СН'!$H$21</f>
        <v>3308.6298238300001</v>
      </c>
      <c r="W102" s="36">
        <f>SUMIFS(СВЦЭМ!$D$33:$D$776,СВЦЭМ!$A$33:$A$776,$A102,СВЦЭМ!$B$33:$B$776,W$83)+'СЕТ СН'!$H$11+СВЦЭМ!$D$10+'СЕТ СН'!$H$5-'СЕТ СН'!$H$21</f>
        <v>3313.0675221000001</v>
      </c>
      <c r="X102" s="36">
        <f>SUMIFS(СВЦЭМ!$D$33:$D$776,СВЦЭМ!$A$33:$A$776,$A102,СВЦЭМ!$B$33:$B$776,X$83)+'СЕТ СН'!$H$11+СВЦЭМ!$D$10+'СЕТ СН'!$H$5-'СЕТ СН'!$H$21</f>
        <v>3327.1474735699999</v>
      </c>
      <c r="Y102" s="36">
        <f>SUMIFS(СВЦЭМ!$D$33:$D$776,СВЦЭМ!$A$33:$A$776,$A102,СВЦЭМ!$B$33:$B$776,Y$83)+'СЕТ СН'!$H$11+СВЦЭМ!$D$10+'СЕТ СН'!$H$5-'СЕТ СН'!$H$21</f>
        <v>3358.19418331</v>
      </c>
    </row>
    <row r="103" spans="1:25" ht="15.75" x14ac:dyDescent="0.2">
      <c r="A103" s="35">
        <f t="shared" si="2"/>
        <v>44124</v>
      </c>
      <c r="B103" s="36">
        <f>SUMIFS(СВЦЭМ!$D$33:$D$776,СВЦЭМ!$A$33:$A$776,$A103,СВЦЭМ!$B$33:$B$776,B$83)+'СЕТ СН'!$H$11+СВЦЭМ!$D$10+'СЕТ СН'!$H$5-'СЕТ СН'!$H$21</f>
        <v>3467.52897583</v>
      </c>
      <c r="C103" s="36">
        <f>SUMIFS(СВЦЭМ!$D$33:$D$776,СВЦЭМ!$A$33:$A$776,$A103,СВЦЭМ!$B$33:$B$776,C$83)+'СЕТ СН'!$H$11+СВЦЭМ!$D$10+'СЕТ СН'!$H$5-'СЕТ СН'!$H$21</f>
        <v>3548.6545629299999</v>
      </c>
      <c r="D103" s="36">
        <f>SUMIFS(СВЦЭМ!$D$33:$D$776,СВЦЭМ!$A$33:$A$776,$A103,СВЦЭМ!$B$33:$B$776,D$83)+'СЕТ СН'!$H$11+СВЦЭМ!$D$10+'СЕТ СН'!$H$5-'СЕТ СН'!$H$21</f>
        <v>3616.4547644599998</v>
      </c>
      <c r="E103" s="36">
        <f>SUMIFS(СВЦЭМ!$D$33:$D$776,СВЦЭМ!$A$33:$A$776,$A103,СВЦЭМ!$B$33:$B$776,E$83)+'СЕТ СН'!$H$11+СВЦЭМ!$D$10+'СЕТ СН'!$H$5-'СЕТ СН'!$H$21</f>
        <v>3625.7989091899999</v>
      </c>
      <c r="F103" s="36">
        <f>SUMIFS(СВЦЭМ!$D$33:$D$776,СВЦЭМ!$A$33:$A$776,$A103,СВЦЭМ!$B$33:$B$776,F$83)+'СЕТ СН'!$H$11+СВЦЭМ!$D$10+'СЕТ СН'!$H$5-'СЕТ СН'!$H$21</f>
        <v>3634.5717682599998</v>
      </c>
      <c r="G103" s="36">
        <f>SUMIFS(СВЦЭМ!$D$33:$D$776,СВЦЭМ!$A$33:$A$776,$A103,СВЦЭМ!$B$33:$B$776,G$83)+'СЕТ СН'!$H$11+СВЦЭМ!$D$10+'СЕТ СН'!$H$5-'СЕТ СН'!$H$21</f>
        <v>3611.6787336799998</v>
      </c>
      <c r="H103" s="36">
        <f>SUMIFS(СВЦЭМ!$D$33:$D$776,СВЦЭМ!$A$33:$A$776,$A103,СВЦЭМ!$B$33:$B$776,H$83)+'СЕТ СН'!$H$11+СВЦЭМ!$D$10+'СЕТ СН'!$H$5-'СЕТ СН'!$H$21</f>
        <v>3553.8535185299997</v>
      </c>
      <c r="I103" s="36">
        <f>SUMIFS(СВЦЭМ!$D$33:$D$776,СВЦЭМ!$A$33:$A$776,$A103,СВЦЭМ!$B$33:$B$776,I$83)+'СЕТ СН'!$H$11+СВЦЭМ!$D$10+'СЕТ СН'!$H$5-'СЕТ СН'!$H$21</f>
        <v>3501.9385760300001</v>
      </c>
      <c r="J103" s="36">
        <f>SUMIFS(СВЦЭМ!$D$33:$D$776,СВЦЭМ!$A$33:$A$776,$A103,СВЦЭМ!$B$33:$B$776,J$83)+'СЕТ СН'!$H$11+СВЦЭМ!$D$10+'СЕТ СН'!$H$5-'СЕТ СН'!$H$21</f>
        <v>3435.46737863</v>
      </c>
      <c r="K103" s="36">
        <f>SUMIFS(СВЦЭМ!$D$33:$D$776,СВЦЭМ!$A$33:$A$776,$A103,СВЦЭМ!$B$33:$B$776,K$83)+'СЕТ СН'!$H$11+СВЦЭМ!$D$10+'СЕТ СН'!$H$5-'СЕТ СН'!$H$21</f>
        <v>3390.9024598000001</v>
      </c>
      <c r="L103" s="36">
        <f>SUMIFS(СВЦЭМ!$D$33:$D$776,СВЦЭМ!$A$33:$A$776,$A103,СВЦЭМ!$B$33:$B$776,L$83)+'СЕТ СН'!$H$11+СВЦЭМ!$D$10+'СЕТ СН'!$H$5-'СЕТ СН'!$H$21</f>
        <v>3390.67243947</v>
      </c>
      <c r="M103" s="36">
        <f>SUMIFS(СВЦЭМ!$D$33:$D$776,СВЦЭМ!$A$33:$A$776,$A103,СВЦЭМ!$B$33:$B$776,M$83)+'СЕТ СН'!$H$11+СВЦЭМ!$D$10+'СЕТ СН'!$H$5-'СЕТ СН'!$H$21</f>
        <v>3401.2397714500003</v>
      </c>
      <c r="N103" s="36">
        <f>SUMIFS(СВЦЭМ!$D$33:$D$776,СВЦЭМ!$A$33:$A$776,$A103,СВЦЭМ!$B$33:$B$776,N$83)+'СЕТ СН'!$H$11+СВЦЭМ!$D$10+'СЕТ СН'!$H$5-'СЕТ СН'!$H$21</f>
        <v>3413.83328446</v>
      </c>
      <c r="O103" s="36">
        <f>SUMIFS(СВЦЭМ!$D$33:$D$776,СВЦЭМ!$A$33:$A$776,$A103,СВЦЭМ!$B$33:$B$776,O$83)+'СЕТ СН'!$H$11+СВЦЭМ!$D$10+'СЕТ СН'!$H$5-'СЕТ СН'!$H$21</f>
        <v>3456.4875513500001</v>
      </c>
      <c r="P103" s="36">
        <f>SUMIFS(СВЦЭМ!$D$33:$D$776,СВЦЭМ!$A$33:$A$776,$A103,СВЦЭМ!$B$33:$B$776,P$83)+'СЕТ СН'!$H$11+СВЦЭМ!$D$10+'СЕТ СН'!$H$5-'СЕТ СН'!$H$21</f>
        <v>3505.5815590699999</v>
      </c>
      <c r="Q103" s="36">
        <f>SUMIFS(СВЦЭМ!$D$33:$D$776,СВЦЭМ!$A$33:$A$776,$A103,СВЦЭМ!$B$33:$B$776,Q$83)+'СЕТ СН'!$H$11+СВЦЭМ!$D$10+'СЕТ СН'!$H$5-'СЕТ СН'!$H$21</f>
        <v>3475.0830009400001</v>
      </c>
      <c r="R103" s="36">
        <f>SUMIFS(СВЦЭМ!$D$33:$D$776,СВЦЭМ!$A$33:$A$776,$A103,СВЦЭМ!$B$33:$B$776,R$83)+'СЕТ СН'!$H$11+СВЦЭМ!$D$10+'СЕТ СН'!$H$5-'СЕТ СН'!$H$21</f>
        <v>3423.8948517099998</v>
      </c>
      <c r="S103" s="36">
        <f>SUMIFS(СВЦЭМ!$D$33:$D$776,СВЦЭМ!$A$33:$A$776,$A103,СВЦЭМ!$B$33:$B$776,S$83)+'СЕТ СН'!$H$11+СВЦЭМ!$D$10+'СЕТ СН'!$H$5-'СЕТ СН'!$H$21</f>
        <v>3355.1321193399999</v>
      </c>
      <c r="T103" s="36">
        <f>SUMIFS(СВЦЭМ!$D$33:$D$776,СВЦЭМ!$A$33:$A$776,$A103,СВЦЭМ!$B$33:$B$776,T$83)+'СЕТ СН'!$H$11+СВЦЭМ!$D$10+'СЕТ СН'!$H$5-'СЕТ СН'!$H$21</f>
        <v>3322.6823059899998</v>
      </c>
      <c r="U103" s="36">
        <f>SUMIFS(СВЦЭМ!$D$33:$D$776,СВЦЭМ!$A$33:$A$776,$A103,СВЦЭМ!$B$33:$B$776,U$83)+'СЕТ СН'!$H$11+СВЦЭМ!$D$10+'СЕТ СН'!$H$5-'СЕТ СН'!$H$21</f>
        <v>3337.44350089</v>
      </c>
      <c r="V103" s="36">
        <f>SUMIFS(СВЦЭМ!$D$33:$D$776,СВЦЭМ!$A$33:$A$776,$A103,СВЦЭМ!$B$33:$B$776,V$83)+'СЕТ СН'!$H$11+СВЦЭМ!$D$10+'СЕТ СН'!$H$5-'СЕТ СН'!$H$21</f>
        <v>3334.6285226800001</v>
      </c>
      <c r="W103" s="36">
        <f>SUMIFS(СВЦЭМ!$D$33:$D$776,СВЦЭМ!$A$33:$A$776,$A103,СВЦЭМ!$B$33:$B$776,W$83)+'СЕТ СН'!$H$11+СВЦЭМ!$D$10+'СЕТ СН'!$H$5-'СЕТ СН'!$H$21</f>
        <v>3330.7207008999999</v>
      </c>
      <c r="X103" s="36">
        <f>SUMIFS(СВЦЭМ!$D$33:$D$776,СВЦЭМ!$A$33:$A$776,$A103,СВЦЭМ!$B$33:$B$776,X$83)+'СЕТ СН'!$H$11+СВЦЭМ!$D$10+'СЕТ СН'!$H$5-'СЕТ СН'!$H$21</f>
        <v>3334.9774405899998</v>
      </c>
      <c r="Y103" s="36">
        <f>SUMIFS(СВЦЭМ!$D$33:$D$776,СВЦЭМ!$A$33:$A$776,$A103,СВЦЭМ!$B$33:$B$776,Y$83)+'СЕТ СН'!$H$11+СВЦЭМ!$D$10+'СЕТ СН'!$H$5-'СЕТ СН'!$H$21</f>
        <v>3370.5899194499998</v>
      </c>
    </row>
    <row r="104" spans="1:25" ht="15.75" x14ac:dyDescent="0.2">
      <c r="A104" s="35">
        <f t="shared" si="2"/>
        <v>44125</v>
      </c>
      <c r="B104" s="36">
        <f>SUMIFS(СВЦЭМ!$D$33:$D$776,СВЦЭМ!$A$33:$A$776,$A104,СВЦЭМ!$B$33:$B$776,B$83)+'СЕТ СН'!$H$11+СВЦЭМ!$D$10+'СЕТ СН'!$H$5-'СЕТ СН'!$H$21</f>
        <v>3451.85790903</v>
      </c>
      <c r="C104" s="36">
        <f>SUMIFS(СВЦЭМ!$D$33:$D$776,СВЦЭМ!$A$33:$A$776,$A104,СВЦЭМ!$B$33:$B$776,C$83)+'СЕТ СН'!$H$11+СВЦЭМ!$D$10+'СЕТ СН'!$H$5-'СЕТ СН'!$H$21</f>
        <v>3530.40692932</v>
      </c>
      <c r="D104" s="36">
        <f>SUMIFS(СВЦЭМ!$D$33:$D$776,СВЦЭМ!$A$33:$A$776,$A104,СВЦЭМ!$B$33:$B$776,D$83)+'СЕТ СН'!$H$11+СВЦЭМ!$D$10+'СЕТ СН'!$H$5-'СЕТ СН'!$H$21</f>
        <v>3587.2353500899999</v>
      </c>
      <c r="E104" s="36">
        <f>SUMIFS(СВЦЭМ!$D$33:$D$776,СВЦЭМ!$A$33:$A$776,$A104,СВЦЭМ!$B$33:$B$776,E$83)+'СЕТ СН'!$H$11+СВЦЭМ!$D$10+'СЕТ СН'!$H$5-'СЕТ СН'!$H$21</f>
        <v>3594.8135370800001</v>
      </c>
      <c r="F104" s="36">
        <f>SUMIFS(СВЦЭМ!$D$33:$D$776,СВЦЭМ!$A$33:$A$776,$A104,СВЦЭМ!$B$33:$B$776,F$83)+'СЕТ СН'!$H$11+СВЦЭМ!$D$10+'СЕТ СН'!$H$5-'СЕТ СН'!$H$21</f>
        <v>3595.2913529699999</v>
      </c>
      <c r="G104" s="36">
        <f>SUMIFS(СВЦЭМ!$D$33:$D$776,СВЦЭМ!$A$33:$A$776,$A104,СВЦЭМ!$B$33:$B$776,G$83)+'СЕТ СН'!$H$11+СВЦЭМ!$D$10+'СЕТ СН'!$H$5-'СЕТ СН'!$H$21</f>
        <v>3578.1380925200001</v>
      </c>
      <c r="H104" s="36">
        <f>SUMIFS(СВЦЭМ!$D$33:$D$776,СВЦЭМ!$A$33:$A$776,$A104,СВЦЭМ!$B$33:$B$776,H$83)+'СЕТ СН'!$H$11+СВЦЭМ!$D$10+'СЕТ СН'!$H$5-'СЕТ СН'!$H$21</f>
        <v>3525.8772267200002</v>
      </c>
      <c r="I104" s="36">
        <f>SUMIFS(СВЦЭМ!$D$33:$D$776,СВЦЭМ!$A$33:$A$776,$A104,СВЦЭМ!$B$33:$B$776,I$83)+'СЕТ СН'!$H$11+СВЦЭМ!$D$10+'СЕТ СН'!$H$5-'СЕТ СН'!$H$21</f>
        <v>3482.4725808200001</v>
      </c>
      <c r="J104" s="36">
        <f>SUMIFS(СВЦЭМ!$D$33:$D$776,СВЦЭМ!$A$33:$A$776,$A104,СВЦЭМ!$B$33:$B$776,J$83)+'СЕТ СН'!$H$11+СВЦЭМ!$D$10+'СЕТ СН'!$H$5-'СЕТ СН'!$H$21</f>
        <v>3427.7957972200002</v>
      </c>
      <c r="K104" s="36">
        <f>SUMIFS(СВЦЭМ!$D$33:$D$776,СВЦЭМ!$A$33:$A$776,$A104,СВЦЭМ!$B$33:$B$776,K$83)+'СЕТ СН'!$H$11+СВЦЭМ!$D$10+'СЕТ СН'!$H$5-'СЕТ СН'!$H$21</f>
        <v>3388.1297464200002</v>
      </c>
      <c r="L104" s="36">
        <f>SUMIFS(СВЦЭМ!$D$33:$D$776,СВЦЭМ!$A$33:$A$776,$A104,СВЦЭМ!$B$33:$B$776,L$83)+'СЕТ СН'!$H$11+СВЦЭМ!$D$10+'СЕТ СН'!$H$5-'СЕТ СН'!$H$21</f>
        <v>3388.2563462200001</v>
      </c>
      <c r="M104" s="36">
        <f>SUMIFS(СВЦЭМ!$D$33:$D$776,СВЦЭМ!$A$33:$A$776,$A104,СВЦЭМ!$B$33:$B$776,M$83)+'СЕТ СН'!$H$11+СВЦЭМ!$D$10+'СЕТ СН'!$H$5-'СЕТ СН'!$H$21</f>
        <v>3392.0792153399998</v>
      </c>
      <c r="N104" s="36">
        <f>SUMIFS(СВЦЭМ!$D$33:$D$776,СВЦЭМ!$A$33:$A$776,$A104,СВЦЭМ!$B$33:$B$776,N$83)+'СЕТ СН'!$H$11+СВЦЭМ!$D$10+'СЕТ СН'!$H$5-'СЕТ СН'!$H$21</f>
        <v>3399.1651245399999</v>
      </c>
      <c r="O104" s="36">
        <f>SUMIFS(СВЦЭМ!$D$33:$D$776,СВЦЭМ!$A$33:$A$776,$A104,СВЦЭМ!$B$33:$B$776,O$83)+'СЕТ СН'!$H$11+СВЦЭМ!$D$10+'СЕТ СН'!$H$5-'СЕТ СН'!$H$21</f>
        <v>3437.6319369500002</v>
      </c>
      <c r="P104" s="36">
        <f>SUMIFS(СВЦЭМ!$D$33:$D$776,СВЦЭМ!$A$33:$A$776,$A104,СВЦЭМ!$B$33:$B$776,P$83)+'СЕТ СН'!$H$11+СВЦЭМ!$D$10+'СЕТ СН'!$H$5-'СЕТ СН'!$H$21</f>
        <v>3478.4211758700003</v>
      </c>
      <c r="Q104" s="36">
        <f>SUMIFS(СВЦЭМ!$D$33:$D$776,СВЦЭМ!$A$33:$A$776,$A104,СВЦЭМ!$B$33:$B$776,Q$83)+'СЕТ СН'!$H$11+СВЦЭМ!$D$10+'СЕТ СН'!$H$5-'СЕТ СН'!$H$21</f>
        <v>3443.0531792299998</v>
      </c>
      <c r="R104" s="36">
        <f>SUMIFS(СВЦЭМ!$D$33:$D$776,СВЦЭМ!$A$33:$A$776,$A104,СВЦЭМ!$B$33:$B$776,R$83)+'СЕТ СН'!$H$11+СВЦЭМ!$D$10+'СЕТ СН'!$H$5-'СЕТ СН'!$H$21</f>
        <v>3388.82654869</v>
      </c>
      <c r="S104" s="36">
        <f>SUMIFS(СВЦЭМ!$D$33:$D$776,СВЦЭМ!$A$33:$A$776,$A104,СВЦЭМ!$B$33:$B$776,S$83)+'СЕТ СН'!$H$11+СВЦЭМ!$D$10+'СЕТ СН'!$H$5-'СЕТ СН'!$H$21</f>
        <v>3325.8364609300002</v>
      </c>
      <c r="T104" s="36">
        <f>SUMIFS(СВЦЭМ!$D$33:$D$776,СВЦЭМ!$A$33:$A$776,$A104,СВЦЭМ!$B$33:$B$776,T$83)+'СЕТ СН'!$H$11+СВЦЭМ!$D$10+'СЕТ СН'!$H$5-'СЕТ СН'!$H$21</f>
        <v>3320.8682330400002</v>
      </c>
      <c r="U104" s="36">
        <f>SUMIFS(СВЦЭМ!$D$33:$D$776,СВЦЭМ!$A$33:$A$776,$A104,СВЦЭМ!$B$33:$B$776,U$83)+'СЕТ СН'!$H$11+СВЦЭМ!$D$10+'СЕТ СН'!$H$5-'СЕТ СН'!$H$21</f>
        <v>3336.1704744500003</v>
      </c>
      <c r="V104" s="36">
        <f>SUMIFS(СВЦЭМ!$D$33:$D$776,СВЦЭМ!$A$33:$A$776,$A104,СВЦЭМ!$B$33:$B$776,V$83)+'СЕТ СН'!$H$11+СВЦЭМ!$D$10+'СЕТ СН'!$H$5-'СЕТ СН'!$H$21</f>
        <v>3333.1807311100001</v>
      </c>
      <c r="W104" s="36">
        <f>SUMIFS(СВЦЭМ!$D$33:$D$776,СВЦЭМ!$A$33:$A$776,$A104,СВЦЭМ!$B$33:$B$776,W$83)+'СЕТ СН'!$H$11+СВЦЭМ!$D$10+'СЕТ СН'!$H$5-'СЕТ СН'!$H$21</f>
        <v>3330.5079057499997</v>
      </c>
      <c r="X104" s="36">
        <f>SUMIFS(СВЦЭМ!$D$33:$D$776,СВЦЭМ!$A$33:$A$776,$A104,СВЦЭМ!$B$33:$B$776,X$83)+'СЕТ СН'!$H$11+СВЦЭМ!$D$10+'СЕТ СН'!$H$5-'СЕТ СН'!$H$21</f>
        <v>3322.2507241200001</v>
      </c>
      <c r="Y104" s="36">
        <f>SUMIFS(СВЦЭМ!$D$33:$D$776,СВЦЭМ!$A$33:$A$776,$A104,СВЦЭМ!$B$33:$B$776,Y$83)+'СЕТ СН'!$H$11+СВЦЭМ!$D$10+'СЕТ СН'!$H$5-'СЕТ СН'!$H$21</f>
        <v>3354.1099303800002</v>
      </c>
    </row>
    <row r="105" spans="1:25" ht="15.75" x14ac:dyDescent="0.2">
      <c r="A105" s="35">
        <f t="shared" si="2"/>
        <v>44126</v>
      </c>
      <c r="B105" s="36">
        <f>SUMIFS(СВЦЭМ!$D$33:$D$776,СВЦЭМ!$A$33:$A$776,$A105,СВЦЭМ!$B$33:$B$776,B$83)+'СЕТ СН'!$H$11+СВЦЭМ!$D$10+'СЕТ СН'!$H$5-'СЕТ СН'!$H$21</f>
        <v>3471.0505646500001</v>
      </c>
      <c r="C105" s="36">
        <f>SUMIFS(СВЦЭМ!$D$33:$D$776,СВЦЭМ!$A$33:$A$776,$A105,СВЦЭМ!$B$33:$B$776,C$83)+'СЕТ СН'!$H$11+СВЦЭМ!$D$10+'СЕТ СН'!$H$5-'СЕТ СН'!$H$21</f>
        <v>3561.7601635400001</v>
      </c>
      <c r="D105" s="36">
        <f>SUMIFS(СВЦЭМ!$D$33:$D$776,СВЦЭМ!$A$33:$A$776,$A105,СВЦЭМ!$B$33:$B$776,D$83)+'СЕТ СН'!$H$11+СВЦЭМ!$D$10+'СЕТ СН'!$H$5-'СЕТ СН'!$H$21</f>
        <v>3618.3133199899999</v>
      </c>
      <c r="E105" s="36">
        <f>SUMIFS(СВЦЭМ!$D$33:$D$776,СВЦЭМ!$A$33:$A$776,$A105,СВЦЭМ!$B$33:$B$776,E$83)+'СЕТ СН'!$H$11+СВЦЭМ!$D$10+'СЕТ СН'!$H$5-'СЕТ СН'!$H$21</f>
        <v>3624.0971879200001</v>
      </c>
      <c r="F105" s="36">
        <f>SUMIFS(СВЦЭМ!$D$33:$D$776,СВЦЭМ!$A$33:$A$776,$A105,СВЦЭМ!$B$33:$B$776,F$83)+'СЕТ СН'!$H$11+СВЦЭМ!$D$10+'СЕТ СН'!$H$5-'СЕТ СН'!$H$21</f>
        <v>3624.59165166</v>
      </c>
      <c r="G105" s="36">
        <f>SUMIFS(СВЦЭМ!$D$33:$D$776,СВЦЭМ!$A$33:$A$776,$A105,СВЦЭМ!$B$33:$B$776,G$83)+'СЕТ СН'!$H$11+СВЦЭМ!$D$10+'СЕТ СН'!$H$5-'СЕТ СН'!$H$21</f>
        <v>3604.1905986400002</v>
      </c>
      <c r="H105" s="36">
        <f>SUMIFS(СВЦЭМ!$D$33:$D$776,СВЦЭМ!$A$33:$A$776,$A105,СВЦЭМ!$B$33:$B$776,H$83)+'СЕТ СН'!$H$11+СВЦЭМ!$D$10+'СЕТ СН'!$H$5-'СЕТ СН'!$H$21</f>
        <v>3554.5387702100002</v>
      </c>
      <c r="I105" s="36">
        <f>SUMIFS(СВЦЭМ!$D$33:$D$776,СВЦЭМ!$A$33:$A$776,$A105,СВЦЭМ!$B$33:$B$776,I$83)+'СЕТ СН'!$H$11+СВЦЭМ!$D$10+'СЕТ СН'!$H$5-'СЕТ СН'!$H$21</f>
        <v>3506.7636760200003</v>
      </c>
      <c r="J105" s="36">
        <f>SUMIFS(СВЦЭМ!$D$33:$D$776,СВЦЭМ!$A$33:$A$776,$A105,СВЦЭМ!$B$33:$B$776,J$83)+'СЕТ СН'!$H$11+СВЦЭМ!$D$10+'СЕТ СН'!$H$5-'СЕТ СН'!$H$21</f>
        <v>3447.5642974399998</v>
      </c>
      <c r="K105" s="36">
        <f>SUMIFS(СВЦЭМ!$D$33:$D$776,СВЦЭМ!$A$33:$A$776,$A105,СВЦЭМ!$B$33:$B$776,K$83)+'СЕТ СН'!$H$11+СВЦЭМ!$D$10+'СЕТ СН'!$H$5-'СЕТ СН'!$H$21</f>
        <v>3405.6952431199998</v>
      </c>
      <c r="L105" s="36">
        <f>SUMIFS(СВЦЭМ!$D$33:$D$776,СВЦЭМ!$A$33:$A$776,$A105,СВЦЭМ!$B$33:$B$776,L$83)+'СЕТ СН'!$H$11+СВЦЭМ!$D$10+'СЕТ СН'!$H$5-'СЕТ СН'!$H$21</f>
        <v>3402.7553863900002</v>
      </c>
      <c r="M105" s="36">
        <f>SUMIFS(СВЦЭМ!$D$33:$D$776,СВЦЭМ!$A$33:$A$776,$A105,СВЦЭМ!$B$33:$B$776,M$83)+'СЕТ СН'!$H$11+СВЦЭМ!$D$10+'СЕТ СН'!$H$5-'СЕТ СН'!$H$21</f>
        <v>3413.0555118800003</v>
      </c>
      <c r="N105" s="36">
        <f>SUMIFS(СВЦЭМ!$D$33:$D$776,СВЦЭМ!$A$33:$A$776,$A105,СВЦЭМ!$B$33:$B$776,N$83)+'СЕТ СН'!$H$11+СВЦЭМ!$D$10+'СЕТ СН'!$H$5-'СЕТ СН'!$H$21</f>
        <v>3423.65523334</v>
      </c>
      <c r="O105" s="36">
        <f>SUMIFS(СВЦЭМ!$D$33:$D$776,СВЦЭМ!$A$33:$A$776,$A105,СВЦЭМ!$B$33:$B$776,O$83)+'СЕТ СН'!$H$11+СВЦЭМ!$D$10+'СЕТ СН'!$H$5-'СЕТ СН'!$H$21</f>
        <v>3471.5858680900001</v>
      </c>
      <c r="P105" s="36">
        <f>SUMIFS(СВЦЭМ!$D$33:$D$776,СВЦЭМ!$A$33:$A$776,$A105,СВЦЭМ!$B$33:$B$776,P$83)+'СЕТ СН'!$H$11+СВЦЭМ!$D$10+'СЕТ СН'!$H$5-'СЕТ СН'!$H$21</f>
        <v>3513.166095</v>
      </c>
      <c r="Q105" s="36">
        <f>SUMIFS(СВЦЭМ!$D$33:$D$776,СВЦЭМ!$A$33:$A$776,$A105,СВЦЭМ!$B$33:$B$776,Q$83)+'СЕТ СН'!$H$11+СВЦЭМ!$D$10+'СЕТ СН'!$H$5-'СЕТ СН'!$H$21</f>
        <v>3474.3090399600001</v>
      </c>
      <c r="R105" s="36">
        <f>SUMIFS(СВЦЭМ!$D$33:$D$776,СВЦЭМ!$A$33:$A$776,$A105,СВЦЭМ!$B$33:$B$776,R$83)+'СЕТ СН'!$H$11+СВЦЭМ!$D$10+'СЕТ СН'!$H$5-'СЕТ СН'!$H$21</f>
        <v>3417.2579226500002</v>
      </c>
      <c r="S105" s="36">
        <f>SUMIFS(СВЦЭМ!$D$33:$D$776,СВЦЭМ!$A$33:$A$776,$A105,СВЦЭМ!$B$33:$B$776,S$83)+'СЕТ СН'!$H$11+СВЦЭМ!$D$10+'СЕТ СН'!$H$5-'СЕТ СН'!$H$21</f>
        <v>3354.2530824800001</v>
      </c>
      <c r="T105" s="36">
        <f>SUMIFS(СВЦЭМ!$D$33:$D$776,СВЦЭМ!$A$33:$A$776,$A105,СВЦЭМ!$B$33:$B$776,T$83)+'СЕТ СН'!$H$11+СВЦЭМ!$D$10+'СЕТ СН'!$H$5-'СЕТ СН'!$H$21</f>
        <v>3335.7093458899999</v>
      </c>
      <c r="U105" s="36">
        <f>SUMIFS(СВЦЭМ!$D$33:$D$776,СВЦЭМ!$A$33:$A$776,$A105,СВЦЭМ!$B$33:$B$776,U$83)+'СЕТ СН'!$H$11+СВЦЭМ!$D$10+'СЕТ СН'!$H$5-'СЕТ СН'!$H$21</f>
        <v>3350.08424754</v>
      </c>
      <c r="V105" s="36">
        <f>SUMIFS(СВЦЭМ!$D$33:$D$776,СВЦЭМ!$A$33:$A$776,$A105,СВЦЭМ!$B$33:$B$776,V$83)+'СЕТ СН'!$H$11+СВЦЭМ!$D$10+'СЕТ СН'!$H$5-'СЕТ СН'!$H$21</f>
        <v>3343.8868942500003</v>
      </c>
      <c r="W105" s="36">
        <f>SUMIFS(СВЦЭМ!$D$33:$D$776,СВЦЭМ!$A$33:$A$776,$A105,СВЦЭМ!$B$33:$B$776,W$83)+'СЕТ СН'!$H$11+СВЦЭМ!$D$10+'СЕТ СН'!$H$5-'СЕТ СН'!$H$21</f>
        <v>3344.55550365</v>
      </c>
      <c r="X105" s="36">
        <f>SUMIFS(СВЦЭМ!$D$33:$D$776,СВЦЭМ!$A$33:$A$776,$A105,СВЦЭМ!$B$33:$B$776,X$83)+'СЕТ СН'!$H$11+СВЦЭМ!$D$10+'СЕТ СН'!$H$5-'СЕТ СН'!$H$21</f>
        <v>3335.1721779499999</v>
      </c>
      <c r="Y105" s="36">
        <f>SUMIFS(СВЦЭМ!$D$33:$D$776,СВЦЭМ!$A$33:$A$776,$A105,СВЦЭМ!$B$33:$B$776,Y$83)+'СЕТ СН'!$H$11+СВЦЭМ!$D$10+'СЕТ СН'!$H$5-'СЕТ СН'!$H$21</f>
        <v>3370.61832551</v>
      </c>
    </row>
    <row r="106" spans="1:25" ht="15.75" x14ac:dyDescent="0.2">
      <c r="A106" s="35">
        <f t="shared" si="2"/>
        <v>44127</v>
      </c>
      <c r="B106" s="36">
        <f>SUMIFS(СВЦЭМ!$D$33:$D$776,СВЦЭМ!$A$33:$A$776,$A106,СВЦЭМ!$B$33:$B$776,B$83)+'СЕТ СН'!$H$11+СВЦЭМ!$D$10+'СЕТ СН'!$H$5-'СЕТ СН'!$H$21</f>
        <v>3484.9115781</v>
      </c>
      <c r="C106" s="36">
        <f>SUMIFS(СВЦЭМ!$D$33:$D$776,СВЦЭМ!$A$33:$A$776,$A106,СВЦЭМ!$B$33:$B$776,C$83)+'СЕТ СН'!$H$11+СВЦЭМ!$D$10+'СЕТ СН'!$H$5-'СЕТ СН'!$H$21</f>
        <v>3563.6151755999999</v>
      </c>
      <c r="D106" s="36">
        <f>SUMIFS(СВЦЭМ!$D$33:$D$776,СВЦЭМ!$A$33:$A$776,$A106,СВЦЭМ!$B$33:$B$776,D$83)+'СЕТ СН'!$H$11+СВЦЭМ!$D$10+'СЕТ СН'!$H$5-'СЕТ СН'!$H$21</f>
        <v>3618.5176658599999</v>
      </c>
      <c r="E106" s="36">
        <f>SUMIFS(СВЦЭМ!$D$33:$D$776,СВЦЭМ!$A$33:$A$776,$A106,СВЦЭМ!$B$33:$B$776,E$83)+'СЕТ СН'!$H$11+СВЦЭМ!$D$10+'СЕТ СН'!$H$5-'СЕТ СН'!$H$21</f>
        <v>3627.20894413</v>
      </c>
      <c r="F106" s="36">
        <f>SUMIFS(СВЦЭМ!$D$33:$D$776,СВЦЭМ!$A$33:$A$776,$A106,СВЦЭМ!$B$33:$B$776,F$83)+'СЕТ СН'!$H$11+СВЦЭМ!$D$10+'СЕТ СН'!$H$5-'СЕТ СН'!$H$21</f>
        <v>3626.3751695000001</v>
      </c>
      <c r="G106" s="36">
        <f>SUMIFS(СВЦЭМ!$D$33:$D$776,СВЦЭМ!$A$33:$A$776,$A106,СВЦЭМ!$B$33:$B$776,G$83)+'СЕТ СН'!$H$11+СВЦЭМ!$D$10+'СЕТ СН'!$H$5-'СЕТ СН'!$H$21</f>
        <v>3605.6347271599998</v>
      </c>
      <c r="H106" s="36">
        <f>SUMIFS(СВЦЭМ!$D$33:$D$776,СВЦЭМ!$A$33:$A$776,$A106,СВЦЭМ!$B$33:$B$776,H$83)+'СЕТ СН'!$H$11+СВЦЭМ!$D$10+'СЕТ СН'!$H$5-'СЕТ СН'!$H$21</f>
        <v>3557.8672375900001</v>
      </c>
      <c r="I106" s="36">
        <f>SUMIFS(СВЦЭМ!$D$33:$D$776,СВЦЭМ!$A$33:$A$776,$A106,СВЦЭМ!$B$33:$B$776,I$83)+'СЕТ СН'!$H$11+СВЦЭМ!$D$10+'СЕТ СН'!$H$5-'СЕТ СН'!$H$21</f>
        <v>3509.7438154500001</v>
      </c>
      <c r="J106" s="36">
        <f>SUMIFS(СВЦЭМ!$D$33:$D$776,СВЦЭМ!$A$33:$A$776,$A106,СВЦЭМ!$B$33:$B$776,J$83)+'СЕТ СН'!$H$11+СВЦЭМ!$D$10+'СЕТ СН'!$H$5-'СЕТ СН'!$H$21</f>
        <v>3452.0422427499998</v>
      </c>
      <c r="K106" s="36">
        <f>SUMIFS(СВЦЭМ!$D$33:$D$776,СВЦЭМ!$A$33:$A$776,$A106,СВЦЭМ!$B$33:$B$776,K$83)+'СЕТ СН'!$H$11+СВЦЭМ!$D$10+'СЕТ СН'!$H$5-'СЕТ СН'!$H$21</f>
        <v>3422.7418007300003</v>
      </c>
      <c r="L106" s="36">
        <f>SUMIFS(СВЦЭМ!$D$33:$D$776,СВЦЭМ!$A$33:$A$776,$A106,СВЦЭМ!$B$33:$B$776,L$83)+'СЕТ СН'!$H$11+СВЦЭМ!$D$10+'СЕТ СН'!$H$5-'СЕТ СН'!$H$21</f>
        <v>3422.42983628</v>
      </c>
      <c r="M106" s="36">
        <f>SUMIFS(СВЦЭМ!$D$33:$D$776,СВЦЭМ!$A$33:$A$776,$A106,СВЦЭМ!$B$33:$B$776,M$83)+'СЕТ СН'!$H$11+СВЦЭМ!$D$10+'СЕТ СН'!$H$5-'СЕТ СН'!$H$21</f>
        <v>3423.25544421</v>
      </c>
      <c r="N106" s="36">
        <f>SUMIFS(СВЦЭМ!$D$33:$D$776,СВЦЭМ!$A$33:$A$776,$A106,СВЦЭМ!$B$33:$B$776,N$83)+'СЕТ СН'!$H$11+СВЦЭМ!$D$10+'СЕТ СН'!$H$5-'СЕТ СН'!$H$21</f>
        <v>3430.4147164000001</v>
      </c>
      <c r="O106" s="36">
        <f>SUMIFS(СВЦЭМ!$D$33:$D$776,СВЦЭМ!$A$33:$A$776,$A106,СВЦЭМ!$B$33:$B$776,O$83)+'СЕТ СН'!$H$11+СВЦЭМ!$D$10+'СЕТ СН'!$H$5-'СЕТ СН'!$H$21</f>
        <v>3470.3917608199999</v>
      </c>
      <c r="P106" s="36">
        <f>SUMIFS(СВЦЭМ!$D$33:$D$776,СВЦЭМ!$A$33:$A$776,$A106,СВЦЭМ!$B$33:$B$776,P$83)+'СЕТ СН'!$H$11+СВЦЭМ!$D$10+'СЕТ СН'!$H$5-'СЕТ СН'!$H$21</f>
        <v>3509.01374231</v>
      </c>
      <c r="Q106" s="36">
        <f>SUMIFS(СВЦЭМ!$D$33:$D$776,СВЦЭМ!$A$33:$A$776,$A106,СВЦЭМ!$B$33:$B$776,Q$83)+'СЕТ СН'!$H$11+СВЦЭМ!$D$10+'СЕТ СН'!$H$5-'СЕТ СН'!$H$21</f>
        <v>3471.7265864000001</v>
      </c>
      <c r="R106" s="36">
        <f>SUMIFS(СВЦЭМ!$D$33:$D$776,СВЦЭМ!$A$33:$A$776,$A106,СВЦЭМ!$B$33:$B$776,R$83)+'СЕТ СН'!$H$11+СВЦЭМ!$D$10+'СЕТ СН'!$H$5-'СЕТ СН'!$H$21</f>
        <v>3418.0460957599998</v>
      </c>
      <c r="S106" s="36">
        <f>SUMIFS(СВЦЭМ!$D$33:$D$776,СВЦЭМ!$A$33:$A$776,$A106,СВЦЭМ!$B$33:$B$776,S$83)+'СЕТ СН'!$H$11+СВЦЭМ!$D$10+'СЕТ СН'!$H$5-'СЕТ СН'!$H$21</f>
        <v>3443.8988546300002</v>
      </c>
      <c r="T106" s="36">
        <f>SUMIFS(СВЦЭМ!$D$33:$D$776,СВЦЭМ!$A$33:$A$776,$A106,СВЦЭМ!$B$33:$B$776,T$83)+'СЕТ СН'!$H$11+СВЦЭМ!$D$10+'СЕТ СН'!$H$5-'СЕТ СН'!$H$21</f>
        <v>3438.8490134100002</v>
      </c>
      <c r="U106" s="36">
        <f>SUMIFS(СВЦЭМ!$D$33:$D$776,СВЦЭМ!$A$33:$A$776,$A106,СВЦЭМ!$B$33:$B$776,U$83)+'СЕТ СН'!$H$11+СВЦЭМ!$D$10+'СЕТ СН'!$H$5-'СЕТ СН'!$H$21</f>
        <v>3372.3928579799999</v>
      </c>
      <c r="V106" s="36">
        <f>SUMIFS(СВЦЭМ!$D$33:$D$776,СВЦЭМ!$A$33:$A$776,$A106,СВЦЭМ!$B$33:$B$776,V$83)+'СЕТ СН'!$H$11+СВЦЭМ!$D$10+'СЕТ СН'!$H$5-'СЕТ СН'!$H$21</f>
        <v>3367.9445765700002</v>
      </c>
      <c r="W106" s="36">
        <f>SUMIFS(СВЦЭМ!$D$33:$D$776,СВЦЭМ!$A$33:$A$776,$A106,СВЦЭМ!$B$33:$B$776,W$83)+'СЕТ СН'!$H$11+СВЦЭМ!$D$10+'СЕТ СН'!$H$5-'СЕТ СН'!$H$21</f>
        <v>3364.5702574400002</v>
      </c>
      <c r="X106" s="36">
        <f>SUMIFS(СВЦЭМ!$D$33:$D$776,СВЦЭМ!$A$33:$A$776,$A106,СВЦЭМ!$B$33:$B$776,X$83)+'СЕТ СН'!$H$11+СВЦЭМ!$D$10+'СЕТ СН'!$H$5-'СЕТ СН'!$H$21</f>
        <v>3347.6596918200003</v>
      </c>
      <c r="Y106" s="36">
        <f>SUMIFS(СВЦЭМ!$D$33:$D$776,СВЦЭМ!$A$33:$A$776,$A106,СВЦЭМ!$B$33:$B$776,Y$83)+'СЕТ СН'!$H$11+СВЦЭМ!$D$10+'СЕТ СН'!$H$5-'СЕТ СН'!$H$21</f>
        <v>3353.6308744400003</v>
      </c>
    </row>
    <row r="107" spans="1:25" ht="15.75" x14ac:dyDescent="0.2">
      <c r="A107" s="35">
        <f t="shared" si="2"/>
        <v>44128</v>
      </c>
      <c r="B107" s="36">
        <f>SUMIFS(СВЦЭМ!$D$33:$D$776,СВЦЭМ!$A$33:$A$776,$A107,СВЦЭМ!$B$33:$B$776,B$83)+'СЕТ СН'!$H$11+СВЦЭМ!$D$10+'СЕТ СН'!$H$5-'СЕТ СН'!$H$21</f>
        <v>3453.6572240999999</v>
      </c>
      <c r="C107" s="36">
        <f>SUMIFS(СВЦЭМ!$D$33:$D$776,СВЦЭМ!$A$33:$A$776,$A107,СВЦЭМ!$B$33:$B$776,C$83)+'СЕТ СН'!$H$11+СВЦЭМ!$D$10+'СЕТ СН'!$H$5-'СЕТ СН'!$H$21</f>
        <v>3531.6063396999998</v>
      </c>
      <c r="D107" s="36">
        <f>SUMIFS(СВЦЭМ!$D$33:$D$776,СВЦЭМ!$A$33:$A$776,$A107,СВЦЭМ!$B$33:$B$776,D$83)+'СЕТ СН'!$H$11+СВЦЭМ!$D$10+'СЕТ СН'!$H$5-'СЕТ СН'!$H$21</f>
        <v>3599.1085323299999</v>
      </c>
      <c r="E107" s="36">
        <f>SUMIFS(СВЦЭМ!$D$33:$D$776,СВЦЭМ!$A$33:$A$776,$A107,СВЦЭМ!$B$33:$B$776,E$83)+'СЕТ СН'!$H$11+СВЦЭМ!$D$10+'СЕТ СН'!$H$5-'СЕТ СН'!$H$21</f>
        <v>3613.5837952399997</v>
      </c>
      <c r="F107" s="36">
        <f>SUMIFS(СВЦЭМ!$D$33:$D$776,СВЦЭМ!$A$33:$A$776,$A107,СВЦЭМ!$B$33:$B$776,F$83)+'СЕТ СН'!$H$11+СВЦЭМ!$D$10+'СЕТ СН'!$H$5-'СЕТ СН'!$H$21</f>
        <v>3615.0713504300002</v>
      </c>
      <c r="G107" s="36">
        <f>SUMIFS(СВЦЭМ!$D$33:$D$776,СВЦЭМ!$A$33:$A$776,$A107,СВЦЭМ!$B$33:$B$776,G$83)+'СЕТ СН'!$H$11+СВЦЭМ!$D$10+'СЕТ СН'!$H$5-'СЕТ СН'!$H$21</f>
        <v>3594.5445524799998</v>
      </c>
      <c r="H107" s="36">
        <f>SUMIFS(СВЦЭМ!$D$33:$D$776,СВЦЭМ!$A$33:$A$776,$A107,СВЦЭМ!$B$33:$B$776,H$83)+'СЕТ СН'!$H$11+СВЦЭМ!$D$10+'СЕТ СН'!$H$5-'СЕТ СН'!$H$21</f>
        <v>3572.5992121999998</v>
      </c>
      <c r="I107" s="36">
        <f>SUMIFS(СВЦЭМ!$D$33:$D$776,СВЦЭМ!$A$33:$A$776,$A107,СВЦЭМ!$B$33:$B$776,I$83)+'СЕТ СН'!$H$11+СВЦЭМ!$D$10+'СЕТ СН'!$H$5-'СЕТ СН'!$H$21</f>
        <v>3542.6516829000002</v>
      </c>
      <c r="J107" s="36">
        <f>SUMIFS(СВЦЭМ!$D$33:$D$776,СВЦЭМ!$A$33:$A$776,$A107,СВЦЭМ!$B$33:$B$776,J$83)+'СЕТ СН'!$H$11+СВЦЭМ!$D$10+'СЕТ СН'!$H$5-'СЕТ СН'!$H$21</f>
        <v>3469.5526826300002</v>
      </c>
      <c r="K107" s="36">
        <f>SUMIFS(СВЦЭМ!$D$33:$D$776,СВЦЭМ!$A$33:$A$776,$A107,СВЦЭМ!$B$33:$B$776,K$83)+'СЕТ СН'!$H$11+СВЦЭМ!$D$10+'СЕТ СН'!$H$5-'СЕТ СН'!$H$21</f>
        <v>3437.8941266299998</v>
      </c>
      <c r="L107" s="36">
        <f>SUMIFS(СВЦЭМ!$D$33:$D$776,СВЦЭМ!$A$33:$A$776,$A107,СВЦЭМ!$B$33:$B$776,L$83)+'СЕТ СН'!$H$11+СВЦЭМ!$D$10+'СЕТ СН'!$H$5-'СЕТ СН'!$H$21</f>
        <v>3427.0949888999999</v>
      </c>
      <c r="M107" s="36">
        <f>SUMIFS(СВЦЭМ!$D$33:$D$776,СВЦЭМ!$A$33:$A$776,$A107,СВЦЭМ!$B$33:$B$776,M$83)+'СЕТ СН'!$H$11+СВЦЭМ!$D$10+'СЕТ СН'!$H$5-'СЕТ СН'!$H$21</f>
        <v>3418.5921669600002</v>
      </c>
      <c r="N107" s="36">
        <f>SUMIFS(СВЦЭМ!$D$33:$D$776,СВЦЭМ!$A$33:$A$776,$A107,СВЦЭМ!$B$33:$B$776,N$83)+'СЕТ СН'!$H$11+СВЦЭМ!$D$10+'СЕТ СН'!$H$5-'СЕТ СН'!$H$21</f>
        <v>3415.96233794</v>
      </c>
      <c r="O107" s="36">
        <f>SUMIFS(СВЦЭМ!$D$33:$D$776,СВЦЭМ!$A$33:$A$776,$A107,СВЦЭМ!$B$33:$B$776,O$83)+'СЕТ СН'!$H$11+СВЦЭМ!$D$10+'СЕТ СН'!$H$5-'СЕТ СН'!$H$21</f>
        <v>3460.59852821</v>
      </c>
      <c r="P107" s="36">
        <f>SUMIFS(СВЦЭМ!$D$33:$D$776,СВЦЭМ!$A$33:$A$776,$A107,СВЦЭМ!$B$33:$B$776,P$83)+'СЕТ СН'!$H$11+СВЦЭМ!$D$10+'СЕТ СН'!$H$5-'СЕТ СН'!$H$21</f>
        <v>3510.5570912499998</v>
      </c>
      <c r="Q107" s="36">
        <f>SUMIFS(СВЦЭМ!$D$33:$D$776,СВЦЭМ!$A$33:$A$776,$A107,СВЦЭМ!$B$33:$B$776,Q$83)+'СЕТ СН'!$H$11+СВЦЭМ!$D$10+'СЕТ СН'!$H$5-'СЕТ СН'!$H$21</f>
        <v>3496.7649497299999</v>
      </c>
      <c r="R107" s="36">
        <f>SUMIFS(СВЦЭМ!$D$33:$D$776,СВЦЭМ!$A$33:$A$776,$A107,СВЦЭМ!$B$33:$B$776,R$83)+'СЕТ СН'!$H$11+СВЦЭМ!$D$10+'СЕТ СН'!$H$5-'СЕТ СН'!$H$21</f>
        <v>3464.6644836300002</v>
      </c>
      <c r="S107" s="36">
        <f>SUMIFS(СВЦЭМ!$D$33:$D$776,СВЦЭМ!$A$33:$A$776,$A107,СВЦЭМ!$B$33:$B$776,S$83)+'СЕТ СН'!$H$11+СВЦЭМ!$D$10+'СЕТ СН'!$H$5-'СЕТ СН'!$H$21</f>
        <v>3424.01893019</v>
      </c>
      <c r="T107" s="36">
        <f>SUMIFS(СВЦЭМ!$D$33:$D$776,СВЦЭМ!$A$33:$A$776,$A107,СВЦЭМ!$B$33:$B$776,T$83)+'СЕТ СН'!$H$11+СВЦЭМ!$D$10+'СЕТ СН'!$H$5-'СЕТ СН'!$H$21</f>
        <v>3451.8511359200002</v>
      </c>
      <c r="U107" s="36">
        <f>SUMIFS(СВЦЭМ!$D$33:$D$776,СВЦЭМ!$A$33:$A$776,$A107,СВЦЭМ!$B$33:$B$776,U$83)+'СЕТ СН'!$H$11+СВЦЭМ!$D$10+'СЕТ СН'!$H$5-'СЕТ СН'!$H$21</f>
        <v>3453.7996722899998</v>
      </c>
      <c r="V107" s="36">
        <f>SUMIFS(СВЦЭМ!$D$33:$D$776,СВЦЭМ!$A$33:$A$776,$A107,СВЦЭМ!$B$33:$B$776,V$83)+'СЕТ СН'!$H$11+СВЦЭМ!$D$10+'СЕТ СН'!$H$5-'СЕТ СН'!$H$21</f>
        <v>3367.7822224400002</v>
      </c>
      <c r="W107" s="36">
        <f>SUMIFS(СВЦЭМ!$D$33:$D$776,СВЦЭМ!$A$33:$A$776,$A107,СВЦЭМ!$B$33:$B$776,W$83)+'СЕТ СН'!$H$11+СВЦЭМ!$D$10+'СЕТ СН'!$H$5-'СЕТ СН'!$H$21</f>
        <v>3385.6167768</v>
      </c>
      <c r="X107" s="36">
        <f>SUMIFS(СВЦЭМ!$D$33:$D$776,СВЦЭМ!$A$33:$A$776,$A107,СВЦЭМ!$B$33:$B$776,X$83)+'СЕТ СН'!$H$11+СВЦЭМ!$D$10+'СЕТ СН'!$H$5-'СЕТ СН'!$H$21</f>
        <v>3411.7318129699997</v>
      </c>
      <c r="Y107" s="36">
        <f>SUMIFS(СВЦЭМ!$D$33:$D$776,СВЦЭМ!$A$33:$A$776,$A107,СВЦЭМ!$B$33:$B$776,Y$83)+'СЕТ СН'!$H$11+СВЦЭМ!$D$10+'СЕТ СН'!$H$5-'СЕТ СН'!$H$21</f>
        <v>3446.6864884400002</v>
      </c>
    </row>
    <row r="108" spans="1:25" ht="15.75" x14ac:dyDescent="0.2">
      <c r="A108" s="35">
        <f t="shared" si="2"/>
        <v>44129</v>
      </c>
      <c r="B108" s="36">
        <f>SUMIFS(СВЦЭМ!$D$33:$D$776,СВЦЭМ!$A$33:$A$776,$A108,СВЦЭМ!$B$33:$B$776,B$83)+'СЕТ СН'!$H$11+СВЦЭМ!$D$10+'СЕТ СН'!$H$5-'СЕТ СН'!$H$21</f>
        <v>3513.1286280599998</v>
      </c>
      <c r="C108" s="36">
        <f>SUMIFS(СВЦЭМ!$D$33:$D$776,СВЦЭМ!$A$33:$A$776,$A108,СВЦЭМ!$B$33:$B$776,C$83)+'СЕТ СН'!$H$11+СВЦЭМ!$D$10+'СЕТ СН'!$H$5-'СЕТ СН'!$H$21</f>
        <v>3564.0339911800002</v>
      </c>
      <c r="D108" s="36">
        <f>SUMIFS(СВЦЭМ!$D$33:$D$776,СВЦЭМ!$A$33:$A$776,$A108,СВЦЭМ!$B$33:$B$776,D$83)+'СЕТ СН'!$H$11+СВЦЭМ!$D$10+'СЕТ СН'!$H$5-'СЕТ СН'!$H$21</f>
        <v>3632.9280923400001</v>
      </c>
      <c r="E108" s="36">
        <f>SUMIFS(СВЦЭМ!$D$33:$D$776,СВЦЭМ!$A$33:$A$776,$A108,СВЦЭМ!$B$33:$B$776,E$83)+'СЕТ СН'!$H$11+СВЦЭМ!$D$10+'СЕТ СН'!$H$5-'СЕТ СН'!$H$21</f>
        <v>3641.2997202300003</v>
      </c>
      <c r="F108" s="36">
        <f>SUMIFS(СВЦЭМ!$D$33:$D$776,СВЦЭМ!$A$33:$A$776,$A108,СВЦЭМ!$B$33:$B$776,F$83)+'СЕТ СН'!$H$11+СВЦЭМ!$D$10+'СЕТ СН'!$H$5-'СЕТ СН'!$H$21</f>
        <v>3644.9769821700002</v>
      </c>
      <c r="G108" s="36">
        <f>SUMIFS(СВЦЭМ!$D$33:$D$776,СВЦЭМ!$A$33:$A$776,$A108,СВЦЭМ!$B$33:$B$776,G$83)+'СЕТ СН'!$H$11+СВЦЭМ!$D$10+'СЕТ СН'!$H$5-'СЕТ СН'!$H$21</f>
        <v>3644.3436829900002</v>
      </c>
      <c r="H108" s="36">
        <f>SUMIFS(СВЦЭМ!$D$33:$D$776,СВЦЭМ!$A$33:$A$776,$A108,СВЦЭМ!$B$33:$B$776,H$83)+'СЕТ СН'!$H$11+СВЦЭМ!$D$10+'СЕТ СН'!$H$5-'СЕТ СН'!$H$21</f>
        <v>3621.9806374700001</v>
      </c>
      <c r="I108" s="36">
        <f>SUMIFS(СВЦЭМ!$D$33:$D$776,СВЦЭМ!$A$33:$A$776,$A108,СВЦЭМ!$B$33:$B$776,I$83)+'СЕТ СН'!$H$11+СВЦЭМ!$D$10+'СЕТ СН'!$H$5-'СЕТ СН'!$H$21</f>
        <v>3597.3345004500002</v>
      </c>
      <c r="J108" s="36">
        <f>SUMIFS(СВЦЭМ!$D$33:$D$776,СВЦЭМ!$A$33:$A$776,$A108,СВЦЭМ!$B$33:$B$776,J$83)+'СЕТ СН'!$H$11+СВЦЭМ!$D$10+'СЕТ СН'!$H$5-'СЕТ СН'!$H$21</f>
        <v>3504.3584149099997</v>
      </c>
      <c r="K108" s="36">
        <f>SUMIFS(СВЦЭМ!$D$33:$D$776,СВЦЭМ!$A$33:$A$776,$A108,СВЦЭМ!$B$33:$B$776,K$83)+'СЕТ СН'!$H$11+СВЦЭМ!$D$10+'СЕТ СН'!$H$5-'СЕТ СН'!$H$21</f>
        <v>3434.8045305800001</v>
      </c>
      <c r="L108" s="36">
        <f>SUMIFS(СВЦЭМ!$D$33:$D$776,СВЦЭМ!$A$33:$A$776,$A108,СВЦЭМ!$B$33:$B$776,L$83)+'СЕТ СН'!$H$11+СВЦЭМ!$D$10+'СЕТ СН'!$H$5-'СЕТ СН'!$H$21</f>
        <v>3428.6388281</v>
      </c>
      <c r="M108" s="36">
        <f>SUMIFS(СВЦЭМ!$D$33:$D$776,СВЦЭМ!$A$33:$A$776,$A108,СВЦЭМ!$B$33:$B$776,M$83)+'СЕТ СН'!$H$11+СВЦЭМ!$D$10+'СЕТ СН'!$H$5-'СЕТ СН'!$H$21</f>
        <v>3429.86645176</v>
      </c>
      <c r="N108" s="36">
        <f>SUMIFS(СВЦЭМ!$D$33:$D$776,СВЦЭМ!$A$33:$A$776,$A108,СВЦЭМ!$B$33:$B$776,N$83)+'СЕТ СН'!$H$11+СВЦЭМ!$D$10+'СЕТ СН'!$H$5-'СЕТ СН'!$H$21</f>
        <v>3435.6536894700002</v>
      </c>
      <c r="O108" s="36">
        <f>SUMIFS(СВЦЭМ!$D$33:$D$776,СВЦЭМ!$A$33:$A$776,$A108,СВЦЭМ!$B$33:$B$776,O$83)+'СЕТ СН'!$H$11+СВЦЭМ!$D$10+'СЕТ СН'!$H$5-'СЕТ СН'!$H$21</f>
        <v>3478.49475893</v>
      </c>
      <c r="P108" s="36">
        <f>SUMIFS(СВЦЭМ!$D$33:$D$776,СВЦЭМ!$A$33:$A$776,$A108,СВЦЭМ!$B$33:$B$776,P$83)+'СЕТ СН'!$H$11+СВЦЭМ!$D$10+'СЕТ СН'!$H$5-'СЕТ СН'!$H$21</f>
        <v>3528.4533541700002</v>
      </c>
      <c r="Q108" s="36">
        <f>SUMIFS(СВЦЭМ!$D$33:$D$776,СВЦЭМ!$A$33:$A$776,$A108,СВЦЭМ!$B$33:$B$776,Q$83)+'СЕТ СН'!$H$11+СВЦЭМ!$D$10+'СЕТ СН'!$H$5-'СЕТ СН'!$H$21</f>
        <v>3490.5013078000002</v>
      </c>
      <c r="R108" s="36">
        <f>SUMIFS(СВЦЭМ!$D$33:$D$776,СВЦЭМ!$A$33:$A$776,$A108,СВЦЭМ!$B$33:$B$776,R$83)+'СЕТ СН'!$H$11+СВЦЭМ!$D$10+'СЕТ СН'!$H$5-'СЕТ СН'!$H$21</f>
        <v>3437.0316399200001</v>
      </c>
      <c r="S108" s="36">
        <f>SUMIFS(СВЦЭМ!$D$33:$D$776,СВЦЭМ!$A$33:$A$776,$A108,СВЦЭМ!$B$33:$B$776,S$83)+'СЕТ СН'!$H$11+СВЦЭМ!$D$10+'СЕТ СН'!$H$5-'СЕТ СН'!$H$21</f>
        <v>3427.25859395</v>
      </c>
      <c r="T108" s="36">
        <f>SUMIFS(СВЦЭМ!$D$33:$D$776,СВЦЭМ!$A$33:$A$776,$A108,СВЦЭМ!$B$33:$B$776,T$83)+'СЕТ СН'!$H$11+СВЦЭМ!$D$10+'СЕТ СН'!$H$5-'СЕТ СН'!$H$21</f>
        <v>3452.9794867199998</v>
      </c>
      <c r="U108" s="36">
        <f>SUMIFS(СВЦЭМ!$D$33:$D$776,СВЦЭМ!$A$33:$A$776,$A108,СВЦЭМ!$B$33:$B$776,U$83)+'СЕТ СН'!$H$11+СВЦЭМ!$D$10+'СЕТ СН'!$H$5-'СЕТ СН'!$H$21</f>
        <v>3388.7962584799998</v>
      </c>
      <c r="V108" s="36">
        <f>SUMIFS(СВЦЭМ!$D$33:$D$776,СВЦЭМ!$A$33:$A$776,$A108,СВЦЭМ!$B$33:$B$776,V$83)+'СЕТ СН'!$H$11+СВЦЭМ!$D$10+'СЕТ СН'!$H$5-'СЕТ СН'!$H$21</f>
        <v>3370.8951695599999</v>
      </c>
      <c r="W108" s="36">
        <f>SUMIFS(СВЦЭМ!$D$33:$D$776,СВЦЭМ!$A$33:$A$776,$A108,СВЦЭМ!$B$33:$B$776,W$83)+'СЕТ СН'!$H$11+СВЦЭМ!$D$10+'СЕТ СН'!$H$5-'СЕТ СН'!$H$21</f>
        <v>3352.11386786</v>
      </c>
      <c r="X108" s="36">
        <f>SUMIFS(СВЦЭМ!$D$33:$D$776,СВЦЭМ!$A$33:$A$776,$A108,СВЦЭМ!$B$33:$B$776,X$83)+'СЕТ СН'!$H$11+СВЦЭМ!$D$10+'СЕТ СН'!$H$5-'СЕТ СН'!$H$21</f>
        <v>3358.4795776700003</v>
      </c>
      <c r="Y108" s="36">
        <f>SUMIFS(СВЦЭМ!$D$33:$D$776,СВЦЭМ!$A$33:$A$776,$A108,СВЦЭМ!$B$33:$B$776,Y$83)+'СЕТ СН'!$H$11+СВЦЭМ!$D$10+'СЕТ СН'!$H$5-'СЕТ СН'!$H$21</f>
        <v>3399.2054335399998</v>
      </c>
    </row>
    <row r="109" spans="1:25" ht="15.75" x14ac:dyDescent="0.2">
      <c r="A109" s="35">
        <f t="shared" si="2"/>
        <v>44130</v>
      </c>
      <c r="B109" s="36">
        <f>SUMIFS(СВЦЭМ!$D$33:$D$776,СВЦЭМ!$A$33:$A$776,$A109,СВЦЭМ!$B$33:$B$776,B$83)+'СЕТ СН'!$H$11+СВЦЭМ!$D$10+'СЕТ СН'!$H$5-'СЕТ СН'!$H$21</f>
        <v>3504.8158966199999</v>
      </c>
      <c r="C109" s="36">
        <f>SUMIFS(СВЦЭМ!$D$33:$D$776,СВЦЭМ!$A$33:$A$776,$A109,СВЦЭМ!$B$33:$B$776,C$83)+'СЕТ СН'!$H$11+СВЦЭМ!$D$10+'СЕТ СН'!$H$5-'СЕТ СН'!$H$21</f>
        <v>3588.1205579799998</v>
      </c>
      <c r="D109" s="36">
        <f>SUMIFS(СВЦЭМ!$D$33:$D$776,СВЦЭМ!$A$33:$A$776,$A109,СВЦЭМ!$B$33:$B$776,D$83)+'СЕТ СН'!$H$11+СВЦЭМ!$D$10+'СЕТ СН'!$H$5-'СЕТ СН'!$H$21</f>
        <v>3650.47996513</v>
      </c>
      <c r="E109" s="36">
        <f>SUMIFS(СВЦЭМ!$D$33:$D$776,СВЦЭМ!$A$33:$A$776,$A109,СВЦЭМ!$B$33:$B$776,E$83)+'СЕТ СН'!$H$11+СВЦЭМ!$D$10+'СЕТ СН'!$H$5-'СЕТ СН'!$H$21</f>
        <v>3656.4250060499999</v>
      </c>
      <c r="F109" s="36">
        <f>SUMIFS(СВЦЭМ!$D$33:$D$776,СВЦЭМ!$A$33:$A$776,$A109,СВЦЭМ!$B$33:$B$776,F$83)+'СЕТ СН'!$H$11+СВЦЭМ!$D$10+'СЕТ СН'!$H$5-'СЕТ СН'!$H$21</f>
        <v>3652.9280502800002</v>
      </c>
      <c r="G109" s="36">
        <f>SUMIFS(СВЦЭМ!$D$33:$D$776,СВЦЭМ!$A$33:$A$776,$A109,СВЦЭМ!$B$33:$B$776,G$83)+'СЕТ СН'!$H$11+СВЦЭМ!$D$10+'СЕТ СН'!$H$5-'СЕТ СН'!$H$21</f>
        <v>3630.0212263200001</v>
      </c>
      <c r="H109" s="36">
        <f>SUMIFS(СВЦЭМ!$D$33:$D$776,СВЦЭМ!$A$33:$A$776,$A109,СВЦЭМ!$B$33:$B$776,H$83)+'СЕТ СН'!$H$11+СВЦЭМ!$D$10+'СЕТ СН'!$H$5-'СЕТ СН'!$H$21</f>
        <v>3580.5652664899999</v>
      </c>
      <c r="I109" s="36">
        <f>SUMIFS(СВЦЭМ!$D$33:$D$776,СВЦЭМ!$A$33:$A$776,$A109,СВЦЭМ!$B$33:$B$776,I$83)+'СЕТ СН'!$H$11+СВЦЭМ!$D$10+'СЕТ СН'!$H$5-'СЕТ СН'!$H$21</f>
        <v>3540.2443081000001</v>
      </c>
      <c r="J109" s="36">
        <f>SUMIFS(СВЦЭМ!$D$33:$D$776,СВЦЭМ!$A$33:$A$776,$A109,СВЦЭМ!$B$33:$B$776,J$83)+'СЕТ СН'!$H$11+СВЦЭМ!$D$10+'СЕТ СН'!$H$5-'СЕТ СН'!$H$21</f>
        <v>3470.13323945</v>
      </c>
      <c r="K109" s="36">
        <f>SUMIFS(СВЦЭМ!$D$33:$D$776,СВЦЭМ!$A$33:$A$776,$A109,СВЦЭМ!$B$33:$B$776,K$83)+'СЕТ СН'!$H$11+СВЦЭМ!$D$10+'СЕТ СН'!$H$5-'СЕТ СН'!$H$21</f>
        <v>3423.7009873900001</v>
      </c>
      <c r="L109" s="36">
        <f>SUMIFS(СВЦЭМ!$D$33:$D$776,СВЦЭМ!$A$33:$A$776,$A109,СВЦЭМ!$B$33:$B$776,L$83)+'СЕТ СН'!$H$11+СВЦЭМ!$D$10+'СЕТ СН'!$H$5-'СЕТ СН'!$H$21</f>
        <v>3418.8467962700001</v>
      </c>
      <c r="M109" s="36">
        <f>SUMIFS(СВЦЭМ!$D$33:$D$776,СВЦЭМ!$A$33:$A$776,$A109,СВЦЭМ!$B$33:$B$776,M$83)+'СЕТ СН'!$H$11+СВЦЭМ!$D$10+'СЕТ СН'!$H$5-'СЕТ СН'!$H$21</f>
        <v>3442.2935763699998</v>
      </c>
      <c r="N109" s="36">
        <f>SUMIFS(СВЦЭМ!$D$33:$D$776,СВЦЭМ!$A$33:$A$776,$A109,СВЦЭМ!$B$33:$B$776,N$83)+'СЕТ СН'!$H$11+СВЦЭМ!$D$10+'СЕТ СН'!$H$5-'СЕТ СН'!$H$21</f>
        <v>3442.3501573200001</v>
      </c>
      <c r="O109" s="36">
        <f>SUMIFS(СВЦЭМ!$D$33:$D$776,СВЦЭМ!$A$33:$A$776,$A109,СВЦЭМ!$B$33:$B$776,O$83)+'СЕТ СН'!$H$11+СВЦЭМ!$D$10+'СЕТ СН'!$H$5-'СЕТ СН'!$H$21</f>
        <v>3478.8874703500001</v>
      </c>
      <c r="P109" s="36">
        <f>SUMIFS(СВЦЭМ!$D$33:$D$776,СВЦЭМ!$A$33:$A$776,$A109,СВЦЭМ!$B$33:$B$776,P$83)+'СЕТ СН'!$H$11+СВЦЭМ!$D$10+'СЕТ СН'!$H$5-'СЕТ СН'!$H$21</f>
        <v>3522.9665342500002</v>
      </c>
      <c r="Q109" s="36">
        <f>SUMIFS(СВЦЭМ!$D$33:$D$776,СВЦЭМ!$A$33:$A$776,$A109,СВЦЭМ!$B$33:$B$776,Q$83)+'СЕТ СН'!$H$11+СВЦЭМ!$D$10+'СЕТ СН'!$H$5-'СЕТ СН'!$H$21</f>
        <v>3485.0798242400001</v>
      </c>
      <c r="R109" s="36">
        <f>SUMIFS(СВЦЭМ!$D$33:$D$776,СВЦЭМ!$A$33:$A$776,$A109,СВЦЭМ!$B$33:$B$776,R$83)+'СЕТ СН'!$H$11+СВЦЭМ!$D$10+'СЕТ СН'!$H$5-'СЕТ СН'!$H$21</f>
        <v>3436.5905996800002</v>
      </c>
      <c r="S109" s="36">
        <f>SUMIFS(СВЦЭМ!$D$33:$D$776,СВЦЭМ!$A$33:$A$776,$A109,СВЦЭМ!$B$33:$B$776,S$83)+'СЕТ СН'!$H$11+СВЦЭМ!$D$10+'СЕТ СН'!$H$5-'СЕТ СН'!$H$21</f>
        <v>3372.9351780299999</v>
      </c>
      <c r="T109" s="36">
        <f>SUMIFS(СВЦЭМ!$D$33:$D$776,СВЦЭМ!$A$33:$A$776,$A109,СВЦЭМ!$B$33:$B$776,T$83)+'СЕТ СН'!$H$11+СВЦЭМ!$D$10+'СЕТ СН'!$H$5-'СЕТ СН'!$H$21</f>
        <v>3337.4718407</v>
      </c>
      <c r="U109" s="36">
        <f>SUMIFS(СВЦЭМ!$D$33:$D$776,СВЦЭМ!$A$33:$A$776,$A109,СВЦЭМ!$B$33:$B$776,U$83)+'СЕТ СН'!$H$11+СВЦЭМ!$D$10+'СЕТ СН'!$H$5-'СЕТ СН'!$H$21</f>
        <v>3337.2752096100003</v>
      </c>
      <c r="V109" s="36">
        <f>SUMIFS(СВЦЭМ!$D$33:$D$776,СВЦЭМ!$A$33:$A$776,$A109,СВЦЭМ!$B$33:$B$776,V$83)+'СЕТ СН'!$H$11+СВЦЭМ!$D$10+'СЕТ СН'!$H$5-'СЕТ СН'!$H$21</f>
        <v>3336.6594376399999</v>
      </c>
      <c r="W109" s="36">
        <f>SUMIFS(СВЦЭМ!$D$33:$D$776,СВЦЭМ!$A$33:$A$776,$A109,СВЦЭМ!$B$33:$B$776,W$83)+'СЕТ СН'!$H$11+СВЦЭМ!$D$10+'СЕТ СН'!$H$5-'СЕТ СН'!$H$21</f>
        <v>3337.41687129</v>
      </c>
      <c r="X109" s="36">
        <f>SUMIFS(СВЦЭМ!$D$33:$D$776,СВЦЭМ!$A$33:$A$776,$A109,СВЦЭМ!$B$33:$B$776,X$83)+'СЕТ СН'!$H$11+СВЦЭМ!$D$10+'СЕТ СН'!$H$5-'СЕТ СН'!$H$21</f>
        <v>3336.07719198</v>
      </c>
      <c r="Y109" s="36">
        <f>SUMIFS(СВЦЭМ!$D$33:$D$776,СВЦЭМ!$A$33:$A$776,$A109,СВЦЭМ!$B$33:$B$776,Y$83)+'СЕТ СН'!$H$11+СВЦЭМ!$D$10+'СЕТ СН'!$H$5-'СЕТ СН'!$H$21</f>
        <v>3378.6542126700001</v>
      </c>
    </row>
    <row r="110" spans="1:25" ht="15.75" x14ac:dyDescent="0.2">
      <c r="A110" s="35">
        <f t="shared" si="2"/>
        <v>44131</v>
      </c>
      <c r="B110" s="36">
        <f>SUMIFS(СВЦЭМ!$D$33:$D$776,СВЦЭМ!$A$33:$A$776,$A110,СВЦЭМ!$B$33:$B$776,B$83)+'СЕТ СН'!$H$11+СВЦЭМ!$D$10+'СЕТ СН'!$H$5-'СЕТ СН'!$H$21</f>
        <v>3488.4155417100001</v>
      </c>
      <c r="C110" s="36">
        <f>SUMIFS(СВЦЭМ!$D$33:$D$776,СВЦЭМ!$A$33:$A$776,$A110,СВЦЭМ!$B$33:$B$776,C$83)+'СЕТ СН'!$H$11+СВЦЭМ!$D$10+'СЕТ СН'!$H$5-'СЕТ СН'!$H$21</f>
        <v>3581.6066656799999</v>
      </c>
      <c r="D110" s="36">
        <f>SUMIFS(СВЦЭМ!$D$33:$D$776,СВЦЭМ!$A$33:$A$776,$A110,СВЦЭМ!$B$33:$B$776,D$83)+'СЕТ СН'!$H$11+СВЦЭМ!$D$10+'СЕТ СН'!$H$5-'СЕТ СН'!$H$21</f>
        <v>3655.7708636699999</v>
      </c>
      <c r="E110" s="36">
        <f>SUMIFS(СВЦЭМ!$D$33:$D$776,СВЦЭМ!$A$33:$A$776,$A110,СВЦЭМ!$B$33:$B$776,E$83)+'СЕТ СН'!$H$11+СВЦЭМ!$D$10+'СЕТ СН'!$H$5-'СЕТ СН'!$H$21</f>
        <v>3673.2913112300002</v>
      </c>
      <c r="F110" s="36">
        <f>SUMIFS(СВЦЭМ!$D$33:$D$776,СВЦЭМ!$A$33:$A$776,$A110,СВЦЭМ!$B$33:$B$776,F$83)+'СЕТ СН'!$H$11+СВЦЭМ!$D$10+'СЕТ СН'!$H$5-'СЕТ СН'!$H$21</f>
        <v>3663.5699162299998</v>
      </c>
      <c r="G110" s="36">
        <f>SUMIFS(СВЦЭМ!$D$33:$D$776,СВЦЭМ!$A$33:$A$776,$A110,СВЦЭМ!$B$33:$B$776,G$83)+'СЕТ СН'!$H$11+СВЦЭМ!$D$10+'СЕТ СН'!$H$5-'СЕТ СН'!$H$21</f>
        <v>3653.4578050099999</v>
      </c>
      <c r="H110" s="36">
        <f>SUMIFS(СВЦЭМ!$D$33:$D$776,СВЦЭМ!$A$33:$A$776,$A110,СВЦЭМ!$B$33:$B$776,H$83)+'СЕТ СН'!$H$11+СВЦЭМ!$D$10+'СЕТ СН'!$H$5-'СЕТ СН'!$H$21</f>
        <v>3618.2602643700002</v>
      </c>
      <c r="I110" s="36">
        <f>SUMIFS(СВЦЭМ!$D$33:$D$776,СВЦЭМ!$A$33:$A$776,$A110,СВЦЭМ!$B$33:$B$776,I$83)+'СЕТ СН'!$H$11+СВЦЭМ!$D$10+'СЕТ СН'!$H$5-'СЕТ СН'!$H$21</f>
        <v>3586.1874255399998</v>
      </c>
      <c r="J110" s="36">
        <f>SUMIFS(СВЦЭМ!$D$33:$D$776,СВЦЭМ!$A$33:$A$776,$A110,СВЦЭМ!$B$33:$B$776,J$83)+'СЕТ СН'!$H$11+СВЦЭМ!$D$10+'СЕТ СН'!$H$5-'СЕТ СН'!$H$21</f>
        <v>3504.25097026</v>
      </c>
      <c r="K110" s="36">
        <f>SUMIFS(СВЦЭМ!$D$33:$D$776,СВЦЭМ!$A$33:$A$776,$A110,СВЦЭМ!$B$33:$B$776,K$83)+'СЕТ СН'!$H$11+СВЦЭМ!$D$10+'СЕТ СН'!$H$5-'СЕТ СН'!$H$21</f>
        <v>3464.5386249100002</v>
      </c>
      <c r="L110" s="36">
        <f>SUMIFS(СВЦЭМ!$D$33:$D$776,СВЦЭМ!$A$33:$A$776,$A110,СВЦЭМ!$B$33:$B$776,L$83)+'СЕТ СН'!$H$11+СВЦЭМ!$D$10+'СЕТ СН'!$H$5-'СЕТ СН'!$H$21</f>
        <v>3472.8494104299998</v>
      </c>
      <c r="M110" s="36">
        <f>SUMIFS(СВЦЭМ!$D$33:$D$776,СВЦЭМ!$A$33:$A$776,$A110,СВЦЭМ!$B$33:$B$776,M$83)+'СЕТ СН'!$H$11+СВЦЭМ!$D$10+'СЕТ СН'!$H$5-'СЕТ СН'!$H$21</f>
        <v>3477.4512279</v>
      </c>
      <c r="N110" s="36">
        <f>SUMIFS(СВЦЭМ!$D$33:$D$776,СВЦЭМ!$A$33:$A$776,$A110,СВЦЭМ!$B$33:$B$776,N$83)+'СЕТ СН'!$H$11+СВЦЭМ!$D$10+'СЕТ СН'!$H$5-'СЕТ СН'!$H$21</f>
        <v>3486.0707150200001</v>
      </c>
      <c r="O110" s="36">
        <f>SUMIFS(СВЦЭМ!$D$33:$D$776,СВЦЭМ!$A$33:$A$776,$A110,СВЦЭМ!$B$33:$B$776,O$83)+'СЕТ СН'!$H$11+СВЦЭМ!$D$10+'СЕТ СН'!$H$5-'СЕТ СН'!$H$21</f>
        <v>3536.9342253099999</v>
      </c>
      <c r="P110" s="36">
        <f>SUMIFS(СВЦЭМ!$D$33:$D$776,СВЦЭМ!$A$33:$A$776,$A110,СВЦЭМ!$B$33:$B$776,P$83)+'СЕТ СН'!$H$11+СВЦЭМ!$D$10+'СЕТ СН'!$H$5-'СЕТ СН'!$H$21</f>
        <v>3577.7331293699999</v>
      </c>
      <c r="Q110" s="36">
        <f>SUMIFS(СВЦЭМ!$D$33:$D$776,СВЦЭМ!$A$33:$A$776,$A110,СВЦЭМ!$B$33:$B$776,Q$83)+'СЕТ СН'!$H$11+СВЦЭМ!$D$10+'СЕТ СН'!$H$5-'СЕТ СН'!$H$21</f>
        <v>3534.69552703</v>
      </c>
      <c r="R110" s="36">
        <f>SUMIFS(СВЦЭМ!$D$33:$D$776,СВЦЭМ!$A$33:$A$776,$A110,СВЦЭМ!$B$33:$B$776,R$83)+'СЕТ СН'!$H$11+СВЦЭМ!$D$10+'СЕТ СН'!$H$5-'СЕТ СН'!$H$21</f>
        <v>3471.3214579099999</v>
      </c>
      <c r="S110" s="36">
        <f>SUMIFS(СВЦЭМ!$D$33:$D$776,СВЦЭМ!$A$33:$A$776,$A110,СВЦЭМ!$B$33:$B$776,S$83)+'СЕТ СН'!$H$11+СВЦЭМ!$D$10+'СЕТ СН'!$H$5-'СЕТ СН'!$H$21</f>
        <v>3424.4480708000001</v>
      </c>
      <c r="T110" s="36">
        <f>SUMIFS(СВЦЭМ!$D$33:$D$776,СВЦЭМ!$A$33:$A$776,$A110,СВЦЭМ!$B$33:$B$776,T$83)+'СЕТ СН'!$H$11+СВЦЭМ!$D$10+'СЕТ СН'!$H$5-'СЕТ СН'!$H$21</f>
        <v>3440.1560476599998</v>
      </c>
      <c r="U110" s="36">
        <f>SUMIFS(СВЦЭМ!$D$33:$D$776,СВЦЭМ!$A$33:$A$776,$A110,СВЦЭМ!$B$33:$B$776,U$83)+'СЕТ СН'!$H$11+СВЦЭМ!$D$10+'СЕТ СН'!$H$5-'СЕТ СН'!$H$21</f>
        <v>3437.6322553800001</v>
      </c>
      <c r="V110" s="36">
        <f>SUMIFS(СВЦЭМ!$D$33:$D$776,СВЦЭМ!$A$33:$A$776,$A110,СВЦЭМ!$B$33:$B$776,V$83)+'СЕТ СН'!$H$11+СВЦЭМ!$D$10+'СЕТ СН'!$H$5-'СЕТ СН'!$H$21</f>
        <v>3439.5183234900001</v>
      </c>
      <c r="W110" s="36">
        <f>SUMIFS(СВЦЭМ!$D$33:$D$776,СВЦЭМ!$A$33:$A$776,$A110,СВЦЭМ!$B$33:$B$776,W$83)+'СЕТ СН'!$H$11+СВЦЭМ!$D$10+'СЕТ СН'!$H$5-'СЕТ СН'!$H$21</f>
        <v>3435.07092693</v>
      </c>
      <c r="X110" s="36">
        <f>SUMIFS(СВЦЭМ!$D$33:$D$776,СВЦЭМ!$A$33:$A$776,$A110,СВЦЭМ!$B$33:$B$776,X$83)+'СЕТ СН'!$H$11+СВЦЭМ!$D$10+'СЕТ СН'!$H$5-'СЕТ СН'!$H$21</f>
        <v>3414.4330381099999</v>
      </c>
      <c r="Y110" s="36">
        <f>SUMIFS(СВЦЭМ!$D$33:$D$776,СВЦЭМ!$A$33:$A$776,$A110,СВЦЭМ!$B$33:$B$776,Y$83)+'СЕТ СН'!$H$11+СВЦЭМ!$D$10+'СЕТ СН'!$H$5-'СЕТ СН'!$H$21</f>
        <v>3450.8540052200001</v>
      </c>
    </row>
    <row r="111" spans="1:25" ht="15.75" x14ac:dyDescent="0.2">
      <c r="A111" s="35">
        <f t="shared" si="2"/>
        <v>44132</v>
      </c>
      <c r="B111" s="36">
        <f>SUMIFS(СВЦЭМ!$D$33:$D$776,СВЦЭМ!$A$33:$A$776,$A111,СВЦЭМ!$B$33:$B$776,B$83)+'СЕТ СН'!$H$11+СВЦЭМ!$D$10+'СЕТ СН'!$H$5-'СЕТ СН'!$H$21</f>
        <v>3552.4109395800001</v>
      </c>
      <c r="C111" s="36">
        <f>SUMIFS(СВЦЭМ!$D$33:$D$776,СВЦЭМ!$A$33:$A$776,$A111,СВЦЭМ!$B$33:$B$776,C$83)+'СЕТ СН'!$H$11+СВЦЭМ!$D$10+'СЕТ СН'!$H$5-'СЕТ СН'!$H$21</f>
        <v>3614.4510056899999</v>
      </c>
      <c r="D111" s="36">
        <f>SUMIFS(СВЦЭМ!$D$33:$D$776,СВЦЭМ!$A$33:$A$776,$A111,СВЦЭМ!$B$33:$B$776,D$83)+'СЕТ СН'!$H$11+СВЦЭМ!$D$10+'СЕТ СН'!$H$5-'СЕТ СН'!$H$21</f>
        <v>3616.47686067</v>
      </c>
      <c r="E111" s="36">
        <f>SUMIFS(СВЦЭМ!$D$33:$D$776,СВЦЭМ!$A$33:$A$776,$A111,СВЦЭМ!$B$33:$B$776,E$83)+'СЕТ СН'!$H$11+СВЦЭМ!$D$10+'СЕТ СН'!$H$5-'СЕТ СН'!$H$21</f>
        <v>3620.4225762999999</v>
      </c>
      <c r="F111" s="36">
        <f>SUMIFS(СВЦЭМ!$D$33:$D$776,СВЦЭМ!$A$33:$A$776,$A111,СВЦЭМ!$B$33:$B$776,F$83)+'СЕТ СН'!$H$11+СВЦЭМ!$D$10+'СЕТ СН'!$H$5-'СЕТ СН'!$H$21</f>
        <v>3628.94225517</v>
      </c>
      <c r="G111" s="36">
        <f>SUMIFS(СВЦЭМ!$D$33:$D$776,СВЦЭМ!$A$33:$A$776,$A111,СВЦЭМ!$B$33:$B$776,G$83)+'СЕТ СН'!$H$11+СВЦЭМ!$D$10+'СЕТ СН'!$H$5-'СЕТ СН'!$H$21</f>
        <v>3615.02614468</v>
      </c>
      <c r="H111" s="36">
        <f>SUMIFS(СВЦЭМ!$D$33:$D$776,СВЦЭМ!$A$33:$A$776,$A111,СВЦЭМ!$B$33:$B$776,H$83)+'СЕТ СН'!$H$11+СВЦЭМ!$D$10+'СЕТ СН'!$H$5-'СЕТ СН'!$H$21</f>
        <v>3626.24245397</v>
      </c>
      <c r="I111" s="36">
        <f>SUMIFS(СВЦЭМ!$D$33:$D$776,СВЦЭМ!$A$33:$A$776,$A111,СВЦЭМ!$B$33:$B$776,I$83)+'СЕТ СН'!$H$11+СВЦЭМ!$D$10+'СЕТ СН'!$H$5-'СЕТ СН'!$H$21</f>
        <v>3609.2176499299999</v>
      </c>
      <c r="J111" s="36">
        <f>SUMIFS(СВЦЭМ!$D$33:$D$776,СВЦЭМ!$A$33:$A$776,$A111,СВЦЭМ!$B$33:$B$776,J$83)+'СЕТ СН'!$H$11+СВЦЭМ!$D$10+'СЕТ СН'!$H$5-'СЕТ СН'!$H$21</f>
        <v>3545.1401357599998</v>
      </c>
      <c r="K111" s="36">
        <f>SUMIFS(СВЦЭМ!$D$33:$D$776,СВЦЭМ!$A$33:$A$776,$A111,СВЦЭМ!$B$33:$B$776,K$83)+'СЕТ СН'!$H$11+СВЦЭМ!$D$10+'СЕТ СН'!$H$5-'СЕТ СН'!$H$21</f>
        <v>3495.84618585</v>
      </c>
      <c r="L111" s="36">
        <f>SUMIFS(СВЦЭМ!$D$33:$D$776,СВЦЭМ!$A$33:$A$776,$A111,СВЦЭМ!$B$33:$B$776,L$83)+'СЕТ СН'!$H$11+СВЦЭМ!$D$10+'СЕТ СН'!$H$5-'СЕТ СН'!$H$21</f>
        <v>3497.7393150100002</v>
      </c>
      <c r="M111" s="36">
        <f>SUMIFS(СВЦЭМ!$D$33:$D$776,СВЦЭМ!$A$33:$A$776,$A111,СВЦЭМ!$B$33:$B$776,M$83)+'СЕТ СН'!$H$11+СВЦЭМ!$D$10+'СЕТ СН'!$H$5-'СЕТ СН'!$H$21</f>
        <v>3498.41344407</v>
      </c>
      <c r="N111" s="36">
        <f>SUMIFS(СВЦЭМ!$D$33:$D$776,СВЦЭМ!$A$33:$A$776,$A111,СВЦЭМ!$B$33:$B$776,N$83)+'СЕТ СН'!$H$11+СВЦЭМ!$D$10+'СЕТ СН'!$H$5-'СЕТ СН'!$H$21</f>
        <v>3510.4207772300001</v>
      </c>
      <c r="O111" s="36">
        <f>SUMIFS(СВЦЭМ!$D$33:$D$776,СВЦЭМ!$A$33:$A$776,$A111,СВЦЭМ!$B$33:$B$776,O$83)+'СЕТ СН'!$H$11+СВЦЭМ!$D$10+'СЕТ СН'!$H$5-'СЕТ СН'!$H$21</f>
        <v>3549.2702607599999</v>
      </c>
      <c r="P111" s="36">
        <f>SUMIFS(СВЦЭМ!$D$33:$D$776,СВЦЭМ!$A$33:$A$776,$A111,СВЦЭМ!$B$33:$B$776,P$83)+'СЕТ СН'!$H$11+СВЦЭМ!$D$10+'СЕТ СН'!$H$5-'СЕТ СН'!$H$21</f>
        <v>3588.0870065200002</v>
      </c>
      <c r="Q111" s="36">
        <f>SUMIFS(СВЦЭМ!$D$33:$D$776,СВЦЭМ!$A$33:$A$776,$A111,СВЦЭМ!$B$33:$B$776,Q$83)+'СЕТ СН'!$H$11+СВЦЭМ!$D$10+'СЕТ СН'!$H$5-'СЕТ СН'!$H$21</f>
        <v>3545.6503498900001</v>
      </c>
      <c r="R111" s="36">
        <f>SUMIFS(СВЦЭМ!$D$33:$D$776,СВЦЭМ!$A$33:$A$776,$A111,СВЦЭМ!$B$33:$B$776,R$83)+'СЕТ СН'!$H$11+СВЦЭМ!$D$10+'СЕТ СН'!$H$5-'СЕТ СН'!$H$21</f>
        <v>3488.0714522799999</v>
      </c>
      <c r="S111" s="36">
        <f>SUMIFS(СВЦЭМ!$D$33:$D$776,СВЦЭМ!$A$33:$A$776,$A111,СВЦЭМ!$B$33:$B$776,S$83)+'СЕТ СН'!$H$11+СВЦЭМ!$D$10+'СЕТ СН'!$H$5-'СЕТ СН'!$H$21</f>
        <v>3440.0042380499999</v>
      </c>
      <c r="T111" s="36">
        <f>SUMIFS(СВЦЭМ!$D$33:$D$776,СВЦЭМ!$A$33:$A$776,$A111,СВЦЭМ!$B$33:$B$776,T$83)+'СЕТ СН'!$H$11+СВЦЭМ!$D$10+'СЕТ СН'!$H$5-'СЕТ СН'!$H$21</f>
        <v>3442.1133777700002</v>
      </c>
      <c r="U111" s="36">
        <f>SUMIFS(СВЦЭМ!$D$33:$D$776,СВЦЭМ!$A$33:$A$776,$A111,СВЦЭМ!$B$33:$B$776,U$83)+'СЕТ СН'!$H$11+СВЦЭМ!$D$10+'СЕТ СН'!$H$5-'СЕТ СН'!$H$21</f>
        <v>3446.23799891</v>
      </c>
      <c r="V111" s="36">
        <f>SUMIFS(СВЦЭМ!$D$33:$D$776,СВЦЭМ!$A$33:$A$776,$A111,СВЦЭМ!$B$33:$B$776,V$83)+'СЕТ СН'!$H$11+СВЦЭМ!$D$10+'СЕТ СН'!$H$5-'СЕТ СН'!$H$21</f>
        <v>3438.7282503400002</v>
      </c>
      <c r="W111" s="36">
        <f>SUMIFS(СВЦЭМ!$D$33:$D$776,СВЦЭМ!$A$33:$A$776,$A111,СВЦЭМ!$B$33:$B$776,W$83)+'СЕТ СН'!$H$11+СВЦЭМ!$D$10+'СЕТ СН'!$H$5-'СЕТ СН'!$H$21</f>
        <v>3437.4073347200001</v>
      </c>
      <c r="X111" s="36">
        <f>SUMIFS(СВЦЭМ!$D$33:$D$776,СВЦЭМ!$A$33:$A$776,$A111,СВЦЭМ!$B$33:$B$776,X$83)+'СЕТ СН'!$H$11+СВЦЭМ!$D$10+'СЕТ СН'!$H$5-'СЕТ СН'!$H$21</f>
        <v>3440.47728568</v>
      </c>
      <c r="Y111" s="36">
        <f>SUMIFS(СВЦЭМ!$D$33:$D$776,СВЦЭМ!$A$33:$A$776,$A111,СВЦЭМ!$B$33:$B$776,Y$83)+'СЕТ СН'!$H$11+СВЦЭМ!$D$10+'СЕТ СН'!$H$5-'СЕТ СН'!$H$21</f>
        <v>3468.2106923400002</v>
      </c>
    </row>
    <row r="112" spans="1:25" ht="15.75" x14ac:dyDescent="0.2">
      <c r="A112" s="35">
        <f t="shared" si="2"/>
        <v>44133</v>
      </c>
      <c r="B112" s="36">
        <f>SUMIFS(СВЦЭМ!$D$33:$D$776,СВЦЭМ!$A$33:$A$776,$A112,СВЦЭМ!$B$33:$B$776,B$83)+'СЕТ СН'!$H$11+СВЦЭМ!$D$10+'СЕТ СН'!$H$5-'СЕТ СН'!$H$21</f>
        <v>3521.2370828499998</v>
      </c>
      <c r="C112" s="36">
        <f>SUMIFS(СВЦЭМ!$D$33:$D$776,СВЦЭМ!$A$33:$A$776,$A112,СВЦЭМ!$B$33:$B$776,C$83)+'СЕТ СН'!$H$11+СВЦЭМ!$D$10+'СЕТ СН'!$H$5-'СЕТ СН'!$H$21</f>
        <v>3590.1752501700003</v>
      </c>
      <c r="D112" s="36">
        <f>SUMIFS(СВЦЭМ!$D$33:$D$776,СВЦЭМ!$A$33:$A$776,$A112,СВЦЭМ!$B$33:$B$776,D$83)+'СЕТ СН'!$H$11+СВЦЭМ!$D$10+'СЕТ СН'!$H$5-'СЕТ СН'!$H$21</f>
        <v>3601.6537861000002</v>
      </c>
      <c r="E112" s="36">
        <f>SUMIFS(СВЦЭМ!$D$33:$D$776,СВЦЭМ!$A$33:$A$776,$A112,СВЦЭМ!$B$33:$B$776,E$83)+'СЕТ СН'!$H$11+СВЦЭМ!$D$10+'СЕТ СН'!$H$5-'СЕТ СН'!$H$21</f>
        <v>3595.1858278899999</v>
      </c>
      <c r="F112" s="36">
        <f>SUMIFS(СВЦЭМ!$D$33:$D$776,СВЦЭМ!$A$33:$A$776,$A112,СВЦЭМ!$B$33:$B$776,F$83)+'СЕТ СН'!$H$11+СВЦЭМ!$D$10+'СЕТ СН'!$H$5-'СЕТ СН'!$H$21</f>
        <v>3600.5031704799999</v>
      </c>
      <c r="G112" s="36">
        <f>SUMIFS(СВЦЭМ!$D$33:$D$776,СВЦЭМ!$A$33:$A$776,$A112,СВЦЭМ!$B$33:$B$776,G$83)+'СЕТ СН'!$H$11+СВЦЭМ!$D$10+'СЕТ СН'!$H$5-'СЕТ СН'!$H$21</f>
        <v>3665.4773687000002</v>
      </c>
      <c r="H112" s="36">
        <f>SUMIFS(СВЦЭМ!$D$33:$D$776,СВЦЭМ!$A$33:$A$776,$A112,СВЦЭМ!$B$33:$B$776,H$83)+'СЕТ СН'!$H$11+СВЦЭМ!$D$10+'СЕТ СН'!$H$5-'СЕТ СН'!$H$21</f>
        <v>3679.35134909</v>
      </c>
      <c r="I112" s="36">
        <f>SUMIFS(СВЦЭМ!$D$33:$D$776,СВЦЭМ!$A$33:$A$776,$A112,СВЦЭМ!$B$33:$B$776,I$83)+'СЕТ СН'!$H$11+СВЦЭМ!$D$10+'СЕТ СН'!$H$5-'СЕТ СН'!$H$21</f>
        <v>3585.3380300200001</v>
      </c>
      <c r="J112" s="36">
        <f>SUMIFS(СВЦЭМ!$D$33:$D$776,СВЦЭМ!$A$33:$A$776,$A112,СВЦЭМ!$B$33:$B$776,J$83)+'СЕТ СН'!$H$11+СВЦЭМ!$D$10+'СЕТ СН'!$H$5-'СЕТ СН'!$H$21</f>
        <v>3493.67530898</v>
      </c>
      <c r="K112" s="36">
        <f>SUMIFS(СВЦЭМ!$D$33:$D$776,СВЦЭМ!$A$33:$A$776,$A112,СВЦЭМ!$B$33:$B$776,K$83)+'СЕТ СН'!$H$11+СВЦЭМ!$D$10+'СЕТ СН'!$H$5-'СЕТ СН'!$H$21</f>
        <v>3442.15043788</v>
      </c>
      <c r="L112" s="36">
        <f>SUMIFS(СВЦЭМ!$D$33:$D$776,СВЦЭМ!$A$33:$A$776,$A112,СВЦЭМ!$B$33:$B$776,L$83)+'СЕТ СН'!$H$11+СВЦЭМ!$D$10+'СЕТ СН'!$H$5-'СЕТ СН'!$H$21</f>
        <v>3448.5665089100003</v>
      </c>
      <c r="M112" s="36">
        <f>SUMIFS(СВЦЭМ!$D$33:$D$776,СВЦЭМ!$A$33:$A$776,$A112,СВЦЭМ!$B$33:$B$776,M$83)+'СЕТ СН'!$H$11+СВЦЭМ!$D$10+'СЕТ СН'!$H$5-'СЕТ СН'!$H$21</f>
        <v>3450.8963905800001</v>
      </c>
      <c r="N112" s="36">
        <f>SUMIFS(СВЦЭМ!$D$33:$D$776,СВЦЭМ!$A$33:$A$776,$A112,СВЦЭМ!$B$33:$B$776,N$83)+'СЕТ СН'!$H$11+СВЦЭМ!$D$10+'СЕТ СН'!$H$5-'СЕТ СН'!$H$21</f>
        <v>3440.2020213599999</v>
      </c>
      <c r="O112" s="36">
        <f>SUMIFS(СВЦЭМ!$D$33:$D$776,СВЦЭМ!$A$33:$A$776,$A112,СВЦЭМ!$B$33:$B$776,O$83)+'СЕТ СН'!$H$11+СВЦЭМ!$D$10+'СЕТ СН'!$H$5-'СЕТ СН'!$H$21</f>
        <v>3443.2942397000002</v>
      </c>
      <c r="P112" s="36">
        <f>SUMIFS(СВЦЭМ!$D$33:$D$776,СВЦЭМ!$A$33:$A$776,$A112,СВЦЭМ!$B$33:$B$776,P$83)+'СЕТ СН'!$H$11+СВЦЭМ!$D$10+'СЕТ СН'!$H$5-'СЕТ СН'!$H$21</f>
        <v>3481.2426715400002</v>
      </c>
      <c r="Q112" s="36">
        <f>SUMIFS(СВЦЭМ!$D$33:$D$776,СВЦЭМ!$A$33:$A$776,$A112,СВЦЭМ!$B$33:$B$776,Q$83)+'СЕТ СН'!$H$11+СВЦЭМ!$D$10+'СЕТ СН'!$H$5-'СЕТ СН'!$H$21</f>
        <v>3442.34657479</v>
      </c>
      <c r="R112" s="36">
        <f>SUMIFS(СВЦЭМ!$D$33:$D$776,СВЦЭМ!$A$33:$A$776,$A112,СВЦЭМ!$B$33:$B$776,R$83)+'СЕТ СН'!$H$11+СВЦЭМ!$D$10+'СЕТ СН'!$H$5-'СЕТ СН'!$H$21</f>
        <v>3436.6917121000001</v>
      </c>
      <c r="S112" s="36">
        <f>SUMIFS(СВЦЭМ!$D$33:$D$776,СВЦЭМ!$A$33:$A$776,$A112,СВЦЭМ!$B$33:$B$776,S$83)+'СЕТ СН'!$H$11+СВЦЭМ!$D$10+'СЕТ СН'!$H$5-'СЕТ СН'!$H$21</f>
        <v>3436.9491820499998</v>
      </c>
      <c r="T112" s="36">
        <f>SUMIFS(СВЦЭМ!$D$33:$D$776,СВЦЭМ!$A$33:$A$776,$A112,СВЦЭМ!$B$33:$B$776,T$83)+'СЕТ СН'!$H$11+СВЦЭМ!$D$10+'СЕТ СН'!$H$5-'СЕТ СН'!$H$21</f>
        <v>3464.2732965700002</v>
      </c>
      <c r="U112" s="36">
        <f>SUMIFS(СВЦЭМ!$D$33:$D$776,СВЦЭМ!$A$33:$A$776,$A112,СВЦЭМ!$B$33:$B$776,U$83)+'СЕТ СН'!$H$11+СВЦЭМ!$D$10+'СЕТ СН'!$H$5-'СЕТ СН'!$H$21</f>
        <v>3463.4891868099999</v>
      </c>
      <c r="V112" s="36">
        <f>SUMIFS(СВЦЭМ!$D$33:$D$776,СВЦЭМ!$A$33:$A$776,$A112,СВЦЭМ!$B$33:$B$776,V$83)+'СЕТ СН'!$H$11+СВЦЭМ!$D$10+'СЕТ СН'!$H$5-'СЕТ СН'!$H$21</f>
        <v>3447.6098737299999</v>
      </c>
      <c r="W112" s="36">
        <f>SUMIFS(СВЦЭМ!$D$33:$D$776,СВЦЭМ!$A$33:$A$776,$A112,СВЦЭМ!$B$33:$B$776,W$83)+'СЕТ СН'!$H$11+СВЦЭМ!$D$10+'СЕТ СН'!$H$5-'СЕТ СН'!$H$21</f>
        <v>3433.26875363</v>
      </c>
      <c r="X112" s="36">
        <f>SUMIFS(СВЦЭМ!$D$33:$D$776,СВЦЭМ!$A$33:$A$776,$A112,СВЦЭМ!$B$33:$B$776,X$83)+'СЕТ СН'!$H$11+СВЦЭМ!$D$10+'СЕТ СН'!$H$5-'СЕТ СН'!$H$21</f>
        <v>3482.0372660399998</v>
      </c>
      <c r="Y112" s="36">
        <f>SUMIFS(СВЦЭМ!$D$33:$D$776,СВЦЭМ!$A$33:$A$776,$A112,СВЦЭМ!$B$33:$B$776,Y$83)+'СЕТ СН'!$H$11+СВЦЭМ!$D$10+'СЕТ СН'!$H$5-'СЕТ СН'!$H$21</f>
        <v>3506.6854949600001</v>
      </c>
    </row>
    <row r="113" spans="1:27" ht="15.75" x14ac:dyDescent="0.2">
      <c r="A113" s="35">
        <f t="shared" si="2"/>
        <v>44134</v>
      </c>
      <c r="B113" s="36">
        <f>SUMIFS(СВЦЭМ!$D$33:$D$776,СВЦЭМ!$A$33:$A$776,$A113,СВЦЭМ!$B$33:$B$776,B$83)+'СЕТ СН'!$H$11+СВЦЭМ!$D$10+'СЕТ СН'!$H$5-'СЕТ СН'!$H$21</f>
        <v>3507.1093398100002</v>
      </c>
      <c r="C113" s="36">
        <f>SUMIFS(СВЦЭМ!$D$33:$D$776,СВЦЭМ!$A$33:$A$776,$A113,СВЦЭМ!$B$33:$B$776,C$83)+'СЕТ СН'!$H$11+СВЦЭМ!$D$10+'СЕТ СН'!$H$5-'СЕТ СН'!$H$21</f>
        <v>3568.3599363399999</v>
      </c>
      <c r="D113" s="36">
        <f>SUMIFS(СВЦЭМ!$D$33:$D$776,СВЦЭМ!$A$33:$A$776,$A113,СВЦЭМ!$B$33:$B$776,D$83)+'СЕТ СН'!$H$11+СВЦЭМ!$D$10+'СЕТ СН'!$H$5-'СЕТ СН'!$H$21</f>
        <v>3665.2029087299998</v>
      </c>
      <c r="E113" s="36">
        <f>SUMIFS(СВЦЭМ!$D$33:$D$776,СВЦЭМ!$A$33:$A$776,$A113,СВЦЭМ!$B$33:$B$776,E$83)+'СЕТ СН'!$H$11+СВЦЭМ!$D$10+'СЕТ СН'!$H$5-'СЕТ СН'!$H$21</f>
        <v>3682.1120328900001</v>
      </c>
      <c r="F113" s="36">
        <f>SUMIFS(СВЦЭМ!$D$33:$D$776,СВЦЭМ!$A$33:$A$776,$A113,СВЦЭМ!$B$33:$B$776,F$83)+'СЕТ СН'!$H$11+СВЦЭМ!$D$10+'СЕТ СН'!$H$5-'СЕТ СН'!$H$21</f>
        <v>3675.7245841899999</v>
      </c>
      <c r="G113" s="36">
        <f>SUMIFS(СВЦЭМ!$D$33:$D$776,СВЦЭМ!$A$33:$A$776,$A113,СВЦЭМ!$B$33:$B$776,G$83)+'СЕТ СН'!$H$11+СВЦЭМ!$D$10+'СЕТ СН'!$H$5-'СЕТ СН'!$H$21</f>
        <v>3659.59266738</v>
      </c>
      <c r="H113" s="36">
        <f>SUMIFS(СВЦЭМ!$D$33:$D$776,СВЦЭМ!$A$33:$A$776,$A113,СВЦЭМ!$B$33:$B$776,H$83)+'СЕТ СН'!$H$11+СВЦЭМ!$D$10+'СЕТ СН'!$H$5-'СЕТ СН'!$H$21</f>
        <v>3584.2895596200001</v>
      </c>
      <c r="I113" s="36">
        <f>SUMIFS(СВЦЭМ!$D$33:$D$776,СВЦЭМ!$A$33:$A$776,$A113,СВЦЭМ!$B$33:$B$776,I$83)+'СЕТ СН'!$H$11+СВЦЭМ!$D$10+'СЕТ СН'!$H$5-'СЕТ СН'!$H$21</f>
        <v>3571.3114706800002</v>
      </c>
      <c r="J113" s="36">
        <f>SUMIFS(СВЦЭМ!$D$33:$D$776,СВЦЭМ!$A$33:$A$776,$A113,СВЦЭМ!$B$33:$B$776,J$83)+'СЕТ СН'!$H$11+СВЦЭМ!$D$10+'СЕТ СН'!$H$5-'СЕТ СН'!$H$21</f>
        <v>3495.0712750000002</v>
      </c>
      <c r="K113" s="36">
        <f>SUMIFS(СВЦЭМ!$D$33:$D$776,СВЦЭМ!$A$33:$A$776,$A113,СВЦЭМ!$B$33:$B$776,K$83)+'СЕТ СН'!$H$11+СВЦЭМ!$D$10+'СЕТ СН'!$H$5-'СЕТ СН'!$H$21</f>
        <v>3477.4216960100002</v>
      </c>
      <c r="L113" s="36">
        <f>SUMIFS(СВЦЭМ!$D$33:$D$776,СВЦЭМ!$A$33:$A$776,$A113,СВЦЭМ!$B$33:$B$776,L$83)+'СЕТ СН'!$H$11+СВЦЭМ!$D$10+'СЕТ СН'!$H$5-'СЕТ СН'!$H$21</f>
        <v>3479.8410025900002</v>
      </c>
      <c r="M113" s="36">
        <f>SUMIFS(СВЦЭМ!$D$33:$D$776,СВЦЭМ!$A$33:$A$776,$A113,СВЦЭМ!$B$33:$B$776,M$83)+'СЕТ СН'!$H$11+СВЦЭМ!$D$10+'СЕТ СН'!$H$5-'СЕТ СН'!$H$21</f>
        <v>3476.3154383999999</v>
      </c>
      <c r="N113" s="36">
        <f>SUMIFS(СВЦЭМ!$D$33:$D$776,СВЦЭМ!$A$33:$A$776,$A113,СВЦЭМ!$B$33:$B$776,N$83)+'СЕТ СН'!$H$11+СВЦЭМ!$D$10+'СЕТ СН'!$H$5-'СЕТ СН'!$H$21</f>
        <v>3475.1654981000001</v>
      </c>
      <c r="O113" s="36">
        <f>SUMIFS(СВЦЭМ!$D$33:$D$776,СВЦЭМ!$A$33:$A$776,$A113,СВЦЭМ!$B$33:$B$776,O$83)+'СЕТ СН'!$H$11+СВЦЭМ!$D$10+'СЕТ СН'!$H$5-'СЕТ СН'!$H$21</f>
        <v>3510.4814478500002</v>
      </c>
      <c r="P113" s="36">
        <f>SUMIFS(СВЦЭМ!$D$33:$D$776,СВЦЭМ!$A$33:$A$776,$A113,СВЦЭМ!$B$33:$B$776,P$83)+'СЕТ СН'!$H$11+СВЦЭМ!$D$10+'СЕТ СН'!$H$5-'СЕТ СН'!$H$21</f>
        <v>3535.2197456399999</v>
      </c>
      <c r="Q113" s="36">
        <f>SUMIFS(СВЦЭМ!$D$33:$D$776,СВЦЭМ!$A$33:$A$776,$A113,СВЦЭМ!$B$33:$B$776,Q$83)+'СЕТ СН'!$H$11+СВЦЭМ!$D$10+'СЕТ СН'!$H$5-'СЕТ СН'!$H$21</f>
        <v>3521.1385618100003</v>
      </c>
      <c r="R113" s="36">
        <f>SUMIFS(СВЦЭМ!$D$33:$D$776,СВЦЭМ!$A$33:$A$776,$A113,СВЦЭМ!$B$33:$B$776,R$83)+'СЕТ СН'!$H$11+СВЦЭМ!$D$10+'СЕТ СН'!$H$5-'СЕТ СН'!$H$21</f>
        <v>3486.7613457799998</v>
      </c>
      <c r="S113" s="36">
        <f>SUMIFS(СВЦЭМ!$D$33:$D$776,СВЦЭМ!$A$33:$A$776,$A113,СВЦЭМ!$B$33:$B$776,S$83)+'СЕТ СН'!$H$11+СВЦЭМ!$D$10+'СЕТ СН'!$H$5-'СЕТ СН'!$H$21</f>
        <v>3434.3340641700001</v>
      </c>
      <c r="T113" s="36">
        <f>SUMIFS(СВЦЭМ!$D$33:$D$776,СВЦЭМ!$A$33:$A$776,$A113,СВЦЭМ!$B$33:$B$776,T$83)+'СЕТ СН'!$H$11+СВЦЭМ!$D$10+'СЕТ СН'!$H$5-'СЕТ СН'!$H$21</f>
        <v>3461.6890803699998</v>
      </c>
      <c r="U113" s="36">
        <f>SUMIFS(СВЦЭМ!$D$33:$D$776,СВЦЭМ!$A$33:$A$776,$A113,СВЦЭМ!$B$33:$B$776,U$83)+'СЕТ СН'!$H$11+СВЦЭМ!$D$10+'СЕТ СН'!$H$5-'СЕТ СН'!$H$21</f>
        <v>3461.0848666500001</v>
      </c>
      <c r="V113" s="36">
        <f>SUMIFS(СВЦЭМ!$D$33:$D$776,СВЦЭМ!$A$33:$A$776,$A113,СВЦЭМ!$B$33:$B$776,V$83)+'СЕТ СН'!$H$11+СВЦЭМ!$D$10+'СЕТ СН'!$H$5-'СЕТ СН'!$H$21</f>
        <v>3445.7566254100002</v>
      </c>
      <c r="W113" s="36">
        <f>SUMIFS(СВЦЭМ!$D$33:$D$776,СВЦЭМ!$A$33:$A$776,$A113,СВЦЭМ!$B$33:$B$776,W$83)+'СЕТ СН'!$H$11+СВЦЭМ!$D$10+'СЕТ СН'!$H$5-'СЕТ СН'!$H$21</f>
        <v>3435.0318178100001</v>
      </c>
      <c r="X113" s="36">
        <f>SUMIFS(СВЦЭМ!$D$33:$D$776,СВЦЭМ!$A$33:$A$776,$A113,СВЦЭМ!$B$33:$B$776,X$83)+'СЕТ СН'!$H$11+СВЦЭМ!$D$10+'СЕТ СН'!$H$5-'СЕТ СН'!$H$21</f>
        <v>3423.7859162700001</v>
      </c>
      <c r="Y113" s="36">
        <f>SUMIFS(СВЦЭМ!$D$33:$D$776,СВЦЭМ!$A$33:$A$776,$A113,СВЦЭМ!$B$33:$B$776,Y$83)+'СЕТ СН'!$H$11+СВЦЭМ!$D$10+'СЕТ СН'!$H$5-'СЕТ СН'!$H$21</f>
        <v>3466.5963960500003</v>
      </c>
    </row>
    <row r="114" spans="1:27" ht="15.75" x14ac:dyDescent="0.2">
      <c r="A114" s="35">
        <f t="shared" si="2"/>
        <v>44135</v>
      </c>
      <c r="B114" s="36">
        <f>SUMIFS(СВЦЭМ!$D$33:$D$776,СВЦЭМ!$A$33:$A$776,$A114,СВЦЭМ!$B$33:$B$776,B$83)+'СЕТ СН'!$H$11+СВЦЭМ!$D$10+'СЕТ СН'!$H$5-'СЕТ СН'!$H$21</f>
        <v>3451.2170432200001</v>
      </c>
      <c r="C114" s="36">
        <f>SUMIFS(СВЦЭМ!$D$33:$D$776,СВЦЭМ!$A$33:$A$776,$A114,СВЦЭМ!$B$33:$B$776,C$83)+'СЕТ СН'!$H$11+СВЦЭМ!$D$10+'СЕТ СН'!$H$5-'СЕТ СН'!$H$21</f>
        <v>3517.1518720700001</v>
      </c>
      <c r="D114" s="36">
        <f>SUMIFS(СВЦЭМ!$D$33:$D$776,СВЦЭМ!$A$33:$A$776,$A114,СВЦЭМ!$B$33:$B$776,D$83)+'СЕТ СН'!$H$11+СВЦЭМ!$D$10+'СЕТ СН'!$H$5-'СЕТ СН'!$H$21</f>
        <v>3564.1213207599999</v>
      </c>
      <c r="E114" s="36">
        <f>SUMIFS(СВЦЭМ!$D$33:$D$776,СВЦЭМ!$A$33:$A$776,$A114,СВЦЭМ!$B$33:$B$776,E$83)+'СЕТ СН'!$H$11+СВЦЭМ!$D$10+'СЕТ СН'!$H$5-'СЕТ СН'!$H$21</f>
        <v>3563.5781967799999</v>
      </c>
      <c r="F114" s="36">
        <f>SUMIFS(СВЦЭМ!$D$33:$D$776,СВЦЭМ!$A$33:$A$776,$A114,СВЦЭМ!$B$33:$B$776,F$83)+'СЕТ СН'!$H$11+СВЦЭМ!$D$10+'СЕТ СН'!$H$5-'СЕТ СН'!$H$21</f>
        <v>3575.7416561</v>
      </c>
      <c r="G114" s="36">
        <f>SUMIFS(СВЦЭМ!$D$33:$D$776,СВЦЭМ!$A$33:$A$776,$A114,СВЦЭМ!$B$33:$B$776,G$83)+'СЕТ СН'!$H$11+СВЦЭМ!$D$10+'СЕТ СН'!$H$5-'СЕТ СН'!$H$21</f>
        <v>3564.81949536</v>
      </c>
      <c r="H114" s="36">
        <f>SUMIFS(СВЦЭМ!$D$33:$D$776,СВЦЭМ!$A$33:$A$776,$A114,СВЦЭМ!$B$33:$B$776,H$83)+'СЕТ СН'!$H$11+СВЦЭМ!$D$10+'СЕТ СН'!$H$5-'СЕТ СН'!$H$21</f>
        <v>3544.92643352</v>
      </c>
      <c r="I114" s="36">
        <f>SUMIFS(СВЦЭМ!$D$33:$D$776,СВЦЭМ!$A$33:$A$776,$A114,СВЦЭМ!$B$33:$B$776,I$83)+'СЕТ СН'!$H$11+СВЦЭМ!$D$10+'СЕТ СН'!$H$5-'СЕТ СН'!$H$21</f>
        <v>3520.61030755</v>
      </c>
      <c r="J114" s="36">
        <f>SUMIFS(СВЦЭМ!$D$33:$D$776,СВЦЭМ!$A$33:$A$776,$A114,СВЦЭМ!$B$33:$B$776,J$83)+'СЕТ СН'!$H$11+СВЦЭМ!$D$10+'СЕТ СН'!$H$5-'СЕТ СН'!$H$21</f>
        <v>3439.2466880500001</v>
      </c>
      <c r="K114" s="36">
        <f>SUMIFS(СВЦЭМ!$D$33:$D$776,СВЦЭМ!$A$33:$A$776,$A114,СВЦЭМ!$B$33:$B$776,K$83)+'СЕТ СН'!$H$11+СВЦЭМ!$D$10+'СЕТ СН'!$H$5-'СЕТ СН'!$H$21</f>
        <v>3387.6414965399999</v>
      </c>
      <c r="L114" s="36">
        <f>SUMIFS(СВЦЭМ!$D$33:$D$776,СВЦЭМ!$A$33:$A$776,$A114,СВЦЭМ!$B$33:$B$776,L$83)+'СЕТ СН'!$H$11+СВЦЭМ!$D$10+'СЕТ СН'!$H$5-'СЕТ СН'!$H$21</f>
        <v>3404.9660772500001</v>
      </c>
      <c r="M114" s="36">
        <f>SUMIFS(СВЦЭМ!$D$33:$D$776,СВЦЭМ!$A$33:$A$776,$A114,СВЦЭМ!$B$33:$B$776,M$83)+'СЕТ СН'!$H$11+СВЦЭМ!$D$10+'СЕТ СН'!$H$5-'СЕТ СН'!$H$21</f>
        <v>3391.62424882</v>
      </c>
      <c r="N114" s="36">
        <f>SUMIFS(СВЦЭМ!$D$33:$D$776,СВЦЭМ!$A$33:$A$776,$A114,СВЦЭМ!$B$33:$B$776,N$83)+'СЕТ СН'!$H$11+СВЦЭМ!$D$10+'СЕТ СН'!$H$5-'СЕТ СН'!$H$21</f>
        <v>3381.8680578600001</v>
      </c>
      <c r="O114" s="36">
        <f>SUMIFS(СВЦЭМ!$D$33:$D$776,СВЦЭМ!$A$33:$A$776,$A114,СВЦЭМ!$B$33:$B$776,O$83)+'СЕТ СН'!$H$11+СВЦЭМ!$D$10+'СЕТ СН'!$H$5-'СЕТ СН'!$H$21</f>
        <v>3418.62331154</v>
      </c>
      <c r="P114" s="36">
        <f>SUMIFS(СВЦЭМ!$D$33:$D$776,СВЦЭМ!$A$33:$A$776,$A114,СВЦЭМ!$B$33:$B$776,P$83)+'СЕТ СН'!$H$11+СВЦЭМ!$D$10+'СЕТ СН'!$H$5-'СЕТ СН'!$H$21</f>
        <v>3468.0783610600001</v>
      </c>
      <c r="Q114" s="36">
        <f>SUMIFS(СВЦЭМ!$D$33:$D$776,СВЦЭМ!$A$33:$A$776,$A114,СВЦЭМ!$B$33:$B$776,Q$83)+'СЕТ СН'!$H$11+СВЦЭМ!$D$10+'СЕТ СН'!$H$5-'СЕТ СН'!$H$21</f>
        <v>3433.6191087100001</v>
      </c>
      <c r="R114" s="36">
        <f>SUMIFS(СВЦЭМ!$D$33:$D$776,СВЦЭМ!$A$33:$A$776,$A114,СВЦЭМ!$B$33:$B$776,R$83)+'СЕТ СН'!$H$11+СВЦЭМ!$D$10+'СЕТ СН'!$H$5-'СЕТ СН'!$H$21</f>
        <v>3399.2790049200003</v>
      </c>
      <c r="S114" s="36">
        <f>SUMIFS(СВЦЭМ!$D$33:$D$776,СВЦЭМ!$A$33:$A$776,$A114,СВЦЭМ!$B$33:$B$776,S$83)+'СЕТ СН'!$H$11+СВЦЭМ!$D$10+'СЕТ СН'!$H$5-'СЕТ СН'!$H$21</f>
        <v>3389.3211024500001</v>
      </c>
      <c r="T114" s="36">
        <f>SUMIFS(СВЦЭМ!$D$33:$D$776,СВЦЭМ!$A$33:$A$776,$A114,СВЦЭМ!$B$33:$B$776,T$83)+'СЕТ СН'!$H$11+СВЦЭМ!$D$10+'СЕТ СН'!$H$5-'СЕТ СН'!$H$21</f>
        <v>3418.4058472900001</v>
      </c>
      <c r="U114" s="36">
        <f>SUMIFS(СВЦЭМ!$D$33:$D$776,СВЦЭМ!$A$33:$A$776,$A114,СВЦЭМ!$B$33:$B$776,U$83)+'СЕТ СН'!$H$11+СВЦЭМ!$D$10+'СЕТ СН'!$H$5-'СЕТ СН'!$H$21</f>
        <v>3424.8809818899999</v>
      </c>
      <c r="V114" s="36">
        <f>SUMIFS(СВЦЭМ!$D$33:$D$776,СВЦЭМ!$A$33:$A$776,$A114,СВЦЭМ!$B$33:$B$776,V$83)+'СЕТ СН'!$H$11+СВЦЭМ!$D$10+'СЕТ СН'!$H$5-'СЕТ СН'!$H$21</f>
        <v>3412.7628405</v>
      </c>
      <c r="W114" s="36">
        <f>SUMIFS(СВЦЭМ!$D$33:$D$776,СВЦЭМ!$A$33:$A$776,$A114,СВЦЭМ!$B$33:$B$776,W$83)+'СЕТ СН'!$H$11+СВЦЭМ!$D$10+'СЕТ СН'!$H$5-'СЕТ СН'!$H$21</f>
        <v>3400.70340489</v>
      </c>
      <c r="X114" s="36">
        <f>SUMIFS(СВЦЭМ!$D$33:$D$776,СВЦЭМ!$A$33:$A$776,$A114,СВЦЭМ!$B$33:$B$776,X$83)+'СЕТ СН'!$H$11+СВЦЭМ!$D$10+'СЕТ СН'!$H$5-'СЕТ СН'!$H$21</f>
        <v>3361.4987380699999</v>
      </c>
      <c r="Y114" s="36">
        <f>SUMIFS(СВЦЭМ!$D$33:$D$776,СВЦЭМ!$A$33:$A$776,$A114,СВЦЭМ!$B$33:$B$776,Y$83)+'СЕТ СН'!$H$11+СВЦЭМ!$D$10+'СЕТ СН'!$H$5-'СЕТ СН'!$H$21</f>
        <v>3371.46210397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01.10.2020</v>
      </c>
      <c r="B120" s="36">
        <f>SUMIFS(СВЦЭМ!$D$33:$D$776,СВЦЭМ!$A$33:$A$776,$A120,СВЦЭМ!$B$33:$B$776,B$119)+'СЕТ СН'!$I$11+СВЦЭМ!$D$10+'СЕТ СН'!$I$5-'СЕТ СН'!$I$21</f>
        <v>3754.5524789999999</v>
      </c>
      <c r="C120" s="36">
        <f>SUMIFS(СВЦЭМ!$D$33:$D$776,СВЦЭМ!$A$33:$A$776,$A120,СВЦЭМ!$B$33:$B$776,C$119)+'СЕТ СН'!$I$11+СВЦЭМ!$D$10+'СЕТ СН'!$I$5-'СЕТ СН'!$I$21</f>
        <v>3815.5013926800002</v>
      </c>
      <c r="D120" s="36">
        <f>SUMIFS(СВЦЭМ!$D$33:$D$776,СВЦЭМ!$A$33:$A$776,$A120,СВЦЭМ!$B$33:$B$776,D$119)+'СЕТ СН'!$I$11+СВЦЭМ!$D$10+'СЕТ СН'!$I$5-'СЕТ СН'!$I$21</f>
        <v>3859.99067844</v>
      </c>
      <c r="E120" s="36">
        <f>SUMIFS(СВЦЭМ!$D$33:$D$776,СВЦЭМ!$A$33:$A$776,$A120,СВЦЭМ!$B$33:$B$776,E$119)+'СЕТ СН'!$I$11+СВЦЭМ!$D$10+'СЕТ СН'!$I$5-'СЕТ СН'!$I$21</f>
        <v>3881.6462603500004</v>
      </c>
      <c r="F120" s="36">
        <f>SUMIFS(СВЦЭМ!$D$33:$D$776,СВЦЭМ!$A$33:$A$776,$A120,СВЦЭМ!$B$33:$B$776,F$119)+'СЕТ СН'!$I$11+СВЦЭМ!$D$10+'СЕТ СН'!$I$5-'СЕТ СН'!$I$21</f>
        <v>3882.3612417200002</v>
      </c>
      <c r="G120" s="36">
        <f>SUMIFS(СВЦЭМ!$D$33:$D$776,СВЦЭМ!$A$33:$A$776,$A120,СВЦЭМ!$B$33:$B$776,G$119)+'СЕТ СН'!$I$11+СВЦЭМ!$D$10+'СЕТ СН'!$I$5-'СЕТ СН'!$I$21</f>
        <v>3865.8205849999999</v>
      </c>
      <c r="H120" s="36">
        <f>SUMIFS(СВЦЭМ!$D$33:$D$776,СВЦЭМ!$A$33:$A$776,$A120,СВЦЭМ!$B$33:$B$776,H$119)+'СЕТ СН'!$I$11+СВЦЭМ!$D$10+'СЕТ СН'!$I$5-'СЕТ СН'!$I$21</f>
        <v>3814.5620308500002</v>
      </c>
      <c r="I120" s="36">
        <f>SUMIFS(СВЦЭМ!$D$33:$D$776,СВЦЭМ!$A$33:$A$776,$A120,СВЦЭМ!$B$33:$B$776,I$119)+'СЕТ СН'!$I$11+СВЦЭМ!$D$10+'СЕТ СН'!$I$5-'СЕТ СН'!$I$21</f>
        <v>3758.8213826300002</v>
      </c>
      <c r="J120" s="36">
        <f>SUMIFS(СВЦЭМ!$D$33:$D$776,СВЦЭМ!$A$33:$A$776,$A120,СВЦЭМ!$B$33:$B$776,J$119)+'СЕТ СН'!$I$11+СВЦЭМ!$D$10+'СЕТ СН'!$I$5-'СЕТ СН'!$I$21</f>
        <v>3697.2872099900001</v>
      </c>
      <c r="K120" s="36">
        <f>SUMIFS(СВЦЭМ!$D$33:$D$776,СВЦЭМ!$A$33:$A$776,$A120,СВЦЭМ!$B$33:$B$776,K$119)+'СЕТ СН'!$I$11+СВЦЭМ!$D$10+'СЕТ СН'!$I$5-'СЕТ СН'!$I$21</f>
        <v>3663.5957185500001</v>
      </c>
      <c r="L120" s="36">
        <f>SUMIFS(СВЦЭМ!$D$33:$D$776,СВЦЭМ!$A$33:$A$776,$A120,СВЦЭМ!$B$33:$B$776,L$119)+'СЕТ СН'!$I$11+СВЦЭМ!$D$10+'СЕТ СН'!$I$5-'СЕТ СН'!$I$21</f>
        <v>3664.3717283599999</v>
      </c>
      <c r="M120" s="36">
        <f>SUMIFS(СВЦЭМ!$D$33:$D$776,СВЦЭМ!$A$33:$A$776,$A120,СВЦЭМ!$B$33:$B$776,M$119)+'СЕТ СН'!$I$11+СВЦЭМ!$D$10+'СЕТ СН'!$I$5-'СЕТ СН'!$I$21</f>
        <v>3669.4018482000001</v>
      </c>
      <c r="N120" s="36">
        <f>SUMIFS(СВЦЭМ!$D$33:$D$776,СВЦЭМ!$A$33:$A$776,$A120,СВЦЭМ!$B$33:$B$776,N$119)+'СЕТ СН'!$I$11+СВЦЭМ!$D$10+'СЕТ СН'!$I$5-'СЕТ СН'!$I$21</f>
        <v>3683.5348239300001</v>
      </c>
      <c r="O120" s="36">
        <f>SUMIFS(СВЦЭМ!$D$33:$D$776,СВЦЭМ!$A$33:$A$776,$A120,СВЦЭМ!$B$33:$B$776,O$119)+'СЕТ СН'!$I$11+СВЦЭМ!$D$10+'СЕТ СН'!$I$5-'СЕТ СН'!$I$21</f>
        <v>3706.3755640099998</v>
      </c>
      <c r="P120" s="36">
        <f>SUMIFS(СВЦЭМ!$D$33:$D$776,СВЦЭМ!$A$33:$A$776,$A120,СВЦЭМ!$B$33:$B$776,P$119)+'СЕТ СН'!$I$11+СВЦЭМ!$D$10+'СЕТ СН'!$I$5-'СЕТ СН'!$I$21</f>
        <v>3731.3281754999998</v>
      </c>
      <c r="Q120" s="36">
        <f>SUMIFS(СВЦЭМ!$D$33:$D$776,СВЦЭМ!$A$33:$A$776,$A120,СВЦЭМ!$B$33:$B$776,Q$119)+'СЕТ СН'!$I$11+СВЦЭМ!$D$10+'СЕТ СН'!$I$5-'СЕТ СН'!$I$21</f>
        <v>3697.79202678</v>
      </c>
      <c r="R120" s="36">
        <f>SUMIFS(СВЦЭМ!$D$33:$D$776,СВЦЭМ!$A$33:$A$776,$A120,СВЦЭМ!$B$33:$B$776,R$119)+'СЕТ СН'!$I$11+СВЦЭМ!$D$10+'СЕТ СН'!$I$5-'СЕТ СН'!$I$21</f>
        <v>3660.1464326200003</v>
      </c>
      <c r="S120" s="36">
        <f>SUMIFS(СВЦЭМ!$D$33:$D$776,СВЦЭМ!$A$33:$A$776,$A120,СВЦЭМ!$B$33:$B$776,S$119)+'СЕТ СН'!$I$11+СВЦЭМ!$D$10+'СЕТ СН'!$I$5-'СЕТ СН'!$I$21</f>
        <v>3620.1953631200004</v>
      </c>
      <c r="T120" s="36">
        <f>SUMIFS(СВЦЭМ!$D$33:$D$776,СВЦЭМ!$A$33:$A$776,$A120,СВЦЭМ!$B$33:$B$776,T$119)+'СЕТ СН'!$I$11+СВЦЭМ!$D$10+'СЕТ СН'!$I$5-'СЕТ СН'!$I$21</f>
        <v>3609.1141395300001</v>
      </c>
      <c r="U120" s="36">
        <f>SUMIFS(СВЦЭМ!$D$33:$D$776,СВЦЭМ!$A$33:$A$776,$A120,СВЦЭМ!$B$33:$B$776,U$119)+'СЕТ СН'!$I$11+СВЦЭМ!$D$10+'СЕТ СН'!$I$5-'СЕТ СН'!$I$21</f>
        <v>3613.17061147</v>
      </c>
      <c r="V120" s="36">
        <f>SUMIFS(СВЦЭМ!$D$33:$D$776,СВЦЭМ!$A$33:$A$776,$A120,СВЦЭМ!$B$33:$B$776,V$119)+'СЕТ СН'!$I$11+СВЦЭМ!$D$10+'СЕТ СН'!$I$5-'СЕТ СН'!$I$21</f>
        <v>3609.9728145700001</v>
      </c>
      <c r="W120" s="36">
        <f>SUMIFS(СВЦЭМ!$D$33:$D$776,СВЦЭМ!$A$33:$A$776,$A120,СВЦЭМ!$B$33:$B$776,W$119)+'СЕТ СН'!$I$11+СВЦЭМ!$D$10+'СЕТ СН'!$I$5-'СЕТ СН'!$I$21</f>
        <v>3608.3458852600002</v>
      </c>
      <c r="X120" s="36">
        <f>SUMIFS(СВЦЭМ!$D$33:$D$776,СВЦЭМ!$A$33:$A$776,$A120,СВЦЭМ!$B$33:$B$776,X$119)+'СЕТ СН'!$I$11+СВЦЭМ!$D$10+'СЕТ СН'!$I$5-'СЕТ СН'!$I$21</f>
        <v>3617.25664439</v>
      </c>
      <c r="Y120" s="36">
        <f>SUMIFS(СВЦЭМ!$D$33:$D$776,СВЦЭМ!$A$33:$A$776,$A120,СВЦЭМ!$B$33:$B$776,Y$119)+'СЕТ СН'!$I$11+СВЦЭМ!$D$10+'СЕТ СН'!$I$5-'СЕТ СН'!$I$21</f>
        <v>3647.3553423399999</v>
      </c>
      <c r="AA120" s="45"/>
    </row>
    <row r="121" spans="1:27" ht="15.75" x14ac:dyDescent="0.2">
      <c r="A121" s="35">
        <f>A120+1</f>
        <v>44106</v>
      </c>
      <c r="B121" s="36">
        <f>SUMIFS(СВЦЭМ!$D$33:$D$776,СВЦЭМ!$A$33:$A$776,$A121,СВЦЭМ!$B$33:$B$776,B$119)+'СЕТ СН'!$I$11+СВЦЭМ!$D$10+'СЕТ СН'!$I$5-'СЕТ СН'!$I$21</f>
        <v>3718.2374938000003</v>
      </c>
      <c r="C121" s="36">
        <f>SUMIFS(СВЦЭМ!$D$33:$D$776,СВЦЭМ!$A$33:$A$776,$A121,СВЦЭМ!$B$33:$B$776,C$119)+'СЕТ СН'!$I$11+СВЦЭМ!$D$10+'СЕТ СН'!$I$5-'СЕТ СН'!$I$21</f>
        <v>3797.6902801400001</v>
      </c>
      <c r="D121" s="36">
        <f>SUMIFS(СВЦЭМ!$D$33:$D$776,СВЦЭМ!$A$33:$A$776,$A121,СВЦЭМ!$B$33:$B$776,D$119)+'СЕТ СН'!$I$11+СВЦЭМ!$D$10+'СЕТ СН'!$I$5-'СЕТ СН'!$I$21</f>
        <v>3854.4579405700001</v>
      </c>
      <c r="E121" s="36">
        <f>SUMIFS(СВЦЭМ!$D$33:$D$776,СВЦЭМ!$A$33:$A$776,$A121,СВЦЭМ!$B$33:$B$776,E$119)+'СЕТ СН'!$I$11+СВЦЭМ!$D$10+'СЕТ СН'!$I$5-'СЕТ СН'!$I$21</f>
        <v>3873.9355964599999</v>
      </c>
      <c r="F121" s="36">
        <f>SUMIFS(СВЦЭМ!$D$33:$D$776,СВЦЭМ!$A$33:$A$776,$A121,СВЦЭМ!$B$33:$B$776,F$119)+'СЕТ СН'!$I$11+СВЦЭМ!$D$10+'СЕТ СН'!$I$5-'СЕТ СН'!$I$21</f>
        <v>3880.52640612</v>
      </c>
      <c r="G121" s="36">
        <f>SUMIFS(СВЦЭМ!$D$33:$D$776,СВЦЭМ!$A$33:$A$776,$A121,СВЦЭМ!$B$33:$B$776,G$119)+'СЕТ СН'!$I$11+СВЦЭМ!$D$10+'СЕТ СН'!$I$5-'СЕТ СН'!$I$21</f>
        <v>3860.6918889200001</v>
      </c>
      <c r="H121" s="36">
        <f>SUMIFS(СВЦЭМ!$D$33:$D$776,СВЦЭМ!$A$33:$A$776,$A121,СВЦЭМ!$B$33:$B$776,H$119)+'СЕТ СН'!$I$11+СВЦЭМ!$D$10+'СЕТ СН'!$I$5-'СЕТ СН'!$I$21</f>
        <v>3805.81641855</v>
      </c>
      <c r="I121" s="36">
        <f>SUMIFS(СВЦЭМ!$D$33:$D$776,СВЦЭМ!$A$33:$A$776,$A121,СВЦЭМ!$B$33:$B$776,I$119)+'СЕТ СН'!$I$11+СВЦЭМ!$D$10+'СЕТ СН'!$I$5-'СЕТ СН'!$I$21</f>
        <v>3752.0189099700001</v>
      </c>
      <c r="J121" s="36">
        <f>SUMIFS(СВЦЭМ!$D$33:$D$776,СВЦЭМ!$A$33:$A$776,$A121,СВЦЭМ!$B$33:$B$776,J$119)+'СЕТ СН'!$I$11+СВЦЭМ!$D$10+'СЕТ СН'!$I$5-'СЕТ СН'!$I$21</f>
        <v>3695.3104285200002</v>
      </c>
      <c r="K121" s="36">
        <f>SUMIFS(СВЦЭМ!$D$33:$D$776,СВЦЭМ!$A$33:$A$776,$A121,СВЦЭМ!$B$33:$B$776,K$119)+'СЕТ СН'!$I$11+СВЦЭМ!$D$10+'СЕТ СН'!$I$5-'СЕТ СН'!$I$21</f>
        <v>3661.9168892100001</v>
      </c>
      <c r="L121" s="36">
        <f>SUMIFS(СВЦЭМ!$D$33:$D$776,СВЦЭМ!$A$33:$A$776,$A121,СВЦЭМ!$B$33:$B$776,L$119)+'СЕТ СН'!$I$11+СВЦЭМ!$D$10+'СЕТ СН'!$I$5-'СЕТ СН'!$I$21</f>
        <v>3660.5935175</v>
      </c>
      <c r="M121" s="36">
        <f>SUMIFS(СВЦЭМ!$D$33:$D$776,СВЦЭМ!$A$33:$A$776,$A121,СВЦЭМ!$B$33:$B$776,M$119)+'СЕТ СН'!$I$11+СВЦЭМ!$D$10+'СЕТ СН'!$I$5-'СЕТ СН'!$I$21</f>
        <v>3665.5340798400002</v>
      </c>
      <c r="N121" s="36">
        <f>SUMIFS(СВЦЭМ!$D$33:$D$776,СВЦЭМ!$A$33:$A$776,$A121,СВЦЭМ!$B$33:$B$776,N$119)+'СЕТ СН'!$I$11+СВЦЭМ!$D$10+'СЕТ СН'!$I$5-'СЕТ СН'!$I$21</f>
        <v>3676.6590346900002</v>
      </c>
      <c r="O121" s="36">
        <f>SUMIFS(СВЦЭМ!$D$33:$D$776,СВЦЭМ!$A$33:$A$776,$A121,СВЦЭМ!$B$33:$B$776,O$119)+'СЕТ СН'!$I$11+СВЦЭМ!$D$10+'СЕТ СН'!$I$5-'СЕТ СН'!$I$21</f>
        <v>3701.7955011100003</v>
      </c>
      <c r="P121" s="36">
        <f>SUMIFS(СВЦЭМ!$D$33:$D$776,СВЦЭМ!$A$33:$A$776,$A121,СВЦЭМ!$B$33:$B$776,P$119)+'СЕТ СН'!$I$11+СВЦЭМ!$D$10+'СЕТ СН'!$I$5-'СЕТ СН'!$I$21</f>
        <v>3734.12353355</v>
      </c>
      <c r="Q121" s="36">
        <f>SUMIFS(СВЦЭМ!$D$33:$D$776,СВЦЭМ!$A$33:$A$776,$A121,СВЦЭМ!$B$33:$B$776,Q$119)+'СЕТ СН'!$I$11+СВЦЭМ!$D$10+'СЕТ СН'!$I$5-'СЕТ СН'!$I$21</f>
        <v>3702.0656415600001</v>
      </c>
      <c r="R121" s="36">
        <f>SUMIFS(СВЦЭМ!$D$33:$D$776,СВЦЭМ!$A$33:$A$776,$A121,СВЦЭМ!$B$33:$B$776,R$119)+'СЕТ СН'!$I$11+СВЦЭМ!$D$10+'СЕТ СН'!$I$5-'СЕТ СН'!$I$21</f>
        <v>3662.3109990299999</v>
      </c>
      <c r="S121" s="36">
        <f>SUMIFS(СВЦЭМ!$D$33:$D$776,СВЦЭМ!$A$33:$A$776,$A121,СВЦЭМ!$B$33:$B$776,S$119)+'СЕТ СН'!$I$11+СВЦЭМ!$D$10+'СЕТ СН'!$I$5-'СЕТ СН'!$I$21</f>
        <v>3624.61084007</v>
      </c>
      <c r="T121" s="36">
        <f>SUMIFS(СВЦЭМ!$D$33:$D$776,СВЦЭМ!$A$33:$A$776,$A121,СВЦЭМ!$B$33:$B$776,T$119)+'СЕТ СН'!$I$11+СВЦЭМ!$D$10+'СЕТ СН'!$I$5-'СЕТ СН'!$I$21</f>
        <v>3600.0728036800001</v>
      </c>
      <c r="U121" s="36">
        <f>SUMIFS(СВЦЭМ!$D$33:$D$776,СВЦЭМ!$A$33:$A$776,$A121,СВЦЭМ!$B$33:$B$776,U$119)+'СЕТ СН'!$I$11+СВЦЭМ!$D$10+'СЕТ СН'!$I$5-'СЕТ СН'!$I$21</f>
        <v>3593.5798236000001</v>
      </c>
      <c r="V121" s="36">
        <f>SUMIFS(СВЦЭМ!$D$33:$D$776,СВЦЭМ!$A$33:$A$776,$A121,СВЦЭМ!$B$33:$B$776,V$119)+'СЕТ СН'!$I$11+СВЦЭМ!$D$10+'СЕТ СН'!$I$5-'СЕТ СН'!$I$21</f>
        <v>3598.1233138699999</v>
      </c>
      <c r="W121" s="36">
        <f>SUMIFS(СВЦЭМ!$D$33:$D$776,СВЦЭМ!$A$33:$A$776,$A121,СВЦЭМ!$B$33:$B$776,W$119)+'СЕТ СН'!$I$11+СВЦЭМ!$D$10+'СЕТ СН'!$I$5-'СЕТ СН'!$I$21</f>
        <v>3597.3171053300002</v>
      </c>
      <c r="X121" s="36">
        <f>SUMIFS(СВЦЭМ!$D$33:$D$776,СВЦЭМ!$A$33:$A$776,$A121,СВЦЭМ!$B$33:$B$776,X$119)+'СЕТ СН'!$I$11+СВЦЭМ!$D$10+'СЕТ СН'!$I$5-'СЕТ СН'!$I$21</f>
        <v>3617.81398876</v>
      </c>
      <c r="Y121" s="36">
        <f>SUMIFS(СВЦЭМ!$D$33:$D$776,СВЦЭМ!$A$33:$A$776,$A121,СВЦЭМ!$B$33:$B$776,Y$119)+'СЕТ СН'!$I$11+СВЦЭМ!$D$10+'СЕТ СН'!$I$5-'СЕТ СН'!$I$21</f>
        <v>3646.0575855900001</v>
      </c>
    </row>
    <row r="122" spans="1:27" ht="15.75" x14ac:dyDescent="0.2">
      <c r="A122" s="35">
        <f t="shared" ref="A122:A150" si="3">A121+1</f>
        <v>44107</v>
      </c>
      <c r="B122" s="36">
        <f>SUMIFS(СВЦЭМ!$D$33:$D$776,СВЦЭМ!$A$33:$A$776,$A122,СВЦЭМ!$B$33:$B$776,B$119)+'СЕТ СН'!$I$11+СВЦЭМ!$D$10+'СЕТ СН'!$I$5-'СЕТ СН'!$I$21</f>
        <v>3710.69240498</v>
      </c>
      <c r="C122" s="36">
        <f>SUMIFS(СВЦЭМ!$D$33:$D$776,СВЦЭМ!$A$33:$A$776,$A122,СВЦЭМ!$B$33:$B$776,C$119)+'СЕТ СН'!$I$11+СВЦЭМ!$D$10+'СЕТ СН'!$I$5-'СЕТ СН'!$I$21</f>
        <v>3789.6573726900001</v>
      </c>
      <c r="D122" s="36">
        <f>SUMIFS(СВЦЭМ!$D$33:$D$776,СВЦЭМ!$A$33:$A$776,$A122,СВЦЭМ!$B$33:$B$776,D$119)+'СЕТ СН'!$I$11+СВЦЭМ!$D$10+'СЕТ СН'!$I$5-'СЕТ СН'!$I$21</f>
        <v>3858.0089618900001</v>
      </c>
      <c r="E122" s="36">
        <f>SUMIFS(СВЦЭМ!$D$33:$D$776,СВЦЭМ!$A$33:$A$776,$A122,СВЦЭМ!$B$33:$B$776,E$119)+'СЕТ СН'!$I$11+СВЦЭМ!$D$10+'СЕТ СН'!$I$5-'СЕТ СН'!$I$21</f>
        <v>3869.5634920800003</v>
      </c>
      <c r="F122" s="36">
        <f>SUMIFS(СВЦЭМ!$D$33:$D$776,СВЦЭМ!$A$33:$A$776,$A122,СВЦЭМ!$B$33:$B$776,F$119)+'СЕТ СН'!$I$11+СВЦЭМ!$D$10+'СЕТ СН'!$I$5-'СЕТ СН'!$I$21</f>
        <v>3873.84933013</v>
      </c>
      <c r="G122" s="36">
        <f>SUMIFS(СВЦЭМ!$D$33:$D$776,СВЦЭМ!$A$33:$A$776,$A122,СВЦЭМ!$B$33:$B$776,G$119)+'СЕТ СН'!$I$11+СВЦЭМ!$D$10+'СЕТ СН'!$I$5-'СЕТ СН'!$I$21</f>
        <v>3861.88821207</v>
      </c>
      <c r="H122" s="36">
        <f>SUMIFS(СВЦЭМ!$D$33:$D$776,СВЦЭМ!$A$33:$A$776,$A122,СВЦЭМ!$B$33:$B$776,H$119)+'СЕТ СН'!$I$11+СВЦЭМ!$D$10+'СЕТ СН'!$I$5-'СЕТ СН'!$I$21</f>
        <v>3838.6146046100002</v>
      </c>
      <c r="I122" s="36">
        <f>SUMIFS(СВЦЭМ!$D$33:$D$776,СВЦЭМ!$A$33:$A$776,$A122,СВЦЭМ!$B$33:$B$776,I$119)+'СЕТ СН'!$I$11+СВЦЭМ!$D$10+'СЕТ СН'!$I$5-'СЕТ СН'!$I$21</f>
        <v>3802.6008913700002</v>
      </c>
      <c r="J122" s="36">
        <f>SUMIFS(СВЦЭМ!$D$33:$D$776,СВЦЭМ!$A$33:$A$776,$A122,СВЦЭМ!$B$33:$B$776,J$119)+'СЕТ СН'!$I$11+СВЦЭМ!$D$10+'СЕТ СН'!$I$5-'СЕТ СН'!$I$21</f>
        <v>3716.6770192399999</v>
      </c>
      <c r="K122" s="36">
        <f>SUMIFS(СВЦЭМ!$D$33:$D$776,СВЦЭМ!$A$33:$A$776,$A122,СВЦЭМ!$B$33:$B$776,K$119)+'СЕТ СН'!$I$11+СВЦЭМ!$D$10+'СЕТ СН'!$I$5-'СЕТ СН'!$I$21</f>
        <v>3661.11686181</v>
      </c>
      <c r="L122" s="36">
        <f>SUMIFS(СВЦЭМ!$D$33:$D$776,СВЦЭМ!$A$33:$A$776,$A122,СВЦЭМ!$B$33:$B$776,L$119)+'СЕТ СН'!$I$11+СВЦЭМ!$D$10+'СЕТ СН'!$I$5-'СЕТ СН'!$I$21</f>
        <v>3655.3809371100001</v>
      </c>
      <c r="M122" s="36">
        <f>SUMIFS(СВЦЭМ!$D$33:$D$776,СВЦЭМ!$A$33:$A$776,$A122,СВЦЭМ!$B$33:$B$776,M$119)+'СЕТ СН'!$I$11+СВЦЭМ!$D$10+'СЕТ СН'!$I$5-'СЕТ СН'!$I$21</f>
        <v>3661.2089983300002</v>
      </c>
      <c r="N122" s="36">
        <f>SUMIFS(СВЦЭМ!$D$33:$D$776,СВЦЭМ!$A$33:$A$776,$A122,СВЦЭМ!$B$33:$B$776,N$119)+'СЕТ СН'!$I$11+СВЦЭМ!$D$10+'СЕТ СН'!$I$5-'СЕТ СН'!$I$21</f>
        <v>3671.9803580299999</v>
      </c>
      <c r="O122" s="36">
        <f>SUMIFS(СВЦЭМ!$D$33:$D$776,СВЦЭМ!$A$33:$A$776,$A122,СВЦЭМ!$B$33:$B$776,O$119)+'СЕТ СН'!$I$11+СВЦЭМ!$D$10+'СЕТ СН'!$I$5-'СЕТ СН'!$I$21</f>
        <v>3705.1486215899999</v>
      </c>
      <c r="P122" s="36">
        <f>SUMIFS(СВЦЭМ!$D$33:$D$776,СВЦЭМ!$A$33:$A$776,$A122,СВЦЭМ!$B$33:$B$776,P$119)+'СЕТ СН'!$I$11+СВЦЭМ!$D$10+'СЕТ СН'!$I$5-'СЕТ СН'!$I$21</f>
        <v>3739.41489993</v>
      </c>
      <c r="Q122" s="36">
        <f>SUMIFS(СВЦЭМ!$D$33:$D$776,СВЦЭМ!$A$33:$A$776,$A122,СВЦЭМ!$B$33:$B$776,Q$119)+'СЕТ СН'!$I$11+СВЦЭМ!$D$10+'СЕТ СН'!$I$5-'СЕТ СН'!$I$21</f>
        <v>3712.2188341800002</v>
      </c>
      <c r="R122" s="36">
        <f>SUMIFS(СВЦЭМ!$D$33:$D$776,СВЦЭМ!$A$33:$A$776,$A122,СВЦЭМ!$B$33:$B$776,R$119)+'СЕТ СН'!$I$11+СВЦЭМ!$D$10+'СЕТ СН'!$I$5-'СЕТ СН'!$I$21</f>
        <v>3672.7118557399999</v>
      </c>
      <c r="S122" s="36">
        <f>SUMIFS(СВЦЭМ!$D$33:$D$776,СВЦЭМ!$A$33:$A$776,$A122,СВЦЭМ!$B$33:$B$776,S$119)+'СЕТ СН'!$I$11+СВЦЭМ!$D$10+'СЕТ СН'!$I$5-'СЕТ СН'!$I$21</f>
        <v>3621.7272121200003</v>
      </c>
      <c r="T122" s="36">
        <f>SUMIFS(СВЦЭМ!$D$33:$D$776,СВЦЭМ!$A$33:$A$776,$A122,СВЦЭМ!$B$33:$B$776,T$119)+'СЕТ СН'!$I$11+СВЦЭМ!$D$10+'СЕТ СН'!$I$5-'СЕТ СН'!$I$21</f>
        <v>3605.1201382600002</v>
      </c>
      <c r="U122" s="36">
        <f>SUMIFS(СВЦЭМ!$D$33:$D$776,СВЦЭМ!$A$33:$A$776,$A122,СВЦЭМ!$B$33:$B$776,U$119)+'СЕТ СН'!$I$11+СВЦЭМ!$D$10+'СЕТ СН'!$I$5-'СЕТ СН'!$I$21</f>
        <v>3596.2474976600001</v>
      </c>
      <c r="V122" s="36">
        <f>SUMIFS(СВЦЭМ!$D$33:$D$776,СВЦЭМ!$A$33:$A$776,$A122,СВЦЭМ!$B$33:$B$776,V$119)+'СЕТ СН'!$I$11+СВЦЭМ!$D$10+'СЕТ СН'!$I$5-'СЕТ СН'!$I$21</f>
        <v>3590.6591292800003</v>
      </c>
      <c r="W122" s="36">
        <f>SUMIFS(СВЦЭМ!$D$33:$D$776,СВЦЭМ!$A$33:$A$776,$A122,СВЦЭМ!$B$33:$B$776,W$119)+'СЕТ СН'!$I$11+СВЦЭМ!$D$10+'СЕТ СН'!$I$5-'СЕТ СН'!$I$21</f>
        <v>3598.0938102500004</v>
      </c>
      <c r="X122" s="36">
        <f>SUMIFS(СВЦЭМ!$D$33:$D$776,СВЦЭМ!$A$33:$A$776,$A122,СВЦЭМ!$B$33:$B$776,X$119)+'СЕТ СН'!$I$11+СВЦЭМ!$D$10+'СЕТ СН'!$I$5-'СЕТ СН'!$I$21</f>
        <v>3611.18720257</v>
      </c>
      <c r="Y122" s="36">
        <f>SUMIFS(СВЦЭМ!$D$33:$D$776,СВЦЭМ!$A$33:$A$776,$A122,СВЦЭМ!$B$33:$B$776,Y$119)+'СЕТ СН'!$I$11+СВЦЭМ!$D$10+'СЕТ СН'!$I$5-'СЕТ СН'!$I$21</f>
        <v>3646.8018080900001</v>
      </c>
    </row>
    <row r="123" spans="1:27" ht="15.75" x14ac:dyDescent="0.2">
      <c r="A123" s="35">
        <f t="shared" si="3"/>
        <v>44108</v>
      </c>
      <c r="B123" s="36">
        <f>SUMIFS(СВЦЭМ!$D$33:$D$776,СВЦЭМ!$A$33:$A$776,$A123,СВЦЭМ!$B$33:$B$776,B$119)+'СЕТ СН'!$I$11+СВЦЭМ!$D$10+'СЕТ СН'!$I$5-'СЕТ СН'!$I$21</f>
        <v>3742.5757089799999</v>
      </c>
      <c r="C123" s="36">
        <f>SUMIFS(СВЦЭМ!$D$33:$D$776,СВЦЭМ!$A$33:$A$776,$A123,СВЦЭМ!$B$33:$B$776,C$119)+'СЕТ СН'!$I$11+СВЦЭМ!$D$10+'СЕТ СН'!$I$5-'СЕТ СН'!$I$21</f>
        <v>3819.55978521</v>
      </c>
      <c r="D123" s="36">
        <f>SUMIFS(СВЦЭМ!$D$33:$D$776,СВЦЭМ!$A$33:$A$776,$A123,СВЦЭМ!$B$33:$B$776,D$119)+'СЕТ СН'!$I$11+СВЦЭМ!$D$10+'СЕТ СН'!$I$5-'СЕТ СН'!$I$21</f>
        <v>3893.2936981800003</v>
      </c>
      <c r="E123" s="36">
        <f>SUMIFS(СВЦЭМ!$D$33:$D$776,СВЦЭМ!$A$33:$A$776,$A123,СВЦЭМ!$B$33:$B$776,E$119)+'СЕТ СН'!$I$11+СВЦЭМ!$D$10+'СЕТ СН'!$I$5-'СЕТ СН'!$I$21</f>
        <v>3922.21213979</v>
      </c>
      <c r="F123" s="36">
        <f>SUMIFS(СВЦЭМ!$D$33:$D$776,СВЦЭМ!$A$33:$A$776,$A123,СВЦЭМ!$B$33:$B$776,F$119)+'СЕТ СН'!$I$11+СВЦЭМ!$D$10+'СЕТ СН'!$I$5-'СЕТ СН'!$I$21</f>
        <v>3926.8016706899998</v>
      </c>
      <c r="G123" s="36">
        <f>SUMIFS(СВЦЭМ!$D$33:$D$776,СВЦЭМ!$A$33:$A$776,$A123,СВЦЭМ!$B$33:$B$776,G$119)+'СЕТ СН'!$I$11+СВЦЭМ!$D$10+'СЕТ СН'!$I$5-'СЕТ СН'!$I$21</f>
        <v>3916.74054901</v>
      </c>
      <c r="H123" s="36">
        <f>SUMIFS(СВЦЭМ!$D$33:$D$776,СВЦЭМ!$A$33:$A$776,$A123,СВЦЭМ!$B$33:$B$776,H$119)+'СЕТ СН'!$I$11+СВЦЭМ!$D$10+'СЕТ СН'!$I$5-'СЕТ СН'!$I$21</f>
        <v>3902.7415870700002</v>
      </c>
      <c r="I123" s="36">
        <f>SUMIFS(СВЦЭМ!$D$33:$D$776,СВЦЭМ!$A$33:$A$776,$A123,СВЦЭМ!$B$33:$B$776,I$119)+'СЕТ СН'!$I$11+СВЦЭМ!$D$10+'СЕТ СН'!$I$5-'СЕТ СН'!$I$21</f>
        <v>3870.3660427200002</v>
      </c>
      <c r="J123" s="36">
        <f>SUMIFS(СВЦЭМ!$D$33:$D$776,СВЦЭМ!$A$33:$A$776,$A123,СВЦЭМ!$B$33:$B$776,J$119)+'СЕТ СН'!$I$11+СВЦЭМ!$D$10+'СЕТ СН'!$I$5-'СЕТ СН'!$I$21</f>
        <v>3775.4307791199999</v>
      </c>
      <c r="K123" s="36">
        <f>SUMIFS(СВЦЭМ!$D$33:$D$776,СВЦЭМ!$A$33:$A$776,$A123,СВЦЭМ!$B$33:$B$776,K$119)+'СЕТ СН'!$I$11+СВЦЭМ!$D$10+'СЕТ СН'!$I$5-'СЕТ СН'!$I$21</f>
        <v>3704.95379327</v>
      </c>
      <c r="L123" s="36">
        <f>SUMIFS(СВЦЭМ!$D$33:$D$776,СВЦЭМ!$A$33:$A$776,$A123,СВЦЭМ!$B$33:$B$776,L$119)+'СЕТ СН'!$I$11+СВЦЭМ!$D$10+'СЕТ СН'!$I$5-'СЕТ СН'!$I$21</f>
        <v>3671.78201395</v>
      </c>
      <c r="M123" s="36">
        <f>SUMIFS(СВЦЭМ!$D$33:$D$776,СВЦЭМ!$A$33:$A$776,$A123,СВЦЭМ!$B$33:$B$776,M$119)+'СЕТ СН'!$I$11+СВЦЭМ!$D$10+'СЕТ СН'!$I$5-'СЕТ СН'!$I$21</f>
        <v>3677.6736346299999</v>
      </c>
      <c r="N123" s="36">
        <f>SUMIFS(СВЦЭМ!$D$33:$D$776,СВЦЭМ!$A$33:$A$776,$A123,СВЦЭМ!$B$33:$B$776,N$119)+'СЕТ СН'!$I$11+СВЦЭМ!$D$10+'СЕТ СН'!$I$5-'СЕТ СН'!$I$21</f>
        <v>3688.6182925800003</v>
      </c>
      <c r="O123" s="36">
        <f>SUMIFS(СВЦЭМ!$D$33:$D$776,СВЦЭМ!$A$33:$A$776,$A123,СВЦЭМ!$B$33:$B$776,O$119)+'СЕТ СН'!$I$11+СВЦЭМ!$D$10+'СЕТ СН'!$I$5-'СЕТ СН'!$I$21</f>
        <v>3747.48188729</v>
      </c>
      <c r="P123" s="36">
        <f>SUMIFS(СВЦЭМ!$D$33:$D$776,СВЦЭМ!$A$33:$A$776,$A123,СВЦЭМ!$B$33:$B$776,P$119)+'СЕТ СН'!$I$11+СВЦЭМ!$D$10+'СЕТ СН'!$I$5-'СЕТ СН'!$I$21</f>
        <v>3777.8397809900002</v>
      </c>
      <c r="Q123" s="36">
        <f>SUMIFS(СВЦЭМ!$D$33:$D$776,СВЦЭМ!$A$33:$A$776,$A123,СВЦЭМ!$B$33:$B$776,Q$119)+'СЕТ СН'!$I$11+СВЦЭМ!$D$10+'СЕТ СН'!$I$5-'СЕТ СН'!$I$21</f>
        <v>3738.5788133800002</v>
      </c>
      <c r="R123" s="36">
        <f>SUMIFS(СВЦЭМ!$D$33:$D$776,СВЦЭМ!$A$33:$A$776,$A123,СВЦЭМ!$B$33:$B$776,R$119)+'СЕТ СН'!$I$11+СВЦЭМ!$D$10+'СЕТ СН'!$I$5-'СЕТ СН'!$I$21</f>
        <v>3693.5504745500002</v>
      </c>
      <c r="S123" s="36">
        <f>SUMIFS(СВЦЭМ!$D$33:$D$776,СВЦЭМ!$A$33:$A$776,$A123,СВЦЭМ!$B$33:$B$776,S$119)+'СЕТ СН'!$I$11+СВЦЭМ!$D$10+'СЕТ СН'!$I$5-'СЕТ СН'!$I$21</f>
        <v>3653.0710688099998</v>
      </c>
      <c r="T123" s="36">
        <f>SUMIFS(СВЦЭМ!$D$33:$D$776,СВЦЭМ!$A$33:$A$776,$A123,СВЦЭМ!$B$33:$B$776,T$119)+'СЕТ СН'!$I$11+СВЦЭМ!$D$10+'СЕТ СН'!$I$5-'СЕТ СН'!$I$21</f>
        <v>3625.0890062500002</v>
      </c>
      <c r="U123" s="36">
        <f>SUMIFS(СВЦЭМ!$D$33:$D$776,СВЦЭМ!$A$33:$A$776,$A123,СВЦЭМ!$B$33:$B$776,U$119)+'СЕТ СН'!$I$11+СВЦЭМ!$D$10+'СЕТ СН'!$I$5-'СЕТ СН'!$I$21</f>
        <v>3616.6353074400004</v>
      </c>
      <c r="V123" s="36">
        <f>SUMIFS(СВЦЭМ!$D$33:$D$776,СВЦЭМ!$A$33:$A$776,$A123,СВЦЭМ!$B$33:$B$776,V$119)+'СЕТ СН'!$I$11+СВЦЭМ!$D$10+'СЕТ СН'!$I$5-'СЕТ СН'!$I$21</f>
        <v>3637.20521684</v>
      </c>
      <c r="W123" s="36">
        <f>SUMIFS(СВЦЭМ!$D$33:$D$776,СВЦЭМ!$A$33:$A$776,$A123,СВЦЭМ!$B$33:$B$776,W$119)+'СЕТ СН'!$I$11+СВЦЭМ!$D$10+'СЕТ СН'!$I$5-'СЕТ СН'!$I$21</f>
        <v>3636.5385987700001</v>
      </c>
      <c r="X123" s="36">
        <f>SUMIFS(СВЦЭМ!$D$33:$D$776,СВЦЭМ!$A$33:$A$776,$A123,СВЦЭМ!$B$33:$B$776,X$119)+'СЕТ СН'!$I$11+СВЦЭМ!$D$10+'СЕТ СН'!$I$5-'СЕТ СН'!$I$21</f>
        <v>3655.1588337600001</v>
      </c>
      <c r="Y123" s="36">
        <f>SUMIFS(СВЦЭМ!$D$33:$D$776,СВЦЭМ!$A$33:$A$776,$A123,СВЦЭМ!$B$33:$B$776,Y$119)+'СЕТ СН'!$I$11+СВЦЭМ!$D$10+'СЕТ СН'!$I$5-'СЕТ СН'!$I$21</f>
        <v>3699.1030525800002</v>
      </c>
    </row>
    <row r="124" spans="1:27" ht="15.75" x14ac:dyDescent="0.2">
      <c r="A124" s="35">
        <f t="shared" si="3"/>
        <v>44109</v>
      </c>
      <c r="B124" s="36">
        <f>SUMIFS(СВЦЭМ!$D$33:$D$776,СВЦЭМ!$A$33:$A$776,$A124,СВЦЭМ!$B$33:$B$776,B$119)+'СЕТ СН'!$I$11+СВЦЭМ!$D$10+'СЕТ СН'!$I$5-'СЕТ СН'!$I$21</f>
        <v>3757.4247127799999</v>
      </c>
      <c r="C124" s="36">
        <f>SUMIFS(СВЦЭМ!$D$33:$D$776,СВЦЭМ!$A$33:$A$776,$A124,СВЦЭМ!$B$33:$B$776,C$119)+'СЕТ СН'!$I$11+СВЦЭМ!$D$10+'СЕТ СН'!$I$5-'СЕТ СН'!$I$21</f>
        <v>3843.30503236</v>
      </c>
      <c r="D124" s="36">
        <f>SUMIFS(СВЦЭМ!$D$33:$D$776,СВЦЭМ!$A$33:$A$776,$A124,СВЦЭМ!$B$33:$B$776,D$119)+'СЕТ СН'!$I$11+СВЦЭМ!$D$10+'СЕТ СН'!$I$5-'СЕТ СН'!$I$21</f>
        <v>3920.1588304100001</v>
      </c>
      <c r="E124" s="36">
        <f>SUMIFS(СВЦЭМ!$D$33:$D$776,СВЦЭМ!$A$33:$A$776,$A124,СВЦЭМ!$B$33:$B$776,E$119)+'СЕТ СН'!$I$11+СВЦЭМ!$D$10+'СЕТ СН'!$I$5-'СЕТ СН'!$I$21</f>
        <v>3941.1915858800003</v>
      </c>
      <c r="F124" s="36">
        <f>SUMIFS(СВЦЭМ!$D$33:$D$776,СВЦЭМ!$A$33:$A$776,$A124,СВЦЭМ!$B$33:$B$776,F$119)+'СЕТ СН'!$I$11+СВЦЭМ!$D$10+'СЕТ СН'!$I$5-'СЕТ СН'!$I$21</f>
        <v>3940.9099999600003</v>
      </c>
      <c r="G124" s="36">
        <f>SUMIFS(СВЦЭМ!$D$33:$D$776,СВЦЭМ!$A$33:$A$776,$A124,СВЦЭМ!$B$33:$B$776,G$119)+'СЕТ СН'!$I$11+СВЦЭМ!$D$10+'СЕТ СН'!$I$5-'СЕТ СН'!$I$21</f>
        <v>3920.8471792600003</v>
      </c>
      <c r="H124" s="36">
        <f>SUMIFS(СВЦЭМ!$D$33:$D$776,СВЦЭМ!$A$33:$A$776,$A124,СВЦЭМ!$B$33:$B$776,H$119)+'СЕТ СН'!$I$11+СВЦЭМ!$D$10+'СЕТ СН'!$I$5-'СЕТ СН'!$I$21</f>
        <v>3859.04326541</v>
      </c>
      <c r="I124" s="36">
        <f>SUMIFS(СВЦЭМ!$D$33:$D$776,СВЦЭМ!$A$33:$A$776,$A124,СВЦЭМ!$B$33:$B$776,I$119)+'СЕТ СН'!$I$11+СВЦЭМ!$D$10+'СЕТ СН'!$I$5-'СЕТ СН'!$I$21</f>
        <v>3801.9994757300001</v>
      </c>
      <c r="J124" s="36">
        <f>SUMIFS(СВЦЭМ!$D$33:$D$776,СВЦЭМ!$A$33:$A$776,$A124,СВЦЭМ!$B$33:$B$776,J$119)+'СЕТ СН'!$I$11+СВЦЭМ!$D$10+'СЕТ СН'!$I$5-'СЕТ СН'!$I$21</f>
        <v>3737.07892924</v>
      </c>
      <c r="K124" s="36">
        <f>SUMIFS(СВЦЭМ!$D$33:$D$776,СВЦЭМ!$A$33:$A$776,$A124,СВЦЭМ!$B$33:$B$776,K$119)+'СЕТ СН'!$I$11+СВЦЭМ!$D$10+'СЕТ СН'!$I$5-'СЕТ СН'!$I$21</f>
        <v>3704.5274521300003</v>
      </c>
      <c r="L124" s="36">
        <f>SUMIFS(СВЦЭМ!$D$33:$D$776,СВЦЭМ!$A$33:$A$776,$A124,СВЦЭМ!$B$33:$B$776,L$119)+'СЕТ СН'!$I$11+СВЦЭМ!$D$10+'СЕТ СН'!$I$5-'СЕТ СН'!$I$21</f>
        <v>3701.59374871</v>
      </c>
      <c r="M124" s="36">
        <f>SUMIFS(СВЦЭМ!$D$33:$D$776,СВЦЭМ!$A$33:$A$776,$A124,СВЦЭМ!$B$33:$B$776,M$119)+'СЕТ СН'!$I$11+СВЦЭМ!$D$10+'СЕТ СН'!$I$5-'СЕТ СН'!$I$21</f>
        <v>3725.4787904700001</v>
      </c>
      <c r="N124" s="36">
        <f>SUMIFS(СВЦЭМ!$D$33:$D$776,СВЦЭМ!$A$33:$A$776,$A124,СВЦЭМ!$B$33:$B$776,N$119)+'СЕТ СН'!$I$11+СВЦЭМ!$D$10+'СЕТ СН'!$I$5-'СЕТ СН'!$I$21</f>
        <v>3734.7036357100001</v>
      </c>
      <c r="O124" s="36">
        <f>SUMIFS(СВЦЭМ!$D$33:$D$776,СВЦЭМ!$A$33:$A$776,$A124,СВЦЭМ!$B$33:$B$776,O$119)+'СЕТ СН'!$I$11+СВЦЭМ!$D$10+'СЕТ СН'!$I$5-'СЕТ СН'!$I$21</f>
        <v>3762.2028219900003</v>
      </c>
      <c r="P124" s="36">
        <f>SUMIFS(СВЦЭМ!$D$33:$D$776,СВЦЭМ!$A$33:$A$776,$A124,СВЦЭМ!$B$33:$B$776,P$119)+'СЕТ СН'!$I$11+СВЦЭМ!$D$10+'СЕТ СН'!$I$5-'СЕТ СН'!$I$21</f>
        <v>3790.2762296000001</v>
      </c>
      <c r="Q124" s="36">
        <f>SUMIFS(СВЦЭМ!$D$33:$D$776,СВЦЭМ!$A$33:$A$776,$A124,СВЦЭМ!$B$33:$B$776,Q$119)+'СЕТ СН'!$I$11+СВЦЭМ!$D$10+'СЕТ СН'!$I$5-'СЕТ СН'!$I$21</f>
        <v>3754.7219645100004</v>
      </c>
      <c r="R124" s="36">
        <f>SUMIFS(СВЦЭМ!$D$33:$D$776,СВЦЭМ!$A$33:$A$776,$A124,СВЦЭМ!$B$33:$B$776,R$119)+'СЕТ СН'!$I$11+СВЦЭМ!$D$10+'СЕТ СН'!$I$5-'СЕТ СН'!$I$21</f>
        <v>3718.6488134300002</v>
      </c>
      <c r="S124" s="36">
        <f>SUMIFS(СВЦЭМ!$D$33:$D$776,СВЦЭМ!$A$33:$A$776,$A124,СВЦЭМ!$B$33:$B$776,S$119)+'СЕТ СН'!$I$11+СВЦЭМ!$D$10+'СЕТ СН'!$I$5-'СЕТ СН'!$I$21</f>
        <v>3706.46999151</v>
      </c>
      <c r="T124" s="36">
        <f>SUMIFS(СВЦЭМ!$D$33:$D$776,СВЦЭМ!$A$33:$A$776,$A124,СВЦЭМ!$B$33:$B$776,T$119)+'СЕТ СН'!$I$11+СВЦЭМ!$D$10+'СЕТ СН'!$I$5-'СЕТ СН'!$I$21</f>
        <v>3725.49741391</v>
      </c>
      <c r="U124" s="36">
        <f>SUMIFS(СВЦЭМ!$D$33:$D$776,СВЦЭМ!$A$33:$A$776,$A124,СВЦЭМ!$B$33:$B$776,U$119)+'СЕТ СН'!$I$11+СВЦЭМ!$D$10+'СЕТ СН'!$I$5-'СЕТ СН'!$I$21</f>
        <v>3702.6215805500001</v>
      </c>
      <c r="V124" s="36">
        <f>SUMIFS(СВЦЭМ!$D$33:$D$776,СВЦЭМ!$A$33:$A$776,$A124,СВЦЭМ!$B$33:$B$776,V$119)+'СЕТ СН'!$I$11+СВЦЭМ!$D$10+'СЕТ СН'!$I$5-'СЕТ СН'!$I$21</f>
        <v>3704.8416323700003</v>
      </c>
      <c r="W124" s="36">
        <f>SUMIFS(СВЦЭМ!$D$33:$D$776,СВЦЭМ!$A$33:$A$776,$A124,СВЦЭМ!$B$33:$B$776,W$119)+'СЕТ СН'!$I$11+СВЦЭМ!$D$10+'СЕТ СН'!$I$5-'СЕТ СН'!$I$21</f>
        <v>3736.04557024</v>
      </c>
      <c r="X124" s="36">
        <f>SUMIFS(СВЦЭМ!$D$33:$D$776,СВЦЭМ!$A$33:$A$776,$A124,СВЦЭМ!$B$33:$B$776,X$119)+'СЕТ СН'!$I$11+СВЦЭМ!$D$10+'СЕТ СН'!$I$5-'СЕТ СН'!$I$21</f>
        <v>3732.4178836900001</v>
      </c>
      <c r="Y124" s="36">
        <f>SUMIFS(СВЦЭМ!$D$33:$D$776,СВЦЭМ!$A$33:$A$776,$A124,СВЦЭМ!$B$33:$B$776,Y$119)+'СЕТ СН'!$I$11+СВЦЭМ!$D$10+'СЕТ СН'!$I$5-'СЕТ СН'!$I$21</f>
        <v>3766.5197575100001</v>
      </c>
    </row>
    <row r="125" spans="1:27" ht="15.75" x14ac:dyDescent="0.2">
      <c r="A125" s="35">
        <f t="shared" si="3"/>
        <v>44110</v>
      </c>
      <c r="B125" s="36">
        <f>SUMIFS(СВЦЭМ!$D$33:$D$776,СВЦЭМ!$A$33:$A$776,$A125,СВЦЭМ!$B$33:$B$776,B$119)+'СЕТ СН'!$I$11+СВЦЭМ!$D$10+'СЕТ СН'!$I$5-'СЕТ СН'!$I$21</f>
        <v>3836.7849463800003</v>
      </c>
      <c r="C125" s="36">
        <f>SUMIFS(СВЦЭМ!$D$33:$D$776,СВЦЭМ!$A$33:$A$776,$A125,СВЦЭМ!$B$33:$B$776,C$119)+'СЕТ СН'!$I$11+СВЦЭМ!$D$10+'СЕТ СН'!$I$5-'СЕТ СН'!$I$21</f>
        <v>3918.3688986500001</v>
      </c>
      <c r="D125" s="36">
        <f>SUMIFS(СВЦЭМ!$D$33:$D$776,СВЦЭМ!$A$33:$A$776,$A125,СВЦЭМ!$B$33:$B$776,D$119)+'СЕТ СН'!$I$11+СВЦЭМ!$D$10+'СЕТ СН'!$I$5-'СЕТ СН'!$I$21</f>
        <v>3979.9228762500002</v>
      </c>
      <c r="E125" s="36">
        <f>SUMIFS(СВЦЭМ!$D$33:$D$776,СВЦЭМ!$A$33:$A$776,$A125,СВЦЭМ!$B$33:$B$776,E$119)+'СЕТ СН'!$I$11+СВЦЭМ!$D$10+'СЕТ СН'!$I$5-'СЕТ СН'!$I$21</f>
        <v>4001.7799052400001</v>
      </c>
      <c r="F125" s="36">
        <f>SUMIFS(СВЦЭМ!$D$33:$D$776,СВЦЭМ!$A$33:$A$776,$A125,СВЦЭМ!$B$33:$B$776,F$119)+'СЕТ СН'!$I$11+СВЦЭМ!$D$10+'СЕТ СН'!$I$5-'СЕТ СН'!$I$21</f>
        <v>4005.9779096800003</v>
      </c>
      <c r="G125" s="36">
        <f>SUMIFS(СВЦЭМ!$D$33:$D$776,СВЦЭМ!$A$33:$A$776,$A125,СВЦЭМ!$B$33:$B$776,G$119)+'СЕТ СН'!$I$11+СВЦЭМ!$D$10+'СЕТ СН'!$I$5-'СЕТ СН'!$I$21</f>
        <v>3992.6830944600001</v>
      </c>
      <c r="H125" s="36">
        <f>SUMIFS(СВЦЭМ!$D$33:$D$776,СВЦЭМ!$A$33:$A$776,$A125,СВЦЭМ!$B$33:$B$776,H$119)+'СЕТ СН'!$I$11+СВЦЭМ!$D$10+'СЕТ СН'!$I$5-'СЕТ СН'!$I$21</f>
        <v>3931.9959635700002</v>
      </c>
      <c r="I125" s="36">
        <f>SUMIFS(СВЦЭМ!$D$33:$D$776,СВЦЭМ!$A$33:$A$776,$A125,СВЦЭМ!$B$33:$B$776,I$119)+'СЕТ СН'!$I$11+СВЦЭМ!$D$10+'СЕТ СН'!$I$5-'СЕТ СН'!$I$21</f>
        <v>3881.06069677</v>
      </c>
      <c r="J125" s="36">
        <f>SUMIFS(СВЦЭМ!$D$33:$D$776,СВЦЭМ!$A$33:$A$776,$A125,СВЦЭМ!$B$33:$B$776,J$119)+'СЕТ СН'!$I$11+СВЦЭМ!$D$10+'СЕТ СН'!$I$5-'СЕТ СН'!$I$21</f>
        <v>3814.7639384499998</v>
      </c>
      <c r="K125" s="36">
        <f>SUMIFS(СВЦЭМ!$D$33:$D$776,СВЦЭМ!$A$33:$A$776,$A125,СВЦЭМ!$B$33:$B$776,K$119)+'СЕТ СН'!$I$11+СВЦЭМ!$D$10+'СЕТ СН'!$I$5-'СЕТ СН'!$I$21</f>
        <v>3775.6963884100001</v>
      </c>
      <c r="L125" s="36">
        <f>SUMIFS(СВЦЭМ!$D$33:$D$776,СВЦЭМ!$A$33:$A$776,$A125,СВЦЭМ!$B$33:$B$776,L$119)+'СЕТ СН'!$I$11+СВЦЭМ!$D$10+'СЕТ СН'!$I$5-'СЕТ СН'!$I$21</f>
        <v>3780.3685514100002</v>
      </c>
      <c r="M125" s="36">
        <f>SUMIFS(СВЦЭМ!$D$33:$D$776,СВЦЭМ!$A$33:$A$776,$A125,СВЦЭМ!$B$33:$B$776,M$119)+'СЕТ СН'!$I$11+СВЦЭМ!$D$10+'СЕТ СН'!$I$5-'СЕТ СН'!$I$21</f>
        <v>3783.9065641800003</v>
      </c>
      <c r="N125" s="36">
        <f>SUMIFS(СВЦЭМ!$D$33:$D$776,СВЦЭМ!$A$33:$A$776,$A125,СВЦЭМ!$B$33:$B$776,N$119)+'СЕТ СН'!$I$11+СВЦЭМ!$D$10+'СЕТ СН'!$I$5-'СЕТ СН'!$I$21</f>
        <v>3798.4390583499999</v>
      </c>
      <c r="O125" s="36">
        <f>SUMIFS(СВЦЭМ!$D$33:$D$776,СВЦЭМ!$A$33:$A$776,$A125,СВЦЭМ!$B$33:$B$776,O$119)+'СЕТ СН'!$I$11+СВЦЭМ!$D$10+'СЕТ СН'!$I$5-'СЕТ СН'!$I$21</f>
        <v>3837.0685026800002</v>
      </c>
      <c r="P125" s="36">
        <f>SUMIFS(СВЦЭМ!$D$33:$D$776,СВЦЭМ!$A$33:$A$776,$A125,СВЦЭМ!$B$33:$B$776,P$119)+'СЕТ СН'!$I$11+СВЦЭМ!$D$10+'СЕТ СН'!$I$5-'СЕТ СН'!$I$21</f>
        <v>3867.4439987200003</v>
      </c>
      <c r="Q125" s="36">
        <f>SUMIFS(СВЦЭМ!$D$33:$D$776,СВЦЭМ!$A$33:$A$776,$A125,СВЦЭМ!$B$33:$B$776,Q$119)+'СЕТ СН'!$I$11+СВЦЭМ!$D$10+'СЕТ СН'!$I$5-'СЕТ СН'!$I$21</f>
        <v>3824.4895117999999</v>
      </c>
      <c r="R125" s="36">
        <f>SUMIFS(СВЦЭМ!$D$33:$D$776,СВЦЭМ!$A$33:$A$776,$A125,СВЦЭМ!$B$33:$B$776,R$119)+'СЕТ СН'!$I$11+СВЦЭМ!$D$10+'СЕТ СН'!$I$5-'СЕТ СН'!$I$21</f>
        <v>3776.8667396199999</v>
      </c>
      <c r="S125" s="36">
        <f>SUMIFS(СВЦЭМ!$D$33:$D$776,СВЦЭМ!$A$33:$A$776,$A125,СВЦЭМ!$B$33:$B$776,S$119)+'СЕТ СН'!$I$11+СВЦЭМ!$D$10+'СЕТ СН'!$I$5-'СЕТ СН'!$I$21</f>
        <v>3732.82446351</v>
      </c>
      <c r="T125" s="36">
        <f>SUMIFS(СВЦЭМ!$D$33:$D$776,СВЦЭМ!$A$33:$A$776,$A125,СВЦЭМ!$B$33:$B$776,T$119)+'СЕТ СН'!$I$11+СВЦЭМ!$D$10+'СЕТ СН'!$I$5-'СЕТ СН'!$I$21</f>
        <v>3708.5239987200002</v>
      </c>
      <c r="U125" s="36">
        <f>SUMIFS(СВЦЭМ!$D$33:$D$776,СВЦЭМ!$A$33:$A$776,$A125,СВЦЭМ!$B$33:$B$776,U$119)+'СЕТ СН'!$I$11+СВЦЭМ!$D$10+'СЕТ СН'!$I$5-'СЕТ СН'!$I$21</f>
        <v>3710.25683574</v>
      </c>
      <c r="V125" s="36">
        <f>SUMIFS(СВЦЭМ!$D$33:$D$776,СВЦЭМ!$A$33:$A$776,$A125,СВЦЭМ!$B$33:$B$776,V$119)+'СЕТ СН'!$I$11+СВЦЭМ!$D$10+'СЕТ СН'!$I$5-'СЕТ СН'!$I$21</f>
        <v>3700.4671099800003</v>
      </c>
      <c r="W125" s="36">
        <f>SUMIFS(СВЦЭМ!$D$33:$D$776,СВЦЭМ!$A$33:$A$776,$A125,СВЦЭМ!$B$33:$B$776,W$119)+'СЕТ СН'!$I$11+СВЦЭМ!$D$10+'СЕТ СН'!$I$5-'СЕТ СН'!$I$21</f>
        <v>3706.09529032</v>
      </c>
      <c r="X125" s="36">
        <f>SUMIFS(СВЦЭМ!$D$33:$D$776,СВЦЭМ!$A$33:$A$776,$A125,СВЦЭМ!$B$33:$B$776,X$119)+'СЕТ СН'!$I$11+СВЦЭМ!$D$10+'СЕТ СН'!$I$5-'СЕТ СН'!$I$21</f>
        <v>3727.0618230099999</v>
      </c>
      <c r="Y125" s="36">
        <f>SUMIFS(СВЦЭМ!$D$33:$D$776,СВЦЭМ!$A$33:$A$776,$A125,СВЦЭМ!$B$33:$B$776,Y$119)+'СЕТ СН'!$I$11+СВЦЭМ!$D$10+'СЕТ СН'!$I$5-'СЕТ СН'!$I$21</f>
        <v>3766.7234981000001</v>
      </c>
    </row>
    <row r="126" spans="1:27" ht="15.75" x14ac:dyDescent="0.2">
      <c r="A126" s="35">
        <f t="shared" si="3"/>
        <v>44111</v>
      </c>
      <c r="B126" s="36">
        <f>SUMIFS(СВЦЭМ!$D$33:$D$776,СВЦЭМ!$A$33:$A$776,$A126,СВЦЭМ!$B$33:$B$776,B$119)+'СЕТ СН'!$I$11+СВЦЭМ!$D$10+'СЕТ СН'!$I$5-'СЕТ СН'!$I$21</f>
        <v>3824.35406272</v>
      </c>
      <c r="C126" s="36">
        <f>SUMIFS(СВЦЭМ!$D$33:$D$776,СВЦЭМ!$A$33:$A$776,$A126,СВЦЭМ!$B$33:$B$776,C$119)+'СЕТ СН'!$I$11+СВЦЭМ!$D$10+'СЕТ СН'!$I$5-'СЕТ СН'!$I$21</f>
        <v>3910.0036757600001</v>
      </c>
      <c r="D126" s="36">
        <f>SUMIFS(СВЦЭМ!$D$33:$D$776,СВЦЭМ!$A$33:$A$776,$A126,СВЦЭМ!$B$33:$B$776,D$119)+'СЕТ СН'!$I$11+СВЦЭМ!$D$10+'СЕТ СН'!$I$5-'СЕТ СН'!$I$21</f>
        <v>3983.1103709200002</v>
      </c>
      <c r="E126" s="36">
        <f>SUMIFS(СВЦЭМ!$D$33:$D$776,СВЦЭМ!$A$33:$A$776,$A126,СВЦЭМ!$B$33:$B$776,E$119)+'СЕТ СН'!$I$11+СВЦЭМ!$D$10+'СЕТ СН'!$I$5-'СЕТ СН'!$I$21</f>
        <v>4006.5335309400002</v>
      </c>
      <c r="F126" s="36">
        <f>SUMIFS(СВЦЭМ!$D$33:$D$776,СВЦЭМ!$A$33:$A$776,$A126,СВЦЭМ!$B$33:$B$776,F$119)+'СЕТ СН'!$I$11+СВЦЭМ!$D$10+'СЕТ СН'!$I$5-'СЕТ СН'!$I$21</f>
        <v>4001.73766553</v>
      </c>
      <c r="G126" s="36">
        <f>SUMIFS(СВЦЭМ!$D$33:$D$776,СВЦЭМ!$A$33:$A$776,$A126,СВЦЭМ!$B$33:$B$776,G$119)+'СЕТ СН'!$I$11+СВЦЭМ!$D$10+'СЕТ СН'!$I$5-'СЕТ СН'!$I$21</f>
        <v>3981.61671854</v>
      </c>
      <c r="H126" s="36">
        <f>SUMIFS(СВЦЭМ!$D$33:$D$776,СВЦЭМ!$A$33:$A$776,$A126,СВЦЭМ!$B$33:$B$776,H$119)+'СЕТ СН'!$I$11+СВЦЭМ!$D$10+'СЕТ СН'!$I$5-'СЕТ СН'!$I$21</f>
        <v>3934.6587774700001</v>
      </c>
      <c r="I126" s="36">
        <f>SUMIFS(СВЦЭМ!$D$33:$D$776,СВЦЭМ!$A$33:$A$776,$A126,СВЦЭМ!$B$33:$B$776,I$119)+'СЕТ СН'!$I$11+СВЦЭМ!$D$10+'СЕТ СН'!$I$5-'СЕТ СН'!$I$21</f>
        <v>3881.2394050299999</v>
      </c>
      <c r="J126" s="36">
        <f>SUMIFS(СВЦЭМ!$D$33:$D$776,СВЦЭМ!$A$33:$A$776,$A126,СВЦЭМ!$B$33:$B$776,J$119)+'СЕТ СН'!$I$11+СВЦЭМ!$D$10+'СЕТ СН'!$I$5-'СЕТ СН'!$I$21</f>
        <v>3816.2974366899998</v>
      </c>
      <c r="K126" s="36">
        <f>SUMIFS(СВЦЭМ!$D$33:$D$776,СВЦЭМ!$A$33:$A$776,$A126,СВЦЭМ!$B$33:$B$776,K$119)+'СЕТ СН'!$I$11+СВЦЭМ!$D$10+'СЕТ СН'!$I$5-'СЕТ СН'!$I$21</f>
        <v>3785.1073962099999</v>
      </c>
      <c r="L126" s="36">
        <f>SUMIFS(СВЦЭМ!$D$33:$D$776,СВЦЭМ!$A$33:$A$776,$A126,СВЦЭМ!$B$33:$B$776,L$119)+'СЕТ СН'!$I$11+СВЦЭМ!$D$10+'СЕТ СН'!$I$5-'СЕТ СН'!$I$21</f>
        <v>3789.7127486500003</v>
      </c>
      <c r="M126" s="36">
        <f>SUMIFS(СВЦЭМ!$D$33:$D$776,СВЦЭМ!$A$33:$A$776,$A126,СВЦЭМ!$B$33:$B$776,M$119)+'СЕТ СН'!$I$11+СВЦЭМ!$D$10+'СЕТ СН'!$I$5-'СЕТ СН'!$I$21</f>
        <v>3797.8560048500003</v>
      </c>
      <c r="N126" s="36">
        <f>SUMIFS(СВЦЭМ!$D$33:$D$776,СВЦЭМ!$A$33:$A$776,$A126,СВЦЭМ!$B$33:$B$776,N$119)+'СЕТ СН'!$I$11+СВЦЭМ!$D$10+'СЕТ СН'!$I$5-'СЕТ СН'!$I$21</f>
        <v>3803.34134124</v>
      </c>
      <c r="O126" s="36">
        <f>SUMIFS(СВЦЭМ!$D$33:$D$776,СВЦЭМ!$A$33:$A$776,$A126,СВЦЭМ!$B$33:$B$776,O$119)+'СЕТ СН'!$I$11+СВЦЭМ!$D$10+'СЕТ СН'!$I$5-'СЕТ СН'!$I$21</f>
        <v>3832.6742782900001</v>
      </c>
      <c r="P126" s="36">
        <f>SUMIFS(СВЦЭМ!$D$33:$D$776,СВЦЭМ!$A$33:$A$776,$A126,СВЦЭМ!$B$33:$B$776,P$119)+'СЕТ СН'!$I$11+СВЦЭМ!$D$10+'СЕТ СН'!$I$5-'СЕТ СН'!$I$21</f>
        <v>3860.2752876600002</v>
      </c>
      <c r="Q126" s="36">
        <f>SUMIFS(СВЦЭМ!$D$33:$D$776,СВЦЭМ!$A$33:$A$776,$A126,СВЦЭМ!$B$33:$B$776,Q$119)+'СЕТ СН'!$I$11+СВЦЭМ!$D$10+'СЕТ СН'!$I$5-'СЕТ СН'!$I$21</f>
        <v>3820.9939606100002</v>
      </c>
      <c r="R126" s="36">
        <f>SUMIFS(СВЦЭМ!$D$33:$D$776,СВЦЭМ!$A$33:$A$776,$A126,СВЦЭМ!$B$33:$B$776,R$119)+'СЕТ СН'!$I$11+СВЦЭМ!$D$10+'СЕТ СН'!$I$5-'СЕТ СН'!$I$21</f>
        <v>3768.4893736900003</v>
      </c>
      <c r="S126" s="36">
        <f>SUMIFS(СВЦЭМ!$D$33:$D$776,СВЦЭМ!$A$33:$A$776,$A126,СВЦЭМ!$B$33:$B$776,S$119)+'СЕТ СН'!$I$11+СВЦЭМ!$D$10+'СЕТ СН'!$I$5-'СЕТ СН'!$I$21</f>
        <v>3718.6289807399999</v>
      </c>
      <c r="T126" s="36">
        <f>SUMIFS(СВЦЭМ!$D$33:$D$776,СВЦЭМ!$A$33:$A$776,$A126,СВЦЭМ!$B$33:$B$776,T$119)+'СЕТ СН'!$I$11+СВЦЭМ!$D$10+'СЕТ СН'!$I$5-'СЕТ СН'!$I$21</f>
        <v>3710.67293651</v>
      </c>
      <c r="U126" s="36">
        <f>SUMIFS(СВЦЭМ!$D$33:$D$776,СВЦЭМ!$A$33:$A$776,$A126,СВЦЭМ!$B$33:$B$776,U$119)+'СЕТ СН'!$I$11+СВЦЭМ!$D$10+'СЕТ СН'!$I$5-'СЕТ СН'!$I$21</f>
        <v>3718.0001145599999</v>
      </c>
      <c r="V126" s="36">
        <f>SUMIFS(СВЦЭМ!$D$33:$D$776,СВЦЭМ!$A$33:$A$776,$A126,СВЦЭМ!$B$33:$B$776,V$119)+'СЕТ СН'!$I$11+СВЦЭМ!$D$10+'СЕТ СН'!$I$5-'СЕТ СН'!$I$21</f>
        <v>3714.4954024799999</v>
      </c>
      <c r="W126" s="36">
        <f>SUMIFS(СВЦЭМ!$D$33:$D$776,СВЦЭМ!$A$33:$A$776,$A126,СВЦЭМ!$B$33:$B$776,W$119)+'СЕТ СН'!$I$11+СВЦЭМ!$D$10+'СЕТ СН'!$I$5-'СЕТ СН'!$I$21</f>
        <v>3711.38648177</v>
      </c>
      <c r="X126" s="36">
        <f>SUMIFS(СВЦЭМ!$D$33:$D$776,СВЦЭМ!$A$33:$A$776,$A126,СВЦЭМ!$B$33:$B$776,X$119)+'СЕТ СН'!$I$11+СВЦЭМ!$D$10+'СЕТ СН'!$I$5-'СЕТ СН'!$I$21</f>
        <v>3714.4478800500001</v>
      </c>
      <c r="Y126" s="36">
        <f>SUMIFS(СВЦЭМ!$D$33:$D$776,СВЦЭМ!$A$33:$A$776,$A126,СВЦЭМ!$B$33:$B$776,Y$119)+'СЕТ СН'!$I$11+СВЦЭМ!$D$10+'СЕТ СН'!$I$5-'СЕТ СН'!$I$21</f>
        <v>3753.8785915400003</v>
      </c>
    </row>
    <row r="127" spans="1:27" ht="15.75" x14ac:dyDescent="0.2">
      <c r="A127" s="35">
        <f t="shared" si="3"/>
        <v>44112</v>
      </c>
      <c r="B127" s="36">
        <f>SUMIFS(СВЦЭМ!$D$33:$D$776,СВЦЭМ!$A$33:$A$776,$A127,СВЦЭМ!$B$33:$B$776,B$119)+'СЕТ СН'!$I$11+СВЦЭМ!$D$10+'СЕТ СН'!$I$5-'СЕТ СН'!$I$21</f>
        <v>3801.5452917699999</v>
      </c>
      <c r="C127" s="36">
        <f>SUMIFS(СВЦЭМ!$D$33:$D$776,СВЦЭМ!$A$33:$A$776,$A127,СВЦЭМ!$B$33:$B$776,C$119)+'СЕТ СН'!$I$11+СВЦЭМ!$D$10+'СЕТ СН'!$I$5-'СЕТ СН'!$I$21</f>
        <v>3884.7913242100003</v>
      </c>
      <c r="D127" s="36">
        <f>SUMIFS(СВЦЭМ!$D$33:$D$776,СВЦЭМ!$A$33:$A$776,$A127,СВЦЭМ!$B$33:$B$776,D$119)+'СЕТ СН'!$I$11+СВЦЭМ!$D$10+'СЕТ СН'!$I$5-'СЕТ СН'!$I$21</f>
        <v>3949.3574284900001</v>
      </c>
      <c r="E127" s="36">
        <f>SUMIFS(СВЦЭМ!$D$33:$D$776,СВЦЭМ!$A$33:$A$776,$A127,СВЦЭМ!$B$33:$B$776,E$119)+'СЕТ СН'!$I$11+СВЦЭМ!$D$10+'СЕТ СН'!$I$5-'СЕТ СН'!$I$21</f>
        <v>3962.11445822</v>
      </c>
      <c r="F127" s="36">
        <f>SUMIFS(СВЦЭМ!$D$33:$D$776,СВЦЭМ!$A$33:$A$776,$A127,СВЦЭМ!$B$33:$B$776,F$119)+'СЕТ СН'!$I$11+СВЦЭМ!$D$10+'СЕТ СН'!$I$5-'СЕТ СН'!$I$21</f>
        <v>3957.9508056200002</v>
      </c>
      <c r="G127" s="36">
        <f>SUMIFS(СВЦЭМ!$D$33:$D$776,СВЦЭМ!$A$33:$A$776,$A127,СВЦЭМ!$B$33:$B$776,G$119)+'СЕТ СН'!$I$11+СВЦЭМ!$D$10+'СЕТ СН'!$I$5-'СЕТ СН'!$I$21</f>
        <v>3938.9921368300002</v>
      </c>
      <c r="H127" s="36">
        <f>SUMIFS(СВЦЭМ!$D$33:$D$776,СВЦЭМ!$A$33:$A$776,$A127,СВЦЭМ!$B$33:$B$776,H$119)+'СЕТ СН'!$I$11+СВЦЭМ!$D$10+'СЕТ СН'!$I$5-'СЕТ СН'!$I$21</f>
        <v>3890.3255972100001</v>
      </c>
      <c r="I127" s="36">
        <f>SUMIFS(СВЦЭМ!$D$33:$D$776,СВЦЭМ!$A$33:$A$776,$A127,СВЦЭМ!$B$33:$B$776,I$119)+'СЕТ СН'!$I$11+СВЦЭМ!$D$10+'СЕТ СН'!$I$5-'СЕТ СН'!$I$21</f>
        <v>3837.0564107700002</v>
      </c>
      <c r="J127" s="36">
        <f>SUMIFS(СВЦЭМ!$D$33:$D$776,СВЦЭМ!$A$33:$A$776,$A127,СВЦЭМ!$B$33:$B$776,J$119)+'СЕТ СН'!$I$11+СВЦЭМ!$D$10+'СЕТ СН'!$I$5-'СЕТ СН'!$I$21</f>
        <v>3776.8588425299999</v>
      </c>
      <c r="K127" s="36">
        <f>SUMIFS(СВЦЭМ!$D$33:$D$776,СВЦЭМ!$A$33:$A$776,$A127,СВЦЭМ!$B$33:$B$776,K$119)+'СЕТ СН'!$I$11+СВЦЭМ!$D$10+'СЕТ СН'!$I$5-'СЕТ СН'!$I$21</f>
        <v>3745.17787464</v>
      </c>
      <c r="L127" s="36">
        <f>SUMIFS(СВЦЭМ!$D$33:$D$776,СВЦЭМ!$A$33:$A$776,$A127,СВЦЭМ!$B$33:$B$776,L$119)+'СЕТ СН'!$I$11+СВЦЭМ!$D$10+'СЕТ СН'!$I$5-'СЕТ СН'!$I$21</f>
        <v>3750.8027720700002</v>
      </c>
      <c r="M127" s="36">
        <f>SUMIFS(СВЦЭМ!$D$33:$D$776,СВЦЭМ!$A$33:$A$776,$A127,СВЦЭМ!$B$33:$B$776,M$119)+'СЕТ СН'!$I$11+СВЦЭМ!$D$10+'СЕТ СН'!$I$5-'СЕТ СН'!$I$21</f>
        <v>3758.3807919400001</v>
      </c>
      <c r="N127" s="36">
        <f>SUMIFS(СВЦЭМ!$D$33:$D$776,СВЦЭМ!$A$33:$A$776,$A127,СВЦЭМ!$B$33:$B$776,N$119)+'СЕТ СН'!$I$11+СВЦЭМ!$D$10+'СЕТ СН'!$I$5-'СЕТ СН'!$I$21</f>
        <v>3768.10123656</v>
      </c>
      <c r="O127" s="36">
        <f>SUMIFS(СВЦЭМ!$D$33:$D$776,СВЦЭМ!$A$33:$A$776,$A127,СВЦЭМ!$B$33:$B$776,O$119)+'СЕТ СН'!$I$11+СВЦЭМ!$D$10+'СЕТ СН'!$I$5-'СЕТ СН'!$I$21</f>
        <v>3802.6578038799998</v>
      </c>
      <c r="P127" s="36">
        <f>SUMIFS(СВЦЭМ!$D$33:$D$776,СВЦЭМ!$A$33:$A$776,$A127,СВЦЭМ!$B$33:$B$776,P$119)+'СЕТ СН'!$I$11+СВЦЭМ!$D$10+'СЕТ СН'!$I$5-'СЕТ СН'!$I$21</f>
        <v>3830.3497540400003</v>
      </c>
      <c r="Q127" s="36">
        <f>SUMIFS(СВЦЭМ!$D$33:$D$776,СВЦЭМ!$A$33:$A$776,$A127,СВЦЭМ!$B$33:$B$776,Q$119)+'СЕТ СН'!$I$11+СВЦЭМ!$D$10+'СЕТ СН'!$I$5-'СЕТ СН'!$I$21</f>
        <v>3788.73703884</v>
      </c>
      <c r="R127" s="36">
        <f>SUMIFS(СВЦЭМ!$D$33:$D$776,СВЦЭМ!$A$33:$A$776,$A127,СВЦЭМ!$B$33:$B$776,R$119)+'СЕТ СН'!$I$11+СВЦЭМ!$D$10+'СЕТ СН'!$I$5-'СЕТ СН'!$I$21</f>
        <v>3739.6765987200001</v>
      </c>
      <c r="S127" s="36">
        <f>SUMIFS(СВЦЭМ!$D$33:$D$776,СВЦЭМ!$A$33:$A$776,$A127,СВЦЭМ!$B$33:$B$776,S$119)+'СЕТ СН'!$I$11+СВЦЭМ!$D$10+'СЕТ СН'!$I$5-'СЕТ СН'!$I$21</f>
        <v>3695.3488941800001</v>
      </c>
      <c r="T127" s="36">
        <f>SUMIFS(СВЦЭМ!$D$33:$D$776,СВЦЭМ!$A$33:$A$776,$A127,СВЦЭМ!$B$33:$B$776,T$119)+'СЕТ СН'!$I$11+СВЦЭМ!$D$10+'СЕТ СН'!$I$5-'СЕТ СН'!$I$21</f>
        <v>3695.4308842</v>
      </c>
      <c r="U127" s="36">
        <f>SUMIFS(СВЦЭМ!$D$33:$D$776,СВЦЭМ!$A$33:$A$776,$A127,СВЦЭМ!$B$33:$B$776,U$119)+'СЕТ СН'!$I$11+СВЦЭМ!$D$10+'СЕТ СН'!$I$5-'СЕТ СН'!$I$21</f>
        <v>3711.4152741600001</v>
      </c>
      <c r="V127" s="36">
        <f>SUMIFS(СВЦЭМ!$D$33:$D$776,СВЦЭМ!$A$33:$A$776,$A127,СВЦЭМ!$B$33:$B$776,V$119)+'СЕТ СН'!$I$11+СВЦЭМ!$D$10+'СЕТ СН'!$I$5-'СЕТ СН'!$I$21</f>
        <v>3702.3488651900002</v>
      </c>
      <c r="W127" s="36">
        <f>SUMIFS(СВЦЭМ!$D$33:$D$776,СВЦЭМ!$A$33:$A$776,$A127,СВЦЭМ!$B$33:$B$776,W$119)+'СЕТ СН'!$I$11+СВЦЭМ!$D$10+'СЕТ СН'!$I$5-'СЕТ СН'!$I$21</f>
        <v>3697.6636336500001</v>
      </c>
      <c r="X127" s="36">
        <f>SUMIFS(СВЦЭМ!$D$33:$D$776,СВЦЭМ!$A$33:$A$776,$A127,СВЦЭМ!$B$33:$B$776,X$119)+'СЕТ СН'!$I$11+СВЦЭМ!$D$10+'СЕТ СН'!$I$5-'СЕТ СН'!$I$21</f>
        <v>3707.8643830000001</v>
      </c>
      <c r="Y127" s="36">
        <f>SUMIFS(СВЦЭМ!$D$33:$D$776,СВЦЭМ!$A$33:$A$776,$A127,СВЦЭМ!$B$33:$B$776,Y$119)+'СЕТ СН'!$I$11+СВЦЭМ!$D$10+'СЕТ СН'!$I$5-'СЕТ СН'!$I$21</f>
        <v>3743.0126444100001</v>
      </c>
    </row>
    <row r="128" spans="1:27" ht="15.75" x14ac:dyDescent="0.2">
      <c r="A128" s="35">
        <f t="shared" si="3"/>
        <v>44113</v>
      </c>
      <c r="B128" s="36">
        <f>SUMIFS(СВЦЭМ!$D$33:$D$776,СВЦЭМ!$A$33:$A$776,$A128,СВЦЭМ!$B$33:$B$776,B$119)+'СЕТ СН'!$I$11+СВЦЭМ!$D$10+'СЕТ СН'!$I$5-'СЕТ СН'!$I$21</f>
        <v>3797.7751259800002</v>
      </c>
      <c r="C128" s="36">
        <f>SUMIFS(СВЦЭМ!$D$33:$D$776,СВЦЭМ!$A$33:$A$776,$A128,СВЦЭМ!$B$33:$B$776,C$119)+'СЕТ СН'!$I$11+СВЦЭМ!$D$10+'СЕТ СН'!$I$5-'СЕТ СН'!$I$21</f>
        <v>3877.4095421100001</v>
      </c>
      <c r="D128" s="36">
        <f>SUMIFS(СВЦЭМ!$D$33:$D$776,СВЦЭМ!$A$33:$A$776,$A128,СВЦЭМ!$B$33:$B$776,D$119)+'СЕТ СН'!$I$11+СВЦЭМ!$D$10+'СЕТ СН'!$I$5-'СЕТ СН'!$I$21</f>
        <v>3946.7959064699999</v>
      </c>
      <c r="E128" s="36">
        <f>SUMIFS(СВЦЭМ!$D$33:$D$776,СВЦЭМ!$A$33:$A$776,$A128,СВЦЭМ!$B$33:$B$776,E$119)+'СЕТ СН'!$I$11+СВЦЭМ!$D$10+'СЕТ СН'!$I$5-'СЕТ СН'!$I$21</f>
        <v>3962.2696663400002</v>
      </c>
      <c r="F128" s="36">
        <f>SUMIFS(СВЦЭМ!$D$33:$D$776,СВЦЭМ!$A$33:$A$776,$A128,СВЦЭМ!$B$33:$B$776,F$119)+'СЕТ СН'!$I$11+СВЦЭМ!$D$10+'СЕТ СН'!$I$5-'СЕТ СН'!$I$21</f>
        <v>3968.3197589500001</v>
      </c>
      <c r="G128" s="36">
        <f>SUMIFS(СВЦЭМ!$D$33:$D$776,СВЦЭМ!$A$33:$A$776,$A128,СВЦЭМ!$B$33:$B$776,G$119)+'СЕТ СН'!$I$11+СВЦЭМ!$D$10+'СЕТ СН'!$I$5-'СЕТ СН'!$I$21</f>
        <v>3944.7402380100002</v>
      </c>
      <c r="H128" s="36">
        <f>SUMIFS(СВЦЭМ!$D$33:$D$776,СВЦЭМ!$A$33:$A$776,$A128,СВЦЭМ!$B$33:$B$776,H$119)+'СЕТ СН'!$I$11+СВЦЭМ!$D$10+'СЕТ СН'!$I$5-'СЕТ СН'!$I$21</f>
        <v>3890.0714697000003</v>
      </c>
      <c r="I128" s="36">
        <f>SUMIFS(СВЦЭМ!$D$33:$D$776,СВЦЭМ!$A$33:$A$776,$A128,СВЦЭМ!$B$33:$B$776,I$119)+'СЕТ СН'!$I$11+СВЦЭМ!$D$10+'СЕТ СН'!$I$5-'СЕТ СН'!$I$21</f>
        <v>3840.7060310699999</v>
      </c>
      <c r="J128" s="36">
        <f>SUMIFS(СВЦЭМ!$D$33:$D$776,СВЦЭМ!$A$33:$A$776,$A128,СВЦЭМ!$B$33:$B$776,J$119)+'СЕТ СН'!$I$11+СВЦЭМ!$D$10+'СЕТ СН'!$I$5-'СЕТ СН'!$I$21</f>
        <v>3785.3091154000003</v>
      </c>
      <c r="K128" s="36">
        <f>SUMIFS(СВЦЭМ!$D$33:$D$776,СВЦЭМ!$A$33:$A$776,$A128,СВЦЭМ!$B$33:$B$776,K$119)+'СЕТ СН'!$I$11+СВЦЭМ!$D$10+'СЕТ СН'!$I$5-'СЕТ СН'!$I$21</f>
        <v>3772.55938036</v>
      </c>
      <c r="L128" s="36">
        <f>SUMIFS(СВЦЭМ!$D$33:$D$776,СВЦЭМ!$A$33:$A$776,$A128,СВЦЭМ!$B$33:$B$776,L$119)+'СЕТ СН'!$I$11+СВЦЭМ!$D$10+'СЕТ СН'!$I$5-'СЕТ СН'!$I$21</f>
        <v>3773.1329942699999</v>
      </c>
      <c r="M128" s="36">
        <f>SUMIFS(СВЦЭМ!$D$33:$D$776,СВЦЭМ!$A$33:$A$776,$A128,СВЦЭМ!$B$33:$B$776,M$119)+'СЕТ СН'!$I$11+СВЦЭМ!$D$10+'СЕТ СН'!$I$5-'СЕТ СН'!$I$21</f>
        <v>3785.9963749400004</v>
      </c>
      <c r="N128" s="36">
        <f>SUMIFS(СВЦЭМ!$D$33:$D$776,СВЦЭМ!$A$33:$A$776,$A128,СВЦЭМ!$B$33:$B$776,N$119)+'СЕТ СН'!$I$11+СВЦЭМ!$D$10+'СЕТ СН'!$I$5-'СЕТ СН'!$I$21</f>
        <v>3796.35442655</v>
      </c>
      <c r="O128" s="36">
        <f>SUMIFS(СВЦЭМ!$D$33:$D$776,СВЦЭМ!$A$33:$A$776,$A128,СВЦЭМ!$B$33:$B$776,O$119)+'СЕТ СН'!$I$11+СВЦЭМ!$D$10+'СЕТ СН'!$I$5-'СЕТ СН'!$I$21</f>
        <v>3797.6763420699999</v>
      </c>
      <c r="P128" s="36">
        <f>SUMIFS(СВЦЭМ!$D$33:$D$776,СВЦЭМ!$A$33:$A$776,$A128,СВЦЭМ!$B$33:$B$776,P$119)+'СЕТ СН'!$I$11+СВЦЭМ!$D$10+'СЕТ СН'!$I$5-'СЕТ СН'!$I$21</f>
        <v>3809.0227055099999</v>
      </c>
      <c r="Q128" s="36">
        <f>SUMIFS(СВЦЭМ!$D$33:$D$776,СВЦЭМ!$A$33:$A$776,$A128,СВЦЭМ!$B$33:$B$776,Q$119)+'СЕТ СН'!$I$11+СВЦЭМ!$D$10+'СЕТ СН'!$I$5-'СЕТ СН'!$I$21</f>
        <v>3814.67055953</v>
      </c>
      <c r="R128" s="36">
        <f>SUMIFS(СВЦЭМ!$D$33:$D$776,СВЦЭМ!$A$33:$A$776,$A128,СВЦЭМ!$B$33:$B$776,R$119)+'СЕТ СН'!$I$11+СВЦЭМ!$D$10+'СЕТ СН'!$I$5-'СЕТ СН'!$I$21</f>
        <v>3773.8297642799998</v>
      </c>
      <c r="S128" s="36">
        <f>SUMIFS(СВЦЭМ!$D$33:$D$776,СВЦЭМ!$A$33:$A$776,$A128,СВЦЭМ!$B$33:$B$776,S$119)+'СЕТ СН'!$I$11+СВЦЭМ!$D$10+'СЕТ СН'!$I$5-'СЕТ СН'!$I$21</f>
        <v>3709.6945186299999</v>
      </c>
      <c r="T128" s="36">
        <f>SUMIFS(СВЦЭМ!$D$33:$D$776,СВЦЭМ!$A$33:$A$776,$A128,СВЦЭМ!$B$33:$B$776,T$119)+'СЕТ СН'!$I$11+СВЦЭМ!$D$10+'СЕТ СН'!$I$5-'СЕТ СН'!$I$21</f>
        <v>3668.4099057800004</v>
      </c>
      <c r="U128" s="36">
        <f>SUMIFS(СВЦЭМ!$D$33:$D$776,СВЦЭМ!$A$33:$A$776,$A128,СВЦЭМ!$B$33:$B$776,U$119)+'СЕТ СН'!$I$11+СВЦЭМ!$D$10+'СЕТ СН'!$I$5-'СЕТ СН'!$I$21</f>
        <v>3701.8658073300003</v>
      </c>
      <c r="V128" s="36">
        <f>SUMIFS(СВЦЭМ!$D$33:$D$776,СВЦЭМ!$A$33:$A$776,$A128,СВЦЭМ!$B$33:$B$776,V$119)+'СЕТ СН'!$I$11+СВЦЭМ!$D$10+'СЕТ СН'!$I$5-'СЕТ СН'!$I$21</f>
        <v>3700.07057446</v>
      </c>
      <c r="W128" s="36">
        <f>SUMIFS(СВЦЭМ!$D$33:$D$776,СВЦЭМ!$A$33:$A$776,$A128,СВЦЭМ!$B$33:$B$776,W$119)+'СЕТ СН'!$I$11+СВЦЭМ!$D$10+'СЕТ СН'!$I$5-'СЕТ СН'!$I$21</f>
        <v>3690.7073729100002</v>
      </c>
      <c r="X128" s="36">
        <f>SUMIFS(СВЦЭМ!$D$33:$D$776,СВЦЭМ!$A$33:$A$776,$A128,СВЦЭМ!$B$33:$B$776,X$119)+'СЕТ СН'!$I$11+СВЦЭМ!$D$10+'СЕТ СН'!$I$5-'СЕТ СН'!$I$21</f>
        <v>3701.0224549900004</v>
      </c>
      <c r="Y128" s="36">
        <f>SUMIFS(СВЦЭМ!$D$33:$D$776,СВЦЭМ!$A$33:$A$776,$A128,СВЦЭМ!$B$33:$B$776,Y$119)+'СЕТ СН'!$I$11+СВЦЭМ!$D$10+'СЕТ СН'!$I$5-'СЕТ СН'!$I$21</f>
        <v>3729.5393578500002</v>
      </c>
    </row>
    <row r="129" spans="1:25" ht="15.75" x14ac:dyDescent="0.2">
      <c r="A129" s="35">
        <f t="shared" si="3"/>
        <v>44114</v>
      </c>
      <c r="B129" s="36">
        <f>SUMIFS(СВЦЭМ!$D$33:$D$776,СВЦЭМ!$A$33:$A$776,$A129,СВЦЭМ!$B$33:$B$776,B$119)+'СЕТ СН'!$I$11+СВЦЭМ!$D$10+'СЕТ СН'!$I$5-'СЕТ СН'!$I$21</f>
        <v>3783.2375359500002</v>
      </c>
      <c r="C129" s="36">
        <f>SUMIFS(СВЦЭМ!$D$33:$D$776,СВЦЭМ!$A$33:$A$776,$A129,СВЦЭМ!$B$33:$B$776,C$119)+'СЕТ СН'!$I$11+СВЦЭМ!$D$10+'СЕТ СН'!$I$5-'СЕТ СН'!$I$21</f>
        <v>3861.5649269</v>
      </c>
      <c r="D129" s="36">
        <f>SUMIFS(СВЦЭМ!$D$33:$D$776,СВЦЭМ!$A$33:$A$776,$A129,СВЦЭМ!$B$33:$B$776,D$119)+'СЕТ СН'!$I$11+СВЦЭМ!$D$10+'СЕТ СН'!$I$5-'СЕТ СН'!$I$21</f>
        <v>3934.5284315100002</v>
      </c>
      <c r="E129" s="36">
        <f>SUMIFS(СВЦЭМ!$D$33:$D$776,СВЦЭМ!$A$33:$A$776,$A129,СВЦЭМ!$B$33:$B$776,E$119)+'СЕТ СН'!$I$11+СВЦЭМ!$D$10+'СЕТ СН'!$I$5-'СЕТ СН'!$I$21</f>
        <v>3961.2435541600003</v>
      </c>
      <c r="F129" s="36">
        <f>SUMIFS(СВЦЭМ!$D$33:$D$776,СВЦЭМ!$A$33:$A$776,$A129,СВЦЭМ!$B$33:$B$776,F$119)+'СЕТ СН'!$I$11+СВЦЭМ!$D$10+'СЕТ СН'!$I$5-'СЕТ СН'!$I$21</f>
        <v>3965.5512150100003</v>
      </c>
      <c r="G129" s="36">
        <f>SUMIFS(СВЦЭМ!$D$33:$D$776,СВЦЭМ!$A$33:$A$776,$A129,СВЦЭМ!$B$33:$B$776,G$119)+'СЕТ СН'!$I$11+СВЦЭМ!$D$10+'СЕТ СН'!$I$5-'СЕТ СН'!$I$21</f>
        <v>3948.4446501900002</v>
      </c>
      <c r="H129" s="36">
        <f>SUMIFS(СВЦЭМ!$D$33:$D$776,СВЦЭМ!$A$33:$A$776,$A129,СВЦЭМ!$B$33:$B$776,H$119)+'СЕТ СН'!$I$11+СВЦЭМ!$D$10+'СЕТ СН'!$I$5-'СЕТ СН'!$I$21</f>
        <v>3931.4948029800003</v>
      </c>
      <c r="I129" s="36">
        <f>SUMIFS(СВЦЭМ!$D$33:$D$776,СВЦЭМ!$A$33:$A$776,$A129,СВЦЭМ!$B$33:$B$776,I$119)+'СЕТ СН'!$I$11+СВЦЭМ!$D$10+'СЕТ СН'!$I$5-'СЕТ СН'!$I$21</f>
        <v>3901.08557823</v>
      </c>
      <c r="J129" s="36">
        <f>SUMIFS(СВЦЭМ!$D$33:$D$776,СВЦЭМ!$A$33:$A$776,$A129,СВЦЭМ!$B$33:$B$776,J$119)+'СЕТ СН'!$I$11+СВЦЭМ!$D$10+'СЕТ СН'!$I$5-'СЕТ СН'!$I$21</f>
        <v>3811.86291007</v>
      </c>
      <c r="K129" s="36">
        <f>SUMIFS(СВЦЭМ!$D$33:$D$776,СВЦЭМ!$A$33:$A$776,$A129,СВЦЭМ!$B$33:$B$776,K$119)+'СЕТ СН'!$I$11+СВЦЭМ!$D$10+'СЕТ СН'!$I$5-'СЕТ СН'!$I$21</f>
        <v>3755.9502368000003</v>
      </c>
      <c r="L129" s="36">
        <f>SUMIFS(СВЦЭМ!$D$33:$D$776,СВЦЭМ!$A$33:$A$776,$A129,СВЦЭМ!$B$33:$B$776,L$119)+'СЕТ СН'!$I$11+СВЦЭМ!$D$10+'СЕТ СН'!$I$5-'СЕТ СН'!$I$21</f>
        <v>3748.53856808</v>
      </c>
      <c r="M129" s="36">
        <f>SUMIFS(СВЦЭМ!$D$33:$D$776,СВЦЭМ!$A$33:$A$776,$A129,СВЦЭМ!$B$33:$B$776,M$119)+'СЕТ СН'!$I$11+СВЦЭМ!$D$10+'СЕТ СН'!$I$5-'СЕТ СН'!$I$21</f>
        <v>3743.7189171099999</v>
      </c>
      <c r="N129" s="36">
        <f>SUMIFS(СВЦЭМ!$D$33:$D$776,СВЦЭМ!$A$33:$A$776,$A129,СВЦЭМ!$B$33:$B$776,N$119)+'СЕТ СН'!$I$11+СВЦЭМ!$D$10+'СЕТ СН'!$I$5-'СЕТ СН'!$I$21</f>
        <v>3750.2844167600001</v>
      </c>
      <c r="O129" s="36">
        <f>SUMIFS(СВЦЭМ!$D$33:$D$776,СВЦЭМ!$A$33:$A$776,$A129,СВЦЭМ!$B$33:$B$776,O$119)+'СЕТ СН'!$I$11+СВЦЭМ!$D$10+'СЕТ СН'!$I$5-'СЕТ СН'!$I$21</f>
        <v>3801.4750901000002</v>
      </c>
      <c r="P129" s="36">
        <f>SUMIFS(СВЦЭМ!$D$33:$D$776,СВЦЭМ!$A$33:$A$776,$A129,СВЦЭМ!$B$33:$B$776,P$119)+'СЕТ СН'!$I$11+СВЦЭМ!$D$10+'СЕТ СН'!$I$5-'СЕТ СН'!$I$21</f>
        <v>3827.35279283</v>
      </c>
      <c r="Q129" s="36">
        <f>SUMIFS(СВЦЭМ!$D$33:$D$776,СВЦЭМ!$A$33:$A$776,$A129,СВЦЭМ!$B$33:$B$776,Q$119)+'СЕТ СН'!$I$11+СВЦЭМ!$D$10+'СЕТ СН'!$I$5-'СЕТ СН'!$I$21</f>
        <v>3817.3987522400002</v>
      </c>
      <c r="R129" s="36">
        <f>SUMIFS(СВЦЭМ!$D$33:$D$776,СВЦЭМ!$A$33:$A$776,$A129,СВЦЭМ!$B$33:$B$776,R$119)+'СЕТ СН'!$I$11+СВЦЭМ!$D$10+'СЕТ СН'!$I$5-'СЕТ СН'!$I$21</f>
        <v>3761.0676411700001</v>
      </c>
      <c r="S129" s="36">
        <f>SUMIFS(СВЦЭМ!$D$33:$D$776,СВЦЭМ!$A$33:$A$776,$A129,СВЦЭМ!$B$33:$B$776,S$119)+'СЕТ СН'!$I$11+СВЦЭМ!$D$10+'СЕТ СН'!$I$5-'СЕТ СН'!$I$21</f>
        <v>3739.55797648</v>
      </c>
      <c r="T129" s="36">
        <f>SUMIFS(СВЦЭМ!$D$33:$D$776,СВЦЭМ!$A$33:$A$776,$A129,СВЦЭМ!$B$33:$B$776,T$119)+'СЕТ СН'!$I$11+СВЦЭМ!$D$10+'СЕТ СН'!$I$5-'СЕТ СН'!$I$21</f>
        <v>3720.7733084299998</v>
      </c>
      <c r="U129" s="36">
        <f>SUMIFS(СВЦЭМ!$D$33:$D$776,СВЦЭМ!$A$33:$A$776,$A129,СВЦЭМ!$B$33:$B$776,U$119)+'СЕТ СН'!$I$11+СВЦЭМ!$D$10+'СЕТ СН'!$I$5-'СЕТ СН'!$I$21</f>
        <v>3717.2764743100001</v>
      </c>
      <c r="V129" s="36">
        <f>SUMIFS(СВЦЭМ!$D$33:$D$776,СВЦЭМ!$A$33:$A$776,$A129,СВЦЭМ!$B$33:$B$776,V$119)+'СЕТ СН'!$I$11+СВЦЭМ!$D$10+'СЕТ СН'!$I$5-'СЕТ СН'!$I$21</f>
        <v>3679.1993805700004</v>
      </c>
      <c r="W129" s="36">
        <f>SUMIFS(СВЦЭМ!$D$33:$D$776,СВЦЭМ!$A$33:$A$776,$A129,СВЦЭМ!$B$33:$B$776,W$119)+'СЕТ СН'!$I$11+СВЦЭМ!$D$10+'СЕТ СН'!$I$5-'СЕТ СН'!$I$21</f>
        <v>3674.2964791300001</v>
      </c>
      <c r="X129" s="36">
        <f>SUMIFS(СВЦЭМ!$D$33:$D$776,СВЦЭМ!$A$33:$A$776,$A129,СВЦЭМ!$B$33:$B$776,X$119)+'СЕТ СН'!$I$11+СВЦЭМ!$D$10+'СЕТ СН'!$I$5-'СЕТ СН'!$I$21</f>
        <v>3662.6974220700004</v>
      </c>
      <c r="Y129" s="36">
        <f>SUMIFS(СВЦЭМ!$D$33:$D$776,СВЦЭМ!$A$33:$A$776,$A129,СВЦЭМ!$B$33:$B$776,Y$119)+'СЕТ СН'!$I$11+СВЦЭМ!$D$10+'СЕТ СН'!$I$5-'СЕТ СН'!$I$21</f>
        <v>3705.3844519300001</v>
      </c>
    </row>
    <row r="130" spans="1:25" ht="15.75" x14ac:dyDescent="0.2">
      <c r="A130" s="35">
        <f t="shared" si="3"/>
        <v>44115</v>
      </c>
      <c r="B130" s="36">
        <f>SUMIFS(СВЦЭМ!$D$33:$D$776,СВЦЭМ!$A$33:$A$776,$A130,СВЦЭМ!$B$33:$B$776,B$119)+'СЕТ СН'!$I$11+СВЦЭМ!$D$10+'СЕТ СН'!$I$5-'СЕТ СН'!$I$21</f>
        <v>3788.6663156499999</v>
      </c>
      <c r="C130" s="36">
        <f>SUMIFS(СВЦЭМ!$D$33:$D$776,СВЦЭМ!$A$33:$A$776,$A130,СВЦЭМ!$B$33:$B$776,C$119)+'СЕТ СН'!$I$11+СВЦЭМ!$D$10+'СЕТ СН'!$I$5-'СЕТ СН'!$I$21</f>
        <v>3878.10994501</v>
      </c>
      <c r="D130" s="36">
        <f>SUMIFS(СВЦЭМ!$D$33:$D$776,СВЦЭМ!$A$33:$A$776,$A130,СВЦЭМ!$B$33:$B$776,D$119)+'СЕТ СН'!$I$11+СВЦЭМ!$D$10+'СЕТ СН'!$I$5-'СЕТ СН'!$I$21</f>
        <v>3973.3526131899998</v>
      </c>
      <c r="E130" s="36">
        <f>SUMIFS(СВЦЭМ!$D$33:$D$776,СВЦЭМ!$A$33:$A$776,$A130,СВЦЭМ!$B$33:$B$776,E$119)+'СЕТ СН'!$I$11+СВЦЭМ!$D$10+'СЕТ СН'!$I$5-'СЕТ СН'!$I$21</f>
        <v>4004.94225886</v>
      </c>
      <c r="F130" s="36">
        <f>SUMIFS(СВЦЭМ!$D$33:$D$776,СВЦЭМ!$A$33:$A$776,$A130,СВЦЭМ!$B$33:$B$776,F$119)+'СЕТ СН'!$I$11+СВЦЭМ!$D$10+'СЕТ СН'!$I$5-'СЕТ СН'!$I$21</f>
        <v>4009.6371813000001</v>
      </c>
      <c r="G130" s="36">
        <f>SUMIFS(СВЦЭМ!$D$33:$D$776,СВЦЭМ!$A$33:$A$776,$A130,СВЦЭМ!$B$33:$B$776,G$119)+'СЕТ СН'!$I$11+СВЦЭМ!$D$10+'СЕТ СН'!$I$5-'СЕТ СН'!$I$21</f>
        <v>4000.5709517599998</v>
      </c>
      <c r="H130" s="36">
        <f>SUMIFS(СВЦЭМ!$D$33:$D$776,СВЦЭМ!$A$33:$A$776,$A130,СВЦЭМ!$B$33:$B$776,H$119)+'СЕТ СН'!$I$11+СВЦЭМ!$D$10+'СЕТ СН'!$I$5-'СЕТ СН'!$I$21</f>
        <v>3982.5801939900002</v>
      </c>
      <c r="I130" s="36">
        <f>SUMIFS(СВЦЭМ!$D$33:$D$776,СВЦЭМ!$A$33:$A$776,$A130,СВЦЭМ!$B$33:$B$776,I$119)+'СЕТ СН'!$I$11+СВЦЭМ!$D$10+'СЕТ СН'!$I$5-'СЕТ СН'!$I$21</f>
        <v>3961.7943757000003</v>
      </c>
      <c r="J130" s="36">
        <f>SUMIFS(СВЦЭМ!$D$33:$D$776,СВЦЭМ!$A$33:$A$776,$A130,СВЦЭМ!$B$33:$B$776,J$119)+'СЕТ СН'!$I$11+СВЦЭМ!$D$10+'СЕТ СН'!$I$5-'СЕТ СН'!$I$21</f>
        <v>3865.4971657400001</v>
      </c>
      <c r="K130" s="36">
        <f>SUMIFS(СВЦЭМ!$D$33:$D$776,СВЦЭМ!$A$33:$A$776,$A130,СВЦЭМ!$B$33:$B$776,K$119)+'СЕТ СН'!$I$11+СВЦЭМ!$D$10+'СЕТ СН'!$I$5-'СЕТ СН'!$I$21</f>
        <v>3792.24784813</v>
      </c>
      <c r="L130" s="36">
        <f>SUMIFS(СВЦЭМ!$D$33:$D$776,СВЦЭМ!$A$33:$A$776,$A130,СВЦЭМ!$B$33:$B$776,L$119)+'СЕТ СН'!$I$11+СВЦЭМ!$D$10+'СЕТ СН'!$I$5-'СЕТ СН'!$I$21</f>
        <v>3783.1291942100002</v>
      </c>
      <c r="M130" s="36">
        <f>SUMIFS(СВЦЭМ!$D$33:$D$776,СВЦЭМ!$A$33:$A$776,$A130,СВЦЭМ!$B$33:$B$776,M$119)+'СЕТ СН'!$I$11+СВЦЭМ!$D$10+'СЕТ СН'!$I$5-'СЕТ СН'!$I$21</f>
        <v>3783.5700019400001</v>
      </c>
      <c r="N130" s="36">
        <f>SUMIFS(СВЦЭМ!$D$33:$D$776,СВЦЭМ!$A$33:$A$776,$A130,СВЦЭМ!$B$33:$B$776,N$119)+'СЕТ СН'!$I$11+СВЦЭМ!$D$10+'СЕТ СН'!$I$5-'СЕТ СН'!$I$21</f>
        <v>3793.77347439</v>
      </c>
      <c r="O130" s="36">
        <f>SUMIFS(СВЦЭМ!$D$33:$D$776,СВЦЭМ!$A$33:$A$776,$A130,СВЦЭМ!$B$33:$B$776,O$119)+'СЕТ СН'!$I$11+СВЦЭМ!$D$10+'СЕТ СН'!$I$5-'СЕТ СН'!$I$21</f>
        <v>3837.1028806600002</v>
      </c>
      <c r="P130" s="36">
        <f>SUMIFS(СВЦЭМ!$D$33:$D$776,СВЦЭМ!$A$33:$A$776,$A130,СВЦЭМ!$B$33:$B$776,P$119)+'СЕТ СН'!$I$11+СВЦЭМ!$D$10+'СЕТ СН'!$I$5-'СЕТ СН'!$I$21</f>
        <v>3872.0025272500002</v>
      </c>
      <c r="Q130" s="36">
        <f>SUMIFS(СВЦЭМ!$D$33:$D$776,СВЦЭМ!$A$33:$A$776,$A130,СВЦЭМ!$B$33:$B$776,Q$119)+'СЕТ СН'!$I$11+СВЦЭМ!$D$10+'СЕТ СН'!$I$5-'СЕТ СН'!$I$21</f>
        <v>3826.9041669100002</v>
      </c>
      <c r="R130" s="36">
        <f>SUMIFS(СВЦЭМ!$D$33:$D$776,СВЦЭМ!$A$33:$A$776,$A130,СВЦЭМ!$B$33:$B$776,R$119)+'СЕТ СН'!$I$11+СВЦЭМ!$D$10+'СЕТ СН'!$I$5-'СЕТ СН'!$I$21</f>
        <v>3774.9021204000001</v>
      </c>
      <c r="S130" s="36">
        <f>SUMIFS(СВЦЭМ!$D$33:$D$776,СВЦЭМ!$A$33:$A$776,$A130,СВЦЭМ!$B$33:$B$776,S$119)+'СЕТ СН'!$I$11+СВЦЭМ!$D$10+'СЕТ СН'!$I$5-'СЕТ СН'!$I$21</f>
        <v>3733.2275662299999</v>
      </c>
      <c r="T130" s="36">
        <f>SUMIFS(СВЦЭМ!$D$33:$D$776,СВЦЭМ!$A$33:$A$776,$A130,СВЦЭМ!$B$33:$B$776,T$119)+'СЕТ СН'!$I$11+СВЦЭМ!$D$10+'СЕТ СН'!$I$5-'СЕТ СН'!$I$21</f>
        <v>3752.2181080099999</v>
      </c>
      <c r="U130" s="36">
        <f>SUMIFS(СВЦЭМ!$D$33:$D$776,СВЦЭМ!$A$33:$A$776,$A130,СВЦЭМ!$B$33:$B$776,U$119)+'СЕТ СН'!$I$11+СВЦЭМ!$D$10+'СЕТ СН'!$I$5-'СЕТ СН'!$I$21</f>
        <v>3761.07914437</v>
      </c>
      <c r="V130" s="36">
        <f>SUMIFS(СВЦЭМ!$D$33:$D$776,СВЦЭМ!$A$33:$A$776,$A130,СВЦЭМ!$B$33:$B$776,V$119)+'СЕТ СН'!$I$11+СВЦЭМ!$D$10+'СЕТ СН'!$I$5-'СЕТ СН'!$I$21</f>
        <v>3730.4847838400001</v>
      </c>
      <c r="W130" s="36">
        <f>SUMIFS(СВЦЭМ!$D$33:$D$776,СВЦЭМ!$A$33:$A$776,$A130,СВЦЭМ!$B$33:$B$776,W$119)+'СЕТ СН'!$I$11+СВЦЭМ!$D$10+'СЕТ СН'!$I$5-'СЕТ СН'!$I$21</f>
        <v>3713.3119985399999</v>
      </c>
      <c r="X130" s="36">
        <f>SUMIFS(СВЦЭМ!$D$33:$D$776,СВЦЭМ!$A$33:$A$776,$A130,СВЦЭМ!$B$33:$B$776,X$119)+'СЕТ СН'!$I$11+СВЦЭМ!$D$10+'СЕТ СН'!$I$5-'СЕТ СН'!$I$21</f>
        <v>3689.8917634899999</v>
      </c>
      <c r="Y130" s="36">
        <f>SUMIFS(СВЦЭМ!$D$33:$D$776,СВЦЭМ!$A$33:$A$776,$A130,СВЦЭМ!$B$33:$B$776,Y$119)+'СЕТ СН'!$I$11+СВЦЭМ!$D$10+'СЕТ СН'!$I$5-'СЕТ СН'!$I$21</f>
        <v>3725.7958549499999</v>
      </c>
    </row>
    <row r="131" spans="1:25" ht="15.75" x14ac:dyDescent="0.2">
      <c r="A131" s="35">
        <f t="shared" si="3"/>
        <v>44116</v>
      </c>
      <c r="B131" s="36">
        <f>SUMIFS(СВЦЭМ!$D$33:$D$776,СВЦЭМ!$A$33:$A$776,$A131,СВЦЭМ!$B$33:$B$776,B$119)+'СЕТ СН'!$I$11+СВЦЭМ!$D$10+'СЕТ СН'!$I$5-'СЕТ СН'!$I$21</f>
        <v>3783.4507079499999</v>
      </c>
      <c r="C131" s="36">
        <f>SUMIFS(СВЦЭМ!$D$33:$D$776,СВЦЭМ!$A$33:$A$776,$A131,СВЦЭМ!$B$33:$B$776,C$119)+'СЕТ СН'!$I$11+СВЦЭМ!$D$10+'СЕТ СН'!$I$5-'СЕТ СН'!$I$21</f>
        <v>3858.43658409</v>
      </c>
      <c r="D131" s="36">
        <f>SUMIFS(СВЦЭМ!$D$33:$D$776,СВЦЭМ!$A$33:$A$776,$A131,СВЦЭМ!$B$33:$B$776,D$119)+'СЕТ СН'!$I$11+СВЦЭМ!$D$10+'СЕТ СН'!$I$5-'СЕТ СН'!$I$21</f>
        <v>3928.3149892599999</v>
      </c>
      <c r="E131" s="36">
        <f>SUMIFS(СВЦЭМ!$D$33:$D$776,СВЦЭМ!$A$33:$A$776,$A131,СВЦЭМ!$B$33:$B$776,E$119)+'СЕТ СН'!$I$11+СВЦЭМ!$D$10+'СЕТ СН'!$I$5-'СЕТ СН'!$I$21</f>
        <v>3946.6512943900002</v>
      </c>
      <c r="F131" s="36">
        <f>SUMIFS(СВЦЭМ!$D$33:$D$776,СВЦЭМ!$A$33:$A$776,$A131,СВЦЭМ!$B$33:$B$776,F$119)+'СЕТ СН'!$I$11+СВЦЭМ!$D$10+'СЕТ СН'!$I$5-'СЕТ СН'!$I$21</f>
        <v>3942.03051534</v>
      </c>
      <c r="G131" s="36">
        <f>SUMIFS(СВЦЭМ!$D$33:$D$776,СВЦЭМ!$A$33:$A$776,$A131,СВЦЭМ!$B$33:$B$776,G$119)+'СЕТ СН'!$I$11+СВЦЭМ!$D$10+'СЕТ СН'!$I$5-'СЕТ СН'!$I$21</f>
        <v>3925.6238908800001</v>
      </c>
      <c r="H131" s="36">
        <f>SUMIFS(СВЦЭМ!$D$33:$D$776,СВЦЭМ!$A$33:$A$776,$A131,СВЦЭМ!$B$33:$B$776,H$119)+'СЕТ СН'!$I$11+СВЦЭМ!$D$10+'СЕТ СН'!$I$5-'СЕТ СН'!$I$21</f>
        <v>3875.65307949</v>
      </c>
      <c r="I131" s="36">
        <f>SUMIFS(СВЦЭМ!$D$33:$D$776,СВЦЭМ!$A$33:$A$776,$A131,СВЦЭМ!$B$33:$B$776,I$119)+'СЕТ СН'!$I$11+СВЦЭМ!$D$10+'СЕТ СН'!$I$5-'СЕТ СН'!$I$21</f>
        <v>3835.7105654400002</v>
      </c>
      <c r="J131" s="36">
        <f>SUMIFS(СВЦЭМ!$D$33:$D$776,СВЦЭМ!$A$33:$A$776,$A131,СВЦЭМ!$B$33:$B$776,J$119)+'СЕТ СН'!$I$11+СВЦЭМ!$D$10+'СЕТ СН'!$I$5-'СЕТ СН'!$I$21</f>
        <v>3760.2426123599998</v>
      </c>
      <c r="K131" s="36">
        <f>SUMIFS(СВЦЭМ!$D$33:$D$776,СВЦЭМ!$A$33:$A$776,$A131,СВЦЭМ!$B$33:$B$776,K$119)+'СЕТ СН'!$I$11+СВЦЭМ!$D$10+'СЕТ СН'!$I$5-'СЕТ СН'!$I$21</f>
        <v>3711.7835296500002</v>
      </c>
      <c r="L131" s="36">
        <f>SUMIFS(СВЦЭМ!$D$33:$D$776,СВЦЭМ!$A$33:$A$776,$A131,СВЦЭМ!$B$33:$B$776,L$119)+'СЕТ СН'!$I$11+СВЦЭМ!$D$10+'СЕТ СН'!$I$5-'СЕТ СН'!$I$21</f>
        <v>3707.8235083500003</v>
      </c>
      <c r="M131" s="36">
        <f>SUMIFS(СВЦЭМ!$D$33:$D$776,СВЦЭМ!$A$33:$A$776,$A131,СВЦЭМ!$B$33:$B$776,M$119)+'СЕТ СН'!$I$11+СВЦЭМ!$D$10+'СЕТ СН'!$I$5-'СЕТ СН'!$I$21</f>
        <v>3708.16946835</v>
      </c>
      <c r="N131" s="36">
        <f>SUMIFS(СВЦЭМ!$D$33:$D$776,СВЦЭМ!$A$33:$A$776,$A131,СВЦЭМ!$B$33:$B$776,N$119)+'СЕТ СН'!$I$11+СВЦЭМ!$D$10+'СЕТ СН'!$I$5-'СЕТ СН'!$I$21</f>
        <v>3715.1608061500001</v>
      </c>
      <c r="O131" s="36">
        <f>SUMIFS(СВЦЭМ!$D$33:$D$776,СВЦЭМ!$A$33:$A$776,$A131,СВЦЭМ!$B$33:$B$776,O$119)+'СЕТ СН'!$I$11+СВЦЭМ!$D$10+'СЕТ СН'!$I$5-'СЕТ СН'!$I$21</f>
        <v>3735.52212973</v>
      </c>
      <c r="P131" s="36">
        <f>SUMIFS(СВЦЭМ!$D$33:$D$776,СВЦЭМ!$A$33:$A$776,$A131,СВЦЭМ!$B$33:$B$776,P$119)+'СЕТ СН'!$I$11+СВЦЭМ!$D$10+'СЕТ СН'!$I$5-'СЕТ СН'!$I$21</f>
        <v>3773.1002599100002</v>
      </c>
      <c r="Q131" s="36">
        <f>SUMIFS(СВЦЭМ!$D$33:$D$776,СВЦЭМ!$A$33:$A$776,$A131,СВЦЭМ!$B$33:$B$776,Q$119)+'СЕТ СН'!$I$11+СВЦЭМ!$D$10+'СЕТ СН'!$I$5-'СЕТ СН'!$I$21</f>
        <v>3758.10355893</v>
      </c>
      <c r="R131" s="36">
        <f>SUMIFS(СВЦЭМ!$D$33:$D$776,СВЦЭМ!$A$33:$A$776,$A131,СВЦЭМ!$B$33:$B$776,R$119)+'СЕТ СН'!$I$11+СВЦЭМ!$D$10+'СЕТ СН'!$I$5-'СЕТ СН'!$I$21</f>
        <v>3712.0725094200002</v>
      </c>
      <c r="S131" s="36">
        <f>SUMIFS(СВЦЭМ!$D$33:$D$776,СВЦЭМ!$A$33:$A$776,$A131,СВЦЭМ!$B$33:$B$776,S$119)+'СЕТ СН'!$I$11+СВЦЭМ!$D$10+'СЕТ СН'!$I$5-'СЕТ СН'!$I$21</f>
        <v>3662.3659639000002</v>
      </c>
      <c r="T131" s="36">
        <f>SUMIFS(СВЦЭМ!$D$33:$D$776,СВЦЭМ!$A$33:$A$776,$A131,СВЦЭМ!$B$33:$B$776,T$119)+'СЕТ СН'!$I$11+СВЦЭМ!$D$10+'СЕТ СН'!$I$5-'СЕТ СН'!$I$21</f>
        <v>3672.43607892</v>
      </c>
      <c r="U131" s="36">
        <f>SUMIFS(СВЦЭМ!$D$33:$D$776,СВЦЭМ!$A$33:$A$776,$A131,СВЦЭМ!$B$33:$B$776,U$119)+'СЕТ СН'!$I$11+СВЦЭМ!$D$10+'СЕТ СН'!$I$5-'СЕТ СН'!$I$21</f>
        <v>3700.8008304100003</v>
      </c>
      <c r="V131" s="36">
        <f>SUMIFS(СВЦЭМ!$D$33:$D$776,СВЦЭМ!$A$33:$A$776,$A131,СВЦЭМ!$B$33:$B$776,V$119)+'СЕТ СН'!$I$11+СВЦЭМ!$D$10+'СЕТ СН'!$I$5-'СЕТ СН'!$I$21</f>
        <v>3700.06590508</v>
      </c>
      <c r="W131" s="36">
        <f>SUMIFS(СВЦЭМ!$D$33:$D$776,СВЦЭМ!$A$33:$A$776,$A131,СВЦЭМ!$B$33:$B$776,W$119)+'СЕТ СН'!$I$11+СВЦЭМ!$D$10+'СЕТ СН'!$I$5-'СЕТ СН'!$I$21</f>
        <v>3692.5674000500003</v>
      </c>
      <c r="X131" s="36">
        <f>SUMIFS(СВЦЭМ!$D$33:$D$776,СВЦЭМ!$A$33:$A$776,$A131,СВЦЭМ!$B$33:$B$776,X$119)+'СЕТ СН'!$I$11+СВЦЭМ!$D$10+'СЕТ СН'!$I$5-'СЕТ СН'!$I$21</f>
        <v>3666.6926135500003</v>
      </c>
      <c r="Y131" s="36">
        <f>SUMIFS(СВЦЭМ!$D$33:$D$776,СВЦЭМ!$A$33:$A$776,$A131,СВЦЭМ!$B$33:$B$776,Y$119)+'СЕТ СН'!$I$11+СВЦЭМ!$D$10+'СЕТ СН'!$I$5-'СЕТ СН'!$I$21</f>
        <v>3698.4520969</v>
      </c>
    </row>
    <row r="132" spans="1:25" ht="15.75" x14ac:dyDescent="0.2">
      <c r="A132" s="35">
        <f t="shared" si="3"/>
        <v>44117</v>
      </c>
      <c r="B132" s="36">
        <f>SUMIFS(СВЦЭМ!$D$33:$D$776,СВЦЭМ!$A$33:$A$776,$A132,СВЦЭМ!$B$33:$B$776,B$119)+'СЕТ СН'!$I$11+СВЦЭМ!$D$10+'СЕТ СН'!$I$5-'СЕТ СН'!$I$21</f>
        <v>3769.19968724</v>
      </c>
      <c r="C132" s="36">
        <f>SUMIFS(СВЦЭМ!$D$33:$D$776,СВЦЭМ!$A$33:$A$776,$A132,СВЦЭМ!$B$33:$B$776,C$119)+'СЕТ СН'!$I$11+СВЦЭМ!$D$10+'СЕТ СН'!$I$5-'СЕТ СН'!$I$21</f>
        <v>3844.66321126</v>
      </c>
      <c r="D132" s="36">
        <f>SUMIFS(СВЦЭМ!$D$33:$D$776,СВЦЭМ!$A$33:$A$776,$A132,СВЦЭМ!$B$33:$B$776,D$119)+'СЕТ СН'!$I$11+СВЦЭМ!$D$10+'СЕТ СН'!$I$5-'СЕТ СН'!$I$21</f>
        <v>3905.3271705300003</v>
      </c>
      <c r="E132" s="36">
        <f>SUMIFS(СВЦЭМ!$D$33:$D$776,СВЦЭМ!$A$33:$A$776,$A132,СВЦЭМ!$B$33:$B$776,E$119)+'СЕТ СН'!$I$11+СВЦЭМ!$D$10+'СЕТ СН'!$I$5-'СЕТ СН'!$I$21</f>
        <v>3920.9605690200001</v>
      </c>
      <c r="F132" s="36">
        <f>SUMIFS(СВЦЭМ!$D$33:$D$776,СВЦЭМ!$A$33:$A$776,$A132,СВЦЭМ!$B$33:$B$776,F$119)+'СЕТ СН'!$I$11+СВЦЭМ!$D$10+'СЕТ СН'!$I$5-'СЕТ СН'!$I$21</f>
        <v>3916.3848962900001</v>
      </c>
      <c r="G132" s="36">
        <f>SUMIFS(СВЦЭМ!$D$33:$D$776,СВЦЭМ!$A$33:$A$776,$A132,СВЦЭМ!$B$33:$B$776,G$119)+'СЕТ СН'!$I$11+СВЦЭМ!$D$10+'СЕТ СН'!$I$5-'СЕТ СН'!$I$21</f>
        <v>3904.9930468500002</v>
      </c>
      <c r="H132" s="36">
        <f>SUMIFS(СВЦЭМ!$D$33:$D$776,СВЦЭМ!$A$33:$A$776,$A132,СВЦЭМ!$B$33:$B$776,H$119)+'СЕТ СН'!$I$11+СВЦЭМ!$D$10+'СЕТ СН'!$I$5-'СЕТ СН'!$I$21</f>
        <v>3880.65723351</v>
      </c>
      <c r="I132" s="36">
        <f>SUMIFS(СВЦЭМ!$D$33:$D$776,СВЦЭМ!$A$33:$A$776,$A132,СВЦЭМ!$B$33:$B$776,I$119)+'СЕТ СН'!$I$11+СВЦЭМ!$D$10+'СЕТ СН'!$I$5-'СЕТ СН'!$I$21</f>
        <v>3874.0450807100001</v>
      </c>
      <c r="J132" s="36">
        <f>SUMIFS(СВЦЭМ!$D$33:$D$776,СВЦЭМ!$A$33:$A$776,$A132,СВЦЭМ!$B$33:$B$776,J$119)+'СЕТ СН'!$I$11+СВЦЭМ!$D$10+'СЕТ СН'!$I$5-'СЕТ СН'!$I$21</f>
        <v>3817.9374889000001</v>
      </c>
      <c r="K132" s="36">
        <f>SUMIFS(СВЦЭМ!$D$33:$D$776,СВЦЭМ!$A$33:$A$776,$A132,СВЦЭМ!$B$33:$B$776,K$119)+'СЕТ СН'!$I$11+СВЦЭМ!$D$10+'СЕТ СН'!$I$5-'СЕТ СН'!$I$21</f>
        <v>3776.3240189799999</v>
      </c>
      <c r="L132" s="36">
        <f>SUMIFS(СВЦЭМ!$D$33:$D$776,СВЦЭМ!$A$33:$A$776,$A132,СВЦЭМ!$B$33:$B$776,L$119)+'СЕТ СН'!$I$11+СВЦЭМ!$D$10+'СЕТ СН'!$I$5-'СЕТ СН'!$I$21</f>
        <v>3778.2201060000002</v>
      </c>
      <c r="M132" s="36">
        <f>SUMIFS(СВЦЭМ!$D$33:$D$776,СВЦЭМ!$A$33:$A$776,$A132,СВЦЭМ!$B$33:$B$776,M$119)+'СЕТ СН'!$I$11+СВЦЭМ!$D$10+'СЕТ СН'!$I$5-'СЕТ СН'!$I$21</f>
        <v>3788.5441961400002</v>
      </c>
      <c r="N132" s="36">
        <f>SUMIFS(СВЦЭМ!$D$33:$D$776,СВЦЭМ!$A$33:$A$776,$A132,СВЦЭМ!$B$33:$B$776,N$119)+'СЕТ СН'!$I$11+СВЦЭМ!$D$10+'СЕТ СН'!$I$5-'СЕТ СН'!$I$21</f>
        <v>3794.2690124600003</v>
      </c>
      <c r="O132" s="36">
        <f>SUMIFS(СВЦЭМ!$D$33:$D$776,СВЦЭМ!$A$33:$A$776,$A132,СВЦЭМ!$B$33:$B$776,O$119)+'СЕТ СН'!$I$11+СВЦЭМ!$D$10+'СЕТ СН'!$I$5-'СЕТ СН'!$I$21</f>
        <v>3831.4737565200003</v>
      </c>
      <c r="P132" s="36">
        <f>SUMIFS(СВЦЭМ!$D$33:$D$776,СВЦЭМ!$A$33:$A$776,$A132,СВЦЭМ!$B$33:$B$776,P$119)+'СЕТ СН'!$I$11+СВЦЭМ!$D$10+'СЕТ СН'!$I$5-'СЕТ СН'!$I$21</f>
        <v>3862.3712912199999</v>
      </c>
      <c r="Q132" s="36">
        <f>SUMIFS(СВЦЭМ!$D$33:$D$776,СВЦЭМ!$A$33:$A$776,$A132,СВЦЭМ!$B$33:$B$776,Q$119)+'СЕТ СН'!$I$11+СВЦЭМ!$D$10+'СЕТ СН'!$I$5-'СЕТ СН'!$I$21</f>
        <v>3822.8335806599998</v>
      </c>
      <c r="R132" s="36">
        <f>SUMIFS(СВЦЭМ!$D$33:$D$776,СВЦЭМ!$A$33:$A$776,$A132,СВЦЭМ!$B$33:$B$776,R$119)+'СЕТ СН'!$I$11+СВЦЭМ!$D$10+'СЕТ СН'!$I$5-'СЕТ СН'!$I$21</f>
        <v>3772.3865353199999</v>
      </c>
      <c r="S132" s="36">
        <f>SUMIFS(СВЦЭМ!$D$33:$D$776,СВЦЭМ!$A$33:$A$776,$A132,СВЦЭМ!$B$33:$B$776,S$119)+'СЕТ СН'!$I$11+СВЦЭМ!$D$10+'СЕТ СН'!$I$5-'СЕТ СН'!$I$21</f>
        <v>3728.3498795</v>
      </c>
      <c r="T132" s="36">
        <f>SUMIFS(СВЦЭМ!$D$33:$D$776,СВЦЭМ!$A$33:$A$776,$A132,СВЦЭМ!$B$33:$B$776,T$119)+'СЕТ СН'!$I$11+СВЦЭМ!$D$10+'СЕТ СН'!$I$5-'СЕТ СН'!$I$21</f>
        <v>3726.7303401899999</v>
      </c>
      <c r="U132" s="36">
        <f>SUMIFS(СВЦЭМ!$D$33:$D$776,СВЦЭМ!$A$33:$A$776,$A132,СВЦЭМ!$B$33:$B$776,U$119)+'СЕТ СН'!$I$11+СВЦЭМ!$D$10+'СЕТ СН'!$I$5-'СЕТ СН'!$I$21</f>
        <v>3748.21664586</v>
      </c>
      <c r="V132" s="36">
        <f>SUMIFS(СВЦЭМ!$D$33:$D$776,СВЦЭМ!$A$33:$A$776,$A132,СВЦЭМ!$B$33:$B$776,V$119)+'СЕТ СН'!$I$11+СВЦЭМ!$D$10+'СЕТ СН'!$I$5-'СЕТ СН'!$I$21</f>
        <v>3742.7607401400001</v>
      </c>
      <c r="W132" s="36">
        <f>SUMIFS(СВЦЭМ!$D$33:$D$776,СВЦЭМ!$A$33:$A$776,$A132,СВЦЭМ!$B$33:$B$776,W$119)+'СЕТ СН'!$I$11+СВЦЭМ!$D$10+'СЕТ СН'!$I$5-'СЕТ СН'!$I$21</f>
        <v>3734.82588025</v>
      </c>
      <c r="X132" s="36">
        <f>SUMIFS(СВЦЭМ!$D$33:$D$776,СВЦЭМ!$A$33:$A$776,$A132,СВЦЭМ!$B$33:$B$776,X$119)+'СЕТ СН'!$I$11+СВЦЭМ!$D$10+'СЕТ СН'!$I$5-'СЕТ СН'!$I$21</f>
        <v>3717.50518586</v>
      </c>
      <c r="Y132" s="36">
        <f>SUMIFS(СВЦЭМ!$D$33:$D$776,СВЦЭМ!$A$33:$A$776,$A132,СВЦЭМ!$B$33:$B$776,Y$119)+'СЕТ СН'!$I$11+СВЦЭМ!$D$10+'СЕТ СН'!$I$5-'СЕТ СН'!$I$21</f>
        <v>3737.7329672000001</v>
      </c>
    </row>
    <row r="133" spans="1:25" ht="15.75" x14ac:dyDescent="0.2">
      <c r="A133" s="35">
        <f t="shared" si="3"/>
        <v>44118</v>
      </c>
      <c r="B133" s="36">
        <f>SUMIFS(СВЦЭМ!$D$33:$D$776,СВЦЭМ!$A$33:$A$776,$A133,СВЦЭМ!$B$33:$B$776,B$119)+'СЕТ СН'!$I$11+СВЦЭМ!$D$10+'СЕТ СН'!$I$5-'СЕТ СН'!$I$21</f>
        <v>3808.4525592</v>
      </c>
      <c r="C133" s="36">
        <f>SUMIFS(СВЦЭМ!$D$33:$D$776,СВЦЭМ!$A$33:$A$776,$A133,СВЦЭМ!$B$33:$B$776,C$119)+'СЕТ СН'!$I$11+СВЦЭМ!$D$10+'СЕТ СН'!$I$5-'СЕТ СН'!$I$21</f>
        <v>3876.3313946600001</v>
      </c>
      <c r="D133" s="36">
        <f>SUMIFS(СВЦЭМ!$D$33:$D$776,СВЦЭМ!$A$33:$A$776,$A133,СВЦЭМ!$B$33:$B$776,D$119)+'СЕТ СН'!$I$11+СВЦЭМ!$D$10+'СЕТ СН'!$I$5-'СЕТ СН'!$I$21</f>
        <v>3943.2073296100002</v>
      </c>
      <c r="E133" s="36">
        <f>SUMIFS(СВЦЭМ!$D$33:$D$776,СВЦЭМ!$A$33:$A$776,$A133,СВЦЭМ!$B$33:$B$776,E$119)+'СЕТ СН'!$I$11+СВЦЭМ!$D$10+'СЕТ СН'!$I$5-'СЕТ СН'!$I$21</f>
        <v>3957.83472377</v>
      </c>
      <c r="F133" s="36">
        <f>SUMIFS(СВЦЭМ!$D$33:$D$776,СВЦЭМ!$A$33:$A$776,$A133,СВЦЭМ!$B$33:$B$776,F$119)+'СЕТ СН'!$I$11+СВЦЭМ!$D$10+'СЕТ СН'!$I$5-'СЕТ СН'!$I$21</f>
        <v>3949.69320066</v>
      </c>
      <c r="G133" s="36">
        <f>SUMIFS(СВЦЭМ!$D$33:$D$776,СВЦЭМ!$A$33:$A$776,$A133,СВЦЭМ!$B$33:$B$776,G$119)+'СЕТ СН'!$I$11+СВЦЭМ!$D$10+'СЕТ СН'!$I$5-'СЕТ СН'!$I$21</f>
        <v>3940.9813562200002</v>
      </c>
      <c r="H133" s="36">
        <f>SUMIFS(СВЦЭМ!$D$33:$D$776,СВЦЭМ!$A$33:$A$776,$A133,СВЦЭМ!$B$33:$B$776,H$119)+'СЕТ СН'!$I$11+СВЦЭМ!$D$10+'СЕТ СН'!$I$5-'СЕТ СН'!$I$21</f>
        <v>3894.23254653</v>
      </c>
      <c r="I133" s="36">
        <f>SUMIFS(СВЦЭМ!$D$33:$D$776,СВЦЭМ!$A$33:$A$776,$A133,СВЦЭМ!$B$33:$B$776,I$119)+'СЕТ СН'!$I$11+СВЦЭМ!$D$10+'СЕТ СН'!$I$5-'СЕТ СН'!$I$21</f>
        <v>3851.6493243100003</v>
      </c>
      <c r="J133" s="36">
        <f>SUMIFS(СВЦЭМ!$D$33:$D$776,СВЦЭМ!$A$33:$A$776,$A133,СВЦЭМ!$B$33:$B$776,J$119)+'СЕТ СН'!$I$11+СВЦЭМ!$D$10+'СЕТ СН'!$I$5-'СЕТ СН'!$I$21</f>
        <v>3789.3307993799999</v>
      </c>
      <c r="K133" s="36">
        <f>SUMIFS(СВЦЭМ!$D$33:$D$776,СВЦЭМ!$A$33:$A$776,$A133,СВЦЭМ!$B$33:$B$776,K$119)+'СЕТ СН'!$I$11+СВЦЭМ!$D$10+'СЕТ СН'!$I$5-'СЕТ СН'!$I$21</f>
        <v>3751.5227727800002</v>
      </c>
      <c r="L133" s="36">
        <f>SUMIFS(СВЦЭМ!$D$33:$D$776,СВЦЭМ!$A$33:$A$776,$A133,СВЦЭМ!$B$33:$B$776,L$119)+'СЕТ СН'!$I$11+СВЦЭМ!$D$10+'СЕТ СН'!$I$5-'СЕТ СН'!$I$21</f>
        <v>3758.9070179800001</v>
      </c>
      <c r="M133" s="36">
        <f>SUMIFS(СВЦЭМ!$D$33:$D$776,СВЦЭМ!$A$33:$A$776,$A133,СВЦЭМ!$B$33:$B$776,M$119)+'СЕТ СН'!$I$11+СВЦЭМ!$D$10+'СЕТ СН'!$I$5-'СЕТ СН'!$I$21</f>
        <v>3774.9646679100001</v>
      </c>
      <c r="N133" s="36">
        <f>SUMIFS(СВЦЭМ!$D$33:$D$776,СВЦЭМ!$A$33:$A$776,$A133,СВЦЭМ!$B$33:$B$776,N$119)+'СЕТ СН'!$I$11+СВЦЭМ!$D$10+'СЕТ СН'!$I$5-'СЕТ СН'!$I$21</f>
        <v>3781.53891028</v>
      </c>
      <c r="O133" s="36">
        <f>SUMIFS(СВЦЭМ!$D$33:$D$776,СВЦЭМ!$A$33:$A$776,$A133,СВЦЭМ!$B$33:$B$776,O$119)+'СЕТ СН'!$I$11+СВЦЭМ!$D$10+'СЕТ СН'!$I$5-'СЕТ СН'!$I$21</f>
        <v>3831.9469440900002</v>
      </c>
      <c r="P133" s="36">
        <f>SUMIFS(СВЦЭМ!$D$33:$D$776,СВЦЭМ!$A$33:$A$776,$A133,СВЦЭМ!$B$33:$B$776,P$119)+'СЕТ СН'!$I$11+СВЦЭМ!$D$10+'СЕТ СН'!$I$5-'СЕТ СН'!$I$21</f>
        <v>3862.1567675300003</v>
      </c>
      <c r="Q133" s="36">
        <f>SUMIFS(СВЦЭМ!$D$33:$D$776,СВЦЭМ!$A$33:$A$776,$A133,СВЦЭМ!$B$33:$B$776,Q$119)+'СЕТ СН'!$I$11+СВЦЭМ!$D$10+'СЕТ СН'!$I$5-'СЕТ СН'!$I$21</f>
        <v>3822.5408049000002</v>
      </c>
      <c r="R133" s="36">
        <f>SUMIFS(СВЦЭМ!$D$33:$D$776,СВЦЭМ!$A$33:$A$776,$A133,СВЦЭМ!$B$33:$B$776,R$119)+'СЕТ СН'!$I$11+СВЦЭМ!$D$10+'СЕТ СН'!$I$5-'СЕТ СН'!$I$21</f>
        <v>3771.1021572899999</v>
      </c>
      <c r="S133" s="36">
        <f>SUMIFS(СВЦЭМ!$D$33:$D$776,СВЦЭМ!$A$33:$A$776,$A133,СВЦЭМ!$B$33:$B$776,S$119)+'СЕТ СН'!$I$11+СВЦЭМ!$D$10+'СЕТ СН'!$I$5-'СЕТ СН'!$I$21</f>
        <v>3716.2688723599999</v>
      </c>
      <c r="T133" s="36">
        <f>SUMIFS(СВЦЭМ!$D$33:$D$776,СВЦЭМ!$A$33:$A$776,$A133,СВЦЭМ!$B$33:$B$776,T$119)+'СЕТ СН'!$I$11+СВЦЭМ!$D$10+'СЕТ СН'!$I$5-'СЕТ СН'!$I$21</f>
        <v>3698.6839516200002</v>
      </c>
      <c r="U133" s="36">
        <f>SUMIFS(СВЦЭМ!$D$33:$D$776,СВЦЭМ!$A$33:$A$776,$A133,СВЦЭМ!$B$33:$B$776,U$119)+'СЕТ СН'!$I$11+СВЦЭМ!$D$10+'СЕТ СН'!$I$5-'СЕТ СН'!$I$21</f>
        <v>3727.6754635100001</v>
      </c>
      <c r="V133" s="36">
        <f>SUMIFS(СВЦЭМ!$D$33:$D$776,СВЦЭМ!$A$33:$A$776,$A133,СВЦЭМ!$B$33:$B$776,V$119)+'СЕТ СН'!$I$11+СВЦЭМ!$D$10+'СЕТ СН'!$I$5-'СЕТ СН'!$I$21</f>
        <v>3722.2366649700002</v>
      </c>
      <c r="W133" s="36">
        <f>SUMIFS(СВЦЭМ!$D$33:$D$776,СВЦЭМ!$A$33:$A$776,$A133,СВЦЭМ!$B$33:$B$776,W$119)+'СЕТ СН'!$I$11+СВЦЭМ!$D$10+'СЕТ СН'!$I$5-'СЕТ СН'!$I$21</f>
        <v>3710.0938798800003</v>
      </c>
      <c r="X133" s="36">
        <f>SUMIFS(СВЦЭМ!$D$33:$D$776,СВЦЭМ!$A$33:$A$776,$A133,СВЦЭМ!$B$33:$B$776,X$119)+'СЕТ СН'!$I$11+СВЦЭМ!$D$10+'СЕТ СН'!$I$5-'СЕТ СН'!$I$21</f>
        <v>3693.2682072400003</v>
      </c>
      <c r="Y133" s="36">
        <f>SUMIFS(СВЦЭМ!$D$33:$D$776,СВЦЭМ!$A$33:$A$776,$A133,СВЦЭМ!$B$33:$B$776,Y$119)+'СЕТ СН'!$I$11+СВЦЭМ!$D$10+'СЕТ СН'!$I$5-'СЕТ СН'!$I$21</f>
        <v>3723.3464709</v>
      </c>
    </row>
    <row r="134" spans="1:25" ht="15.75" x14ac:dyDescent="0.2">
      <c r="A134" s="35">
        <f t="shared" si="3"/>
        <v>44119</v>
      </c>
      <c r="B134" s="36">
        <f>SUMIFS(СВЦЭМ!$D$33:$D$776,СВЦЭМ!$A$33:$A$776,$A134,СВЦЭМ!$B$33:$B$776,B$119)+'СЕТ СН'!$I$11+СВЦЭМ!$D$10+'СЕТ СН'!$I$5-'СЕТ СН'!$I$21</f>
        <v>3825.7803281699998</v>
      </c>
      <c r="C134" s="36">
        <f>SUMIFS(СВЦЭМ!$D$33:$D$776,СВЦЭМ!$A$33:$A$776,$A134,СВЦЭМ!$B$33:$B$776,C$119)+'СЕТ СН'!$I$11+СВЦЭМ!$D$10+'СЕТ СН'!$I$5-'СЕТ СН'!$I$21</f>
        <v>3909.23589726</v>
      </c>
      <c r="D134" s="36">
        <f>SUMIFS(СВЦЭМ!$D$33:$D$776,СВЦЭМ!$A$33:$A$776,$A134,СВЦЭМ!$B$33:$B$776,D$119)+'СЕТ СН'!$I$11+СВЦЭМ!$D$10+'СЕТ СН'!$I$5-'СЕТ СН'!$I$21</f>
        <v>3974.26922926</v>
      </c>
      <c r="E134" s="36">
        <f>SUMIFS(СВЦЭМ!$D$33:$D$776,СВЦЭМ!$A$33:$A$776,$A134,СВЦЭМ!$B$33:$B$776,E$119)+'СЕТ СН'!$I$11+СВЦЭМ!$D$10+'СЕТ СН'!$I$5-'СЕТ СН'!$I$21</f>
        <v>3979.5601530000004</v>
      </c>
      <c r="F134" s="36">
        <f>SUMIFS(СВЦЭМ!$D$33:$D$776,СВЦЭМ!$A$33:$A$776,$A134,СВЦЭМ!$B$33:$B$776,F$119)+'СЕТ СН'!$I$11+СВЦЭМ!$D$10+'СЕТ СН'!$I$5-'СЕТ СН'!$I$21</f>
        <v>3973.1168943100001</v>
      </c>
      <c r="G134" s="36">
        <f>SUMIFS(СВЦЭМ!$D$33:$D$776,СВЦЭМ!$A$33:$A$776,$A134,СВЦЭМ!$B$33:$B$776,G$119)+'СЕТ СН'!$I$11+СВЦЭМ!$D$10+'СЕТ СН'!$I$5-'СЕТ СН'!$I$21</f>
        <v>3951.9511658299998</v>
      </c>
      <c r="H134" s="36">
        <f>SUMIFS(СВЦЭМ!$D$33:$D$776,СВЦЭМ!$A$33:$A$776,$A134,СВЦЭМ!$B$33:$B$776,H$119)+'СЕТ СН'!$I$11+СВЦЭМ!$D$10+'СЕТ СН'!$I$5-'СЕТ СН'!$I$21</f>
        <v>3905.7467568700004</v>
      </c>
      <c r="I134" s="36">
        <f>SUMIFS(СВЦЭМ!$D$33:$D$776,СВЦЭМ!$A$33:$A$776,$A134,СВЦЭМ!$B$33:$B$776,I$119)+'СЕТ СН'!$I$11+СВЦЭМ!$D$10+'СЕТ СН'!$I$5-'СЕТ СН'!$I$21</f>
        <v>3861.19601044</v>
      </c>
      <c r="J134" s="36">
        <f>SUMIFS(СВЦЭМ!$D$33:$D$776,СВЦЭМ!$A$33:$A$776,$A134,СВЦЭМ!$B$33:$B$776,J$119)+'СЕТ СН'!$I$11+СВЦЭМ!$D$10+'СЕТ СН'!$I$5-'СЕТ СН'!$I$21</f>
        <v>3800.5560509699999</v>
      </c>
      <c r="K134" s="36">
        <f>SUMIFS(СВЦЭМ!$D$33:$D$776,СВЦЭМ!$A$33:$A$776,$A134,СВЦЭМ!$B$33:$B$776,K$119)+'СЕТ СН'!$I$11+СВЦЭМ!$D$10+'СЕТ СН'!$I$5-'СЕТ СН'!$I$21</f>
        <v>3761.8539837400003</v>
      </c>
      <c r="L134" s="36">
        <f>SUMIFS(СВЦЭМ!$D$33:$D$776,СВЦЭМ!$A$33:$A$776,$A134,СВЦЭМ!$B$33:$B$776,L$119)+'СЕТ СН'!$I$11+СВЦЭМ!$D$10+'СЕТ СН'!$I$5-'СЕТ СН'!$I$21</f>
        <v>3765.0760678199999</v>
      </c>
      <c r="M134" s="36">
        <f>SUMIFS(СВЦЭМ!$D$33:$D$776,СВЦЭМ!$A$33:$A$776,$A134,СВЦЭМ!$B$33:$B$776,M$119)+'СЕТ СН'!$I$11+СВЦЭМ!$D$10+'СЕТ СН'!$I$5-'СЕТ СН'!$I$21</f>
        <v>3772.8973403500004</v>
      </c>
      <c r="N134" s="36">
        <f>SUMIFS(СВЦЭМ!$D$33:$D$776,СВЦЭМ!$A$33:$A$776,$A134,СВЦЭМ!$B$33:$B$776,N$119)+'СЕТ СН'!$I$11+СВЦЭМ!$D$10+'СЕТ СН'!$I$5-'СЕТ СН'!$I$21</f>
        <v>3783.7808469299998</v>
      </c>
      <c r="O134" s="36">
        <f>SUMIFS(СВЦЭМ!$D$33:$D$776,СВЦЭМ!$A$33:$A$776,$A134,СВЦЭМ!$B$33:$B$776,O$119)+'СЕТ СН'!$I$11+СВЦЭМ!$D$10+'СЕТ СН'!$I$5-'СЕТ СН'!$I$21</f>
        <v>3803.70432876</v>
      </c>
      <c r="P134" s="36">
        <f>SUMIFS(СВЦЭМ!$D$33:$D$776,СВЦЭМ!$A$33:$A$776,$A134,СВЦЭМ!$B$33:$B$776,P$119)+'СЕТ СН'!$I$11+СВЦЭМ!$D$10+'СЕТ СН'!$I$5-'СЕТ СН'!$I$21</f>
        <v>3827.84293445</v>
      </c>
      <c r="Q134" s="36">
        <f>SUMIFS(СВЦЭМ!$D$33:$D$776,СВЦЭМ!$A$33:$A$776,$A134,СВЦЭМ!$B$33:$B$776,Q$119)+'СЕТ СН'!$I$11+СВЦЭМ!$D$10+'СЕТ СН'!$I$5-'СЕТ СН'!$I$21</f>
        <v>3790.8090460900003</v>
      </c>
      <c r="R134" s="36">
        <f>SUMIFS(СВЦЭМ!$D$33:$D$776,СВЦЭМ!$A$33:$A$776,$A134,СВЦЭМ!$B$33:$B$776,R$119)+'СЕТ СН'!$I$11+СВЦЭМ!$D$10+'СЕТ СН'!$I$5-'СЕТ СН'!$I$21</f>
        <v>3742.54116927</v>
      </c>
      <c r="S134" s="36">
        <f>SUMIFS(СВЦЭМ!$D$33:$D$776,СВЦЭМ!$A$33:$A$776,$A134,СВЦЭМ!$B$33:$B$776,S$119)+'СЕТ СН'!$I$11+СВЦЭМ!$D$10+'СЕТ СН'!$I$5-'СЕТ СН'!$I$21</f>
        <v>3688.3491461200001</v>
      </c>
      <c r="T134" s="36">
        <f>SUMIFS(СВЦЭМ!$D$33:$D$776,СВЦЭМ!$A$33:$A$776,$A134,СВЦЭМ!$B$33:$B$776,T$119)+'СЕТ СН'!$I$11+СВЦЭМ!$D$10+'СЕТ СН'!$I$5-'СЕТ СН'!$I$21</f>
        <v>3692.5740641699999</v>
      </c>
      <c r="U134" s="36">
        <f>SUMIFS(СВЦЭМ!$D$33:$D$776,СВЦЭМ!$A$33:$A$776,$A134,СВЦЭМ!$B$33:$B$776,U$119)+'СЕТ СН'!$I$11+СВЦЭМ!$D$10+'СЕТ СН'!$I$5-'СЕТ СН'!$I$21</f>
        <v>3717.0168791400001</v>
      </c>
      <c r="V134" s="36">
        <f>SUMIFS(СВЦЭМ!$D$33:$D$776,СВЦЭМ!$A$33:$A$776,$A134,СВЦЭМ!$B$33:$B$776,V$119)+'СЕТ СН'!$I$11+СВЦЭМ!$D$10+'СЕТ СН'!$I$5-'СЕТ СН'!$I$21</f>
        <v>3710.26751745</v>
      </c>
      <c r="W134" s="36">
        <f>SUMIFS(СВЦЭМ!$D$33:$D$776,СВЦЭМ!$A$33:$A$776,$A134,СВЦЭМ!$B$33:$B$776,W$119)+'СЕТ СН'!$I$11+СВЦЭМ!$D$10+'СЕТ СН'!$I$5-'СЕТ СН'!$I$21</f>
        <v>3699.3834758200001</v>
      </c>
      <c r="X134" s="36">
        <f>SUMIFS(СВЦЭМ!$D$33:$D$776,СВЦЭМ!$A$33:$A$776,$A134,СВЦЭМ!$B$33:$B$776,X$119)+'СЕТ СН'!$I$11+СВЦЭМ!$D$10+'СЕТ СН'!$I$5-'СЕТ СН'!$I$21</f>
        <v>3675.8263445299999</v>
      </c>
      <c r="Y134" s="36">
        <f>SUMIFS(СВЦЭМ!$D$33:$D$776,СВЦЭМ!$A$33:$A$776,$A134,СВЦЭМ!$B$33:$B$776,Y$119)+'СЕТ СН'!$I$11+СВЦЭМ!$D$10+'СЕТ СН'!$I$5-'СЕТ СН'!$I$21</f>
        <v>3725.17280179</v>
      </c>
    </row>
    <row r="135" spans="1:25" ht="15.75" x14ac:dyDescent="0.2">
      <c r="A135" s="35">
        <f t="shared" si="3"/>
        <v>44120</v>
      </c>
      <c r="B135" s="36">
        <f>SUMIFS(СВЦЭМ!$D$33:$D$776,СВЦЭМ!$A$33:$A$776,$A135,СВЦЭМ!$B$33:$B$776,B$119)+'СЕТ СН'!$I$11+СВЦЭМ!$D$10+'СЕТ СН'!$I$5-'СЕТ СН'!$I$21</f>
        <v>3772.81972808</v>
      </c>
      <c r="C135" s="36">
        <f>SUMIFS(СВЦЭМ!$D$33:$D$776,СВЦЭМ!$A$33:$A$776,$A135,СВЦЭМ!$B$33:$B$776,C$119)+'СЕТ СН'!$I$11+СВЦЭМ!$D$10+'СЕТ СН'!$I$5-'СЕТ СН'!$I$21</f>
        <v>3851.0120145300002</v>
      </c>
      <c r="D135" s="36">
        <f>SUMIFS(СВЦЭМ!$D$33:$D$776,СВЦЭМ!$A$33:$A$776,$A135,СВЦЭМ!$B$33:$B$776,D$119)+'СЕТ СН'!$I$11+СВЦЭМ!$D$10+'СЕТ СН'!$I$5-'СЕТ СН'!$I$21</f>
        <v>3904.7004798400003</v>
      </c>
      <c r="E135" s="36">
        <f>SUMIFS(СВЦЭМ!$D$33:$D$776,СВЦЭМ!$A$33:$A$776,$A135,СВЦЭМ!$B$33:$B$776,E$119)+'СЕТ СН'!$I$11+СВЦЭМ!$D$10+'СЕТ СН'!$I$5-'СЕТ СН'!$I$21</f>
        <v>3909.6746998600001</v>
      </c>
      <c r="F135" s="36">
        <f>SUMIFS(СВЦЭМ!$D$33:$D$776,СВЦЭМ!$A$33:$A$776,$A135,СВЦЭМ!$B$33:$B$776,F$119)+'СЕТ СН'!$I$11+СВЦЭМ!$D$10+'СЕТ СН'!$I$5-'СЕТ СН'!$I$21</f>
        <v>3906.51863284</v>
      </c>
      <c r="G135" s="36">
        <f>SUMIFS(СВЦЭМ!$D$33:$D$776,СВЦЭМ!$A$33:$A$776,$A135,СВЦЭМ!$B$33:$B$776,G$119)+'СЕТ СН'!$I$11+СВЦЭМ!$D$10+'СЕТ СН'!$I$5-'СЕТ СН'!$I$21</f>
        <v>3892.6512272700002</v>
      </c>
      <c r="H135" s="36">
        <f>SUMIFS(СВЦЭМ!$D$33:$D$776,СВЦЭМ!$A$33:$A$776,$A135,СВЦЭМ!$B$33:$B$776,H$119)+'СЕТ СН'!$I$11+СВЦЭМ!$D$10+'СЕТ СН'!$I$5-'СЕТ СН'!$I$21</f>
        <v>3862.3125782400002</v>
      </c>
      <c r="I135" s="36">
        <f>SUMIFS(СВЦЭМ!$D$33:$D$776,СВЦЭМ!$A$33:$A$776,$A135,СВЦЭМ!$B$33:$B$776,I$119)+'СЕТ СН'!$I$11+СВЦЭМ!$D$10+'СЕТ СН'!$I$5-'СЕТ СН'!$I$21</f>
        <v>3836.8507405199998</v>
      </c>
      <c r="J135" s="36">
        <f>SUMIFS(СВЦЭМ!$D$33:$D$776,СВЦЭМ!$A$33:$A$776,$A135,СВЦЭМ!$B$33:$B$776,J$119)+'СЕТ СН'!$I$11+СВЦЭМ!$D$10+'СЕТ СН'!$I$5-'СЕТ СН'!$I$21</f>
        <v>3808.0356452400001</v>
      </c>
      <c r="K135" s="36">
        <f>SUMIFS(СВЦЭМ!$D$33:$D$776,СВЦЭМ!$A$33:$A$776,$A135,СВЦЭМ!$B$33:$B$776,K$119)+'СЕТ СН'!$I$11+СВЦЭМ!$D$10+'СЕТ СН'!$I$5-'СЕТ СН'!$I$21</f>
        <v>3775.1212332200002</v>
      </c>
      <c r="L135" s="36">
        <f>SUMIFS(СВЦЭМ!$D$33:$D$776,СВЦЭМ!$A$33:$A$776,$A135,СВЦЭМ!$B$33:$B$776,L$119)+'СЕТ СН'!$I$11+СВЦЭМ!$D$10+'СЕТ СН'!$I$5-'СЕТ СН'!$I$21</f>
        <v>3772.7770793600002</v>
      </c>
      <c r="M135" s="36">
        <f>SUMIFS(СВЦЭМ!$D$33:$D$776,СВЦЭМ!$A$33:$A$776,$A135,СВЦЭМ!$B$33:$B$776,M$119)+'СЕТ СН'!$I$11+СВЦЭМ!$D$10+'СЕТ СН'!$I$5-'СЕТ СН'!$I$21</f>
        <v>3776.8446809900001</v>
      </c>
      <c r="N135" s="36">
        <f>SUMIFS(СВЦЭМ!$D$33:$D$776,СВЦЭМ!$A$33:$A$776,$A135,СВЦЭМ!$B$33:$B$776,N$119)+'СЕТ СН'!$I$11+СВЦЭМ!$D$10+'СЕТ СН'!$I$5-'СЕТ СН'!$I$21</f>
        <v>3789.1436499800002</v>
      </c>
      <c r="O135" s="36">
        <f>SUMIFS(СВЦЭМ!$D$33:$D$776,СВЦЭМ!$A$33:$A$776,$A135,СВЦЭМ!$B$33:$B$776,O$119)+'СЕТ СН'!$I$11+СВЦЭМ!$D$10+'СЕТ СН'!$I$5-'СЕТ СН'!$I$21</f>
        <v>3824.7194255600002</v>
      </c>
      <c r="P135" s="36">
        <f>SUMIFS(СВЦЭМ!$D$33:$D$776,СВЦЭМ!$A$33:$A$776,$A135,СВЦЭМ!$B$33:$B$776,P$119)+'СЕТ СН'!$I$11+СВЦЭМ!$D$10+'СЕТ СН'!$I$5-'СЕТ СН'!$I$21</f>
        <v>3867.8780708499999</v>
      </c>
      <c r="Q135" s="36">
        <f>SUMIFS(СВЦЭМ!$D$33:$D$776,СВЦЭМ!$A$33:$A$776,$A135,СВЦЭМ!$B$33:$B$776,Q$119)+'СЕТ СН'!$I$11+СВЦЭМ!$D$10+'СЕТ СН'!$I$5-'СЕТ СН'!$I$21</f>
        <v>3834.5282462</v>
      </c>
      <c r="R135" s="36">
        <f>SUMIFS(СВЦЭМ!$D$33:$D$776,СВЦЭМ!$A$33:$A$776,$A135,СВЦЭМ!$B$33:$B$776,R$119)+'СЕТ СН'!$I$11+СВЦЭМ!$D$10+'СЕТ СН'!$I$5-'СЕТ СН'!$I$21</f>
        <v>3787.7225876299999</v>
      </c>
      <c r="S135" s="36">
        <f>SUMIFS(СВЦЭМ!$D$33:$D$776,СВЦЭМ!$A$33:$A$776,$A135,СВЦЭМ!$B$33:$B$776,S$119)+'СЕТ СН'!$I$11+СВЦЭМ!$D$10+'СЕТ СН'!$I$5-'СЕТ СН'!$I$21</f>
        <v>3727.55322316</v>
      </c>
      <c r="T135" s="36">
        <f>SUMIFS(СВЦЭМ!$D$33:$D$776,СВЦЭМ!$A$33:$A$776,$A135,СВЦЭМ!$B$33:$B$776,T$119)+'СЕТ СН'!$I$11+СВЦЭМ!$D$10+'СЕТ СН'!$I$5-'СЕТ СН'!$I$21</f>
        <v>3701.5474423000001</v>
      </c>
      <c r="U135" s="36">
        <f>SUMIFS(СВЦЭМ!$D$33:$D$776,СВЦЭМ!$A$33:$A$776,$A135,СВЦЭМ!$B$33:$B$776,U$119)+'СЕТ СН'!$I$11+СВЦЭМ!$D$10+'СЕТ СН'!$I$5-'СЕТ СН'!$I$21</f>
        <v>3703.9431190599998</v>
      </c>
      <c r="V135" s="36">
        <f>SUMIFS(СВЦЭМ!$D$33:$D$776,СВЦЭМ!$A$33:$A$776,$A135,СВЦЭМ!$B$33:$B$776,V$119)+'СЕТ СН'!$I$11+СВЦЭМ!$D$10+'СЕТ СН'!$I$5-'СЕТ СН'!$I$21</f>
        <v>3692.2765519</v>
      </c>
      <c r="W135" s="36">
        <f>SUMIFS(СВЦЭМ!$D$33:$D$776,СВЦЭМ!$A$33:$A$776,$A135,СВЦЭМ!$B$33:$B$776,W$119)+'СЕТ СН'!$I$11+СВЦЭМ!$D$10+'СЕТ СН'!$I$5-'СЕТ СН'!$I$21</f>
        <v>3688.0719728499998</v>
      </c>
      <c r="X135" s="36">
        <f>SUMIFS(СВЦЭМ!$D$33:$D$776,СВЦЭМ!$A$33:$A$776,$A135,СВЦЭМ!$B$33:$B$776,X$119)+'СЕТ СН'!$I$11+СВЦЭМ!$D$10+'СЕТ СН'!$I$5-'СЕТ СН'!$I$21</f>
        <v>3687.55793778</v>
      </c>
      <c r="Y135" s="36">
        <f>SUMIFS(СВЦЭМ!$D$33:$D$776,СВЦЭМ!$A$33:$A$776,$A135,СВЦЭМ!$B$33:$B$776,Y$119)+'СЕТ СН'!$I$11+СВЦЭМ!$D$10+'СЕТ СН'!$I$5-'СЕТ СН'!$I$21</f>
        <v>3718.1367822800003</v>
      </c>
    </row>
    <row r="136" spans="1:25" ht="15.75" x14ac:dyDescent="0.2">
      <c r="A136" s="35">
        <f t="shared" si="3"/>
        <v>44121</v>
      </c>
      <c r="B136" s="36">
        <f>SUMIFS(СВЦЭМ!$D$33:$D$776,СВЦЭМ!$A$33:$A$776,$A136,СВЦЭМ!$B$33:$B$776,B$119)+'СЕТ СН'!$I$11+СВЦЭМ!$D$10+'СЕТ СН'!$I$5-'СЕТ СН'!$I$21</f>
        <v>3769.81242294</v>
      </c>
      <c r="C136" s="36">
        <f>SUMIFS(СВЦЭМ!$D$33:$D$776,СВЦЭМ!$A$33:$A$776,$A136,СВЦЭМ!$B$33:$B$776,C$119)+'СЕТ СН'!$I$11+СВЦЭМ!$D$10+'СЕТ СН'!$I$5-'СЕТ СН'!$I$21</f>
        <v>3845.5089158999999</v>
      </c>
      <c r="D136" s="36">
        <f>SUMIFS(СВЦЭМ!$D$33:$D$776,СВЦЭМ!$A$33:$A$776,$A136,СВЦЭМ!$B$33:$B$776,D$119)+'СЕТ СН'!$I$11+СВЦЭМ!$D$10+'СЕТ СН'!$I$5-'СЕТ СН'!$I$21</f>
        <v>3906.7142723699999</v>
      </c>
      <c r="E136" s="36">
        <f>SUMIFS(СВЦЭМ!$D$33:$D$776,СВЦЭМ!$A$33:$A$776,$A136,СВЦЭМ!$B$33:$B$776,E$119)+'СЕТ СН'!$I$11+СВЦЭМ!$D$10+'СЕТ СН'!$I$5-'СЕТ СН'!$I$21</f>
        <v>3914.89869916</v>
      </c>
      <c r="F136" s="36">
        <f>SUMIFS(СВЦЭМ!$D$33:$D$776,СВЦЭМ!$A$33:$A$776,$A136,СВЦЭМ!$B$33:$B$776,F$119)+'СЕТ СН'!$I$11+СВЦЭМ!$D$10+'СЕТ СН'!$I$5-'СЕТ СН'!$I$21</f>
        <v>3918.3344465499999</v>
      </c>
      <c r="G136" s="36">
        <f>SUMIFS(СВЦЭМ!$D$33:$D$776,СВЦЭМ!$A$33:$A$776,$A136,СВЦЭМ!$B$33:$B$776,G$119)+'СЕТ СН'!$I$11+СВЦЭМ!$D$10+'СЕТ СН'!$I$5-'СЕТ СН'!$I$21</f>
        <v>3908.3236660400003</v>
      </c>
      <c r="H136" s="36">
        <f>SUMIFS(СВЦЭМ!$D$33:$D$776,СВЦЭМ!$A$33:$A$776,$A136,СВЦЭМ!$B$33:$B$776,H$119)+'СЕТ СН'!$I$11+СВЦЭМ!$D$10+'СЕТ СН'!$I$5-'СЕТ СН'!$I$21</f>
        <v>3895.7619252900004</v>
      </c>
      <c r="I136" s="36">
        <f>SUMIFS(СВЦЭМ!$D$33:$D$776,СВЦЭМ!$A$33:$A$776,$A136,СВЦЭМ!$B$33:$B$776,I$119)+'СЕТ СН'!$I$11+СВЦЭМ!$D$10+'СЕТ СН'!$I$5-'СЕТ СН'!$I$21</f>
        <v>3893.0987426299998</v>
      </c>
      <c r="J136" s="36">
        <f>SUMIFS(СВЦЭМ!$D$33:$D$776,СВЦЭМ!$A$33:$A$776,$A136,СВЦЭМ!$B$33:$B$776,J$119)+'СЕТ СН'!$I$11+СВЦЭМ!$D$10+'СЕТ СН'!$I$5-'СЕТ СН'!$I$21</f>
        <v>3838.3345150599998</v>
      </c>
      <c r="K136" s="36">
        <f>SUMIFS(СВЦЭМ!$D$33:$D$776,СВЦЭМ!$A$33:$A$776,$A136,СВЦЭМ!$B$33:$B$776,K$119)+'СЕТ СН'!$I$11+СВЦЭМ!$D$10+'СЕТ СН'!$I$5-'СЕТ СН'!$I$21</f>
        <v>3814.19572053</v>
      </c>
      <c r="L136" s="36">
        <f>SUMIFS(СВЦЭМ!$D$33:$D$776,СВЦЭМ!$A$33:$A$776,$A136,СВЦЭМ!$B$33:$B$776,L$119)+'СЕТ СН'!$I$11+СВЦЭМ!$D$10+'СЕТ СН'!$I$5-'СЕТ СН'!$I$21</f>
        <v>3786.0091253700002</v>
      </c>
      <c r="M136" s="36">
        <f>SUMIFS(СВЦЭМ!$D$33:$D$776,СВЦЭМ!$A$33:$A$776,$A136,СВЦЭМ!$B$33:$B$776,M$119)+'СЕТ СН'!$I$11+СВЦЭМ!$D$10+'СЕТ СН'!$I$5-'СЕТ СН'!$I$21</f>
        <v>3793.69683201</v>
      </c>
      <c r="N136" s="36">
        <f>SUMIFS(СВЦЭМ!$D$33:$D$776,СВЦЭМ!$A$33:$A$776,$A136,СВЦЭМ!$B$33:$B$776,N$119)+'СЕТ СН'!$I$11+СВЦЭМ!$D$10+'СЕТ СН'!$I$5-'СЕТ СН'!$I$21</f>
        <v>3806.7527805300001</v>
      </c>
      <c r="O136" s="36">
        <f>SUMIFS(СВЦЭМ!$D$33:$D$776,СВЦЭМ!$A$33:$A$776,$A136,СВЦЭМ!$B$33:$B$776,O$119)+'СЕТ СН'!$I$11+СВЦЭМ!$D$10+'СЕТ СН'!$I$5-'СЕТ СН'!$I$21</f>
        <v>3847.3302082600003</v>
      </c>
      <c r="P136" s="36">
        <f>SUMIFS(СВЦЭМ!$D$33:$D$776,СВЦЭМ!$A$33:$A$776,$A136,СВЦЭМ!$B$33:$B$776,P$119)+'СЕТ СН'!$I$11+СВЦЭМ!$D$10+'СЕТ СН'!$I$5-'СЕТ СН'!$I$21</f>
        <v>3891.2153297</v>
      </c>
      <c r="Q136" s="36">
        <f>SUMIFS(СВЦЭМ!$D$33:$D$776,СВЦЭМ!$A$33:$A$776,$A136,СВЦЭМ!$B$33:$B$776,Q$119)+'СЕТ СН'!$I$11+СВЦЭМ!$D$10+'СЕТ СН'!$I$5-'СЕТ СН'!$I$21</f>
        <v>3862.76429216</v>
      </c>
      <c r="R136" s="36">
        <f>SUMIFS(СВЦЭМ!$D$33:$D$776,СВЦЭМ!$A$33:$A$776,$A136,СВЦЭМ!$B$33:$B$776,R$119)+'СЕТ СН'!$I$11+СВЦЭМ!$D$10+'СЕТ СН'!$I$5-'СЕТ СН'!$I$21</f>
        <v>3818.05139616</v>
      </c>
      <c r="S136" s="36">
        <f>SUMIFS(СВЦЭМ!$D$33:$D$776,СВЦЭМ!$A$33:$A$776,$A136,СВЦЭМ!$B$33:$B$776,S$119)+'СЕТ СН'!$I$11+СВЦЭМ!$D$10+'СЕТ СН'!$I$5-'СЕТ СН'!$I$21</f>
        <v>3753.4725873500001</v>
      </c>
      <c r="T136" s="36">
        <f>SUMIFS(СВЦЭМ!$D$33:$D$776,СВЦЭМ!$A$33:$A$776,$A136,СВЦЭМ!$B$33:$B$776,T$119)+'СЕТ СН'!$I$11+СВЦЭМ!$D$10+'СЕТ СН'!$I$5-'СЕТ СН'!$I$21</f>
        <v>3716.9048160100001</v>
      </c>
      <c r="U136" s="36">
        <f>SUMIFS(СВЦЭМ!$D$33:$D$776,СВЦЭМ!$A$33:$A$776,$A136,СВЦЭМ!$B$33:$B$776,U$119)+'СЕТ СН'!$I$11+СВЦЭМ!$D$10+'СЕТ СН'!$I$5-'СЕТ СН'!$I$21</f>
        <v>3705.25897661</v>
      </c>
      <c r="V136" s="36">
        <f>SUMIFS(СВЦЭМ!$D$33:$D$776,СВЦЭМ!$A$33:$A$776,$A136,СВЦЭМ!$B$33:$B$776,V$119)+'СЕТ СН'!$I$11+СВЦЭМ!$D$10+'СЕТ СН'!$I$5-'СЕТ СН'!$I$21</f>
        <v>3706.1355258900003</v>
      </c>
      <c r="W136" s="36">
        <f>SUMIFS(СВЦЭМ!$D$33:$D$776,СВЦЭМ!$A$33:$A$776,$A136,СВЦЭМ!$B$33:$B$776,W$119)+'СЕТ СН'!$I$11+СВЦЭМ!$D$10+'СЕТ СН'!$I$5-'СЕТ СН'!$I$21</f>
        <v>3707.5722989300002</v>
      </c>
      <c r="X136" s="36">
        <f>SUMIFS(СВЦЭМ!$D$33:$D$776,СВЦЭМ!$A$33:$A$776,$A136,СВЦЭМ!$B$33:$B$776,X$119)+'СЕТ СН'!$I$11+СВЦЭМ!$D$10+'СЕТ СН'!$I$5-'СЕТ СН'!$I$21</f>
        <v>3727.5757956799998</v>
      </c>
      <c r="Y136" s="36">
        <f>SUMIFS(СВЦЭМ!$D$33:$D$776,СВЦЭМ!$A$33:$A$776,$A136,СВЦЭМ!$B$33:$B$776,Y$119)+'СЕТ СН'!$I$11+СВЦЭМ!$D$10+'СЕТ СН'!$I$5-'СЕТ СН'!$I$21</f>
        <v>3758.2375926700001</v>
      </c>
    </row>
    <row r="137" spans="1:25" ht="15.75" x14ac:dyDescent="0.2">
      <c r="A137" s="35">
        <f t="shared" si="3"/>
        <v>44122</v>
      </c>
      <c r="B137" s="36">
        <f>SUMIFS(СВЦЭМ!$D$33:$D$776,СВЦЭМ!$A$33:$A$776,$A137,СВЦЭМ!$B$33:$B$776,B$119)+'СЕТ СН'!$I$11+СВЦЭМ!$D$10+'СЕТ СН'!$I$5-'СЕТ СН'!$I$21</f>
        <v>3855.5942443499998</v>
      </c>
      <c r="C137" s="36">
        <f>SUMIFS(СВЦЭМ!$D$33:$D$776,СВЦЭМ!$A$33:$A$776,$A137,СВЦЭМ!$B$33:$B$776,C$119)+'СЕТ СН'!$I$11+СВЦЭМ!$D$10+'СЕТ СН'!$I$5-'СЕТ СН'!$I$21</f>
        <v>3951.0897531999999</v>
      </c>
      <c r="D137" s="36">
        <f>SUMIFS(СВЦЭМ!$D$33:$D$776,СВЦЭМ!$A$33:$A$776,$A137,СВЦЭМ!$B$33:$B$776,D$119)+'СЕТ СН'!$I$11+СВЦЭМ!$D$10+'СЕТ СН'!$I$5-'СЕТ СН'!$I$21</f>
        <v>4020.9753031</v>
      </c>
      <c r="E137" s="36">
        <f>SUMIFS(СВЦЭМ!$D$33:$D$776,СВЦЭМ!$A$33:$A$776,$A137,СВЦЭМ!$B$33:$B$776,E$119)+'СЕТ СН'!$I$11+СВЦЭМ!$D$10+'СЕТ СН'!$I$5-'СЕТ СН'!$I$21</f>
        <v>4028.6311536100002</v>
      </c>
      <c r="F137" s="36">
        <f>SUMIFS(СВЦЭМ!$D$33:$D$776,СВЦЭМ!$A$33:$A$776,$A137,СВЦЭМ!$B$33:$B$776,F$119)+'СЕТ СН'!$I$11+СВЦЭМ!$D$10+'СЕТ СН'!$I$5-'СЕТ СН'!$I$21</f>
        <v>4035.3220774700003</v>
      </c>
      <c r="G137" s="36">
        <f>SUMIFS(СВЦЭМ!$D$33:$D$776,СВЦЭМ!$A$33:$A$776,$A137,СВЦЭМ!$B$33:$B$776,G$119)+'СЕТ СН'!$I$11+СВЦЭМ!$D$10+'СЕТ СН'!$I$5-'СЕТ СН'!$I$21</f>
        <v>4023.09628221</v>
      </c>
      <c r="H137" s="36">
        <f>SUMIFS(СВЦЭМ!$D$33:$D$776,СВЦЭМ!$A$33:$A$776,$A137,СВЦЭМ!$B$33:$B$776,H$119)+'СЕТ СН'!$I$11+СВЦЭМ!$D$10+'СЕТ СН'!$I$5-'СЕТ СН'!$I$21</f>
        <v>4001.5449543899999</v>
      </c>
      <c r="I137" s="36">
        <f>SUMIFS(СВЦЭМ!$D$33:$D$776,СВЦЭМ!$A$33:$A$776,$A137,СВЦЭМ!$B$33:$B$776,I$119)+'СЕТ СН'!$I$11+СВЦЭМ!$D$10+'СЕТ СН'!$I$5-'СЕТ СН'!$I$21</f>
        <v>3967.8136938600001</v>
      </c>
      <c r="J137" s="36">
        <f>SUMIFS(СВЦЭМ!$D$33:$D$776,СВЦЭМ!$A$33:$A$776,$A137,СВЦЭМ!$B$33:$B$776,J$119)+'СЕТ СН'!$I$11+СВЦЭМ!$D$10+'СЕТ СН'!$I$5-'СЕТ СН'!$I$21</f>
        <v>3885.3758197400002</v>
      </c>
      <c r="K137" s="36">
        <f>SUMIFS(СВЦЭМ!$D$33:$D$776,СВЦЭМ!$A$33:$A$776,$A137,СВЦЭМ!$B$33:$B$776,K$119)+'СЕТ СН'!$I$11+СВЦЭМ!$D$10+'СЕТ СН'!$I$5-'СЕТ СН'!$I$21</f>
        <v>3819.3150795700003</v>
      </c>
      <c r="L137" s="36">
        <f>SUMIFS(СВЦЭМ!$D$33:$D$776,СВЦЭМ!$A$33:$A$776,$A137,СВЦЭМ!$B$33:$B$776,L$119)+'СЕТ СН'!$I$11+СВЦЭМ!$D$10+'СЕТ СН'!$I$5-'СЕТ СН'!$I$21</f>
        <v>3809.7983441800002</v>
      </c>
      <c r="M137" s="36">
        <f>SUMIFS(СВЦЭМ!$D$33:$D$776,СВЦЭМ!$A$33:$A$776,$A137,СВЦЭМ!$B$33:$B$776,M$119)+'СЕТ СН'!$I$11+СВЦЭМ!$D$10+'СЕТ СН'!$I$5-'СЕТ СН'!$I$21</f>
        <v>3811.0256144700002</v>
      </c>
      <c r="N137" s="36">
        <f>SUMIFS(СВЦЭМ!$D$33:$D$776,СВЦЭМ!$A$33:$A$776,$A137,СВЦЭМ!$B$33:$B$776,N$119)+'СЕТ СН'!$I$11+СВЦЭМ!$D$10+'СЕТ СН'!$I$5-'СЕТ СН'!$I$21</f>
        <v>3818.0023029700001</v>
      </c>
      <c r="O137" s="36">
        <f>SUMIFS(СВЦЭМ!$D$33:$D$776,СВЦЭМ!$A$33:$A$776,$A137,СВЦЭМ!$B$33:$B$776,O$119)+'СЕТ СН'!$I$11+СВЦЭМ!$D$10+'СЕТ СН'!$I$5-'СЕТ СН'!$I$21</f>
        <v>3867.6637607500002</v>
      </c>
      <c r="P137" s="36">
        <f>SUMIFS(СВЦЭМ!$D$33:$D$776,СВЦЭМ!$A$33:$A$776,$A137,СВЦЭМ!$B$33:$B$776,P$119)+'СЕТ СН'!$I$11+СВЦЭМ!$D$10+'СЕТ СН'!$I$5-'СЕТ СН'!$I$21</f>
        <v>3915.7139392899999</v>
      </c>
      <c r="Q137" s="36">
        <f>SUMIFS(СВЦЭМ!$D$33:$D$776,СВЦЭМ!$A$33:$A$776,$A137,СВЦЭМ!$B$33:$B$776,Q$119)+'СЕТ СН'!$I$11+СВЦЭМ!$D$10+'СЕТ СН'!$I$5-'СЕТ СН'!$I$21</f>
        <v>3880.7825817399998</v>
      </c>
      <c r="R137" s="36">
        <f>SUMIFS(СВЦЭМ!$D$33:$D$776,СВЦЭМ!$A$33:$A$776,$A137,СВЦЭМ!$B$33:$B$776,R$119)+'СЕТ СН'!$I$11+СВЦЭМ!$D$10+'СЕТ СН'!$I$5-'СЕТ СН'!$I$21</f>
        <v>3825.1388523099999</v>
      </c>
      <c r="S137" s="36">
        <f>SUMIFS(СВЦЭМ!$D$33:$D$776,СВЦЭМ!$A$33:$A$776,$A137,СВЦЭМ!$B$33:$B$776,S$119)+'СЕТ СН'!$I$11+СВЦЭМ!$D$10+'СЕТ СН'!$I$5-'СЕТ СН'!$I$21</f>
        <v>3752.6525990999999</v>
      </c>
      <c r="T137" s="36">
        <f>SUMIFS(СВЦЭМ!$D$33:$D$776,СВЦЭМ!$A$33:$A$776,$A137,СВЦЭМ!$B$33:$B$776,T$119)+'СЕТ СН'!$I$11+СВЦЭМ!$D$10+'СЕТ СН'!$I$5-'СЕТ СН'!$I$21</f>
        <v>3713.61757657</v>
      </c>
      <c r="U137" s="36">
        <f>SUMIFS(СВЦЭМ!$D$33:$D$776,СВЦЭМ!$A$33:$A$776,$A137,СВЦЭМ!$B$33:$B$776,U$119)+'СЕТ СН'!$I$11+СВЦЭМ!$D$10+'СЕТ СН'!$I$5-'СЕТ СН'!$I$21</f>
        <v>3709.9574564100003</v>
      </c>
      <c r="V137" s="36">
        <f>SUMIFS(СВЦЭМ!$D$33:$D$776,СВЦЭМ!$A$33:$A$776,$A137,СВЦЭМ!$B$33:$B$776,V$119)+'СЕТ СН'!$I$11+СВЦЭМ!$D$10+'СЕТ СН'!$I$5-'СЕТ СН'!$I$21</f>
        <v>3708.8414199200001</v>
      </c>
      <c r="W137" s="36">
        <f>SUMIFS(СВЦЭМ!$D$33:$D$776,СВЦЭМ!$A$33:$A$776,$A137,СВЦЭМ!$B$33:$B$776,W$119)+'СЕТ СН'!$I$11+СВЦЭМ!$D$10+'СЕТ СН'!$I$5-'СЕТ СН'!$I$21</f>
        <v>3707.8351040699999</v>
      </c>
      <c r="X137" s="36">
        <f>SUMIFS(СВЦЭМ!$D$33:$D$776,СВЦЭМ!$A$33:$A$776,$A137,СВЦЭМ!$B$33:$B$776,X$119)+'СЕТ СН'!$I$11+СВЦЭМ!$D$10+'СЕТ СН'!$I$5-'СЕТ СН'!$I$21</f>
        <v>3707.94544219</v>
      </c>
      <c r="Y137" s="36">
        <f>SUMIFS(СВЦЭМ!$D$33:$D$776,СВЦЭМ!$A$33:$A$776,$A137,СВЦЭМ!$B$33:$B$776,Y$119)+'СЕТ СН'!$I$11+СВЦЭМ!$D$10+'СЕТ СН'!$I$5-'СЕТ СН'!$I$21</f>
        <v>3748.3786591500002</v>
      </c>
    </row>
    <row r="138" spans="1:25" ht="15.75" x14ac:dyDescent="0.2">
      <c r="A138" s="35">
        <f t="shared" si="3"/>
        <v>44123</v>
      </c>
      <c r="B138" s="36">
        <f>SUMIFS(СВЦЭМ!$D$33:$D$776,СВЦЭМ!$A$33:$A$776,$A138,СВЦЭМ!$B$33:$B$776,B$119)+'СЕТ СН'!$I$11+СВЦЭМ!$D$10+'СЕТ СН'!$I$5-'СЕТ СН'!$I$21</f>
        <v>3814.0530834900001</v>
      </c>
      <c r="C138" s="36">
        <f>SUMIFS(СВЦЭМ!$D$33:$D$776,СВЦЭМ!$A$33:$A$776,$A138,СВЦЭМ!$B$33:$B$776,C$119)+'СЕТ СН'!$I$11+СВЦЭМ!$D$10+'СЕТ СН'!$I$5-'СЕТ СН'!$I$21</f>
        <v>3889.9140111500001</v>
      </c>
      <c r="D138" s="36">
        <f>SUMIFS(СВЦЭМ!$D$33:$D$776,СВЦЭМ!$A$33:$A$776,$A138,СВЦЭМ!$B$33:$B$776,D$119)+'СЕТ СН'!$I$11+СВЦЭМ!$D$10+'СЕТ СН'!$I$5-'СЕТ СН'!$I$21</f>
        <v>3960.4246684899999</v>
      </c>
      <c r="E138" s="36">
        <f>SUMIFS(СВЦЭМ!$D$33:$D$776,СВЦЭМ!$A$33:$A$776,$A138,СВЦЭМ!$B$33:$B$776,E$119)+'СЕТ СН'!$I$11+СВЦЭМ!$D$10+'СЕТ СН'!$I$5-'СЕТ СН'!$I$21</f>
        <v>3963.3849844699998</v>
      </c>
      <c r="F138" s="36">
        <f>SUMIFS(СВЦЭМ!$D$33:$D$776,СВЦЭМ!$A$33:$A$776,$A138,СВЦЭМ!$B$33:$B$776,F$119)+'СЕТ СН'!$I$11+СВЦЭМ!$D$10+'СЕТ СН'!$I$5-'СЕТ СН'!$I$21</f>
        <v>3966.1685353000003</v>
      </c>
      <c r="G138" s="36">
        <f>SUMIFS(СВЦЭМ!$D$33:$D$776,СВЦЭМ!$A$33:$A$776,$A138,СВЦЭМ!$B$33:$B$776,G$119)+'СЕТ СН'!$I$11+СВЦЭМ!$D$10+'СЕТ СН'!$I$5-'СЕТ СН'!$I$21</f>
        <v>3947.0191888200002</v>
      </c>
      <c r="H138" s="36">
        <f>SUMIFS(СВЦЭМ!$D$33:$D$776,СВЦЭМ!$A$33:$A$776,$A138,СВЦЭМ!$B$33:$B$776,H$119)+'СЕТ СН'!$I$11+СВЦЭМ!$D$10+'СЕТ СН'!$I$5-'СЕТ СН'!$I$21</f>
        <v>3897.8865414500001</v>
      </c>
      <c r="I138" s="36">
        <f>SUMIFS(СВЦЭМ!$D$33:$D$776,СВЦЭМ!$A$33:$A$776,$A138,СВЦЭМ!$B$33:$B$776,I$119)+'СЕТ СН'!$I$11+СВЦЭМ!$D$10+'СЕТ СН'!$I$5-'СЕТ СН'!$I$21</f>
        <v>3842.83086598</v>
      </c>
      <c r="J138" s="36">
        <f>SUMIFS(СВЦЭМ!$D$33:$D$776,СВЦЭМ!$A$33:$A$776,$A138,СВЦЭМ!$B$33:$B$776,J$119)+'СЕТ СН'!$I$11+СВЦЭМ!$D$10+'СЕТ СН'!$I$5-'СЕТ СН'!$I$21</f>
        <v>3786.9312074099998</v>
      </c>
      <c r="K138" s="36">
        <f>SUMIFS(СВЦЭМ!$D$33:$D$776,СВЦЭМ!$A$33:$A$776,$A138,СВЦЭМ!$B$33:$B$776,K$119)+'СЕТ СН'!$I$11+СВЦЭМ!$D$10+'СЕТ СН'!$I$5-'СЕТ СН'!$I$21</f>
        <v>3753.0749692600002</v>
      </c>
      <c r="L138" s="36">
        <f>SUMIFS(СВЦЭМ!$D$33:$D$776,СВЦЭМ!$A$33:$A$776,$A138,СВЦЭМ!$B$33:$B$776,L$119)+'СЕТ СН'!$I$11+СВЦЭМ!$D$10+'СЕТ СН'!$I$5-'СЕТ СН'!$I$21</f>
        <v>3755.1142377699998</v>
      </c>
      <c r="M138" s="36">
        <f>SUMIFS(СВЦЭМ!$D$33:$D$776,СВЦЭМ!$A$33:$A$776,$A138,СВЦЭМ!$B$33:$B$776,M$119)+'СЕТ СН'!$I$11+СВЦЭМ!$D$10+'СЕТ СН'!$I$5-'СЕТ СН'!$I$21</f>
        <v>3760.4833220600003</v>
      </c>
      <c r="N138" s="36">
        <f>SUMIFS(СВЦЭМ!$D$33:$D$776,СВЦЭМ!$A$33:$A$776,$A138,СВЦЭМ!$B$33:$B$776,N$119)+'СЕТ СН'!$I$11+СВЦЭМ!$D$10+'СЕТ СН'!$I$5-'СЕТ СН'!$I$21</f>
        <v>3772.9797355199998</v>
      </c>
      <c r="O138" s="36">
        <f>SUMIFS(СВЦЭМ!$D$33:$D$776,СВЦЭМ!$A$33:$A$776,$A138,СВЦЭМ!$B$33:$B$776,O$119)+'СЕТ СН'!$I$11+СВЦЭМ!$D$10+'СЕТ СН'!$I$5-'СЕТ СН'!$I$21</f>
        <v>3816.2579886000003</v>
      </c>
      <c r="P138" s="36">
        <f>SUMIFS(СВЦЭМ!$D$33:$D$776,СВЦЭМ!$A$33:$A$776,$A138,СВЦЭМ!$B$33:$B$776,P$119)+'СЕТ СН'!$I$11+СВЦЭМ!$D$10+'СЕТ СН'!$I$5-'СЕТ СН'!$I$21</f>
        <v>3854.8673672800001</v>
      </c>
      <c r="Q138" s="36">
        <f>SUMIFS(СВЦЭМ!$D$33:$D$776,СВЦЭМ!$A$33:$A$776,$A138,СВЦЭМ!$B$33:$B$776,Q$119)+'СЕТ СН'!$I$11+СВЦЭМ!$D$10+'СЕТ СН'!$I$5-'СЕТ СН'!$I$21</f>
        <v>3826.0322355500002</v>
      </c>
      <c r="R138" s="36">
        <f>SUMIFS(СВЦЭМ!$D$33:$D$776,СВЦЭМ!$A$33:$A$776,$A138,СВЦЭМ!$B$33:$B$776,R$119)+'СЕТ СН'!$I$11+СВЦЭМ!$D$10+'СЕТ СН'!$I$5-'СЕТ СН'!$I$21</f>
        <v>3781.49095132</v>
      </c>
      <c r="S138" s="36">
        <f>SUMIFS(СВЦЭМ!$D$33:$D$776,СВЦЭМ!$A$33:$A$776,$A138,СВЦЭМ!$B$33:$B$776,S$119)+'СЕТ СН'!$I$11+СВЦЭМ!$D$10+'СЕТ СН'!$I$5-'СЕТ СН'!$I$21</f>
        <v>3725.4904966000004</v>
      </c>
      <c r="T138" s="36">
        <f>SUMIFS(СВЦЭМ!$D$33:$D$776,СВЦЭМ!$A$33:$A$776,$A138,СВЦЭМ!$B$33:$B$776,T$119)+'СЕТ СН'!$I$11+СВЦЭМ!$D$10+'СЕТ СН'!$I$5-'СЕТ СН'!$I$21</f>
        <v>3696.2763946</v>
      </c>
      <c r="U138" s="36">
        <f>SUMIFS(СВЦЭМ!$D$33:$D$776,СВЦЭМ!$A$33:$A$776,$A138,СВЦЭМ!$B$33:$B$776,U$119)+'СЕТ СН'!$I$11+СВЦЭМ!$D$10+'СЕТ СН'!$I$5-'СЕТ СН'!$I$21</f>
        <v>3704.3448790000002</v>
      </c>
      <c r="V138" s="36">
        <f>SUMIFS(СВЦЭМ!$D$33:$D$776,СВЦЭМ!$A$33:$A$776,$A138,СВЦЭМ!$B$33:$B$776,V$119)+'СЕТ СН'!$I$11+СВЦЭМ!$D$10+'СЕТ СН'!$I$5-'СЕТ СН'!$I$21</f>
        <v>3695.7998238300002</v>
      </c>
      <c r="W138" s="36">
        <f>SUMIFS(СВЦЭМ!$D$33:$D$776,СВЦЭМ!$A$33:$A$776,$A138,СВЦЭМ!$B$33:$B$776,W$119)+'СЕТ СН'!$I$11+СВЦЭМ!$D$10+'СЕТ СН'!$I$5-'СЕТ СН'!$I$21</f>
        <v>3700.2375221000002</v>
      </c>
      <c r="X138" s="36">
        <f>SUMIFS(СВЦЭМ!$D$33:$D$776,СВЦЭМ!$A$33:$A$776,$A138,СВЦЭМ!$B$33:$B$776,X$119)+'СЕТ СН'!$I$11+СВЦЭМ!$D$10+'СЕТ СН'!$I$5-'СЕТ СН'!$I$21</f>
        <v>3714.3174735699999</v>
      </c>
      <c r="Y138" s="36">
        <f>SUMIFS(СВЦЭМ!$D$33:$D$776,СВЦЭМ!$A$33:$A$776,$A138,СВЦЭМ!$B$33:$B$776,Y$119)+'СЕТ СН'!$I$11+СВЦЭМ!$D$10+'СЕТ СН'!$I$5-'СЕТ СН'!$I$21</f>
        <v>3745.36418331</v>
      </c>
    </row>
    <row r="139" spans="1:25" ht="15.75" x14ac:dyDescent="0.2">
      <c r="A139" s="35">
        <f t="shared" si="3"/>
        <v>44124</v>
      </c>
      <c r="B139" s="36">
        <f>SUMIFS(СВЦЭМ!$D$33:$D$776,СВЦЭМ!$A$33:$A$776,$A139,СВЦЭМ!$B$33:$B$776,B$119)+'СЕТ СН'!$I$11+СВЦЭМ!$D$10+'СЕТ СН'!$I$5-'СЕТ СН'!$I$21</f>
        <v>3854.6989758300001</v>
      </c>
      <c r="C139" s="36">
        <f>SUMIFS(СВЦЭМ!$D$33:$D$776,СВЦЭМ!$A$33:$A$776,$A139,СВЦЭМ!$B$33:$B$776,C$119)+'СЕТ СН'!$I$11+СВЦЭМ!$D$10+'СЕТ СН'!$I$5-'СЕТ СН'!$I$21</f>
        <v>3935.82456293</v>
      </c>
      <c r="D139" s="36">
        <f>SUMIFS(СВЦЭМ!$D$33:$D$776,СВЦЭМ!$A$33:$A$776,$A139,СВЦЭМ!$B$33:$B$776,D$119)+'СЕТ СН'!$I$11+СВЦЭМ!$D$10+'СЕТ СН'!$I$5-'СЕТ СН'!$I$21</f>
        <v>4003.6247644599998</v>
      </c>
      <c r="E139" s="36">
        <f>SUMIFS(СВЦЭМ!$D$33:$D$776,СВЦЭМ!$A$33:$A$776,$A139,СВЦЭМ!$B$33:$B$776,E$119)+'СЕТ СН'!$I$11+СВЦЭМ!$D$10+'СЕТ СН'!$I$5-'СЕТ СН'!$I$21</f>
        <v>4012.96890919</v>
      </c>
      <c r="F139" s="36">
        <f>SUMIFS(СВЦЭМ!$D$33:$D$776,СВЦЭМ!$A$33:$A$776,$A139,СВЦЭМ!$B$33:$B$776,F$119)+'СЕТ СН'!$I$11+СВЦЭМ!$D$10+'СЕТ СН'!$I$5-'СЕТ СН'!$I$21</f>
        <v>4021.7417682599998</v>
      </c>
      <c r="G139" s="36">
        <f>SUMIFS(СВЦЭМ!$D$33:$D$776,СВЦЭМ!$A$33:$A$776,$A139,СВЦЭМ!$B$33:$B$776,G$119)+'СЕТ СН'!$I$11+СВЦЭМ!$D$10+'СЕТ СН'!$I$5-'СЕТ СН'!$I$21</f>
        <v>3998.8487336799999</v>
      </c>
      <c r="H139" s="36">
        <f>SUMIFS(СВЦЭМ!$D$33:$D$776,СВЦЭМ!$A$33:$A$776,$A139,СВЦЭМ!$B$33:$B$776,H$119)+'СЕТ СН'!$I$11+СВЦЭМ!$D$10+'СЕТ СН'!$I$5-'СЕТ СН'!$I$21</f>
        <v>3941.0235185299998</v>
      </c>
      <c r="I139" s="36">
        <f>SUMIFS(СВЦЭМ!$D$33:$D$776,СВЦЭМ!$A$33:$A$776,$A139,СВЦЭМ!$B$33:$B$776,I$119)+'СЕТ СН'!$I$11+СВЦЭМ!$D$10+'СЕТ СН'!$I$5-'СЕТ СН'!$I$21</f>
        <v>3889.1085760300002</v>
      </c>
      <c r="J139" s="36">
        <f>SUMIFS(СВЦЭМ!$D$33:$D$776,СВЦЭМ!$A$33:$A$776,$A139,СВЦЭМ!$B$33:$B$776,J$119)+'СЕТ СН'!$I$11+СВЦЭМ!$D$10+'СЕТ СН'!$I$5-'СЕТ СН'!$I$21</f>
        <v>3822.6373786300001</v>
      </c>
      <c r="K139" s="36">
        <f>SUMIFS(СВЦЭМ!$D$33:$D$776,СВЦЭМ!$A$33:$A$776,$A139,СВЦЭМ!$B$33:$B$776,K$119)+'СЕТ СН'!$I$11+СВЦЭМ!$D$10+'СЕТ СН'!$I$5-'СЕТ СН'!$I$21</f>
        <v>3778.0724598000002</v>
      </c>
      <c r="L139" s="36">
        <f>SUMIFS(СВЦЭМ!$D$33:$D$776,СВЦЭМ!$A$33:$A$776,$A139,СВЦЭМ!$B$33:$B$776,L$119)+'СЕТ СН'!$I$11+СВЦЭМ!$D$10+'СЕТ СН'!$I$5-'СЕТ СН'!$I$21</f>
        <v>3777.84243947</v>
      </c>
      <c r="M139" s="36">
        <f>SUMIFS(СВЦЭМ!$D$33:$D$776,СВЦЭМ!$A$33:$A$776,$A139,СВЦЭМ!$B$33:$B$776,M$119)+'СЕТ СН'!$I$11+СВЦЭМ!$D$10+'СЕТ СН'!$I$5-'СЕТ СН'!$I$21</f>
        <v>3788.4097714500003</v>
      </c>
      <c r="N139" s="36">
        <f>SUMIFS(СВЦЭМ!$D$33:$D$776,СВЦЭМ!$A$33:$A$776,$A139,СВЦЭМ!$B$33:$B$776,N$119)+'СЕТ СН'!$I$11+СВЦЭМ!$D$10+'СЕТ СН'!$I$5-'СЕТ СН'!$I$21</f>
        <v>3801.00328446</v>
      </c>
      <c r="O139" s="36">
        <f>SUMIFS(СВЦЭМ!$D$33:$D$776,СВЦЭМ!$A$33:$A$776,$A139,СВЦЭМ!$B$33:$B$776,O$119)+'СЕТ СН'!$I$11+СВЦЭМ!$D$10+'СЕТ СН'!$I$5-'СЕТ СН'!$I$21</f>
        <v>3843.6575513500002</v>
      </c>
      <c r="P139" s="36">
        <f>SUMIFS(СВЦЭМ!$D$33:$D$776,СВЦЭМ!$A$33:$A$776,$A139,СВЦЭМ!$B$33:$B$776,P$119)+'СЕТ СН'!$I$11+СВЦЭМ!$D$10+'СЕТ СН'!$I$5-'СЕТ СН'!$I$21</f>
        <v>3892.75155907</v>
      </c>
      <c r="Q139" s="36">
        <f>SUMIFS(СВЦЭМ!$D$33:$D$776,СВЦЭМ!$A$33:$A$776,$A139,СВЦЭМ!$B$33:$B$776,Q$119)+'СЕТ СН'!$I$11+СВЦЭМ!$D$10+'СЕТ СН'!$I$5-'СЕТ СН'!$I$21</f>
        <v>3862.2530009400002</v>
      </c>
      <c r="R139" s="36">
        <f>SUMIFS(СВЦЭМ!$D$33:$D$776,СВЦЭМ!$A$33:$A$776,$A139,СВЦЭМ!$B$33:$B$776,R$119)+'СЕТ СН'!$I$11+СВЦЭМ!$D$10+'СЕТ СН'!$I$5-'СЕТ СН'!$I$21</f>
        <v>3811.0648517099999</v>
      </c>
      <c r="S139" s="36">
        <f>SUMIFS(СВЦЭМ!$D$33:$D$776,СВЦЭМ!$A$33:$A$776,$A139,СВЦЭМ!$B$33:$B$776,S$119)+'СЕТ СН'!$I$11+СВЦЭМ!$D$10+'СЕТ СН'!$I$5-'СЕТ СН'!$I$21</f>
        <v>3742.30211934</v>
      </c>
      <c r="T139" s="36">
        <f>SUMIFS(СВЦЭМ!$D$33:$D$776,СВЦЭМ!$A$33:$A$776,$A139,СВЦЭМ!$B$33:$B$776,T$119)+'СЕТ СН'!$I$11+СВЦЭМ!$D$10+'СЕТ СН'!$I$5-'СЕТ СН'!$I$21</f>
        <v>3709.8523059899999</v>
      </c>
      <c r="U139" s="36">
        <f>SUMIFS(СВЦЭМ!$D$33:$D$776,СВЦЭМ!$A$33:$A$776,$A139,СВЦЭМ!$B$33:$B$776,U$119)+'СЕТ СН'!$I$11+СВЦЭМ!$D$10+'СЕТ СН'!$I$5-'СЕТ СН'!$I$21</f>
        <v>3724.6135008900001</v>
      </c>
      <c r="V139" s="36">
        <f>SUMIFS(СВЦЭМ!$D$33:$D$776,СВЦЭМ!$A$33:$A$776,$A139,СВЦЭМ!$B$33:$B$776,V$119)+'СЕТ СН'!$I$11+СВЦЭМ!$D$10+'СЕТ СН'!$I$5-'СЕТ СН'!$I$21</f>
        <v>3721.7985226800001</v>
      </c>
      <c r="W139" s="36">
        <f>SUMIFS(СВЦЭМ!$D$33:$D$776,СВЦЭМ!$A$33:$A$776,$A139,СВЦЭМ!$B$33:$B$776,W$119)+'СЕТ СН'!$I$11+СВЦЭМ!$D$10+'СЕТ СН'!$I$5-'СЕТ СН'!$I$21</f>
        <v>3717.8907009</v>
      </c>
      <c r="X139" s="36">
        <f>SUMIFS(СВЦЭМ!$D$33:$D$776,СВЦЭМ!$A$33:$A$776,$A139,СВЦЭМ!$B$33:$B$776,X$119)+'СЕТ СН'!$I$11+СВЦЭМ!$D$10+'СЕТ СН'!$I$5-'СЕТ СН'!$I$21</f>
        <v>3722.1474405899999</v>
      </c>
      <c r="Y139" s="36">
        <f>SUMIFS(СВЦЭМ!$D$33:$D$776,СВЦЭМ!$A$33:$A$776,$A139,СВЦЭМ!$B$33:$B$776,Y$119)+'СЕТ СН'!$I$11+СВЦЭМ!$D$10+'СЕТ СН'!$I$5-'СЕТ СН'!$I$21</f>
        <v>3757.7599194499999</v>
      </c>
    </row>
    <row r="140" spans="1:25" ht="15.75" x14ac:dyDescent="0.2">
      <c r="A140" s="35">
        <f t="shared" si="3"/>
        <v>44125</v>
      </c>
      <c r="B140" s="36">
        <f>SUMIFS(СВЦЭМ!$D$33:$D$776,СВЦЭМ!$A$33:$A$776,$A140,СВЦЭМ!$B$33:$B$776,B$119)+'СЕТ СН'!$I$11+СВЦЭМ!$D$10+'СЕТ СН'!$I$5-'СЕТ СН'!$I$21</f>
        <v>3839.02790903</v>
      </c>
      <c r="C140" s="36">
        <f>SUMIFS(СВЦЭМ!$D$33:$D$776,СВЦЭМ!$A$33:$A$776,$A140,СВЦЭМ!$B$33:$B$776,C$119)+'СЕТ СН'!$I$11+СВЦЭМ!$D$10+'СЕТ СН'!$I$5-'СЕТ СН'!$I$21</f>
        <v>3917.5769293200001</v>
      </c>
      <c r="D140" s="36">
        <f>SUMIFS(СВЦЭМ!$D$33:$D$776,СВЦЭМ!$A$33:$A$776,$A140,СВЦЭМ!$B$33:$B$776,D$119)+'СЕТ СН'!$I$11+СВЦЭМ!$D$10+'СЕТ СН'!$I$5-'СЕТ СН'!$I$21</f>
        <v>3974.40535009</v>
      </c>
      <c r="E140" s="36">
        <f>SUMIFS(СВЦЭМ!$D$33:$D$776,СВЦЭМ!$A$33:$A$776,$A140,СВЦЭМ!$B$33:$B$776,E$119)+'СЕТ СН'!$I$11+СВЦЭМ!$D$10+'СЕТ СН'!$I$5-'СЕТ СН'!$I$21</f>
        <v>3981.9835370800001</v>
      </c>
      <c r="F140" s="36">
        <f>SUMIFS(СВЦЭМ!$D$33:$D$776,СВЦЭМ!$A$33:$A$776,$A140,СВЦЭМ!$B$33:$B$776,F$119)+'СЕТ СН'!$I$11+СВЦЭМ!$D$10+'СЕТ СН'!$I$5-'СЕТ СН'!$I$21</f>
        <v>3982.46135297</v>
      </c>
      <c r="G140" s="36">
        <f>SUMIFS(СВЦЭМ!$D$33:$D$776,СВЦЭМ!$A$33:$A$776,$A140,СВЦЭМ!$B$33:$B$776,G$119)+'СЕТ СН'!$I$11+СВЦЭМ!$D$10+'СЕТ СН'!$I$5-'СЕТ СН'!$I$21</f>
        <v>3965.3080925200002</v>
      </c>
      <c r="H140" s="36">
        <f>SUMIFS(СВЦЭМ!$D$33:$D$776,СВЦЭМ!$A$33:$A$776,$A140,СВЦЭМ!$B$33:$B$776,H$119)+'СЕТ СН'!$I$11+СВЦЭМ!$D$10+'СЕТ СН'!$I$5-'СЕТ СН'!$I$21</f>
        <v>3913.0472267200003</v>
      </c>
      <c r="I140" s="36">
        <f>SUMIFS(СВЦЭМ!$D$33:$D$776,СВЦЭМ!$A$33:$A$776,$A140,СВЦЭМ!$B$33:$B$776,I$119)+'СЕТ СН'!$I$11+СВЦЭМ!$D$10+'СЕТ СН'!$I$5-'СЕТ СН'!$I$21</f>
        <v>3869.6425808200001</v>
      </c>
      <c r="J140" s="36">
        <f>SUMIFS(СВЦЭМ!$D$33:$D$776,СВЦЭМ!$A$33:$A$776,$A140,СВЦЭМ!$B$33:$B$776,J$119)+'СЕТ СН'!$I$11+СВЦЭМ!$D$10+'СЕТ СН'!$I$5-'СЕТ СН'!$I$21</f>
        <v>3814.9657972200002</v>
      </c>
      <c r="K140" s="36">
        <f>SUMIFS(СВЦЭМ!$D$33:$D$776,СВЦЭМ!$A$33:$A$776,$A140,СВЦЭМ!$B$33:$B$776,K$119)+'СЕТ СН'!$I$11+СВЦЭМ!$D$10+'СЕТ СН'!$I$5-'СЕТ СН'!$I$21</f>
        <v>3775.2997464200002</v>
      </c>
      <c r="L140" s="36">
        <f>SUMIFS(СВЦЭМ!$D$33:$D$776,СВЦЭМ!$A$33:$A$776,$A140,СВЦЭМ!$B$33:$B$776,L$119)+'СЕТ СН'!$I$11+СВЦЭМ!$D$10+'СЕТ СН'!$I$5-'СЕТ СН'!$I$21</f>
        <v>3775.4263462200001</v>
      </c>
      <c r="M140" s="36">
        <f>SUMIFS(СВЦЭМ!$D$33:$D$776,СВЦЭМ!$A$33:$A$776,$A140,СВЦЭМ!$B$33:$B$776,M$119)+'СЕТ СН'!$I$11+СВЦЭМ!$D$10+'СЕТ СН'!$I$5-'СЕТ СН'!$I$21</f>
        <v>3779.2492153399999</v>
      </c>
      <c r="N140" s="36">
        <f>SUMIFS(СВЦЭМ!$D$33:$D$776,СВЦЭМ!$A$33:$A$776,$A140,СВЦЭМ!$B$33:$B$776,N$119)+'СЕТ СН'!$I$11+СВЦЭМ!$D$10+'СЕТ СН'!$I$5-'СЕТ СН'!$I$21</f>
        <v>3786.3351245399999</v>
      </c>
      <c r="O140" s="36">
        <f>SUMIFS(СВЦЭМ!$D$33:$D$776,СВЦЭМ!$A$33:$A$776,$A140,СВЦЭМ!$B$33:$B$776,O$119)+'СЕТ СН'!$I$11+СВЦЭМ!$D$10+'СЕТ СН'!$I$5-'СЕТ СН'!$I$21</f>
        <v>3824.8019369500003</v>
      </c>
      <c r="P140" s="36">
        <f>SUMIFS(СВЦЭМ!$D$33:$D$776,СВЦЭМ!$A$33:$A$776,$A140,СВЦЭМ!$B$33:$B$776,P$119)+'СЕТ СН'!$I$11+СВЦЭМ!$D$10+'СЕТ СН'!$I$5-'СЕТ СН'!$I$21</f>
        <v>3865.5911758700004</v>
      </c>
      <c r="Q140" s="36">
        <f>SUMIFS(СВЦЭМ!$D$33:$D$776,СВЦЭМ!$A$33:$A$776,$A140,СВЦЭМ!$B$33:$B$776,Q$119)+'СЕТ СН'!$I$11+СВЦЭМ!$D$10+'СЕТ СН'!$I$5-'СЕТ СН'!$I$21</f>
        <v>3830.2231792299999</v>
      </c>
      <c r="R140" s="36">
        <f>SUMIFS(СВЦЭМ!$D$33:$D$776,СВЦЭМ!$A$33:$A$776,$A140,СВЦЭМ!$B$33:$B$776,R$119)+'СЕТ СН'!$I$11+СВЦЭМ!$D$10+'СЕТ СН'!$I$5-'СЕТ СН'!$I$21</f>
        <v>3775.9965486900001</v>
      </c>
      <c r="S140" s="36">
        <f>SUMIFS(СВЦЭМ!$D$33:$D$776,СВЦЭМ!$A$33:$A$776,$A140,СВЦЭМ!$B$33:$B$776,S$119)+'СЕТ СН'!$I$11+СВЦЭМ!$D$10+'СЕТ СН'!$I$5-'СЕТ СН'!$I$21</f>
        <v>3713.0064609300002</v>
      </c>
      <c r="T140" s="36">
        <f>SUMIFS(СВЦЭМ!$D$33:$D$776,СВЦЭМ!$A$33:$A$776,$A140,СВЦЭМ!$B$33:$B$776,T$119)+'СЕТ СН'!$I$11+СВЦЭМ!$D$10+'СЕТ СН'!$I$5-'СЕТ СН'!$I$21</f>
        <v>3708.0382330400003</v>
      </c>
      <c r="U140" s="36">
        <f>SUMIFS(СВЦЭМ!$D$33:$D$776,СВЦЭМ!$A$33:$A$776,$A140,СВЦЭМ!$B$33:$B$776,U$119)+'СЕТ СН'!$I$11+СВЦЭМ!$D$10+'СЕТ СН'!$I$5-'СЕТ СН'!$I$21</f>
        <v>3723.3404744500003</v>
      </c>
      <c r="V140" s="36">
        <f>SUMIFS(СВЦЭМ!$D$33:$D$776,СВЦЭМ!$A$33:$A$776,$A140,СВЦЭМ!$B$33:$B$776,V$119)+'СЕТ СН'!$I$11+СВЦЭМ!$D$10+'СЕТ СН'!$I$5-'СЕТ СН'!$I$21</f>
        <v>3720.3507311100002</v>
      </c>
      <c r="W140" s="36">
        <f>SUMIFS(СВЦЭМ!$D$33:$D$776,СВЦЭМ!$A$33:$A$776,$A140,СВЦЭМ!$B$33:$B$776,W$119)+'СЕТ СН'!$I$11+СВЦЭМ!$D$10+'СЕТ СН'!$I$5-'СЕТ СН'!$I$21</f>
        <v>3717.6779057499998</v>
      </c>
      <c r="X140" s="36">
        <f>SUMIFS(СВЦЭМ!$D$33:$D$776,СВЦЭМ!$A$33:$A$776,$A140,СВЦЭМ!$B$33:$B$776,X$119)+'СЕТ СН'!$I$11+СВЦЭМ!$D$10+'СЕТ СН'!$I$5-'СЕТ СН'!$I$21</f>
        <v>3709.4207241200002</v>
      </c>
      <c r="Y140" s="36">
        <f>SUMIFS(СВЦЭМ!$D$33:$D$776,СВЦЭМ!$A$33:$A$776,$A140,СВЦЭМ!$B$33:$B$776,Y$119)+'СЕТ СН'!$I$11+СВЦЭМ!$D$10+'СЕТ СН'!$I$5-'СЕТ СН'!$I$21</f>
        <v>3741.2799303800002</v>
      </c>
    </row>
    <row r="141" spans="1:25" ht="15.75" x14ac:dyDescent="0.2">
      <c r="A141" s="35">
        <f t="shared" si="3"/>
        <v>44126</v>
      </c>
      <c r="B141" s="36">
        <f>SUMIFS(СВЦЭМ!$D$33:$D$776,СВЦЭМ!$A$33:$A$776,$A141,СВЦЭМ!$B$33:$B$776,B$119)+'СЕТ СН'!$I$11+СВЦЭМ!$D$10+'СЕТ СН'!$I$5-'СЕТ СН'!$I$21</f>
        <v>3858.2205646500001</v>
      </c>
      <c r="C141" s="36">
        <f>SUMIFS(СВЦЭМ!$D$33:$D$776,СВЦЭМ!$A$33:$A$776,$A141,СВЦЭМ!$B$33:$B$776,C$119)+'СЕТ СН'!$I$11+СВЦЭМ!$D$10+'СЕТ СН'!$I$5-'СЕТ СН'!$I$21</f>
        <v>3948.9301635400002</v>
      </c>
      <c r="D141" s="36">
        <f>SUMIFS(СВЦЭМ!$D$33:$D$776,СВЦЭМ!$A$33:$A$776,$A141,СВЦЭМ!$B$33:$B$776,D$119)+'СЕТ СН'!$I$11+СВЦЭМ!$D$10+'СЕТ СН'!$I$5-'СЕТ СН'!$I$21</f>
        <v>4005.4833199899999</v>
      </c>
      <c r="E141" s="36">
        <f>SUMIFS(СВЦЭМ!$D$33:$D$776,СВЦЭМ!$A$33:$A$776,$A141,СВЦЭМ!$B$33:$B$776,E$119)+'СЕТ СН'!$I$11+СВЦЭМ!$D$10+'СЕТ СН'!$I$5-'СЕТ СН'!$I$21</f>
        <v>4011.2671879200002</v>
      </c>
      <c r="F141" s="36">
        <f>SUMIFS(СВЦЭМ!$D$33:$D$776,СВЦЭМ!$A$33:$A$776,$A141,СВЦЭМ!$B$33:$B$776,F$119)+'СЕТ СН'!$I$11+СВЦЭМ!$D$10+'СЕТ СН'!$I$5-'СЕТ СН'!$I$21</f>
        <v>4011.7616516600001</v>
      </c>
      <c r="G141" s="36">
        <f>SUMIFS(СВЦЭМ!$D$33:$D$776,СВЦЭМ!$A$33:$A$776,$A141,СВЦЭМ!$B$33:$B$776,G$119)+'СЕТ СН'!$I$11+СВЦЭМ!$D$10+'СЕТ СН'!$I$5-'СЕТ СН'!$I$21</f>
        <v>3991.3605986400003</v>
      </c>
      <c r="H141" s="36">
        <f>SUMIFS(СВЦЭМ!$D$33:$D$776,СВЦЭМ!$A$33:$A$776,$A141,СВЦЭМ!$B$33:$B$776,H$119)+'СЕТ СН'!$I$11+СВЦЭМ!$D$10+'СЕТ СН'!$I$5-'СЕТ СН'!$I$21</f>
        <v>3941.7087702100002</v>
      </c>
      <c r="I141" s="36">
        <f>SUMIFS(СВЦЭМ!$D$33:$D$776,СВЦЭМ!$A$33:$A$776,$A141,СВЦЭМ!$B$33:$B$776,I$119)+'СЕТ СН'!$I$11+СВЦЭМ!$D$10+'СЕТ СН'!$I$5-'СЕТ СН'!$I$21</f>
        <v>3893.9336760200003</v>
      </c>
      <c r="J141" s="36">
        <f>SUMIFS(СВЦЭМ!$D$33:$D$776,СВЦЭМ!$A$33:$A$776,$A141,СВЦЭМ!$B$33:$B$776,J$119)+'СЕТ СН'!$I$11+СВЦЭМ!$D$10+'СЕТ СН'!$I$5-'СЕТ СН'!$I$21</f>
        <v>3834.7342974399999</v>
      </c>
      <c r="K141" s="36">
        <f>SUMIFS(СВЦЭМ!$D$33:$D$776,СВЦЭМ!$A$33:$A$776,$A141,СВЦЭМ!$B$33:$B$776,K$119)+'СЕТ СН'!$I$11+СВЦЭМ!$D$10+'СЕТ СН'!$I$5-'СЕТ СН'!$I$21</f>
        <v>3792.8652431199998</v>
      </c>
      <c r="L141" s="36">
        <f>SUMIFS(СВЦЭМ!$D$33:$D$776,СВЦЭМ!$A$33:$A$776,$A141,СВЦЭМ!$B$33:$B$776,L$119)+'СЕТ СН'!$I$11+СВЦЭМ!$D$10+'СЕТ СН'!$I$5-'СЕТ СН'!$I$21</f>
        <v>3789.9253863900003</v>
      </c>
      <c r="M141" s="36">
        <f>SUMIFS(СВЦЭМ!$D$33:$D$776,СВЦЭМ!$A$33:$A$776,$A141,СВЦЭМ!$B$33:$B$776,M$119)+'СЕТ СН'!$I$11+СВЦЭМ!$D$10+'СЕТ СН'!$I$5-'СЕТ СН'!$I$21</f>
        <v>3800.2255118800003</v>
      </c>
      <c r="N141" s="36">
        <f>SUMIFS(СВЦЭМ!$D$33:$D$776,СВЦЭМ!$A$33:$A$776,$A141,СВЦЭМ!$B$33:$B$776,N$119)+'СЕТ СН'!$I$11+СВЦЭМ!$D$10+'СЕТ СН'!$I$5-'СЕТ СН'!$I$21</f>
        <v>3810.8252333400001</v>
      </c>
      <c r="O141" s="36">
        <f>SUMIFS(СВЦЭМ!$D$33:$D$776,СВЦЭМ!$A$33:$A$776,$A141,СВЦЭМ!$B$33:$B$776,O$119)+'СЕТ СН'!$I$11+СВЦЭМ!$D$10+'СЕТ СН'!$I$5-'СЕТ СН'!$I$21</f>
        <v>3858.7558680900001</v>
      </c>
      <c r="P141" s="36">
        <f>SUMIFS(СВЦЭМ!$D$33:$D$776,СВЦЭМ!$A$33:$A$776,$A141,СВЦЭМ!$B$33:$B$776,P$119)+'СЕТ СН'!$I$11+СВЦЭМ!$D$10+'СЕТ СН'!$I$5-'СЕТ СН'!$I$21</f>
        <v>3900.3360950000001</v>
      </c>
      <c r="Q141" s="36">
        <f>SUMIFS(СВЦЭМ!$D$33:$D$776,СВЦЭМ!$A$33:$A$776,$A141,СВЦЭМ!$B$33:$B$776,Q$119)+'СЕТ СН'!$I$11+СВЦЭМ!$D$10+'СЕТ СН'!$I$5-'СЕТ СН'!$I$21</f>
        <v>3861.4790399600001</v>
      </c>
      <c r="R141" s="36">
        <f>SUMIFS(СВЦЭМ!$D$33:$D$776,СВЦЭМ!$A$33:$A$776,$A141,СВЦЭМ!$B$33:$B$776,R$119)+'СЕТ СН'!$I$11+СВЦЭМ!$D$10+'СЕТ СН'!$I$5-'СЕТ СН'!$I$21</f>
        <v>3804.4279226500003</v>
      </c>
      <c r="S141" s="36">
        <f>SUMIFS(СВЦЭМ!$D$33:$D$776,СВЦЭМ!$A$33:$A$776,$A141,СВЦЭМ!$B$33:$B$776,S$119)+'СЕТ СН'!$I$11+СВЦЭМ!$D$10+'СЕТ СН'!$I$5-'СЕТ СН'!$I$21</f>
        <v>3741.4230824800002</v>
      </c>
      <c r="T141" s="36">
        <f>SUMIFS(СВЦЭМ!$D$33:$D$776,СВЦЭМ!$A$33:$A$776,$A141,СВЦЭМ!$B$33:$B$776,T$119)+'СЕТ СН'!$I$11+СВЦЭМ!$D$10+'СЕТ СН'!$I$5-'СЕТ СН'!$I$21</f>
        <v>3722.87934589</v>
      </c>
      <c r="U141" s="36">
        <f>SUMIFS(СВЦЭМ!$D$33:$D$776,СВЦЭМ!$A$33:$A$776,$A141,СВЦЭМ!$B$33:$B$776,U$119)+'СЕТ СН'!$I$11+СВЦЭМ!$D$10+'СЕТ СН'!$I$5-'СЕТ СН'!$I$21</f>
        <v>3737.2542475400001</v>
      </c>
      <c r="V141" s="36">
        <f>SUMIFS(СВЦЭМ!$D$33:$D$776,СВЦЭМ!$A$33:$A$776,$A141,СВЦЭМ!$B$33:$B$776,V$119)+'СЕТ СН'!$I$11+СВЦЭМ!$D$10+'СЕТ СН'!$I$5-'СЕТ СН'!$I$21</f>
        <v>3731.0568942500004</v>
      </c>
      <c r="W141" s="36">
        <f>SUMIFS(СВЦЭМ!$D$33:$D$776,СВЦЭМ!$A$33:$A$776,$A141,СВЦЭМ!$B$33:$B$776,W$119)+'СЕТ СН'!$I$11+СВЦЭМ!$D$10+'СЕТ СН'!$I$5-'СЕТ СН'!$I$21</f>
        <v>3731.7255036500001</v>
      </c>
      <c r="X141" s="36">
        <f>SUMIFS(СВЦЭМ!$D$33:$D$776,СВЦЭМ!$A$33:$A$776,$A141,СВЦЭМ!$B$33:$B$776,X$119)+'СЕТ СН'!$I$11+СВЦЭМ!$D$10+'СЕТ СН'!$I$5-'СЕТ СН'!$I$21</f>
        <v>3722.34217795</v>
      </c>
      <c r="Y141" s="36">
        <f>SUMIFS(СВЦЭМ!$D$33:$D$776,СВЦЭМ!$A$33:$A$776,$A141,СВЦЭМ!$B$33:$B$776,Y$119)+'СЕТ СН'!$I$11+СВЦЭМ!$D$10+'СЕТ СН'!$I$5-'СЕТ СН'!$I$21</f>
        <v>3757.78832551</v>
      </c>
    </row>
    <row r="142" spans="1:25" ht="15.75" x14ac:dyDescent="0.2">
      <c r="A142" s="35">
        <f t="shared" si="3"/>
        <v>44127</v>
      </c>
      <c r="B142" s="36">
        <f>SUMIFS(СВЦЭМ!$D$33:$D$776,СВЦЭМ!$A$33:$A$776,$A142,СВЦЭМ!$B$33:$B$776,B$119)+'СЕТ СН'!$I$11+СВЦЭМ!$D$10+'СЕТ СН'!$I$5-'СЕТ СН'!$I$21</f>
        <v>3872.0815781000001</v>
      </c>
      <c r="C142" s="36">
        <f>SUMIFS(СВЦЭМ!$D$33:$D$776,СВЦЭМ!$A$33:$A$776,$A142,СВЦЭМ!$B$33:$B$776,C$119)+'СЕТ СН'!$I$11+СВЦЭМ!$D$10+'СЕТ СН'!$I$5-'СЕТ СН'!$I$21</f>
        <v>3950.7851756</v>
      </c>
      <c r="D142" s="36">
        <f>SUMIFS(СВЦЭМ!$D$33:$D$776,СВЦЭМ!$A$33:$A$776,$A142,СВЦЭМ!$B$33:$B$776,D$119)+'СЕТ СН'!$I$11+СВЦЭМ!$D$10+'СЕТ СН'!$I$5-'СЕТ СН'!$I$21</f>
        <v>4005.6876658599999</v>
      </c>
      <c r="E142" s="36">
        <f>SUMIFS(СВЦЭМ!$D$33:$D$776,СВЦЭМ!$A$33:$A$776,$A142,СВЦЭМ!$B$33:$B$776,E$119)+'СЕТ СН'!$I$11+СВЦЭМ!$D$10+'СЕТ СН'!$I$5-'СЕТ СН'!$I$21</f>
        <v>4014.37894413</v>
      </c>
      <c r="F142" s="36">
        <f>SUMIFS(СВЦЭМ!$D$33:$D$776,СВЦЭМ!$A$33:$A$776,$A142,СВЦЭМ!$B$33:$B$776,F$119)+'СЕТ СН'!$I$11+СВЦЭМ!$D$10+'СЕТ СН'!$I$5-'СЕТ СН'!$I$21</f>
        <v>4013.5451695000002</v>
      </c>
      <c r="G142" s="36">
        <f>SUMIFS(СВЦЭМ!$D$33:$D$776,СВЦЭМ!$A$33:$A$776,$A142,СВЦЭМ!$B$33:$B$776,G$119)+'СЕТ СН'!$I$11+СВЦЭМ!$D$10+'СЕТ СН'!$I$5-'СЕТ СН'!$I$21</f>
        <v>3992.8047271599999</v>
      </c>
      <c r="H142" s="36">
        <f>SUMIFS(СВЦЭМ!$D$33:$D$776,СВЦЭМ!$A$33:$A$776,$A142,СВЦЭМ!$B$33:$B$776,H$119)+'СЕТ СН'!$I$11+СВЦЭМ!$D$10+'СЕТ СН'!$I$5-'СЕТ СН'!$I$21</f>
        <v>3945.0372375900001</v>
      </c>
      <c r="I142" s="36">
        <f>SUMIFS(СВЦЭМ!$D$33:$D$776,СВЦЭМ!$A$33:$A$776,$A142,СВЦЭМ!$B$33:$B$776,I$119)+'СЕТ СН'!$I$11+СВЦЭМ!$D$10+'СЕТ СН'!$I$5-'СЕТ СН'!$I$21</f>
        <v>3896.9138154500001</v>
      </c>
      <c r="J142" s="36">
        <f>SUMIFS(СВЦЭМ!$D$33:$D$776,СВЦЭМ!$A$33:$A$776,$A142,СВЦЭМ!$B$33:$B$776,J$119)+'СЕТ СН'!$I$11+СВЦЭМ!$D$10+'СЕТ СН'!$I$5-'СЕТ СН'!$I$21</f>
        <v>3839.2122427499999</v>
      </c>
      <c r="K142" s="36">
        <f>SUMIFS(СВЦЭМ!$D$33:$D$776,СВЦЭМ!$A$33:$A$776,$A142,СВЦЭМ!$B$33:$B$776,K$119)+'СЕТ СН'!$I$11+СВЦЭМ!$D$10+'СЕТ СН'!$I$5-'СЕТ СН'!$I$21</f>
        <v>3809.9118007300003</v>
      </c>
      <c r="L142" s="36">
        <f>SUMIFS(СВЦЭМ!$D$33:$D$776,СВЦЭМ!$A$33:$A$776,$A142,СВЦЭМ!$B$33:$B$776,L$119)+'СЕТ СН'!$I$11+СВЦЭМ!$D$10+'СЕТ СН'!$I$5-'СЕТ СН'!$I$21</f>
        <v>3809.5998362800001</v>
      </c>
      <c r="M142" s="36">
        <f>SUMIFS(СВЦЭМ!$D$33:$D$776,СВЦЭМ!$A$33:$A$776,$A142,СВЦЭМ!$B$33:$B$776,M$119)+'СЕТ СН'!$I$11+СВЦЭМ!$D$10+'СЕТ СН'!$I$5-'СЕТ СН'!$I$21</f>
        <v>3810.42544421</v>
      </c>
      <c r="N142" s="36">
        <f>SUMIFS(СВЦЭМ!$D$33:$D$776,СВЦЭМ!$A$33:$A$776,$A142,СВЦЭМ!$B$33:$B$776,N$119)+'СЕТ СН'!$I$11+СВЦЭМ!$D$10+'СЕТ СН'!$I$5-'СЕТ СН'!$I$21</f>
        <v>3817.5847164000002</v>
      </c>
      <c r="O142" s="36">
        <f>SUMIFS(СВЦЭМ!$D$33:$D$776,СВЦЭМ!$A$33:$A$776,$A142,СВЦЭМ!$B$33:$B$776,O$119)+'СЕТ СН'!$I$11+СВЦЭМ!$D$10+'СЕТ СН'!$I$5-'СЕТ СН'!$I$21</f>
        <v>3857.56176082</v>
      </c>
      <c r="P142" s="36">
        <f>SUMIFS(СВЦЭМ!$D$33:$D$776,СВЦЭМ!$A$33:$A$776,$A142,СВЦЭМ!$B$33:$B$776,P$119)+'СЕТ СН'!$I$11+СВЦЭМ!$D$10+'СЕТ СН'!$I$5-'СЕТ СН'!$I$21</f>
        <v>3896.1837423100001</v>
      </c>
      <c r="Q142" s="36">
        <f>SUMIFS(СВЦЭМ!$D$33:$D$776,СВЦЭМ!$A$33:$A$776,$A142,СВЦЭМ!$B$33:$B$776,Q$119)+'СЕТ СН'!$I$11+СВЦЭМ!$D$10+'СЕТ СН'!$I$5-'СЕТ СН'!$I$21</f>
        <v>3858.8965864000002</v>
      </c>
      <c r="R142" s="36">
        <f>SUMIFS(СВЦЭМ!$D$33:$D$776,СВЦЭМ!$A$33:$A$776,$A142,СВЦЭМ!$B$33:$B$776,R$119)+'СЕТ СН'!$I$11+СВЦЭМ!$D$10+'СЕТ СН'!$I$5-'СЕТ СН'!$I$21</f>
        <v>3805.2160957599999</v>
      </c>
      <c r="S142" s="36">
        <f>SUMIFS(СВЦЭМ!$D$33:$D$776,СВЦЭМ!$A$33:$A$776,$A142,СВЦЭМ!$B$33:$B$776,S$119)+'СЕТ СН'!$I$11+СВЦЭМ!$D$10+'СЕТ СН'!$I$5-'СЕТ СН'!$I$21</f>
        <v>3831.0688546300003</v>
      </c>
      <c r="T142" s="36">
        <f>SUMIFS(СВЦЭМ!$D$33:$D$776,СВЦЭМ!$A$33:$A$776,$A142,СВЦЭМ!$B$33:$B$776,T$119)+'СЕТ СН'!$I$11+СВЦЭМ!$D$10+'СЕТ СН'!$I$5-'СЕТ СН'!$I$21</f>
        <v>3826.0190134100003</v>
      </c>
      <c r="U142" s="36">
        <f>SUMIFS(СВЦЭМ!$D$33:$D$776,СВЦЭМ!$A$33:$A$776,$A142,СВЦЭМ!$B$33:$B$776,U$119)+'СЕТ СН'!$I$11+СВЦЭМ!$D$10+'СЕТ СН'!$I$5-'СЕТ СН'!$I$21</f>
        <v>3759.56285798</v>
      </c>
      <c r="V142" s="36">
        <f>SUMIFS(СВЦЭМ!$D$33:$D$776,СВЦЭМ!$A$33:$A$776,$A142,СВЦЭМ!$B$33:$B$776,V$119)+'СЕТ СН'!$I$11+СВЦЭМ!$D$10+'СЕТ СН'!$I$5-'СЕТ СН'!$I$21</f>
        <v>3755.1145765700003</v>
      </c>
      <c r="W142" s="36">
        <f>SUMIFS(СВЦЭМ!$D$33:$D$776,СВЦЭМ!$A$33:$A$776,$A142,СВЦЭМ!$B$33:$B$776,W$119)+'СЕТ СН'!$I$11+СВЦЭМ!$D$10+'СЕТ СН'!$I$5-'СЕТ СН'!$I$21</f>
        <v>3751.7402574400003</v>
      </c>
      <c r="X142" s="36">
        <f>SUMIFS(СВЦЭМ!$D$33:$D$776,СВЦЭМ!$A$33:$A$776,$A142,СВЦЭМ!$B$33:$B$776,X$119)+'СЕТ СН'!$I$11+СВЦЭМ!$D$10+'СЕТ СН'!$I$5-'СЕТ СН'!$I$21</f>
        <v>3734.8296918200003</v>
      </c>
      <c r="Y142" s="36">
        <f>SUMIFS(СВЦЭМ!$D$33:$D$776,СВЦЭМ!$A$33:$A$776,$A142,СВЦЭМ!$B$33:$B$776,Y$119)+'СЕТ СН'!$I$11+СВЦЭМ!$D$10+'СЕТ СН'!$I$5-'СЕТ СН'!$I$21</f>
        <v>3740.8008744400004</v>
      </c>
    </row>
    <row r="143" spans="1:25" ht="15.75" x14ac:dyDescent="0.2">
      <c r="A143" s="35">
        <f t="shared" si="3"/>
        <v>44128</v>
      </c>
      <c r="B143" s="36">
        <f>SUMIFS(СВЦЭМ!$D$33:$D$776,СВЦЭМ!$A$33:$A$776,$A143,СВЦЭМ!$B$33:$B$776,B$119)+'СЕТ СН'!$I$11+СВЦЭМ!$D$10+'СЕТ СН'!$I$5-'СЕТ СН'!$I$21</f>
        <v>3840.8272241</v>
      </c>
      <c r="C143" s="36">
        <f>SUMIFS(СВЦЭМ!$D$33:$D$776,СВЦЭМ!$A$33:$A$776,$A143,СВЦЭМ!$B$33:$B$776,C$119)+'СЕТ СН'!$I$11+СВЦЭМ!$D$10+'СЕТ СН'!$I$5-'СЕТ СН'!$I$21</f>
        <v>3918.7763396999999</v>
      </c>
      <c r="D143" s="36">
        <f>SUMIFS(СВЦЭМ!$D$33:$D$776,СВЦЭМ!$A$33:$A$776,$A143,СВЦЭМ!$B$33:$B$776,D$119)+'СЕТ СН'!$I$11+СВЦЭМ!$D$10+'СЕТ СН'!$I$5-'СЕТ СН'!$I$21</f>
        <v>3986.27853233</v>
      </c>
      <c r="E143" s="36">
        <f>SUMIFS(СВЦЭМ!$D$33:$D$776,СВЦЭМ!$A$33:$A$776,$A143,СВЦЭМ!$B$33:$B$776,E$119)+'СЕТ СН'!$I$11+СВЦЭМ!$D$10+'СЕТ СН'!$I$5-'СЕТ СН'!$I$21</f>
        <v>4000.7537952399998</v>
      </c>
      <c r="F143" s="36">
        <f>SUMIFS(СВЦЭМ!$D$33:$D$776,СВЦЭМ!$A$33:$A$776,$A143,СВЦЭМ!$B$33:$B$776,F$119)+'СЕТ СН'!$I$11+СВЦЭМ!$D$10+'СЕТ СН'!$I$5-'СЕТ СН'!$I$21</f>
        <v>4002.2413504300002</v>
      </c>
      <c r="G143" s="36">
        <f>SUMIFS(СВЦЭМ!$D$33:$D$776,СВЦЭМ!$A$33:$A$776,$A143,СВЦЭМ!$B$33:$B$776,G$119)+'СЕТ СН'!$I$11+СВЦЭМ!$D$10+'СЕТ СН'!$I$5-'СЕТ СН'!$I$21</f>
        <v>3981.7145524799998</v>
      </c>
      <c r="H143" s="36">
        <f>SUMIFS(СВЦЭМ!$D$33:$D$776,СВЦЭМ!$A$33:$A$776,$A143,СВЦЭМ!$B$33:$B$776,H$119)+'СЕТ СН'!$I$11+СВЦЭМ!$D$10+'СЕТ СН'!$I$5-'СЕТ СН'!$I$21</f>
        <v>3959.7692121999999</v>
      </c>
      <c r="I143" s="36">
        <f>SUMIFS(СВЦЭМ!$D$33:$D$776,СВЦЭМ!$A$33:$A$776,$A143,СВЦЭМ!$B$33:$B$776,I$119)+'СЕТ СН'!$I$11+СВЦЭМ!$D$10+'СЕТ СН'!$I$5-'СЕТ СН'!$I$21</f>
        <v>3929.8216829000003</v>
      </c>
      <c r="J143" s="36">
        <f>SUMIFS(СВЦЭМ!$D$33:$D$776,СВЦЭМ!$A$33:$A$776,$A143,СВЦЭМ!$B$33:$B$776,J$119)+'СЕТ СН'!$I$11+СВЦЭМ!$D$10+'СЕТ СН'!$I$5-'СЕТ СН'!$I$21</f>
        <v>3856.7226826300002</v>
      </c>
      <c r="K143" s="36">
        <f>SUMIFS(СВЦЭМ!$D$33:$D$776,СВЦЭМ!$A$33:$A$776,$A143,СВЦЭМ!$B$33:$B$776,K$119)+'СЕТ СН'!$I$11+СВЦЭМ!$D$10+'СЕТ СН'!$I$5-'СЕТ СН'!$I$21</f>
        <v>3825.0641266299999</v>
      </c>
      <c r="L143" s="36">
        <f>SUMIFS(СВЦЭМ!$D$33:$D$776,СВЦЭМ!$A$33:$A$776,$A143,СВЦЭМ!$B$33:$B$776,L$119)+'СЕТ СН'!$I$11+СВЦЭМ!$D$10+'СЕТ СН'!$I$5-'СЕТ СН'!$I$21</f>
        <v>3814.2649888999999</v>
      </c>
      <c r="M143" s="36">
        <f>SUMIFS(СВЦЭМ!$D$33:$D$776,СВЦЭМ!$A$33:$A$776,$A143,СВЦЭМ!$B$33:$B$776,M$119)+'СЕТ СН'!$I$11+СВЦЭМ!$D$10+'СЕТ СН'!$I$5-'СЕТ СН'!$I$21</f>
        <v>3805.7621669600003</v>
      </c>
      <c r="N143" s="36">
        <f>SUMIFS(СВЦЭМ!$D$33:$D$776,СВЦЭМ!$A$33:$A$776,$A143,СВЦЭМ!$B$33:$B$776,N$119)+'СЕТ СН'!$I$11+СВЦЭМ!$D$10+'СЕТ СН'!$I$5-'СЕТ СН'!$I$21</f>
        <v>3803.1323379400001</v>
      </c>
      <c r="O143" s="36">
        <f>SUMIFS(СВЦЭМ!$D$33:$D$776,СВЦЭМ!$A$33:$A$776,$A143,СВЦЭМ!$B$33:$B$776,O$119)+'СЕТ СН'!$I$11+СВЦЭМ!$D$10+'СЕТ СН'!$I$5-'СЕТ СН'!$I$21</f>
        <v>3847.7685282100001</v>
      </c>
      <c r="P143" s="36">
        <f>SUMIFS(СВЦЭМ!$D$33:$D$776,СВЦЭМ!$A$33:$A$776,$A143,СВЦЭМ!$B$33:$B$776,P$119)+'СЕТ СН'!$I$11+СВЦЭМ!$D$10+'СЕТ СН'!$I$5-'СЕТ СН'!$I$21</f>
        <v>3897.7270912499998</v>
      </c>
      <c r="Q143" s="36">
        <f>SUMIFS(СВЦЭМ!$D$33:$D$776,СВЦЭМ!$A$33:$A$776,$A143,СВЦЭМ!$B$33:$B$776,Q$119)+'СЕТ СН'!$I$11+СВЦЭМ!$D$10+'СЕТ СН'!$I$5-'СЕТ СН'!$I$21</f>
        <v>3883.93494973</v>
      </c>
      <c r="R143" s="36">
        <f>SUMIFS(СВЦЭМ!$D$33:$D$776,СВЦЭМ!$A$33:$A$776,$A143,СВЦЭМ!$B$33:$B$776,R$119)+'СЕТ СН'!$I$11+СВЦЭМ!$D$10+'СЕТ СН'!$I$5-'СЕТ СН'!$I$21</f>
        <v>3851.8344836300002</v>
      </c>
      <c r="S143" s="36">
        <f>SUMIFS(СВЦЭМ!$D$33:$D$776,СВЦЭМ!$A$33:$A$776,$A143,СВЦЭМ!$B$33:$B$776,S$119)+'СЕТ СН'!$I$11+СВЦЭМ!$D$10+'СЕТ СН'!$I$5-'СЕТ СН'!$I$21</f>
        <v>3811.1889301900001</v>
      </c>
      <c r="T143" s="36">
        <f>SUMIFS(СВЦЭМ!$D$33:$D$776,СВЦЭМ!$A$33:$A$776,$A143,СВЦЭМ!$B$33:$B$776,T$119)+'СЕТ СН'!$I$11+СВЦЭМ!$D$10+'СЕТ СН'!$I$5-'СЕТ СН'!$I$21</f>
        <v>3839.0211359200002</v>
      </c>
      <c r="U143" s="36">
        <f>SUMIFS(СВЦЭМ!$D$33:$D$776,СВЦЭМ!$A$33:$A$776,$A143,СВЦЭМ!$B$33:$B$776,U$119)+'СЕТ СН'!$I$11+СВЦЭМ!$D$10+'СЕТ СН'!$I$5-'СЕТ СН'!$I$21</f>
        <v>3840.9696722899998</v>
      </c>
      <c r="V143" s="36">
        <f>SUMIFS(СВЦЭМ!$D$33:$D$776,СВЦЭМ!$A$33:$A$776,$A143,СВЦЭМ!$B$33:$B$776,V$119)+'СЕТ СН'!$I$11+СВЦЭМ!$D$10+'СЕТ СН'!$I$5-'СЕТ СН'!$I$21</f>
        <v>3754.9522224400002</v>
      </c>
      <c r="W143" s="36">
        <f>SUMIFS(СВЦЭМ!$D$33:$D$776,СВЦЭМ!$A$33:$A$776,$A143,СВЦЭМ!$B$33:$B$776,W$119)+'СЕТ СН'!$I$11+СВЦЭМ!$D$10+'СЕТ СН'!$I$5-'СЕТ СН'!$I$21</f>
        <v>3772.7867768000001</v>
      </c>
      <c r="X143" s="36">
        <f>SUMIFS(СВЦЭМ!$D$33:$D$776,СВЦЭМ!$A$33:$A$776,$A143,СВЦЭМ!$B$33:$B$776,X$119)+'СЕТ СН'!$I$11+СВЦЭМ!$D$10+'СЕТ СН'!$I$5-'СЕТ СН'!$I$21</f>
        <v>3798.9018129699998</v>
      </c>
      <c r="Y143" s="36">
        <f>SUMIFS(СВЦЭМ!$D$33:$D$776,СВЦЭМ!$A$33:$A$776,$A143,СВЦЭМ!$B$33:$B$776,Y$119)+'СЕТ СН'!$I$11+СВЦЭМ!$D$10+'СЕТ СН'!$I$5-'СЕТ СН'!$I$21</f>
        <v>3833.8564884400002</v>
      </c>
    </row>
    <row r="144" spans="1:25" ht="15.75" x14ac:dyDescent="0.2">
      <c r="A144" s="35">
        <f t="shared" si="3"/>
        <v>44129</v>
      </c>
      <c r="B144" s="36">
        <f>SUMIFS(СВЦЭМ!$D$33:$D$776,СВЦЭМ!$A$33:$A$776,$A144,СВЦЭМ!$B$33:$B$776,B$119)+'СЕТ СН'!$I$11+СВЦЭМ!$D$10+'СЕТ СН'!$I$5-'СЕТ СН'!$I$21</f>
        <v>3900.2986280599998</v>
      </c>
      <c r="C144" s="36">
        <f>SUMIFS(СВЦЭМ!$D$33:$D$776,СВЦЭМ!$A$33:$A$776,$A144,СВЦЭМ!$B$33:$B$776,C$119)+'СЕТ СН'!$I$11+СВЦЭМ!$D$10+'СЕТ СН'!$I$5-'СЕТ СН'!$I$21</f>
        <v>3951.2039911800002</v>
      </c>
      <c r="D144" s="36">
        <f>SUMIFS(СВЦЭМ!$D$33:$D$776,СВЦЭМ!$A$33:$A$776,$A144,СВЦЭМ!$B$33:$B$776,D$119)+'СЕТ СН'!$I$11+СВЦЭМ!$D$10+'СЕТ СН'!$I$5-'СЕТ СН'!$I$21</f>
        <v>4020.0980923400002</v>
      </c>
      <c r="E144" s="36">
        <f>SUMIFS(СВЦЭМ!$D$33:$D$776,СВЦЭМ!$A$33:$A$776,$A144,СВЦЭМ!$B$33:$B$776,E$119)+'СЕТ СН'!$I$11+СВЦЭМ!$D$10+'СЕТ СН'!$I$5-'СЕТ СН'!$I$21</f>
        <v>4028.4697202300003</v>
      </c>
      <c r="F144" s="36">
        <f>SUMIFS(СВЦЭМ!$D$33:$D$776,СВЦЭМ!$A$33:$A$776,$A144,СВЦЭМ!$B$33:$B$776,F$119)+'СЕТ СН'!$I$11+СВЦЭМ!$D$10+'СЕТ СН'!$I$5-'СЕТ СН'!$I$21</f>
        <v>4032.1469821700002</v>
      </c>
      <c r="G144" s="36">
        <f>SUMIFS(СВЦЭМ!$D$33:$D$776,СВЦЭМ!$A$33:$A$776,$A144,СВЦЭМ!$B$33:$B$776,G$119)+'СЕТ СН'!$I$11+СВЦЭМ!$D$10+'СЕТ СН'!$I$5-'СЕТ СН'!$I$21</f>
        <v>4031.5136829900002</v>
      </c>
      <c r="H144" s="36">
        <f>SUMIFS(СВЦЭМ!$D$33:$D$776,СВЦЭМ!$A$33:$A$776,$A144,СВЦЭМ!$B$33:$B$776,H$119)+'СЕТ СН'!$I$11+СВЦЭМ!$D$10+'СЕТ СН'!$I$5-'СЕТ СН'!$I$21</f>
        <v>4009.1506374700002</v>
      </c>
      <c r="I144" s="36">
        <f>SUMIFS(СВЦЭМ!$D$33:$D$776,СВЦЭМ!$A$33:$A$776,$A144,СВЦЭМ!$B$33:$B$776,I$119)+'СЕТ СН'!$I$11+СВЦЭМ!$D$10+'СЕТ СН'!$I$5-'СЕТ СН'!$I$21</f>
        <v>3984.5045004500003</v>
      </c>
      <c r="J144" s="36">
        <f>SUMIFS(СВЦЭМ!$D$33:$D$776,СВЦЭМ!$A$33:$A$776,$A144,СВЦЭМ!$B$33:$B$776,J$119)+'СЕТ СН'!$I$11+СВЦЭМ!$D$10+'СЕТ СН'!$I$5-'СЕТ СН'!$I$21</f>
        <v>3891.5284149099998</v>
      </c>
      <c r="K144" s="36">
        <f>SUMIFS(СВЦЭМ!$D$33:$D$776,СВЦЭМ!$A$33:$A$776,$A144,СВЦЭМ!$B$33:$B$776,K$119)+'СЕТ СН'!$I$11+СВЦЭМ!$D$10+'СЕТ СН'!$I$5-'СЕТ СН'!$I$21</f>
        <v>3821.9745305800002</v>
      </c>
      <c r="L144" s="36">
        <f>SUMIFS(СВЦЭМ!$D$33:$D$776,СВЦЭМ!$A$33:$A$776,$A144,СВЦЭМ!$B$33:$B$776,L$119)+'СЕТ СН'!$I$11+СВЦЭМ!$D$10+'СЕТ СН'!$I$5-'СЕТ СН'!$I$21</f>
        <v>3815.8088281</v>
      </c>
      <c r="M144" s="36">
        <f>SUMIFS(СВЦЭМ!$D$33:$D$776,СВЦЭМ!$A$33:$A$776,$A144,СВЦЭМ!$B$33:$B$776,M$119)+'СЕТ СН'!$I$11+СВЦЭМ!$D$10+'СЕТ СН'!$I$5-'СЕТ СН'!$I$21</f>
        <v>3817.0364517600001</v>
      </c>
      <c r="N144" s="36">
        <f>SUMIFS(СВЦЭМ!$D$33:$D$776,СВЦЭМ!$A$33:$A$776,$A144,СВЦЭМ!$B$33:$B$776,N$119)+'СЕТ СН'!$I$11+СВЦЭМ!$D$10+'СЕТ СН'!$I$5-'СЕТ СН'!$I$21</f>
        <v>3822.8236894700003</v>
      </c>
      <c r="O144" s="36">
        <f>SUMIFS(СВЦЭМ!$D$33:$D$776,СВЦЭМ!$A$33:$A$776,$A144,СВЦЭМ!$B$33:$B$776,O$119)+'СЕТ СН'!$I$11+СВЦЭМ!$D$10+'СЕТ СН'!$I$5-'СЕТ СН'!$I$21</f>
        <v>3865.6647589300001</v>
      </c>
      <c r="P144" s="36">
        <f>SUMIFS(СВЦЭМ!$D$33:$D$776,СВЦЭМ!$A$33:$A$776,$A144,СВЦЭМ!$B$33:$B$776,P$119)+'СЕТ СН'!$I$11+СВЦЭМ!$D$10+'СЕТ СН'!$I$5-'СЕТ СН'!$I$21</f>
        <v>3915.6233541700003</v>
      </c>
      <c r="Q144" s="36">
        <f>SUMIFS(СВЦЭМ!$D$33:$D$776,СВЦЭМ!$A$33:$A$776,$A144,СВЦЭМ!$B$33:$B$776,Q$119)+'СЕТ СН'!$I$11+СВЦЭМ!$D$10+'СЕТ СН'!$I$5-'СЕТ СН'!$I$21</f>
        <v>3877.6713078000002</v>
      </c>
      <c r="R144" s="36">
        <f>SUMIFS(СВЦЭМ!$D$33:$D$776,СВЦЭМ!$A$33:$A$776,$A144,СВЦЭМ!$B$33:$B$776,R$119)+'СЕТ СН'!$I$11+СВЦЭМ!$D$10+'СЕТ СН'!$I$5-'СЕТ СН'!$I$21</f>
        <v>3824.2016399200002</v>
      </c>
      <c r="S144" s="36">
        <f>SUMIFS(СВЦЭМ!$D$33:$D$776,СВЦЭМ!$A$33:$A$776,$A144,СВЦЭМ!$B$33:$B$776,S$119)+'СЕТ СН'!$I$11+СВЦЭМ!$D$10+'СЕТ СН'!$I$5-'СЕТ СН'!$I$21</f>
        <v>3814.42859395</v>
      </c>
      <c r="T144" s="36">
        <f>SUMIFS(СВЦЭМ!$D$33:$D$776,СВЦЭМ!$A$33:$A$776,$A144,СВЦЭМ!$B$33:$B$776,T$119)+'СЕТ СН'!$I$11+СВЦЭМ!$D$10+'СЕТ СН'!$I$5-'СЕТ СН'!$I$21</f>
        <v>3840.1494867199999</v>
      </c>
      <c r="U144" s="36">
        <f>SUMIFS(СВЦЭМ!$D$33:$D$776,СВЦЭМ!$A$33:$A$776,$A144,СВЦЭМ!$B$33:$B$776,U$119)+'СЕТ СН'!$I$11+СВЦЭМ!$D$10+'СЕТ СН'!$I$5-'СЕТ СН'!$I$21</f>
        <v>3775.9662584799999</v>
      </c>
      <c r="V144" s="36">
        <f>SUMIFS(СВЦЭМ!$D$33:$D$776,СВЦЭМ!$A$33:$A$776,$A144,СВЦЭМ!$B$33:$B$776,V$119)+'СЕТ СН'!$I$11+СВЦЭМ!$D$10+'СЕТ СН'!$I$5-'СЕТ СН'!$I$21</f>
        <v>3758.06516956</v>
      </c>
      <c r="W144" s="36">
        <f>SUMIFS(СВЦЭМ!$D$33:$D$776,СВЦЭМ!$A$33:$A$776,$A144,СВЦЭМ!$B$33:$B$776,W$119)+'СЕТ СН'!$I$11+СВЦЭМ!$D$10+'СЕТ СН'!$I$5-'СЕТ СН'!$I$21</f>
        <v>3739.2838678600001</v>
      </c>
      <c r="X144" s="36">
        <f>SUMIFS(СВЦЭМ!$D$33:$D$776,СВЦЭМ!$A$33:$A$776,$A144,СВЦЭМ!$B$33:$B$776,X$119)+'СЕТ СН'!$I$11+СВЦЭМ!$D$10+'СЕТ СН'!$I$5-'СЕТ СН'!$I$21</f>
        <v>3745.6495776700003</v>
      </c>
      <c r="Y144" s="36">
        <f>SUMIFS(СВЦЭМ!$D$33:$D$776,СВЦЭМ!$A$33:$A$776,$A144,СВЦЭМ!$B$33:$B$776,Y$119)+'СЕТ СН'!$I$11+СВЦЭМ!$D$10+'СЕТ СН'!$I$5-'СЕТ СН'!$I$21</f>
        <v>3786.3754335399999</v>
      </c>
    </row>
    <row r="145" spans="1:27" ht="15.75" x14ac:dyDescent="0.2">
      <c r="A145" s="35">
        <f t="shared" si="3"/>
        <v>44130</v>
      </c>
      <c r="B145" s="36">
        <f>SUMIFS(СВЦЭМ!$D$33:$D$776,СВЦЭМ!$A$33:$A$776,$A145,СВЦЭМ!$B$33:$B$776,B$119)+'СЕТ СН'!$I$11+СВЦЭМ!$D$10+'СЕТ СН'!$I$5-'СЕТ СН'!$I$21</f>
        <v>3891.9858966199999</v>
      </c>
      <c r="C145" s="36">
        <f>SUMIFS(СВЦЭМ!$D$33:$D$776,СВЦЭМ!$A$33:$A$776,$A145,СВЦЭМ!$B$33:$B$776,C$119)+'СЕТ СН'!$I$11+СВЦЭМ!$D$10+'СЕТ СН'!$I$5-'СЕТ СН'!$I$21</f>
        <v>3975.2905579799999</v>
      </c>
      <c r="D145" s="36">
        <f>SUMIFS(СВЦЭМ!$D$33:$D$776,СВЦЭМ!$A$33:$A$776,$A145,СВЦЭМ!$B$33:$B$776,D$119)+'СЕТ СН'!$I$11+СВЦЭМ!$D$10+'СЕТ СН'!$I$5-'СЕТ СН'!$I$21</f>
        <v>4037.6499651300001</v>
      </c>
      <c r="E145" s="36">
        <f>SUMIFS(СВЦЭМ!$D$33:$D$776,СВЦЭМ!$A$33:$A$776,$A145,СВЦЭМ!$B$33:$B$776,E$119)+'СЕТ СН'!$I$11+СВЦЭМ!$D$10+'СЕТ СН'!$I$5-'СЕТ СН'!$I$21</f>
        <v>4043.5950060499999</v>
      </c>
      <c r="F145" s="36">
        <f>SUMIFS(СВЦЭМ!$D$33:$D$776,СВЦЭМ!$A$33:$A$776,$A145,СВЦЭМ!$B$33:$B$776,F$119)+'СЕТ СН'!$I$11+СВЦЭМ!$D$10+'СЕТ СН'!$I$5-'СЕТ СН'!$I$21</f>
        <v>4040.0980502800003</v>
      </c>
      <c r="G145" s="36">
        <f>SUMIFS(СВЦЭМ!$D$33:$D$776,СВЦЭМ!$A$33:$A$776,$A145,СВЦЭМ!$B$33:$B$776,G$119)+'СЕТ СН'!$I$11+СВЦЭМ!$D$10+'СЕТ СН'!$I$5-'СЕТ СН'!$I$21</f>
        <v>4017.1912263200002</v>
      </c>
      <c r="H145" s="36">
        <f>SUMIFS(СВЦЭМ!$D$33:$D$776,СВЦЭМ!$A$33:$A$776,$A145,СВЦЭМ!$B$33:$B$776,H$119)+'СЕТ СН'!$I$11+СВЦЭМ!$D$10+'СЕТ СН'!$I$5-'СЕТ СН'!$I$21</f>
        <v>3967.73526649</v>
      </c>
      <c r="I145" s="36">
        <f>SUMIFS(СВЦЭМ!$D$33:$D$776,СВЦЭМ!$A$33:$A$776,$A145,СВЦЭМ!$B$33:$B$776,I$119)+'СЕТ СН'!$I$11+СВЦЭМ!$D$10+'СЕТ СН'!$I$5-'СЕТ СН'!$I$21</f>
        <v>3927.4143081000002</v>
      </c>
      <c r="J145" s="36">
        <f>SUMIFS(СВЦЭМ!$D$33:$D$776,СВЦЭМ!$A$33:$A$776,$A145,СВЦЭМ!$B$33:$B$776,J$119)+'СЕТ СН'!$I$11+СВЦЭМ!$D$10+'СЕТ СН'!$I$5-'СЕТ СН'!$I$21</f>
        <v>3857.3032394500001</v>
      </c>
      <c r="K145" s="36">
        <f>SUMIFS(СВЦЭМ!$D$33:$D$776,СВЦЭМ!$A$33:$A$776,$A145,СВЦЭМ!$B$33:$B$776,K$119)+'СЕТ СН'!$I$11+СВЦЭМ!$D$10+'СЕТ СН'!$I$5-'СЕТ СН'!$I$21</f>
        <v>3810.8709873900002</v>
      </c>
      <c r="L145" s="36">
        <f>SUMIFS(СВЦЭМ!$D$33:$D$776,СВЦЭМ!$A$33:$A$776,$A145,СВЦЭМ!$B$33:$B$776,L$119)+'СЕТ СН'!$I$11+СВЦЭМ!$D$10+'СЕТ СН'!$I$5-'СЕТ СН'!$I$21</f>
        <v>3806.0167962700002</v>
      </c>
      <c r="M145" s="36">
        <f>SUMIFS(СВЦЭМ!$D$33:$D$776,СВЦЭМ!$A$33:$A$776,$A145,СВЦЭМ!$B$33:$B$776,M$119)+'СЕТ СН'!$I$11+СВЦЭМ!$D$10+'СЕТ СН'!$I$5-'СЕТ СН'!$I$21</f>
        <v>3829.4635763699998</v>
      </c>
      <c r="N145" s="36">
        <f>SUMIFS(СВЦЭМ!$D$33:$D$776,СВЦЭМ!$A$33:$A$776,$A145,СВЦЭМ!$B$33:$B$776,N$119)+'СЕТ СН'!$I$11+СВЦЭМ!$D$10+'СЕТ СН'!$I$5-'СЕТ СН'!$I$21</f>
        <v>3829.5201573200002</v>
      </c>
      <c r="O145" s="36">
        <f>SUMIFS(СВЦЭМ!$D$33:$D$776,СВЦЭМ!$A$33:$A$776,$A145,СВЦЭМ!$B$33:$B$776,O$119)+'СЕТ СН'!$I$11+СВЦЭМ!$D$10+'СЕТ СН'!$I$5-'СЕТ СН'!$I$21</f>
        <v>3866.0574703500001</v>
      </c>
      <c r="P145" s="36">
        <f>SUMIFS(СВЦЭМ!$D$33:$D$776,СВЦЭМ!$A$33:$A$776,$A145,СВЦЭМ!$B$33:$B$776,P$119)+'СЕТ СН'!$I$11+СВЦЭМ!$D$10+'СЕТ СН'!$I$5-'СЕТ СН'!$I$21</f>
        <v>3910.1365342500003</v>
      </c>
      <c r="Q145" s="36">
        <f>SUMIFS(СВЦЭМ!$D$33:$D$776,СВЦЭМ!$A$33:$A$776,$A145,СВЦЭМ!$B$33:$B$776,Q$119)+'СЕТ СН'!$I$11+СВЦЭМ!$D$10+'СЕТ СН'!$I$5-'СЕТ СН'!$I$21</f>
        <v>3872.2498242400002</v>
      </c>
      <c r="R145" s="36">
        <f>SUMIFS(СВЦЭМ!$D$33:$D$776,СВЦЭМ!$A$33:$A$776,$A145,СВЦЭМ!$B$33:$B$776,R$119)+'СЕТ СН'!$I$11+СВЦЭМ!$D$10+'СЕТ СН'!$I$5-'СЕТ СН'!$I$21</f>
        <v>3823.7605996800003</v>
      </c>
      <c r="S145" s="36">
        <f>SUMIFS(СВЦЭМ!$D$33:$D$776,СВЦЭМ!$A$33:$A$776,$A145,СВЦЭМ!$B$33:$B$776,S$119)+'СЕТ СН'!$I$11+СВЦЭМ!$D$10+'СЕТ СН'!$I$5-'СЕТ СН'!$I$21</f>
        <v>3760.1051780299999</v>
      </c>
      <c r="T145" s="36">
        <f>SUMIFS(СВЦЭМ!$D$33:$D$776,СВЦЭМ!$A$33:$A$776,$A145,СВЦЭМ!$B$33:$B$776,T$119)+'СЕТ СН'!$I$11+СВЦЭМ!$D$10+'СЕТ СН'!$I$5-'СЕТ СН'!$I$21</f>
        <v>3724.6418407000001</v>
      </c>
      <c r="U145" s="36">
        <f>SUMIFS(СВЦЭМ!$D$33:$D$776,СВЦЭМ!$A$33:$A$776,$A145,СВЦЭМ!$B$33:$B$776,U$119)+'СЕТ СН'!$I$11+СВЦЭМ!$D$10+'СЕТ СН'!$I$5-'СЕТ СН'!$I$21</f>
        <v>3724.4452096100003</v>
      </c>
      <c r="V145" s="36">
        <f>SUMIFS(СВЦЭМ!$D$33:$D$776,СВЦЭМ!$A$33:$A$776,$A145,СВЦЭМ!$B$33:$B$776,V$119)+'СЕТ СН'!$I$11+СВЦЭМ!$D$10+'СЕТ СН'!$I$5-'СЕТ СН'!$I$21</f>
        <v>3723.8294376399999</v>
      </c>
      <c r="W145" s="36">
        <f>SUMIFS(СВЦЭМ!$D$33:$D$776,СВЦЭМ!$A$33:$A$776,$A145,СВЦЭМ!$B$33:$B$776,W$119)+'СЕТ СН'!$I$11+СВЦЭМ!$D$10+'СЕТ СН'!$I$5-'СЕТ СН'!$I$21</f>
        <v>3724.5868712900001</v>
      </c>
      <c r="X145" s="36">
        <f>SUMIFS(СВЦЭМ!$D$33:$D$776,СВЦЭМ!$A$33:$A$776,$A145,СВЦЭМ!$B$33:$B$776,X$119)+'СЕТ СН'!$I$11+СВЦЭМ!$D$10+'СЕТ СН'!$I$5-'СЕТ СН'!$I$21</f>
        <v>3723.24719198</v>
      </c>
      <c r="Y145" s="36">
        <f>SUMIFS(СВЦЭМ!$D$33:$D$776,СВЦЭМ!$A$33:$A$776,$A145,СВЦЭМ!$B$33:$B$776,Y$119)+'СЕТ СН'!$I$11+СВЦЭМ!$D$10+'СЕТ СН'!$I$5-'СЕТ СН'!$I$21</f>
        <v>3765.8242126700002</v>
      </c>
    </row>
    <row r="146" spans="1:27" ht="15.75" x14ac:dyDescent="0.2">
      <c r="A146" s="35">
        <f t="shared" si="3"/>
        <v>44131</v>
      </c>
      <c r="B146" s="36">
        <f>SUMIFS(СВЦЭМ!$D$33:$D$776,СВЦЭМ!$A$33:$A$776,$A146,СВЦЭМ!$B$33:$B$776,B$119)+'СЕТ СН'!$I$11+СВЦЭМ!$D$10+'СЕТ СН'!$I$5-'СЕТ СН'!$I$21</f>
        <v>3875.5855417100001</v>
      </c>
      <c r="C146" s="36">
        <f>SUMIFS(СВЦЭМ!$D$33:$D$776,СВЦЭМ!$A$33:$A$776,$A146,СВЦЭМ!$B$33:$B$776,C$119)+'СЕТ СН'!$I$11+СВЦЭМ!$D$10+'СЕТ СН'!$I$5-'СЕТ СН'!$I$21</f>
        <v>3968.77666568</v>
      </c>
      <c r="D146" s="36">
        <f>SUMIFS(СВЦЭМ!$D$33:$D$776,СВЦЭМ!$A$33:$A$776,$A146,СВЦЭМ!$B$33:$B$776,D$119)+'СЕТ СН'!$I$11+СВЦЭМ!$D$10+'СЕТ СН'!$I$5-'СЕТ СН'!$I$21</f>
        <v>4042.94086367</v>
      </c>
      <c r="E146" s="36">
        <f>SUMIFS(СВЦЭМ!$D$33:$D$776,СВЦЭМ!$A$33:$A$776,$A146,СВЦЭМ!$B$33:$B$776,E$119)+'СЕТ СН'!$I$11+СВЦЭМ!$D$10+'СЕТ СН'!$I$5-'СЕТ СН'!$I$21</f>
        <v>4060.4613112300003</v>
      </c>
      <c r="F146" s="36">
        <f>SUMIFS(СВЦЭМ!$D$33:$D$776,СВЦЭМ!$A$33:$A$776,$A146,СВЦЭМ!$B$33:$B$776,F$119)+'СЕТ СН'!$I$11+СВЦЭМ!$D$10+'СЕТ СН'!$I$5-'СЕТ СН'!$I$21</f>
        <v>4050.7399162299998</v>
      </c>
      <c r="G146" s="36">
        <f>SUMIFS(СВЦЭМ!$D$33:$D$776,СВЦЭМ!$A$33:$A$776,$A146,СВЦЭМ!$B$33:$B$776,G$119)+'СЕТ СН'!$I$11+СВЦЭМ!$D$10+'СЕТ СН'!$I$5-'СЕТ СН'!$I$21</f>
        <v>4040.62780501</v>
      </c>
      <c r="H146" s="36">
        <f>SUMIFS(СВЦЭМ!$D$33:$D$776,СВЦЭМ!$A$33:$A$776,$A146,СВЦЭМ!$B$33:$B$776,H$119)+'СЕТ СН'!$I$11+СВЦЭМ!$D$10+'СЕТ СН'!$I$5-'СЕТ СН'!$I$21</f>
        <v>4005.4302643700003</v>
      </c>
      <c r="I146" s="36">
        <f>SUMIFS(СВЦЭМ!$D$33:$D$776,СВЦЭМ!$A$33:$A$776,$A146,СВЦЭМ!$B$33:$B$776,I$119)+'СЕТ СН'!$I$11+СВЦЭМ!$D$10+'СЕТ СН'!$I$5-'СЕТ СН'!$I$21</f>
        <v>3973.3574255399999</v>
      </c>
      <c r="J146" s="36">
        <f>SUMIFS(СВЦЭМ!$D$33:$D$776,СВЦЭМ!$A$33:$A$776,$A146,СВЦЭМ!$B$33:$B$776,J$119)+'СЕТ СН'!$I$11+СВЦЭМ!$D$10+'СЕТ СН'!$I$5-'СЕТ СН'!$I$21</f>
        <v>3891.4209702600001</v>
      </c>
      <c r="K146" s="36">
        <f>SUMIFS(СВЦЭМ!$D$33:$D$776,СВЦЭМ!$A$33:$A$776,$A146,СВЦЭМ!$B$33:$B$776,K$119)+'СЕТ СН'!$I$11+СВЦЭМ!$D$10+'СЕТ СН'!$I$5-'СЕТ СН'!$I$21</f>
        <v>3851.7086249100003</v>
      </c>
      <c r="L146" s="36">
        <f>SUMIFS(СВЦЭМ!$D$33:$D$776,СВЦЭМ!$A$33:$A$776,$A146,СВЦЭМ!$B$33:$B$776,L$119)+'СЕТ СН'!$I$11+СВЦЭМ!$D$10+'СЕТ СН'!$I$5-'СЕТ СН'!$I$21</f>
        <v>3860.0194104299999</v>
      </c>
      <c r="M146" s="36">
        <f>SUMIFS(СВЦЭМ!$D$33:$D$776,СВЦЭМ!$A$33:$A$776,$A146,СВЦЭМ!$B$33:$B$776,M$119)+'СЕТ СН'!$I$11+СВЦЭМ!$D$10+'СЕТ СН'!$I$5-'СЕТ СН'!$I$21</f>
        <v>3864.6212279000001</v>
      </c>
      <c r="N146" s="36">
        <f>SUMIFS(СВЦЭМ!$D$33:$D$776,СВЦЭМ!$A$33:$A$776,$A146,СВЦЭМ!$B$33:$B$776,N$119)+'СЕТ СН'!$I$11+СВЦЭМ!$D$10+'СЕТ СН'!$I$5-'СЕТ СН'!$I$21</f>
        <v>3873.2407150200002</v>
      </c>
      <c r="O146" s="36">
        <f>SUMIFS(СВЦЭМ!$D$33:$D$776,СВЦЭМ!$A$33:$A$776,$A146,СВЦЭМ!$B$33:$B$776,O$119)+'СЕТ СН'!$I$11+СВЦЭМ!$D$10+'СЕТ СН'!$I$5-'СЕТ СН'!$I$21</f>
        <v>3924.1042253099999</v>
      </c>
      <c r="P146" s="36">
        <f>SUMIFS(СВЦЭМ!$D$33:$D$776,СВЦЭМ!$A$33:$A$776,$A146,СВЦЭМ!$B$33:$B$776,P$119)+'СЕТ СН'!$I$11+СВЦЭМ!$D$10+'СЕТ СН'!$I$5-'СЕТ СН'!$I$21</f>
        <v>3964.90312937</v>
      </c>
      <c r="Q146" s="36">
        <f>SUMIFS(СВЦЭМ!$D$33:$D$776,СВЦЭМ!$A$33:$A$776,$A146,СВЦЭМ!$B$33:$B$776,Q$119)+'СЕТ СН'!$I$11+СВЦЭМ!$D$10+'СЕТ СН'!$I$5-'СЕТ СН'!$I$21</f>
        <v>3921.8655270300001</v>
      </c>
      <c r="R146" s="36">
        <f>SUMIFS(СВЦЭМ!$D$33:$D$776,СВЦЭМ!$A$33:$A$776,$A146,СВЦЭМ!$B$33:$B$776,R$119)+'СЕТ СН'!$I$11+СВЦЭМ!$D$10+'СЕТ СН'!$I$5-'СЕТ СН'!$I$21</f>
        <v>3858.49145791</v>
      </c>
      <c r="S146" s="36">
        <f>SUMIFS(СВЦЭМ!$D$33:$D$776,СВЦЭМ!$A$33:$A$776,$A146,СВЦЭМ!$B$33:$B$776,S$119)+'СЕТ СН'!$I$11+СВЦЭМ!$D$10+'СЕТ СН'!$I$5-'СЕТ СН'!$I$21</f>
        <v>3811.6180708000002</v>
      </c>
      <c r="T146" s="36">
        <f>SUMIFS(СВЦЭМ!$D$33:$D$776,СВЦЭМ!$A$33:$A$776,$A146,СВЦЭМ!$B$33:$B$776,T$119)+'СЕТ СН'!$I$11+СВЦЭМ!$D$10+'СЕТ СН'!$I$5-'СЕТ СН'!$I$21</f>
        <v>3827.3260476599999</v>
      </c>
      <c r="U146" s="36">
        <f>SUMIFS(СВЦЭМ!$D$33:$D$776,СВЦЭМ!$A$33:$A$776,$A146,СВЦЭМ!$B$33:$B$776,U$119)+'СЕТ СН'!$I$11+СВЦЭМ!$D$10+'СЕТ СН'!$I$5-'СЕТ СН'!$I$21</f>
        <v>3824.8022553800001</v>
      </c>
      <c r="V146" s="36">
        <f>SUMIFS(СВЦЭМ!$D$33:$D$776,СВЦЭМ!$A$33:$A$776,$A146,СВЦЭМ!$B$33:$B$776,V$119)+'СЕТ СН'!$I$11+СВЦЭМ!$D$10+'СЕТ СН'!$I$5-'СЕТ СН'!$I$21</f>
        <v>3826.6883234900001</v>
      </c>
      <c r="W146" s="36">
        <f>SUMIFS(СВЦЭМ!$D$33:$D$776,СВЦЭМ!$A$33:$A$776,$A146,СВЦЭМ!$B$33:$B$776,W$119)+'СЕТ СН'!$I$11+СВЦЭМ!$D$10+'СЕТ СН'!$I$5-'СЕТ СН'!$I$21</f>
        <v>3822.2409269300001</v>
      </c>
      <c r="X146" s="36">
        <f>SUMIFS(СВЦЭМ!$D$33:$D$776,СВЦЭМ!$A$33:$A$776,$A146,СВЦЭМ!$B$33:$B$776,X$119)+'СЕТ СН'!$I$11+СВЦЭМ!$D$10+'СЕТ СН'!$I$5-'СЕТ СН'!$I$21</f>
        <v>3801.6030381099999</v>
      </c>
      <c r="Y146" s="36">
        <f>SUMIFS(СВЦЭМ!$D$33:$D$776,СВЦЭМ!$A$33:$A$776,$A146,СВЦЭМ!$B$33:$B$776,Y$119)+'СЕТ СН'!$I$11+СВЦЭМ!$D$10+'СЕТ СН'!$I$5-'СЕТ СН'!$I$21</f>
        <v>3838.0240052200002</v>
      </c>
    </row>
    <row r="147" spans="1:27" ht="15.75" x14ac:dyDescent="0.2">
      <c r="A147" s="35">
        <f t="shared" si="3"/>
        <v>44132</v>
      </c>
      <c r="B147" s="36">
        <f>SUMIFS(СВЦЭМ!$D$33:$D$776,СВЦЭМ!$A$33:$A$776,$A147,СВЦЭМ!$B$33:$B$776,B$119)+'СЕТ СН'!$I$11+СВЦЭМ!$D$10+'СЕТ СН'!$I$5-'СЕТ СН'!$I$21</f>
        <v>3939.5809395800002</v>
      </c>
      <c r="C147" s="36">
        <f>SUMIFS(СВЦЭМ!$D$33:$D$776,СВЦЭМ!$A$33:$A$776,$A147,СВЦЭМ!$B$33:$B$776,C$119)+'СЕТ СН'!$I$11+СВЦЭМ!$D$10+'СЕТ СН'!$I$5-'СЕТ СН'!$I$21</f>
        <v>4001.6210056899999</v>
      </c>
      <c r="D147" s="36">
        <f>SUMIFS(СВЦЭМ!$D$33:$D$776,СВЦЭМ!$A$33:$A$776,$A147,СВЦЭМ!$B$33:$B$776,D$119)+'СЕТ СН'!$I$11+СВЦЭМ!$D$10+'СЕТ СН'!$I$5-'СЕТ СН'!$I$21</f>
        <v>4003.64686067</v>
      </c>
      <c r="E147" s="36">
        <f>SUMIFS(СВЦЭМ!$D$33:$D$776,СВЦЭМ!$A$33:$A$776,$A147,СВЦЭМ!$B$33:$B$776,E$119)+'СЕТ СН'!$I$11+СВЦЭМ!$D$10+'СЕТ СН'!$I$5-'СЕТ СН'!$I$21</f>
        <v>4007.5925763</v>
      </c>
      <c r="F147" s="36">
        <f>SUMIFS(СВЦЭМ!$D$33:$D$776,СВЦЭМ!$A$33:$A$776,$A147,СВЦЭМ!$B$33:$B$776,F$119)+'СЕТ СН'!$I$11+СВЦЭМ!$D$10+'СЕТ СН'!$I$5-'СЕТ СН'!$I$21</f>
        <v>4016.11225517</v>
      </c>
      <c r="G147" s="36">
        <f>SUMIFS(СВЦЭМ!$D$33:$D$776,СВЦЭМ!$A$33:$A$776,$A147,СВЦЭМ!$B$33:$B$776,G$119)+'СЕТ СН'!$I$11+СВЦЭМ!$D$10+'СЕТ СН'!$I$5-'СЕТ СН'!$I$21</f>
        <v>4002.1961446800001</v>
      </c>
      <c r="H147" s="36">
        <f>SUMIFS(СВЦЭМ!$D$33:$D$776,СВЦЭМ!$A$33:$A$776,$A147,СВЦЭМ!$B$33:$B$776,H$119)+'СЕТ СН'!$I$11+СВЦЭМ!$D$10+'СЕТ СН'!$I$5-'СЕТ СН'!$I$21</f>
        <v>4013.4124539700001</v>
      </c>
      <c r="I147" s="36">
        <f>SUMIFS(СВЦЭМ!$D$33:$D$776,СВЦЭМ!$A$33:$A$776,$A147,СВЦЭМ!$B$33:$B$776,I$119)+'СЕТ СН'!$I$11+СВЦЭМ!$D$10+'СЕТ СН'!$I$5-'СЕТ СН'!$I$21</f>
        <v>3996.38764993</v>
      </c>
      <c r="J147" s="36">
        <f>SUMIFS(СВЦЭМ!$D$33:$D$776,СВЦЭМ!$A$33:$A$776,$A147,СВЦЭМ!$B$33:$B$776,J$119)+'СЕТ СН'!$I$11+СВЦЭМ!$D$10+'СЕТ СН'!$I$5-'СЕТ СН'!$I$21</f>
        <v>3932.3101357599999</v>
      </c>
      <c r="K147" s="36">
        <f>SUMIFS(СВЦЭМ!$D$33:$D$776,СВЦЭМ!$A$33:$A$776,$A147,СВЦЭМ!$B$33:$B$776,K$119)+'СЕТ СН'!$I$11+СВЦЭМ!$D$10+'СЕТ СН'!$I$5-'СЕТ СН'!$I$21</f>
        <v>3883.0161858500001</v>
      </c>
      <c r="L147" s="36">
        <f>SUMIFS(СВЦЭМ!$D$33:$D$776,СВЦЭМ!$A$33:$A$776,$A147,СВЦЭМ!$B$33:$B$776,L$119)+'СЕТ СН'!$I$11+СВЦЭМ!$D$10+'СЕТ СН'!$I$5-'СЕТ СН'!$I$21</f>
        <v>3884.9093150100002</v>
      </c>
      <c r="M147" s="36">
        <f>SUMIFS(СВЦЭМ!$D$33:$D$776,СВЦЭМ!$A$33:$A$776,$A147,СВЦЭМ!$B$33:$B$776,M$119)+'СЕТ СН'!$I$11+СВЦЭМ!$D$10+'СЕТ СН'!$I$5-'СЕТ СН'!$I$21</f>
        <v>3885.58344407</v>
      </c>
      <c r="N147" s="36">
        <f>SUMIFS(СВЦЭМ!$D$33:$D$776,СВЦЭМ!$A$33:$A$776,$A147,СВЦЭМ!$B$33:$B$776,N$119)+'СЕТ СН'!$I$11+СВЦЭМ!$D$10+'СЕТ СН'!$I$5-'СЕТ СН'!$I$21</f>
        <v>3897.5907772300002</v>
      </c>
      <c r="O147" s="36">
        <f>SUMIFS(СВЦЭМ!$D$33:$D$776,СВЦЭМ!$A$33:$A$776,$A147,СВЦЭМ!$B$33:$B$776,O$119)+'СЕТ СН'!$I$11+СВЦЭМ!$D$10+'СЕТ СН'!$I$5-'СЕТ СН'!$I$21</f>
        <v>3936.44026076</v>
      </c>
      <c r="P147" s="36">
        <f>SUMIFS(СВЦЭМ!$D$33:$D$776,СВЦЭМ!$A$33:$A$776,$A147,СВЦЭМ!$B$33:$B$776,P$119)+'СЕТ СН'!$I$11+СВЦЭМ!$D$10+'СЕТ СН'!$I$5-'СЕТ СН'!$I$21</f>
        <v>3975.2570065200002</v>
      </c>
      <c r="Q147" s="36">
        <f>SUMIFS(СВЦЭМ!$D$33:$D$776,СВЦЭМ!$A$33:$A$776,$A147,СВЦЭМ!$B$33:$B$776,Q$119)+'СЕТ СН'!$I$11+СВЦЭМ!$D$10+'СЕТ СН'!$I$5-'СЕТ СН'!$I$21</f>
        <v>3932.8203498900002</v>
      </c>
      <c r="R147" s="36">
        <f>SUMIFS(СВЦЭМ!$D$33:$D$776,СВЦЭМ!$A$33:$A$776,$A147,СВЦЭМ!$B$33:$B$776,R$119)+'СЕТ СН'!$I$11+СВЦЭМ!$D$10+'СЕТ СН'!$I$5-'СЕТ СН'!$I$21</f>
        <v>3875.24145228</v>
      </c>
      <c r="S147" s="36">
        <f>SUMIFS(СВЦЭМ!$D$33:$D$776,СВЦЭМ!$A$33:$A$776,$A147,СВЦЭМ!$B$33:$B$776,S$119)+'СЕТ СН'!$I$11+СВЦЭМ!$D$10+'СЕТ СН'!$I$5-'СЕТ СН'!$I$21</f>
        <v>3827.17423805</v>
      </c>
      <c r="T147" s="36">
        <f>SUMIFS(СВЦЭМ!$D$33:$D$776,СВЦЭМ!$A$33:$A$776,$A147,СВЦЭМ!$B$33:$B$776,T$119)+'СЕТ СН'!$I$11+СВЦЭМ!$D$10+'СЕТ СН'!$I$5-'СЕТ СН'!$I$21</f>
        <v>3829.2833777700002</v>
      </c>
      <c r="U147" s="36">
        <f>SUMIFS(СВЦЭМ!$D$33:$D$776,СВЦЭМ!$A$33:$A$776,$A147,СВЦЭМ!$B$33:$B$776,U$119)+'СЕТ СН'!$I$11+СВЦЭМ!$D$10+'СЕТ СН'!$I$5-'СЕТ СН'!$I$21</f>
        <v>3833.4079989100001</v>
      </c>
      <c r="V147" s="36">
        <f>SUMIFS(СВЦЭМ!$D$33:$D$776,СВЦЭМ!$A$33:$A$776,$A147,СВЦЭМ!$B$33:$B$776,V$119)+'СЕТ СН'!$I$11+СВЦЭМ!$D$10+'СЕТ СН'!$I$5-'СЕТ СН'!$I$21</f>
        <v>3825.8982503400002</v>
      </c>
      <c r="W147" s="36">
        <f>SUMIFS(СВЦЭМ!$D$33:$D$776,СВЦЭМ!$A$33:$A$776,$A147,СВЦЭМ!$B$33:$B$776,W$119)+'СЕТ СН'!$I$11+СВЦЭМ!$D$10+'СЕТ СН'!$I$5-'СЕТ СН'!$I$21</f>
        <v>3824.5773347200002</v>
      </c>
      <c r="X147" s="36">
        <f>SUMIFS(СВЦЭМ!$D$33:$D$776,СВЦЭМ!$A$33:$A$776,$A147,СВЦЭМ!$B$33:$B$776,X$119)+'СЕТ СН'!$I$11+СВЦЭМ!$D$10+'СЕТ СН'!$I$5-'СЕТ СН'!$I$21</f>
        <v>3827.6472856800001</v>
      </c>
      <c r="Y147" s="36">
        <f>SUMIFS(СВЦЭМ!$D$33:$D$776,СВЦЭМ!$A$33:$A$776,$A147,СВЦЭМ!$B$33:$B$776,Y$119)+'СЕТ СН'!$I$11+СВЦЭМ!$D$10+'СЕТ СН'!$I$5-'СЕТ СН'!$I$21</f>
        <v>3855.3806923400002</v>
      </c>
    </row>
    <row r="148" spans="1:27" ht="15.75" x14ac:dyDescent="0.2">
      <c r="A148" s="35">
        <f t="shared" si="3"/>
        <v>44133</v>
      </c>
      <c r="B148" s="36">
        <f>SUMIFS(СВЦЭМ!$D$33:$D$776,СВЦЭМ!$A$33:$A$776,$A148,СВЦЭМ!$B$33:$B$776,B$119)+'СЕТ СН'!$I$11+СВЦЭМ!$D$10+'СЕТ СН'!$I$5-'СЕТ СН'!$I$21</f>
        <v>3908.4070828499998</v>
      </c>
      <c r="C148" s="36">
        <f>SUMIFS(СВЦЭМ!$D$33:$D$776,СВЦЭМ!$A$33:$A$776,$A148,СВЦЭМ!$B$33:$B$776,C$119)+'СЕТ СН'!$I$11+СВЦЭМ!$D$10+'СЕТ СН'!$I$5-'СЕТ СН'!$I$21</f>
        <v>3977.3452501700003</v>
      </c>
      <c r="D148" s="36">
        <f>SUMIFS(СВЦЭМ!$D$33:$D$776,СВЦЭМ!$A$33:$A$776,$A148,СВЦЭМ!$B$33:$B$776,D$119)+'СЕТ СН'!$I$11+СВЦЭМ!$D$10+'СЕТ СН'!$I$5-'СЕТ СН'!$I$21</f>
        <v>3988.8237861000002</v>
      </c>
      <c r="E148" s="36">
        <f>SUMIFS(СВЦЭМ!$D$33:$D$776,СВЦЭМ!$A$33:$A$776,$A148,СВЦЭМ!$B$33:$B$776,E$119)+'СЕТ СН'!$I$11+СВЦЭМ!$D$10+'СЕТ СН'!$I$5-'СЕТ СН'!$I$21</f>
        <v>3982.35582789</v>
      </c>
      <c r="F148" s="36">
        <f>SUMIFS(СВЦЭМ!$D$33:$D$776,СВЦЭМ!$A$33:$A$776,$A148,СВЦЭМ!$B$33:$B$776,F$119)+'СЕТ СН'!$I$11+СВЦЭМ!$D$10+'СЕТ СН'!$I$5-'СЕТ СН'!$I$21</f>
        <v>3987.67317048</v>
      </c>
      <c r="G148" s="36">
        <f>SUMIFS(СВЦЭМ!$D$33:$D$776,СВЦЭМ!$A$33:$A$776,$A148,СВЦЭМ!$B$33:$B$776,G$119)+'СЕТ СН'!$I$11+СВЦЭМ!$D$10+'СЕТ СН'!$I$5-'СЕТ СН'!$I$21</f>
        <v>4052.6473687000002</v>
      </c>
      <c r="H148" s="36">
        <f>SUMIFS(СВЦЭМ!$D$33:$D$776,СВЦЭМ!$A$33:$A$776,$A148,СВЦЭМ!$B$33:$B$776,H$119)+'СЕТ СН'!$I$11+СВЦЭМ!$D$10+'СЕТ СН'!$I$5-'СЕТ СН'!$I$21</f>
        <v>4066.5213490900001</v>
      </c>
      <c r="I148" s="36">
        <f>SUMIFS(СВЦЭМ!$D$33:$D$776,СВЦЭМ!$A$33:$A$776,$A148,СВЦЭМ!$B$33:$B$776,I$119)+'СЕТ СН'!$I$11+СВЦЭМ!$D$10+'СЕТ СН'!$I$5-'СЕТ СН'!$I$21</f>
        <v>3972.5080300200002</v>
      </c>
      <c r="J148" s="36">
        <f>SUMIFS(СВЦЭМ!$D$33:$D$776,СВЦЭМ!$A$33:$A$776,$A148,СВЦЭМ!$B$33:$B$776,J$119)+'СЕТ СН'!$I$11+СВЦЭМ!$D$10+'СЕТ СН'!$I$5-'СЕТ СН'!$I$21</f>
        <v>3880.84530898</v>
      </c>
      <c r="K148" s="36">
        <f>SUMIFS(СВЦЭМ!$D$33:$D$776,СВЦЭМ!$A$33:$A$776,$A148,СВЦЭМ!$B$33:$B$776,K$119)+'СЕТ СН'!$I$11+СВЦЭМ!$D$10+'СЕТ СН'!$I$5-'СЕТ СН'!$I$21</f>
        <v>3829.3204378800001</v>
      </c>
      <c r="L148" s="36">
        <f>SUMIFS(СВЦЭМ!$D$33:$D$776,СВЦЭМ!$A$33:$A$776,$A148,СВЦЭМ!$B$33:$B$776,L$119)+'СЕТ СН'!$I$11+СВЦЭМ!$D$10+'СЕТ СН'!$I$5-'СЕТ СН'!$I$21</f>
        <v>3835.7365089100003</v>
      </c>
      <c r="M148" s="36">
        <f>SUMIFS(СВЦЭМ!$D$33:$D$776,СВЦЭМ!$A$33:$A$776,$A148,СВЦЭМ!$B$33:$B$776,M$119)+'СЕТ СН'!$I$11+СВЦЭМ!$D$10+'СЕТ СН'!$I$5-'СЕТ СН'!$I$21</f>
        <v>3838.0663905800002</v>
      </c>
      <c r="N148" s="36">
        <f>SUMIFS(СВЦЭМ!$D$33:$D$776,СВЦЭМ!$A$33:$A$776,$A148,СВЦЭМ!$B$33:$B$776,N$119)+'СЕТ СН'!$I$11+СВЦЭМ!$D$10+'СЕТ СН'!$I$5-'СЕТ СН'!$I$21</f>
        <v>3827.37202136</v>
      </c>
      <c r="O148" s="36">
        <f>SUMIFS(СВЦЭМ!$D$33:$D$776,СВЦЭМ!$A$33:$A$776,$A148,СВЦЭМ!$B$33:$B$776,O$119)+'СЕТ СН'!$I$11+СВЦЭМ!$D$10+'СЕТ СН'!$I$5-'СЕТ СН'!$I$21</f>
        <v>3830.4642397000002</v>
      </c>
      <c r="P148" s="36">
        <f>SUMIFS(СВЦЭМ!$D$33:$D$776,СВЦЭМ!$A$33:$A$776,$A148,СВЦЭМ!$B$33:$B$776,P$119)+'СЕТ СН'!$I$11+СВЦЭМ!$D$10+'СЕТ СН'!$I$5-'СЕТ СН'!$I$21</f>
        <v>3868.4126715400002</v>
      </c>
      <c r="Q148" s="36">
        <f>SUMIFS(СВЦЭМ!$D$33:$D$776,СВЦЭМ!$A$33:$A$776,$A148,СВЦЭМ!$B$33:$B$776,Q$119)+'СЕТ СН'!$I$11+СВЦЭМ!$D$10+'СЕТ СН'!$I$5-'СЕТ СН'!$I$21</f>
        <v>3829.51657479</v>
      </c>
      <c r="R148" s="36">
        <f>SUMIFS(СВЦЭМ!$D$33:$D$776,СВЦЭМ!$A$33:$A$776,$A148,СВЦЭМ!$B$33:$B$776,R$119)+'СЕТ СН'!$I$11+СВЦЭМ!$D$10+'СЕТ СН'!$I$5-'СЕТ СН'!$I$21</f>
        <v>3823.8617121000002</v>
      </c>
      <c r="S148" s="36">
        <f>SUMIFS(СВЦЭМ!$D$33:$D$776,СВЦЭМ!$A$33:$A$776,$A148,СВЦЭМ!$B$33:$B$776,S$119)+'СЕТ СН'!$I$11+СВЦЭМ!$D$10+'СЕТ СН'!$I$5-'СЕТ СН'!$I$21</f>
        <v>3824.1191820499998</v>
      </c>
      <c r="T148" s="36">
        <f>SUMIFS(СВЦЭМ!$D$33:$D$776,СВЦЭМ!$A$33:$A$776,$A148,СВЦЭМ!$B$33:$B$776,T$119)+'СЕТ СН'!$I$11+СВЦЭМ!$D$10+'СЕТ СН'!$I$5-'СЕТ СН'!$I$21</f>
        <v>3851.4432965700003</v>
      </c>
      <c r="U148" s="36">
        <f>SUMIFS(СВЦЭМ!$D$33:$D$776,СВЦЭМ!$A$33:$A$776,$A148,СВЦЭМ!$B$33:$B$776,U$119)+'СЕТ СН'!$I$11+СВЦЭМ!$D$10+'СЕТ СН'!$I$5-'СЕТ СН'!$I$21</f>
        <v>3850.6591868099999</v>
      </c>
      <c r="V148" s="36">
        <f>SUMIFS(СВЦЭМ!$D$33:$D$776,СВЦЭМ!$A$33:$A$776,$A148,СВЦЭМ!$B$33:$B$776,V$119)+'СЕТ СН'!$I$11+СВЦЭМ!$D$10+'СЕТ СН'!$I$5-'СЕТ СН'!$I$21</f>
        <v>3834.77987373</v>
      </c>
      <c r="W148" s="36">
        <f>SUMIFS(СВЦЭМ!$D$33:$D$776,СВЦЭМ!$A$33:$A$776,$A148,СВЦЭМ!$B$33:$B$776,W$119)+'СЕТ СН'!$I$11+СВЦЭМ!$D$10+'СЕТ СН'!$I$5-'СЕТ СН'!$I$21</f>
        <v>3820.4387536300001</v>
      </c>
      <c r="X148" s="36">
        <f>SUMIFS(СВЦЭМ!$D$33:$D$776,СВЦЭМ!$A$33:$A$776,$A148,СВЦЭМ!$B$33:$B$776,X$119)+'СЕТ СН'!$I$11+СВЦЭМ!$D$10+'СЕТ СН'!$I$5-'СЕТ СН'!$I$21</f>
        <v>3869.2072660399999</v>
      </c>
      <c r="Y148" s="36">
        <f>SUMIFS(СВЦЭМ!$D$33:$D$776,СВЦЭМ!$A$33:$A$776,$A148,СВЦЭМ!$B$33:$B$776,Y$119)+'СЕТ СН'!$I$11+СВЦЭМ!$D$10+'СЕТ СН'!$I$5-'СЕТ СН'!$I$21</f>
        <v>3893.8554949600002</v>
      </c>
    </row>
    <row r="149" spans="1:27" ht="15.75" x14ac:dyDescent="0.2">
      <c r="A149" s="35">
        <f t="shared" si="3"/>
        <v>44134</v>
      </c>
      <c r="B149" s="36">
        <f>SUMIFS(СВЦЭМ!$D$33:$D$776,СВЦЭМ!$A$33:$A$776,$A149,СВЦЭМ!$B$33:$B$776,B$119)+'СЕТ СН'!$I$11+СВЦЭМ!$D$10+'СЕТ СН'!$I$5-'СЕТ СН'!$I$21</f>
        <v>3894.2793398100002</v>
      </c>
      <c r="C149" s="36">
        <f>SUMIFS(СВЦЭМ!$D$33:$D$776,СВЦЭМ!$A$33:$A$776,$A149,СВЦЭМ!$B$33:$B$776,C$119)+'СЕТ СН'!$I$11+СВЦЭМ!$D$10+'СЕТ СН'!$I$5-'СЕТ СН'!$I$21</f>
        <v>3955.5299363399999</v>
      </c>
      <c r="D149" s="36">
        <f>SUMIFS(СВЦЭМ!$D$33:$D$776,СВЦЭМ!$A$33:$A$776,$A149,СВЦЭМ!$B$33:$B$776,D$119)+'СЕТ СН'!$I$11+СВЦЭМ!$D$10+'СЕТ СН'!$I$5-'СЕТ СН'!$I$21</f>
        <v>4052.3729087299998</v>
      </c>
      <c r="E149" s="36">
        <f>SUMIFS(СВЦЭМ!$D$33:$D$776,СВЦЭМ!$A$33:$A$776,$A149,СВЦЭМ!$B$33:$B$776,E$119)+'СЕТ СН'!$I$11+СВЦЭМ!$D$10+'СЕТ СН'!$I$5-'СЕТ СН'!$I$21</f>
        <v>4069.2820328900002</v>
      </c>
      <c r="F149" s="36">
        <f>SUMIFS(СВЦЭМ!$D$33:$D$776,СВЦЭМ!$A$33:$A$776,$A149,СВЦЭМ!$B$33:$B$776,F$119)+'СЕТ СН'!$I$11+СВЦЭМ!$D$10+'СЕТ СН'!$I$5-'СЕТ СН'!$I$21</f>
        <v>4062.8945841899999</v>
      </c>
      <c r="G149" s="36">
        <f>SUMIFS(СВЦЭМ!$D$33:$D$776,СВЦЭМ!$A$33:$A$776,$A149,СВЦЭМ!$B$33:$B$776,G$119)+'СЕТ СН'!$I$11+СВЦЭМ!$D$10+'СЕТ СН'!$I$5-'СЕТ СН'!$I$21</f>
        <v>4046.76266738</v>
      </c>
      <c r="H149" s="36">
        <f>SUMIFS(СВЦЭМ!$D$33:$D$776,СВЦЭМ!$A$33:$A$776,$A149,СВЦЭМ!$B$33:$B$776,H$119)+'СЕТ СН'!$I$11+СВЦЭМ!$D$10+'СЕТ СН'!$I$5-'СЕТ СН'!$I$21</f>
        <v>3971.4595596200002</v>
      </c>
      <c r="I149" s="36">
        <f>SUMIFS(СВЦЭМ!$D$33:$D$776,СВЦЭМ!$A$33:$A$776,$A149,СВЦЭМ!$B$33:$B$776,I$119)+'СЕТ СН'!$I$11+СВЦЭМ!$D$10+'СЕТ СН'!$I$5-'СЕТ СН'!$I$21</f>
        <v>3958.4814706800003</v>
      </c>
      <c r="J149" s="36">
        <f>SUMIFS(СВЦЭМ!$D$33:$D$776,СВЦЭМ!$A$33:$A$776,$A149,СВЦЭМ!$B$33:$B$776,J$119)+'СЕТ СН'!$I$11+СВЦЭМ!$D$10+'СЕТ СН'!$I$5-'СЕТ СН'!$I$21</f>
        <v>3882.2412750000003</v>
      </c>
      <c r="K149" s="36">
        <f>SUMIFS(СВЦЭМ!$D$33:$D$776,СВЦЭМ!$A$33:$A$776,$A149,СВЦЭМ!$B$33:$B$776,K$119)+'СЕТ СН'!$I$11+СВЦЭМ!$D$10+'СЕТ СН'!$I$5-'СЕТ СН'!$I$21</f>
        <v>3864.5916960100003</v>
      </c>
      <c r="L149" s="36">
        <f>SUMIFS(СВЦЭМ!$D$33:$D$776,СВЦЭМ!$A$33:$A$776,$A149,СВЦЭМ!$B$33:$B$776,L$119)+'СЕТ СН'!$I$11+СВЦЭМ!$D$10+'СЕТ СН'!$I$5-'СЕТ СН'!$I$21</f>
        <v>3867.0110025900003</v>
      </c>
      <c r="M149" s="36">
        <f>SUMIFS(СВЦЭМ!$D$33:$D$776,СВЦЭМ!$A$33:$A$776,$A149,СВЦЭМ!$B$33:$B$776,M$119)+'СЕТ СН'!$I$11+СВЦЭМ!$D$10+'СЕТ СН'!$I$5-'СЕТ СН'!$I$21</f>
        <v>3863.4854384</v>
      </c>
      <c r="N149" s="36">
        <f>SUMIFS(СВЦЭМ!$D$33:$D$776,СВЦЭМ!$A$33:$A$776,$A149,СВЦЭМ!$B$33:$B$776,N$119)+'СЕТ СН'!$I$11+СВЦЭМ!$D$10+'СЕТ СН'!$I$5-'СЕТ СН'!$I$21</f>
        <v>3862.3354981000002</v>
      </c>
      <c r="O149" s="36">
        <f>SUMIFS(СВЦЭМ!$D$33:$D$776,СВЦЭМ!$A$33:$A$776,$A149,СВЦЭМ!$B$33:$B$776,O$119)+'СЕТ СН'!$I$11+СВЦЭМ!$D$10+'СЕТ СН'!$I$5-'СЕТ СН'!$I$21</f>
        <v>3897.6514478500003</v>
      </c>
      <c r="P149" s="36">
        <f>SUMIFS(СВЦЭМ!$D$33:$D$776,СВЦЭМ!$A$33:$A$776,$A149,СВЦЭМ!$B$33:$B$776,P$119)+'СЕТ СН'!$I$11+СВЦЭМ!$D$10+'СЕТ СН'!$I$5-'СЕТ СН'!$I$21</f>
        <v>3922.38974564</v>
      </c>
      <c r="Q149" s="36">
        <f>SUMIFS(СВЦЭМ!$D$33:$D$776,СВЦЭМ!$A$33:$A$776,$A149,СВЦЭМ!$B$33:$B$776,Q$119)+'СЕТ СН'!$I$11+СВЦЭМ!$D$10+'СЕТ СН'!$I$5-'СЕТ СН'!$I$21</f>
        <v>3908.3085618100004</v>
      </c>
      <c r="R149" s="36">
        <f>SUMIFS(СВЦЭМ!$D$33:$D$776,СВЦЭМ!$A$33:$A$776,$A149,СВЦЭМ!$B$33:$B$776,R$119)+'СЕТ СН'!$I$11+СВЦЭМ!$D$10+'СЕТ СН'!$I$5-'СЕТ СН'!$I$21</f>
        <v>3873.9313457799999</v>
      </c>
      <c r="S149" s="36">
        <f>SUMIFS(СВЦЭМ!$D$33:$D$776,СВЦЭМ!$A$33:$A$776,$A149,СВЦЭМ!$B$33:$B$776,S$119)+'СЕТ СН'!$I$11+СВЦЭМ!$D$10+'СЕТ СН'!$I$5-'СЕТ СН'!$I$21</f>
        <v>3821.5040641700002</v>
      </c>
      <c r="T149" s="36">
        <f>SUMIFS(СВЦЭМ!$D$33:$D$776,СВЦЭМ!$A$33:$A$776,$A149,СВЦЭМ!$B$33:$B$776,T$119)+'СЕТ СН'!$I$11+СВЦЭМ!$D$10+'СЕТ СН'!$I$5-'СЕТ СН'!$I$21</f>
        <v>3848.8590803699999</v>
      </c>
      <c r="U149" s="36">
        <f>SUMIFS(СВЦЭМ!$D$33:$D$776,СВЦЭМ!$A$33:$A$776,$A149,СВЦЭМ!$B$33:$B$776,U$119)+'СЕТ СН'!$I$11+СВЦЭМ!$D$10+'СЕТ СН'!$I$5-'СЕТ СН'!$I$21</f>
        <v>3848.2548666500002</v>
      </c>
      <c r="V149" s="36">
        <f>SUMIFS(СВЦЭМ!$D$33:$D$776,СВЦЭМ!$A$33:$A$776,$A149,СВЦЭМ!$B$33:$B$776,V$119)+'СЕТ СН'!$I$11+СВЦЭМ!$D$10+'СЕТ СН'!$I$5-'СЕТ СН'!$I$21</f>
        <v>3832.9266254100003</v>
      </c>
      <c r="W149" s="36">
        <f>SUMIFS(СВЦЭМ!$D$33:$D$776,СВЦЭМ!$A$33:$A$776,$A149,СВЦЭМ!$B$33:$B$776,W$119)+'СЕТ СН'!$I$11+СВЦЭМ!$D$10+'СЕТ СН'!$I$5-'СЕТ СН'!$I$21</f>
        <v>3822.2018178100002</v>
      </c>
      <c r="X149" s="36">
        <f>SUMIFS(СВЦЭМ!$D$33:$D$776,СВЦЭМ!$A$33:$A$776,$A149,СВЦЭМ!$B$33:$B$776,X$119)+'СЕТ СН'!$I$11+СВЦЭМ!$D$10+'СЕТ СН'!$I$5-'СЕТ СН'!$I$21</f>
        <v>3810.9559162700002</v>
      </c>
      <c r="Y149" s="36">
        <f>SUMIFS(СВЦЭМ!$D$33:$D$776,СВЦЭМ!$A$33:$A$776,$A149,СВЦЭМ!$B$33:$B$776,Y$119)+'СЕТ СН'!$I$11+СВЦЭМ!$D$10+'СЕТ СН'!$I$5-'СЕТ СН'!$I$21</f>
        <v>3853.7663960500004</v>
      </c>
    </row>
    <row r="150" spans="1:27" ht="15.75" x14ac:dyDescent="0.2">
      <c r="A150" s="35">
        <f t="shared" si="3"/>
        <v>44135</v>
      </c>
      <c r="B150" s="36">
        <f>SUMIFS(СВЦЭМ!$D$33:$D$776,СВЦЭМ!$A$33:$A$776,$A150,СВЦЭМ!$B$33:$B$776,B$119)+'СЕТ СН'!$I$11+СВЦЭМ!$D$10+'СЕТ СН'!$I$5-'СЕТ СН'!$I$21</f>
        <v>3838.3870432200001</v>
      </c>
      <c r="C150" s="36">
        <f>SUMIFS(СВЦЭМ!$D$33:$D$776,СВЦЭМ!$A$33:$A$776,$A150,СВЦЭМ!$B$33:$B$776,C$119)+'СЕТ СН'!$I$11+СВЦЭМ!$D$10+'СЕТ СН'!$I$5-'СЕТ СН'!$I$21</f>
        <v>3904.3218720700002</v>
      </c>
      <c r="D150" s="36">
        <f>SUMIFS(СВЦЭМ!$D$33:$D$776,СВЦЭМ!$A$33:$A$776,$A150,СВЦЭМ!$B$33:$B$776,D$119)+'СЕТ СН'!$I$11+СВЦЭМ!$D$10+'СЕТ СН'!$I$5-'СЕТ СН'!$I$21</f>
        <v>3951.29132076</v>
      </c>
      <c r="E150" s="36">
        <f>SUMIFS(СВЦЭМ!$D$33:$D$776,СВЦЭМ!$A$33:$A$776,$A150,СВЦЭМ!$B$33:$B$776,E$119)+'СЕТ СН'!$I$11+СВЦЭМ!$D$10+'СЕТ СН'!$I$5-'СЕТ СН'!$I$21</f>
        <v>3950.7481967799999</v>
      </c>
      <c r="F150" s="36">
        <f>SUMIFS(СВЦЭМ!$D$33:$D$776,СВЦЭМ!$A$33:$A$776,$A150,СВЦЭМ!$B$33:$B$776,F$119)+'СЕТ СН'!$I$11+СВЦЭМ!$D$10+'СЕТ СН'!$I$5-'СЕТ СН'!$I$21</f>
        <v>3962.9116561000001</v>
      </c>
      <c r="G150" s="36">
        <f>SUMIFS(СВЦЭМ!$D$33:$D$776,СВЦЭМ!$A$33:$A$776,$A150,СВЦЭМ!$B$33:$B$776,G$119)+'СЕТ СН'!$I$11+СВЦЭМ!$D$10+'СЕТ СН'!$I$5-'СЕТ СН'!$I$21</f>
        <v>3951.9894953600001</v>
      </c>
      <c r="H150" s="36">
        <f>SUMIFS(СВЦЭМ!$D$33:$D$776,СВЦЭМ!$A$33:$A$776,$A150,СВЦЭМ!$B$33:$B$776,H$119)+'СЕТ СН'!$I$11+СВЦЭМ!$D$10+'СЕТ СН'!$I$5-'СЕТ СН'!$I$21</f>
        <v>3932.0964335200001</v>
      </c>
      <c r="I150" s="36">
        <f>SUMIFS(СВЦЭМ!$D$33:$D$776,СВЦЭМ!$A$33:$A$776,$A150,СВЦЭМ!$B$33:$B$776,I$119)+'СЕТ СН'!$I$11+СВЦЭМ!$D$10+'СЕТ СН'!$I$5-'СЕТ СН'!$I$21</f>
        <v>3907.7803075500001</v>
      </c>
      <c r="J150" s="36">
        <f>SUMIFS(СВЦЭМ!$D$33:$D$776,СВЦЭМ!$A$33:$A$776,$A150,СВЦЭМ!$B$33:$B$776,J$119)+'СЕТ СН'!$I$11+СВЦЭМ!$D$10+'СЕТ СН'!$I$5-'СЕТ СН'!$I$21</f>
        <v>3826.4166880500002</v>
      </c>
      <c r="K150" s="36">
        <f>SUMIFS(СВЦЭМ!$D$33:$D$776,СВЦЭМ!$A$33:$A$776,$A150,СВЦЭМ!$B$33:$B$776,K$119)+'СЕТ СН'!$I$11+СВЦЭМ!$D$10+'СЕТ СН'!$I$5-'СЕТ СН'!$I$21</f>
        <v>3774.81149654</v>
      </c>
      <c r="L150" s="36">
        <f>SUMIFS(СВЦЭМ!$D$33:$D$776,СВЦЭМ!$A$33:$A$776,$A150,СВЦЭМ!$B$33:$B$776,L$119)+'СЕТ СН'!$I$11+СВЦЭМ!$D$10+'СЕТ СН'!$I$5-'СЕТ СН'!$I$21</f>
        <v>3792.1360772500002</v>
      </c>
      <c r="M150" s="36">
        <f>SUMIFS(СВЦЭМ!$D$33:$D$776,СВЦЭМ!$A$33:$A$776,$A150,СВЦЭМ!$B$33:$B$776,M$119)+'СЕТ СН'!$I$11+СВЦЭМ!$D$10+'СЕТ СН'!$I$5-'СЕТ СН'!$I$21</f>
        <v>3778.7942488200001</v>
      </c>
      <c r="N150" s="36">
        <f>SUMIFS(СВЦЭМ!$D$33:$D$776,СВЦЭМ!$A$33:$A$776,$A150,СВЦЭМ!$B$33:$B$776,N$119)+'СЕТ СН'!$I$11+СВЦЭМ!$D$10+'СЕТ СН'!$I$5-'СЕТ СН'!$I$21</f>
        <v>3769.0380578600002</v>
      </c>
      <c r="O150" s="36">
        <f>SUMIFS(СВЦЭМ!$D$33:$D$776,СВЦЭМ!$A$33:$A$776,$A150,СВЦЭМ!$B$33:$B$776,O$119)+'СЕТ СН'!$I$11+СВЦЭМ!$D$10+'СЕТ СН'!$I$5-'СЕТ СН'!$I$21</f>
        <v>3805.7933115400001</v>
      </c>
      <c r="P150" s="36">
        <f>SUMIFS(СВЦЭМ!$D$33:$D$776,СВЦЭМ!$A$33:$A$776,$A150,СВЦЭМ!$B$33:$B$776,P$119)+'СЕТ СН'!$I$11+СВЦЭМ!$D$10+'СЕТ СН'!$I$5-'СЕТ СН'!$I$21</f>
        <v>3855.2483610600002</v>
      </c>
      <c r="Q150" s="36">
        <f>SUMIFS(СВЦЭМ!$D$33:$D$776,СВЦЭМ!$A$33:$A$776,$A150,СВЦЭМ!$B$33:$B$776,Q$119)+'СЕТ СН'!$I$11+СВЦЭМ!$D$10+'СЕТ СН'!$I$5-'СЕТ СН'!$I$21</f>
        <v>3820.7891087100002</v>
      </c>
      <c r="R150" s="36">
        <f>SUMIFS(СВЦЭМ!$D$33:$D$776,СВЦЭМ!$A$33:$A$776,$A150,СВЦЭМ!$B$33:$B$776,R$119)+'СЕТ СН'!$I$11+СВЦЭМ!$D$10+'СЕТ СН'!$I$5-'СЕТ СН'!$I$21</f>
        <v>3786.4490049200003</v>
      </c>
      <c r="S150" s="36">
        <f>SUMIFS(СВЦЭМ!$D$33:$D$776,СВЦЭМ!$A$33:$A$776,$A150,СВЦЭМ!$B$33:$B$776,S$119)+'СЕТ СН'!$I$11+СВЦЭМ!$D$10+'СЕТ СН'!$I$5-'СЕТ СН'!$I$21</f>
        <v>3776.4911024500002</v>
      </c>
      <c r="T150" s="36">
        <f>SUMIFS(СВЦЭМ!$D$33:$D$776,СВЦЭМ!$A$33:$A$776,$A150,СВЦЭМ!$B$33:$B$776,T$119)+'СЕТ СН'!$I$11+СВЦЭМ!$D$10+'СЕТ СН'!$I$5-'СЕТ СН'!$I$21</f>
        <v>3805.5758472900002</v>
      </c>
      <c r="U150" s="36">
        <f>SUMIFS(СВЦЭМ!$D$33:$D$776,СВЦЭМ!$A$33:$A$776,$A150,СВЦЭМ!$B$33:$B$776,U$119)+'СЕТ СН'!$I$11+СВЦЭМ!$D$10+'СЕТ СН'!$I$5-'СЕТ СН'!$I$21</f>
        <v>3812.05098189</v>
      </c>
      <c r="V150" s="36">
        <f>SUMIFS(СВЦЭМ!$D$33:$D$776,СВЦЭМ!$A$33:$A$776,$A150,СВЦЭМ!$B$33:$B$776,V$119)+'СЕТ СН'!$I$11+СВЦЭМ!$D$10+'СЕТ СН'!$I$5-'СЕТ СН'!$I$21</f>
        <v>3799.9328405000001</v>
      </c>
      <c r="W150" s="36">
        <f>SUMIFS(СВЦЭМ!$D$33:$D$776,СВЦЭМ!$A$33:$A$776,$A150,СВЦЭМ!$B$33:$B$776,W$119)+'СЕТ СН'!$I$11+СВЦЭМ!$D$10+'СЕТ СН'!$I$5-'СЕТ СН'!$I$21</f>
        <v>3787.8734048900001</v>
      </c>
      <c r="X150" s="36">
        <f>SUMIFS(СВЦЭМ!$D$33:$D$776,СВЦЭМ!$A$33:$A$776,$A150,СВЦЭМ!$B$33:$B$776,X$119)+'СЕТ СН'!$I$11+СВЦЭМ!$D$10+'СЕТ СН'!$I$5-'СЕТ СН'!$I$21</f>
        <v>3748.66873807</v>
      </c>
      <c r="Y150" s="36">
        <f>SUMIFS(СВЦЭМ!$D$33:$D$776,СВЦЭМ!$A$33:$A$776,$A150,СВЦЭМ!$B$33:$B$776,Y$119)+'СЕТ СН'!$I$11+СВЦЭМ!$D$10+'СЕТ СН'!$I$5-'СЕТ СН'!$I$21</f>
        <v>3758.6321039700001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01.10.2020</v>
      </c>
      <c r="B156" s="36">
        <f>SUMIFS(СВЦЭМ!$E$33:$E$776,СВЦЭМ!$A$33:$A$776,$A156,СВЦЭМ!$B$33:$B$776,B$155)+'СЕТ СН'!$F$12</f>
        <v>91.950031609999996</v>
      </c>
      <c r="C156" s="36">
        <f>SUMIFS(СВЦЭМ!$E$33:$E$776,СВЦЭМ!$A$33:$A$776,$A156,СВЦЭМ!$B$33:$B$776,C$155)+'СЕТ СН'!$F$12</f>
        <v>100.96847287999999</v>
      </c>
      <c r="D156" s="36">
        <f>SUMIFS(СВЦЭМ!$E$33:$E$776,СВЦЭМ!$A$33:$A$776,$A156,СВЦЭМ!$B$33:$B$776,D$155)+'СЕТ СН'!$F$12</f>
        <v>107.55142877999999</v>
      </c>
      <c r="E156" s="36">
        <f>SUMIFS(СВЦЭМ!$E$33:$E$776,СВЦЭМ!$A$33:$A$776,$A156,СВЦЭМ!$B$33:$B$776,E$155)+'СЕТ СН'!$F$12</f>
        <v>110.75574501</v>
      </c>
      <c r="F156" s="36">
        <f>SUMIFS(СВЦЭМ!$E$33:$E$776,СВЦЭМ!$A$33:$A$776,$A156,СВЦЭМ!$B$33:$B$776,F$155)+'СЕТ СН'!$F$12</f>
        <v>110.86153882000001</v>
      </c>
      <c r="G156" s="36">
        <f>SUMIFS(СВЦЭМ!$E$33:$E$776,СВЦЭМ!$A$33:$A$776,$A156,СВЦЭМ!$B$33:$B$776,G$155)+'СЕТ СН'!$F$12</f>
        <v>108.41406384</v>
      </c>
      <c r="H156" s="36">
        <f>SUMIFS(СВЦЭМ!$E$33:$E$776,СВЦЭМ!$A$33:$A$776,$A156,СВЦЭМ!$B$33:$B$776,H$155)+'СЕТ СН'!$F$12</f>
        <v>100.82947812</v>
      </c>
      <c r="I156" s="36">
        <f>SUMIFS(СВЦЭМ!$E$33:$E$776,СВЦЭМ!$A$33:$A$776,$A156,СВЦЭМ!$B$33:$B$776,I$155)+'СЕТ СН'!$F$12</f>
        <v>92.581689409999996</v>
      </c>
      <c r="J156" s="36">
        <f>SUMIFS(СВЦЭМ!$E$33:$E$776,СВЦЭМ!$A$33:$A$776,$A156,СВЦЭМ!$B$33:$B$776,J$155)+'СЕТ СН'!$F$12</f>
        <v>83.476648999999995</v>
      </c>
      <c r="K156" s="36">
        <f>SUMIFS(СВЦЭМ!$E$33:$E$776,СВЦЭМ!$A$33:$A$776,$A156,СВЦЭМ!$B$33:$B$776,K$155)+'СЕТ СН'!$F$12</f>
        <v>78.491412699999998</v>
      </c>
      <c r="L156" s="36">
        <f>SUMIFS(СВЦЭМ!$E$33:$E$776,СВЦЭМ!$A$33:$A$776,$A156,СВЦЭМ!$B$33:$B$776,L$155)+'СЕТ СН'!$F$12</f>
        <v>78.606236719999998</v>
      </c>
      <c r="M156" s="36">
        <f>SUMIFS(СВЦЭМ!$E$33:$E$776,СВЦЭМ!$A$33:$A$776,$A156,СВЦЭМ!$B$33:$B$776,M$155)+'СЕТ СН'!$F$12</f>
        <v>79.350529559999998</v>
      </c>
      <c r="N156" s="36">
        <f>SUMIFS(СВЦЭМ!$E$33:$E$776,СВЦЭМ!$A$33:$A$776,$A156,СВЦЭМ!$B$33:$B$776,N$155)+'СЕТ СН'!$F$12</f>
        <v>81.441746679999994</v>
      </c>
      <c r="O156" s="36">
        <f>SUMIFS(СВЦЭМ!$E$33:$E$776,СВЦЭМ!$A$33:$A$776,$A156,СВЦЭМ!$B$33:$B$776,O$155)+'СЕТ СН'!$F$12</f>
        <v>84.821427470000003</v>
      </c>
      <c r="P156" s="36">
        <f>SUMIFS(СВЦЭМ!$E$33:$E$776,СВЦЭМ!$A$33:$A$776,$A156,СВЦЭМ!$B$33:$B$776,P$155)+'СЕТ СН'!$F$12</f>
        <v>88.513596010000001</v>
      </c>
      <c r="Q156" s="36">
        <f>SUMIFS(СВЦЭМ!$E$33:$E$776,СВЦЭМ!$A$33:$A$776,$A156,СВЦЭМ!$B$33:$B$776,Q$155)+'СЕТ СН'!$F$12</f>
        <v>83.551345339999997</v>
      </c>
      <c r="R156" s="36">
        <f>SUMIFS(СВЦЭМ!$E$33:$E$776,СВЦЭМ!$A$33:$A$776,$A156,СВЦЭМ!$B$33:$B$776,R$155)+'СЕТ СН'!$F$12</f>
        <v>77.981031459999997</v>
      </c>
      <c r="S156" s="36">
        <f>SUMIFS(СВЦЭМ!$E$33:$E$776,СВЦЭМ!$A$33:$A$776,$A156,СВЦЭМ!$B$33:$B$776,S$155)+'СЕТ СН'!$F$12</f>
        <v>72.069582800000006</v>
      </c>
      <c r="T156" s="36">
        <f>SUMIFS(СВЦЭМ!$E$33:$E$776,СВЦЭМ!$A$33:$A$776,$A156,СВЦЭМ!$B$33:$B$776,T$155)+'СЕТ СН'!$F$12</f>
        <v>70.429924959999994</v>
      </c>
      <c r="U156" s="36">
        <f>SUMIFS(СВЦЭМ!$E$33:$E$776,СВЦЭМ!$A$33:$A$776,$A156,СВЦЭМ!$B$33:$B$776,U$155)+'СЕТ СН'!$F$12</f>
        <v>71.030149829999999</v>
      </c>
      <c r="V156" s="36">
        <f>SUMIFS(СВЦЭМ!$E$33:$E$776,СВЦЭМ!$A$33:$A$776,$A156,СВЦЭМ!$B$33:$B$776,V$155)+'СЕТ СН'!$F$12</f>
        <v>70.556980719999999</v>
      </c>
      <c r="W156" s="36">
        <f>SUMIFS(СВЦЭМ!$E$33:$E$776,СВЦЭМ!$A$33:$A$776,$A156,СВЦЭМ!$B$33:$B$776,W$155)+'СЕТ СН'!$F$12</f>
        <v>70.316248509999994</v>
      </c>
      <c r="X156" s="36">
        <f>SUMIFS(СВЦЭМ!$E$33:$E$776,СВЦЭМ!$A$33:$A$776,$A156,СВЦЭМ!$B$33:$B$776,X$155)+'СЕТ СН'!$F$12</f>
        <v>71.634748759999994</v>
      </c>
      <c r="Y156" s="36">
        <f>SUMIFS(СВЦЭМ!$E$33:$E$776,СВЦЭМ!$A$33:$A$776,$A156,СВЦЭМ!$B$33:$B$776,Y$155)+'СЕТ СН'!$F$12</f>
        <v>76.088369400000005</v>
      </c>
      <c r="AA156" s="45"/>
    </row>
    <row r="157" spans="1:27" ht="15.75" x14ac:dyDescent="0.2">
      <c r="A157" s="35">
        <f>A156+1</f>
        <v>44106</v>
      </c>
      <c r="B157" s="36">
        <f>SUMIFS(СВЦЭМ!$E$33:$E$776,СВЦЭМ!$A$33:$A$776,$A157,СВЦЭМ!$B$33:$B$776,B$155)+'СЕТ СН'!$F$12</f>
        <v>86.576604239999995</v>
      </c>
      <c r="C157" s="36">
        <f>SUMIFS(СВЦЭМ!$E$33:$E$776,СВЦЭМ!$A$33:$A$776,$A157,СВЦЭМ!$B$33:$B$776,C$155)+'СЕТ СН'!$F$12</f>
        <v>98.333012089999997</v>
      </c>
      <c r="D157" s="36">
        <f>SUMIFS(СВЦЭМ!$E$33:$E$776,СВЦЭМ!$A$33:$A$776,$A157,СВЦЭМ!$B$33:$B$776,D$155)+'СЕТ СН'!$F$12</f>
        <v>106.73276494</v>
      </c>
      <c r="E157" s="36">
        <f>SUMIFS(СВЦЭМ!$E$33:$E$776,СВЦЭМ!$A$33:$A$776,$A157,СВЦЭМ!$B$33:$B$776,E$155)+'СЕТ СН'!$F$12</f>
        <v>109.61481952</v>
      </c>
      <c r="F157" s="36">
        <f>SUMIFS(СВЦЭМ!$E$33:$E$776,СВЦЭМ!$A$33:$A$776,$A157,СВЦЭМ!$B$33:$B$776,F$155)+'СЕТ СН'!$F$12</f>
        <v>110.5900433</v>
      </c>
      <c r="G157" s="36">
        <f>SUMIFS(СВЦЭМ!$E$33:$E$776,СВЦЭМ!$A$33:$A$776,$A157,СВЦЭМ!$B$33:$B$776,G$155)+'СЕТ СН'!$F$12</f>
        <v>107.65518494</v>
      </c>
      <c r="H157" s="36">
        <f>SUMIFS(СВЦЭМ!$E$33:$E$776,СВЦЭМ!$A$33:$A$776,$A157,СВЦЭМ!$B$33:$B$776,H$155)+'СЕТ СН'!$F$12</f>
        <v>99.535414189999997</v>
      </c>
      <c r="I157" s="36">
        <f>SUMIFS(СВЦЭМ!$E$33:$E$776,СВЦЭМ!$A$33:$A$776,$A157,СВЦЭМ!$B$33:$B$776,I$155)+'СЕТ СН'!$F$12</f>
        <v>91.575146450000005</v>
      </c>
      <c r="J157" s="36">
        <f>SUMIFS(СВЦЭМ!$E$33:$E$776,СВЦЭМ!$A$33:$A$776,$A157,СВЦЭМ!$B$33:$B$776,J$155)+'СЕТ СН'!$F$12</f>
        <v>83.184150149999994</v>
      </c>
      <c r="K157" s="36">
        <f>SUMIFS(СВЦЭМ!$E$33:$E$776,СВЦЭМ!$A$33:$A$776,$A157,СВЦЭМ!$B$33:$B$776,K$155)+'СЕТ СН'!$F$12</f>
        <v>78.243001000000007</v>
      </c>
      <c r="L157" s="36">
        <f>SUMIFS(СВЦЭМ!$E$33:$E$776,СВЦЭМ!$A$33:$A$776,$A157,СВЦЭМ!$B$33:$B$776,L$155)+'СЕТ СН'!$F$12</f>
        <v>78.04718536</v>
      </c>
      <c r="M157" s="36">
        <f>SUMIFS(СВЦЭМ!$E$33:$E$776,СВЦЭМ!$A$33:$A$776,$A157,СВЦЭМ!$B$33:$B$776,M$155)+'СЕТ СН'!$F$12</f>
        <v>78.778226630000006</v>
      </c>
      <c r="N157" s="36">
        <f>SUMIFS(СВЦЭМ!$E$33:$E$776,СВЦЭМ!$A$33:$A$776,$A157,СВЦЭМ!$B$33:$B$776,N$155)+'СЕТ СН'!$F$12</f>
        <v>80.424355270000007</v>
      </c>
      <c r="O157" s="36">
        <f>SUMIFS(СВЦЭМ!$E$33:$E$776,СВЦЭМ!$A$33:$A$776,$A157,СВЦЭМ!$B$33:$B$776,O$155)+'СЕТ СН'!$F$12</f>
        <v>84.143728300000006</v>
      </c>
      <c r="P157" s="36">
        <f>SUMIFS(СВЦЭМ!$E$33:$E$776,СВЦЭМ!$A$33:$A$776,$A157,СВЦЭМ!$B$33:$B$776,P$155)+'СЕТ СН'!$F$12</f>
        <v>88.92721736</v>
      </c>
      <c r="Q157" s="36">
        <f>SUMIFS(СВЦЭМ!$E$33:$E$776,СВЦЭМ!$A$33:$A$776,$A157,СВЦЭМ!$B$33:$B$776,Q$155)+'СЕТ СН'!$F$12</f>
        <v>84.183700229999999</v>
      </c>
      <c r="R157" s="36">
        <f>SUMIFS(СВЦЭМ!$E$33:$E$776,СВЦЭМ!$A$33:$A$776,$A157,СВЦЭМ!$B$33:$B$776,R$155)+'СЕТ СН'!$F$12</f>
        <v>78.301316330000006</v>
      </c>
      <c r="S157" s="36">
        <f>SUMIFS(СВЦЭМ!$E$33:$E$776,СВЦЭМ!$A$33:$A$776,$A157,СВЦЭМ!$B$33:$B$776,S$155)+'СЕТ СН'!$F$12</f>
        <v>72.72292865</v>
      </c>
      <c r="T157" s="36">
        <f>SUMIFS(СВЦЭМ!$E$33:$E$776,СВЦЭМ!$A$33:$A$776,$A157,СВЦЭМ!$B$33:$B$776,T$155)+'СЕТ СН'!$F$12</f>
        <v>69.092103640000005</v>
      </c>
      <c r="U157" s="36">
        <f>SUMIFS(СВЦЭМ!$E$33:$E$776,СВЦЭМ!$A$33:$A$776,$A157,СВЦЭМ!$B$33:$B$776,U$155)+'СЕТ СН'!$F$12</f>
        <v>68.131355429999999</v>
      </c>
      <c r="V157" s="36">
        <f>SUMIFS(СВЦЭМ!$E$33:$E$776,СВЦЭМ!$A$33:$A$776,$A157,СВЦЭМ!$B$33:$B$776,V$155)+'СЕТ СН'!$F$12</f>
        <v>68.803643050000005</v>
      </c>
      <c r="W157" s="36">
        <f>SUMIFS(СВЦЭМ!$E$33:$E$776,СВЦЭМ!$A$33:$A$776,$A157,СВЦЭМ!$B$33:$B$776,W$155)+'СЕТ СН'!$F$12</f>
        <v>68.684350620000004</v>
      </c>
      <c r="X157" s="36">
        <f>SUMIFS(СВЦЭМ!$E$33:$E$776,СВЦЭМ!$A$33:$A$776,$A157,СВЦЭМ!$B$33:$B$776,X$155)+'СЕТ СН'!$F$12</f>
        <v>71.717217460000001</v>
      </c>
      <c r="Y157" s="36">
        <f>SUMIFS(СВЦЭМ!$E$33:$E$776,СВЦЭМ!$A$33:$A$776,$A157,СВЦЭМ!$B$33:$B$776,Y$155)+'СЕТ СН'!$F$12</f>
        <v>75.896343939999994</v>
      </c>
    </row>
    <row r="158" spans="1:27" ht="15.75" x14ac:dyDescent="0.2">
      <c r="A158" s="35">
        <f t="shared" ref="A158:A186" si="4">A157+1</f>
        <v>44107</v>
      </c>
      <c r="B158" s="36">
        <f>SUMIFS(СВЦЭМ!$E$33:$E$776,СВЦЭМ!$A$33:$A$776,$A158,СВЦЭМ!$B$33:$B$776,B$155)+'СЕТ СН'!$F$12</f>
        <v>85.460178429999999</v>
      </c>
      <c r="C158" s="36">
        <f>SUMIFS(СВЦЭМ!$E$33:$E$776,СВЦЭМ!$A$33:$A$776,$A158,СВЦЭМ!$B$33:$B$776,C$155)+'СЕТ СН'!$F$12</f>
        <v>97.144405109999994</v>
      </c>
      <c r="D158" s="36">
        <f>SUMIFS(СВЦЭМ!$E$33:$E$776,СВЦЭМ!$A$33:$A$776,$A158,СВЦЭМ!$B$33:$B$776,D$155)+'СЕТ СН'!$F$12</f>
        <v>107.25819969</v>
      </c>
      <c r="E158" s="36">
        <f>SUMIFS(СВЦЭМ!$E$33:$E$776,СВЦЭМ!$A$33:$A$776,$A158,СВЦЭМ!$B$33:$B$776,E$155)+'СЕТ СН'!$F$12</f>
        <v>108.96789139000001</v>
      </c>
      <c r="F158" s="36">
        <f>SUMIFS(СВЦЭМ!$E$33:$E$776,СВЦЭМ!$A$33:$A$776,$A158,СВЦЭМ!$B$33:$B$776,F$155)+'СЕТ СН'!$F$12</f>
        <v>109.60205492999999</v>
      </c>
      <c r="G158" s="36">
        <f>SUMIFS(СВЦЭМ!$E$33:$E$776,СВЦЭМ!$A$33:$A$776,$A158,СВЦЭМ!$B$33:$B$776,G$155)+'СЕТ СН'!$F$12</f>
        <v>107.83220154999999</v>
      </c>
      <c r="H158" s="36">
        <f>SUMIFS(СВЦЭМ!$E$33:$E$776,СВЦЭМ!$A$33:$A$776,$A158,СВЦЭМ!$B$33:$B$776,H$155)+'СЕТ СН'!$F$12</f>
        <v>104.38847058</v>
      </c>
      <c r="I158" s="36">
        <f>SUMIFS(СВЦЭМ!$E$33:$E$776,СВЦЭМ!$A$33:$A$776,$A158,СВЦЭМ!$B$33:$B$776,I$155)+'СЕТ СН'!$F$12</f>
        <v>99.059621579999998</v>
      </c>
      <c r="J158" s="36">
        <f>SUMIFS(СВЦЭМ!$E$33:$E$776,СВЦЭМ!$A$33:$A$776,$A158,СВЦЭМ!$B$33:$B$776,J$155)+'СЕТ СН'!$F$12</f>
        <v>86.345705159999994</v>
      </c>
      <c r="K158" s="36">
        <f>SUMIFS(СВЦЭМ!$E$33:$E$776,СВЦЭМ!$A$33:$A$776,$A158,СВЦЭМ!$B$33:$B$776,K$155)+'СЕТ СН'!$F$12</f>
        <v>78.124623170000007</v>
      </c>
      <c r="L158" s="36">
        <f>SUMIFS(СВЦЭМ!$E$33:$E$776,СВЦЭМ!$A$33:$A$776,$A158,СВЦЭМ!$B$33:$B$776,L$155)+'СЕТ СН'!$F$12</f>
        <v>77.275894339999994</v>
      </c>
      <c r="M158" s="36">
        <f>SUMIFS(СВЦЭМ!$E$33:$E$776,СВЦЭМ!$A$33:$A$776,$A158,СВЦЭМ!$B$33:$B$776,M$155)+'СЕТ СН'!$F$12</f>
        <v>78.138256350000006</v>
      </c>
      <c r="N158" s="36">
        <f>SUMIFS(СВЦЭМ!$E$33:$E$776,СВЦЭМ!$A$33:$A$776,$A158,СВЦЭМ!$B$33:$B$776,N$155)+'СЕТ СН'!$F$12</f>
        <v>79.732064489999999</v>
      </c>
      <c r="O158" s="36">
        <f>SUMIFS(СВЦЭМ!$E$33:$E$776,СВЦЭМ!$A$33:$A$776,$A158,СВЦЭМ!$B$33:$B$776,O$155)+'СЕТ СН'!$F$12</f>
        <v>84.639880219999995</v>
      </c>
      <c r="P158" s="36">
        <f>SUMIFS(СВЦЭМ!$E$33:$E$776,СВЦЭМ!$A$33:$A$776,$A158,СВЦЭМ!$B$33:$B$776,P$155)+'СЕТ СН'!$F$12</f>
        <v>89.710166130000005</v>
      </c>
      <c r="Q158" s="36">
        <f>SUMIFS(СВЦЭМ!$E$33:$E$776,СВЦЭМ!$A$33:$A$776,$A158,СВЦЭМ!$B$33:$B$776,Q$155)+'СЕТ СН'!$F$12</f>
        <v>85.686039910000005</v>
      </c>
      <c r="R158" s="36">
        <f>SUMIFS(СВЦЭМ!$E$33:$E$776,СВЦЭМ!$A$33:$A$776,$A158,СВЦЭМ!$B$33:$B$776,R$155)+'СЕТ СН'!$F$12</f>
        <v>79.840302170000001</v>
      </c>
      <c r="S158" s="36">
        <f>SUMIFS(СВЦЭМ!$E$33:$E$776,СВЦЭМ!$A$33:$A$776,$A158,СВЦЭМ!$B$33:$B$776,S$155)+'СЕТ СН'!$F$12</f>
        <v>72.296246240000002</v>
      </c>
      <c r="T158" s="36">
        <f>SUMIFS(СВЦЭМ!$E$33:$E$776,СВЦЭМ!$A$33:$A$776,$A158,СВЦЭМ!$B$33:$B$776,T$155)+'СЕТ СН'!$F$12</f>
        <v>69.838943700000002</v>
      </c>
      <c r="U158" s="36">
        <f>SUMIFS(СВЦЭМ!$E$33:$E$776,СВЦЭМ!$A$33:$A$776,$A158,СВЦЭМ!$B$33:$B$776,U$155)+'СЕТ СН'!$F$12</f>
        <v>68.526083740000004</v>
      </c>
      <c r="V158" s="36">
        <f>SUMIFS(СВЦЭМ!$E$33:$E$776,СВЦЭМ!$A$33:$A$776,$A158,СВЦЭМ!$B$33:$B$776,V$155)+'СЕТ СН'!$F$12</f>
        <v>67.699188410000005</v>
      </c>
      <c r="W158" s="36">
        <f>SUMIFS(СВЦЭМ!$E$33:$E$776,СВЦЭМ!$A$33:$A$776,$A158,СВЦЭМ!$B$33:$B$776,W$155)+'СЕТ СН'!$F$12</f>
        <v>68.799277480000001</v>
      </c>
      <c r="X158" s="36">
        <f>SUMIFS(СВЦЭМ!$E$33:$E$776,СВЦЭМ!$A$33:$A$776,$A158,СВЦЭМ!$B$33:$B$776,X$155)+'СЕТ СН'!$F$12</f>
        <v>70.736670329999995</v>
      </c>
      <c r="Y158" s="36">
        <f>SUMIFS(СВЦЭМ!$E$33:$E$776,СВЦЭМ!$A$33:$A$776,$A158,СВЦЭМ!$B$33:$B$776,Y$155)+'СЕТ СН'!$F$12</f>
        <v>76.006464469999997</v>
      </c>
    </row>
    <row r="159" spans="1:27" ht="15.75" x14ac:dyDescent="0.2">
      <c r="A159" s="35">
        <f t="shared" si="4"/>
        <v>44108</v>
      </c>
      <c r="B159" s="36">
        <f>SUMIFS(СВЦЭМ!$E$33:$E$776,СВЦЭМ!$A$33:$A$776,$A159,СВЦЭМ!$B$33:$B$776,B$155)+'СЕТ СН'!$F$12</f>
        <v>90.177862259999998</v>
      </c>
      <c r="C159" s="36">
        <f>SUMIFS(СВЦЭМ!$E$33:$E$776,СВЦЭМ!$A$33:$A$776,$A159,СВЦЭМ!$B$33:$B$776,C$155)+'СЕТ СН'!$F$12</f>
        <v>101.56898194</v>
      </c>
      <c r="D159" s="36">
        <f>SUMIFS(СВЦЭМ!$E$33:$E$776,СВЦЭМ!$A$33:$A$776,$A159,СВЦЭМ!$B$33:$B$776,D$155)+'СЕТ СН'!$F$12</f>
        <v>112.479184</v>
      </c>
      <c r="E159" s="36">
        <f>SUMIFS(СВЦЭМ!$E$33:$E$776,СВЦЭМ!$A$33:$A$776,$A159,СВЦЭМ!$B$33:$B$776,E$155)+'СЕТ СН'!$F$12</f>
        <v>116.75816539</v>
      </c>
      <c r="F159" s="36">
        <f>SUMIFS(СВЦЭМ!$E$33:$E$776,СВЦЭМ!$A$33:$A$776,$A159,СВЦЭМ!$B$33:$B$776,F$155)+'СЕТ СН'!$F$12</f>
        <v>117.43726551</v>
      </c>
      <c r="G159" s="36">
        <f>SUMIFS(СВЦЭМ!$E$33:$E$776,СВЦЭМ!$A$33:$A$776,$A159,СВЦЭМ!$B$33:$B$776,G$155)+'СЕТ СН'!$F$12</f>
        <v>115.94854932</v>
      </c>
      <c r="H159" s="36">
        <f>SUMIFS(СВЦЭМ!$E$33:$E$776,СВЦЭМ!$A$33:$A$776,$A159,СВЦЭМ!$B$33:$B$776,H$155)+'СЕТ СН'!$F$12</f>
        <v>113.87716184999999</v>
      </c>
      <c r="I159" s="36">
        <f>SUMIFS(СВЦЭМ!$E$33:$E$776,СВЦЭМ!$A$33:$A$776,$A159,СВЦЭМ!$B$33:$B$776,I$155)+'СЕТ СН'!$F$12</f>
        <v>109.08664258</v>
      </c>
      <c r="J159" s="36">
        <f>SUMIFS(СВЦЭМ!$E$33:$E$776,СВЦЭМ!$A$33:$A$776,$A159,СВЦЭМ!$B$33:$B$776,J$155)+'СЕТ СН'!$F$12</f>
        <v>95.039335620000003</v>
      </c>
      <c r="K159" s="36">
        <f>SUMIFS(СВЦЭМ!$E$33:$E$776,СВЦЭМ!$A$33:$A$776,$A159,СВЦЭМ!$B$33:$B$776,K$155)+'СЕТ СН'!$F$12</f>
        <v>84.611052009999995</v>
      </c>
      <c r="L159" s="36">
        <f>SUMIFS(СВЦЭМ!$E$33:$E$776,СВЦЭМ!$A$33:$A$776,$A159,СВЦЭМ!$B$33:$B$776,L$155)+'СЕТ СН'!$F$12</f>
        <v>79.702716069999994</v>
      </c>
      <c r="M159" s="36">
        <f>SUMIFS(СВЦЭМ!$E$33:$E$776,СВЦЭМ!$A$33:$A$776,$A159,СВЦЭМ!$B$33:$B$776,M$155)+'СЕТ СН'!$F$12</f>
        <v>80.574482799999998</v>
      </c>
      <c r="N159" s="36">
        <f>SUMIFS(СВЦЭМ!$E$33:$E$776,СВЦЭМ!$A$33:$A$776,$A159,СВЦЭМ!$B$33:$B$776,N$155)+'СЕТ СН'!$F$12</f>
        <v>82.193933400000006</v>
      </c>
      <c r="O159" s="36">
        <f>SUMIFS(СВЦЭМ!$E$33:$E$776,СВЦЭМ!$A$33:$A$776,$A159,СВЦЭМ!$B$33:$B$776,O$155)+'СЕТ СН'!$F$12</f>
        <v>90.903815820000005</v>
      </c>
      <c r="P159" s="36">
        <f>SUMIFS(СВЦЭМ!$E$33:$E$776,СВЦЭМ!$A$33:$A$776,$A159,СВЦЭМ!$B$33:$B$776,P$155)+'СЕТ СН'!$F$12</f>
        <v>95.395788929999995</v>
      </c>
      <c r="Q159" s="36">
        <f>SUMIFS(СВЦЭМ!$E$33:$E$776,СВЦЭМ!$A$33:$A$776,$A159,СВЦЭМ!$B$33:$B$776,Q$155)+'СЕТ СН'!$F$12</f>
        <v>89.586452730000005</v>
      </c>
      <c r="R159" s="36">
        <f>SUMIFS(СВЦЭМ!$E$33:$E$776,СВЦЭМ!$A$33:$A$776,$A159,СВЦЭМ!$B$33:$B$776,R$155)+'СЕТ СН'!$F$12</f>
        <v>82.92373465</v>
      </c>
      <c r="S159" s="36">
        <f>SUMIFS(СВЦЭМ!$E$33:$E$776,СВЦЭМ!$A$33:$A$776,$A159,СВЦЭМ!$B$33:$B$776,S$155)+'СЕТ СН'!$F$12</f>
        <v>76.934109550000002</v>
      </c>
      <c r="T159" s="36">
        <f>SUMIFS(СВЦЭМ!$E$33:$E$776,СВЦЭМ!$A$33:$A$776,$A159,СВЦЭМ!$B$33:$B$776,T$155)+'СЕТ СН'!$F$12</f>
        <v>72.793681570000004</v>
      </c>
      <c r="U159" s="36">
        <f>SUMIFS(СВЦЭМ!$E$33:$E$776,СВЦЭМ!$A$33:$A$776,$A159,СВЦЭМ!$B$33:$B$776,U$155)+'СЕТ СН'!$F$12</f>
        <v>71.542811259999993</v>
      </c>
      <c r="V159" s="36">
        <f>SUMIFS(СВЦЭМ!$E$33:$E$776,СВЦЭМ!$A$33:$A$776,$A159,СВЦЭМ!$B$33:$B$776,V$155)+'СЕТ СН'!$F$12</f>
        <v>74.586483549999997</v>
      </c>
      <c r="W159" s="36">
        <f>SUMIFS(СВЦЭМ!$E$33:$E$776,СВЦЭМ!$A$33:$A$776,$A159,СВЦЭМ!$B$33:$B$776,W$155)+'СЕТ СН'!$F$12</f>
        <v>74.487845930000006</v>
      </c>
      <c r="X159" s="36">
        <f>SUMIFS(СВЦЭМ!$E$33:$E$776,СВЦЭМ!$A$33:$A$776,$A159,СВЦЭМ!$B$33:$B$776,X$155)+'СЕТ СН'!$F$12</f>
        <v>77.243030320000003</v>
      </c>
      <c r="Y159" s="36">
        <f>SUMIFS(СВЦЭМ!$E$33:$E$776,СВЦЭМ!$A$33:$A$776,$A159,СВЦЭМ!$B$33:$B$776,Y$155)+'СЕТ СН'!$F$12</f>
        <v>83.74533418</v>
      </c>
    </row>
    <row r="160" spans="1:27" ht="15.75" x14ac:dyDescent="0.2">
      <c r="A160" s="35">
        <f t="shared" si="4"/>
        <v>44109</v>
      </c>
      <c r="B160" s="36">
        <f>SUMIFS(СВЦЭМ!$E$33:$E$776,СВЦЭМ!$A$33:$A$776,$A160,СВЦЭМ!$B$33:$B$776,B$155)+'СЕТ СН'!$F$12</f>
        <v>92.375028060000005</v>
      </c>
      <c r="C160" s="36">
        <f>SUMIFS(СВЦЭМ!$E$33:$E$776,СВЦЭМ!$A$33:$A$776,$A160,СВЦЭМ!$B$33:$B$776,C$155)+'СЕТ СН'!$F$12</f>
        <v>105.08250013</v>
      </c>
      <c r="D160" s="36">
        <f>SUMIFS(СВЦЭМ!$E$33:$E$776,СВЦЭМ!$A$33:$A$776,$A160,СВЦЭМ!$B$33:$B$776,D$155)+'СЕТ СН'!$F$12</f>
        <v>116.45434290999999</v>
      </c>
      <c r="E160" s="36">
        <f>SUMIFS(СВЦЭМ!$E$33:$E$776,СВЦЭМ!$A$33:$A$776,$A160,СВЦЭМ!$B$33:$B$776,E$155)+'СЕТ СН'!$F$12</f>
        <v>119.56650125</v>
      </c>
      <c r="F160" s="36">
        <f>SUMIFS(СВЦЭМ!$E$33:$E$776,СВЦЭМ!$A$33:$A$776,$A160,СВЦЭМ!$B$33:$B$776,F$155)+'СЕТ СН'!$F$12</f>
        <v>119.52483576</v>
      </c>
      <c r="G160" s="36">
        <f>SUMIFS(СВЦЭМ!$E$33:$E$776,СВЦЭМ!$A$33:$A$776,$A160,СВЦЭМ!$B$33:$B$776,G$155)+'СЕТ СН'!$F$12</f>
        <v>116.55619597</v>
      </c>
      <c r="H160" s="36">
        <f>SUMIFS(СВЦЭМ!$E$33:$E$776,СВЦЭМ!$A$33:$A$776,$A160,СВЦЭМ!$B$33:$B$776,H$155)+'СЕТ СН'!$F$12</f>
        <v>107.41124271</v>
      </c>
      <c r="I160" s="36">
        <f>SUMIFS(СВЦЭМ!$E$33:$E$776,СВЦЭМ!$A$33:$A$776,$A160,СВЦЭМ!$B$33:$B$776,I$155)+'СЕТ СН'!$F$12</f>
        <v>98.970631780000005</v>
      </c>
      <c r="J160" s="36">
        <f>SUMIFS(СВЦЭМ!$E$33:$E$776,СВЦЭМ!$A$33:$A$776,$A160,СВЦЭМ!$B$33:$B$776,J$155)+'СЕТ СН'!$F$12</f>
        <v>89.364519049999998</v>
      </c>
      <c r="K160" s="36">
        <f>SUMIFS(СВЦЭМ!$E$33:$E$776,СВЦЭМ!$A$33:$A$776,$A160,СВЦЭМ!$B$33:$B$776,K$155)+'СЕТ СН'!$F$12</f>
        <v>84.547967499999999</v>
      </c>
      <c r="L160" s="36">
        <f>SUMIFS(СВЦЭМ!$E$33:$E$776,СВЦЭМ!$A$33:$A$776,$A160,СВЦЭМ!$B$33:$B$776,L$155)+'СЕТ СН'!$F$12</f>
        <v>84.113875559999997</v>
      </c>
      <c r="M160" s="36">
        <f>SUMIFS(СВЦЭМ!$E$33:$E$776,СВЦЭМ!$A$33:$A$776,$A160,СВЦЭМ!$B$33:$B$776,M$155)+'СЕТ СН'!$F$12</f>
        <v>87.648078769999998</v>
      </c>
      <c r="N160" s="36">
        <f>SUMIFS(СВЦЭМ!$E$33:$E$776,СВЦЭМ!$A$33:$A$776,$A160,СВЦЭМ!$B$33:$B$776,N$155)+'СЕТ СН'!$F$12</f>
        <v>89.013053470000003</v>
      </c>
      <c r="O160" s="36">
        <f>SUMIFS(СВЦЭМ!$E$33:$E$776,СВЦЭМ!$A$33:$A$776,$A160,СВЦЭМ!$B$33:$B$776,O$155)+'СЕТ СН'!$F$12</f>
        <v>93.08203159</v>
      </c>
      <c r="P160" s="36">
        <f>SUMIFS(СВЦЭМ!$E$33:$E$776,СВЦЭМ!$A$33:$A$776,$A160,СВЦЭМ!$B$33:$B$776,P$155)+'СЕТ СН'!$F$12</f>
        <v>97.23597565</v>
      </c>
      <c r="Q160" s="36">
        <f>SUMIFS(СВЦЭМ!$E$33:$E$776,СВЦЭМ!$A$33:$A$776,$A160,СВЦЭМ!$B$33:$B$776,Q$155)+'СЕТ СН'!$F$12</f>
        <v>91.97510991</v>
      </c>
      <c r="R160" s="36">
        <f>SUMIFS(СВЦЭМ!$E$33:$E$776,СВЦЭМ!$A$33:$A$776,$A160,СВЦЭМ!$B$33:$B$776,R$155)+'СЕТ СН'!$F$12</f>
        <v>86.637466059999994</v>
      </c>
      <c r="S160" s="36">
        <f>SUMIFS(СВЦЭМ!$E$33:$E$776,СВЦЭМ!$A$33:$A$776,$A160,СВЦЭМ!$B$33:$B$776,S$155)+'СЕТ СН'!$F$12</f>
        <v>84.835399649999999</v>
      </c>
      <c r="T160" s="36">
        <f>SUMIFS(СВЦЭМ!$E$33:$E$776,СВЦЭМ!$A$33:$A$776,$A160,СВЦЭМ!$B$33:$B$776,T$155)+'СЕТ СН'!$F$12</f>
        <v>87.650834430000003</v>
      </c>
      <c r="U160" s="36">
        <f>SUMIFS(СВЦЭМ!$E$33:$E$776,СВЦЭМ!$A$33:$A$776,$A160,СВЦЭМ!$B$33:$B$776,U$155)+'СЕТ СН'!$F$12</f>
        <v>84.265960980000003</v>
      </c>
      <c r="V160" s="36">
        <f>SUMIFS(СВЦЭМ!$E$33:$E$776,СВЦЭМ!$A$33:$A$776,$A160,СВЦЭМ!$B$33:$B$776,V$155)+'СЕТ СН'!$F$12</f>
        <v>84.594455870000004</v>
      </c>
      <c r="W160" s="36">
        <f>SUMIFS(СВЦЭМ!$E$33:$E$776,СВЦЭМ!$A$33:$A$776,$A160,СВЦЭМ!$B$33:$B$776,W$155)+'СЕТ СН'!$F$12</f>
        <v>89.211615789999996</v>
      </c>
      <c r="X160" s="36">
        <f>SUMIFS(СВЦЭМ!$E$33:$E$776,СВЦЭМ!$A$33:$A$776,$A160,СВЦЭМ!$B$33:$B$776,X$155)+'СЕТ СН'!$F$12</f>
        <v>88.674837100000005</v>
      </c>
      <c r="Y160" s="36">
        <f>SUMIFS(СВЦЭМ!$E$33:$E$776,СВЦЭМ!$A$33:$A$776,$A160,СВЦЭМ!$B$33:$B$776,Y$155)+'СЕТ СН'!$F$12</f>
        <v>93.720796539999995</v>
      </c>
    </row>
    <row r="161" spans="1:25" ht="15.75" x14ac:dyDescent="0.2">
      <c r="A161" s="35">
        <f t="shared" si="4"/>
        <v>44110</v>
      </c>
      <c r="B161" s="36">
        <f>SUMIFS(СВЦЭМ!$E$33:$E$776,СВЦЭМ!$A$33:$A$776,$A161,СВЦЭМ!$B$33:$B$776,B$155)+'СЕТ СН'!$F$12</f>
        <v>104.11774114000001</v>
      </c>
      <c r="C161" s="36">
        <f>SUMIFS(СВЦЭМ!$E$33:$E$776,СВЦЭМ!$A$33:$A$776,$A161,СВЦЭМ!$B$33:$B$776,C$155)+'СЕТ СН'!$F$12</f>
        <v>116.18949168</v>
      </c>
      <c r="D161" s="36">
        <f>SUMIFS(СВЦЭМ!$E$33:$E$776,СВЦЭМ!$A$33:$A$776,$A161,СВЦЭМ!$B$33:$B$776,D$155)+'СЕТ СН'!$F$12</f>
        <v>125.29746258</v>
      </c>
      <c r="E161" s="36">
        <f>SUMIFS(СВЦЭМ!$E$33:$E$776,СВЦЭМ!$A$33:$A$776,$A161,СВЦЭМ!$B$33:$B$776,E$155)+'СЕТ СН'!$F$12</f>
        <v>128.53158637999999</v>
      </c>
      <c r="F161" s="36">
        <f>SUMIFS(СВЦЭМ!$E$33:$E$776,СВЦЭМ!$A$33:$A$776,$A161,СВЦЭМ!$B$33:$B$776,F$155)+'СЕТ СН'!$F$12</f>
        <v>129.15275342000001</v>
      </c>
      <c r="G161" s="36">
        <f>SUMIFS(СВЦЭМ!$E$33:$E$776,СВЦЭМ!$A$33:$A$776,$A161,СВЦЭМ!$B$33:$B$776,G$155)+'СЕТ СН'!$F$12</f>
        <v>127.18555658</v>
      </c>
      <c r="H161" s="36">
        <f>SUMIFS(СВЦЭМ!$E$33:$E$776,СВЦЭМ!$A$33:$A$776,$A161,СВЦЭМ!$B$33:$B$776,H$155)+'СЕТ СН'!$F$12</f>
        <v>118.20585059</v>
      </c>
      <c r="I161" s="36">
        <f>SUMIFS(СВЦЭМ!$E$33:$E$776,СВЦЭМ!$A$33:$A$776,$A161,СВЦЭМ!$B$33:$B$776,I$155)+'СЕТ СН'!$F$12</f>
        <v>110.6691008</v>
      </c>
      <c r="J161" s="36">
        <f>SUMIFS(СВЦЭМ!$E$33:$E$776,СВЦЭМ!$A$33:$A$776,$A161,СВЦЭМ!$B$33:$B$776,J$155)+'СЕТ СН'!$F$12</f>
        <v>100.85935383</v>
      </c>
      <c r="K161" s="36">
        <f>SUMIFS(СВЦЭМ!$E$33:$E$776,СВЦЭМ!$A$33:$A$776,$A161,СВЦЭМ!$B$33:$B$776,K$155)+'СЕТ СН'!$F$12</f>
        <v>95.078637090000001</v>
      </c>
      <c r="L161" s="36">
        <f>SUMIFS(СВЦЭМ!$E$33:$E$776,СВЦЭМ!$A$33:$A$776,$A161,СВЦЭМ!$B$33:$B$776,L$155)+'СЕТ СН'!$F$12</f>
        <v>95.769964060000007</v>
      </c>
      <c r="M161" s="36">
        <f>SUMIFS(СВЦЭМ!$E$33:$E$776,СВЦЭМ!$A$33:$A$776,$A161,СВЦЭМ!$B$33:$B$776,M$155)+'СЕТ СН'!$F$12</f>
        <v>96.293473969999994</v>
      </c>
      <c r="N161" s="36">
        <f>SUMIFS(СВЦЭМ!$E$33:$E$776,СВЦЭМ!$A$33:$A$776,$A161,СВЦЭМ!$B$33:$B$776,N$155)+'СЕТ СН'!$F$12</f>
        <v>98.443806719999998</v>
      </c>
      <c r="O161" s="36">
        <f>SUMIFS(СВЦЭМ!$E$33:$E$776,СВЦЭМ!$A$33:$A$776,$A161,СВЦЭМ!$B$33:$B$776,O$155)+'СЕТ СН'!$F$12</f>
        <v>104.15969817</v>
      </c>
      <c r="P161" s="36">
        <f>SUMIFS(СВЦЭМ!$E$33:$E$776,СВЦЭМ!$A$33:$A$776,$A161,СВЦЭМ!$B$33:$B$776,P$155)+'СЕТ СН'!$F$12</f>
        <v>108.65427585</v>
      </c>
      <c r="Q161" s="36">
        <f>SUMIFS(СВЦЭМ!$E$33:$E$776,СВЦЭМ!$A$33:$A$776,$A161,СВЦЭМ!$B$33:$B$776,Q$155)+'СЕТ СН'!$F$12</f>
        <v>102.29841987</v>
      </c>
      <c r="R161" s="36">
        <f>SUMIFS(СВЦЭМ!$E$33:$E$776,СВЦЭМ!$A$33:$A$776,$A161,СВЦЭМ!$B$33:$B$776,R$155)+'СЕТ СН'!$F$12</f>
        <v>95.251810710000001</v>
      </c>
      <c r="S161" s="36">
        <f>SUMIFS(СВЦЭМ!$E$33:$E$776,СВЦЭМ!$A$33:$A$776,$A161,СВЦЭМ!$B$33:$B$776,S$155)+'СЕТ СН'!$F$12</f>
        <v>88.734997579999998</v>
      </c>
      <c r="T161" s="36">
        <f>SUMIFS(СВЦЭМ!$E$33:$E$776,СВЦЭМ!$A$33:$A$776,$A161,СВЦЭМ!$B$33:$B$776,T$155)+'СЕТ СН'!$F$12</f>
        <v>85.139325380000002</v>
      </c>
      <c r="U161" s="36">
        <f>SUMIFS(СВЦЭМ!$E$33:$E$776,СВЦЭМ!$A$33:$A$776,$A161,СВЦЭМ!$B$33:$B$776,U$155)+'СЕТ СН'!$F$12</f>
        <v>85.395728460000001</v>
      </c>
      <c r="V161" s="36">
        <f>SUMIFS(СВЦЭМ!$E$33:$E$776,СВЦЭМ!$A$33:$A$776,$A161,СВЦЭМ!$B$33:$B$776,V$155)+'СЕТ СН'!$F$12</f>
        <v>83.947169959999997</v>
      </c>
      <c r="W161" s="36">
        <f>SUMIFS(СВЦЭМ!$E$33:$E$776,СВЦЭМ!$A$33:$A$776,$A161,СВЦЭМ!$B$33:$B$776,W$155)+'СЕТ СН'!$F$12</f>
        <v>84.779956159999998</v>
      </c>
      <c r="X161" s="36">
        <f>SUMIFS(СВЦЭМ!$E$33:$E$776,СВЦЭМ!$A$33:$A$776,$A161,СВЦЭМ!$B$33:$B$776,X$155)+'СЕТ СН'!$F$12</f>
        <v>87.882315689999999</v>
      </c>
      <c r="Y161" s="36">
        <f>SUMIFS(СВЦЭМ!$E$33:$E$776,СВЦЭМ!$A$33:$A$776,$A161,СВЦЭМ!$B$33:$B$776,Y$155)+'СЕТ СН'!$F$12</f>
        <v>93.750943460000002</v>
      </c>
    </row>
    <row r="162" spans="1:25" ht="15.75" x14ac:dyDescent="0.2">
      <c r="A162" s="35">
        <f t="shared" si="4"/>
        <v>44111</v>
      </c>
      <c r="B162" s="36">
        <f>SUMIFS(СВЦЭМ!$E$33:$E$776,СВЦЭМ!$A$33:$A$776,$A162,СВЦЭМ!$B$33:$B$776,B$155)+'СЕТ СН'!$F$12</f>
        <v>102.27837785</v>
      </c>
      <c r="C162" s="36">
        <f>SUMIFS(СВЦЭМ!$E$33:$E$776,СВЦЭМ!$A$33:$A$776,$A162,СВЦЭМ!$B$33:$B$776,C$155)+'СЕТ СН'!$F$12</f>
        <v>114.95171292000001</v>
      </c>
      <c r="D162" s="36">
        <f>SUMIFS(СВЦЭМ!$E$33:$E$776,СВЦЭМ!$A$33:$A$776,$A162,СВЦЭМ!$B$33:$B$776,D$155)+'СЕТ СН'!$F$12</f>
        <v>125.7691073</v>
      </c>
      <c r="E162" s="36">
        <f>SUMIFS(СВЦЭМ!$E$33:$E$776,СВЦЭМ!$A$33:$A$776,$A162,СВЦЭМ!$B$33:$B$776,E$155)+'СЕТ СН'!$F$12</f>
        <v>129.23496714999999</v>
      </c>
      <c r="F162" s="36">
        <f>SUMIFS(СВЦЭМ!$E$33:$E$776,СВЦЭМ!$A$33:$A$776,$A162,СВЦЭМ!$B$33:$B$776,F$155)+'СЕТ СН'!$F$12</f>
        <v>128.52533629000001</v>
      </c>
      <c r="G162" s="36">
        <f>SUMIFS(СВЦЭМ!$E$33:$E$776,СВЦЭМ!$A$33:$A$776,$A162,СВЦЭМ!$B$33:$B$776,G$155)+'СЕТ СН'!$F$12</f>
        <v>125.54809571</v>
      </c>
      <c r="H162" s="36">
        <f>SUMIFS(СВЦЭМ!$E$33:$E$776,СВЦЭМ!$A$33:$A$776,$A162,СВЦЭМ!$B$33:$B$776,H$155)+'СЕТ СН'!$F$12</f>
        <v>118.59985974999999</v>
      </c>
      <c r="I162" s="36">
        <f>SUMIFS(СВЦЭМ!$E$33:$E$776,СВЦЭМ!$A$33:$A$776,$A162,СВЦЭМ!$B$33:$B$776,I$155)+'СЕТ СН'!$F$12</f>
        <v>110.69554376000001</v>
      </c>
      <c r="J162" s="36">
        <f>SUMIFS(СВЦЭМ!$E$33:$E$776,СВЦЭМ!$A$33:$A$776,$A162,СВЦЭМ!$B$33:$B$776,J$155)+'СЕТ СН'!$F$12</f>
        <v>101.0862613</v>
      </c>
      <c r="K162" s="36">
        <f>SUMIFS(СВЦЭМ!$E$33:$E$776,СВЦЭМ!$A$33:$A$776,$A162,СВЦЭМ!$B$33:$B$776,K$155)+'СЕТ СН'!$F$12</f>
        <v>96.471157750000003</v>
      </c>
      <c r="L162" s="36">
        <f>SUMIFS(СВЦЭМ!$E$33:$E$776,СВЦЭМ!$A$33:$A$776,$A162,СВЦЭМ!$B$33:$B$776,L$155)+'СЕТ СН'!$F$12</f>
        <v>97.152598940000004</v>
      </c>
      <c r="M162" s="36">
        <f>SUMIFS(СВЦЭМ!$E$33:$E$776,СВЦЭМ!$A$33:$A$776,$A162,СВЦЭМ!$B$33:$B$776,M$155)+'СЕТ СН'!$F$12</f>
        <v>98.357533910000001</v>
      </c>
      <c r="N162" s="36">
        <f>SUMIFS(СВЦЭМ!$E$33:$E$776,СВЦЭМ!$A$33:$A$776,$A162,СВЦЭМ!$B$33:$B$776,N$155)+'СЕТ СН'!$F$12</f>
        <v>99.169183889999999</v>
      </c>
      <c r="O162" s="36">
        <f>SUMIFS(СВЦЭМ!$E$33:$E$776,СВЦЭМ!$A$33:$A$776,$A162,СВЦЭМ!$B$33:$B$776,O$155)+'СЕТ СН'!$F$12</f>
        <v>103.50949701</v>
      </c>
      <c r="P162" s="36">
        <f>SUMIFS(СВЦЭМ!$E$33:$E$776,СВЦЭМ!$A$33:$A$776,$A162,СВЦЭМ!$B$33:$B$776,P$155)+'СЕТ СН'!$F$12</f>
        <v>107.59354161</v>
      </c>
      <c r="Q162" s="36">
        <f>SUMIFS(СВЦЭМ!$E$33:$E$776,СВЦЭМ!$A$33:$A$776,$A162,СВЦЭМ!$B$33:$B$776,Q$155)+'СЕТ СН'!$F$12</f>
        <v>101.78119289</v>
      </c>
      <c r="R162" s="36">
        <f>SUMIFS(СВЦЭМ!$E$33:$E$776,СВЦЭМ!$A$33:$A$776,$A162,СВЦЭМ!$B$33:$B$776,R$155)+'СЕТ СН'!$F$12</f>
        <v>94.012235160000003</v>
      </c>
      <c r="S162" s="36">
        <f>SUMIFS(СВЦЭМ!$E$33:$E$776,СВЦЭМ!$A$33:$A$776,$A162,СВЦЭМ!$B$33:$B$776,S$155)+'СЕТ СН'!$F$12</f>
        <v>86.634531469999999</v>
      </c>
      <c r="T162" s="36">
        <f>SUMIFS(СВЦЭМ!$E$33:$E$776,СВЦЭМ!$A$33:$A$776,$A162,СВЦЭМ!$B$33:$B$776,T$155)+'СЕТ СН'!$F$12</f>
        <v>85.457297729999993</v>
      </c>
      <c r="U162" s="36">
        <f>SUMIFS(СВЦЭМ!$E$33:$E$776,СВЦЭМ!$A$33:$A$776,$A162,СВЦЭМ!$B$33:$B$776,U$155)+'СЕТ СН'!$F$12</f>
        <v>86.541479890000005</v>
      </c>
      <c r="V162" s="36">
        <f>SUMIFS(СВЦЭМ!$E$33:$E$776,СВЦЭМ!$A$33:$A$776,$A162,СВЦЭМ!$B$33:$B$776,V$155)+'СЕТ СН'!$F$12</f>
        <v>86.022897389999997</v>
      </c>
      <c r="W162" s="36">
        <f>SUMIFS(СВЦЭМ!$E$33:$E$776,СВЦЭМ!$A$33:$A$776,$A162,СВЦЭМ!$B$33:$B$776,W$155)+'СЕТ СН'!$F$12</f>
        <v>85.562879039999999</v>
      </c>
      <c r="X162" s="36">
        <f>SUMIFS(СВЦЭМ!$E$33:$E$776,СВЦЭМ!$A$33:$A$776,$A162,СВЦЭМ!$B$33:$B$776,X$155)+'СЕТ СН'!$F$12</f>
        <v>86.015865629999993</v>
      </c>
      <c r="Y162" s="36">
        <f>SUMIFS(СВЦЭМ!$E$33:$E$776,СВЦЭМ!$A$33:$A$776,$A162,СВЦЭМ!$B$33:$B$776,Y$155)+'СЕТ СН'!$F$12</f>
        <v>91.850318360000003</v>
      </c>
    </row>
    <row r="163" spans="1:25" ht="15.75" x14ac:dyDescent="0.2">
      <c r="A163" s="35">
        <f t="shared" si="4"/>
        <v>44112</v>
      </c>
      <c r="B163" s="36">
        <f>SUMIFS(СВЦЭМ!$E$33:$E$776,СВЦЭМ!$A$33:$A$776,$A163,СВЦЭМ!$B$33:$B$776,B$155)+'СЕТ СН'!$F$12</f>
        <v>98.903427440000002</v>
      </c>
      <c r="C163" s="36">
        <f>SUMIFS(СВЦЭМ!$E$33:$E$776,СВЦЭМ!$A$33:$A$776,$A163,СВЦЭМ!$B$33:$B$776,C$155)+'СЕТ СН'!$F$12</f>
        <v>111.22111137</v>
      </c>
      <c r="D163" s="36">
        <f>SUMIFS(СВЦЭМ!$E$33:$E$776,СВЦЭМ!$A$33:$A$776,$A163,СВЦЭМ!$B$33:$B$776,D$155)+'СЕТ СН'!$F$12</f>
        <v>120.77477827</v>
      </c>
      <c r="E163" s="36">
        <f>SUMIFS(СВЦЭМ!$E$33:$E$776,СВЦЭМ!$A$33:$A$776,$A163,СВЦЭМ!$B$33:$B$776,E$155)+'СЕТ СН'!$F$12</f>
        <v>122.66240048</v>
      </c>
      <c r="F163" s="36">
        <f>SUMIFS(СВЦЭМ!$E$33:$E$776,СВЦЭМ!$A$33:$A$776,$A163,СВЦЭМ!$B$33:$B$776,F$155)+'СЕТ СН'!$F$12</f>
        <v>122.04631639</v>
      </c>
      <c r="G163" s="36">
        <f>SUMIFS(СВЦЭМ!$E$33:$E$776,СВЦЭМ!$A$33:$A$776,$A163,СВЦЭМ!$B$33:$B$776,G$155)+'СЕТ СН'!$F$12</f>
        <v>119.24105489</v>
      </c>
      <c r="H163" s="36">
        <f>SUMIFS(СВЦЭМ!$E$33:$E$776,СВЦЭМ!$A$33:$A$776,$A163,СВЦЭМ!$B$33:$B$776,H$155)+'СЕТ СН'!$F$12</f>
        <v>112.04000234999999</v>
      </c>
      <c r="I163" s="36">
        <f>SUMIFS(СВЦЭМ!$E$33:$E$776,СВЦЭМ!$A$33:$A$776,$A163,СВЦЭМ!$B$33:$B$776,I$155)+'СЕТ СН'!$F$12</f>
        <v>104.15790896999999</v>
      </c>
      <c r="J163" s="36">
        <f>SUMIFS(СВЦЭМ!$E$33:$E$776,СВЦЭМ!$A$33:$A$776,$A163,СВЦЭМ!$B$33:$B$776,J$155)+'СЕТ СН'!$F$12</f>
        <v>95.250642189999994</v>
      </c>
      <c r="K163" s="36">
        <f>SUMIFS(СВЦЭМ!$E$33:$E$776,СВЦЭМ!$A$33:$A$776,$A163,СВЦЭМ!$B$33:$B$776,K$155)+'СЕТ СН'!$F$12</f>
        <v>90.562897480000004</v>
      </c>
      <c r="L163" s="36">
        <f>SUMIFS(СВЦЭМ!$E$33:$E$776,СВЦЭМ!$A$33:$A$776,$A163,СВЦЭМ!$B$33:$B$776,L$155)+'СЕТ СН'!$F$12</f>
        <v>91.395197909999993</v>
      </c>
      <c r="M163" s="36">
        <f>SUMIFS(СВЦЭМ!$E$33:$E$776,СВЦЭМ!$A$33:$A$776,$A163,СВЦЭМ!$B$33:$B$776,M$155)+'СЕТ СН'!$F$12</f>
        <v>92.516496430000004</v>
      </c>
      <c r="N163" s="36">
        <f>SUMIFS(СВЦЭМ!$E$33:$E$776,СВЦЭМ!$A$33:$A$776,$A163,СВЦЭМ!$B$33:$B$776,N$155)+'СЕТ СН'!$F$12</f>
        <v>93.954803589999997</v>
      </c>
      <c r="O163" s="36">
        <f>SUMIFS(СВЦЭМ!$E$33:$E$776,СВЦЭМ!$A$33:$A$776,$A163,СВЦЭМ!$B$33:$B$776,O$155)+'СЕТ СН'!$F$12</f>
        <v>99.068042759999997</v>
      </c>
      <c r="P163" s="36">
        <f>SUMIFS(СВЦЭМ!$E$33:$E$776,СВЦЭМ!$A$33:$A$776,$A163,СВЦЭМ!$B$33:$B$776,P$155)+'СЕТ СН'!$F$12</f>
        <v>103.16554361999999</v>
      </c>
      <c r="Q163" s="36">
        <f>SUMIFS(СВЦЭМ!$E$33:$E$776,СВЦЭМ!$A$33:$A$776,$A163,СВЦЭМ!$B$33:$B$776,Q$155)+'СЕТ СН'!$F$12</f>
        <v>97.008225870000004</v>
      </c>
      <c r="R163" s="36">
        <f>SUMIFS(СВЦЭМ!$E$33:$E$776,СВЦЭМ!$A$33:$A$776,$A163,СВЦЭМ!$B$33:$B$776,R$155)+'СЕТ СН'!$F$12</f>
        <v>89.748888980000004</v>
      </c>
      <c r="S163" s="36">
        <f>SUMIFS(СВЦЭМ!$E$33:$E$776,СВЦЭМ!$A$33:$A$776,$A163,СВЦЭМ!$B$33:$B$776,S$155)+'СЕТ СН'!$F$12</f>
        <v>83.189841799999996</v>
      </c>
      <c r="T163" s="36">
        <f>SUMIFS(СВЦЭМ!$E$33:$E$776,СВЦЭМ!$A$33:$A$776,$A163,СВЦЭМ!$B$33:$B$776,T$155)+'СЕТ СН'!$F$12</f>
        <v>83.201973640000006</v>
      </c>
      <c r="U163" s="36">
        <f>SUMIFS(СВЦЭМ!$E$33:$E$776,СВЦЭМ!$A$33:$A$776,$A163,СВЦЭМ!$B$33:$B$776,U$155)+'СЕТ СН'!$F$12</f>
        <v>85.567139370000007</v>
      </c>
      <c r="V163" s="36">
        <f>SUMIFS(СВЦЭМ!$E$33:$E$776,СВЦЭМ!$A$33:$A$776,$A163,СВЦЭМ!$B$33:$B$776,V$155)+'СЕТ СН'!$F$12</f>
        <v>84.225608050000005</v>
      </c>
      <c r="W163" s="36">
        <f>SUMIFS(СВЦЭМ!$E$33:$E$776,СВЦЭМ!$A$33:$A$776,$A163,СВЦЭМ!$B$33:$B$776,W$155)+'СЕТ СН'!$F$12</f>
        <v>83.532347360000003</v>
      </c>
      <c r="X163" s="36">
        <f>SUMIFS(СВЦЭМ!$E$33:$E$776,СВЦЭМ!$A$33:$A$776,$A163,СВЦЭМ!$B$33:$B$776,X$155)+'СЕТ СН'!$F$12</f>
        <v>85.041723880000006</v>
      </c>
      <c r="Y163" s="36">
        <f>SUMIFS(СВЦЭМ!$E$33:$E$776,СВЦЭМ!$A$33:$A$776,$A163,СВЦЭМ!$B$33:$B$776,Y$155)+'СЕТ СН'!$F$12</f>
        <v>90.242514380000003</v>
      </c>
    </row>
    <row r="164" spans="1:25" ht="15.75" x14ac:dyDescent="0.2">
      <c r="A164" s="35">
        <f t="shared" si="4"/>
        <v>44113</v>
      </c>
      <c r="B164" s="36">
        <f>SUMIFS(СВЦЭМ!$E$33:$E$776,СВЦЭМ!$A$33:$A$776,$A164,СВЦЭМ!$B$33:$B$776,B$155)+'СЕТ СН'!$F$12</f>
        <v>98.345566489999996</v>
      </c>
      <c r="C164" s="36">
        <f>SUMIFS(СВЦЭМ!$E$33:$E$776,СВЦЭМ!$A$33:$A$776,$A164,СВЦЭМ!$B$33:$B$776,C$155)+'СЕТ СН'!$F$12</f>
        <v>110.1288496</v>
      </c>
      <c r="D164" s="36">
        <f>SUMIFS(СВЦЭМ!$E$33:$E$776,СВЦЭМ!$A$33:$A$776,$A164,СВЦЭМ!$B$33:$B$776,D$155)+'СЕТ СН'!$F$12</f>
        <v>120.39575698</v>
      </c>
      <c r="E164" s="36">
        <f>SUMIFS(СВЦЭМ!$E$33:$E$776,СВЦЭМ!$A$33:$A$776,$A164,СВЦЭМ!$B$33:$B$776,E$155)+'СЕТ СН'!$F$12</f>
        <v>122.6853662</v>
      </c>
      <c r="F164" s="36">
        <f>SUMIFS(СВЦЭМ!$E$33:$E$776,СВЦЭМ!$A$33:$A$776,$A164,СВЦЭМ!$B$33:$B$776,F$155)+'СЕТ СН'!$F$12</f>
        <v>123.58058158</v>
      </c>
      <c r="G164" s="36">
        <f>SUMIFS(СВЦЭМ!$E$33:$E$776,СВЦЭМ!$A$33:$A$776,$A164,СВЦЭМ!$B$33:$B$776,G$155)+'СЕТ СН'!$F$12</f>
        <v>120.09158544</v>
      </c>
      <c r="H164" s="36">
        <f>SUMIFS(СВЦЭМ!$E$33:$E$776,СВЦЭМ!$A$33:$A$776,$A164,СВЦЭМ!$B$33:$B$776,H$155)+'СЕТ СН'!$F$12</f>
        <v>112.00239981</v>
      </c>
      <c r="I164" s="36">
        <f>SUMIFS(СВЦЭМ!$E$33:$E$776,СВЦЭМ!$A$33:$A$776,$A164,СВЦЭМ!$B$33:$B$776,I$155)+'СЕТ СН'!$F$12</f>
        <v>104.69793314</v>
      </c>
      <c r="J164" s="36">
        <f>SUMIFS(СВЦЭМ!$E$33:$E$776,СВЦЭМ!$A$33:$A$776,$A164,СВЦЭМ!$B$33:$B$776,J$155)+'СЕТ СН'!$F$12</f>
        <v>96.501005570000004</v>
      </c>
      <c r="K164" s="36">
        <f>SUMIFS(СВЦЭМ!$E$33:$E$776,СВЦЭМ!$A$33:$A$776,$A164,СВЦЭМ!$B$33:$B$776,K$155)+'СЕТ СН'!$F$12</f>
        <v>94.61446273</v>
      </c>
      <c r="L164" s="36">
        <f>SUMIFS(СВЦЭМ!$E$33:$E$776,СВЦЭМ!$A$33:$A$776,$A164,СВЦЭМ!$B$33:$B$776,L$155)+'СЕТ СН'!$F$12</f>
        <v>94.699338789999999</v>
      </c>
      <c r="M164" s="36">
        <f>SUMIFS(СВЦЭМ!$E$33:$E$776,СВЦЭМ!$A$33:$A$776,$A164,СВЦЭМ!$B$33:$B$776,M$155)+'СЕТ СН'!$F$12</f>
        <v>96.602697460000002</v>
      </c>
      <c r="N164" s="36">
        <f>SUMIFS(СВЦЭМ!$E$33:$E$776,СВЦЭМ!$A$33:$A$776,$A164,СВЦЭМ!$B$33:$B$776,N$155)+'СЕТ СН'!$F$12</f>
        <v>98.135349550000001</v>
      </c>
      <c r="O164" s="36">
        <f>SUMIFS(СВЦЭМ!$E$33:$E$776,СВЦЭМ!$A$33:$A$776,$A164,СВЦЭМ!$B$33:$B$776,O$155)+'СЕТ СН'!$F$12</f>
        <v>98.330949709999999</v>
      </c>
      <c r="P164" s="36">
        <f>SUMIFS(СВЦЭМ!$E$33:$E$776,СВЦЭМ!$A$33:$A$776,$A164,СВЦЭМ!$B$33:$B$776,P$155)+'СЕТ СН'!$F$12</f>
        <v>100.00983956</v>
      </c>
      <c r="Q164" s="36">
        <f>SUMIFS(СВЦЭМ!$E$33:$E$776,СВЦЭМ!$A$33:$A$776,$A164,СВЦЭМ!$B$33:$B$776,Q$155)+'СЕТ СН'!$F$12</f>
        <v>100.84553681</v>
      </c>
      <c r="R164" s="36">
        <f>SUMIFS(СВЦЭМ!$E$33:$E$776,СВЦЭМ!$A$33:$A$776,$A164,СВЦЭМ!$B$33:$B$776,R$155)+'СЕТ СН'!$F$12</f>
        <v>94.802437909999995</v>
      </c>
      <c r="S164" s="36">
        <f>SUMIFS(СВЦЭМ!$E$33:$E$776,СВЦЭМ!$A$33:$A$776,$A164,СВЦЭМ!$B$33:$B$776,S$155)+'СЕТ СН'!$F$12</f>
        <v>85.312523959999993</v>
      </c>
      <c r="T164" s="36">
        <f>SUMIFS(СВЦЭМ!$E$33:$E$776,СВЦЭМ!$A$33:$A$776,$A164,СВЦЭМ!$B$33:$B$776,T$155)+'СЕТ СН'!$F$12</f>
        <v>79.203754599999996</v>
      </c>
      <c r="U164" s="36">
        <f>SUMIFS(СВЦЭМ!$E$33:$E$776,СВЦЭМ!$A$33:$A$776,$A164,СВЦЭМ!$B$33:$B$776,U$155)+'СЕТ СН'!$F$12</f>
        <v>84.154131320000005</v>
      </c>
      <c r="V164" s="36">
        <f>SUMIFS(СВЦЭМ!$E$33:$E$776,СВЦЭМ!$A$33:$A$776,$A164,СВЦЭМ!$B$33:$B$776,V$155)+'СЕТ СН'!$F$12</f>
        <v>83.888495700000007</v>
      </c>
      <c r="W164" s="36">
        <f>SUMIFS(СВЦЭМ!$E$33:$E$776,СВЦЭМ!$A$33:$A$776,$A164,СВЦЭМ!$B$33:$B$776,W$155)+'СЕТ СН'!$F$12</f>
        <v>82.503048809999996</v>
      </c>
      <c r="X164" s="36">
        <f>SUMIFS(СВЦЭМ!$E$33:$E$776,СВЦЭМ!$A$33:$A$776,$A164,СВЦЭМ!$B$33:$B$776,X$155)+'СЕТ СН'!$F$12</f>
        <v>84.029342819999997</v>
      </c>
      <c r="Y164" s="36">
        <f>SUMIFS(СВЦЭМ!$E$33:$E$776,СВЦЭМ!$A$33:$A$776,$A164,СВЦЭМ!$B$33:$B$776,Y$155)+'СЕТ СН'!$F$12</f>
        <v>88.24890963</v>
      </c>
    </row>
    <row r="165" spans="1:25" ht="15.75" x14ac:dyDescent="0.2">
      <c r="A165" s="35">
        <f t="shared" si="4"/>
        <v>44114</v>
      </c>
      <c r="B165" s="36">
        <f>SUMIFS(СВЦЭМ!$E$33:$E$776,СВЦЭМ!$A$33:$A$776,$A165,СВЦЭМ!$B$33:$B$776,B$155)+'СЕТ СН'!$F$12</f>
        <v>96.194479720000004</v>
      </c>
      <c r="C165" s="36">
        <f>SUMIFS(СВЦЭМ!$E$33:$E$776,СВЦЭМ!$A$33:$A$776,$A165,СВЦЭМ!$B$33:$B$776,C$155)+'СЕТ СН'!$F$12</f>
        <v>107.78436594999999</v>
      </c>
      <c r="D165" s="36">
        <f>SUMIFS(СВЦЭМ!$E$33:$E$776,СВЦЭМ!$A$33:$A$776,$A165,СВЦЭМ!$B$33:$B$776,D$155)+'СЕТ СН'!$F$12</f>
        <v>118.58057282</v>
      </c>
      <c r="E165" s="36">
        <f>SUMIFS(СВЦЭМ!$E$33:$E$776,СВЦЭМ!$A$33:$A$776,$A165,СВЦЭМ!$B$33:$B$776,E$155)+'СЕТ СН'!$F$12</f>
        <v>122.53353523</v>
      </c>
      <c r="F165" s="36">
        <f>SUMIFS(СВЦЭМ!$E$33:$E$776,СВЦЭМ!$A$33:$A$776,$A165,СВЦЭМ!$B$33:$B$776,F$155)+'СЕТ СН'!$F$12</f>
        <v>123.17092783</v>
      </c>
      <c r="G165" s="36">
        <f>SUMIFS(СВЦЭМ!$E$33:$E$776,СВЦЭМ!$A$33:$A$776,$A165,СВЦЭМ!$B$33:$B$776,G$155)+'СЕТ СН'!$F$12</f>
        <v>120.639717</v>
      </c>
      <c r="H165" s="36">
        <f>SUMIFS(СВЦЭМ!$E$33:$E$776,СВЦЭМ!$A$33:$A$776,$A165,СВЦЭМ!$B$33:$B$776,H$155)+'СЕТ СН'!$F$12</f>
        <v>118.13169525000001</v>
      </c>
      <c r="I165" s="36">
        <f>SUMIFS(СВЦЭМ!$E$33:$E$776,СВЦЭМ!$A$33:$A$776,$A165,СВЦЭМ!$B$33:$B$776,I$155)+'СЕТ СН'!$F$12</f>
        <v>113.63212682</v>
      </c>
      <c r="J165" s="36">
        <f>SUMIFS(СВЦЭМ!$E$33:$E$776,СВЦЭМ!$A$33:$A$776,$A165,СВЦЭМ!$B$33:$B$776,J$155)+'СЕТ СН'!$F$12</f>
        <v>100.43009673</v>
      </c>
      <c r="K165" s="36">
        <f>SUMIFS(СВЦЭМ!$E$33:$E$776,СВЦЭМ!$A$33:$A$776,$A165,СВЦЭМ!$B$33:$B$776,K$155)+'СЕТ СН'!$F$12</f>
        <v>92.156853949999999</v>
      </c>
      <c r="L165" s="36">
        <f>SUMIFS(СВЦЭМ!$E$33:$E$776,СВЦЭМ!$A$33:$A$776,$A165,СВЦЭМ!$B$33:$B$776,L$155)+'СЕТ СН'!$F$12</f>
        <v>91.060169939999994</v>
      </c>
      <c r="M165" s="36">
        <f>SUMIFS(СВЦЭМ!$E$33:$E$776,СВЦЭМ!$A$33:$A$776,$A165,СВЦЭМ!$B$33:$B$776,M$155)+'СЕТ СН'!$F$12</f>
        <v>90.347019590000002</v>
      </c>
      <c r="N165" s="36">
        <f>SUMIFS(СВЦЭМ!$E$33:$E$776,СВЦЭМ!$A$33:$A$776,$A165,СВЦЭМ!$B$33:$B$776,N$155)+'СЕТ СН'!$F$12</f>
        <v>91.318498309999995</v>
      </c>
      <c r="O165" s="36">
        <f>SUMIFS(СВЦЭМ!$E$33:$E$776,СВЦЭМ!$A$33:$A$776,$A165,СВЦЭМ!$B$33:$B$776,O$155)+'СЕТ СН'!$F$12</f>
        <v>98.893039889999997</v>
      </c>
      <c r="P165" s="36">
        <f>SUMIFS(СВЦЭМ!$E$33:$E$776,СВЦЭМ!$A$33:$A$776,$A165,СВЦЭМ!$B$33:$B$776,P$155)+'СЕТ СН'!$F$12</f>
        <v>102.72209161000001</v>
      </c>
      <c r="Q165" s="36">
        <f>SUMIFS(СВЦЭМ!$E$33:$E$776,СВЦЭМ!$A$33:$A$776,$A165,СВЦЭМ!$B$33:$B$776,Q$155)+'СЕТ СН'!$F$12</f>
        <v>101.2492199</v>
      </c>
      <c r="R165" s="36">
        <f>SUMIFS(СВЦЭМ!$E$33:$E$776,СВЦЭМ!$A$33:$A$776,$A165,СВЦЭМ!$B$33:$B$776,R$155)+'СЕТ СН'!$F$12</f>
        <v>92.914062040000005</v>
      </c>
      <c r="S165" s="36">
        <f>SUMIFS(СВЦЭМ!$E$33:$E$776,СВЦЭМ!$A$33:$A$776,$A165,СВЦЭМ!$B$33:$B$776,S$155)+'СЕТ СН'!$F$12</f>
        <v>89.731336769999999</v>
      </c>
      <c r="T165" s="36">
        <f>SUMIFS(СВЦЭМ!$E$33:$E$776,СВЦЭМ!$A$33:$A$776,$A165,СВЦЭМ!$B$33:$B$776,T$155)+'СЕТ СН'!$F$12</f>
        <v>86.951821679999995</v>
      </c>
      <c r="U165" s="36">
        <f>SUMIFS(СВЦЭМ!$E$33:$E$776,СВЦЭМ!$A$33:$A$776,$A165,СВЦЭМ!$B$33:$B$776,U$155)+'СЕТ СН'!$F$12</f>
        <v>86.434404860000001</v>
      </c>
      <c r="V165" s="36">
        <f>SUMIFS(СВЦЭМ!$E$33:$E$776,СВЦЭМ!$A$33:$A$776,$A165,СВЦЭМ!$B$33:$B$776,V$155)+'СЕТ СН'!$F$12</f>
        <v>80.800243179999995</v>
      </c>
      <c r="W165" s="36">
        <f>SUMIFS(СВЦЭМ!$E$33:$E$776,СВЦЭМ!$A$33:$A$776,$A165,СВЦЭМ!$B$33:$B$776,W$155)+'СЕТ СН'!$F$12</f>
        <v>80.074774489999996</v>
      </c>
      <c r="X165" s="36">
        <f>SUMIFS(СВЦЭМ!$E$33:$E$776,СВЦЭМ!$A$33:$A$776,$A165,СВЦЭМ!$B$33:$B$776,X$155)+'СЕТ СН'!$F$12</f>
        <v>78.358494269999994</v>
      </c>
      <c r="Y165" s="36">
        <f>SUMIFS(СВЦЭМ!$E$33:$E$776,СВЦЭМ!$A$33:$A$776,$A165,СВЦЭМ!$B$33:$B$776,Y$155)+'СЕТ СН'!$F$12</f>
        <v>84.67477538</v>
      </c>
    </row>
    <row r="166" spans="1:25" ht="15.75" x14ac:dyDescent="0.2">
      <c r="A166" s="35">
        <f t="shared" si="4"/>
        <v>44115</v>
      </c>
      <c r="B166" s="36">
        <f>SUMIFS(СВЦЭМ!$E$33:$E$776,СВЦЭМ!$A$33:$A$776,$A166,СВЦЭМ!$B$33:$B$776,B$155)+'СЕТ СН'!$F$12</f>
        <v>96.997761159999996</v>
      </c>
      <c r="C166" s="36">
        <f>SUMIFS(СВЦЭМ!$E$33:$E$776,СВЦЭМ!$A$33:$A$776,$A166,СВЦЭМ!$B$33:$B$776,C$155)+'СЕТ СН'!$F$12</f>
        <v>110.23248627</v>
      </c>
      <c r="D166" s="36">
        <f>SUMIFS(СВЦЭМ!$E$33:$E$776,СВЦЭМ!$A$33:$A$776,$A166,СВЦЭМ!$B$33:$B$776,D$155)+'СЕТ СН'!$F$12</f>
        <v>124.32527902</v>
      </c>
      <c r="E166" s="36">
        <f>SUMIFS(СВЦЭМ!$E$33:$E$776,СВЦЭМ!$A$33:$A$776,$A166,СВЦЭМ!$B$33:$B$776,E$155)+'СЕТ СН'!$F$12</f>
        <v>128.99951105</v>
      </c>
      <c r="F166" s="36">
        <f>SUMIFS(СВЦЭМ!$E$33:$E$776,СВЦЭМ!$A$33:$A$776,$A166,СВЦЭМ!$B$33:$B$776,F$155)+'СЕТ СН'!$F$12</f>
        <v>129.69420567</v>
      </c>
      <c r="G166" s="36">
        <f>SUMIFS(СВЦЭМ!$E$33:$E$776,СВЦЭМ!$A$33:$A$776,$A166,СВЦЭМ!$B$33:$B$776,G$155)+'СЕТ СН'!$F$12</f>
        <v>128.35270088999999</v>
      </c>
      <c r="H166" s="36">
        <f>SUMIFS(СВЦЭМ!$E$33:$E$776,СВЦЭМ!$A$33:$A$776,$A166,СВЦЭМ!$B$33:$B$776,H$155)+'СЕТ СН'!$F$12</f>
        <v>125.6906585</v>
      </c>
      <c r="I166" s="36">
        <f>SUMIFS(СВЦЭМ!$E$33:$E$776,СВЦЭМ!$A$33:$A$776,$A166,СВЦЭМ!$B$33:$B$776,I$155)+'СЕТ СН'!$F$12</f>
        <v>122.61503876</v>
      </c>
      <c r="J166" s="36">
        <f>SUMIFS(СВЦЭМ!$E$33:$E$776,СВЦЭМ!$A$33:$A$776,$A166,СВЦЭМ!$B$33:$B$776,J$155)+'СЕТ СН'!$F$12</f>
        <v>108.36620839</v>
      </c>
      <c r="K166" s="36">
        <f>SUMIFS(СВЦЭМ!$E$33:$E$776,СВЦЭМ!$A$33:$A$776,$A166,СВЦЭМ!$B$33:$B$776,K$155)+'СЕТ СН'!$F$12</f>
        <v>97.527710560000003</v>
      </c>
      <c r="L166" s="36">
        <f>SUMIFS(СВЦЭМ!$E$33:$E$776,СВЦЭМ!$A$33:$A$776,$A166,СВЦЭМ!$B$33:$B$776,L$155)+'СЕТ СН'!$F$12</f>
        <v>96.178448700000004</v>
      </c>
      <c r="M166" s="36">
        <f>SUMIFS(СВЦЭМ!$E$33:$E$776,СВЦЭМ!$A$33:$A$776,$A166,СВЦЭМ!$B$33:$B$776,M$155)+'СЕТ СН'!$F$12</f>
        <v>96.243673790000003</v>
      </c>
      <c r="N166" s="36">
        <f>SUMIFS(СВЦЭМ!$E$33:$E$776,СВЦЭМ!$A$33:$A$776,$A166,СВЦЭМ!$B$33:$B$776,N$155)+'СЕТ СН'!$F$12</f>
        <v>97.753453230000005</v>
      </c>
      <c r="O166" s="36">
        <f>SUMIFS(СВЦЭМ!$E$33:$E$776,СВЦЭМ!$A$33:$A$776,$A166,СВЦЭМ!$B$33:$B$776,O$155)+'СЕТ СН'!$F$12</f>
        <v>104.16478499</v>
      </c>
      <c r="P166" s="36">
        <f>SUMIFS(СВЦЭМ!$E$33:$E$776,СВЦЭМ!$A$33:$A$776,$A166,СВЦЭМ!$B$33:$B$776,P$155)+'СЕТ СН'!$F$12</f>
        <v>109.32878864</v>
      </c>
      <c r="Q166" s="36">
        <f>SUMIFS(СВЦЭМ!$E$33:$E$776,СВЦЭМ!$A$33:$A$776,$A166,СВЦЭМ!$B$33:$B$776,Q$155)+'СЕТ СН'!$F$12</f>
        <v>102.65570968</v>
      </c>
      <c r="R166" s="36">
        <f>SUMIFS(СВЦЭМ!$E$33:$E$776,СВЦЭМ!$A$33:$A$776,$A166,СВЦЭМ!$B$33:$B$776,R$155)+'СЕТ СН'!$F$12</f>
        <v>94.961111459999998</v>
      </c>
      <c r="S166" s="36">
        <f>SUMIFS(СВЦЭМ!$E$33:$E$776,СВЦЭМ!$A$33:$A$776,$A166,СВЦЭМ!$B$33:$B$776,S$155)+'СЕТ СН'!$F$12</f>
        <v>88.794643570000005</v>
      </c>
      <c r="T166" s="36">
        <f>SUMIFS(СВЦЭМ!$E$33:$E$776,СВЦЭМ!$A$33:$A$776,$A166,СВЦЭМ!$B$33:$B$776,T$155)+'СЕТ СН'!$F$12</f>
        <v>91.604621230000006</v>
      </c>
      <c r="U166" s="36">
        <f>SUMIFS(СВЦЭМ!$E$33:$E$776,СВЦЭМ!$A$33:$A$776,$A166,СВЦЭМ!$B$33:$B$776,U$155)+'СЕТ СН'!$F$12</f>
        <v>92.915764139999993</v>
      </c>
      <c r="V166" s="36">
        <f>SUMIFS(СВЦЭМ!$E$33:$E$776,СВЦЭМ!$A$33:$A$776,$A166,СВЦЭМ!$B$33:$B$776,V$155)+'СЕТ СН'!$F$12</f>
        <v>88.388801689999994</v>
      </c>
      <c r="W166" s="36">
        <f>SUMIFS(СВЦЭМ!$E$33:$E$776,СВЦЭМ!$A$33:$A$776,$A166,СВЦЭМ!$B$33:$B$776,W$155)+'СЕТ СН'!$F$12</f>
        <v>85.847792400000003</v>
      </c>
      <c r="X166" s="36">
        <f>SUMIFS(СВЦЭМ!$E$33:$E$776,СВЦЭМ!$A$33:$A$776,$A166,СВЦЭМ!$B$33:$B$776,X$155)+'СЕТ СН'!$F$12</f>
        <v>82.382365350000001</v>
      </c>
      <c r="Y166" s="36">
        <f>SUMIFS(СВЦЭМ!$E$33:$E$776,СВЦЭМ!$A$33:$A$776,$A166,СВЦЭМ!$B$33:$B$776,Y$155)+'СЕТ СН'!$F$12</f>
        <v>87.694993920000002</v>
      </c>
    </row>
    <row r="167" spans="1:25" ht="15.75" x14ac:dyDescent="0.2">
      <c r="A167" s="35">
        <f t="shared" si="4"/>
        <v>44116</v>
      </c>
      <c r="B167" s="36">
        <f>SUMIFS(СВЦЭМ!$E$33:$E$776,СВЦЭМ!$A$33:$A$776,$A167,СВЦЭМ!$B$33:$B$776,B$155)+'СЕТ СН'!$F$12</f>
        <v>96.226022189999995</v>
      </c>
      <c r="C167" s="36">
        <f>SUMIFS(СВЦЭМ!$E$33:$E$776,СВЦЭМ!$A$33:$A$776,$A167,СВЦЭМ!$B$33:$B$776,C$155)+'СЕТ СН'!$F$12</f>
        <v>107.32147376</v>
      </c>
      <c r="D167" s="36">
        <f>SUMIFS(СВЦЭМ!$E$33:$E$776,СВЦЭМ!$A$33:$A$776,$A167,СВЦЭМ!$B$33:$B$776,D$155)+'СЕТ СН'!$F$12</f>
        <v>117.66118705</v>
      </c>
      <c r="E167" s="36">
        <f>SUMIFS(СВЦЭМ!$E$33:$E$776,СВЦЭМ!$A$33:$A$776,$A167,СВЦЭМ!$B$33:$B$776,E$155)+'СЕТ СН'!$F$12</f>
        <v>120.37435913</v>
      </c>
      <c r="F167" s="36">
        <f>SUMIFS(СВЦЭМ!$E$33:$E$776,СВЦЭМ!$A$33:$A$776,$A167,СВЦЭМ!$B$33:$B$776,F$155)+'СЕТ СН'!$F$12</f>
        <v>119.69063531</v>
      </c>
      <c r="G167" s="36">
        <f>SUMIFS(СВЦЭМ!$E$33:$E$776,СВЦЭМ!$A$33:$A$776,$A167,СВЦЭМ!$B$33:$B$776,G$155)+'СЕТ СН'!$F$12</f>
        <v>117.26299271000001</v>
      </c>
      <c r="H167" s="36">
        <f>SUMIFS(СВЦЭМ!$E$33:$E$776,СВЦЭМ!$A$33:$A$776,$A167,СВЦЭМ!$B$33:$B$776,H$155)+'СЕТ СН'!$F$12</f>
        <v>109.86895070999999</v>
      </c>
      <c r="I167" s="36">
        <f>SUMIFS(СВЦЭМ!$E$33:$E$776,СВЦЭМ!$A$33:$A$776,$A167,СВЦЭМ!$B$33:$B$776,I$155)+'СЕТ СН'!$F$12</f>
        <v>103.95876798</v>
      </c>
      <c r="J167" s="36">
        <f>SUMIFS(СВЦЭМ!$E$33:$E$776,СВЦЭМ!$A$33:$A$776,$A167,СВЦЭМ!$B$33:$B$776,J$155)+'СЕТ СН'!$F$12</f>
        <v>92.791984819999996</v>
      </c>
      <c r="K167" s="36">
        <f>SUMIFS(СВЦЭМ!$E$33:$E$776,СВЦЭМ!$A$33:$A$776,$A167,СВЦЭМ!$B$33:$B$776,K$155)+'СЕТ СН'!$F$12</f>
        <v>85.621629110000001</v>
      </c>
      <c r="L167" s="36">
        <f>SUMIFS(СВЦЭМ!$E$33:$E$776,СВЦЭМ!$A$33:$A$776,$A167,СВЦЭМ!$B$33:$B$776,L$155)+'СЕТ СН'!$F$12</f>
        <v>85.035675769999997</v>
      </c>
      <c r="M167" s="36">
        <f>SUMIFS(СВЦЭМ!$E$33:$E$776,СВЦЭМ!$A$33:$A$776,$A167,СВЦЭМ!$B$33:$B$776,M$155)+'СЕТ СН'!$F$12</f>
        <v>85.086866509999993</v>
      </c>
      <c r="N167" s="36">
        <f>SUMIFS(СВЦЭМ!$E$33:$E$776,СВЦЭМ!$A$33:$A$776,$A167,СВЦЭМ!$B$33:$B$776,N$155)+'СЕТ СН'!$F$12</f>
        <v>86.121355320000006</v>
      </c>
      <c r="O167" s="36">
        <f>SUMIFS(СВЦЭМ!$E$33:$E$776,СВЦЭМ!$A$33:$A$776,$A167,СВЦЭМ!$B$33:$B$776,O$155)+'СЕТ СН'!$F$12</f>
        <v>89.134163749999999</v>
      </c>
      <c r="P167" s="36">
        <f>SUMIFS(СВЦЭМ!$E$33:$E$776,СВЦЭМ!$A$33:$A$776,$A167,СВЦЭМ!$B$33:$B$776,P$155)+'СЕТ СН'!$F$12</f>
        <v>94.694495180000004</v>
      </c>
      <c r="Q167" s="36">
        <f>SUMIFS(СВЦЭМ!$E$33:$E$776,СВЦЭМ!$A$33:$A$776,$A167,СВЦЭМ!$B$33:$B$776,Q$155)+'СЕТ СН'!$F$12</f>
        <v>92.475475040000006</v>
      </c>
      <c r="R167" s="36">
        <f>SUMIFS(СВЦЭМ!$E$33:$E$776,СВЦЭМ!$A$33:$A$776,$A167,СВЦЭМ!$B$33:$B$776,R$155)+'СЕТ СН'!$F$12</f>
        <v>85.664388639999999</v>
      </c>
      <c r="S167" s="36">
        <f>SUMIFS(СВЦЭМ!$E$33:$E$776,СВЦЭМ!$A$33:$A$776,$A167,СВЦЭМ!$B$33:$B$776,S$155)+'СЕТ СН'!$F$12</f>
        <v>78.309449330000007</v>
      </c>
      <c r="T167" s="36">
        <f>SUMIFS(СВЦЭМ!$E$33:$E$776,СВЦЭМ!$A$33:$A$776,$A167,СВЦЭМ!$B$33:$B$776,T$155)+'СЕТ СН'!$F$12</f>
        <v>79.799496250000004</v>
      </c>
      <c r="U167" s="36">
        <f>SUMIFS(СВЦЭМ!$E$33:$E$776,СВЦЭМ!$A$33:$A$776,$A167,СВЦЭМ!$B$33:$B$776,U$155)+'СЕТ СН'!$F$12</f>
        <v>83.996549650000006</v>
      </c>
      <c r="V167" s="36">
        <f>SUMIFS(СВЦЭМ!$E$33:$E$776,СВЦЭМ!$A$33:$A$776,$A167,СВЦЭМ!$B$33:$B$776,V$155)+'СЕТ СН'!$F$12</f>
        <v>83.887804790000004</v>
      </c>
      <c r="W167" s="36">
        <f>SUMIFS(СВЦЭМ!$E$33:$E$776,СВЦЭМ!$A$33:$A$776,$A167,СВЦЭМ!$B$33:$B$776,W$155)+'СЕТ СН'!$F$12</f>
        <v>82.778271849999996</v>
      </c>
      <c r="X167" s="36">
        <f>SUMIFS(СВЦЭМ!$E$33:$E$776,СВЦЭМ!$A$33:$A$776,$A167,СВЦЭМ!$B$33:$B$776,X$155)+'СЕТ СН'!$F$12</f>
        <v>78.949651650000007</v>
      </c>
      <c r="Y167" s="36">
        <f>SUMIFS(СВЦЭМ!$E$33:$E$776,СВЦЭМ!$A$33:$A$776,$A167,СВЦЭМ!$B$33:$B$776,Y$155)+'СЕТ СН'!$F$12</f>
        <v>83.649014080000001</v>
      </c>
    </row>
    <row r="168" spans="1:25" ht="15.75" x14ac:dyDescent="0.2">
      <c r="A168" s="35">
        <f t="shared" si="4"/>
        <v>44117</v>
      </c>
      <c r="B168" s="36">
        <f>SUMIFS(СВЦЭМ!$E$33:$E$776,СВЦЭМ!$A$33:$A$776,$A168,СВЦЭМ!$B$33:$B$776,B$155)+'СЕТ СН'!$F$12</f>
        <v>94.117338290000006</v>
      </c>
      <c r="C168" s="36">
        <f>SUMIFS(СВЦЭМ!$E$33:$E$776,СВЦЭМ!$A$33:$A$776,$A168,СВЦЭМ!$B$33:$B$776,C$155)+'СЕТ СН'!$F$12</f>
        <v>105.28346608</v>
      </c>
      <c r="D168" s="36">
        <f>SUMIFS(СВЦЭМ!$E$33:$E$776,СВЦЭМ!$A$33:$A$776,$A168,СВЦЭМ!$B$33:$B$776,D$155)+'СЕТ СН'!$F$12</f>
        <v>114.25974343999999</v>
      </c>
      <c r="E168" s="36">
        <f>SUMIFS(СВЦЭМ!$E$33:$E$776,СВЦЭМ!$A$33:$A$776,$A168,СВЦЭМ!$B$33:$B$776,E$155)+'СЕТ СН'!$F$12</f>
        <v>116.57297394</v>
      </c>
      <c r="F168" s="36">
        <f>SUMIFS(СВЦЭМ!$E$33:$E$776,СВЦЭМ!$A$33:$A$776,$A168,СВЦЭМ!$B$33:$B$776,F$155)+'СЕТ СН'!$F$12</f>
        <v>115.89592437</v>
      </c>
      <c r="G168" s="36">
        <f>SUMIFS(СВЦЭМ!$E$33:$E$776,СВЦЭМ!$A$33:$A$776,$A168,СВЦЭМ!$B$33:$B$776,G$155)+'СЕТ СН'!$F$12</f>
        <v>114.21030408999999</v>
      </c>
      <c r="H168" s="36">
        <f>SUMIFS(СВЦЭМ!$E$33:$E$776,СВЦЭМ!$A$33:$A$776,$A168,СВЦЭМ!$B$33:$B$776,H$155)+'СЕТ СН'!$F$12</f>
        <v>110.60940146</v>
      </c>
      <c r="I168" s="36">
        <f>SUMIFS(СВЦЭМ!$E$33:$E$776,СВЦЭМ!$A$33:$A$776,$A168,СВЦЭМ!$B$33:$B$776,I$155)+'СЕТ СН'!$F$12</f>
        <v>109.6310196</v>
      </c>
      <c r="J168" s="36">
        <f>SUMIFS(СВЦЭМ!$E$33:$E$776,СВЦЭМ!$A$33:$A$776,$A168,СВЦЭМ!$B$33:$B$776,J$155)+'СЕТ СН'!$F$12</f>
        <v>101.32893527</v>
      </c>
      <c r="K168" s="36">
        <f>SUMIFS(СВЦЭМ!$E$33:$E$776,СВЦЭМ!$A$33:$A$776,$A168,СВЦЭМ!$B$33:$B$776,K$155)+'СЕТ СН'!$F$12</f>
        <v>95.171505839999995</v>
      </c>
      <c r="L168" s="36">
        <f>SUMIFS(СВЦЭМ!$E$33:$E$776,СВЦЭМ!$A$33:$A$776,$A168,СВЦЭМ!$B$33:$B$776,L$155)+'СЕТ СН'!$F$12</f>
        <v>95.452064570000005</v>
      </c>
      <c r="M168" s="36">
        <f>SUMIFS(СВЦЭМ!$E$33:$E$776,СВЦЭМ!$A$33:$A$776,$A168,СВЦЭМ!$B$33:$B$776,M$155)+'СЕТ СН'!$F$12</f>
        <v>96.979691470000006</v>
      </c>
      <c r="N168" s="36">
        <f>SUMIFS(СВЦЭМ!$E$33:$E$776,СВЦЭМ!$A$33:$A$776,$A168,СВЦЭМ!$B$33:$B$776,N$155)+'СЕТ СН'!$F$12</f>
        <v>97.826776620000004</v>
      </c>
      <c r="O168" s="36">
        <f>SUMIFS(СВЦЭМ!$E$33:$E$776,СВЦЭМ!$A$33:$A$776,$A168,СВЦЭМ!$B$33:$B$776,O$155)+'СЕТ СН'!$F$12</f>
        <v>103.33185914000001</v>
      </c>
      <c r="P168" s="36">
        <f>SUMIFS(СВЦЭМ!$E$33:$E$776,СВЦЭМ!$A$33:$A$776,$A168,СВЦЭМ!$B$33:$B$776,P$155)+'СЕТ СН'!$F$12</f>
        <v>107.90368143000001</v>
      </c>
      <c r="Q168" s="36">
        <f>SUMIFS(СВЦЭМ!$E$33:$E$776,СВЦЭМ!$A$33:$A$776,$A168,СВЦЭМ!$B$33:$B$776,Q$155)+'СЕТ СН'!$F$12</f>
        <v>102.05339635</v>
      </c>
      <c r="R168" s="36">
        <f>SUMIFS(СВЦЭМ!$E$33:$E$776,СВЦЭМ!$A$33:$A$776,$A168,СВЦЭМ!$B$33:$B$776,R$155)+'СЕТ СН'!$F$12</f>
        <v>94.588887330000006</v>
      </c>
      <c r="S168" s="36">
        <f>SUMIFS(СВЦЭМ!$E$33:$E$776,СВЦЭМ!$A$33:$A$776,$A168,СВЦЭМ!$B$33:$B$776,S$155)+'СЕТ СН'!$F$12</f>
        <v>88.072905829999996</v>
      </c>
      <c r="T168" s="36">
        <f>SUMIFS(СВЦЭМ!$E$33:$E$776,СВЦЭМ!$A$33:$A$776,$A168,СВЦЭМ!$B$33:$B$776,T$155)+'СЕТ СН'!$F$12</f>
        <v>87.8332671</v>
      </c>
      <c r="U168" s="36">
        <f>SUMIFS(СВЦЭМ!$E$33:$E$776,СВЦЭМ!$A$33:$A$776,$A168,СВЦЭМ!$B$33:$B$776,U$155)+'СЕТ СН'!$F$12</f>
        <v>91.012535999999997</v>
      </c>
      <c r="V168" s="36">
        <f>SUMIFS(СВЦЭМ!$E$33:$E$776,СВЦЭМ!$A$33:$A$776,$A168,СВЦЭМ!$B$33:$B$776,V$155)+'СЕТ СН'!$F$12</f>
        <v>90.205240810000006</v>
      </c>
      <c r="W168" s="36">
        <f>SUMIFS(СВЦЭМ!$E$33:$E$776,СВЦЭМ!$A$33:$A$776,$A168,СВЦЭМ!$B$33:$B$776,W$155)+'СЕТ СН'!$F$12</f>
        <v>89.031141649999995</v>
      </c>
      <c r="X168" s="36">
        <f>SUMIFS(СВЦЭМ!$E$33:$E$776,СВЦЭМ!$A$33:$A$776,$A168,СВЦЭМ!$B$33:$B$776,X$155)+'СЕТ СН'!$F$12</f>
        <v>86.468246669999999</v>
      </c>
      <c r="Y168" s="36">
        <f>SUMIFS(СВЦЭМ!$E$33:$E$776,СВЦЭМ!$A$33:$A$776,$A168,СВЦЭМ!$B$33:$B$776,Y$155)+'СЕТ СН'!$F$12</f>
        <v>89.461295219999997</v>
      </c>
    </row>
    <row r="169" spans="1:25" ht="15.75" x14ac:dyDescent="0.2">
      <c r="A169" s="35">
        <f t="shared" si="4"/>
        <v>44118</v>
      </c>
      <c r="B169" s="36">
        <f>SUMIFS(СВЦЭМ!$E$33:$E$776,СВЦЭМ!$A$33:$A$776,$A169,СВЦЭМ!$B$33:$B$776,B$155)+'СЕТ СН'!$F$12</f>
        <v>99.925476590000002</v>
      </c>
      <c r="C169" s="36">
        <f>SUMIFS(СВЦЭМ!$E$33:$E$776,СВЦЭМ!$A$33:$A$776,$A169,СВЦЭМ!$B$33:$B$776,C$155)+'СЕТ СН'!$F$12</f>
        <v>109.96931911999999</v>
      </c>
      <c r="D169" s="36">
        <f>SUMIFS(СВЦЭМ!$E$33:$E$776,СВЦЭМ!$A$33:$A$776,$A169,СВЦЭМ!$B$33:$B$776,D$155)+'СЕТ СН'!$F$12</f>
        <v>119.86476524</v>
      </c>
      <c r="E169" s="36">
        <f>SUMIFS(СВЦЭМ!$E$33:$E$776,СВЦЭМ!$A$33:$A$776,$A169,СВЦЭМ!$B$33:$B$776,E$155)+'СЕТ СН'!$F$12</f>
        <v>122.02914008</v>
      </c>
      <c r="F169" s="36">
        <f>SUMIFS(СВЦЭМ!$E$33:$E$776,СВЦЭМ!$A$33:$A$776,$A169,СВЦЭМ!$B$33:$B$776,F$155)+'СЕТ СН'!$F$12</f>
        <v>120.82446155</v>
      </c>
      <c r="G169" s="36">
        <f>SUMIFS(СВЦЭМ!$E$33:$E$776,СВЦЭМ!$A$33:$A$776,$A169,СВЦЭМ!$B$33:$B$776,G$155)+'СЕТ СН'!$F$12</f>
        <v>119.53539415</v>
      </c>
      <c r="H169" s="36">
        <f>SUMIFS(СВЦЭМ!$E$33:$E$776,СВЦЭМ!$A$33:$A$776,$A169,СВЦЭМ!$B$33:$B$776,H$155)+'СЕТ СН'!$F$12</f>
        <v>112.61810278</v>
      </c>
      <c r="I169" s="36">
        <f>SUMIFS(СВЦЭМ!$E$33:$E$776,СВЦЭМ!$A$33:$A$776,$A169,СВЦЭМ!$B$33:$B$776,I$155)+'СЕТ СН'!$F$12</f>
        <v>106.3171818</v>
      </c>
      <c r="J169" s="36">
        <f>SUMIFS(СВЦЭМ!$E$33:$E$776,СВЦЭМ!$A$33:$A$776,$A169,СВЦЭМ!$B$33:$B$776,J$155)+'СЕТ СН'!$F$12</f>
        <v>97.096082969999998</v>
      </c>
      <c r="K169" s="36">
        <f>SUMIFS(СВЦЭМ!$E$33:$E$776,СВЦЭМ!$A$33:$A$776,$A169,СВЦЭМ!$B$33:$B$776,K$155)+'СЕТ СН'!$F$12</f>
        <v>91.501734409999997</v>
      </c>
      <c r="L169" s="36">
        <f>SUMIFS(СВЦЭМ!$E$33:$E$776,СВЦЭМ!$A$33:$A$776,$A169,СВЦЭМ!$B$33:$B$776,L$155)+'СЕТ СН'!$F$12</f>
        <v>92.594360640000005</v>
      </c>
      <c r="M169" s="36">
        <f>SUMIFS(СВЦЭМ!$E$33:$E$776,СВЦЭМ!$A$33:$A$776,$A169,СВЦЭМ!$B$33:$B$776,M$155)+'СЕТ СН'!$F$12</f>
        <v>94.970366440000006</v>
      </c>
      <c r="N169" s="36">
        <f>SUMIFS(СВЦЭМ!$E$33:$E$776,СВЦЭМ!$A$33:$A$776,$A169,СВЦЭМ!$B$33:$B$776,N$155)+'СЕТ СН'!$F$12</f>
        <v>95.943138809999994</v>
      </c>
      <c r="O169" s="36">
        <f>SUMIFS(СВЦЭМ!$E$33:$E$776,СВЦЭМ!$A$33:$A$776,$A169,СВЦЭМ!$B$33:$B$776,O$155)+'СЕТ СН'!$F$12</f>
        <v>103.40187539</v>
      </c>
      <c r="P169" s="36">
        <f>SUMIFS(СВЦЭМ!$E$33:$E$776,СВЦЭМ!$A$33:$A$776,$A169,СВЦЭМ!$B$33:$B$776,P$155)+'СЕТ СН'!$F$12</f>
        <v>107.87193895999999</v>
      </c>
      <c r="Q169" s="36">
        <f>SUMIFS(СВЦЭМ!$E$33:$E$776,СВЦЭМ!$A$33:$A$776,$A169,СВЦЭМ!$B$33:$B$776,Q$155)+'СЕТ СН'!$F$12</f>
        <v>102.01007513</v>
      </c>
      <c r="R169" s="36">
        <f>SUMIFS(СВЦЭМ!$E$33:$E$776,СВЦЭМ!$A$33:$A$776,$A169,СВЦЭМ!$B$33:$B$776,R$155)+'СЕТ СН'!$F$12</f>
        <v>94.398841489999995</v>
      </c>
      <c r="S169" s="36">
        <f>SUMIFS(СВЦЭМ!$E$33:$E$776,СВЦЭМ!$A$33:$A$776,$A169,СВЦЭМ!$B$33:$B$776,S$155)+'СЕТ СН'!$F$12</f>
        <v>86.2853128</v>
      </c>
      <c r="T169" s="36">
        <f>SUMIFS(СВЦЭМ!$E$33:$E$776,СВЦЭМ!$A$33:$A$776,$A169,СВЦЭМ!$B$33:$B$776,T$155)+'СЕТ СН'!$F$12</f>
        <v>83.683320980000005</v>
      </c>
      <c r="U169" s="36">
        <f>SUMIFS(СВЦЭМ!$E$33:$E$776,СВЦЭМ!$A$33:$A$776,$A169,СВЦЭМ!$B$33:$B$776,U$155)+'СЕТ СН'!$F$12</f>
        <v>87.973114370000005</v>
      </c>
      <c r="V169" s="36">
        <f>SUMIFS(СВЦЭМ!$E$33:$E$776,СВЦЭМ!$A$33:$A$776,$A169,СВЦЭМ!$B$33:$B$776,V$155)+'СЕТ СН'!$F$12</f>
        <v>87.168350480000001</v>
      </c>
      <c r="W169" s="36">
        <f>SUMIFS(СВЦЭМ!$E$33:$E$776,СВЦЭМ!$A$33:$A$776,$A169,СВЦЭМ!$B$33:$B$776,W$155)+'СЕТ СН'!$F$12</f>
        <v>85.371616329999995</v>
      </c>
      <c r="X169" s="36">
        <f>SUMIFS(СВЦЭМ!$E$33:$E$776,СВЦЭМ!$A$33:$A$776,$A169,СВЦЭМ!$B$33:$B$776,X$155)+'СЕТ СН'!$F$12</f>
        <v>82.88196834</v>
      </c>
      <c r="Y169" s="36">
        <f>SUMIFS(СВЦЭМ!$E$33:$E$776,СВЦЭМ!$A$33:$A$776,$A169,СВЦЭМ!$B$33:$B$776,Y$155)+'СЕТ СН'!$F$12</f>
        <v>87.332565369999998</v>
      </c>
    </row>
    <row r="170" spans="1:25" ht="15.75" x14ac:dyDescent="0.2">
      <c r="A170" s="35">
        <f t="shared" si="4"/>
        <v>44119</v>
      </c>
      <c r="B170" s="36">
        <f>SUMIFS(СВЦЭМ!$E$33:$E$776,СВЦЭМ!$A$33:$A$776,$A170,СВЦЭМ!$B$33:$B$776,B$155)+'СЕТ СН'!$F$12</f>
        <v>102.48941838</v>
      </c>
      <c r="C170" s="36">
        <f>SUMIFS(СВЦЭМ!$E$33:$E$776,СВЦЭМ!$A$33:$A$776,$A170,СВЦЭМ!$B$33:$B$776,C$155)+'СЕТ СН'!$F$12</f>
        <v>114.83810687</v>
      </c>
      <c r="D170" s="36">
        <f>SUMIFS(СВЦЭМ!$E$33:$E$776,СВЦЭМ!$A$33:$A$776,$A170,СВЦЭМ!$B$33:$B$776,D$155)+'СЕТ СН'!$F$12</f>
        <v>124.46090816</v>
      </c>
      <c r="E170" s="36">
        <f>SUMIFS(СВЦЭМ!$E$33:$E$776,СВЦЭМ!$A$33:$A$776,$A170,СВЦЭМ!$B$33:$B$776,E$155)+'СЕТ СН'!$F$12</f>
        <v>125.24379143</v>
      </c>
      <c r="F170" s="36">
        <f>SUMIFS(СВЦЭМ!$E$33:$E$776,СВЦЭМ!$A$33:$A$776,$A170,СВЦЭМ!$B$33:$B$776,F$155)+'СЕТ СН'!$F$12</f>
        <v>124.29040036000001</v>
      </c>
      <c r="G170" s="36">
        <f>SUMIFS(СВЦЭМ!$E$33:$E$776,СВЦЭМ!$A$33:$A$776,$A170,СВЦЭМ!$B$33:$B$776,G$155)+'СЕТ СН'!$F$12</f>
        <v>121.15856637</v>
      </c>
      <c r="H170" s="36">
        <f>SUMIFS(СВЦЭМ!$E$33:$E$776,СВЦЭМ!$A$33:$A$776,$A170,СВЦЭМ!$B$33:$B$776,H$155)+'СЕТ СН'!$F$12</f>
        <v>114.32182846000001</v>
      </c>
      <c r="I170" s="36">
        <f>SUMIFS(СВЦЭМ!$E$33:$E$776,СВЦЭМ!$A$33:$A$776,$A170,СВЦЭМ!$B$33:$B$776,I$155)+'СЕТ СН'!$F$12</f>
        <v>107.7297784</v>
      </c>
      <c r="J170" s="36">
        <f>SUMIFS(СВЦЭМ!$E$33:$E$776,СВЦЭМ!$A$33:$A$776,$A170,СВЦЭМ!$B$33:$B$776,J$155)+'СЕТ СН'!$F$12</f>
        <v>98.757052229999999</v>
      </c>
      <c r="K170" s="36">
        <f>SUMIFS(СВЦЭМ!$E$33:$E$776,СВЦЭМ!$A$33:$A$776,$A170,СВЦЭМ!$B$33:$B$776,K$155)+'СЕТ СН'!$F$12</f>
        <v>93.030414969999995</v>
      </c>
      <c r="L170" s="36">
        <f>SUMIFS(СВЦЭМ!$E$33:$E$776,СВЦЭМ!$A$33:$A$776,$A170,СВЦЭМ!$B$33:$B$776,L$155)+'СЕТ СН'!$F$12</f>
        <v>93.50717779</v>
      </c>
      <c r="M170" s="36">
        <f>SUMIFS(СВЦЭМ!$E$33:$E$776,СВЦЭМ!$A$33:$A$776,$A170,СВЦЭМ!$B$33:$B$776,M$155)+'СЕТ СН'!$F$12</f>
        <v>94.664469729999993</v>
      </c>
      <c r="N170" s="36">
        <f>SUMIFS(СВЦЭМ!$E$33:$E$776,СВЦЭМ!$A$33:$A$776,$A170,СВЦЭМ!$B$33:$B$776,N$155)+'СЕТ СН'!$F$12</f>
        <v>96.274871939999997</v>
      </c>
      <c r="O170" s="36">
        <f>SUMIFS(СВЦЭМ!$E$33:$E$776,СВЦЭМ!$A$33:$A$776,$A170,СВЦЭМ!$B$33:$B$776,O$155)+'СЕТ СН'!$F$12</f>
        <v>99.222894139999994</v>
      </c>
      <c r="P170" s="36">
        <f>SUMIFS(СВЦЭМ!$E$33:$E$776,СВЦЭМ!$A$33:$A$776,$A170,СВЦЭМ!$B$33:$B$776,P$155)+'СЕТ СН'!$F$12</f>
        <v>102.7946165</v>
      </c>
      <c r="Q170" s="36">
        <f>SUMIFS(СВЦЭМ!$E$33:$E$776,СВЦЭМ!$A$33:$A$776,$A170,СВЦЭМ!$B$33:$B$776,Q$155)+'СЕТ СН'!$F$12</f>
        <v>97.314815019999998</v>
      </c>
      <c r="R170" s="36">
        <f>SUMIFS(СВЦЭМ!$E$33:$E$776,СВЦЭМ!$A$33:$A$776,$A170,СВЦЭМ!$B$33:$B$776,R$155)+'СЕТ СН'!$F$12</f>
        <v>90.172751509999998</v>
      </c>
      <c r="S170" s="36">
        <f>SUMIFS(СВЦЭМ!$E$33:$E$776,СВЦЭМ!$A$33:$A$776,$A170,СВЦЭМ!$B$33:$B$776,S$155)+'СЕТ СН'!$F$12</f>
        <v>82.154108550000004</v>
      </c>
      <c r="T170" s="36">
        <f>SUMIFS(СВЦЭМ!$E$33:$E$776,СВЦЭМ!$A$33:$A$776,$A170,СВЦЭМ!$B$33:$B$776,T$155)+'СЕТ СН'!$F$12</f>
        <v>82.779257920000006</v>
      </c>
      <c r="U170" s="36">
        <f>SUMIFS(СВЦЭМ!$E$33:$E$776,СВЦЭМ!$A$33:$A$776,$A170,СВЦЭМ!$B$33:$B$776,U$155)+'СЕТ СН'!$F$12</f>
        <v>86.395993279999999</v>
      </c>
      <c r="V170" s="36">
        <f>SUMIFS(СВЦЭМ!$E$33:$E$776,СВЦЭМ!$A$33:$A$776,$A170,СВЦЭМ!$B$33:$B$776,V$155)+'СЕТ СН'!$F$12</f>
        <v>85.397309000000007</v>
      </c>
      <c r="W170" s="36">
        <f>SUMIFS(СВЦЭМ!$E$33:$E$776,СВЦЭМ!$A$33:$A$776,$A170,СВЦЭМ!$B$33:$B$776,W$155)+'СЕТ СН'!$F$12</f>
        <v>83.786827630000005</v>
      </c>
      <c r="X170" s="36">
        <f>SUMIFS(СВЦЭМ!$E$33:$E$776,СВЦЭМ!$A$33:$A$776,$A170,СВЦЭМ!$B$33:$B$776,X$155)+'СЕТ СН'!$F$12</f>
        <v>80.30114442</v>
      </c>
      <c r="Y170" s="36">
        <f>SUMIFS(СВЦЭМ!$E$33:$E$776,СВЦЭМ!$A$33:$A$776,$A170,СВЦЭМ!$B$33:$B$776,Y$155)+'СЕТ СН'!$F$12</f>
        <v>87.602802479999994</v>
      </c>
    </row>
    <row r="171" spans="1:25" ht="15.75" x14ac:dyDescent="0.2">
      <c r="A171" s="35">
        <f t="shared" si="4"/>
        <v>44120</v>
      </c>
      <c r="B171" s="36">
        <f>SUMIFS(СВЦЭМ!$E$33:$E$776,СВЦЭМ!$A$33:$A$776,$A171,СВЦЭМ!$B$33:$B$776,B$155)+'СЕТ СН'!$F$12</f>
        <v>94.652985659999999</v>
      </c>
      <c r="C171" s="36">
        <f>SUMIFS(СВЦЭМ!$E$33:$E$776,СВЦЭМ!$A$33:$A$776,$A171,СВЦЭМ!$B$33:$B$776,C$155)+'СЕТ СН'!$F$12</f>
        <v>106.22288085</v>
      </c>
      <c r="D171" s="36">
        <f>SUMIFS(СВЦЭМ!$E$33:$E$776,СВЦЭМ!$A$33:$A$776,$A171,СВЦЭМ!$B$33:$B$776,D$155)+'СЕТ СН'!$F$12</f>
        <v>114.16701376</v>
      </c>
      <c r="E171" s="36">
        <f>SUMIFS(СВЦЭМ!$E$33:$E$776,СВЦЭМ!$A$33:$A$776,$A171,СВЦЭМ!$B$33:$B$776,E$155)+'СЕТ СН'!$F$12</f>
        <v>114.90303527</v>
      </c>
      <c r="F171" s="36">
        <f>SUMIFS(СВЦЭМ!$E$33:$E$776,СВЦЭМ!$A$33:$A$776,$A171,СВЦЭМ!$B$33:$B$776,F$155)+'СЕТ СН'!$F$12</f>
        <v>114.43604080999999</v>
      </c>
      <c r="G171" s="36">
        <f>SUMIFS(СВЦЭМ!$E$33:$E$776,СВЦЭМ!$A$33:$A$776,$A171,СВЦЭМ!$B$33:$B$776,G$155)+'СЕТ СН'!$F$12</f>
        <v>112.38411936999999</v>
      </c>
      <c r="H171" s="36">
        <f>SUMIFS(СВЦЭМ!$E$33:$E$776,СВЦЭМ!$A$33:$A$776,$A171,СВЦЭМ!$B$33:$B$776,H$155)+'СЕТ СН'!$F$12</f>
        <v>107.89499384</v>
      </c>
      <c r="I171" s="36">
        <f>SUMIFS(СВЦЭМ!$E$33:$E$776,СВЦЭМ!$A$33:$A$776,$A171,СВЦЭМ!$B$33:$B$776,I$155)+'СЕТ СН'!$F$12</f>
        <v>104.12747650999999</v>
      </c>
      <c r="J171" s="36">
        <f>SUMIFS(СВЦЭМ!$E$33:$E$776,СВЦЭМ!$A$33:$A$776,$A171,СВЦЭМ!$B$33:$B$776,J$155)+'СЕТ СН'!$F$12</f>
        <v>99.863786989999994</v>
      </c>
      <c r="K171" s="36">
        <f>SUMIFS(СВЦЭМ!$E$33:$E$776,СВЦЭМ!$A$33:$A$776,$A171,СВЦЭМ!$B$33:$B$776,K$155)+'СЕТ СН'!$F$12</f>
        <v>94.993532979999998</v>
      </c>
      <c r="L171" s="36">
        <f>SUMIFS(СВЦЭМ!$E$33:$E$776,СВЦЭМ!$A$33:$A$776,$A171,СВЦЭМ!$B$33:$B$776,L$155)+'СЕТ СН'!$F$12</f>
        <v>94.646675049999999</v>
      </c>
      <c r="M171" s="36">
        <f>SUMIFS(СВЦЭМ!$E$33:$E$776,СВЦЭМ!$A$33:$A$776,$A171,СВЦЭМ!$B$33:$B$776,M$155)+'СЕТ СН'!$F$12</f>
        <v>95.248546750000003</v>
      </c>
      <c r="N171" s="36">
        <f>SUMIFS(СВЦЭМ!$E$33:$E$776,СВЦЭМ!$A$33:$A$776,$A171,СВЦЭМ!$B$33:$B$776,N$155)+'СЕТ СН'!$F$12</f>
        <v>97.068390989999997</v>
      </c>
      <c r="O171" s="36">
        <f>SUMIFS(СВЦЭМ!$E$33:$E$776,СВЦЭМ!$A$33:$A$776,$A171,СВЦЭМ!$B$33:$B$776,O$155)+'СЕТ СН'!$F$12</f>
        <v>102.33243957000001</v>
      </c>
      <c r="P171" s="36">
        <f>SUMIFS(СВЦЭМ!$E$33:$E$776,СВЦЭМ!$A$33:$A$776,$A171,СВЦЭМ!$B$33:$B$776,P$155)+'СЕТ СН'!$F$12</f>
        <v>108.71850430000001</v>
      </c>
      <c r="Q171" s="36">
        <f>SUMIFS(СВЦЭМ!$E$33:$E$776,СВЦЭМ!$A$33:$A$776,$A171,СВЦЭМ!$B$33:$B$776,Q$155)+'СЕТ СН'!$F$12</f>
        <v>103.78382349</v>
      </c>
      <c r="R171" s="36">
        <f>SUMIFS(СВЦЭМ!$E$33:$E$776,СВЦЭМ!$A$33:$A$776,$A171,СВЦЭМ!$B$33:$B$776,R$155)+'СЕТ СН'!$F$12</f>
        <v>96.858120349999993</v>
      </c>
      <c r="S171" s="36">
        <f>SUMIFS(СВЦЭМ!$E$33:$E$776,СВЦЭМ!$A$33:$A$776,$A171,СВЦЭМ!$B$33:$B$776,S$155)+'СЕТ СН'!$F$12</f>
        <v>87.955026810000007</v>
      </c>
      <c r="T171" s="36">
        <f>SUMIFS(СВЦЭМ!$E$33:$E$776,СВЦЭМ!$A$33:$A$776,$A171,СВЦЭМ!$B$33:$B$776,T$155)+'СЕТ СН'!$F$12</f>
        <v>84.107023729999995</v>
      </c>
      <c r="U171" s="36">
        <f>SUMIFS(СВЦЭМ!$E$33:$E$776,СВЦЭМ!$A$33:$A$776,$A171,СВЦЭМ!$B$33:$B$776,U$155)+'СЕТ СН'!$F$12</f>
        <v>84.461505360000004</v>
      </c>
      <c r="V171" s="36">
        <f>SUMIFS(СВЦЭМ!$E$33:$E$776,СВЦЭМ!$A$33:$A$776,$A171,СВЦЭМ!$B$33:$B$776,V$155)+'СЕТ СН'!$F$12</f>
        <v>82.735235860000003</v>
      </c>
      <c r="W171" s="36">
        <f>SUMIFS(СВЦЭМ!$E$33:$E$776,СВЦЭМ!$A$33:$A$776,$A171,СВЦЭМ!$B$33:$B$776,W$155)+'СЕТ СН'!$F$12</f>
        <v>82.113095990000005</v>
      </c>
      <c r="X171" s="36">
        <f>SUMIFS(СВЦЭМ!$E$33:$E$776,СВЦЭМ!$A$33:$A$776,$A171,СВЦЭМ!$B$33:$B$776,X$155)+'СЕТ СН'!$F$12</f>
        <v>82.037035650000007</v>
      </c>
      <c r="Y171" s="36">
        <f>SUMIFS(СВЦЭМ!$E$33:$E$776,СВЦЭМ!$A$33:$A$776,$A171,СВЦЭМ!$B$33:$B$776,Y$155)+'СЕТ СН'!$F$12</f>
        <v>86.561702240000002</v>
      </c>
    </row>
    <row r="172" spans="1:25" ht="15.75" x14ac:dyDescent="0.2">
      <c r="A172" s="35">
        <f t="shared" si="4"/>
        <v>44121</v>
      </c>
      <c r="B172" s="36">
        <f>SUMIFS(СВЦЭМ!$E$33:$E$776,СВЦЭМ!$A$33:$A$776,$A172,СВЦЭМ!$B$33:$B$776,B$155)+'СЕТ СН'!$F$12</f>
        <v>94.208003079999997</v>
      </c>
      <c r="C172" s="36">
        <f>SUMIFS(СВЦЭМ!$E$33:$E$776,СВЦЭМ!$A$33:$A$776,$A172,СВЦЭМ!$B$33:$B$776,C$155)+'СЕТ СН'!$F$12</f>
        <v>105.40860265000001</v>
      </c>
      <c r="D172" s="36">
        <f>SUMIFS(СВЦЭМ!$E$33:$E$776,СВЦЭМ!$A$33:$A$776,$A172,СВЦЭМ!$B$33:$B$776,D$155)+'СЕТ СН'!$F$12</f>
        <v>114.46498904000001</v>
      </c>
      <c r="E172" s="36">
        <f>SUMIFS(СВЦЭМ!$E$33:$E$776,СВЦЭМ!$A$33:$A$776,$A172,СВЦЭМ!$B$33:$B$776,E$155)+'СЕТ СН'!$F$12</f>
        <v>115.67601592</v>
      </c>
      <c r="F172" s="36">
        <f>SUMIFS(СВЦЭМ!$E$33:$E$776,СВЦЭМ!$A$33:$A$776,$A172,СВЦЭМ!$B$33:$B$776,F$155)+'СЕТ СН'!$F$12</f>
        <v>116.1843939</v>
      </c>
      <c r="G172" s="36">
        <f>SUMIFS(СВЦЭМ!$E$33:$E$776,СВЦЭМ!$A$33:$A$776,$A172,СВЦЭМ!$B$33:$B$776,G$155)+'СЕТ СН'!$F$12</f>
        <v>114.70312654999999</v>
      </c>
      <c r="H172" s="36">
        <f>SUMIFS(СВЦЭМ!$E$33:$E$776,СВЦЭМ!$A$33:$A$776,$A172,СВЦЭМ!$B$33:$B$776,H$155)+'СЕТ СН'!$F$12</f>
        <v>112.84440069999999</v>
      </c>
      <c r="I172" s="36">
        <f>SUMIFS(СВЦЭМ!$E$33:$E$776,СВЦЭМ!$A$33:$A$776,$A172,СВЦЭМ!$B$33:$B$776,I$155)+'СЕТ СН'!$F$12</f>
        <v>112.45033697</v>
      </c>
      <c r="J172" s="36">
        <f>SUMIFS(СВЦЭМ!$E$33:$E$776,СВЦЭМ!$A$33:$A$776,$A172,СВЦЭМ!$B$33:$B$776,J$155)+'СЕТ СН'!$F$12</f>
        <v>104.34702651000001</v>
      </c>
      <c r="K172" s="36">
        <f>SUMIFS(СВЦЭМ!$E$33:$E$776,СВЦЭМ!$A$33:$A$776,$A172,СВЦЭМ!$B$33:$B$776,K$155)+'СЕТ СН'!$F$12</f>
        <v>100.77527621</v>
      </c>
      <c r="L172" s="36">
        <f>SUMIFS(СВЦЭМ!$E$33:$E$776,СВЦЭМ!$A$33:$A$776,$A172,СВЦЭМ!$B$33:$B$776,L$155)+'СЕТ СН'!$F$12</f>
        <v>96.604584099999997</v>
      </c>
      <c r="M172" s="36">
        <f>SUMIFS(СВЦЭМ!$E$33:$E$776,СВЦЭМ!$A$33:$A$776,$A172,СВЦЭМ!$B$33:$B$776,M$155)+'СЕТ СН'!$F$12</f>
        <v>97.742112669999997</v>
      </c>
      <c r="N172" s="36">
        <f>SUMIFS(СВЦЭМ!$E$33:$E$776,СВЦЭМ!$A$33:$A$776,$A172,СВЦЭМ!$B$33:$B$776,N$155)+'СЕТ СН'!$F$12</f>
        <v>99.673965069999994</v>
      </c>
      <c r="O172" s="36">
        <f>SUMIFS(СВЦЭМ!$E$33:$E$776,СВЦЭМ!$A$33:$A$776,$A172,СВЦЭМ!$B$33:$B$776,O$155)+'СЕТ СН'!$F$12</f>
        <v>105.67809421</v>
      </c>
      <c r="P172" s="36">
        <f>SUMIFS(СВЦЭМ!$E$33:$E$776,СВЦЭМ!$A$33:$A$776,$A172,СВЦЭМ!$B$33:$B$776,P$155)+'СЕТ СН'!$F$12</f>
        <v>112.1716536</v>
      </c>
      <c r="Q172" s="36">
        <f>SUMIFS(СВЦЭМ!$E$33:$E$776,СВЦЭМ!$A$33:$A$776,$A172,СВЦЭМ!$B$33:$B$776,Q$155)+'СЕТ СН'!$F$12</f>
        <v>107.96183268999999</v>
      </c>
      <c r="R172" s="36">
        <f>SUMIFS(СВЦЭМ!$E$33:$E$776,СВЦЭМ!$A$33:$A$776,$A172,СВЦЭМ!$B$33:$B$776,R$155)+'СЕТ СН'!$F$12</f>
        <v>101.34578981</v>
      </c>
      <c r="S172" s="36">
        <f>SUMIFS(СВЦЭМ!$E$33:$E$776,СВЦЭМ!$A$33:$A$776,$A172,СВЦЭМ!$B$33:$B$776,S$155)+'СЕТ СН'!$F$12</f>
        <v>91.790243050000001</v>
      </c>
      <c r="T172" s="36">
        <f>SUMIFS(СВЦЭМ!$E$33:$E$776,СВЦЭМ!$A$33:$A$776,$A172,СВЦЭМ!$B$33:$B$776,T$155)+'СЕТ СН'!$F$12</f>
        <v>86.379411610000005</v>
      </c>
      <c r="U172" s="36">
        <f>SUMIFS(СВЦЭМ!$E$33:$E$776,СВЦЭМ!$A$33:$A$776,$A172,СВЦЭМ!$B$33:$B$776,U$155)+'СЕТ СН'!$F$12</f>
        <v>84.656209140000001</v>
      </c>
      <c r="V172" s="36">
        <f>SUMIFS(СВЦЭМ!$E$33:$E$776,СВЦЭМ!$A$33:$A$776,$A172,СВЦЭМ!$B$33:$B$776,V$155)+'СЕТ СН'!$F$12</f>
        <v>84.785909700000005</v>
      </c>
      <c r="W172" s="36">
        <f>SUMIFS(СВЦЭМ!$E$33:$E$776,СВЦЭМ!$A$33:$A$776,$A172,СВЦЭМ!$B$33:$B$776,W$155)+'СЕТ СН'!$F$12</f>
        <v>84.998505010000002</v>
      </c>
      <c r="X172" s="36">
        <f>SUMIFS(СВЦЭМ!$E$33:$E$776,СВЦЭМ!$A$33:$A$776,$A172,СВЦЭМ!$B$33:$B$776,X$155)+'СЕТ СН'!$F$12</f>
        <v>87.958366799999993</v>
      </c>
      <c r="Y172" s="36">
        <f>SUMIFS(СВЦЭМ!$E$33:$E$776,СВЦЭМ!$A$33:$A$776,$A172,СВЦЭМ!$B$33:$B$776,Y$155)+'СЕТ СН'!$F$12</f>
        <v>92.495307639999993</v>
      </c>
    </row>
    <row r="173" spans="1:25" ht="15.75" x14ac:dyDescent="0.2">
      <c r="A173" s="35">
        <f t="shared" si="4"/>
        <v>44122</v>
      </c>
      <c r="B173" s="36">
        <f>SUMIFS(СВЦЭМ!$E$33:$E$776,СВЦЭМ!$A$33:$A$776,$A173,СВЦЭМ!$B$33:$B$776,B$155)+'СЕТ СН'!$F$12</f>
        <v>106.90090065</v>
      </c>
      <c r="C173" s="36">
        <f>SUMIFS(СВЦЭМ!$E$33:$E$776,СВЦЭМ!$A$33:$A$776,$A173,СВЦЭМ!$B$33:$B$776,C$155)+'СЕТ СН'!$F$12</f>
        <v>121.03110554</v>
      </c>
      <c r="D173" s="36">
        <f>SUMIFS(СВЦЭМ!$E$33:$E$776,СВЦЭМ!$A$33:$A$776,$A173,СВЦЭМ!$B$33:$B$776,D$155)+'СЕТ СН'!$F$12</f>
        <v>131.37187602</v>
      </c>
      <c r="E173" s="36">
        <f>SUMIFS(СВЦЭМ!$E$33:$E$776,СВЦЭМ!$A$33:$A$776,$A173,СВЦЭМ!$B$33:$B$776,E$155)+'СЕТ СН'!$F$12</f>
        <v>132.50469093000001</v>
      </c>
      <c r="F173" s="36">
        <f>SUMIFS(СВЦЭМ!$E$33:$E$776,СВЦЭМ!$A$33:$A$776,$A173,СВЦЭМ!$B$33:$B$776,F$155)+'СЕТ СН'!$F$12</f>
        <v>133.49472832999999</v>
      </c>
      <c r="G173" s="36">
        <f>SUMIFS(СВЦЭМ!$E$33:$E$776,СВЦЭМ!$A$33:$A$776,$A173,СВЦЭМ!$B$33:$B$776,G$155)+'СЕТ СН'!$F$12</f>
        <v>131.6857114</v>
      </c>
      <c r="H173" s="36">
        <f>SUMIFS(СВЦЭМ!$E$33:$E$776,СВЦЭМ!$A$33:$A$776,$A173,СВЦЭМ!$B$33:$B$776,H$155)+'СЕТ СН'!$F$12</f>
        <v>128.49682135</v>
      </c>
      <c r="I173" s="36">
        <f>SUMIFS(СВЦЭМ!$E$33:$E$776,СВЦЭМ!$A$33:$A$776,$A173,СВЦЭМ!$B$33:$B$776,I$155)+'СЕТ СН'!$F$12</f>
        <v>123.50570053</v>
      </c>
      <c r="J173" s="36">
        <f>SUMIFS(СВЦЭМ!$E$33:$E$776,СВЦЭМ!$A$33:$A$776,$A173,СВЦЭМ!$B$33:$B$776,J$155)+'СЕТ СН'!$F$12</f>
        <v>111.30759755</v>
      </c>
      <c r="K173" s="36">
        <f>SUMIFS(СВЦЭМ!$E$33:$E$776,СВЦЭМ!$A$33:$A$776,$A173,СВЦЭМ!$B$33:$B$776,K$155)+'СЕТ СН'!$F$12</f>
        <v>101.53277353</v>
      </c>
      <c r="L173" s="36">
        <f>SUMIFS(СВЦЭМ!$E$33:$E$776,СВЦЭМ!$A$33:$A$776,$A173,СВЦЭМ!$B$33:$B$776,L$155)+'СЕТ СН'!$F$12</f>
        <v>100.12460866000001</v>
      </c>
      <c r="M173" s="36">
        <f>SUMIFS(СВЦЭМ!$E$33:$E$776,СВЦЭМ!$A$33:$A$776,$A173,СВЦЭМ!$B$33:$B$776,M$155)+'СЕТ СН'!$F$12</f>
        <v>100.30620442999999</v>
      </c>
      <c r="N173" s="36">
        <f>SUMIFS(СВЦЭМ!$E$33:$E$776,СВЦЭМ!$A$33:$A$776,$A173,СВЦЭМ!$B$33:$B$776,N$155)+'СЕТ СН'!$F$12</f>
        <v>101.33852562</v>
      </c>
      <c r="O173" s="36">
        <f>SUMIFS(СВЦЭМ!$E$33:$E$776,СВЦЭМ!$A$33:$A$776,$A173,СВЦЭМ!$B$33:$B$776,O$155)+'СЕТ СН'!$F$12</f>
        <v>108.68679342999999</v>
      </c>
      <c r="P173" s="36">
        <f>SUMIFS(СВЦЭМ!$E$33:$E$776,СВЦЭМ!$A$33:$A$776,$A173,СВЦЭМ!$B$33:$B$776,P$155)+'СЕТ СН'!$F$12</f>
        <v>115.79664473</v>
      </c>
      <c r="Q173" s="36">
        <f>SUMIFS(СВЦЭМ!$E$33:$E$776,СВЦЭМ!$A$33:$A$776,$A173,СВЦЭМ!$B$33:$B$776,Q$155)+'СЕТ СН'!$F$12</f>
        <v>110.62794889</v>
      </c>
      <c r="R173" s="36">
        <f>SUMIFS(СВЦЭМ!$E$33:$E$776,СВЦЭМ!$A$33:$A$776,$A173,СВЦЭМ!$B$33:$B$776,R$155)+'СЕТ СН'!$F$12</f>
        <v>102.39450098</v>
      </c>
      <c r="S173" s="36">
        <f>SUMIFS(СВЦЭМ!$E$33:$E$776,СВЦЭМ!$A$33:$A$776,$A173,СВЦЭМ!$B$33:$B$776,S$155)+'СЕТ СН'!$F$12</f>
        <v>91.66891167</v>
      </c>
      <c r="T173" s="36">
        <f>SUMIFS(СВЦЭМ!$E$33:$E$776,СВЦЭМ!$A$33:$A$776,$A173,СВЦЭМ!$B$33:$B$776,T$155)+'СЕТ СН'!$F$12</f>
        <v>85.893007929999996</v>
      </c>
      <c r="U173" s="36">
        <f>SUMIFS(СВЦЭМ!$E$33:$E$776,СВЦЭМ!$A$33:$A$776,$A173,СВЦЭМ!$B$33:$B$776,U$155)+'СЕТ СН'!$F$12</f>
        <v>85.351430129999997</v>
      </c>
      <c r="V173" s="36">
        <f>SUMIFS(СВЦЭМ!$E$33:$E$776,СВЦЭМ!$A$33:$A$776,$A173,СВЦЭМ!$B$33:$B$776,V$155)+'СЕТ СН'!$F$12</f>
        <v>85.186293320000004</v>
      </c>
      <c r="W173" s="36">
        <f>SUMIFS(СВЦЭМ!$E$33:$E$776,СВЦЭМ!$A$33:$A$776,$A173,СВЦЭМ!$B$33:$B$776,W$155)+'СЕТ СН'!$F$12</f>
        <v>85.037391560000003</v>
      </c>
      <c r="X173" s="36">
        <f>SUMIFS(СВЦЭМ!$E$33:$E$776,СВЦЭМ!$A$33:$A$776,$A173,СВЦЭМ!$B$33:$B$776,X$155)+'СЕТ СН'!$F$12</f>
        <v>85.053717980000002</v>
      </c>
      <c r="Y173" s="36">
        <f>SUMIFS(СВЦЭМ!$E$33:$E$776,СВЦЭМ!$A$33:$A$776,$A173,СВЦЭМ!$B$33:$B$776,Y$155)+'СЕТ СН'!$F$12</f>
        <v>91.036508659999996</v>
      </c>
    </row>
    <row r="174" spans="1:25" ht="15.75" x14ac:dyDescent="0.2">
      <c r="A174" s="35">
        <f t="shared" si="4"/>
        <v>44123</v>
      </c>
      <c r="B174" s="36">
        <f>SUMIFS(СВЦЭМ!$E$33:$E$776,СВЦЭМ!$A$33:$A$776,$A174,СВЦЭМ!$B$33:$B$776,B$155)+'СЕТ СН'!$F$12</f>
        <v>100.75417059999999</v>
      </c>
      <c r="C174" s="36">
        <f>SUMIFS(СВЦЭМ!$E$33:$E$776,СВЦЭМ!$A$33:$A$776,$A174,СВЦЭМ!$B$33:$B$776,C$155)+'СЕТ СН'!$F$12</f>
        <v>111.97910111</v>
      </c>
      <c r="D174" s="36">
        <f>SUMIFS(СВЦЭМ!$E$33:$E$776,СВЦЭМ!$A$33:$A$776,$A174,СВЦЭМ!$B$33:$B$776,D$155)+'СЕТ СН'!$F$12</f>
        <v>122.412367</v>
      </c>
      <c r="E174" s="36">
        <f>SUMIFS(СВЦЭМ!$E$33:$E$776,СВЦЭМ!$A$33:$A$776,$A174,СВЦЭМ!$B$33:$B$776,E$155)+'СЕТ СН'!$F$12</f>
        <v>122.85039672000001</v>
      </c>
      <c r="F174" s="36">
        <f>SUMIFS(СВЦЭМ!$E$33:$E$776,СВЦЭМ!$A$33:$A$776,$A174,СВЦЭМ!$B$33:$B$776,F$155)+'СЕТ СН'!$F$12</f>
        <v>123.262271</v>
      </c>
      <c r="G174" s="36">
        <f>SUMIFS(СВЦЭМ!$E$33:$E$776,СВЦЭМ!$A$33:$A$776,$A174,СВЦЭМ!$B$33:$B$776,G$155)+'СЕТ СН'!$F$12</f>
        <v>120.42879545</v>
      </c>
      <c r="H174" s="36">
        <f>SUMIFS(СВЦЭМ!$E$33:$E$776,СВЦЭМ!$A$33:$A$776,$A174,СВЦЭМ!$B$33:$B$776,H$155)+'СЕТ СН'!$F$12</f>
        <v>113.15877424999999</v>
      </c>
      <c r="I174" s="36">
        <f>SUMIFS(СВЦЭМ!$E$33:$E$776,СВЦЭМ!$A$33:$A$776,$A174,СВЦЭМ!$B$33:$B$776,I$155)+'СЕТ СН'!$F$12</f>
        <v>105.01233904999999</v>
      </c>
      <c r="J174" s="36">
        <f>SUMIFS(СВЦЭМ!$E$33:$E$776,СВЦЭМ!$A$33:$A$776,$A174,СВЦЭМ!$B$33:$B$776,J$155)+'СЕТ СН'!$F$12</f>
        <v>96.741022020000003</v>
      </c>
      <c r="K174" s="36">
        <f>SUMIFS(СВЦЭМ!$E$33:$E$776,СВЦЭМ!$A$33:$A$776,$A174,СВЦЭМ!$B$33:$B$776,K$155)+'СЕТ СН'!$F$12</f>
        <v>91.731408610000003</v>
      </c>
      <c r="L174" s="36">
        <f>SUMIFS(СВЦЭМ!$E$33:$E$776,СВЦЭМ!$A$33:$A$776,$A174,СВЦЭМ!$B$33:$B$776,L$155)+'СЕТ СН'!$F$12</f>
        <v>92.033153499999997</v>
      </c>
      <c r="M174" s="36">
        <f>SUMIFS(СВЦЭМ!$E$33:$E$776,СВЦЭМ!$A$33:$A$776,$A174,СВЦЭМ!$B$33:$B$776,M$155)+'СЕТ СН'!$F$12</f>
        <v>92.827601970000003</v>
      </c>
      <c r="N174" s="36">
        <f>SUMIFS(СВЦЭМ!$E$33:$E$776,СВЦЭМ!$A$33:$A$776,$A174,СВЦЭМ!$B$33:$B$776,N$155)+'СЕТ СН'!$F$12</f>
        <v>94.676661519999996</v>
      </c>
      <c r="O174" s="36">
        <f>SUMIFS(СВЦЭМ!$E$33:$E$776,СВЦЭМ!$A$33:$A$776,$A174,СВЦЭМ!$B$33:$B$776,O$155)+'СЕТ СН'!$F$12</f>
        <v>101.08042428</v>
      </c>
      <c r="P174" s="36">
        <f>SUMIFS(СВЦЭМ!$E$33:$E$776,СВЦЭМ!$A$33:$A$776,$A174,СВЦЭМ!$B$33:$B$776,P$155)+'СЕТ СН'!$F$12</f>
        <v>106.79334667000001</v>
      </c>
      <c r="Q174" s="36">
        <f>SUMIFS(СВЦЭМ!$E$33:$E$776,СВЦЭМ!$A$33:$A$776,$A174,СВЦЭМ!$B$33:$B$776,Q$155)+'СЕТ СН'!$F$12</f>
        <v>102.52669242</v>
      </c>
      <c r="R174" s="36">
        <f>SUMIFS(СВЦЭМ!$E$33:$E$776,СВЦЭМ!$A$33:$A$776,$A174,СВЦЭМ!$B$33:$B$776,R$155)+'СЕТ СН'!$F$12</f>
        <v>95.936042450000002</v>
      </c>
      <c r="S174" s="36">
        <f>SUMIFS(СВЦЭМ!$E$33:$E$776,СВЦЭМ!$A$33:$A$776,$A174,СВЦЭМ!$B$33:$B$776,S$155)+'СЕТ СН'!$F$12</f>
        <v>87.649810889999998</v>
      </c>
      <c r="T174" s="36">
        <f>SUMIFS(СВЦЭМ!$E$33:$E$776,СВЦЭМ!$A$33:$A$776,$A174,СВЦЭМ!$B$33:$B$776,T$155)+'СЕТ СН'!$F$12</f>
        <v>83.327081460000002</v>
      </c>
      <c r="U174" s="36">
        <f>SUMIFS(СВЦЭМ!$E$33:$E$776,СВЦЭМ!$A$33:$A$776,$A174,СВЦЭМ!$B$33:$B$776,U$155)+'СЕТ СН'!$F$12</f>
        <v>84.520952660000006</v>
      </c>
      <c r="V174" s="36">
        <f>SUMIFS(СВЦЭМ!$E$33:$E$776,СВЦЭМ!$A$33:$A$776,$A174,СВЦЭМ!$B$33:$B$776,V$155)+'СЕТ СН'!$F$12</f>
        <v>83.256564609999998</v>
      </c>
      <c r="W174" s="36">
        <f>SUMIFS(СВЦЭМ!$E$33:$E$776,СВЦЭМ!$A$33:$A$776,$A174,СВЦЭМ!$B$33:$B$776,W$155)+'СЕТ СН'!$F$12</f>
        <v>83.913198480000005</v>
      </c>
      <c r="X174" s="36">
        <f>SUMIFS(СВЦЭМ!$E$33:$E$776,СВЦЭМ!$A$33:$A$776,$A174,СВЦЭМ!$B$33:$B$776,X$155)+'СЕТ СН'!$F$12</f>
        <v>85.996569750000006</v>
      </c>
      <c r="Y174" s="36">
        <f>SUMIFS(СВЦЭМ!$E$33:$E$776,СВЦЭМ!$A$33:$A$776,$A174,СВЦЭМ!$B$33:$B$776,Y$155)+'СЕТ СН'!$F$12</f>
        <v>90.590465050000006</v>
      </c>
    </row>
    <row r="175" spans="1:25" ht="15.75" x14ac:dyDescent="0.2">
      <c r="A175" s="35">
        <f t="shared" si="4"/>
        <v>44124</v>
      </c>
      <c r="B175" s="36">
        <f>SUMIFS(СВЦЭМ!$E$33:$E$776,СВЦЭМ!$A$33:$A$776,$A175,СВЦЭМ!$B$33:$B$776,B$155)+'СЕТ СН'!$F$12</f>
        <v>106.76843026</v>
      </c>
      <c r="C175" s="36">
        <f>SUMIFS(СВЦЭМ!$E$33:$E$776,СВЦЭМ!$A$33:$A$776,$A175,СВЦЭМ!$B$33:$B$776,C$155)+'СЕТ СН'!$F$12</f>
        <v>118.77235779</v>
      </c>
      <c r="D175" s="36">
        <f>SUMIFS(СВЦЭМ!$E$33:$E$776,СВЦЭМ!$A$33:$A$776,$A175,СВЦЭМ!$B$33:$B$776,D$155)+'СЕТ СН'!$F$12</f>
        <v>128.80456507</v>
      </c>
      <c r="E175" s="36">
        <f>SUMIFS(СВЦЭМ!$E$33:$E$776,СВЦЭМ!$A$33:$A$776,$A175,СВЦЭМ!$B$33:$B$776,E$155)+'СЕТ СН'!$F$12</f>
        <v>130.18719218000001</v>
      </c>
      <c r="F175" s="36">
        <f>SUMIFS(СВЦЭМ!$E$33:$E$776,СВЦЭМ!$A$33:$A$776,$A175,СВЦЭМ!$B$33:$B$776,F$155)+'СЕТ СН'!$F$12</f>
        <v>131.48528773999999</v>
      </c>
      <c r="G175" s="36">
        <f>SUMIFS(СВЦЭМ!$E$33:$E$776,СВЦЭМ!$A$33:$A$776,$A175,СВЦЭМ!$B$33:$B$776,G$155)+'СЕТ СН'!$F$12</f>
        <v>128.09786907</v>
      </c>
      <c r="H175" s="36">
        <f>SUMIFS(СВЦЭМ!$E$33:$E$776,СВЦЭМ!$A$33:$A$776,$A175,СВЦЭМ!$B$33:$B$776,H$155)+'СЕТ СН'!$F$12</f>
        <v>119.54163278999999</v>
      </c>
      <c r="I175" s="36">
        <f>SUMIFS(СВЦЭМ!$E$33:$E$776,СВЦЭМ!$A$33:$A$776,$A175,СВЦЭМ!$B$33:$B$776,I$155)+'СЕТ СН'!$F$12</f>
        <v>111.85992311</v>
      </c>
      <c r="J175" s="36">
        <f>SUMIFS(СВЦЭМ!$E$33:$E$776,СВЦЭМ!$A$33:$A$776,$A175,СВЦЭМ!$B$33:$B$776,J$155)+'СЕТ СН'!$F$12</f>
        <v>102.02436487999999</v>
      </c>
      <c r="K175" s="36">
        <f>SUMIFS(СВЦЭМ!$E$33:$E$776,СВЦЭМ!$A$33:$A$776,$A175,СВЦЭМ!$B$33:$B$776,K$155)+'СЕТ СН'!$F$12</f>
        <v>95.430217769999999</v>
      </c>
      <c r="L175" s="36">
        <f>SUMIFS(СВЦЭМ!$E$33:$E$776,СВЦЭМ!$A$33:$A$776,$A175,СВЦЭМ!$B$33:$B$776,L$155)+'СЕТ СН'!$F$12</f>
        <v>95.396182300000007</v>
      </c>
      <c r="M175" s="36">
        <f>SUMIFS(СВЦЭМ!$E$33:$E$776,СВЦЭМ!$A$33:$A$776,$A175,СВЦЭМ!$B$33:$B$776,M$155)+'СЕТ СН'!$F$12</f>
        <v>96.959801029999994</v>
      </c>
      <c r="N175" s="36">
        <f>SUMIFS(СВЦЭМ!$E$33:$E$776,СВЦЭМ!$A$33:$A$776,$A175,СВЦЭМ!$B$33:$B$776,N$155)+'СЕТ СН'!$F$12</f>
        <v>98.823228130000004</v>
      </c>
      <c r="O175" s="36">
        <f>SUMIFS(СВЦЭМ!$E$33:$E$776,СВЦЭМ!$A$33:$A$776,$A175,СВЦЭМ!$B$33:$B$776,O$155)+'СЕТ СН'!$F$12</f>
        <v>105.13466138</v>
      </c>
      <c r="P175" s="36">
        <f>SUMIFS(СВЦЭМ!$E$33:$E$776,СВЦЭМ!$A$33:$A$776,$A175,СВЦЭМ!$B$33:$B$776,P$155)+'СЕТ СН'!$F$12</f>
        <v>112.39896518</v>
      </c>
      <c r="Q175" s="36">
        <f>SUMIFS(СВЦЭМ!$E$33:$E$776,СВЦЭМ!$A$33:$A$776,$A175,СВЦЭМ!$B$33:$B$776,Q$155)+'СЕТ СН'!$F$12</f>
        <v>107.88617834999999</v>
      </c>
      <c r="R175" s="36">
        <f>SUMIFS(СВЦЭМ!$E$33:$E$776,СВЦЭМ!$A$33:$A$776,$A175,СВЦЭМ!$B$33:$B$776,R$155)+'СЕТ СН'!$F$12</f>
        <v>100.31201025</v>
      </c>
      <c r="S175" s="36">
        <f>SUMIFS(СВЦЭМ!$E$33:$E$776,СВЦЭМ!$A$33:$A$776,$A175,СВЦЭМ!$B$33:$B$776,S$155)+'СЕТ СН'!$F$12</f>
        <v>90.137379960000004</v>
      </c>
      <c r="T175" s="36">
        <f>SUMIFS(СВЦЭМ!$E$33:$E$776,СВЦЭМ!$A$33:$A$776,$A175,СВЦЭМ!$B$33:$B$776,T$155)+'СЕТ СН'!$F$12</f>
        <v>85.335871319999995</v>
      </c>
      <c r="U175" s="36">
        <f>SUMIFS(СВЦЭМ!$E$33:$E$776,СВЦЭМ!$A$33:$A$776,$A175,СВЦЭМ!$B$33:$B$776,U$155)+'СЕТ СН'!$F$12</f>
        <v>87.520044279999993</v>
      </c>
      <c r="V175" s="36">
        <f>SUMIFS(СВЦЭМ!$E$33:$E$776,СВЦЭМ!$A$33:$A$776,$A175,СВЦЭМ!$B$33:$B$776,V$155)+'СЕТ СН'!$F$12</f>
        <v>87.103519779999999</v>
      </c>
      <c r="W175" s="36">
        <f>SUMIFS(СВЦЭМ!$E$33:$E$776,СВЦЭМ!$A$33:$A$776,$A175,СВЦЭМ!$B$33:$B$776,W$155)+'СЕТ СН'!$F$12</f>
        <v>86.525290260000006</v>
      </c>
      <c r="X175" s="36">
        <f>SUMIFS(СВЦЭМ!$E$33:$E$776,СВЦЭМ!$A$33:$A$776,$A175,СВЦЭМ!$B$33:$B$776,X$155)+'СЕТ СН'!$F$12</f>
        <v>87.155148190000006</v>
      </c>
      <c r="Y175" s="36">
        <f>SUMIFS(СВЦЭМ!$E$33:$E$776,СВЦЭМ!$A$33:$A$776,$A175,СВЦЭМ!$B$33:$B$776,Y$155)+'СЕТ СН'!$F$12</f>
        <v>92.424627659999999</v>
      </c>
    </row>
    <row r="176" spans="1:25" ht="15.75" x14ac:dyDescent="0.2">
      <c r="A176" s="35">
        <f t="shared" si="4"/>
        <v>44125</v>
      </c>
      <c r="B176" s="36">
        <f>SUMIFS(СВЦЭМ!$E$33:$E$776,СВЦЭМ!$A$33:$A$776,$A176,СВЦЭМ!$B$33:$B$776,B$155)+'СЕТ СН'!$F$12</f>
        <v>104.44962608</v>
      </c>
      <c r="C176" s="36">
        <f>SUMIFS(СВЦЭМ!$E$33:$E$776,СВЦЭМ!$A$33:$A$776,$A176,СВЦЭМ!$B$33:$B$776,C$155)+'СЕТ СН'!$F$12</f>
        <v>116.07230618</v>
      </c>
      <c r="D176" s="36">
        <f>SUMIFS(СВЦЭМ!$E$33:$E$776,СВЦЭМ!$A$33:$A$776,$A176,СВЦЭМ!$B$33:$B$776,D$155)+'СЕТ СН'!$F$12</f>
        <v>124.48104958</v>
      </c>
      <c r="E176" s="36">
        <f>SUMIFS(СВЦЭМ!$E$33:$E$776,СВЦЭМ!$A$33:$A$776,$A176,СВЦЭМ!$B$33:$B$776,E$155)+'СЕТ СН'!$F$12</f>
        <v>125.60237282999999</v>
      </c>
      <c r="F176" s="36">
        <f>SUMIFS(СВЦЭМ!$E$33:$E$776,СВЦЭМ!$A$33:$A$776,$A176,СВЦЭМ!$B$33:$B$776,F$155)+'СЕТ СН'!$F$12</f>
        <v>125.67307391999999</v>
      </c>
      <c r="G176" s="36">
        <f>SUMIFS(СВЦЭМ!$E$33:$E$776,СВЦЭМ!$A$33:$A$776,$A176,СВЦЭМ!$B$33:$B$776,G$155)+'СЕТ СН'!$F$12</f>
        <v>123.13495367</v>
      </c>
      <c r="H176" s="36">
        <f>SUMIFS(СВЦЭМ!$E$33:$E$776,СВЦЭМ!$A$33:$A$776,$A176,СВЦЭМ!$B$33:$B$776,H$155)+'СЕТ СН'!$F$12</f>
        <v>115.40205869</v>
      </c>
      <c r="I176" s="36">
        <f>SUMIFS(СВЦЭМ!$E$33:$E$776,СВЦЭМ!$A$33:$A$776,$A176,СВЦЭМ!$B$33:$B$776,I$155)+'СЕТ СН'!$F$12</f>
        <v>108.97959392999999</v>
      </c>
      <c r="J176" s="36">
        <f>SUMIFS(СВЦЭМ!$E$33:$E$776,СВЦЭМ!$A$33:$A$776,$A176,СВЦЭМ!$B$33:$B$776,J$155)+'СЕТ СН'!$F$12</f>
        <v>100.88922230999999</v>
      </c>
      <c r="K176" s="36">
        <f>SUMIFS(СВЦЭМ!$E$33:$E$776,СВЦЭМ!$A$33:$A$776,$A176,СВЦЭМ!$B$33:$B$776,K$155)+'СЕТ СН'!$F$12</f>
        <v>95.019947079999994</v>
      </c>
      <c r="L176" s="36">
        <f>SUMIFS(СВЦЭМ!$E$33:$E$776,СВЦЭМ!$A$33:$A$776,$A176,СВЦЭМ!$B$33:$B$776,L$155)+'СЕТ СН'!$F$12</f>
        <v>95.038679700000003</v>
      </c>
      <c r="M176" s="36">
        <f>SUMIFS(СВЦЭМ!$E$33:$E$776,СВЦЭМ!$A$33:$A$776,$A176,СВЦЭМ!$B$33:$B$776,M$155)+'СЕТ СН'!$F$12</f>
        <v>95.604339010000004</v>
      </c>
      <c r="N176" s="36">
        <f>SUMIFS(СВЦЭМ!$E$33:$E$776,СВЦЭМ!$A$33:$A$776,$A176,СВЦЭМ!$B$33:$B$776,N$155)+'СЕТ СН'!$F$12</f>
        <v>96.652821290000006</v>
      </c>
      <c r="O176" s="36">
        <f>SUMIFS(СВЦЭМ!$E$33:$E$776,СВЦЭМ!$A$33:$A$776,$A176,СВЦЭМ!$B$33:$B$776,O$155)+'СЕТ СН'!$F$12</f>
        <v>102.34464855</v>
      </c>
      <c r="P176" s="36">
        <f>SUMIFS(СВЦЭМ!$E$33:$E$776,СВЦЭМ!$A$33:$A$776,$A176,СВЦЭМ!$B$33:$B$776,P$155)+'СЕТ СН'!$F$12</f>
        <v>108.38011881</v>
      </c>
      <c r="Q176" s="36">
        <f>SUMIFS(СВЦЭМ!$E$33:$E$776,СВЦЭМ!$A$33:$A$776,$A176,СВЦЭМ!$B$33:$B$776,Q$155)+'СЕТ СН'!$F$12</f>
        <v>103.14681469999999</v>
      </c>
      <c r="R176" s="36">
        <f>SUMIFS(СВЦЭМ!$E$33:$E$776,СВЦЭМ!$A$33:$A$776,$A176,СВЦЭМ!$B$33:$B$776,R$155)+'СЕТ СН'!$F$12</f>
        <v>95.123050969999994</v>
      </c>
      <c r="S176" s="36">
        <f>SUMIFS(СВЦЭМ!$E$33:$E$776,СВЦЭМ!$A$33:$A$776,$A176,СВЦЭМ!$B$33:$B$776,S$155)+'СЕТ СН'!$F$12</f>
        <v>85.802582849999993</v>
      </c>
      <c r="T176" s="36">
        <f>SUMIFS(СВЦЭМ!$E$33:$E$776,СВЦЭМ!$A$33:$A$776,$A176,СВЦЭМ!$B$33:$B$776,T$155)+'СЕТ СН'!$F$12</f>
        <v>85.067447990000005</v>
      </c>
      <c r="U176" s="36">
        <f>SUMIFS(СВЦЭМ!$E$33:$E$776,СВЦЭМ!$A$33:$A$776,$A176,СВЦЭМ!$B$33:$B$776,U$155)+'СЕТ СН'!$F$12</f>
        <v>87.331678100000005</v>
      </c>
      <c r="V176" s="36">
        <f>SUMIFS(СВЦЭМ!$E$33:$E$776,СВЦЭМ!$A$33:$A$776,$A176,СВЦЭМ!$B$33:$B$776,V$155)+'СЕТ СН'!$F$12</f>
        <v>86.889294090000007</v>
      </c>
      <c r="W176" s="36">
        <f>SUMIFS(СВЦЭМ!$E$33:$E$776,СВЦЭМ!$A$33:$A$776,$A176,СВЦЭМ!$B$33:$B$776,W$155)+'СЕТ СН'!$F$12</f>
        <v>86.493803549999996</v>
      </c>
      <c r="X176" s="36">
        <f>SUMIFS(СВЦЭМ!$E$33:$E$776,СВЦЭМ!$A$33:$A$776,$A176,СВЦЭМ!$B$33:$B$776,X$155)+'СЕТ СН'!$F$12</f>
        <v>85.27201135</v>
      </c>
      <c r="Y176" s="36">
        <f>SUMIFS(СВЦЭМ!$E$33:$E$776,СВЦЭМ!$A$33:$A$776,$A176,СВЦЭМ!$B$33:$B$776,Y$155)+'СЕТ СН'!$F$12</f>
        <v>89.986129500000004</v>
      </c>
    </row>
    <row r="177" spans="1:27" ht="15.75" x14ac:dyDescent="0.2">
      <c r="A177" s="35">
        <f t="shared" si="4"/>
        <v>44126</v>
      </c>
      <c r="B177" s="36">
        <f>SUMIFS(СВЦЭМ!$E$33:$E$776,СВЦЭМ!$A$33:$A$776,$A177,СВЦЭМ!$B$33:$B$776,B$155)+'СЕТ СН'!$F$12</f>
        <v>107.28950996</v>
      </c>
      <c r="C177" s="36">
        <f>SUMIFS(СВЦЭМ!$E$33:$E$776,СВЦЭМ!$A$33:$A$776,$A177,СВЦЭМ!$B$33:$B$776,C$155)+'СЕТ СН'!$F$12</f>
        <v>120.71155706</v>
      </c>
      <c r="D177" s="36">
        <f>SUMIFS(СВЦЭМ!$E$33:$E$776,СВЦЭМ!$A$33:$A$776,$A177,СВЦЭМ!$B$33:$B$776,D$155)+'СЕТ СН'!$F$12</f>
        <v>129.07957035999999</v>
      </c>
      <c r="E177" s="36">
        <f>SUMIFS(СВЦЭМ!$E$33:$E$776,СВЦЭМ!$A$33:$A$776,$A177,СВЦЭМ!$B$33:$B$776,E$155)+'СЕТ СН'!$F$12</f>
        <v>129.93539321</v>
      </c>
      <c r="F177" s="36">
        <f>SUMIFS(СВЦЭМ!$E$33:$E$776,СВЦЭМ!$A$33:$A$776,$A177,СВЦЭМ!$B$33:$B$776,F$155)+'СЕТ СН'!$F$12</f>
        <v>130.00855763999999</v>
      </c>
      <c r="G177" s="36">
        <f>SUMIFS(СВЦЭМ!$E$33:$E$776,СВЦЭМ!$A$33:$A$776,$A177,СВЦЭМ!$B$33:$B$776,G$155)+'СЕТ СН'!$F$12</f>
        <v>126.98987055000001</v>
      </c>
      <c r="H177" s="36">
        <f>SUMIFS(СВЦЭМ!$E$33:$E$776,СВЦЭМ!$A$33:$A$776,$A177,СВЦЭМ!$B$33:$B$776,H$155)+'СЕТ СН'!$F$12</f>
        <v>119.64302757</v>
      </c>
      <c r="I177" s="36">
        <f>SUMIFS(СВЦЭМ!$E$33:$E$776,СВЦЭМ!$A$33:$A$776,$A177,СВЦЭМ!$B$33:$B$776,I$155)+'СЕТ СН'!$F$12</f>
        <v>112.57387974</v>
      </c>
      <c r="J177" s="36">
        <f>SUMIFS(СВЦЭМ!$E$33:$E$776,СВЦЭМ!$A$33:$A$776,$A177,СВЦЭМ!$B$33:$B$776,J$155)+'СЕТ СН'!$F$12</f>
        <v>103.81431232</v>
      </c>
      <c r="K177" s="36">
        <f>SUMIFS(СВЦЭМ!$E$33:$E$776,СВЦЭМ!$A$33:$A$776,$A177,СВЦЭМ!$B$33:$B$776,K$155)+'СЕТ СН'!$F$12</f>
        <v>97.619064780000002</v>
      </c>
      <c r="L177" s="36">
        <f>SUMIFS(СВЦЭМ!$E$33:$E$776,СВЦЭМ!$A$33:$A$776,$A177,СВЦЭМ!$B$33:$B$776,L$155)+'СЕТ СН'!$F$12</f>
        <v>97.184062350000005</v>
      </c>
      <c r="M177" s="36">
        <f>SUMIFS(СВЦЭМ!$E$33:$E$776,СВЦЭМ!$A$33:$A$776,$A177,СВЦЭМ!$B$33:$B$776,M$155)+'СЕТ СН'!$F$12</f>
        <v>98.708143280000002</v>
      </c>
      <c r="N177" s="36">
        <f>SUMIFS(СВЦЭМ!$E$33:$E$776,СВЦЭМ!$A$33:$A$776,$A177,СВЦЭМ!$B$33:$B$776,N$155)+'СЕТ СН'!$F$12</f>
        <v>100.27655459</v>
      </c>
      <c r="O177" s="36">
        <f>SUMIFS(СВЦЭМ!$E$33:$E$776,СВЦЭМ!$A$33:$A$776,$A177,СВЦЭМ!$B$33:$B$776,O$155)+'СЕТ СН'!$F$12</f>
        <v>107.36871733</v>
      </c>
      <c r="P177" s="36">
        <f>SUMIFS(СВЦЭМ!$E$33:$E$776,СВЦЭМ!$A$33:$A$776,$A177,СВЦЭМ!$B$33:$B$776,P$155)+'СЕТ СН'!$F$12</f>
        <v>113.52122787</v>
      </c>
      <c r="Q177" s="36">
        <f>SUMIFS(СВЦЭМ!$E$33:$E$776,СВЦЭМ!$A$33:$A$776,$A177,СВЦЭМ!$B$33:$B$776,Q$155)+'СЕТ СН'!$F$12</f>
        <v>107.77165749</v>
      </c>
      <c r="R177" s="36">
        <f>SUMIFS(СВЦЭМ!$E$33:$E$776,СВЦЭМ!$A$33:$A$776,$A177,СВЦЭМ!$B$33:$B$776,R$155)+'СЕТ СН'!$F$12</f>
        <v>99.329962320000007</v>
      </c>
      <c r="S177" s="36">
        <f>SUMIFS(СВЦЭМ!$E$33:$E$776,СВЦЭМ!$A$33:$A$776,$A177,СВЦЭМ!$B$33:$B$776,S$155)+'СЕТ СН'!$F$12</f>
        <v>90.007311319999999</v>
      </c>
      <c r="T177" s="36">
        <f>SUMIFS(СВЦЭМ!$E$33:$E$776,СВЦЭМ!$A$33:$A$776,$A177,СВЦЭМ!$B$33:$B$776,T$155)+'СЕТ СН'!$F$12</f>
        <v>87.263446180000003</v>
      </c>
      <c r="U177" s="36">
        <f>SUMIFS(СВЦЭМ!$E$33:$E$776,СВЦЭМ!$A$33:$A$776,$A177,СВЦЭМ!$B$33:$B$776,U$155)+'СЕТ СН'!$F$12</f>
        <v>89.390460410000003</v>
      </c>
      <c r="V177" s="36">
        <f>SUMIFS(СВЦЭМ!$E$33:$E$776,СВЦЭМ!$A$33:$A$776,$A177,СВЦЭМ!$B$33:$B$776,V$155)+'СЕТ СН'!$F$12</f>
        <v>88.473455279999996</v>
      </c>
      <c r="W177" s="36">
        <f>SUMIFS(СВЦЭМ!$E$33:$E$776,СВЦЭМ!$A$33:$A$776,$A177,СВЦЭМ!$B$33:$B$776,W$155)+'СЕТ СН'!$F$12</f>
        <v>88.572387550000002</v>
      </c>
      <c r="X177" s="36">
        <f>SUMIFS(СВЦЭМ!$E$33:$E$776,СВЦЭМ!$A$33:$A$776,$A177,СВЦЭМ!$B$33:$B$776,X$155)+'СЕТ СН'!$F$12</f>
        <v>87.183962940000001</v>
      </c>
      <c r="Y177" s="36">
        <f>SUMIFS(СВЦЭМ!$E$33:$E$776,СВЦЭМ!$A$33:$A$776,$A177,СВЦЭМ!$B$33:$B$776,Y$155)+'СЕТ СН'!$F$12</f>
        <v>92.428830820000002</v>
      </c>
    </row>
    <row r="178" spans="1:27" ht="15.75" x14ac:dyDescent="0.2">
      <c r="A178" s="35">
        <f t="shared" si="4"/>
        <v>44127</v>
      </c>
      <c r="B178" s="36">
        <f>SUMIFS(СВЦЭМ!$E$33:$E$776,СВЦЭМ!$A$33:$A$776,$A178,СВЦЭМ!$B$33:$B$776,B$155)+'СЕТ СН'!$F$12</f>
        <v>109.34048558000001</v>
      </c>
      <c r="C178" s="36">
        <f>SUMIFS(СВЦЭМ!$E$33:$E$776,СВЦЭМ!$A$33:$A$776,$A178,СВЦЭМ!$B$33:$B$776,C$155)+'СЕТ СН'!$F$12</f>
        <v>120.98603804</v>
      </c>
      <c r="D178" s="36">
        <f>SUMIFS(СВЦЭМ!$E$33:$E$776,СВЦЭМ!$A$33:$A$776,$A178,СВЦЭМ!$B$33:$B$776,D$155)+'СЕТ СН'!$F$12</f>
        <v>129.10980685000001</v>
      </c>
      <c r="E178" s="36">
        <f>SUMIFS(СВЦЭМ!$E$33:$E$776,СВЦЭМ!$A$33:$A$776,$A178,СВЦЭМ!$B$33:$B$776,E$155)+'СЕТ СН'!$F$12</f>
        <v>130.39583113</v>
      </c>
      <c r="F178" s="36">
        <f>SUMIFS(СВЦЭМ!$E$33:$E$776,СВЦЭМ!$A$33:$A$776,$A178,СВЦЭМ!$B$33:$B$776,F$155)+'СЕТ СН'!$F$12</f>
        <v>130.27245980999999</v>
      </c>
      <c r="G178" s="36">
        <f>SUMIFS(СВЦЭМ!$E$33:$E$776,СВЦЭМ!$A$33:$A$776,$A178,СВЦЭМ!$B$33:$B$776,G$155)+'СЕТ СН'!$F$12</f>
        <v>127.20355424</v>
      </c>
      <c r="H178" s="36">
        <f>SUMIFS(СВЦЭМ!$E$33:$E$776,СВЦЭМ!$A$33:$A$776,$A178,СВЦЭМ!$B$33:$B$776,H$155)+'СЕТ СН'!$F$12</f>
        <v>120.13553164</v>
      </c>
      <c r="I178" s="36">
        <f>SUMIFS(СВЦЭМ!$E$33:$E$776,СВЦЭМ!$A$33:$A$776,$A178,СВЦЭМ!$B$33:$B$776,I$155)+'СЕТ СН'!$F$12</f>
        <v>113.01484268999999</v>
      </c>
      <c r="J178" s="36">
        <f>SUMIFS(СВЦЭМ!$E$33:$E$776,СВЦЭМ!$A$33:$A$776,$A178,СВЦЭМ!$B$33:$B$776,J$155)+'СЕТ СН'!$F$12</f>
        <v>104.47690143</v>
      </c>
      <c r="K178" s="36">
        <f>SUMIFS(СВЦЭМ!$E$33:$E$776,СВЦЭМ!$A$33:$A$776,$A178,СВЦЭМ!$B$33:$B$776,K$155)+'СЕТ СН'!$F$12</f>
        <v>100.14139651000001</v>
      </c>
      <c r="L178" s="36">
        <f>SUMIFS(СВЦЭМ!$E$33:$E$776,СВЦЭМ!$A$33:$A$776,$A178,СВЦЭМ!$B$33:$B$776,L$155)+'СЕТ СН'!$F$12</f>
        <v>100.09523599000001</v>
      </c>
      <c r="M178" s="36">
        <f>SUMIFS(СВЦЭМ!$E$33:$E$776,СВЦЭМ!$A$33:$A$776,$A178,СВЦЭМ!$B$33:$B$776,M$155)+'СЕТ СН'!$F$12</f>
        <v>100.21739890000001</v>
      </c>
      <c r="N178" s="36">
        <f>SUMIFS(СВЦЭМ!$E$33:$E$776,СВЦЭМ!$A$33:$A$776,$A178,СВЦЭМ!$B$33:$B$776,N$155)+'СЕТ СН'!$F$12</f>
        <v>101.2767365</v>
      </c>
      <c r="O178" s="36">
        <f>SUMIFS(СВЦЭМ!$E$33:$E$776,СВЦЭМ!$A$33:$A$776,$A178,СВЦЭМ!$B$33:$B$776,O$155)+'СЕТ СН'!$F$12</f>
        <v>107.19202859000001</v>
      </c>
      <c r="P178" s="36">
        <f>SUMIFS(СВЦЭМ!$E$33:$E$776,СВЦЭМ!$A$33:$A$776,$A178,СВЦЭМ!$B$33:$B$776,P$155)+'СЕТ СН'!$F$12</f>
        <v>112.90681579</v>
      </c>
      <c r="Q178" s="36">
        <f>SUMIFS(СВЦЭМ!$E$33:$E$776,СВЦЭМ!$A$33:$A$776,$A178,СВЦЭМ!$B$33:$B$776,Q$155)+'СЕТ СН'!$F$12</f>
        <v>107.38953902</v>
      </c>
      <c r="R178" s="36">
        <f>SUMIFS(СВЦЭМ!$E$33:$E$776,СВЦЭМ!$A$33:$A$776,$A178,СВЦЭМ!$B$33:$B$776,R$155)+'СЕТ СН'!$F$12</f>
        <v>99.446586100000005</v>
      </c>
      <c r="S178" s="36">
        <f>SUMIFS(СВЦЭМ!$E$33:$E$776,СВЦЭМ!$A$33:$A$776,$A178,СВЦЭМ!$B$33:$B$776,S$155)+'СЕТ СН'!$F$12</f>
        <v>103.27194694000001</v>
      </c>
      <c r="T178" s="36">
        <f>SUMIFS(СВЦЭМ!$E$33:$E$776,СВЦЭМ!$A$33:$A$776,$A178,СВЦЭМ!$B$33:$B$776,T$155)+'СЕТ СН'!$F$12</f>
        <v>102.52473596999999</v>
      </c>
      <c r="U178" s="36">
        <f>SUMIFS(СВЦЭМ!$E$33:$E$776,СВЦЭМ!$A$33:$A$776,$A178,СВЦЭМ!$B$33:$B$776,U$155)+'СЕТ СН'!$F$12</f>
        <v>92.691403460000004</v>
      </c>
      <c r="V178" s="36">
        <f>SUMIFS(СВЦЭМ!$E$33:$E$776,СВЦЭМ!$A$33:$A$776,$A178,СВЦЭМ!$B$33:$B$776,V$155)+'СЕТ СН'!$F$12</f>
        <v>92.033203630000003</v>
      </c>
      <c r="W178" s="36">
        <f>SUMIFS(СВЦЭМ!$E$33:$E$776,СВЦЭМ!$A$33:$A$776,$A178,СВЦЭМ!$B$33:$B$776,W$155)+'СЕТ СН'!$F$12</f>
        <v>91.533915010000001</v>
      </c>
      <c r="X178" s="36">
        <f>SUMIFS(СВЦЭМ!$E$33:$E$776,СВЦЭМ!$A$33:$A$776,$A178,СВЦЭМ!$B$33:$B$776,X$155)+'СЕТ СН'!$F$12</f>
        <v>89.031705639999998</v>
      </c>
      <c r="Y178" s="36">
        <f>SUMIFS(СВЦЭМ!$E$33:$E$776,СВЦЭМ!$A$33:$A$776,$A178,СВЦЭМ!$B$33:$B$776,Y$155)+'СЕТ СН'!$F$12</f>
        <v>89.91524493</v>
      </c>
    </row>
    <row r="179" spans="1:27" ht="15.75" x14ac:dyDescent="0.2">
      <c r="A179" s="35">
        <f t="shared" si="4"/>
        <v>44128</v>
      </c>
      <c r="B179" s="36">
        <f>SUMIFS(СВЦЭМ!$E$33:$E$776,СВЦЭМ!$A$33:$A$776,$A179,СВЦЭМ!$B$33:$B$776,B$155)+'СЕТ СН'!$F$12</f>
        <v>104.71586573</v>
      </c>
      <c r="C179" s="36">
        <f>SUMIFS(СВЦЭМ!$E$33:$E$776,СВЦЭМ!$A$33:$A$776,$A179,СВЦЭМ!$B$33:$B$776,C$155)+'СЕТ СН'!$F$12</f>
        <v>116.2497796</v>
      </c>
      <c r="D179" s="36">
        <f>SUMIFS(СВЦЭМ!$E$33:$E$776,СВЦЭМ!$A$33:$A$776,$A179,СВЦЭМ!$B$33:$B$776,D$155)+'СЕТ СН'!$F$12</f>
        <v>126.23789133</v>
      </c>
      <c r="E179" s="36">
        <f>SUMIFS(СВЦЭМ!$E$33:$E$776,СВЦЭМ!$A$33:$A$776,$A179,СВЦЭМ!$B$33:$B$776,E$155)+'СЕТ СН'!$F$12</f>
        <v>128.37975573</v>
      </c>
      <c r="F179" s="36">
        <f>SUMIFS(СВЦЭМ!$E$33:$E$776,СВЦЭМ!$A$33:$A$776,$A179,СВЦЭМ!$B$33:$B$776,F$155)+'СЕТ СН'!$F$12</f>
        <v>128.59986513999999</v>
      </c>
      <c r="G179" s="36">
        <f>SUMIFS(СВЦЭМ!$E$33:$E$776,СВЦЭМ!$A$33:$A$776,$A179,СВЦЭМ!$B$33:$B$776,G$155)+'СЕТ СН'!$F$12</f>
        <v>125.56257193</v>
      </c>
      <c r="H179" s="36">
        <f>SUMIFS(СВЦЭМ!$E$33:$E$776,СВЦЭМ!$A$33:$A$776,$A179,СВЦЭМ!$B$33:$B$776,H$155)+'СЕТ СН'!$F$12</f>
        <v>122.31538095000001</v>
      </c>
      <c r="I179" s="36">
        <f>SUMIFS(СВЦЭМ!$E$33:$E$776,СВЦЭМ!$A$33:$A$776,$A179,СВЦЭМ!$B$33:$B$776,I$155)+'СЕТ СН'!$F$12</f>
        <v>117.88412832</v>
      </c>
      <c r="J179" s="36">
        <f>SUMIFS(СВЦЭМ!$E$33:$E$776,СВЦЭМ!$A$33:$A$776,$A179,СВЦЭМ!$B$33:$B$776,J$155)+'СЕТ СН'!$F$12</f>
        <v>107.06787253</v>
      </c>
      <c r="K179" s="36">
        <f>SUMIFS(СВЦЭМ!$E$33:$E$776,СВЦЭМ!$A$33:$A$776,$A179,СВЦЭМ!$B$33:$B$776,K$155)+'СЕТ СН'!$F$12</f>
        <v>102.38344403000001</v>
      </c>
      <c r="L179" s="36">
        <f>SUMIFS(СВЦЭМ!$E$33:$E$776,СВЦЭМ!$A$33:$A$776,$A179,СВЦЭМ!$B$33:$B$776,L$155)+'СЕТ СН'!$F$12</f>
        <v>100.78552565</v>
      </c>
      <c r="M179" s="36">
        <f>SUMIFS(СВЦЭМ!$E$33:$E$776,СВЦЭМ!$A$33:$A$776,$A179,СВЦЭМ!$B$33:$B$776,M$155)+'СЕТ СН'!$F$12</f>
        <v>99.527386739999997</v>
      </c>
      <c r="N179" s="36">
        <f>SUMIFS(СВЦЭМ!$E$33:$E$776,СВЦЭМ!$A$33:$A$776,$A179,СВЦЭМ!$B$33:$B$776,N$155)+'СЕТ СН'!$F$12</f>
        <v>99.138258250000007</v>
      </c>
      <c r="O179" s="36">
        <f>SUMIFS(СВЦЭМ!$E$33:$E$776,СВЦЭМ!$A$33:$A$776,$A179,СВЦЭМ!$B$33:$B$776,O$155)+'СЕТ СН'!$F$12</f>
        <v>105.74295119999999</v>
      </c>
      <c r="P179" s="36">
        <f>SUMIFS(СВЦЭМ!$E$33:$E$776,СВЦЭМ!$A$33:$A$776,$A179,СВЦЭМ!$B$33:$B$776,P$155)+'СЕТ СН'!$F$12</f>
        <v>113.13518084</v>
      </c>
      <c r="Q179" s="36">
        <f>SUMIFS(СВЦЭМ!$E$33:$E$776,СВЦЭМ!$A$33:$A$776,$A179,СВЦЭМ!$B$33:$B$776,Q$155)+'СЕТ СН'!$F$12</f>
        <v>111.09439602</v>
      </c>
      <c r="R179" s="36">
        <f>SUMIFS(СВЦЭМ!$E$33:$E$776,СВЦЭМ!$A$33:$A$776,$A179,СВЦЭМ!$B$33:$B$776,R$155)+'СЕТ СН'!$F$12</f>
        <v>106.34457931</v>
      </c>
      <c r="S179" s="36">
        <f>SUMIFS(СВЦЭМ!$E$33:$E$776,СВЦЭМ!$A$33:$A$776,$A179,СВЦЭМ!$B$33:$B$776,S$155)+'СЕТ СН'!$F$12</f>
        <v>100.3303698</v>
      </c>
      <c r="T179" s="36">
        <f>SUMIFS(СВЦЭМ!$E$33:$E$776,СВЦЭМ!$A$33:$A$776,$A179,СВЦЭМ!$B$33:$B$776,T$155)+'СЕТ СН'!$F$12</f>
        <v>104.44862388999999</v>
      </c>
      <c r="U179" s="36">
        <f>SUMIFS(СВЦЭМ!$E$33:$E$776,СВЦЭМ!$A$33:$A$776,$A179,СВЦЭМ!$B$33:$B$776,U$155)+'СЕТ СН'!$F$12</f>
        <v>104.73694338999999</v>
      </c>
      <c r="V179" s="36">
        <f>SUMIFS(СВЦЭМ!$E$33:$E$776,СВЦЭМ!$A$33:$A$776,$A179,СВЦЭМ!$B$33:$B$776,V$155)+'СЕТ СН'!$F$12</f>
        <v>92.009180540000003</v>
      </c>
      <c r="W179" s="36">
        <f>SUMIFS(СВЦЭМ!$E$33:$E$776,СВЦЭМ!$A$33:$A$776,$A179,СВЦЭМ!$B$33:$B$776,W$155)+'СЕТ СН'!$F$12</f>
        <v>94.648109950000006</v>
      </c>
      <c r="X179" s="36">
        <f>SUMIFS(СВЦЭМ!$E$33:$E$776,СВЦЭМ!$A$33:$A$776,$A179,СВЦЭМ!$B$33:$B$776,X$155)+'СЕТ СН'!$F$12</f>
        <v>98.512279230000004</v>
      </c>
      <c r="Y179" s="36">
        <f>SUMIFS(СВЦЭМ!$E$33:$E$776,СВЦЭМ!$A$33:$A$776,$A179,СВЦЭМ!$B$33:$B$776,Y$155)+'СЕТ СН'!$F$12</f>
        <v>103.68442536000001</v>
      </c>
    </row>
    <row r="180" spans="1:27" ht="15.75" x14ac:dyDescent="0.2">
      <c r="A180" s="35">
        <f t="shared" si="4"/>
        <v>44129</v>
      </c>
      <c r="B180" s="36">
        <f>SUMIFS(СВЦЭМ!$E$33:$E$776,СВЦЭМ!$A$33:$A$776,$A180,СВЦЭМ!$B$33:$B$776,B$155)+'СЕТ СН'!$F$12</f>
        <v>113.51568399999999</v>
      </c>
      <c r="C180" s="36">
        <f>SUMIFS(СВЦЭМ!$E$33:$E$776,СВЦЭМ!$A$33:$A$776,$A180,СВЦЭМ!$B$33:$B$776,C$155)+'СЕТ СН'!$F$12</f>
        <v>121.04800901999999</v>
      </c>
      <c r="D180" s="36">
        <f>SUMIFS(СВЦЭМ!$E$33:$E$776,СВЦЭМ!$A$33:$A$776,$A180,СВЦЭМ!$B$33:$B$776,D$155)+'СЕТ СН'!$F$12</f>
        <v>131.24207758</v>
      </c>
      <c r="E180" s="36">
        <f>SUMIFS(СВЦЭМ!$E$33:$E$776,СВЦЭМ!$A$33:$A$776,$A180,СВЦЭМ!$B$33:$B$776,E$155)+'СЕТ СН'!$F$12</f>
        <v>132.48080408000001</v>
      </c>
      <c r="F180" s="36">
        <f>SUMIFS(СВЦЭМ!$E$33:$E$776,СВЦЭМ!$A$33:$A$776,$A180,СВЦЭМ!$B$33:$B$776,F$155)+'СЕТ СН'!$F$12</f>
        <v>133.02491831</v>
      </c>
      <c r="G180" s="36">
        <f>SUMIFS(СВЦЭМ!$E$33:$E$776,СВЦЭМ!$A$33:$A$776,$A180,СВЦЭМ!$B$33:$B$776,G$155)+'СЕТ СН'!$F$12</f>
        <v>132.93121078999999</v>
      </c>
      <c r="H180" s="36">
        <f>SUMIFS(СВЦЭМ!$E$33:$E$776,СВЦЭМ!$A$33:$A$776,$A180,СВЦЭМ!$B$33:$B$776,H$155)+'СЕТ СН'!$F$12</f>
        <v>129.62221313000001</v>
      </c>
      <c r="I180" s="36">
        <f>SUMIFS(СВЦЭМ!$E$33:$E$776,СВЦЭМ!$A$33:$A$776,$A180,СВЦЭМ!$B$33:$B$776,I$155)+'СЕТ СН'!$F$12</f>
        <v>125.97539277</v>
      </c>
      <c r="J180" s="36">
        <f>SUMIFS(СВЦЭМ!$E$33:$E$776,СВЦЭМ!$A$33:$A$776,$A180,СВЦЭМ!$B$33:$B$776,J$155)+'СЕТ СН'!$F$12</f>
        <v>112.21797994000001</v>
      </c>
      <c r="K180" s="36">
        <f>SUMIFS(СВЦЭМ!$E$33:$E$776,СВЦЭМ!$A$33:$A$776,$A180,СВЦЭМ!$B$33:$B$776,K$155)+'СЕТ СН'!$F$12</f>
        <v>101.9262851</v>
      </c>
      <c r="L180" s="36">
        <f>SUMIFS(СВЦЭМ!$E$33:$E$776,СВЦЭМ!$A$33:$A$776,$A180,СВЦЭМ!$B$33:$B$776,L$155)+'СЕТ СН'!$F$12</f>
        <v>101.01396325</v>
      </c>
      <c r="M180" s="36">
        <f>SUMIFS(СВЦЭМ!$E$33:$E$776,СВЦЭМ!$A$33:$A$776,$A180,СВЦЭМ!$B$33:$B$776,M$155)+'СЕТ СН'!$F$12</f>
        <v>101.19561131</v>
      </c>
      <c r="N180" s="36">
        <f>SUMIFS(СВЦЭМ!$E$33:$E$776,СВЦЭМ!$A$33:$A$776,$A180,СВЦЭМ!$B$33:$B$776,N$155)+'СЕТ СН'!$F$12</f>
        <v>102.05193278</v>
      </c>
      <c r="O180" s="36">
        <f>SUMIFS(СВЦЭМ!$E$33:$E$776,СВЦЭМ!$A$33:$A$776,$A180,СВЦЭМ!$B$33:$B$776,O$155)+'СЕТ СН'!$F$12</f>
        <v>108.39100669</v>
      </c>
      <c r="P180" s="36">
        <f>SUMIFS(СВЦЭМ!$E$33:$E$776,СВЦЭМ!$A$33:$A$776,$A180,СВЦЭМ!$B$33:$B$776,P$155)+'СЕТ СН'!$F$12</f>
        <v>115.7832411</v>
      </c>
      <c r="Q180" s="36">
        <f>SUMIFS(СВЦЭМ!$E$33:$E$776,СВЦЭМ!$A$33:$A$776,$A180,СВЦЭМ!$B$33:$B$776,Q$155)+'СЕТ СН'!$F$12</f>
        <v>110.16758234</v>
      </c>
      <c r="R180" s="36">
        <f>SUMIFS(СВЦЭМ!$E$33:$E$776,СВЦЭМ!$A$33:$A$776,$A180,СВЦЭМ!$B$33:$B$776,R$155)+'СЕТ СН'!$F$12</f>
        <v>102.25582427000001</v>
      </c>
      <c r="S180" s="36">
        <f>SUMIFS(СВЦЭМ!$E$33:$E$776,СВЦЭМ!$A$33:$A$776,$A180,СВЦЭМ!$B$33:$B$776,S$155)+'СЕТ СН'!$F$12</f>
        <v>100.80973384000001</v>
      </c>
      <c r="T180" s="36">
        <f>SUMIFS(СВЦЭМ!$E$33:$E$776,СВЦЭМ!$A$33:$A$776,$A180,СВЦЭМ!$B$33:$B$776,T$155)+'СЕТ СН'!$F$12</f>
        <v>104.61558282</v>
      </c>
      <c r="U180" s="36">
        <f>SUMIFS(СВЦЭМ!$E$33:$E$776,СВЦЭМ!$A$33:$A$776,$A180,СВЦЭМ!$B$33:$B$776,U$155)+'СЕТ СН'!$F$12</f>
        <v>95.118569019999995</v>
      </c>
      <c r="V180" s="36">
        <f>SUMIFS(СВЦЭМ!$E$33:$E$776,СВЦЭМ!$A$33:$A$776,$A180,СВЦЭМ!$B$33:$B$776,V$155)+'СЕТ СН'!$F$12</f>
        <v>92.469794669999999</v>
      </c>
      <c r="W180" s="36">
        <f>SUMIFS(СВЦЭМ!$E$33:$E$776,СВЦЭМ!$A$33:$A$776,$A180,СВЦЭМ!$B$33:$B$776,W$155)+'СЕТ СН'!$F$12</f>
        <v>89.690777679999997</v>
      </c>
      <c r="X180" s="36">
        <f>SUMIFS(СВЦЭМ!$E$33:$E$776,СВЦЭМ!$A$33:$A$776,$A180,СВЦЭМ!$B$33:$B$776,X$155)+'СЕТ СН'!$F$12</f>
        <v>90.632694060000006</v>
      </c>
      <c r="Y180" s="36">
        <f>SUMIFS(СВЦЭМ!$E$33:$E$776,СВЦЭМ!$A$33:$A$776,$A180,СВЦЭМ!$B$33:$B$776,Y$155)+'СЕТ СН'!$F$12</f>
        <v>96.658785699999996</v>
      </c>
    </row>
    <row r="181" spans="1:27" ht="15.75" x14ac:dyDescent="0.2">
      <c r="A181" s="35">
        <f t="shared" si="4"/>
        <v>44130</v>
      </c>
      <c r="B181" s="36">
        <f>SUMIFS(СВЦЭМ!$E$33:$E$776,СВЦЭМ!$A$33:$A$776,$A181,СВЦЭМ!$B$33:$B$776,B$155)+'СЕТ СН'!$F$12</f>
        <v>112.28567224</v>
      </c>
      <c r="C181" s="36">
        <f>SUMIFS(СВЦЭМ!$E$33:$E$776,СВЦЭМ!$A$33:$A$776,$A181,СВЦЭМ!$B$33:$B$776,C$155)+'СЕТ СН'!$F$12</f>
        <v>124.61203132999999</v>
      </c>
      <c r="D181" s="36">
        <f>SUMIFS(СВЦЭМ!$E$33:$E$776,СВЦЭМ!$A$33:$A$776,$A181,СВЦЭМ!$B$33:$B$776,D$155)+'СЕТ СН'!$F$12</f>
        <v>133.83917939</v>
      </c>
      <c r="E181" s="36">
        <f>SUMIFS(СВЦЭМ!$E$33:$E$776,СВЦЭМ!$A$33:$A$776,$A181,СВЦЭМ!$B$33:$B$776,E$155)+'СЕТ СН'!$F$12</f>
        <v>134.71885055999999</v>
      </c>
      <c r="F181" s="36">
        <f>SUMIFS(СВЦЭМ!$E$33:$E$776,СВЦЭМ!$A$33:$A$776,$A181,СВЦЭМ!$B$33:$B$776,F$155)+'СЕТ СН'!$F$12</f>
        <v>134.20141573999999</v>
      </c>
      <c r="G181" s="36">
        <f>SUMIFS(СВЦЭМ!$E$33:$E$776,СВЦЭМ!$A$33:$A$776,$A181,СВЦЭМ!$B$33:$B$776,G$155)+'СЕТ СН'!$F$12</f>
        <v>130.8119567</v>
      </c>
      <c r="H181" s="36">
        <f>SUMIFS(СВЦЭМ!$E$33:$E$776,СВЦЭМ!$A$33:$A$776,$A181,СВЦЭМ!$B$33:$B$776,H$155)+'СЕТ СН'!$F$12</f>
        <v>123.49409584999999</v>
      </c>
      <c r="I181" s="36">
        <f>SUMIFS(СВЦЭМ!$E$33:$E$776,СВЦЭМ!$A$33:$A$776,$A181,СВЦЭМ!$B$33:$B$776,I$155)+'СЕТ СН'!$F$12</f>
        <v>117.52791577000001</v>
      </c>
      <c r="J181" s="36">
        <f>SUMIFS(СВЦЭМ!$E$33:$E$776,СВЦЭМ!$A$33:$A$776,$A181,СВЦЭМ!$B$33:$B$776,J$155)+'СЕТ СН'!$F$12</f>
        <v>107.15377590999999</v>
      </c>
      <c r="K181" s="36">
        <f>SUMIFS(СВЦЭМ!$E$33:$E$776,СВЦЭМ!$A$33:$A$776,$A181,СВЦЭМ!$B$33:$B$776,K$155)+'СЕТ СН'!$F$12</f>
        <v>100.28332469</v>
      </c>
      <c r="L181" s="36">
        <f>SUMIFS(СВЦЭМ!$E$33:$E$776,СВЦЭМ!$A$33:$A$776,$A181,СВЦЭМ!$B$33:$B$776,L$155)+'СЕТ СН'!$F$12</f>
        <v>99.565063530000003</v>
      </c>
      <c r="M181" s="36">
        <f>SUMIFS(СВЦЭМ!$E$33:$E$776,СВЦЭМ!$A$33:$A$776,$A181,СВЦЭМ!$B$33:$B$776,M$155)+'СЕТ СН'!$F$12</f>
        <v>103.03441838000001</v>
      </c>
      <c r="N181" s="36">
        <f>SUMIFS(СВЦЭМ!$E$33:$E$776,СВЦЭМ!$A$33:$A$776,$A181,СВЦЭМ!$B$33:$B$776,N$155)+'СЕТ СН'!$F$12</f>
        <v>103.0427905</v>
      </c>
      <c r="O181" s="36">
        <f>SUMIFS(СВЦЭМ!$E$33:$E$776,СВЦЭМ!$A$33:$A$776,$A181,СВЦЭМ!$B$33:$B$776,O$155)+'СЕТ СН'!$F$12</f>
        <v>108.44911510999999</v>
      </c>
      <c r="P181" s="36">
        <f>SUMIFS(СВЦЭМ!$E$33:$E$776,СВЦЭМ!$A$33:$A$776,$A181,СВЦЭМ!$B$33:$B$776,P$155)+'СЕТ СН'!$F$12</f>
        <v>114.97137162</v>
      </c>
      <c r="Q181" s="36">
        <f>SUMIFS(СВЦЭМ!$E$33:$E$776,СВЦЭМ!$A$33:$A$776,$A181,СВЦЭМ!$B$33:$B$776,Q$155)+'СЕТ СН'!$F$12</f>
        <v>109.36538049000001</v>
      </c>
      <c r="R181" s="36">
        <f>SUMIFS(СВЦЭМ!$E$33:$E$776,СВЦЭМ!$A$33:$A$776,$A181,СВЦЭМ!$B$33:$B$776,R$155)+'СЕТ СН'!$F$12</f>
        <v>102.19056476999999</v>
      </c>
      <c r="S181" s="36">
        <f>SUMIFS(СВЦЭМ!$E$33:$E$776,СВЦЭМ!$A$33:$A$776,$A181,СВЦЭМ!$B$33:$B$776,S$155)+'СЕТ СН'!$F$12</f>
        <v>92.771649049999994</v>
      </c>
      <c r="T181" s="36">
        <f>SUMIFS(СВЦЭМ!$E$33:$E$776,СВЦЭМ!$A$33:$A$776,$A181,СВЦЭМ!$B$33:$B$776,T$155)+'СЕТ СН'!$F$12</f>
        <v>87.524237639999996</v>
      </c>
      <c r="U181" s="36">
        <f>SUMIFS(СВЦЭМ!$E$33:$E$776,СВЦЭМ!$A$33:$A$776,$A181,СВЦЭМ!$B$33:$B$776,U$155)+'СЕТ СН'!$F$12</f>
        <v>87.495142680000001</v>
      </c>
      <c r="V181" s="36">
        <f>SUMIFS(СВЦЭМ!$E$33:$E$776,СВЦЭМ!$A$33:$A$776,$A181,СВЦЭМ!$B$33:$B$776,V$155)+'СЕТ СН'!$F$12</f>
        <v>87.404028620000005</v>
      </c>
      <c r="W181" s="36">
        <f>SUMIFS(СВЦЭМ!$E$33:$E$776,СВЦЭМ!$A$33:$A$776,$A181,СВЦЭМ!$B$33:$B$776,W$155)+'СЕТ СН'!$F$12</f>
        <v>87.516103970000003</v>
      </c>
      <c r="X181" s="36">
        <f>SUMIFS(СВЦЭМ!$E$33:$E$776,СВЦЭМ!$A$33:$A$776,$A181,СВЦЭМ!$B$33:$B$776,X$155)+'СЕТ СН'!$F$12</f>
        <v>87.317875349999994</v>
      </c>
      <c r="Y181" s="36">
        <f>SUMIFS(СВЦЭМ!$E$33:$E$776,СВЦЭМ!$A$33:$A$776,$A181,СВЦЭМ!$B$33:$B$776,Y$155)+'СЕТ СН'!$F$12</f>
        <v>93.617878700000006</v>
      </c>
    </row>
    <row r="182" spans="1:27" ht="15.75" x14ac:dyDescent="0.2">
      <c r="A182" s="35">
        <f t="shared" si="4"/>
        <v>44131</v>
      </c>
      <c r="B182" s="36">
        <f>SUMIFS(СВЦЭМ!$E$33:$E$776,СВЦЭМ!$A$33:$A$776,$A182,СВЦЭМ!$B$33:$B$776,B$155)+'СЕТ СН'!$F$12</f>
        <v>109.85895733</v>
      </c>
      <c r="C182" s="36">
        <f>SUMIFS(СВЦЭМ!$E$33:$E$776,СВЦЭМ!$A$33:$A$776,$A182,СВЦЭМ!$B$33:$B$776,C$155)+'СЕТ СН'!$F$12</f>
        <v>123.6481888</v>
      </c>
      <c r="D182" s="36">
        <f>SUMIFS(СВЦЭМ!$E$33:$E$776,СВЦЭМ!$A$33:$A$776,$A182,СВЦЭМ!$B$33:$B$776,D$155)+'СЕТ СН'!$F$12</f>
        <v>134.62205893999999</v>
      </c>
      <c r="E182" s="36">
        <f>SUMIFS(СВЦЭМ!$E$33:$E$776,СВЦЭМ!$A$33:$A$776,$A182,СВЦЭМ!$B$33:$B$776,E$155)+'СЕТ СН'!$F$12</f>
        <v>137.21451084</v>
      </c>
      <c r="F182" s="36">
        <f>SUMIFS(СВЦЭМ!$E$33:$E$776,СВЦЭМ!$A$33:$A$776,$A182,СВЦЭМ!$B$33:$B$776,F$155)+'СЕТ СН'!$F$12</f>
        <v>135.77606305</v>
      </c>
      <c r="G182" s="36">
        <f>SUMIFS(СВЦЭМ!$E$33:$E$776,СВЦЭМ!$A$33:$A$776,$A182,СВЦЭМ!$B$33:$B$776,G$155)+'СЕТ СН'!$F$12</f>
        <v>134.27980208</v>
      </c>
      <c r="H182" s="36">
        <f>SUMIFS(СВЦЭМ!$E$33:$E$776,СВЦЭМ!$A$33:$A$776,$A182,СВЦЭМ!$B$33:$B$776,H$155)+'СЕТ СН'!$F$12</f>
        <v>129.07171987000001</v>
      </c>
      <c r="I182" s="36">
        <f>SUMIFS(СВЦЭМ!$E$33:$E$776,СВЦЭМ!$A$33:$A$776,$A182,СВЦЭМ!$B$33:$B$776,I$155)+'СЕТ СН'!$F$12</f>
        <v>124.32599109</v>
      </c>
      <c r="J182" s="36">
        <f>SUMIFS(СВЦЭМ!$E$33:$E$776,СВЦЭМ!$A$33:$A$776,$A182,СВЦЭМ!$B$33:$B$776,J$155)+'СЕТ СН'!$F$12</f>
        <v>112.20208166</v>
      </c>
      <c r="K182" s="36">
        <f>SUMIFS(СВЦЭМ!$E$33:$E$776,СВЦЭМ!$A$33:$A$776,$A182,СВЦЭМ!$B$33:$B$776,K$155)+'СЕТ СН'!$F$12</f>
        <v>106.32595635</v>
      </c>
      <c r="L182" s="36">
        <f>SUMIFS(СВЦЭМ!$E$33:$E$776,СВЦЭМ!$A$33:$A$776,$A182,СВЦЭМ!$B$33:$B$776,L$155)+'СЕТ СН'!$F$12</f>
        <v>107.55568017</v>
      </c>
      <c r="M182" s="36">
        <f>SUMIFS(СВЦЭМ!$E$33:$E$776,СВЦЭМ!$A$33:$A$776,$A182,СВЦЭМ!$B$33:$B$776,M$155)+'СЕТ СН'!$F$12</f>
        <v>108.23659831000001</v>
      </c>
      <c r="N182" s="36">
        <f>SUMIFS(СВЦЭМ!$E$33:$E$776,СВЦЭМ!$A$33:$A$776,$A182,СВЦЭМ!$B$33:$B$776,N$155)+'СЕТ СН'!$F$12</f>
        <v>109.51199985</v>
      </c>
      <c r="O182" s="36">
        <f>SUMIFS(СВЦЭМ!$E$33:$E$776,СВЦЭМ!$A$33:$A$776,$A182,СВЦЭМ!$B$33:$B$776,O$155)+'СЕТ СН'!$F$12</f>
        <v>117.03813202000001</v>
      </c>
      <c r="P182" s="36">
        <f>SUMIFS(СВЦЭМ!$E$33:$E$776,СВЦЭМ!$A$33:$A$776,$A182,СВЦЭМ!$B$33:$B$776,P$155)+'СЕТ СН'!$F$12</f>
        <v>123.0750324</v>
      </c>
      <c r="Q182" s="36">
        <f>SUMIFS(СВЦЭМ!$E$33:$E$776,СВЦЭМ!$A$33:$A$776,$A182,СВЦЭМ!$B$33:$B$776,Q$155)+'СЕТ СН'!$F$12</f>
        <v>116.70687805999999</v>
      </c>
      <c r="R182" s="36">
        <f>SUMIFS(СВЦЭМ!$E$33:$E$776,СВЦЭМ!$A$33:$A$776,$A182,СВЦЭМ!$B$33:$B$776,R$155)+'СЕТ СН'!$F$12</f>
        <v>107.32959329000001</v>
      </c>
      <c r="S182" s="36">
        <f>SUMIFS(СВЦЭМ!$E$33:$E$776,СВЦЭМ!$A$33:$A$776,$A182,СВЦЭМ!$B$33:$B$776,S$155)+'СЕТ СН'!$F$12</f>
        <v>100.39386854</v>
      </c>
      <c r="T182" s="36">
        <f>SUMIFS(СВЦЭМ!$E$33:$E$776,СВЦЭМ!$A$33:$A$776,$A182,СВЦЭМ!$B$33:$B$776,T$155)+'СЕТ СН'!$F$12</f>
        <v>102.71813419999999</v>
      </c>
      <c r="U182" s="36">
        <f>SUMIFS(СВЦЭМ!$E$33:$E$776,СВЦЭМ!$A$33:$A$776,$A182,СВЦЭМ!$B$33:$B$776,U$155)+'СЕТ СН'!$F$12</f>
        <v>102.34469566999999</v>
      </c>
      <c r="V182" s="36">
        <f>SUMIFS(СВЦЭМ!$E$33:$E$776,СВЦЭМ!$A$33:$A$776,$A182,СВЦЭМ!$B$33:$B$776,V$155)+'СЕТ СН'!$F$12</f>
        <v>102.62377193</v>
      </c>
      <c r="W182" s="36">
        <f>SUMIFS(СВЦЭМ!$E$33:$E$776,СВЦЭМ!$A$33:$A$776,$A182,СВЦЭМ!$B$33:$B$776,W$155)+'СЕТ СН'!$F$12</f>
        <v>101.96570302000001</v>
      </c>
      <c r="X182" s="36">
        <f>SUMIFS(СВЦЭМ!$E$33:$E$776,СВЦЭМ!$A$33:$A$776,$A182,СВЦЭМ!$B$33:$B$776,X$155)+'СЕТ СН'!$F$12</f>
        <v>98.911972009999999</v>
      </c>
      <c r="Y182" s="36">
        <f>SUMIFS(СВЦЭМ!$E$33:$E$776,СВЦЭМ!$A$33:$A$776,$A182,СВЦЭМ!$B$33:$B$776,Y$155)+'СЕТ СН'!$F$12</f>
        <v>104.30108122999999</v>
      </c>
    </row>
    <row r="183" spans="1:27" ht="15.75" x14ac:dyDescent="0.2">
      <c r="A183" s="35">
        <f t="shared" si="4"/>
        <v>44132</v>
      </c>
      <c r="B183" s="36">
        <f>SUMIFS(СВЦЭМ!$E$33:$E$776,СВЦЭМ!$A$33:$A$776,$A183,СВЦЭМ!$B$33:$B$776,B$155)+'СЕТ СН'!$F$12</f>
        <v>119.32817839000001</v>
      </c>
      <c r="C183" s="36">
        <f>SUMIFS(СВЦЭМ!$E$33:$E$776,СВЦЭМ!$A$33:$A$776,$A183,СВЦЭМ!$B$33:$B$776,C$155)+'СЕТ СН'!$F$12</f>
        <v>128.50807445000001</v>
      </c>
      <c r="D183" s="36">
        <f>SUMIFS(СВЦЭМ!$E$33:$E$776,СВЦЭМ!$A$33:$A$776,$A183,СВЦЭМ!$B$33:$B$776,D$155)+'СЕТ СН'!$F$12</f>
        <v>128.80783457999999</v>
      </c>
      <c r="E183" s="36">
        <f>SUMIFS(СВЦЭМ!$E$33:$E$776,СВЦЭМ!$A$33:$A$776,$A183,СВЦЭМ!$B$33:$B$776,E$155)+'СЕТ СН'!$F$12</f>
        <v>129.39167115000001</v>
      </c>
      <c r="F183" s="36">
        <f>SUMIFS(СВЦЭМ!$E$33:$E$776,СВЦЭМ!$A$33:$A$776,$A183,СВЦЭМ!$B$33:$B$776,F$155)+'СЕТ СН'!$F$12</f>
        <v>130.65230434</v>
      </c>
      <c r="G183" s="36">
        <f>SUMIFS(СВЦЭМ!$E$33:$E$776,СВЦЭМ!$A$33:$A$776,$A183,СВЦЭМ!$B$33:$B$776,G$155)+'СЕТ СН'!$F$12</f>
        <v>128.59317616999999</v>
      </c>
      <c r="H183" s="36">
        <f>SUMIFS(СВЦЭМ!$E$33:$E$776,СВЦЭМ!$A$33:$A$776,$A183,СВЦЭМ!$B$33:$B$776,H$155)+'СЕТ СН'!$F$12</f>
        <v>130.25282227</v>
      </c>
      <c r="I183" s="36">
        <f>SUMIFS(СВЦЭМ!$E$33:$E$776,СВЦЭМ!$A$33:$A$776,$A183,СВЦЭМ!$B$33:$B$776,I$155)+'СЕТ СН'!$F$12</f>
        <v>127.73370935</v>
      </c>
      <c r="J183" s="36">
        <f>SUMIFS(СВЦЭМ!$E$33:$E$776,СВЦЭМ!$A$33:$A$776,$A183,СВЦЭМ!$B$33:$B$776,J$155)+'СЕТ СН'!$F$12</f>
        <v>118.25233777</v>
      </c>
      <c r="K183" s="36">
        <f>SUMIFS(СВЦЭМ!$E$33:$E$776,СВЦЭМ!$A$33:$A$776,$A183,СВЦЭМ!$B$33:$B$776,K$155)+'СЕТ СН'!$F$12</f>
        <v>110.95844907999999</v>
      </c>
      <c r="L183" s="36">
        <f>SUMIFS(СВЦЭМ!$E$33:$E$776,СВЦЭМ!$A$33:$A$776,$A183,СВЦЭМ!$B$33:$B$776,L$155)+'СЕТ СН'!$F$12</f>
        <v>111.23857013999999</v>
      </c>
      <c r="M183" s="36">
        <f>SUMIFS(СВЦЭМ!$E$33:$E$776,СВЦЭМ!$A$33:$A$776,$A183,СВЦЭМ!$B$33:$B$776,M$155)+'СЕТ СН'!$F$12</f>
        <v>111.33831914</v>
      </c>
      <c r="N183" s="36">
        <f>SUMIFS(СВЦЭМ!$E$33:$E$776,СВЦЭМ!$A$33:$A$776,$A183,СВЦЭМ!$B$33:$B$776,N$155)+'СЕТ СН'!$F$12</f>
        <v>113.11501084</v>
      </c>
      <c r="O183" s="36">
        <f>SUMIFS(СВЦЭМ!$E$33:$E$776,СВЦЭМ!$A$33:$A$776,$A183,СВЦЭМ!$B$33:$B$776,O$155)+'СЕТ СН'!$F$12</f>
        <v>118.86346088000001</v>
      </c>
      <c r="P183" s="36">
        <f>SUMIFS(СВЦЭМ!$E$33:$E$776,СВЦЭМ!$A$33:$A$776,$A183,СВЦЭМ!$B$33:$B$776,P$155)+'СЕТ СН'!$F$12</f>
        <v>124.60706681000001</v>
      </c>
      <c r="Q183" s="36">
        <f>SUMIFS(СВЦЭМ!$E$33:$E$776,СВЦЭМ!$A$33:$A$776,$A183,СВЦЭМ!$B$33:$B$776,Q$155)+'СЕТ СН'!$F$12</f>
        <v>118.32783274000001</v>
      </c>
      <c r="R183" s="36">
        <f>SUMIFS(СВЦЭМ!$E$33:$E$776,СВЦЭМ!$A$33:$A$776,$A183,СВЦЭМ!$B$33:$B$776,R$155)+'СЕТ СН'!$F$12</f>
        <v>109.80804336999999</v>
      </c>
      <c r="S183" s="36">
        <f>SUMIFS(СВЦЭМ!$E$33:$E$776,СВЦЭМ!$A$33:$A$776,$A183,СВЦЭМ!$B$33:$B$776,S$155)+'СЕТ СН'!$F$12</f>
        <v>102.69567135</v>
      </c>
      <c r="T183" s="36">
        <f>SUMIFS(СВЦЭМ!$E$33:$E$776,СВЦЭМ!$A$33:$A$776,$A183,СВЦЭМ!$B$33:$B$776,T$155)+'СЕТ СН'!$F$12</f>
        <v>103.00775489</v>
      </c>
      <c r="U183" s="36">
        <f>SUMIFS(СВЦЭМ!$E$33:$E$776,СВЦЭМ!$A$33:$A$776,$A183,СВЦЭМ!$B$33:$B$776,U$155)+'СЕТ СН'!$F$12</f>
        <v>103.61806360999999</v>
      </c>
      <c r="V183" s="36">
        <f>SUMIFS(СВЦЭМ!$E$33:$E$776,СВЦЭМ!$A$33:$A$776,$A183,СВЦЭМ!$B$33:$B$776,V$155)+'СЕТ СН'!$F$12</f>
        <v>102.506867</v>
      </c>
      <c r="W183" s="36">
        <f>SUMIFS(СВЦЭМ!$E$33:$E$776,СВЦЭМ!$A$33:$A$776,$A183,СВЦЭМ!$B$33:$B$776,W$155)+'СЕТ СН'!$F$12</f>
        <v>102.31141479</v>
      </c>
      <c r="X183" s="36">
        <f>SUMIFS(СВЦЭМ!$E$33:$E$776,СВЦЭМ!$A$33:$A$776,$A183,СВЦЭМ!$B$33:$B$776,X$155)+'СЕТ СН'!$F$12</f>
        <v>102.76566689000001</v>
      </c>
      <c r="Y183" s="36">
        <f>SUMIFS(СВЦЭМ!$E$33:$E$776,СВЦЭМ!$A$33:$A$776,$A183,СВЦЭМ!$B$33:$B$776,Y$155)+'СЕТ СН'!$F$12</f>
        <v>106.86930196</v>
      </c>
    </row>
    <row r="184" spans="1:27" ht="15.75" x14ac:dyDescent="0.2">
      <c r="A184" s="35">
        <f t="shared" si="4"/>
        <v>44133</v>
      </c>
      <c r="B184" s="36">
        <f>SUMIFS(СВЦЭМ!$E$33:$E$776,СВЦЭМ!$A$33:$A$776,$A184,СВЦЭМ!$B$33:$B$776,B$155)+'СЕТ СН'!$F$12</f>
        <v>114.7154695</v>
      </c>
      <c r="C184" s="36">
        <f>SUMIFS(СВЦЭМ!$E$33:$E$776,СВЦЭМ!$A$33:$A$776,$A184,СВЦЭМ!$B$33:$B$776,C$155)+'СЕТ СН'!$F$12</f>
        <v>124.91605842</v>
      </c>
      <c r="D184" s="36">
        <f>SUMIFS(СВЦЭМ!$E$33:$E$776,СВЦЭМ!$A$33:$A$776,$A184,СВЦЭМ!$B$33:$B$776,D$155)+'СЕТ СН'!$F$12</f>
        <v>126.61450546</v>
      </c>
      <c r="E184" s="36">
        <f>SUMIFS(СВЦЭМ!$E$33:$E$776,СВЦЭМ!$A$33:$A$776,$A184,СВЦЭМ!$B$33:$B$776,E$155)+'СЕТ СН'!$F$12</f>
        <v>125.65745966999999</v>
      </c>
      <c r="F184" s="36">
        <f>SUMIFS(СВЦЭМ!$E$33:$E$776,СВЦЭМ!$A$33:$A$776,$A184,СВЦЭМ!$B$33:$B$776,F$155)+'СЕТ СН'!$F$12</f>
        <v>126.44425206</v>
      </c>
      <c r="G184" s="36">
        <f>SUMIFS(СВЦЭМ!$E$33:$E$776,СВЦЭМ!$A$33:$A$776,$A184,СВЦЭМ!$B$33:$B$776,G$155)+'СЕТ СН'!$F$12</f>
        <v>136.05830348999999</v>
      </c>
      <c r="H184" s="36">
        <f>SUMIFS(СВЦЭМ!$E$33:$E$776,СВЦЭМ!$A$33:$A$776,$A184,СВЦЭМ!$B$33:$B$776,H$155)+'СЕТ СН'!$F$12</f>
        <v>138.11119779000001</v>
      </c>
      <c r="I184" s="36">
        <f>SUMIFS(СВЦЭМ!$E$33:$E$776,СВЦЭМ!$A$33:$A$776,$A184,СВЦЭМ!$B$33:$B$776,I$155)+'СЕТ СН'!$F$12</f>
        <v>124.2003084</v>
      </c>
      <c r="J184" s="36">
        <f>SUMIFS(СВЦЭМ!$E$33:$E$776,СВЦЭМ!$A$33:$A$776,$A184,СВЦЭМ!$B$33:$B$776,J$155)+'СЕТ СН'!$F$12</f>
        <v>110.63723047000001</v>
      </c>
      <c r="K184" s="36">
        <f>SUMIFS(СВЦЭМ!$E$33:$E$776,СВЦЭМ!$A$33:$A$776,$A184,СВЦЭМ!$B$33:$B$776,K$155)+'СЕТ СН'!$F$12</f>
        <v>103.01323857</v>
      </c>
      <c r="L184" s="36">
        <f>SUMIFS(СВЦЭМ!$E$33:$E$776,СВЦЭМ!$A$33:$A$776,$A184,СВЦЭМ!$B$33:$B$776,L$155)+'СЕТ СН'!$F$12</f>
        <v>103.96260676</v>
      </c>
      <c r="M184" s="36">
        <f>SUMIFS(СВЦЭМ!$E$33:$E$776,СВЦЭМ!$A$33:$A$776,$A184,СВЦЭМ!$B$33:$B$776,M$155)+'СЕТ СН'!$F$12</f>
        <v>104.30735287</v>
      </c>
      <c r="N184" s="36">
        <f>SUMIFS(СВЦЭМ!$E$33:$E$776,СВЦЭМ!$A$33:$A$776,$A184,СВЦЭМ!$B$33:$B$776,N$155)+'СЕТ СН'!$F$12</f>
        <v>102.72493679999999</v>
      </c>
      <c r="O184" s="36">
        <f>SUMIFS(СВЦЭМ!$E$33:$E$776,СВЦЭМ!$A$33:$A$776,$A184,СВЦЭМ!$B$33:$B$776,O$155)+'СЕТ СН'!$F$12</f>
        <v>103.18248375</v>
      </c>
      <c r="P184" s="36">
        <f>SUMIFS(СВЦЭМ!$E$33:$E$776,СВЦЭМ!$A$33:$A$776,$A184,СВЦЭМ!$B$33:$B$776,P$155)+'СЕТ СН'!$F$12</f>
        <v>108.79760768</v>
      </c>
      <c r="Q184" s="36">
        <f>SUMIFS(СВЦЭМ!$E$33:$E$776,СВЦЭМ!$A$33:$A$776,$A184,СВЦЭМ!$B$33:$B$776,Q$155)+'СЕТ СН'!$F$12</f>
        <v>103.04226041</v>
      </c>
      <c r="R184" s="36">
        <f>SUMIFS(СВЦЭМ!$E$33:$E$776,СВЦЭМ!$A$33:$A$776,$A184,СВЦЭМ!$B$33:$B$776,R$155)+'СЕТ СН'!$F$12</f>
        <v>102.2055261</v>
      </c>
      <c r="S184" s="36">
        <f>SUMIFS(СВЦЭМ!$E$33:$E$776,СВЦЭМ!$A$33:$A$776,$A184,СВЦЭМ!$B$33:$B$776,S$155)+'СЕТ СН'!$F$12</f>
        <v>102.24362321</v>
      </c>
      <c r="T184" s="36">
        <f>SUMIFS(СВЦЭМ!$E$33:$E$776,СВЦЭМ!$A$33:$A$776,$A184,СВЦЭМ!$B$33:$B$776,T$155)+'СЕТ СН'!$F$12</f>
        <v>106.28669644999999</v>
      </c>
      <c r="U184" s="36">
        <f>SUMIFS(СВЦЭМ!$E$33:$E$776,СВЦЭМ!$A$33:$A$776,$A184,СВЦЭМ!$B$33:$B$776,U$155)+'СЕТ СН'!$F$12</f>
        <v>106.17067391</v>
      </c>
      <c r="V184" s="36">
        <f>SUMIFS(СВЦЭМ!$E$33:$E$776,СВЦЭМ!$A$33:$A$776,$A184,СВЦЭМ!$B$33:$B$776,V$155)+'СЕТ СН'!$F$12</f>
        <v>103.82105611</v>
      </c>
      <c r="W184" s="36">
        <f>SUMIFS(СВЦЭМ!$E$33:$E$776,СВЦЭМ!$A$33:$A$776,$A184,СВЦЭМ!$B$33:$B$776,W$155)+'СЕТ СН'!$F$12</f>
        <v>101.69904045</v>
      </c>
      <c r="X184" s="36">
        <f>SUMIFS(СВЦЭМ!$E$33:$E$776,СВЦЭМ!$A$33:$A$776,$A184,СВЦЭМ!$B$33:$B$776,X$155)+'СЕТ СН'!$F$12</f>
        <v>108.91518162</v>
      </c>
      <c r="Y184" s="36">
        <f>SUMIFS(СВЦЭМ!$E$33:$E$776,СВЦЭМ!$A$33:$A$776,$A184,СВЦЭМ!$B$33:$B$776,Y$155)+'СЕТ СН'!$F$12</f>
        <v>112.56231151</v>
      </c>
    </row>
    <row r="185" spans="1:27" ht="15.75" x14ac:dyDescent="0.2">
      <c r="A185" s="35">
        <f t="shared" si="4"/>
        <v>44134</v>
      </c>
      <c r="B185" s="36">
        <f>SUMIFS(СВЦЭМ!$E$33:$E$776,СВЦЭМ!$A$33:$A$776,$A185,СВЦЭМ!$B$33:$B$776,B$155)+'СЕТ СН'!$F$12</f>
        <v>112.62502665</v>
      </c>
      <c r="C185" s="36">
        <f>SUMIFS(СВЦЭМ!$E$33:$E$776,СВЦЭМ!$A$33:$A$776,$A185,СВЦЭМ!$B$33:$B$776,C$155)+'СЕТ СН'!$F$12</f>
        <v>121.68810709</v>
      </c>
      <c r="D185" s="36">
        <f>SUMIFS(СВЦЭМ!$E$33:$E$776,СВЦЭМ!$A$33:$A$776,$A185,СВЦЭМ!$B$33:$B$776,D$155)+'СЕТ СН'!$F$12</f>
        <v>136.01769241</v>
      </c>
      <c r="E185" s="36">
        <f>SUMIFS(СВЦЭМ!$E$33:$E$776,СВЦЭМ!$A$33:$A$776,$A185,СВЦЭМ!$B$33:$B$776,E$155)+'СЕТ СН'!$F$12</f>
        <v>138.51968848999999</v>
      </c>
      <c r="F185" s="36">
        <f>SUMIFS(СВЦЭМ!$E$33:$E$776,СВЦЭМ!$A$33:$A$776,$A185,СВЦЭМ!$B$33:$B$776,F$155)+'СЕТ СН'!$F$12</f>
        <v>137.57455547000001</v>
      </c>
      <c r="G185" s="36">
        <f>SUMIFS(СВЦЭМ!$E$33:$E$776,СВЦЭМ!$A$33:$A$776,$A185,СВЦЭМ!$B$33:$B$776,G$155)+'СЕТ СН'!$F$12</f>
        <v>135.18756060000001</v>
      </c>
      <c r="H185" s="36">
        <f>SUMIFS(СВЦЭМ!$E$33:$E$776,СВЦЭМ!$A$33:$A$776,$A185,СВЦЭМ!$B$33:$B$776,H$155)+'СЕТ СН'!$F$12</f>
        <v>124.04516915000001</v>
      </c>
      <c r="I185" s="36">
        <f>SUMIFS(СВЦЭМ!$E$33:$E$776,СВЦЭМ!$A$33:$A$776,$A185,СВЦЭМ!$B$33:$B$776,I$155)+'СЕТ СН'!$F$12</f>
        <v>122.12483742000001</v>
      </c>
      <c r="J185" s="36">
        <f>SUMIFS(СВЦЭМ!$E$33:$E$776,СВЦЭМ!$A$33:$A$776,$A185,СВЦЭМ!$B$33:$B$776,J$155)+'СЕТ СН'!$F$12</f>
        <v>110.84378768000001</v>
      </c>
      <c r="K185" s="36">
        <f>SUMIFS(СВЦЭМ!$E$33:$E$776,СВЦЭМ!$A$33:$A$776,$A185,СВЦЭМ!$B$33:$B$776,K$155)+'СЕТ СН'!$F$12</f>
        <v>108.23222855</v>
      </c>
      <c r="L185" s="36">
        <f>SUMIFS(СВЦЭМ!$E$33:$E$776,СВЦЭМ!$A$33:$A$776,$A185,СВЦЭМ!$B$33:$B$776,L$155)+'СЕТ СН'!$F$12</f>
        <v>108.59020662</v>
      </c>
      <c r="M185" s="36">
        <f>SUMIFS(СВЦЭМ!$E$33:$E$776,СВЦЭМ!$A$33:$A$776,$A185,СВЦЭМ!$B$33:$B$776,M$155)+'СЕТ СН'!$F$12</f>
        <v>108.06853869</v>
      </c>
      <c r="N185" s="36">
        <f>SUMIFS(СВЦЭМ!$E$33:$E$776,СВЦЭМ!$A$33:$A$776,$A185,СВЦЭМ!$B$33:$B$776,N$155)+'СЕТ СН'!$F$12</f>
        <v>107.89838521999999</v>
      </c>
      <c r="O185" s="36">
        <f>SUMIFS(СВЦЭМ!$E$33:$E$776,СВЦЭМ!$A$33:$A$776,$A185,СВЦЭМ!$B$33:$B$776,O$155)+'СЕТ СН'!$F$12</f>
        <v>113.12398810000001</v>
      </c>
      <c r="P185" s="36">
        <f>SUMIFS(СВЦЭМ!$E$33:$E$776,СВЦЭМ!$A$33:$A$776,$A185,СВЦЭМ!$B$33:$B$776,P$155)+'СЕТ СН'!$F$12</f>
        <v>116.78444523</v>
      </c>
      <c r="Q185" s="36">
        <f>SUMIFS(СВЦЭМ!$E$33:$E$776,СВЦЭМ!$A$33:$A$776,$A185,СВЦЭМ!$B$33:$B$776,Q$155)+'СЕТ СН'!$F$12</f>
        <v>114.70089161999999</v>
      </c>
      <c r="R185" s="36">
        <f>SUMIFS(СВЦЭМ!$E$33:$E$776,СВЦЭМ!$A$33:$A$776,$A185,СВЦЭМ!$B$33:$B$776,R$155)+'СЕТ СН'!$F$12</f>
        <v>109.61419056</v>
      </c>
      <c r="S185" s="36">
        <f>SUMIFS(СВЦЭМ!$E$33:$E$776,СВЦЭМ!$A$33:$A$776,$A185,СВЦЭМ!$B$33:$B$776,S$155)+'СЕТ СН'!$F$12</f>
        <v>101.85667149</v>
      </c>
      <c r="T185" s="36">
        <f>SUMIFS(СВЦЭМ!$E$33:$E$776,СВЦЭМ!$A$33:$A$776,$A185,СВЦЭМ!$B$33:$B$776,T$155)+'СЕТ СН'!$F$12</f>
        <v>105.90431717</v>
      </c>
      <c r="U185" s="36">
        <f>SUMIFS(СВЦЭМ!$E$33:$E$776,СВЦЭМ!$A$33:$A$776,$A185,СВЦЭМ!$B$33:$B$776,U$155)+'СЕТ СН'!$F$12</f>
        <v>105.81491334</v>
      </c>
      <c r="V185" s="36">
        <f>SUMIFS(СВЦЭМ!$E$33:$E$776,СВЦЭМ!$A$33:$A$776,$A185,СВЦЭМ!$B$33:$B$776,V$155)+'СЕТ СН'!$F$12</f>
        <v>103.54683611</v>
      </c>
      <c r="W185" s="36">
        <f>SUMIFS(СВЦЭМ!$E$33:$E$776,СВЦЭМ!$A$33:$A$776,$A185,СВЦЭМ!$B$33:$B$776,W$155)+'СЕТ СН'!$F$12</f>
        <v>101.95991616000001</v>
      </c>
      <c r="X185" s="36">
        <f>SUMIFS(СВЦЭМ!$E$33:$E$776,СВЦЭМ!$A$33:$A$776,$A185,СВЦЭМ!$B$33:$B$776,X$155)+'СЕТ СН'!$F$12</f>
        <v>100.29589138</v>
      </c>
      <c r="Y185" s="36">
        <f>SUMIFS(СВЦЭМ!$E$33:$E$776,СВЦЭМ!$A$33:$A$776,$A185,СВЦЭМ!$B$33:$B$776,Y$155)+'СЕТ СН'!$F$12</f>
        <v>106.63043902</v>
      </c>
    </row>
    <row r="186" spans="1:27" ht="15.75" x14ac:dyDescent="0.2">
      <c r="A186" s="35">
        <f t="shared" si="4"/>
        <v>44135</v>
      </c>
      <c r="B186" s="36">
        <f>SUMIFS(СВЦЭМ!$E$33:$E$776,СВЦЭМ!$A$33:$A$776,$A186,СВЦЭМ!$B$33:$B$776,B$155)+'СЕТ СН'!$F$12</f>
        <v>104.35479895</v>
      </c>
      <c r="C186" s="36">
        <f>SUMIFS(СВЦЭМ!$E$33:$E$776,СВЦЭМ!$A$33:$A$776,$A186,СВЦЭМ!$B$33:$B$776,C$155)+'СЕТ СН'!$F$12</f>
        <v>114.11099222</v>
      </c>
      <c r="D186" s="36">
        <f>SUMIFS(СВЦЭМ!$E$33:$E$776,СВЦЭМ!$A$33:$A$776,$A186,СВЦЭМ!$B$33:$B$776,D$155)+'СЕТ СН'!$F$12</f>
        <v>121.06093093</v>
      </c>
      <c r="E186" s="36">
        <f>SUMIFS(СВЦЭМ!$E$33:$E$776,СВЦЭМ!$A$33:$A$776,$A186,СВЦЭМ!$B$33:$B$776,E$155)+'СЕТ СН'!$F$12</f>
        <v>120.98056639000001</v>
      </c>
      <c r="F186" s="36">
        <f>SUMIFS(СВЦЭМ!$E$33:$E$776,СВЦЭМ!$A$33:$A$776,$A186,СВЦЭМ!$B$33:$B$776,F$155)+'СЕТ СН'!$F$12</f>
        <v>122.78035964</v>
      </c>
      <c r="G186" s="36">
        <f>SUMIFS(СВЦЭМ!$E$33:$E$776,СВЦЭМ!$A$33:$A$776,$A186,СВЦЭМ!$B$33:$B$776,G$155)+'СЕТ СН'!$F$12</f>
        <v>121.16423789</v>
      </c>
      <c r="H186" s="36">
        <f>SUMIFS(СВЦЭМ!$E$33:$E$776,СВЦЭМ!$A$33:$A$776,$A186,СВЦЭМ!$B$33:$B$776,H$155)+'СЕТ СН'!$F$12</f>
        <v>118.22071683999999</v>
      </c>
      <c r="I186" s="36">
        <f>SUMIFS(СВЦЭМ!$E$33:$E$776,СВЦЭМ!$A$33:$A$776,$A186,СВЦЭМ!$B$33:$B$776,I$155)+'СЕТ СН'!$F$12</f>
        <v>114.62272729999999</v>
      </c>
      <c r="J186" s="36">
        <f>SUMIFS(СВЦЭМ!$E$33:$E$776,СВЦЭМ!$A$33:$A$776,$A186,СВЦЭМ!$B$33:$B$776,J$155)+'СЕТ СН'!$F$12</f>
        <v>102.58357878</v>
      </c>
      <c r="K186" s="36">
        <f>SUMIFS(СВЦЭМ!$E$33:$E$776,СВЦЭМ!$A$33:$A$776,$A186,СВЦЭМ!$B$33:$B$776,K$155)+'СЕТ СН'!$F$12</f>
        <v>94.947702100000001</v>
      </c>
      <c r="L186" s="36">
        <f>SUMIFS(СВЦЭМ!$E$33:$E$776,СВЦЭМ!$A$33:$A$776,$A186,СВЦЭМ!$B$33:$B$776,L$155)+'СЕТ СН'!$F$12</f>
        <v>97.511172130000006</v>
      </c>
      <c r="M186" s="36">
        <f>SUMIFS(СВЦЭМ!$E$33:$E$776,СВЦЭМ!$A$33:$A$776,$A186,СВЦЭМ!$B$33:$B$776,M$155)+'СЕТ СН'!$F$12</f>
        <v>95.537018880000005</v>
      </c>
      <c r="N186" s="36">
        <f>SUMIFS(СВЦЭМ!$E$33:$E$776,СВЦЭМ!$A$33:$A$776,$A186,СВЦЭМ!$B$33:$B$776,N$155)+'СЕТ СН'!$F$12</f>
        <v>94.093422439999998</v>
      </c>
      <c r="O186" s="36">
        <f>SUMIFS(СВЦЭМ!$E$33:$E$776,СВЦЭМ!$A$33:$A$776,$A186,СВЦЭМ!$B$33:$B$776,O$155)+'СЕТ СН'!$F$12</f>
        <v>99.531995109999997</v>
      </c>
      <c r="P186" s="36">
        <f>SUMIFS(СВЦЭМ!$E$33:$E$776,СВЦЭМ!$A$33:$A$776,$A186,СВЦЭМ!$B$33:$B$776,P$155)+'СЕТ СН'!$F$12</f>
        <v>106.84972126</v>
      </c>
      <c r="Q186" s="36">
        <f>SUMIFS(СВЦЭМ!$E$33:$E$776,СВЦЭМ!$A$33:$A$776,$A186,СВЦЭМ!$B$33:$B$776,Q$155)+'СЕТ СН'!$F$12</f>
        <v>101.75088151999999</v>
      </c>
      <c r="R186" s="36">
        <f>SUMIFS(СВЦЭМ!$E$33:$E$776,СВЦЭМ!$A$33:$A$776,$A186,СВЦЭМ!$B$33:$B$776,R$155)+'СЕТ СН'!$F$12</f>
        <v>96.669671859999994</v>
      </c>
      <c r="S186" s="36">
        <f>SUMIFS(СВЦЭМ!$E$33:$E$776,СВЦЭМ!$A$33:$A$776,$A186,СВЦЭМ!$B$33:$B$776,S$155)+'СЕТ СН'!$F$12</f>
        <v>95.196228719999993</v>
      </c>
      <c r="T186" s="36">
        <f>SUMIFS(СВЦЭМ!$E$33:$E$776,СВЦЭМ!$A$33:$A$776,$A186,СВЦЭМ!$B$33:$B$776,T$155)+'СЕТ СН'!$F$12</f>
        <v>99.499817530000001</v>
      </c>
      <c r="U186" s="36">
        <f>SUMIFS(СВЦЭМ!$E$33:$E$776,СВЦЭМ!$A$33:$A$776,$A186,СВЦЭМ!$B$33:$B$776,U$155)+'СЕТ СН'!$F$12</f>
        <v>100.45792519</v>
      </c>
      <c r="V186" s="36">
        <f>SUMIFS(СВЦЭМ!$E$33:$E$776,СВЦЭМ!$A$33:$A$776,$A186,СВЦЭМ!$B$33:$B$776,V$155)+'СЕТ СН'!$F$12</f>
        <v>98.664837509999998</v>
      </c>
      <c r="W186" s="36">
        <f>SUMIFS(СВЦЭМ!$E$33:$E$776,СВЦЭМ!$A$33:$A$776,$A186,СВЦЭМ!$B$33:$B$776,W$155)+'СЕТ СН'!$F$12</f>
        <v>96.880436360000004</v>
      </c>
      <c r="X186" s="36">
        <f>SUMIFS(СВЦЭМ!$E$33:$E$776,СВЦЭМ!$A$33:$A$776,$A186,СВЦЭМ!$B$33:$B$776,X$155)+'СЕТ СН'!$F$12</f>
        <v>91.079430830000007</v>
      </c>
      <c r="Y186" s="36">
        <f>SUMIFS(СВЦЭМ!$E$33:$E$776,СВЦЭМ!$A$33:$A$776,$A186,СВЦЭМ!$B$33:$B$776,Y$155)+'СЕТ СН'!$F$12</f>
        <v>92.553682379999998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01.10.2020</v>
      </c>
      <c r="B191" s="36">
        <f>SUMIFS(СВЦЭМ!$F$33:$F$776,СВЦЭМ!$A$33:$A$776,$A191,СВЦЭМ!$B$33:$B$776,B$190)+'СЕТ СН'!$F$12</f>
        <v>91.950031609999996</v>
      </c>
      <c r="C191" s="36">
        <f>SUMIFS(СВЦЭМ!$F$33:$F$776,СВЦЭМ!$A$33:$A$776,$A191,СВЦЭМ!$B$33:$B$776,C$190)+'СЕТ СН'!$F$12</f>
        <v>100.96847287999999</v>
      </c>
      <c r="D191" s="36">
        <f>SUMIFS(СВЦЭМ!$F$33:$F$776,СВЦЭМ!$A$33:$A$776,$A191,СВЦЭМ!$B$33:$B$776,D$190)+'СЕТ СН'!$F$12</f>
        <v>107.55142877999999</v>
      </c>
      <c r="E191" s="36">
        <f>SUMIFS(СВЦЭМ!$F$33:$F$776,СВЦЭМ!$A$33:$A$776,$A191,СВЦЭМ!$B$33:$B$776,E$190)+'СЕТ СН'!$F$12</f>
        <v>110.75574501</v>
      </c>
      <c r="F191" s="36">
        <f>SUMIFS(СВЦЭМ!$F$33:$F$776,СВЦЭМ!$A$33:$A$776,$A191,СВЦЭМ!$B$33:$B$776,F$190)+'СЕТ СН'!$F$12</f>
        <v>110.86153882000001</v>
      </c>
      <c r="G191" s="36">
        <f>SUMIFS(СВЦЭМ!$F$33:$F$776,СВЦЭМ!$A$33:$A$776,$A191,СВЦЭМ!$B$33:$B$776,G$190)+'СЕТ СН'!$F$12</f>
        <v>108.41406384</v>
      </c>
      <c r="H191" s="36">
        <f>SUMIFS(СВЦЭМ!$F$33:$F$776,СВЦЭМ!$A$33:$A$776,$A191,СВЦЭМ!$B$33:$B$776,H$190)+'СЕТ СН'!$F$12</f>
        <v>100.82947812</v>
      </c>
      <c r="I191" s="36">
        <f>SUMIFS(СВЦЭМ!$F$33:$F$776,СВЦЭМ!$A$33:$A$776,$A191,СВЦЭМ!$B$33:$B$776,I$190)+'СЕТ СН'!$F$12</f>
        <v>92.581689409999996</v>
      </c>
      <c r="J191" s="36">
        <f>SUMIFS(СВЦЭМ!$F$33:$F$776,СВЦЭМ!$A$33:$A$776,$A191,СВЦЭМ!$B$33:$B$776,J$190)+'СЕТ СН'!$F$12</f>
        <v>83.476648999999995</v>
      </c>
      <c r="K191" s="36">
        <f>SUMIFS(СВЦЭМ!$F$33:$F$776,СВЦЭМ!$A$33:$A$776,$A191,СВЦЭМ!$B$33:$B$776,K$190)+'СЕТ СН'!$F$12</f>
        <v>78.491412699999998</v>
      </c>
      <c r="L191" s="36">
        <f>SUMIFS(СВЦЭМ!$F$33:$F$776,СВЦЭМ!$A$33:$A$776,$A191,СВЦЭМ!$B$33:$B$776,L$190)+'СЕТ СН'!$F$12</f>
        <v>78.606236719999998</v>
      </c>
      <c r="M191" s="36">
        <f>SUMIFS(СВЦЭМ!$F$33:$F$776,СВЦЭМ!$A$33:$A$776,$A191,СВЦЭМ!$B$33:$B$776,M$190)+'СЕТ СН'!$F$12</f>
        <v>79.350529559999998</v>
      </c>
      <c r="N191" s="36">
        <f>SUMIFS(СВЦЭМ!$F$33:$F$776,СВЦЭМ!$A$33:$A$776,$A191,СВЦЭМ!$B$33:$B$776,N$190)+'СЕТ СН'!$F$12</f>
        <v>81.441746679999994</v>
      </c>
      <c r="O191" s="36">
        <f>SUMIFS(СВЦЭМ!$F$33:$F$776,СВЦЭМ!$A$33:$A$776,$A191,СВЦЭМ!$B$33:$B$776,O$190)+'СЕТ СН'!$F$12</f>
        <v>84.821427470000003</v>
      </c>
      <c r="P191" s="36">
        <f>SUMIFS(СВЦЭМ!$F$33:$F$776,СВЦЭМ!$A$33:$A$776,$A191,СВЦЭМ!$B$33:$B$776,P$190)+'СЕТ СН'!$F$12</f>
        <v>88.513596010000001</v>
      </c>
      <c r="Q191" s="36">
        <f>SUMIFS(СВЦЭМ!$F$33:$F$776,СВЦЭМ!$A$33:$A$776,$A191,СВЦЭМ!$B$33:$B$776,Q$190)+'СЕТ СН'!$F$12</f>
        <v>83.551345339999997</v>
      </c>
      <c r="R191" s="36">
        <f>SUMIFS(СВЦЭМ!$F$33:$F$776,СВЦЭМ!$A$33:$A$776,$A191,СВЦЭМ!$B$33:$B$776,R$190)+'СЕТ СН'!$F$12</f>
        <v>77.981031459999997</v>
      </c>
      <c r="S191" s="36">
        <f>SUMIFS(СВЦЭМ!$F$33:$F$776,СВЦЭМ!$A$33:$A$776,$A191,СВЦЭМ!$B$33:$B$776,S$190)+'СЕТ СН'!$F$12</f>
        <v>72.069582800000006</v>
      </c>
      <c r="T191" s="36">
        <f>SUMIFS(СВЦЭМ!$F$33:$F$776,СВЦЭМ!$A$33:$A$776,$A191,СВЦЭМ!$B$33:$B$776,T$190)+'СЕТ СН'!$F$12</f>
        <v>70.429924959999994</v>
      </c>
      <c r="U191" s="36">
        <f>SUMIFS(СВЦЭМ!$F$33:$F$776,СВЦЭМ!$A$33:$A$776,$A191,СВЦЭМ!$B$33:$B$776,U$190)+'СЕТ СН'!$F$12</f>
        <v>71.030149829999999</v>
      </c>
      <c r="V191" s="36">
        <f>SUMIFS(СВЦЭМ!$F$33:$F$776,СВЦЭМ!$A$33:$A$776,$A191,СВЦЭМ!$B$33:$B$776,V$190)+'СЕТ СН'!$F$12</f>
        <v>70.556980719999999</v>
      </c>
      <c r="W191" s="36">
        <f>SUMIFS(СВЦЭМ!$F$33:$F$776,СВЦЭМ!$A$33:$A$776,$A191,СВЦЭМ!$B$33:$B$776,W$190)+'СЕТ СН'!$F$12</f>
        <v>70.316248509999994</v>
      </c>
      <c r="X191" s="36">
        <f>SUMIFS(СВЦЭМ!$F$33:$F$776,СВЦЭМ!$A$33:$A$776,$A191,СВЦЭМ!$B$33:$B$776,X$190)+'СЕТ СН'!$F$12</f>
        <v>71.634748759999994</v>
      </c>
      <c r="Y191" s="36">
        <f>SUMIFS(СВЦЭМ!$F$33:$F$776,СВЦЭМ!$A$33:$A$776,$A191,СВЦЭМ!$B$33:$B$776,Y$190)+'СЕТ СН'!$F$12</f>
        <v>76.088369400000005</v>
      </c>
      <c r="AA191" s="45"/>
    </row>
    <row r="192" spans="1:27" ht="15.75" x14ac:dyDescent="0.2">
      <c r="A192" s="35">
        <f>A191+1</f>
        <v>44106</v>
      </c>
      <c r="B192" s="36">
        <f>SUMIFS(СВЦЭМ!$F$33:$F$776,СВЦЭМ!$A$33:$A$776,$A192,СВЦЭМ!$B$33:$B$776,B$190)+'СЕТ СН'!$F$12</f>
        <v>86.576604239999995</v>
      </c>
      <c r="C192" s="36">
        <f>SUMIFS(СВЦЭМ!$F$33:$F$776,СВЦЭМ!$A$33:$A$776,$A192,СВЦЭМ!$B$33:$B$776,C$190)+'СЕТ СН'!$F$12</f>
        <v>98.333012089999997</v>
      </c>
      <c r="D192" s="36">
        <f>SUMIFS(СВЦЭМ!$F$33:$F$776,СВЦЭМ!$A$33:$A$776,$A192,СВЦЭМ!$B$33:$B$776,D$190)+'СЕТ СН'!$F$12</f>
        <v>106.73276494</v>
      </c>
      <c r="E192" s="36">
        <f>SUMIFS(СВЦЭМ!$F$33:$F$776,СВЦЭМ!$A$33:$A$776,$A192,СВЦЭМ!$B$33:$B$776,E$190)+'СЕТ СН'!$F$12</f>
        <v>109.61481952</v>
      </c>
      <c r="F192" s="36">
        <f>SUMIFS(СВЦЭМ!$F$33:$F$776,СВЦЭМ!$A$33:$A$776,$A192,СВЦЭМ!$B$33:$B$776,F$190)+'СЕТ СН'!$F$12</f>
        <v>110.5900433</v>
      </c>
      <c r="G192" s="36">
        <f>SUMIFS(СВЦЭМ!$F$33:$F$776,СВЦЭМ!$A$33:$A$776,$A192,СВЦЭМ!$B$33:$B$776,G$190)+'СЕТ СН'!$F$12</f>
        <v>107.65518494</v>
      </c>
      <c r="H192" s="36">
        <f>SUMIFS(СВЦЭМ!$F$33:$F$776,СВЦЭМ!$A$33:$A$776,$A192,СВЦЭМ!$B$33:$B$776,H$190)+'СЕТ СН'!$F$12</f>
        <v>99.535414189999997</v>
      </c>
      <c r="I192" s="36">
        <f>SUMIFS(СВЦЭМ!$F$33:$F$776,СВЦЭМ!$A$33:$A$776,$A192,СВЦЭМ!$B$33:$B$776,I$190)+'СЕТ СН'!$F$12</f>
        <v>91.575146450000005</v>
      </c>
      <c r="J192" s="36">
        <f>SUMIFS(СВЦЭМ!$F$33:$F$776,СВЦЭМ!$A$33:$A$776,$A192,СВЦЭМ!$B$33:$B$776,J$190)+'СЕТ СН'!$F$12</f>
        <v>83.184150149999994</v>
      </c>
      <c r="K192" s="36">
        <f>SUMIFS(СВЦЭМ!$F$33:$F$776,СВЦЭМ!$A$33:$A$776,$A192,СВЦЭМ!$B$33:$B$776,K$190)+'СЕТ СН'!$F$12</f>
        <v>78.243001000000007</v>
      </c>
      <c r="L192" s="36">
        <f>SUMIFS(СВЦЭМ!$F$33:$F$776,СВЦЭМ!$A$33:$A$776,$A192,СВЦЭМ!$B$33:$B$776,L$190)+'СЕТ СН'!$F$12</f>
        <v>78.04718536</v>
      </c>
      <c r="M192" s="36">
        <f>SUMIFS(СВЦЭМ!$F$33:$F$776,СВЦЭМ!$A$33:$A$776,$A192,СВЦЭМ!$B$33:$B$776,M$190)+'СЕТ СН'!$F$12</f>
        <v>78.778226630000006</v>
      </c>
      <c r="N192" s="36">
        <f>SUMIFS(СВЦЭМ!$F$33:$F$776,СВЦЭМ!$A$33:$A$776,$A192,СВЦЭМ!$B$33:$B$776,N$190)+'СЕТ СН'!$F$12</f>
        <v>80.424355270000007</v>
      </c>
      <c r="O192" s="36">
        <f>SUMIFS(СВЦЭМ!$F$33:$F$776,СВЦЭМ!$A$33:$A$776,$A192,СВЦЭМ!$B$33:$B$776,O$190)+'СЕТ СН'!$F$12</f>
        <v>84.143728300000006</v>
      </c>
      <c r="P192" s="36">
        <f>SUMIFS(СВЦЭМ!$F$33:$F$776,СВЦЭМ!$A$33:$A$776,$A192,СВЦЭМ!$B$33:$B$776,P$190)+'СЕТ СН'!$F$12</f>
        <v>88.92721736</v>
      </c>
      <c r="Q192" s="36">
        <f>SUMIFS(СВЦЭМ!$F$33:$F$776,СВЦЭМ!$A$33:$A$776,$A192,СВЦЭМ!$B$33:$B$776,Q$190)+'СЕТ СН'!$F$12</f>
        <v>84.183700229999999</v>
      </c>
      <c r="R192" s="36">
        <f>SUMIFS(СВЦЭМ!$F$33:$F$776,СВЦЭМ!$A$33:$A$776,$A192,СВЦЭМ!$B$33:$B$776,R$190)+'СЕТ СН'!$F$12</f>
        <v>78.301316330000006</v>
      </c>
      <c r="S192" s="36">
        <f>SUMIFS(СВЦЭМ!$F$33:$F$776,СВЦЭМ!$A$33:$A$776,$A192,СВЦЭМ!$B$33:$B$776,S$190)+'СЕТ СН'!$F$12</f>
        <v>72.72292865</v>
      </c>
      <c r="T192" s="36">
        <f>SUMIFS(СВЦЭМ!$F$33:$F$776,СВЦЭМ!$A$33:$A$776,$A192,СВЦЭМ!$B$33:$B$776,T$190)+'СЕТ СН'!$F$12</f>
        <v>69.092103640000005</v>
      </c>
      <c r="U192" s="36">
        <f>SUMIFS(СВЦЭМ!$F$33:$F$776,СВЦЭМ!$A$33:$A$776,$A192,СВЦЭМ!$B$33:$B$776,U$190)+'СЕТ СН'!$F$12</f>
        <v>68.131355429999999</v>
      </c>
      <c r="V192" s="36">
        <f>SUMIFS(СВЦЭМ!$F$33:$F$776,СВЦЭМ!$A$33:$A$776,$A192,СВЦЭМ!$B$33:$B$776,V$190)+'СЕТ СН'!$F$12</f>
        <v>68.803643050000005</v>
      </c>
      <c r="W192" s="36">
        <f>SUMIFS(СВЦЭМ!$F$33:$F$776,СВЦЭМ!$A$33:$A$776,$A192,СВЦЭМ!$B$33:$B$776,W$190)+'СЕТ СН'!$F$12</f>
        <v>68.684350620000004</v>
      </c>
      <c r="X192" s="36">
        <f>SUMIFS(СВЦЭМ!$F$33:$F$776,СВЦЭМ!$A$33:$A$776,$A192,СВЦЭМ!$B$33:$B$776,X$190)+'СЕТ СН'!$F$12</f>
        <v>71.717217460000001</v>
      </c>
      <c r="Y192" s="36">
        <f>SUMIFS(СВЦЭМ!$F$33:$F$776,СВЦЭМ!$A$33:$A$776,$A192,СВЦЭМ!$B$33:$B$776,Y$190)+'СЕТ СН'!$F$12</f>
        <v>75.896343939999994</v>
      </c>
    </row>
    <row r="193" spans="1:25" ht="15.75" x14ac:dyDescent="0.2">
      <c r="A193" s="35">
        <f t="shared" ref="A193:A221" si="5">A192+1</f>
        <v>44107</v>
      </c>
      <c r="B193" s="36">
        <f>SUMIFS(СВЦЭМ!$F$33:$F$776,СВЦЭМ!$A$33:$A$776,$A193,СВЦЭМ!$B$33:$B$776,B$190)+'СЕТ СН'!$F$12</f>
        <v>85.460178429999999</v>
      </c>
      <c r="C193" s="36">
        <f>SUMIFS(СВЦЭМ!$F$33:$F$776,СВЦЭМ!$A$33:$A$776,$A193,СВЦЭМ!$B$33:$B$776,C$190)+'СЕТ СН'!$F$12</f>
        <v>97.144405109999994</v>
      </c>
      <c r="D193" s="36">
        <f>SUMIFS(СВЦЭМ!$F$33:$F$776,СВЦЭМ!$A$33:$A$776,$A193,СВЦЭМ!$B$33:$B$776,D$190)+'СЕТ СН'!$F$12</f>
        <v>107.25819969</v>
      </c>
      <c r="E193" s="36">
        <f>SUMIFS(СВЦЭМ!$F$33:$F$776,СВЦЭМ!$A$33:$A$776,$A193,СВЦЭМ!$B$33:$B$776,E$190)+'СЕТ СН'!$F$12</f>
        <v>108.96789139000001</v>
      </c>
      <c r="F193" s="36">
        <f>SUMIFS(СВЦЭМ!$F$33:$F$776,СВЦЭМ!$A$33:$A$776,$A193,СВЦЭМ!$B$33:$B$776,F$190)+'СЕТ СН'!$F$12</f>
        <v>109.60205492999999</v>
      </c>
      <c r="G193" s="36">
        <f>SUMIFS(СВЦЭМ!$F$33:$F$776,СВЦЭМ!$A$33:$A$776,$A193,СВЦЭМ!$B$33:$B$776,G$190)+'СЕТ СН'!$F$12</f>
        <v>107.83220154999999</v>
      </c>
      <c r="H193" s="36">
        <f>SUMIFS(СВЦЭМ!$F$33:$F$776,СВЦЭМ!$A$33:$A$776,$A193,СВЦЭМ!$B$33:$B$776,H$190)+'СЕТ СН'!$F$12</f>
        <v>104.38847058</v>
      </c>
      <c r="I193" s="36">
        <f>SUMIFS(СВЦЭМ!$F$33:$F$776,СВЦЭМ!$A$33:$A$776,$A193,СВЦЭМ!$B$33:$B$776,I$190)+'СЕТ СН'!$F$12</f>
        <v>99.059621579999998</v>
      </c>
      <c r="J193" s="36">
        <f>SUMIFS(СВЦЭМ!$F$33:$F$776,СВЦЭМ!$A$33:$A$776,$A193,СВЦЭМ!$B$33:$B$776,J$190)+'СЕТ СН'!$F$12</f>
        <v>86.345705159999994</v>
      </c>
      <c r="K193" s="36">
        <f>SUMIFS(СВЦЭМ!$F$33:$F$776,СВЦЭМ!$A$33:$A$776,$A193,СВЦЭМ!$B$33:$B$776,K$190)+'СЕТ СН'!$F$12</f>
        <v>78.124623170000007</v>
      </c>
      <c r="L193" s="36">
        <f>SUMIFS(СВЦЭМ!$F$33:$F$776,СВЦЭМ!$A$33:$A$776,$A193,СВЦЭМ!$B$33:$B$776,L$190)+'СЕТ СН'!$F$12</f>
        <v>77.275894339999994</v>
      </c>
      <c r="M193" s="36">
        <f>SUMIFS(СВЦЭМ!$F$33:$F$776,СВЦЭМ!$A$33:$A$776,$A193,СВЦЭМ!$B$33:$B$776,M$190)+'СЕТ СН'!$F$12</f>
        <v>78.138256350000006</v>
      </c>
      <c r="N193" s="36">
        <f>SUMIFS(СВЦЭМ!$F$33:$F$776,СВЦЭМ!$A$33:$A$776,$A193,СВЦЭМ!$B$33:$B$776,N$190)+'СЕТ СН'!$F$12</f>
        <v>79.732064489999999</v>
      </c>
      <c r="O193" s="36">
        <f>SUMIFS(СВЦЭМ!$F$33:$F$776,СВЦЭМ!$A$33:$A$776,$A193,СВЦЭМ!$B$33:$B$776,O$190)+'СЕТ СН'!$F$12</f>
        <v>84.639880219999995</v>
      </c>
      <c r="P193" s="36">
        <f>SUMIFS(СВЦЭМ!$F$33:$F$776,СВЦЭМ!$A$33:$A$776,$A193,СВЦЭМ!$B$33:$B$776,P$190)+'СЕТ СН'!$F$12</f>
        <v>89.710166130000005</v>
      </c>
      <c r="Q193" s="36">
        <f>SUMIFS(СВЦЭМ!$F$33:$F$776,СВЦЭМ!$A$33:$A$776,$A193,СВЦЭМ!$B$33:$B$776,Q$190)+'СЕТ СН'!$F$12</f>
        <v>85.686039910000005</v>
      </c>
      <c r="R193" s="36">
        <f>SUMIFS(СВЦЭМ!$F$33:$F$776,СВЦЭМ!$A$33:$A$776,$A193,СВЦЭМ!$B$33:$B$776,R$190)+'СЕТ СН'!$F$12</f>
        <v>79.840302170000001</v>
      </c>
      <c r="S193" s="36">
        <f>SUMIFS(СВЦЭМ!$F$33:$F$776,СВЦЭМ!$A$33:$A$776,$A193,СВЦЭМ!$B$33:$B$776,S$190)+'СЕТ СН'!$F$12</f>
        <v>72.296246240000002</v>
      </c>
      <c r="T193" s="36">
        <f>SUMIFS(СВЦЭМ!$F$33:$F$776,СВЦЭМ!$A$33:$A$776,$A193,СВЦЭМ!$B$33:$B$776,T$190)+'СЕТ СН'!$F$12</f>
        <v>69.838943700000002</v>
      </c>
      <c r="U193" s="36">
        <f>SUMIFS(СВЦЭМ!$F$33:$F$776,СВЦЭМ!$A$33:$A$776,$A193,СВЦЭМ!$B$33:$B$776,U$190)+'СЕТ СН'!$F$12</f>
        <v>68.526083740000004</v>
      </c>
      <c r="V193" s="36">
        <f>SUMIFS(СВЦЭМ!$F$33:$F$776,СВЦЭМ!$A$33:$A$776,$A193,СВЦЭМ!$B$33:$B$776,V$190)+'СЕТ СН'!$F$12</f>
        <v>67.699188410000005</v>
      </c>
      <c r="W193" s="36">
        <f>SUMIFS(СВЦЭМ!$F$33:$F$776,СВЦЭМ!$A$33:$A$776,$A193,СВЦЭМ!$B$33:$B$776,W$190)+'СЕТ СН'!$F$12</f>
        <v>68.799277480000001</v>
      </c>
      <c r="X193" s="36">
        <f>SUMIFS(СВЦЭМ!$F$33:$F$776,СВЦЭМ!$A$33:$A$776,$A193,СВЦЭМ!$B$33:$B$776,X$190)+'СЕТ СН'!$F$12</f>
        <v>70.736670329999995</v>
      </c>
      <c r="Y193" s="36">
        <f>SUMIFS(СВЦЭМ!$F$33:$F$776,СВЦЭМ!$A$33:$A$776,$A193,СВЦЭМ!$B$33:$B$776,Y$190)+'СЕТ СН'!$F$12</f>
        <v>76.006464469999997</v>
      </c>
    </row>
    <row r="194" spans="1:25" ht="15.75" x14ac:dyDescent="0.2">
      <c r="A194" s="35">
        <f t="shared" si="5"/>
        <v>44108</v>
      </c>
      <c r="B194" s="36">
        <f>SUMIFS(СВЦЭМ!$F$33:$F$776,СВЦЭМ!$A$33:$A$776,$A194,СВЦЭМ!$B$33:$B$776,B$190)+'СЕТ СН'!$F$12</f>
        <v>90.177862259999998</v>
      </c>
      <c r="C194" s="36">
        <f>SUMIFS(СВЦЭМ!$F$33:$F$776,СВЦЭМ!$A$33:$A$776,$A194,СВЦЭМ!$B$33:$B$776,C$190)+'СЕТ СН'!$F$12</f>
        <v>101.56898194</v>
      </c>
      <c r="D194" s="36">
        <f>SUMIFS(СВЦЭМ!$F$33:$F$776,СВЦЭМ!$A$33:$A$776,$A194,СВЦЭМ!$B$33:$B$776,D$190)+'СЕТ СН'!$F$12</f>
        <v>112.479184</v>
      </c>
      <c r="E194" s="36">
        <f>SUMIFS(СВЦЭМ!$F$33:$F$776,СВЦЭМ!$A$33:$A$776,$A194,СВЦЭМ!$B$33:$B$776,E$190)+'СЕТ СН'!$F$12</f>
        <v>116.75816539</v>
      </c>
      <c r="F194" s="36">
        <f>SUMIFS(СВЦЭМ!$F$33:$F$776,СВЦЭМ!$A$33:$A$776,$A194,СВЦЭМ!$B$33:$B$776,F$190)+'СЕТ СН'!$F$12</f>
        <v>117.43726551</v>
      </c>
      <c r="G194" s="36">
        <f>SUMIFS(СВЦЭМ!$F$33:$F$776,СВЦЭМ!$A$33:$A$776,$A194,СВЦЭМ!$B$33:$B$776,G$190)+'СЕТ СН'!$F$12</f>
        <v>115.94854932</v>
      </c>
      <c r="H194" s="36">
        <f>SUMIFS(СВЦЭМ!$F$33:$F$776,СВЦЭМ!$A$33:$A$776,$A194,СВЦЭМ!$B$33:$B$776,H$190)+'СЕТ СН'!$F$12</f>
        <v>113.87716184999999</v>
      </c>
      <c r="I194" s="36">
        <f>SUMIFS(СВЦЭМ!$F$33:$F$776,СВЦЭМ!$A$33:$A$776,$A194,СВЦЭМ!$B$33:$B$776,I$190)+'СЕТ СН'!$F$12</f>
        <v>109.08664258</v>
      </c>
      <c r="J194" s="36">
        <f>SUMIFS(СВЦЭМ!$F$33:$F$776,СВЦЭМ!$A$33:$A$776,$A194,СВЦЭМ!$B$33:$B$776,J$190)+'СЕТ СН'!$F$12</f>
        <v>95.039335620000003</v>
      </c>
      <c r="K194" s="36">
        <f>SUMIFS(СВЦЭМ!$F$33:$F$776,СВЦЭМ!$A$33:$A$776,$A194,СВЦЭМ!$B$33:$B$776,K$190)+'СЕТ СН'!$F$12</f>
        <v>84.611052009999995</v>
      </c>
      <c r="L194" s="36">
        <f>SUMIFS(СВЦЭМ!$F$33:$F$776,СВЦЭМ!$A$33:$A$776,$A194,СВЦЭМ!$B$33:$B$776,L$190)+'СЕТ СН'!$F$12</f>
        <v>79.702716069999994</v>
      </c>
      <c r="M194" s="36">
        <f>SUMIFS(СВЦЭМ!$F$33:$F$776,СВЦЭМ!$A$33:$A$776,$A194,СВЦЭМ!$B$33:$B$776,M$190)+'СЕТ СН'!$F$12</f>
        <v>80.574482799999998</v>
      </c>
      <c r="N194" s="36">
        <f>SUMIFS(СВЦЭМ!$F$33:$F$776,СВЦЭМ!$A$33:$A$776,$A194,СВЦЭМ!$B$33:$B$776,N$190)+'СЕТ СН'!$F$12</f>
        <v>82.193933400000006</v>
      </c>
      <c r="O194" s="36">
        <f>SUMIFS(СВЦЭМ!$F$33:$F$776,СВЦЭМ!$A$33:$A$776,$A194,СВЦЭМ!$B$33:$B$776,O$190)+'СЕТ СН'!$F$12</f>
        <v>90.903815820000005</v>
      </c>
      <c r="P194" s="36">
        <f>SUMIFS(СВЦЭМ!$F$33:$F$776,СВЦЭМ!$A$33:$A$776,$A194,СВЦЭМ!$B$33:$B$776,P$190)+'СЕТ СН'!$F$12</f>
        <v>95.395788929999995</v>
      </c>
      <c r="Q194" s="36">
        <f>SUMIFS(СВЦЭМ!$F$33:$F$776,СВЦЭМ!$A$33:$A$776,$A194,СВЦЭМ!$B$33:$B$776,Q$190)+'СЕТ СН'!$F$12</f>
        <v>89.586452730000005</v>
      </c>
      <c r="R194" s="36">
        <f>SUMIFS(СВЦЭМ!$F$33:$F$776,СВЦЭМ!$A$33:$A$776,$A194,СВЦЭМ!$B$33:$B$776,R$190)+'СЕТ СН'!$F$12</f>
        <v>82.92373465</v>
      </c>
      <c r="S194" s="36">
        <f>SUMIFS(СВЦЭМ!$F$33:$F$776,СВЦЭМ!$A$33:$A$776,$A194,СВЦЭМ!$B$33:$B$776,S$190)+'СЕТ СН'!$F$12</f>
        <v>76.934109550000002</v>
      </c>
      <c r="T194" s="36">
        <f>SUMIFS(СВЦЭМ!$F$33:$F$776,СВЦЭМ!$A$33:$A$776,$A194,СВЦЭМ!$B$33:$B$776,T$190)+'СЕТ СН'!$F$12</f>
        <v>72.793681570000004</v>
      </c>
      <c r="U194" s="36">
        <f>SUMIFS(СВЦЭМ!$F$33:$F$776,СВЦЭМ!$A$33:$A$776,$A194,СВЦЭМ!$B$33:$B$776,U$190)+'СЕТ СН'!$F$12</f>
        <v>71.542811259999993</v>
      </c>
      <c r="V194" s="36">
        <f>SUMIFS(СВЦЭМ!$F$33:$F$776,СВЦЭМ!$A$33:$A$776,$A194,СВЦЭМ!$B$33:$B$776,V$190)+'СЕТ СН'!$F$12</f>
        <v>74.586483549999997</v>
      </c>
      <c r="W194" s="36">
        <f>SUMIFS(СВЦЭМ!$F$33:$F$776,СВЦЭМ!$A$33:$A$776,$A194,СВЦЭМ!$B$33:$B$776,W$190)+'СЕТ СН'!$F$12</f>
        <v>74.487845930000006</v>
      </c>
      <c r="X194" s="36">
        <f>SUMIFS(СВЦЭМ!$F$33:$F$776,СВЦЭМ!$A$33:$A$776,$A194,СВЦЭМ!$B$33:$B$776,X$190)+'СЕТ СН'!$F$12</f>
        <v>77.243030320000003</v>
      </c>
      <c r="Y194" s="36">
        <f>SUMIFS(СВЦЭМ!$F$33:$F$776,СВЦЭМ!$A$33:$A$776,$A194,СВЦЭМ!$B$33:$B$776,Y$190)+'СЕТ СН'!$F$12</f>
        <v>83.74533418</v>
      </c>
    </row>
    <row r="195" spans="1:25" ht="15.75" x14ac:dyDescent="0.2">
      <c r="A195" s="35">
        <f t="shared" si="5"/>
        <v>44109</v>
      </c>
      <c r="B195" s="36">
        <f>SUMIFS(СВЦЭМ!$F$33:$F$776,СВЦЭМ!$A$33:$A$776,$A195,СВЦЭМ!$B$33:$B$776,B$190)+'СЕТ СН'!$F$12</f>
        <v>92.375028060000005</v>
      </c>
      <c r="C195" s="36">
        <f>SUMIFS(СВЦЭМ!$F$33:$F$776,СВЦЭМ!$A$33:$A$776,$A195,СВЦЭМ!$B$33:$B$776,C$190)+'СЕТ СН'!$F$12</f>
        <v>105.08250013</v>
      </c>
      <c r="D195" s="36">
        <f>SUMIFS(СВЦЭМ!$F$33:$F$776,СВЦЭМ!$A$33:$A$776,$A195,СВЦЭМ!$B$33:$B$776,D$190)+'СЕТ СН'!$F$12</f>
        <v>116.45434290999999</v>
      </c>
      <c r="E195" s="36">
        <f>SUMIFS(СВЦЭМ!$F$33:$F$776,СВЦЭМ!$A$33:$A$776,$A195,СВЦЭМ!$B$33:$B$776,E$190)+'СЕТ СН'!$F$12</f>
        <v>119.56650125</v>
      </c>
      <c r="F195" s="36">
        <f>SUMIFS(СВЦЭМ!$F$33:$F$776,СВЦЭМ!$A$33:$A$776,$A195,СВЦЭМ!$B$33:$B$776,F$190)+'СЕТ СН'!$F$12</f>
        <v>119.52483576</v>
      </c>
      <c r="G195" s="36">
        <f>SUMIFS(СВЦЭМ!$F$33:$F$776,СВЦЭМ!$A$33:$A$776,$A195,СВЦЭМ!$B$33:$B$776,G$190)+'СЕТ СН'!$F$12</f>
        <v>116.55619597</v>
      </c>
      <c r="H195" s="36">
        <f>SUMIFS(СВЦЭМ!$F$33:$F$776,СВЦЭМ!$A$33:$A$776,$A195,СВЦЭМ!$B$33:$B$776,H$190)+'СЕТ СН'!$F$12</f>
        <v>107.41124271</v>
      </c>
      <c r="I195" s="36">
        <f>SUMIFS(СВЦЭМ!$F$33:$F$776,СВЦЭМ!$A$33:$A$776,$A195,СВЦЭМ!$B$33:$B$776,I$190)+'СЕТ СН'!$F$12</f>
        <v>98.970631780000005</v>
      </c>
      <c r="J195" s="36">
        <f>SUMIFS(СВЦЭМ!$F$33:$F$776,СВЦЭМ!$A$33:$A$776,$A195,СВЦЭМ!$B$33:$B$776,J$190)+'СЕТ СН'!$F$12</f>
        <v>89.364519049999998</v>
      </c>
      <c r="K195" s="36">
        <f>SUMIFS(СВЦЭМ!$F$33:$F$776,СВЦЭМ!$A$33:$A$776,$A195,СВЦЭМ!$B$33:$B$776,K$190)+'СЕТ СН'!$F$12</f>
        <v>84.547967499999999</v>
      </c>
      <c r="L195" s="36">
        <f>SUMIFS(СВЦЭМ!$F$33:$F$776,СВЦЭМ!$A$33:$A$776,$A195,СВЦЭМ!$B$33:$B$776,L$190)+'СЕТ СН'!$F$12</f>
        <v>84.113875559999997</v>
      </c>
      <c r="M195" s="36">
        <f>SUMIFS(СВЦЭМ!$F$33:$F$776,СВЦЭМ!$A$33:$A$776,$A195,СВЦЭМ!$B$33:$B$776,M$190)+'СЕТ СН'!$F$12</f>
        <v>87.648078769999998</v>
      </c>
      <c r="N195" s="36">
        <f>SUMIFS(СВЦЭМ!$F$33:$F$776,СВЦЭМ!$A$33:$A$776,$A195,СВЦЭМ!$B$33:$B$776,N$190)+'СЕТ СН'!$F$12</f>
        <v>89.013053470000003</v>
      </c>
      <c r="O195" s="36">
        <f>SUMIFS(СВЦЭМ!$F$33:$F$776,СВЦЭМ!$A$33:$A$776,$A195,СВЦЭМ!$B$33:$B$776,O$190)+'СЕТ СН'!$F$12</f>
        <v>93.08203159</v>
      </c>
      <c r="P195" s="36">
        <f>SUMIFS(СВЦЭМ!$F$33:$F$776,СВЦЭМ!$A$33:$A$776,$A195,СВЦЭМ!$B$33:$B$776,P$190)+'СЕТ СН'!$F$12</f>
        <v>97.23597565</v>
      </c>
      <c r="Q195" s="36">
        <f>SUMIFS(СВЦЭМ!$F$33:$F$776,СВЦЭМ!$A$33:$A$776,$A195,СВЦЭМ!$B$33:$B$776,Q$190)+'СЕТ СН'!$F$12</f>
        <v>91.97510991</v>
      </c>
      <c r="R195" s="36">
        <f>SUMIFS(СВЦЭМ!$F$33:$F$776,СВЦЭМ!$A$33:$A$776,$A195,СВЦЭМ!$B$33:$B$776,R$190)+'СЕТ СН'!$F$12</f>
        <v>86.637466059999994</v>
      </c>
      <c r="S195" s="36">
        <f>SUMIFS(СВЦЭМ!$F$33:$F$776,СВЦЭМ!$A$33:$A$776,$A195,СВЦЭМ!$B$33:$B$776,S$190)+'СЕТ СН'!$F$12</f>
        <v>84.835399649999999</v>
      </c>
      <c r="T195" s="36">
        <f>SUMIFS(СВЦЭМ!$F$33:$F$776,СВЦЭМ!$A$33:$A$776,$A195,СВЦЭМ!$B$33:$B$776,T$190)+'СЕТ СН'!$F$12</f>
        <v>87.650834430000003</v>
      </c>
      <c r="U195" s="36">
        <f>SUMIFS(СВЦЭМ!$F$33:$F$776,СВЦЭМ!$A$33:$A$776,$A195,СВЦЭМ!$B$33:$B$776,U$190)+'СЕТ СН'!$F$12</f>
        <v>84.265960980000003</v>
      </c>
      <c r="V195" s="36">
        <f>SUMIFS(СВЦЭМ!$F$33:$F$776,СВЦЭМ!$A$33:$A$776,$A195,СВЦЭМ!$B$33:$B$776,V$190)+'СЕТ СН'!$F$12</f>
        <v>84.594455870000004</v>
      </c>
      <c r="W195" s="36">
        <f>SUMIFS(СВЦЭМ!$F$33:$F$776,СВЦЭМ!$A$33:$A$776,$A195,СВЦЭМ!$B$33:$B$776,W$190)+'СЕТ СН'!$F$12</f>
        <v>89.211615789999996</v>
      </c>
      <c r="X195" s="36">
        <f>SUMIFS(СВЦЭМ!$F$33:$F$776,СВЦЭМ!$A$33:$A$776,$A195,СВЦЭМ!$B$33:$B$776,X$190)+'СЕТ СН'!$F$12</f>
        <v>88.674837100000005</v>
      </c>
      <c r="Y195" s="36">
        <f>SUMIFS(СВЦЭМ!$F$33:$F$776,СВЦЭМ!$A$33:$A$776,$A195,СВЦЭМ!$B$33:$B$776,Y$190)+'СЕТ СН'!$F$12</f>
        <v>93.720796539999995</v>
      </c>
    </row>
    <row r="196" spans="1:25" ht="15.75" x14ac:dyDescent="0.2">
      <c r="A196" s="35">
        <f t="shared" si="5"/>
        <v>44110</v>
      </c>
      <c r="B196" s="36">
        <f>SUMIFS(СВЦЭМ!$F$33:$F$776,СВЦЭМ!$A$33:$A$776,$A196,СВЦЭМ!$B$33:$B$776,B$190)+'СЕТ СН'!$F$12</f>
        <v>104.11774114000001</v>
      </c>
      <c r="C196" s="36">
        <f>SUMIFS(СВЦЭМ!$F$33:$F$776,СВЦЭМ!$A$33:$A$776,$A196,СВЦЭМ!$B$33:$B$776,C$190)+'СЕТ СН'!$F$12</f>
        <v>116.18949168</v>
      </c>
      <c r="D196" s="36">
        <f>SUMIFS(СВЦЭМ!$F$33:$F$776,СВЦЭМ!$A$33:$A$776,$A196,СВЦЭМ!$B$33:$B$776,D$190)+'СЕТ СН'!$F$12</f>
        <v>125.29746258</v>
      </c>
      <c r="E196" s="36">
        <f>SUMIFS(СВЦЭМ!$F$33:$F$776,СВЦЭМ!$A$33:$A$776,$A196,СВЦЭМ!$B$33:$B$776,E$190)+'СЕТ СН'!$F$12</f>
        <v>128.53158637999999</v>
      </c>
      <c r="F196" s="36">
        <f>SUMIFS(СВЦЭМ!$F$33:$F$776,СВЦЭМ!$A$33:$A$776,$A196,СВЦЭМ!$B$33:$B$776,F$190)+'СЕТ СН'!$F$12</f>
        <v>129.15275342000001</v>
      </c>
      <c r="G196" s="36">
        <f>SUMIFS(СВЦЭМ!$F$33:$F$776,СВЦЭМ!$A$33:$A$776,$A196,СВЦЭМ!$B$33:$B$776,G$190)+'СЕТ СН'!$F$12</f>
        <v>127.18555658</v>
      </c>
      <c r="H196" s="36">
        <f>SUMIFS(СВЦЭМ!$F$33:$F$776,СВЦЭМ!$A$33:$A$776,$A196,СВЦЭМ!$B$33:$B$776,H$190)+'СЕТ СН'!$F$12</f>
        <v>118.20585059</v>
      </c>
      <c r="I196" s="36">
        <f>SUMIFS(СВЦЭМ!$F$33:$F$776,СВЦЭМ!$A$33:$A$776,$A196,СВЦЭМ!$B$33:$B$776,I$190)+'СЕТ СН'!$F$12</f>
        <v>110.6691008</v>
      </c>
      <c r="J196" s="36">
        <f>SUMIFS(СВЦЭМ!$F$33:$F$776,СВЦЭМ!$A$33:$A$776,$A196,СВЦЭМ!$B$33:$B$776,J$190)+'СЕТ СН'!$F$12</f>
        <v>100.85935383</v>
      </c>
      <c r="K196" s="36">
        <f>SUMIFS(СВЦЭМ!$F$33:$F$776,СВЦЭМ!$A$33:$A$776,$A196,СВЦЭМ!$B$33:$B$776,K$190)+'СЕТ СН'!$F$12</f>
        <v>95.078637090000001</v>
      </c>
      <c r="L196" s="36">
        <f>SUMIFS(СВЦЭМ!$F$33:$F$776,СВЦЭМ!$A$33:$A$776,$A196,СВЦЭМ!$B$33:$B$776,L$190)+'СЕТ СН'!$F$12</f>
        <v>95.769964060000007</v>
      </c>
      <c r="M196" s="36">
        <f>SUMIFS(СВЦЭМ!$F$33:$F$776,СВЦЭМ!$A$33:$A$776,$A196,СВЦЭМ!$B$33:$B$776,M$190)+'СЕТ СН'!$F$12</f>
        <v>96.293473969999994</v>
      </c>
      <c r="N196" s="36">
        <f>SUMIFS(СВЦЭМ!$F$33:$F$776,СВЦЭМ!$A$33:$A$776,$A196,СВЦЭМ!$B$33:$B$776,N$190)+'СЕТ СН'!$F$12</f>
        <v>98.443806719999998</v>
      </c>
      <c r="O196" s="36">
        <f>SUMIFS(СВЦЭМ!$F$33:$F$776,СВЦЭМ!$A$33:$A$776,$A196,СВЦЭМ!$B$33:$B$776,O$190)+'СЕТ СН'!$F$12</f>
        <v>104.15969817</v>
      </c>
      <c r="P196" s="36">
        <f>SUMIFS(СВЦЭМ!$F$33:$F$776,СВЦЭМ!$A$33:$A$776,$A196,СВЦЭМ!$B$33:$B$776,P$190)+'СЕТ СН'!$F$12</f>
        <v>108.65427585</v>
      </c>
      <c r="Q196" s="36">
        <f>SUMIFS(СВЦЭМ!$F$33:$F$776,СВЦЭМ!$A$33:$A$776,$A196,СВЦЭМ!$B$33:$B$776,Q$190)+'СЕТ СН'!$F$12</f>
        <v>102.29841987</v>
      </c>
      <c r="R196" s="36">
        <f>SUMIFS(СВЦЭМ!$F$33:$F$776,СВЦЭМ!$A$33:$A$776,$A196,СВЦЭМ!$B$33:$B$776,R$190)+'СЕТ СН'!$F$12</f>
        <v>95.251810710000001</v>
      </c>
      <c r="S196" s="36">
        <f>SUMIFS(СВЦЭМ!$F$33:$F$776,СВЦЭМ!$A$33:$A$776,$A196,СВЦЭМ!$B$33:$B$776,S$190)+'СЕТ СН'!$F$12</f>
        <v>88.734997579999998</v>
      </c>
      <c r="T196" s="36">
        <f>SUMIFS(СВЦЭМ!$F$33:$F$776,СВЦЭМ!$A$33:$A$776,$A196,СВЦЭМ!$B$33:$B$776,T$190)+'СЕТ СН'!$F$12</f>
        <v>85.139325380000002</v>
      </c>
      <c r="U196" s="36">
        <f>SUMIFS(СВЦЭМ!$F$33:$F$776,СВЦЭМ!$A$33:$A$776,$A196,СВЦЭМ!$B$33:$B$776,U$190)+'СЕТ СН'!$F$12</f>
        <v>85.395728460000001</v>
      </c>
      <c r="V196" s="36">
        <f>SUMIFS(СВЦЭМ!$F$33:$F$776,СВЦЭМ!$A$33:$A$776,$A196,СВЦЭМ!$B$33:$B$776,V$190)+'СЕТ СН'!$F$12</f>
        <v>83.947169959999997</v>
      </c>
      <c r="W196" s="36">
        <f>SUMIFS(СВЦЭМ!$F$33:$F$776,СВЦЭМ!$A$33:$A$776,$A196,СВЦЭМ!$B$33:$B$776,W$190)+'СЕТ СН'!$F$12</f>
        <v>84.779956159999998</v>
      </c>
      <c r="X196" s="36">
        <f>SUMIFS(СВЦЭМ!$F$33:$F$776,СВЦЭМ!$A$33:$A$776,$A196,СВЦЭМ!$B$33:$B$776,X$190)+'СЕТ СН'!$F$12</f>
        <v>87.882315689999999</v>
      </c>
      <c r="Y196" s="36">
        <f>SUMIFS(СВЦЭМ!$F$33:$F$776,СВЦЭМ!$A$33:$A$776,$A196,СВЦЭМ!$B$33:$B$776,Y$190)+'СЕТ СН'!$F$12</f>
        <v>93.750943460000002</v>
      </c>
    </row>
    <row r="197" spans="1:25" ht="15.75" x14ac:dyDescent="0.2">
      <c r="A197" s="35">
        <f t="shared" si="5"/>
        <v>44111</v>
      </c>
      <c r="B197" s="36">
        <f>SUMIFS(СВЦЭМ!$F$33:$F$776,СВЦЭМ!$A$33:$A$776,$A197,СВЦЭМ!$B$33:$B$776,B$190)+'СЕТ СН'!$F$12</f>
        <v>102.27837785</v>
      </c>
      <c r="C197" s="36">
        <f>SUMIFS(СВЦЭМ!$F$33:$F$776,СВЦЭМ!$A$33:$A$776,$A197,СВЦЭМ!$B$33:$B$776,C$190)+'СЕТ СН'!$F$12</f>
        <v>114.95171292000001</v>
      </c>
      <c r="D197" s="36">
        <f>SUMIFS(СВЦЭМ!$F$33:$F$776,СВЦЭМ!$A$33:$A$776,$A197,СВЦЭМ!$B$33:$B$776,D$190)+'СЕТ СН'!$F$12</f>
        <v>125.7691073</v>
      </c>
      <c r="E197" s="36">
        <f>SUMIFS(СВЦЭМ!$F$33:$F$776,СВЦЭМ!$A$33:$A$776,$A197,СВЦЭМ!$B$33:$B$776,E$190)+'СЕТ СН'!$F$12</f>
        <v>129.23496714999999</v>
      </c>
      <c r="F197" s="36">
        <f>SUMIFS(СВЦЭМ!$F$33:$F$776,СВЦЭМ!$A$33:$A$776,$A197,СВЦЭМ!$B$33:$B$776,F$190)+'СЕТ СН'!$F$12</f>
        <v>128.52533629000001</v>
      </c>
      <c r="G197" s="36">
        <f>SUMIFS(СВЦЭМ!$F$33:$F$776,СВЦЭМ!$A$33:$A$776,$A197,СВЦЭМ!$B$33:$B$776,G$190)+'СЕТ СН'!$F$12</f>
        <v>125.54809571</v>
      </c>
      <c r="H197" s="36">
        <f>SUMIFS(СВЦЭМ!$F$33:$F$776,СВЦЭМ!$A$33:$A$776,$A197,СВЦЭМ!$B$33:$B$776,H$190)+'СЕТ СН'!$F$12</f>
        <v>118.59985974999999</v>
      </c>
      <c r="I197" s="36">
        <f>SUMIFS(СВЦЭМ!$F$33:$F$776,СВЦЭМ!$A$33:$A$776,$A197,СВЦЭМ!$B$33:$B$776,I$190)+'СЕТ СН'!$F$12</f>
        <v>110.69554376000001</v>
      </c>
      <c r="J197" s="36">
        <f>SUMIFS(СВЦЭМ!$F$33:$F$776,СВЦЭМ!$A$33:$A$776,$A197,СВЦЭМ!$B$33:$B$776,J$190)+'СЕТ СН'!$F$12</f>
        <v>101.0862613</v>
      </c>
      <c r="K197" s="36">
        <f>SUMIFS(СВЦЭМ!$F$33:$F$776,СВЦЭМ!$A$33:$A$776,$A197,СВЦЭМ!$B$33:$B$776,K$190)+'СЕТ СН'!$F$12</f>
        <v>96.471157750000003</v>
      </c>
      <c r="L197" s="36">
        <f>SUMIFS(СВЦЭМ!$F$33:$F$776,СВЦЭМ!$A$33:$A$776,$A197,СВЦЭМ!$B$33:$B$776,L$190)+'СЕТ СН'!$F$12</f>
        <v>97.152598940000004</v>
      </c>
      <c r="M197" s="36">
        <f>SUMIFS(СВЦЭМ!$F$33:$F$776,СВЦЭМ!$A$33:$A$776,$A197,СВЦЭМ!$B$33:$B$776,M$190)+'СЕТ СН'!$F$12</f>
        <v>98.357533910000001</v>
      </c>
      <c r="N197" s="36">
        <f>SUMIFS(СВЦЭМ!$F$33:$F$776,СВЦЭМ!$A$33:$A$776,$A197,СВЦЭМ!$B$33:$B$776,N$190)+'СЕТ СН'!$F$12</f>
        <v>99.169183889999999</v>
      </c>
      <c r="O197" s="36">
        <f>SUMIFS(СВЦЭМ!$F$33:$F$776,СВЦЭМ!$A$33:$A$776,$A197,СВЦЭМ!$B$33:$B$776,O$190)+'СЕТ СН'!$F$12</f>
        <v>103.50949701</v>
      </c>
      <c r="P197" s="36">
        <f>SUMIFS(СВЦЭМ!$F$33:$F$776,СВЦЭМ!$A$33:$A$776,$A197,СВЦЭМ!$B$33:$B$776,P$190)+'СЕТ СН'!$F$12</f>
        <v>107.59354161</v>
      </c>
      <c r="Q197" s="36">
        <f>SUMIFS(СВЦЭМ!$F$33:$F$776,СВЦЭМ!$A$33:$A$776,$A197,СВЦЭМ!$B$33:$B$776,Q$190)+'СЕТ СН'!$F$12</f>
        <v>101.78119289</v>
      </c>
      <c r="R197" s="36">
        <f>SUMIFS(СВЦЭМ!$F$33:$F$776,СВЦЭМ!$A$33:$A$776,$A197,СВЦЭМ!$B$33:$B$776,R$190)+'СЕТ СН'!$F$12</f>
        <v>94.012235160000003</v>
      </c>
      <c r="S197" s="36">
        <f>SUMIFS(СВЦЭМ!$F$33:$F$776,СВЦЭМ!$A$33:$A$776,$A197,СВЦЭМ!$B$33:$B$776,S$190)+'СЕТ СН'!$F$12</f>
        <v>86.634531469999999</v>
      </c>
      <c r="T197" s="36">
        <f>SUMIFS(СВЦЭМ!$F$33:$F$776,СВЦЭМ!$A$33:$A$776,$A197,СВЦЭМ!$B$33:$B$776,T$190)+'СЕТ СН'!$F$12</f>
        <v>85.457297729999993</v>
      </c>
      <c r="U197" s="36">
        <f>SUMIFS(СВЦЭМ!$F$33:$F$776,СВЦЭМ!$A$33:$A$776,$A197,СВЦЭМ!$B$33:$B$776,U$190)+'СЕТ СН'!$F$12</f>
        <v>86.541479890000005</v>
      </c>
      <c r="V197" s="36">
        <f>SUMIFS(СВЦЭМ!$F$33:$F$776,СВЦЭМ!$A$33:$A$776,$A197,СВЦЭМ!$B$33:$B$776,V$190)+'СЕТ СН'!$F$12</f>
        <v>86.022897389999997</v>
      </c>
      <c r="W197" s="36">
        <f>SUMIFS(СВЦЭМ!$F$33:$F$776,СВЦЭМ!$A$33:$A$776,$A197,СВЦЭМ!$B$33:$B$776,W$190)+'СЕТ СН'!$F$12</f>
        <v>85.562879039999999</v>
      </c>
      <c r="X197" s="36">
        <f>SUMIFS(СВЦЭМ!$F$33:$F$776,СВЦЭМ!$A$33:$A$776,$A197,СВЦЭМ!$B$33:$B$776,X$190)+'СЕТ СН'!$F$12</f>
        <v>86.015865629999993</v>
      </c>
      <c r="Y197" s="36">
        <f>SUMIFS(СВЦЭМ!$F$33:$F$776,СВЦЭМ!$A$33:$A$776,$A197,СВЦЭМ!$B$33:$B$776,Y$190)+'СЕТ СН'!$F$12</f>
        <v>91.850318360000003</v>
      </c>
    </row>
    <row r="198" spans="1:25" ht="15.75" x14ac:dyDescent="0.2">
      <c r="A198" s="35">
        <f t="shared" si="5"/>
        <v>44112</v>
      </c>
      <c r="B198" s="36">
        <f>SUMIFS(СВЦЭМ!$F$33:$F$776,СВЦЭМ!$A$33:$A$776,$A198,СВЦЭМ!$B$33:$B$776,B$190)+'СЕТ СН'!$F$12</f>
        <v>98.903427440000002</v>
      </c>
      <c r="C198" s="36">
        <f>SUMIFS(СВЦЭМ!$F$33:$F$776,СВЦЭМ!$A$33:$A$776,$A198,СВЦЭМ!$B$33:$B$776,C$190)+'СЕТ СН'!$F$12</f>
        <v>111.22111137</v>
      </c>
      <c r="D198" s="36">
        <f>SUMIFS(СВЦЭМ!$F$33:$F$776,СВЦЭМ!$A$33:$A$776,$A198,СВЦЭМ!$B$33:$B$776,D$190)+'СЕТ СН'!$F$12</f>
        <v>120.77477827</v>
      </c>
      <c r="E198" s="36">
        <f>SUMIFS(СВЦЭМ!$F$33:$F$776,СВЦЭМ!$A$33:$A$776,$A198,СВЦЭМ!$B$33:$B$776,E$190)+'СЕТ СН'!$F$12</f>
        <v>122.66240048</v>
      </c>
      <c r="F198" s="36">
        <f>SUMIFS(СВЦЭМ!$F$33:$F$776,СВЦЭМ!$A$33:$A$776,$A198,СВЦЭМ!$B$33:$B$776,F$190)+'СЕТ СН'!$F$12</f>
        <v>122.04631639</v>
      </c>
      <c r="G198" s="36">
        <f>SUMIFS(СВЦЭМ!$F$33:$F$776,СВЦЭМ!$A$33:$A$776,$A198,СВЦЭМ!$B$33:$B$776,G$190)+'СЕТ СН'!$F$12</f>
        <v>119.24105489</v>
      </c>
      <c r="H198" s="36">
        <f>SUMIFS(СВЦЭМ!$F$33:$F$776,СВЦЭМ!$A$33:$A$776,$A198,СВЦЭМ!$B$33:$B$776,H$190)+'СЕТ СН'!$F$12</f>
        <v>112.04000234999999</v>
      </c>
      <c r="I198" s="36">
        <f>SUMIFS(СВЦЭМ!$F$33:$F$776,СВЦЭМ!$A$33:$A$776,$A198,СВЦЭМ!$B$33:$B$776,I$190)+'СЕТ СН'!$F$12</f>
        <v>104.15790896999999</v>
      </c>
      <c r="J198" s="36">
        <f>SUMIFS(СВЦЭМ!$F$33:$F$776,СВЦЭМ!$A$33:$A$776,$A198,СВЦЭМ!$B$33:$B$776,J$190)+'СЕТ СН'!$F$12</f>
        <v>95.250642189999994</v>
      </c>
      <c r="K198" s="36">
        <f>SUMIFS(СВЦЭМ!$F$33:$F$776,СВЦЭМ!$A$33:$A$776,$A198,СВЦЭМ!$B$33:$B$776,K$190)+'СЕТ СН'!$F$12</f>
        <v>90.562897480000004</v>
      </c>
      <c r="L198" s="36">
        <f>SUMIFS(СВЦЭМ!$F$33:$F$776,СВЦЭМ!$A$33:$A$776,$A198,СВЦЭМ!$B$33:$B$776,L$190)+'СЕТ СН'!$F$12</f>
        <v>91.395197909999993</v>
      </c>
      <c r="M198" s="36">
        <f>SUMIFS(СВЦЭМ!$F$33:$F$776,СВЦЭМ!$A$33:$A$776,$A198,СВЦЭМ!$B$33:$B$776,M$190)+'СЕТ СН'!$F$12</f>
        <v>92.516496430000004</v>
      </c>
      <c r="N198" s="36">
        <f>SUMIFS(СВЦЭМ!$F$33:$F$776,СВЦЭМ!$A$33:$A$776,$A198,СВЦЭМ!$B$33:$B$776,N$190)+'СЕТ СН'!$F$12</f>
        <v>93.954803589999997</v>
      </c>
      <c r="O198" s="36">
        <f>SUMIFS(СВЦЭМ!$F$33:$F$776,СВЦЭМ!$A$33:$A$776,$A198,СВЦЭМ!$B$33:$B$776,O$190)+'СЕТ СН'!$F$12</f>
        <v>99.068042759999997</v>
      </c>
      <c r="P198" s="36">
        <f>SUMIFS(СВЦЭМ!$F$33:$F$776,СВЦЭМ!$A$33:$A$776,$A198,СВЦЭМ!$B$33:$B$776,P$190)+'СЕТ СН'!$F$12</f>
        <v>103.16554361999999</v>
      </c>
      <c r="Q198" s="36">
        <f>SUMIFS(СВЦЭМ!$F$33:$F$776,СВЦЭМ!$A$33:$A$776,$A198,СВЦЭМ!$B$33:$B$776,Q$190)+'СЕТ СН'!$F$12</f>
        <v>97.008225870000004</v>
      </c>
      <c r="R198" s="36">
        <f>SUMIFS(СВЦЭМ!$F$33:$F$776,СВЦЭМ!$A$33:$A$776,$A198,СВЦЭМ!$B$33:$B$776,R$190)+'СЕТ СН'!$F$12</f>
        <v>89.748888980000004</v>
      </c>
      <c r="S198" s="36">
        <f>SUMIFS(СВЦЭМ!$F$33:$F$776,СВЦЭМ!$A$33:$A$776,$A198,СВЦЭМ!$B$33:$B$776,S$190)+'СЕТ СН'!$F$12</f>
        <v>83.189841799999996</v>
      </c>
      <c r="T198" s="36">
        <f>SUMIFS(СВЦЭМ!$F$33:$F$776,СВЦЭМ!$A$33:$A$776,$A198,СВЦЭМ!$B$33:$B$776,T$190)+'СЕТ СН'!$F$12</f>
        <v>83.201973640000006</v>
      </c>
      <c r="U198" s="36">
        <f>SUMIFS(СВЦЭМ!$F$33:$F$776,СВЦЭМ!$A$33:$A$776,$A198,СВЦЭМ!$B$33:$B$776,U$190)+'СЕТ СН'!$F$12</f>
        <v>85.567139370000007</v>
      </c>
      <c r="V198" s="36">
        <f>SUMIFS(СВЦЭМ!$F$33:$F$776,СВЦЭМ!$A$33:$A$776,$A198,СВЦЭМ!$B$33:$B$776,V$190)+'СЕТ СН'!$F$12</f>
        <v>84.225608050000005</v>
      </c>
      <c r="W198" s="36">
        <f>SUMIFS(СВЦЭМ!$F$33:$F$776,СВЦЭМ!$A$33:$A$776,$A198,СВЦЭМ!$B$33:$B$776,W$190)+'СЕТ СН'!$F$12</f>
        <v>83.532347360000003</v>
      </c>
      <c r="X198" s="36">
        <f>SUMIFS(СВЦЭМ!$F$33:$F$776,СВЦЭМ!$A$33:$A$776,$A198,СВЦЭМ!$B$33:$B$776,X$190)+'СЕТ СН'!$F$12</f>
        <v>85.041723880000006</v>
      </c>
      <c r="Y198" s="36">
        <f>SUMIFS(СВЦЭМ!$F$33:$F$776,СВЦЭМ!$A$33:$A$776,$A198,СВЦЭМ!$B$33:$B$776,Y$190)+'СЕТ СН'!$F$12</f>
        <v>90.242514380000003</v>
      </c>
    </row>
    <row r="199" spans="1:25" ht="15.75" x14ac:dyDescent="0.2">
      <c r="A199" s="35">
        <f t="shared" si="5"/>
        <v>44113</v>
      </c>
      <c r="B199" s="36">
        <f>SUMIFS(СВЦЭМ!$F$33:$F$776,СВЦЭМ!$A$33:$A$776,$A199,СВЦЭМ!$B$33:$B$776,B$190)+'СЕТ СН'!$F$12</f>
        <v>98.345566489999996</v>
      </c>
      <c r="C199" s="36">
        <f>SUMIFS(СВЦЭМ!$F$33:$F$776,СВЦЭМ!$A$33:$A$776,$A199,СВЦЭМ!$B$33:$B$776,C$190)+'СЕТ СН'!$F$12</f>
        <v>110.1288496</v>
      </c>
      <c r="D199" s="36">
        <f>SUMIFS(СВЦЭМ!$F$33:$F$776,СВЦЭМ!$A$33:$A$776,$A199,СВЦЭМ!$B$33:$B$776,D$190)+'СЕТ СН'!$F$12</f>
        <v>120.39575698</v>
      </c>
      <c r="E199" s="36">
        <f>SUMIFS(СВЦЭМ!$F$33:$F$776,СВЦЭМ!$A$33:$A$776,$A199,СВЦЭМ!$B$33:$B$776,E$190)+'СЕТ СН'!$F$12</f>
        <v>122.6853662</v>
      </c>
      <c r="F199" s="36">
        <f>SUMIFS(СВЦЭМ!$F$33:$F$776,СВЦЭМ!$A$33:$A$776,$A199,СВЦЭМ!$B$33:$B$776,F$190)+'СЕТ СН'!$F$12</f>
        <v>123.58058158</v>
      </c>
      <c r="G199" s="36">
        <f>SUMIFS(СВЦЭМ!$F$33:$F$776,СВЦЭМ!$A$33:$A$776,$A199,СВЦЭМ!$B$33:$B$776,G$190)+'СЕТ СН'!$F$12</f>
        <v>120.09158544</v>
      </c>
      <c r="H199" s="36">
        <f>SUMIFS(СВЦЭМ!$F$33:$F$776,СВЦЭМ!$A$33:$A$776,$A199,СВЦЭМ!$B$33:$B$776,H$190)+'СЕТ СН'!$F$12</f>
        <v>112.00239981</v>
      </c>
      <c r="I199" s="36">
        <f>SUMIFS(СВЦЭМ!$F$33:$F$776,СВЦЭМ!$A$33:$A$776,$A199,СВЦЭМ!$B$33:$B$776,I$190)+'СЕТ СН'!$F$12</f>
        <v>104.69793314</v>
      </c>
      <c r="J199" s="36">
        <f>SUMIFS(СВЦЭМ!$F$33:$F$776,СВЦЭМ!$A$33:$A$776,$A199,СВЦЭМ!$B$33:$B$776,J$190)+'СЕТ СН'!$F$12</f>
        <v>96.501005570000004</v>
      </c>
      <c r="K199" s="36">
        <f>SUMIFS(СВЦЭМ!$F$33:$F$776,СВЦЭМ!$A$33:$A$776,$A199,СВЦЭМ!$B$33:$B$776,K$190)+'СЕТ СН'!$F$12</f>
        <v>94.61446273</v>
      </c>
      <c r="L199" s="36">
        <f>SUMIFS(СВЦЭМ!$F$33:$F$776,СВЦЭМ!$A$33:$A$776,$A199,СВЦЭМ!$B$33:$B$776,L$190)+'СЕТ СН'!$F$12</f>
        <v>94.699338789999999</v>
      </c>
      <c r="M199" s="36">
        <f>SUMIFS(СВЦЭМ!$F$33:$F$776,СВЦЭМ!$A$33:$A$776,$A199,СВЦЭМ!$B$33:$B$776,M$190)+'СЕТ СН'!$F$12</f>
        <v>96.602697460000002</v>
      </c>
      <c r="N199" s="36">
        <f>SUMIFS(СВЦЭМ!$F$33:$F$776,СВЦЭМ!$A$33:$A$776,$A199,СВЦЭМ!$B$33:$B$776,N$190)+'СЕТ СН'!$F$12</f>
        <v>98.135349550000001</v>
      </c>
      <c r="O199" s="36">
        <f>SUMIFS(СВЦЭМ!$F$33:$F$776,СВЦЭМ!$A$33:$A$776,$A199,СВЦЭМ!$B$33:$B$776,O$190)+'СЕТ СН'!$F$12</f>
        <v>98.330949709999999</v>
      </c>
      <c r="P199" s="36">
        <f>SUMIFS(СВЦЭМ!$F$33:$F$776,СВЦЭМ!$A$33:$A$776,$A199,СВЦЭМ!$B$33:$B$776,P$190)+'СЕТ СН'!$F$12</f>
        <v>100.00983956</v>
      </c>
      <c r="Q199" s="36">
        <f>SUMIFS(СВЦЭМ!$F$33:$F$776,СВЦЭМ!$A$33:$A$776,$A199,СВЦЭМ!$B$33:$B$776,Q$190)+'СЕТ СН'!$F$12</f>
        <v>100.84553681</v>
      </c>
      <c r="R199" s="36">
        <f>SUMIFS(СВЦЭМ!$F$33:$F$776,СВЦЭМ!$A$33:$A$776,$A199,СВЦЭМ!$B$33:$B$776,R$190)+'СЕТ СН'!$F$12</f>
        <v>94.802437909999995</v>
      </c>
      <c r="S199" s="36">
        <f>SUMIFS(СВЦЭМ!$F$33:$F$776,СВЦЭМ!$A$33:$A$776,$A199,СВЦЭМ!$B$33:$B$776,S$190)+'СЕТ СН'!$F$12</f>
        <v>85.312523959999993</v>
      </c>
      <c r="T199" s="36">
        <f>SUMIFS(СВЦЭМ!$F$33:$F$776,СВЦЭМ!$A$33:$A$776,$A199,СВЦЭМ!$B$33:$B$776,T$190)+'СЕТ СН'!$F$12</f>
        <v>79.203754599999996</v>
      </c>
      <c r="U199" s="36">
        <f>SUMIFS(СВЦЭМ!$F$33:$F$776,СВЦЭМ!$A$33:$A$776,$A199,СВЦЭМ!$B$33:$B$776,U$190)+'СЕТ СН'!$F$12</f>
        <v>84.154131320000005</v>
      </c>
      <c r="V199" s="36">
        <f>SUMIFS(СВЦЭМ!$F$33:$F$776,СВЦЭМ!$A$33:$A$776,$A199,СВЦЭМ!$B$33:$B$776,V$190)+'СЕТ СН'!$F$12</f>
        <v>83.888495700000007</v>
      </c>
      <c r="W199" s="36">
        <f>SUMIFS(СВЦЭМ!$F$33:$F$776,СВЦЭМ!$A$33:$A$776,$A199,СВЦЭМ!$B$33:$B$776,W$190)+'СЕТ СН'!$F$12</f>
        <v>82.503048809999996</v>
      </c>
      <c r="X199" s="36">
        <f>SUMIFS(СВЦЭМ!$F$33:$F$776,СВЦЭМ!$A$33:$A$776,$A199,СВЦЭМ!$B$33:$B$776,X$190)+'СЕТ СН'!$F$12</f>
        <v>84.029342819999997</v>
      </c>
      <c r="Y199" s="36">
        <f>SUMIFS(СВЦЭМ!$F$33:$F$776,СВЦЭМ!$A$33:$A$776,$A199,СВЦЭМ!$B$33:$B$776,Y$190)+'СЕТ СН'!$F$12</f>
        <v>88.24890963</v>
      </c>
    </row>
    <row r="200" spans="1:25" ht="15.75" x14ac:dyDescent="0.2">
      <c r="A200" s="35">
        <f t="shared" si="5"/>
        <v>44114</v>
      </c>
      <c r="B200" s="36">
        <f>SUMIFS(СВЦЭМ!$F$33:$F$776,СВЦЭМ!$A$33:$A$776,$A200,СВЦЭМ!$B$33:$B$776,B$190)+'СЕТ СН'!$F$12</f>
        <v>96.194479720000004</v>
      </c>
      <c r="C200" s="36">
        <f>SUMIFS(СВЦЭМ!$F$33:$F$776,СВЦЭМ!$A$33:$A$776,$A200,СВЦЭМ!$B$33:$B$776,C$190)+'СЕТ СН'!$F$12</f>
        <v>107.78436594999999</v>
      </c>
      <c r="D200" s="36">
        <f>SUMIFS(СВЦЭМ!$F$33:$F$776,СВЦЭМ!$A$33:$A$776,$A200,СВЦЭМ!$B$33:$B$776,D$190)+'СЕТ СН'!$F$12</f>
        <v>118.58057282</v>
      </c>
      <c r="E200" s="36">
        <f>SUMIFS(СВЦЭМ!$F$33:$F$776,СВЦЭМ!$A$33:$A$776,$A200,СВЦЭМ!$B$33:$B$776,E$190)+'СЕТ СН'!$F$12</f>
        <v>122.53353523</v>
      </c>
      <c r="F200" s="36">
        <f>SUMIFS(СВЦЭМ!$F$33:$F$776,СВЦЭМ!$A$33:$A$776,$A200,СВЦЭМ!$B$33:$B$776,F$190)+'СЕТ СН'!$F$12</f>
        <v>123.17092783</v>
      </c>
      <c r="G200" s="36">
        <f>SUMIFS(СВЦЭМ!$F$33:$F$776,СВЦЭМ!$A$33:$A$776,$A200,СВЦЭМ!$B$33:$B$776,G$190)+'СЕТ СН'!$F$12</f>
        <v>120.639717</v>
      </c>
      <c r="H200" s="36">
        <f>SUMIFS(СВЦЭМ!$F$33:$F$776,СВЦЭМ!$A$33:$A$776,$A200,СВЦЭМ!$B$33:$B$776,H$190)+'СЕТ СН'!$F$12</f>
        <v>118.13169525000001</v>
      </c>
      <c r="I200" s="36">
        <f>SUMIFS(СВЦЭМ!$F$33:$F$776,СВЦЭМ!$A$33:$A$776,$A200,СВЦЭМ!$B$33:$B$776,I$190)+'СЕТ СН'!$F$12</f>
        <v>113.63212682</v>
      </c>
      <c r="J200" s="36">
        <f>SUMIFS(СВЦЭМ!$F$33:$F$776,СВЦЭМ!$A$33:$A$776,$A200,СВЦЭМ!$B$33:$B$776,J$190)+'СЕТ СН'!$F$12</f>
        <v>100.43009673</v>
      </c>
      <c r="K200" s="36">
        <f>SUMIFS(СВЦЭМ!$F$33:$F$776,СВЦЭМ!$A$33:$A$776,$A200,СВЦЭМ!$B$33:$B$776,K$190)+'СЕТ СН'!$F$12</f>
        <v>92.156853949999999</v>
      </c>
      <c r="L200" s="36">
        <f>SUMIFS(СВЦЭМ!$F$33:$F$776,СВЦЭМ!$A$33:$A$776,$A200,СВЦЭМ!$B$33:$B$776,L$190)+'СЕТ СН'!$F$12</f>
        <v>91.060169939999994</v>
      </c>
      <c r="M200" s="36">
        <f>SUMIFS(СВЦЭМ!$F$33:$F$776,СВЦЭМ!$A$33:$A$776,$A200,СВЦЭМ!$B$33:$B$776,M$190)+'СЕТ СН'!$F$12</f>
        <v>90.347019590000002</v>
      </c>
      <c r="N200" s="36">
        <f>SUMIFS(СВЦЭМ!$F$33:$F$776,СВЦЭМ!$A$33:$A$776,$A200,СВЦЭМ!$B$33:$B$776,N$190)+'СЕТ СН'!$F$12</f>
        <v>91.318498309999995</v>
      </c>
      <c r="O200" s="36">
        <f>SUMIFS(СВЦЭМ!$F$33:$F$776,СВЦЭМ!$A$33:$A$776,$A200,СВЦЭМ!$B$33:$B$776,O$190)+'СЕТ СН'!$F$12</f>
        <v>98.893039889999997</v>
      </c>
      <c r="P200" s="36">
        <f>SUMIFS(СВЦЭМ!$F$33:$F$776,СВЦЭМ!$A$33:$A$776,$A200,СВЦЭМ!$B$33:$B$776,P$190)+'СЕТ СН'!$F$12</f>
        <v>102.72209161000001</v>
      </c>
      <c r="Q200" s="36">
        <f>SUMIFS(СВЦЭМ!$F$33:$F$776,СВЦЭМ!$A$33:$A$776,$A200,СВЦЭМ!$B$33:$B$776,Q$190)+'СЕТ СН'!$F$12</f>
        <v>101.2492199</v>
      </c>
      <c r="R200" s="36">
        <f>SUMIFS(СВЦЭМ!$F$33:$F$776,СВЦЭМ!$A$33:$A$776,$A200,СВЦЭМ!$B$33:$B$776,R$190)+'СЕТ СН'!$F$12</f>
        <v>92.914062040000005</v>
      </c>
      <c r="S200" s="36">
        <f>SUMIFS(СВЦЭМ!$F$33:$F$776,СВЦЭМ!$A$33:$A$776,$A200,СВЦЭМ!$B$33:$B$776,S$190)+'СЕТ СН'!$F$12</f>
        <v>89.731336769999999</v>
      </c>
      <c r="T200" s="36">
        <f>SUMIFS(СВЦЭМ!$F$33:$F$776,СВЦЭМ!$A$33:$A$776,$A200,СВЦЭМ!$B$33:$B$776,T$190)+'СЕТ СН'!$F$12</f>
        <v>86.951821679999995</v>
      </c>
      <c r="U200" s="36">
        <f>SUMIFS(СВЦЭМ!$F$33:$F$776,СВЦЭМ!$A$33:$A$776,$A200,СВЦЭМ!$B$33:$B$776,U$190)+'СЕТ СН'!$F$12</f>
        <v>86.434404860000001</v>
      </c>
      <c r="V200" s="36">
        <f>SUMIFS(СВЦЭМ!$F$33:$F$776,СВЦЭМ!$A$33:$A$776,$A200,СВЦЭМ!$B$33:$B$776,V$190)+'СЕТ СН'!$F$12</f>
        <v>80.800243179999995</v>
      </c>
      <c r="W200" s="36">
        <f>SUMIFS(СВЦЭМ!$F$33:$F$776,СВЦЭМ!$A$33:$A$776,$A200,СВЦЭМ!$B$33:$B$776,W$190)+'СЕТ СН'!$F$12</f>
        <v>80.074774489999996</v>
      </c>
      <c r="X200" s="36">
        <f>SUMIFS(СВЦЭМ!$F$33:$F$776,СВЦЭМ!$A$33:$A$776,$A200,СВЦЭМ!$B$33:$B$776,X$190)+'СЕТ СН'!$F$12</f>
        <v>78.358494269999994</v>
      </c>
      <c r="Y200" s="36">
        <f>SUMIFS(СВЦЭМ!$F$33:$F$776,СВЦЭМ!$A$33:$A$776,$A200,СВЦЭМ!$B$33:$B$776,Y$190)+'СЕТ СН'!$F$12</f>
        <v>84.67477538</v>
      </c>
    </row>
    <row r="201" spans="1:25" ht="15.75" x14ac:dyDescent="0.2">
      <c r="A201" s="35">
        <f t="shared" si="5"/>
        <v>44115</v>
      </c>
      <c r="B201" s="36">
        <f>SUMIFS(СВЦЭМ!$F$33:$F$776,СВЦЭМ!$A$33:$A$776,$A201,СВЦЭМ!$B$33:$B$776,B$190)+'СЕТ СН'!$F$12</f>
        <v>96.997761159999996</v>
      </c>
      <c r="C201" s="36">
        <f>SUMIFS(СВЦЭМ!$F$33:$F$776,СВЦЭМ!$A$33:$A$776,$A201,СВЦЭМ!$B$33:$B$776,C$190)+'СЕТ СН'!$F$12</f>
        <v>110.23248627</v>
      </c>
      <c r="D201" s="36">
        <f>SUMIFS(СВЦЭМ!$F$33:$F$776,СВЦЭМ!$A$33:$A$776,$A201,СВЦЭМ!$B$33:$B$776,D$190)+'СЕТ СН'!$F$12</f>
        <v>124.32527902</v>
      </c>
      <c r="E201" s="36">
        <f>SUMIFS(СВЦЭМ!$F$33:$F$776,СВЦЭМ!$A$33:$A$776,$A201,СВЦЭМ!$B$33:$B$776,E$190)+'СЕТ СН'!$F$12</f>
        <v>128.99951105</v>
      </c>
      <c r="F201" s="36">
        <f>SUMIFS(СВЦЭМ!$F$33:$F$776,СВЦЭМ!$A$33:$A$776,$A201,СВЦЭМ!$B$33:$B$776,F$190)+'СЕТ СН'!$F$12</f>
        <v>129.69420567</v>
      </c>
      <c r="G201" s="36">
        <f>SUMIFS(СВЦЭМ!$F$33:$F$776,СВЦЭМ!$A$33:$A$776,$A201,СВЦЭМ!$B$33:$B$776,G$190)+'СЕТ СН'!$F$12</f>
        <v>128.35270088999999</v>
      </c>
      <c r="H201" s="36">
        <f>SUMIFS(СВЦЭМ!$F$33:$F$776,СВЦЭМ!$A$33:$A$776,$A201,СВЦЭМ!$B$33:$B$776,H$190)+'СЕТ СН'!$F$12</f>
        <v>125.6906585</v>
      </c>
      <c r="I201" s="36">
        <f>SUMIFS(СВЦЭМ!$F$33:$F$776,СВЦЭМ!$A$33:$A$776,$A201,СВЦЭМ!$B$33:$B$776,I$190)+'СЕТ СН'!$F$12</f>
        <v>122.61503876</v>
      </c>
      <c r="J201" s="36">
        <f>SUMIFS(СВЦЭМ!$F$33:$F$776,СВЦЭМ!$A$33:$A$776,$A201,СВЦЭМ!$B$33:$B$776,J$190)+'СЕТ СН'!$F$12</f>
        <v>108.36620839</v>
      </c>
      <c r="K201" s="36">
        <f>SUMIFS(СВЦЭМ!$F$33:$F$776,СВЦЭМ!$A$33:$A$776,$A201,СВЦЭМ!$B$33:$B$776,K$190)+'СЕТ СН'!$F$12</f>
        <v>97.527710560000003</v>
      </c>
      <c r="L201" s="36">
        <f>SUMIFS(СВЦЭМ!$F$33:$F$776,СВЦЭМ!$A$33:$A$776,$A201,СВЦЭМ!$B$33:$B$776,L$190)+'СЕТ СН'!$F$12</f>
        <v>96.178448700000004</v>
      </c>
      <c r="M201" s="36">
        <f>SUMIFS(СВЦЭМ!$F$33:$F$776,СВЦЭМ!$A$33:$A$776,$A201,СВЦЭМ!$B$33:$B$776,M$190)+'СЕТ СН'!$F$12</f>
        <v>96.243673790000003</v>
      </c>
      <c r="N201" s="36">
        <f>SUMIFS(СВЦЭМ!$F$33:$F$776,СВЦЭМ!$A$33:$A$776,$A201,СВЦЭМ!$B$33:$B$776,N$190)+'СЕТ СН'!$F$12</f>
        <v>97.753453230000005</v>
      </c>
      <c r="O201" s="36">
        <f>SUMIFS(СВЦЭМ!$F$33:$F$776,СВЦЭМ!$A$33:$A$776,$A201,СВЦЭМ!$B$33:$B$776,O$190)+'СЕТ СН'!$F$12</f>
        <v>104.16478499</v>
      </c>
      <c r="P201" s="36">
        <f>SUMIFS(СВЦЭМ!$F$33:$F$776,СВЦЭМ!$A$33:$A$776,$A201,СВЦЭМ!$B$33:$B$776,P$190)+'СЕТ СН'!$F$12</f>
        <v>109.32878864</v>
      </c>
      <c r="Q201" s="36">
        <f>SUMIFS(СВЦЭМ!$F$33:$F$776,СВЦЭМ!$A$33:$A$776,$A201,СВЦЭМ!$B$33:$B$776,Q$190)+'СЕТ СН'!$F$12</f>
        <v>102.65570968</v>
      </c>
      <c r="R201" s="36">
        <f>SUMIFS(СВЦЭМ!$F$33:$F$776,СВЦЭМ!$A$33:$A$776,$A201,СВЦЭМ!$B$33:$B$776,R$190)+'СЕТ СН'!$F$12</f>
        <v>94.961111459999998</v>
      </c>
      <c r="S201" s="36">
        <f>SUMIFS(СВЦЭМ!$F$33:$F$776,СВЦЭМ!$A$33:$A$776,$A201,СВЦЭМ!$B$33:$B$776,S$190)+'СЕТ СН'!$F$12</f>
        <v>88.794643570000005</v>
      </c>
      <c r="T201" s="36">
        <f>SUMIFS(СВЦЭМ!$F$33:$F$776,СВЦЭМ!$A$33:$A$776,$A201,СВЦЭМ!$B$33:$B$776,T$190)+'СЕТ СН'!$F$12</f>
        <v>91.604621230000006</v>
      </c>
      <c r="U201" s="36">
        <f>SUMIFS(СВЦЭМ!$F$33:$F$776,СВЦЭМ!$A$33:$A$776,$A201,СВЦЭМ!$B$33:$B$776,U$190)+'СЕТ СН'!$F$12</f>
        <v>92.915764139999993</v>
      </c>
      <c r="V201" s="36">
        <f>SUMIFS(СВЦЭМ!$F$33:$F$776,СВЦЭМ!$A$33:$A$776,$A201,СВЦЭМ!$B$33:$B$776,V$190)+'СЕТ СН'!$F$12</f>
        <v>88.388801689999994</v>
      </c>
      <c r="W201" s="36">
        <f>SUMIFS(СВЦЭМ!$F$33:$F$776,СВЦЭМ!$A$33:$A$776,$A201,СВЦЭМ!$B$33:$B$776,W$190)+'СЕТ СН'!$F$12</f>
        <v>85.847792400000003</v>
      </c>
      <c r="X201" s="36">
        <f>SUMIFS(СВЦЭМ!$F$33:$F$776,СВЦЭМ!$A$33:$A$776,$A201,СВЦЭМ!$B$33:$B$776,X$190)+'СЕТ СН'!$F$12</f>
        <v>82.382365350000001</v>
      </c>
      <c r="Y201" s="36">
        <f>SUMIFS(СВЦЭМ!$F$33:$F$776,СВЦЭМ!$A$33:$A$776,$A201,СВЦЭМ!$B$33:$B$776,Y$190)+'СЕТ СН'!$F$12</f>
        <v>87.694993920000002</v>
      </c>
    </row>
    <row r="202" spans="1:25" ht="15.75" x14ac:dyDescent="0.2">
      <c r="A202" s="35">
        <f t="shared" si="5"/>
        <v>44116</v>
      </c>
      <c r="B202" s="36">
        <f>SUMIFS(СВЦЭМ!$F$33:$F$776,СВЦЭМ!$A$33:$A$776,$A202,СВЦЭМ!$B$33:$B$776,B$190)+'СЕТ СН'!$F$12</f>
        <v>96.226022189999995</v>
      </c>
      <c r="C202" s="36">
        <f>SUMIFS(СВЦЭМ!$F$33:$F$776,СВЦЭМ!$A$33:$A$776,$A202,СВЦЭМ!$B$33:$B$776,C$190)+'СЕТ СН'!$F$12</f>
        <v>107.32147376</v>
      </c>
      <c r="D202" s="36">
        <f>SUMIFS(СВЦЭМ!$F$33:$F$776,СВЦЭМ!$A$33:$A$776,$A202,СВЦЭМ!$B$33:$B$776,D$190)+'СЕТ СН'!$F$12</f>
        <v>117.66118705</v>
      </c>
      <c r="E202" s="36">
        <f>SUMIFS(СВЦЭМ!$F$33:$F$776,СВЦЭМ!$A$33:$A$776,$A202,СВЦЭМ!$B$33:$B$776,E$190)+'СЕТ СН'!$F$12</f>
        <v>120.37435913</v>
      </c>
      <c r="F202" s="36">
        <f>SUMIFS(СВЦЭМ!$F$33:$F$776,СВЦЭМ!$A$33:$A$776,$A202,СВЦЭМ!$B$33:$B$776,F$190)+'СЕТ СН'!$F$12</f>
        <v>119.69063531</v>
      </c>
      <c r="G202" s="36">
        <f>SUMIFS(СВЦЭМ!$F$33:$F$776,СВЦЭМ!$A$33:$A$776,$A202,СВЦЭМ!$B$33:$B$776,G$190)+'СЕТ СН'!$F$12</f>
        <v>117.26299271000001</v>
      </c>
      <c r="H202" s="36">
        <f>SUMIFS(СВЦЭМ!$F$33:$F$776,СВЦЭМ!$A$33:$A$776,$A202,СВЦЭМ!$B$33:$B$776,H$190)+'СЕТ СН'!$F$12</f>
        <v>109.86895070999999</v>
      </c>
      <c r="I202" s="36">
        <f>SUMIFS(СВЦЭМ!$F$33:$F$776,СВЦЭМ!$A$33:$A$776,$A202,СВЦЭМ!$B$33:$B$776,I$190)+'СЕТ СН'!$F$12</f>
        <v>103.95876798</v>
      </c>
      <c r="J202" s="36">
        <f>SUMIFS(СВЦЭМ!$F$33:$F$776,СВЦЭМ!$A$33:$A$776,$A202,СВЦЭМ!$B$33:$B$776,J$190)+'СЕТ СН'!$F$12</f>
        <v>92.791984819999996</v>
      </c>
      <c r="K202" s="36">
        <f>SUMIFS(СВЦЭМ!$F$33:$F$776,СВЦЭМ!$A$33:$A$776,$A202,СВЦЭМ!$B$33:$B$776,K$190)+'СЕТ СН'!$F$12</f>
        <v>85.621629110000001</v>
      </c>
      <c r="L202" s="36">
        <f>SUMIFS(СВЦЭМ!$F$33:$F$776,СВЦЭМ!$A$33:$A$776,$A202,СВЦЭМ!$B$33:$B$776,L$190)+'СЕТ СН'!$F$12</f>
        <v>85.035675769999997</v>
      </c>
      <c r="M202" s="36">
        <f>SUMIFS(СВЦЭМ!$F$33:$F$776,СВЦЭМ!$A$33:$A$776,$A202,СВЦЭМ!$B$33:$B$776,M$190)+'СЕТ СН'!$F$12</f>
        <v>85.086866509999993</v>
      </c>
      <c r="N202" s="36">
        <f>SUMIFS(СВЦЭМ!$F$33:$F$776,СВЦЭМ!$A$33:$A$776,$A202,СВЦЭМ!$B$33:$B$776,N$190)+'СЕТ СН'!$F$12</f>
        <v>86.121355320000006</v>
      </c>
      <c r="O202" s="36">
        <f>SUMIFS(СВЦЭМ!$F$33:$F$776,СВЦЭМ!$A$33:$A$776,$A202,СВЦЭМ!$B$33:$B$776,O$190)+'СЕТ СН'!$F$12</f>
        <v>89.134163749999999</v>
      </c>
      <c r="P202" s="36">
        <f>SUMIFS(СВЦЭМ!$F$33:$F$776,СВЦЭМ!$A$33:$A$776,$A202,СВЦЭМ!$B$33:$B$776,P$190)+'СЕТ СН'!$F$12</f>
        <v>94.694495180000004</v>
      </c>
      <c r="Q202" s="36">
        <f>SUMIFS(СВЦЭМ!$F$33:$F$776,СВЦЭМ!$A$33:$A$776,$A202,СВЦЭМ!$B$33:$B$776,Q$190)+'СЕТ СН'!$F$12</f>
        <v>92.475475040000006</v>
      </c>
      <c r="R202" s="36">
        <f>SUMIFS(СВЦЭМ!$F$33:$F$776,СВЦЭМ!$A$33:$A$776,$A202,СВЦЭМ!$B$33:$B$776,R$190)+'СЕТ СН'!$F$12</f>
        <v>85.664388639999999</v>
      </c>
      <c r="S202" s="36">
        <f>SUMIFS(СВЦЭМ!$F$33:$F$776,СВЦЭМ!$A$33:$A$776,$A202,СВЦЭМ!$B$33:$B$776,S$190)+'СЕТ СН'!$F$12</f>
        <v>78.309449330000007</v>
      </c>
      <c r="T202" s="36">
        <f>SUMIFS(СВЦЭМ!$F$33:$F$776,СВЦЭМ!$A$33:$A$776,$A202,СВЦЭМ!$B$33:$B$776,T$190)+'СЕТ СН'!$F$12</f>
        <v>79.799496250000004</v>
      </c>
      <c r="U202" s="36">
        <f>SUMIFS(СВЦЭМ!$F$33:$F$776,СВЦЭМ!$A$33:$A$776,$A202,СВЦЭМ!$B$33:$B$776,U$190)+'СЕТ СН'!$F$12</f>
        <v>83.996549650000006</v>
      </c>
      <c r="V202" s="36">
        <f>SUMIFS(СВЦЭМ!$F$33:$F$776,СВЦЭМ!$A$33:$A$776,$A202,СВЦЭМ!$B$33:$B$776,V$190)+'СЕТ СН'!$F$12</f>
        <v>83.887804790000004</v>
      </c>
      <c r="W202" s="36">
        <f>SUMIFS(СВЦЭМ!$F$33:$F$776,СВЦЭМ!$A$33:$A$776,$A202,СВЦЭМ!$B$33:$B$776,W$190)+'СЕТ СН'!$F$12</f>
        <v>82.778271849999996</v>
      </c>
      <c r="X202" s="36">
        <f>SUMIFS(СВЦЭМ!$F$33:$F$776,СВЦЭМ!$A$33:$A$776,$A202,СВЦЭМ!$B$33:$B$776,X$190)+'СЕТ СН'!$F$12</f>
        <v>78.949651650000007</v>
      </c>
      <c r="Y202" s="36">
        <f>SUMIFS(СВЦЭМ!$F$33:$F$776,СВЦЭМ!$A$33:$A$776,$A202,СВЦЭМ!$B$33:$B$776,Y$190)+'СЕТ СН'!$F$12</f>
        <v>83.649014080000001</v>
      </c>
    </row>
    <row r="203" spans="1:25" ht="15.75" x14ac:dyDescent="0.2">
      <c r="A203" s="35">
        <f t="shared" si="5"/>
        <v>44117</v>
      </c>
      <c r="B203" s="36">
        <f>SUMIFS(СВЦЭМ!$F$33:$F$776,СВЦЭМ!$A$33:$A$776,$A203,СВЦЭМ!$B$33:$B$776,B$190)+'СЕТ СН'!$F$12</f>
        <v>94.117338290000006</v>
      </c>
      <c r="C203" s="36">
        <f>SUMIFS(СВЦЭМ!$F$33:$F$776,СВЦЭМ!$A$33:$A$776,$A203,СВЦЭМ!$B$33:$B$776,C$190)+'СЕТ СН'!$F$12</f>
        <v>105.28346608</v>
      </c>
      <c r="D203" s="36">
        <f>SUMIFS(СВЦЭМ!$F$33:$F$776,СВЦЭМ!$A$33:$A$776,$A203,СВЦЭМ!$B$33:$B$776,D$190)+'СЕТ СН'!$F$12</f>
        <v>114.25974343999999</v>
      </c>
      <c r="E203" s="36">
        <f>SUMIFS(СВЦЭМ!$F$33:$F$776,СВЦЭМ!$A$33:$A$776,$A203,СВЦЭМ!$B$33:$B$776,E$190)+'СЕТ СН'!$F$12</f>
        <v>116.57297394</v>
      </c>
      <c r="F203" s="36">
        <f>SUMIFS(СВЦЭМ!$F$33:$F$776,СВЦЭМ!$A$33:$A$776,$A203,СВЦЭМ!$B$33:$B$776,F$190)+'СЕТ СН'!$F$12</f>
        <v>115.89592437</v>
      </c>
      <c r="G203" s="36">
        <f>SUMIFS(СВЦЭМ!$F$33:$F$776,СВЦЭМ!$A$33:$A$776,$A203,СВЦЭМ!$B$33:$B$776,G$190)+'СЕТ СН'!$F$12</f>
        <v>114.21030408999999</v>
      </c>
      <c r="H203" s="36">
        <f>SUMIFS(СВЦЭМ!$F$33:$F$776,СВЦЭМ!$A$33:$A$776,$A203,СВЦЭМ!$B$33:$B$776,H$190)+'СЕТ СН'!$F$12</f>
        <v>110.60940146</v>
      </c>
      <c r="I203" s="36">
        <f>SUMIFS(СВЦЭМ!$F$33:$F$776,СВЦЭМ!$A$33:$A$776,$A203,СВЦЭМ!$B$33:$B$776,I$190)+'СЕТ СН'!$F$12</f>
        <v>109.6310196</v>
      </c>
      <c r="J203" s="36">
        <f>SUMIFS(СВЦЭМ!$F$33:$F$776,СВЦЭМ!$A$33:$A$776,$A203,СВЦЭМ!$B$33:$B$776,J$190)+'СЕТ СН'!$F$12</f>
        <v>101.32893527</v>
      </c>
      <c r="K203" s="36">
        <f>SUMIFS(СВЦЭМ!$F$33:$F$776,СВЦЭМ!$A$33:$A$776,$A203,СВЦЭМ!$B$33:$B$776,K$190)+'СЕТ СН'!$F$12</f>
        <v>95.171505839999995</v>
      </c>
      <c r="L203" s="36">
        <f>SUMIFS(СВЦЭМ!$F$33:$F$776,СВЦЭМ!$A$33:$A$776,$A203,СВЦЭМ!$B$33:$B$776,L$190)+'СЕТ СН'!$F$12</f>
        <v>95.452064570000005</v>
      </c>
      <c r="M203" s="36">
        <f>SUMIFS(СВЦЭМ!$F$33:$F$776,СВЦЭМ!$A$33:$A$776,$A203,СВЦЭМ!$B$33:$B$776,M$190)+'СЕТ СН'!$F$12</f>
        <v>96.979691470000006</v>
      </c>
      <c r="N203" s="36">
        <f>SUMIFS(СВЦЭМ!$F$33:$F$776,СВЦЭМ!$A$33:$A$776,$A203,СВЦЭМ!$B$33:$B$776,N$190)+'СЕТ СН'!$F$12</f>
        <v>97.826776620000004</v>
      </c>
      <c r="O203" s="36">
        <f>SUMIFS(СВЦЭМ!$F$33:$F$776,СВЦЭМ!$A$33:$A$776,$A203,СВЦЭМ!$B$33:$B$776,O$190)+'СЕТ СН'!$F$12</f>
        <v>103.33185914000001</v>
      </c>
      <c r="P203" s="36">
        <f>SUMIFS(СВЦЭМ!$F$33:$F$776,СВЦЭМ!$A$33:$A$776,$A203,СВЦЭМ!$B$33:$B$776,P$190)+'СЕТ СН'!$F$12</f>
        <v>107.90368143000001</v>
      </c>
      <c r="Q203" s="36">
        <f>SUMIFS(СВЦЭМ!$F$33:$F$776,СВЦЭМ!$A$33:$A$776,$A203,СВЦЭМ!$B$33:$B$776,Q$190)+'СЕТ СН'!$F$12</f>
        <v>102.05339635</v>
      </c>
      <c r="R203" s="36">
        <f>SUMIFS(СВЦЭМ!$F$33:$F$776,СВЦЭМ!$A$33:$A$776,$A203,СВЦЭМ!$B$33:$B$776,R$190)+'СЕТ СН'!$F$12</f>
        <v>94.588887330000006</v>
      </c>
      <c r="S203" s="36">
        <f>SUMIFS(СВЦЭМ!$F$33:$F$776,СВЦЭМ!$A$33:$A$776,$A203,СВЦЭМ!$B$33:$B$776,S$190)+'СЕТ СН'!$F$12</f>
        <v>88.072905829999996</v>
      </c>
      <c r="T203" s="36">
        <f>SUMIFS(СВЦЭМ!$F$33:$F$776,СВЦЭМ!$A$33:$A$776,$A203,СВЦЭМ!$B$33:$B$776,T$190)+'СЕТ СН'!$F$12</f>
        <v>87.8332671</v>
      </c>
      <c r="U203" s="36">
        <f>SUMIFS(СВЦЭМ!$F$33:$F$776,СВЦЭМ!$A$33:$A$776,$A203,СВЦЭМ!$B$33:$B$776,U$190)+'СЕТ СН'!$F$12</f>
        <v>91.012535999999997</v>
      </c>
      <c r="V203" s="36">
        <f>SUMIFS(СВЦЭМ!$F$33:$F$776,СВЦЭМ!$A$33:$A$776,$A203,СВЦЭМ!$B$33:$B$776,V$190)+'СЕТ СН'!$F$12</f>
        <v>90.205240810000006</v>
      </c>
      <c r="W203" s="36">
        <f>SUMIFS(СВЦЭМ!$F$33:$F$776,СВЦЭМ!$A$33:$A$776,$A203,СВЦЭМ!$B$33:$B$776,W$190)+'СЕТ СН'!$F$12</f>
        <v>89.031141649999995</v>
      </c>
      <c r="X203" s="36">
        <f>SUMIFS(СВЦЭМ!$F$33:$F$776,СВЦЭМ!$A$33:$A$776,$A203,СВЦЭМ!$B$33:$B$776,X$190)+'СЕТ СН'!$F$12</f>
        <v>86.468246669999999</v>
      </c>
      <c r="Y203" s="36">
        <f>SUMIFS(СВЦЭМ!$F$33:$F$776,СВЦЭМ!$A$33:$A$776,$A203,СВЦЭМ!$B$33:$B$776,Y$190)+'СЕТ СН'!$F$12</f>
        <v>89.461295219999997</v>
      </c>
    </row>
    <row r="204" spans="1:25" ht="15.75" x14ac:dyDescent="0.2">
      <c r="A204" s="35">
        <f t="shared" si="5"/>
        <v>44118</v>
      </c>
      <c r="B204" s="36">
        <f>SUMIFS(СВЦЭМ!$F$33:$F$776,СВЦЭМ!$A$33:$A$776,$A204,СВЦЭМ!$B$33:$B$776,B$190)+'СЕТ СН'!$F$12</f>
        <v>99.925476590000002</v>
      </c>
      <c r="C204" s="36">
        <f>SUMIFS(СВЦЭМ!$F$33:$F$776,СВЦЭМ!$A$33:$A$776,$A204,СВЦЭМ!$B$33:$B$776,C$190)+'СЕТ СН'!$F$12</f>
        <v>109.96931911999999</v>
      </c>
      <c r="D204" s="36">
        <f>SUMIFS(СВЦЭМ!$F$33:$F$776,СВЦЭМ!$A$33:$A$776,$A204,СВЦЭМ!$B$33:$B$776,D$190)+'СЕТ СН'!$F$12</f>
        <v>119.86476524</v>
      </c>
      <c r="E204" s="36">
        <f>SUMIFS(СВЦЭМ!$F$33:$F$776,СВЦЭМ!$A$33:$A$776,$A204,СВЦЭМ!$B$33:$B$776,E$190)+'СЕТ СН'!$F$12</f>
        <v>122.02914008</v>
      </c>
      <c r="F204" s="36">
        <f>SUMIFS(СВЦЭМ!$F$33:$F$776,СВЦЭМ!$A$33:$A$776,$A204,СВЦЭМ!$B$33:$B$776,F$190)+'СЕТ СН'!$F$12</f>
        <v>120.82446155</v>
      </c>
      <c r="G204" s="36">
        <f>SUMIFS(СВЦЭМ!$F$33:$F$776,СВЦЭМ!$A$33:$A$776,$A204,СВЦЭМ!$B$33:$B$776,G$190)+'СЕТ СН'!$F$12</f>
        <v>119.53539415</v>
      </c>
      <c r="H204" s="36">
        <f>SUMIFS(СВЦЭМ!$F$33:$F$776,СВЦЭМ!$A$33:$A$776,$A204,СВЦЭМ!$B$33:$B$776,H$190)+'СЕТ СН'!$F$12</f>
        <v>112.61810278</v>
      </c>
      <c r="I204" s="36">
        <f>SUMIFS(СВЦЭМ!$F$33:$F$776,СВЦЭМ!$A$33:$A$776,$A204,СВЦЭМ!$B$33:$B$776,I$190)+'СЕТ СН'!$F$12</f>
        <v>106.3171818</v>
      </c>
      <c r="J204" s="36">
        <f>SUMIFS(СВЦЭМ!$F$33:$F$776,СВЦЭМ!$A$33:$A$776,$A204,СВЦЭМ!$B$33:$B$776,J$190)+'СЕТ СН'!$F$12</f>
        <v>97.096082969999998</v>
      </c>
      <c r="K204" s="36">
        <f>SUMIFS(СВЦЭМ!$F$33:$F$776,СВЦЭМ!$A$33:$A$776,$A204,СВЦЭМ!$B$33:$B$776,K$190)+'СЕТ СН'!$F$12</f>
        <v>91.501734409999997</v>
      </c>
      <c r="L204" s="36">
        <f>SUMIFS(СВЦЭМ!$F$33:$F$776,СВЦЭМ!$A$33:$A$776,$A204,СВЦЭМ!$B$33:$B$776,L$190)+'СЕТ СН'!$F$12</f>
        <v>92.594360640000005</v>
      </c>
      <c r="M204" s="36">
        <f>SUMIFS(СВЦЭМ!$F$33:$F$776,СВЦЭМ!$A$33:$A$776,$A204,СВЦЭМ!$B$33:$B$776,M$190)+'СЕТ СН'!$F$12</f>
        <v>94.970366440000006</v>
      </c>
      <c r="N204" s="36">
        <f>SUMIFS(СВЦЭМ!$F$33:$F$776,СВЦЭМ!$A$33:$A$776,$A204,СВЦЭМ!$B$33:$B$776,N$190)+'СЕТ СН'!$F$12</f>
        <v>95.943138809999994</v>
      </c>
      <c r="O204" s="36">
        <f>SUMIFS(СВЦЭМ!$F$33:$F$776,СВЦЭМ!$A$33:$A$776,$A204,СВЦЭМ!$B$33:$B$776,O$190)+'СЕТ СН'!$F$12</f>
        <v>103.40187539</v>
      </c>
      <c r="P204" s="36">
        <f>SUMIFS(СВЦЭМ!$F$33:$F$776,СВЦЭМ!$A$33:$A$776,$A204,СВЦЭМ!$B$33:$B$776,P$190)+'СЕТ СН'!$F$12</f>
        <v>107.87193895999999</v>
      </c>
      <c r="Q204" s="36">
        <f>SUMIFS(СВЦЭМ!$F$33:$F$776,СВЦЭМ!$A$33:$A$776,$A204,СВЦЭМ!$B$33:$B$776,Q$190)+'СЕТ СН'!$F$12</f>
        <v>102.01007513</v>
      </c>
      <c r="R204" s="36">
        <f>SUMIFS(СВЦЭМ!$F$33:$F$776,СВЦЭМ!$A$33:$A$776,$A204,СВЦЭМ!$B$33:$B$776,R$190)+'СЕТ СН'!$F$12</f>
        <v>94.398841489999995</v>
      </c>
      <c r="S204" s="36">
        <f>SUMIFS(СВЦЭМ!$F$33:$F$776,СВЦЭМ!$A$33:$A$776,$A204,СВЦЭМ!$B$33:$B$776,S$190)+'СЕТ СН'!$F$12</f>
        <v>86.2853128</v>
      </c>
      <c r="T204" s="36">
        <f>SUMIFS(СВЦЭМ!$F$33:$F$776,СВЦЭМ!$A$33:$A$776,$A204,СВЦЭМ!$B$33:$B$776,T$190)+'СЕТ СН'!$F$12</f>
        <v>83.683320980000005</v>
      </c>
      <c r="U204" s="36">
        <f>SUMIFS(СВЦЭМ!$F$33:$F$776,СВЦЭМ!$A$33:$A$776,$A204,СВЦЭМ!$B$33:$B$776,U$190)+'СЕТ СН'!$F$12</f>
        <v>87.973114370000005</v>
      </c>
      <c r="V204" s="36">
        <f>SUMIFS(СВЦЭМ!$F$33:$F$776,СВЦЭМ!$A$33:$A$776,$A204,СВЦЭМ!$B$33:$B$776,V$190)+'СЕТ СН'!$F$12</f>
        <v>87.168350480000001</v>
      </c>
      <c r="W204" s="36">
        <f>SUMIFS(СВЦЭМ!$F$33:$F$776,СВЦЭМ!$A$33:$A$776,$A204,СВЦЭМ!$B$33:$B$776,W$190)+'СЕТ СН'!$F$12</f>
        <v>85.371616329999995</v>
      </c>
      <c r="X204" s="36">
        <f>SUMIFS(СВЦЭМ!$F$33:$F$776,СВЦЭМ!$A$33:$A$776,$A204,СВЦЭМ!$B$33:$B$776,X$190)+'СЕТ СН'!$F$12</f>
        <v>82.88196834</v>
      </c>
      <c r="Y204" s="36">
        <f>SUMIFS(СВЦЭМ!$F$33:$F$776,СВЦЭМ!$A$33:$A$776,$A204,СВЦЭМ!$B$33:$B$776,Y$190)+'СЕТ СН'!$F$12</f>
        <v>87.332565369999998</v>
      </c>
    </row>
    <row r="205" spans="1:25" ht="15.75" x14ac:dyDescent="0.2">
      <c r="A205" s="35">
        <f t="shared" si="5"/>
        <v>44119</v>
      </c>
      <c r="B205" s="36">
        <f>SUMIFS(СВЦЭМ!$F$33:$F$776,СВЦЭМ!$A$33:$A$776,$A205,СВЦЭМ!$B$33:$B$776,B$190)+'СЕТ СН'!$F$12</f>
        <v>102.48941838</v>
      </c>
      <c r="C205" s="36">
        <f>SUMIFS(СВЦЭМ!$F$33:$F$776,СВЦЭМ!$A$33:$A$776,$A205,СВЦЭМ!$B$33:$B$776,C$190)+'СЕТ СН'!$F$12</f>
        <v>114.83810687</v>
      </c>
      <c r="D205" s="36">
        <f>SUMIFS(СВЦЭМ!$F$33:$F$776,СВЦЭМ!$A$33:$A$776,$A205,СВЦЭМ!$B$33:$B$776,D$190)+'СЕТ СН'!$F$12</f>
        <v>124.46090816</v>
      </c>
      <c r="E205" s="36">
        <f>SUMIFS(СВЦЭМ!$F$33:$F$776,СВЦЭМ!$A$33:$A$776,$A205,СВЦЭМ!$B$33:$B$776,E$190)+'СЕТ СН'!$F$12</f>
        <v>125.24379143</v>
      </c>
      <c r="F205" s="36">
        <f>SUMIFS(СВЦЭМ!$F$33:$F$776,СВЦЭМ!$A$33:$A$776,$A205,СВЦЭМ!$B$33:$B$776,F$190)+'СЕТ СН'!$F$12</f>
        <v>124.29040036000001</v>
      </c>
      <c r="G205" s="36">
        <f>SUMIFS(СВЦЭМ!$F$33:$F$776,СВЦЭМ!$A$33:$A$776,$A205,СВЦЭМ!$B$33:$B$776,G$190)+'СЕТ СН'!$F$12</f>
        <v>121.15856637</v>
      </c>
      <c r="H205" s="36">
        <f>SUMIFS(СВЦЭМ!$F$33:$F$776,СВЦЭМ!$A$33:$A$776,$A205,СВЦЭМ!$B$33:$B$776,H$190)+'СЕТ СН'!$F$12</f>
        <v>114.32182846000001</v>
      </c>
      <c r="I205" s="36">
        <f>SUMIFS(СВЦЭМ!$F$33:$F$776,СВЦЭМ!$A$33:$A$776,$A205,СВЦЭМ!$B$33:$B$776,I$190)+'СЕТ СН'!$F$12</f>
        <v>107.7297784</v>
      </c>
      <c r="J205" s="36">
        <f>SUMIFS(СВЦЭМ!$F$33:$F$776,СВЦЭМ!$A$33:$A$776,$A205,СВЦЭМ!$B$33:$B$776,J$190)+'СЕТ СН'!$F$12</f>
        <v>98.757052229999999</v>
      </c>
      <c r="K205" s="36">
        <f>SUMIFS(СВЦЭМ!$F$33:$F$776,СВЦЭМ!$A$33:$A$776,$A205,СВЦЭМ!$B$33:$B$776,K$190)+'СЕТ СН'!$F$12</f>
        <v>93.030414969999995</v>
      </c>
      <c r="L205" s="36">
        <f>SUMIFS(СВЦЭМ!$F$33:$F$776,СВЦЭМ!$A$33:$A$776,$A205,СВЦЭМ!$B$33:$B$776,L$190)+'СЕТ СН'!$F$12</f>
        <v>93.50717779</v>
      </c>
      <c r="M205" s="36">
        <f>SUMIFS(СВЦЭМ!$F$33:$F$776,СВЦЭМ!$A$33:$A$776,$A205,СВЦЭМ!$B$33:$B$776,M$190)+'СЕТ СН'!$F$12</f>
        <v>94.664469729999993</v>
      </c>
      <c r="N205" s="36">
        <f>SUMIFS(СВЦЭМ!$F$33:$F$776,СВЦЭМ!$A$33:$A$776,$A205,СВЦЭМ!$B$33:$B$776,N$190)+'СЕТ СН'!$F$12</f>
        <v>96.274871939999997</v>
      </c>
      <c r="O205" s="36">
        <f>SUMIFS(СВЦЭМ!$F$33:$F$776,СВЦЭМ!$A$33:$A$776,$A205,СВЦЭМ!$B$33:$B$776,O$190)+'СЕТ СН'!$F$12</f>
        <v>99.222894139999994</v>
      </c>
      <c r="P205" s="36">
        <f>SUMIFS(СВЦЭМ!$F$33:$F$776,СВЦЭМ!$A$33:$A$776,$A205,СВЦЭМ!$B$33:$B$776,P$190)+'СЕТ СН'!$F$12</f>
        <v>102.7946165</v>
      </c>
      <c r="Q205" s="36">
        <f>SUMIFS(СВЦЭМ!$F$33:$F$776,СВЦЭМ!$A$33:$A$776,$A205,СВЦЭМ!$B$33:$B$776,Q$190)+'СЕТ СН'!$F$12</f>
        <v>97.314815019999998</v>
      </c>
      <c r="R205" s="36">
        <f>SUMIFS(СВЦЭМ!$F$33:$F$776,СВЦЭМ!$A$33:$A$776,$A205,СВЦЭМ!$B$33:$B$776,R$190)+'СЕТ СН'!$F$12</f>
        <v>90.172751509999998</v>
      </c>
      <c r="S205" s="36">
        <f>SUMIFS(СВЦЭМ!$F$33:$F$776,СВЦЭМ!$A$33:$A$776,$A205,СВЦЭМ!$B$33:$B$776,S$190)+'СЕТ СН'!$F$12</f>
        <v>82.154108550000004</v>
      </c>
      <c r="T205" s="36">
        <f>SUMIFS(СВЦЭМ!$F$33:$F$776,СВЦЭМ!$A$33:$A$776,$A205,СВЦЭМ!$B$33:$B$776,T$190)+'СЕТ СН'!$F$12</f>
        <v>82.779257920000006</v>
      </c>
      <c r="U205" s="36">
        <f>SUMIFS(СВЦЭМ!$F$33:$F$776,СВЦЭМ!$A$33:$A$776,$A205,СВЦЭМ!$B$33:$B$776,U$190)+'СЕТ СН'!$F$12</f>
        <v>86.395993279999999</v>
      </c>
      <c r="V205" s="36">
        <f>SUMIFS(СВЦЭМ!$F$33:$F$776,СВЦЭМ!$A$33:$A$776,$A205,СВЦЭМ!$B$33:$B$776,V$190)+'СЕТ СН'!$F$12</f>
        <v>85.397309000000007</v>
      </c>
      <c r="W205" s="36">
        <f>SUMIFS(СВЦЭМ!$F$33:$F$776,СВЦЭМ!$A$33:$A$776,$A205,СВЦЭМ!$B$33:$B$776,W$190)+'СЕТ СН'!$F$12</f>
        <v>83.786827630000005</v>
      </c>
      <c r="X205" s="36">
        <f>SUMIFS(СВЦЭМ!$F$33:$F$776,СВЦЭМ!$A$33:$A$776,$A205,СВЦЭМ!$B$33:$B$776,X$190)+'СЕТ СН'!$F$12</f>
        <v>80.30114442</v>
      </c>
      <c r="Y205" s="36">
        <f>SUMIFS(СВЦЭМ!$F$33:$F$776,СВЦЭМ!$A$33:$A$776,$A205,СВЦЭМ!$B$33:$B$776,Y$190)+'СЕТ СН'!$F$12</f>
        <v>87.602802479999994</v>
      </c>
    </row>
    <row r="206" spans="1:25" ht="15.75" x14ac:dyDescent="0.2">
      <c r="A206" s="35">
        <f t="shared" si="5"/>
        <v>44120</v>
      </c>
      <c r="B206" s="36">
        <f>SUMIFS(СВЦЭМ!$F$33:$F$776,СВЦЭМ!$A$33:$A$776,$A206,СВЦЭМ!$B$33:$B$776,B$190)+'СЕТ СН'!$F$12</f>
        <v>94.652985659999999</v>
      </c>
      <c r="C206" s="36">
        <f>SUMIFS(СВЦЭМ!$F$33:$F$776,СВЦЭМ!$A$33:$A$776,$A206,СВЦЭМ!$B$33:$B$776,C$190)+'СЕТ СН'!$F$12</f>
        <v>106.22288085</v>
      </c>
      <c r="D206" s="36">
        <f>SUMIFS(СВЦЭМ!$F$33:$F$776,СВЦЭМ!$A$33:$A$776,$A206,СВЦЭМ!$B$33:$B$776,D$190)+'СЕТ СН'!$F$12</f>
        <v>114.16701376</v>
      </c>
      <c r="E206" s="36">
        <f>SUMIFS(СВЦЭМ!$F$33:$F$776,СВЦЭМ!$A$33:$A$776,$A206,СВЦЭМ!$B$33:$B$776,E$190)+'СЕТ СН'!$F$12</f>
        <v>114.90303527</v>
      </c>
      <c r="F206" s="36">
        <f>SUMIFS(СВЦЭМ!$F$33:$F$776,СВЦЭМ!$A$33:$A$776,$A206,СВЦЭМ!$B$33:$B$776,F$190)+'СЕТ СН'!$F$12</f>
        <v>114.43604080999999</v>
      </c>
      <c r="G206" s="36">
        <f>SUMIFS(СВЦЭМ!$F$33:$F$776,СВЦЭМ!$A$33:$A$776,$A206,СВЦЭМ!$B$33:$B$776,G$190)+'СЕТ СН'!$F$12</f>
        <v>112.38411936999999</v>
      </c>
      <c r="H206" s="36">
        <f>SUMIFS(СВЦЭМ!$F$33:$F$776,СВЦЭМ!$A$33:$A$776,$A206,СВЦЭМ!$B$33:$B$776,H$190)+'СЕТ СН'!$F$12</f>
        <v>107.89499384</v>
      </c>
      <c r="I206" s="36">
        <f>SUMIFS(СВЦЭМ!$F$33:$F$776,СВЦЭМ!$A$33:$A$776,$A206,СВЦЭМ!$B$33:$B$776,I$190)+'СЕТ СН'!$F$12</f>
        <v>104.12747650999999</v>
      </c>
      <c r="J206" s="36">
        <f>SUMIFS(СВЦЭМ!$F$33:$F$776,СВЦЭМ!$A$33:$A$776,$A206,СВЦЭМ!$B$33:$B$776,J$190)+'СЕТ СН'!$F$12</f>
        <v>99.863786989999994</v>
      </c>
      <c r="K206" s="36">
        <f>SUMIFS(СВЦЭМ!$F$33:$F$776,СВЦЭМ!$A$33:$A$776,$A206,СВЦЭМ!$B$33:$B$776,K$190)+'СЕТ СН'!$F$12</f>
        <v>94.993532979999998</v>
      </c>
      <c r="L206" s="36">
        <f>SUMIFS(СВЦЭМ!$F$33:$F$776,СВЦЭМ!$A$33:$A$776,$A206,СВЦЭМ!$B$33:$B$776,L$190)+'СЕТ СН'!$F$12</f>
        <v>94.646675049999999</v>
      </c>
      <c r="M206" s="36">
        <f>SUMIFS(СВЦЭМ!$F$33:$F$776,СВЦЭМ!$A$33:$A$776,$A206,СВЦЭМ!$B$33:$B$776,M$190)+'СЕТ СН'!$F$12</f>
        <v>95.248546750000003</v>
      </c>
      <c r="N206" s="36">
        <f>SUMIFS(СВЦЭМ!$F$33:$F$776,СВЦЭМ!$A$33:$A$776,$A206,СВЦЭМ!$B$33:$B$776,N$190)+'СЕТ СН'!$F$12</f>
        <v>97.068390989999997</v>
      </c>
      <c r="O206" s="36">
        <f>SUMIFS(СВЦЭМ!$F$33:$F$776,СВЦЭМ!$A$33:$A$776,$A206,СВЦЭМ!$B$33:$B$776,O$190)+'СЕТ СН'!$F$12</f>
        <v>102.33243957000001</v>
      </c>
      <c r="P206" s="36">
        <f>SUMIFS(СВЦЭМ!$F$33:$F$776,СВЦЭМ!$A$33:$A$776,$A206,СВЦЭМ!$B$33:$B$776,P$190)+'СЕТ СН'!$F$12</f>
        <v>108.71850430000001</v>
      </c>
      <c r="Q206" s="36">
        <f>SUMIFS(СВЦЭМ!$F$33:$F$776,СВЦЭМ!$A$33:$A$776,$A206,СВЦЭМ!$B$33:$B$776,Q$190)+'СЕТ СН'!$F$12</f>
        <v>103.78382349</v>
      </c>
      <c r="R206" s="36">
        <f>SUMIFS(СВЦЭМ!$F$33:$F$776,СВЦЭМ!$A$33:$A$776,$A206,СВЦЭМ!$B$33:$B$776,R$190)+'СЕТ СН'!$F$12</f>
        <v>96.858120349999993</v>
      </c>
      <c r="S206" s="36">
        <f>SUMIFS(СВЦЭМ!$F$33:$F$776,СВЦЭМ!$A$33:$A$776,$A206,СВЦЭМ!$B$33:$B$776,S$190)+'СЕТ СН'!$F$12</f>
        <v>87.955026810000007</v>
      </c>
      <c r="T206" s="36">
        <f>SUMIFS(СВЦЭМ!$F$33:$F$776,СВЦЭМ!$A$33:$A$776,$A206,СВЦЭМ!$B$33:$B$776,T$190)+'СЕТ СН'!$F$12</f>
        <v>84.107023729999995</v>
      </c>
      <c r="U206" s="36">
        <f>SUMIFS(СВЦЭМ!$F$33:$F$776,СВЦЭМ!$A$33:$A$776,$A206,СВЦЭМ!$B$33:$B$776,U$190)+'СЕТ СН'!$F$12</f>
        <v>84.461505360000004</v>
      </c>
      <c r="V206" s="36">
        <f>SUMIFS(СВЦЭМ!$F$33:$F$776,СВЦЭМ!$A$33:$A$776,$A206,СВЦЭМ!$B$33:$B$776,V$190)+'СЕТ СН'!$F$12</f>
        <v>82.735235860000003</v>
      </c>
      <c r="W206" s="36">
        <f>SUMIFS(СВЦЭМ!$F$33:$F$776,СВЦЭМ!$A$33:$A$776,$A206,СВЦЭМ!$B$33:$B$776,W$190)+'СЕТ СН'!$F$12</f>
        <v>82.113095990000005</v>
      </c>
      <c r="X206" s="36">
        <f>SUMIFS(СВЦЭМ!$F$33:$F$776,СВЦЭМ!$A$33:$A$776,$A206,СВЦЭМ!$B$33:$B$776,X$190)+'СЕТ СН'!$F$12</f>
        <v>82.037035650000007</v>
      </c>
      <c r="Y206" s="36">
        <f>SUMIFS(СВЦЭМ!$F$33:$F$776,СВЦЭМ!$A$33:$A$776,$A206,СВЦЭМ!$B$33:$B$776,Y$190)+'СЕТ СН'!$F$12</f>
        <v>86.561702240000002</v>
      </c>
    </row>
    <row r="207" spans="1:25" ht="15.75" x14ac:dyDescent="0.2">
      <c r="A207" s="35">
        <f t="shared" si="5"/>
        <v>44121</v>
      </c>
      <c r="B207" s="36">
        <f>SUMIFS(СВЦЭМ!$F$33:$F$776,СВЦЭМ!$A$33:$A$776,$A207,СВЦЭМ!$B$33:$B$776,B$190)+'СЕТ СН'!$F$12</f>
        <v>94.208003079999997</v>
      </c>
      <c r="C207" s="36">
        <f>SUMIFS(СВЦЭМ!$F$33:$F$776,СВЦЭМ!$A$33:$A$776,$A207,СВЦЭМ!$B$33:$B$776,C$190)+'СЕТ СН'!$F$12</f>
        <v>105.40860265000001</v>
      </c>
      <c r="D207" s="36">
        <f>SUMIFS(СВЦЭМ!$F$33:$F$776,СВЦЭМ!$A$33:$A$776,$A207,СВЦЭМ!$B$33:$B$776,D$190)+'СЕТ СН'!$F$12</f>
        <v>114.46498904000001</v>
      </c>
      <c r="E207" s="36">
        <f>SUMIFS(СВЦЭМ!$F$33:$F$776,СВЦЭМ!$A$33:$A$776,$A207,СВЦЭМ!$B$33:$B$776,E$190)+'СЕТ СН'!$F$12</f>
        <v>115.67601592</v>
      </c>
      <c r="F207" s="36">
        <f>SUMIFS(СВЦЭМ!$F$33:$F$776,СВЦЭМ!$A$33:$A$776,$A207,СВЦЭМ!$B$33:$B$776,F$190)+'СЕТ СН'!$F$12</f>
        <v>116.1843939</v>
      </c>
      <c r="G207" s="36">
        <f>SUMIFS(СВЦЭМ!$F$33:$F$776,СВЦЭМ!$A$33:$A$776,$A207,СВЦЭМ!$B$33:$B$776,G$190)+'СЕТ СН'!$F$12</f>
        <v>114.70312654999999</v>
      </c>
      <c r="H207" s="36">
        <f>SUMIFS(СВЦЭМ!$F$33:$F$776,СВЦЭМ!$A$33:$A$776,$A207,СВЦЭМ!$B$33:$B$776,H$190)+'СЕТ СН'!$F$12</f>
        <v>112.84440069999999</v>
      </c>
      <c r="I207" s="36">
        <f>SUMIFS(СВЦЭМ!$F$33:$F$776,СВЦЭМ!$A$33:$A$776,$A207,СВЦЭМ!$B$33:$B$776,I$190)+'СЕТ СН'!$F$12</f>
        <v>112.45033697</v>
      </c>
      <c r="J207" s="36">
        <f>SUMIFS(СВЦЭМ!$F$33:$F$776,СВЦЭМ!$A$33:$A$776,$A207,СВЦЭМ!$B$33:$B$776,J$190)+'СЕТ СН'!$F$12</f>
        <v>104.34702651000001</v>
      </c>
      <c r="K207" s="36">
        <f>SUMIFS(СВЦЭМ!$F$33:$F$776,СВЦЭМ!$A$33:$A$776,$A207,СВЦЭМ!$B$33:$B$776,K$190)+'СЕТ СН'!$F$12</f>
        <v>100.77527621</v>
      </c>
      <c r="L207" s="36">
        <f>SUMIFS(СВЦЭМ!$F$33:$F$776,СВЦЭМ!$A$33:$A$776,$A207,СВЦЭМ!$B$33:$B$776,L$190)+'СЕТ СН'!$F$12</f>
        <v>96.604584099999997</v>
      </c>
      <c r="M207" s="36">
        <f>SUMIFS(СВЦЭМ!$F$33:$F$776,СВЦЭМ!$A$33:$A$776,$A207,СВЦЭМ!$B$33:$B$776,M$190)+'СЕТ СН'!$F$12</f>
        <v>97.742112669999997</v>
      </c>
      <c r="N207" s="36">
        <f>SUMIFS(СВЦЭМ!$F$33:$F$776,СВЦЭМ!$A$33:$A$776,$A207,СВЦЭМ!$B$33:$B$776,N$190)+'СЕТ СН'!$F$12</f>
        <v>99.673965069999994</v>
      </c>
      <c r="O207" s="36">
        <f>SUMIFS(СВЦЭМ!$F$33:$F$776,СВЦЭМ!$A$33:$A$776,$A207,СВЦЭМ!$B$33:$B$776,O$190)+'СЕТ СН'!$F$12</f>
        <v>105.67809421</v>
      </c>
      <c r="P207" s="36">
        <f>SUMIFS(СВЦЭМ!$F$33:$F$776,СВЦЭМ!$A$33:$A$776,$A207,СВЦЭМ!$B$33:$B$776,P$190)+'СЕТ СН'!$F$12</f>
        <v>112.1716536</v>
      </c>
      <c r="Q207" s="36">
        <f>SUMIFS(СВЦЭМ!$F$33:$F$776,СВЦЭМ!$A$33:$A$776,$A207,СВЦЭМ!$B$33:$B$776,Q$190)+'СЕТ СН'!$F$12</f>
        <v>107.96183268999999</v>
      </c>
      <c r="R207" s="36">
        <f>SUMIFS(СВЦЭМ!$F$33:$F$776,СВЦЭМ!$A$33:$A$776,$A207,СВЦЭМ!$B$33:$B$776,R$190)+'СЕТ СН'!$F$12</f>
        <v>101.34578981</v>
      </c>
      <c r="S207" s="36">
        <f>SUMIFS(СВЦЭМ!$F$33:$F$776,СВЦЭМ!$A$33:$A$776,$A207,СВЦЭМ!$B$33:$B$776,S$190)+'СЕТ СН'!$F$12</f>
        <v>91.790243050000001</v>
      </c>
      <c r="T207" s="36">
        <f>SUMIFS(СВЦЭМ!$F$33:$F$776,СВЦЭМ!$A$33:$A$776,$A207,СВЦЭМ!$B$33:$B$776,T$190)+'СЕТ СН'!$F$12</f>
        <v>86.379411610000005</v>
      </c>
      <c r="U207" s="36">
        <f>SUMIFS(СВЦЭМ!$F$33:$F$776,СВЦЭМ!$A$33:$A$776,$A207,СВЦЭМ!$B$33:$B$776,U$190)+'СЕТ СН'!$F$12</f>
        <v>84.656209140000001</v>
      </c>
      <c r="V207" s="36">
        <f>SUMIFS(СВЦЭМ!$F$33:$F$776,СВЦЭМ!$A$33:$A$776,$A207,СВЦЭМ!$B$33:$B$776,V$190)+'СЕТ СН'!$F$12</f>
        <v>84.785909700000005</v>
      </c>
      <c r="W207" s="36">
        <f>SUMIFS(СВЦЭМ!$F$33:$F$776,СВЦЭМ!$A$33:$A$776,$A207,СВЦЭМ!$B$33:$B$776,W$190)+'СЕТ СН'!$F$12</f>
        <v>84.998505010000002</v>
      </c>
      <c r="X207" s="36">
        <f>SUMIFS(СВЦЭМ!$F$33:$F$776,СВЦЭМ!$A$33:$A$776,$A207,СВЦЭМ!$B$33:$B$776,X$190)+'СЕТ СН'!$F$12</f>
        <v>87.958366799999993</v>
      </c>
      <c r="Y207" s="36">
        <f>SUMIFS(СВЦЭМ!$F$33:$F$776,СВЦЭМ!$A$33:$A$776,$A207,СВЦЭМ!$B$33:$B$776,Y$190)+'СЕТ СН'!$F$12</f>
        <v>92.495307639999993</v>
      </c>
    </row>
    <row r="208" spans="1:25" ht="15.75" x14ac:dyDescent="0.2">
      <c r="A208" s="35">
        <f t="shared" si="5"/>
        <v>44122</v>
      </c>
      <c r="B208" s="36">
        <f>SUMIFS(СВЦЭМ!$F$33:$F$776,СВЦЭМ!$A$33:$A$776,$A208,СВЦЭМ!$B$33:$B$776,B$190)+'СЕТ СН'!$F$12</f>
        <v>106.90090065</v>
      </c>
      <c r="C208" s="36">
        <f>SUMIFS(СВЦЭМ!$F$33:$F$776,СВЦЭМ!$A$33:$A$776,$A208,СВЦЭМ!$B$33:$B$776,C$190)+'СЕТ СН'!$F$12</f>
        <v>121.03110554</v>
      </c>
      <c r="D208" s="36">
        <f>SUMIFS(СВЦЭМ!$F$33:$F$776,СВЦЭМ!$A$33:$A$776,$A208,СВЦЭМ!$B$33:$B$776,D$190)+'СЕТ СН'!$F$12</f>
        <v>131.37187602</v>
      </c>
      <c r="E208" s="36">
        <f>SUMIFS(СВЦЭМ!$F$33:$F$776,СВЦЭМ!$A$33:$A$776,$A208,СВЦЭМ!$B$33:$B$776,E$190)+'СЕТ СН'!$F$12</f>
        <v>132.50469093000001</v>
      </c>
      <c r="F208" s="36">
        <f>SUMIFS(СВЦЭМ!$F$33:$F$776,СВЦЭМ!$A$33:$A$776,$A208,СВЦЭМ!$B$33:$B$776,F$190)+'СЕТ СН'!$F$12</f>
        <v>133.49472832999999</v>
      </c>
      <c r="G208" s="36">
        <f>SUMIFS(СВЦЭМ!$F$33:$F$776,СВЦЭМ!$A$33:$A$776,$A208,СВЦЭМ!$B$33:$B$776,G$190)+'СЕТ СН'!$F$12</f>
        <v>131.6857114</v>
      </c>
      <c r="H208" s="36">
        <f>SUMIFS(СВЦЭМ!$F$33:$F$776,СВЦЭМ!$A$33:$A$776,$A208,СВЦЭМ!$B$33:$B$776,H$190)+'СЕТ СН'!$F$12</f>
        <v>128.49682135</v>
      </c>
      <c r="I208" s="36">
        <f>SUMIFS(СВЦЭМ!$F$33:$F$776,СВЦЭМ!$A$33:$A$776,$A208,СВЦЭМ!$B$33:$B$776,I$190)+'СЕТ СН'!$F$12</f>
        <v>123.50570053</v>
      </c>
      <c r="J208" s="36">
        <f>SUMIFS(СВЦЭМ!$F$33:$F$776,СВЦЭМ!$A$33:$A$776,$A208,СВЦЭМ!$B$33:$B$776,J$190)+'СЕТ СН'!$F$12</f>
        <v>111.30759755</v>
      </c>
      <c r="K208" s="36">
        <f>SUMIFS(СВЦЭМ!$F$33:$F$776,СВЦЭМ!$A$33:$A$776,$A208,СВЦЭМ!$B$33:$B$776,K$190)+'СЕТ СН'!$F$12</f>
        <v>101.53277353</v>
      </c>
      <c r="L208" s="36">
        <f>SUMIFS(СВЦЭМ!$F$33:$F$776,СВЦЭМ!$A$33:$A$776,$A208,СВЦЭМ!$B$33:$B$776,L$190)+'СЕТ СН'!$F$12</f>
        <v>100.12460866000001</v>
      </c>
      <c r="M208" s="36">
        <f>SUMIFS(СВЦЭМ!$F$33:$F$776,СВЦЭМ!$A$33:$A$776,$A208,СВЦЭМ!$B$33:$B$776,M$190)+'СЕТ СН'!$F$12</f>
        <v>100.30620442999999</v>
      </c>
      <c r="N208" s="36">
        <f>SUMIFS(СВЦЭМ!$F$33:$F$776,СВЦЭМ!$A$33:$A$776,$A208,СВЦЭМ!$B$33:$B$776,N$190)+'СЕТ СН'!$F$12</f>
        <v>101.33852562</v>
      </c>
      <c r="O208" s="36">
        <f>SUMIFS(СВЦЭМ!$F$33:$F$776,СВЦЭМ!$A$33:$A$776,$A208,СВЦЭМ!$B$33:$B$776,O$190)+'СЕТ СН'!$F$12</f>
        <v>108.68679342999999</v>
      </c>
      <c r="P208" s="36">
        <f>SUMIFS(СВЦЭМ!$F$33:$F$776,СВЦЭМ!$A$33:$A$776,$A208,СВЦЭМ!$B$33:$B$776,P$190)+'СЕТ СН'!$F$12</f>
        <v>115.79664473</v>
      </c>
      <c r="Q208" s="36">
        <f>SUMIFS(СВЦЭМ!$F$33:$F$776,СВЦЭМ!$A$33:$A$776,$A208,СВЦЭМ!$B$33:$B$776,Q$190)+'СЕТ СН'!$F$12</f>
        <v>110.62794889</v>
      </c>
      <c r="R208" s="36">
        <f>SUMIFS(СВЦЭМ!$F$33:$F$776,СВЦЭМ!$A$33:$A$776,$A208,СВЦЭМ!$B$33:$B$776,R$190)+'СЕТ СН'!$F$12</f>
        <v>102.39450098</v>
      </c>
      <c r="S208" s="36">
        <f>SUMIFS(СВЦЭМ!$F$33:$F$776,СВЦЭМ!$A$33:$A$776,$A208,СВЦЭМ!$B$33:$B$776,S$190)+'СЕТ СН'!$F$12</f>
        <v>91.66891167</v>
      </c>
      <c r="T208" s="36">
        <f>SUMIFS(СВЦЭМ!$F$33:$F$776,СВЦЭМ!$A$33:$A$776,$A208,СВЦЭМ!$B$33:$B$776,T$190)+'СЕТ СН'!$F$12</f>
        <v>85.893007929999996</v>
      </c>
      <c r="U208" s="36">
        <f>SUMIFS(СВЦЭМ!$F$33:$F$776,СВЦЭМ!$A$33:$A$776,$A208,СВЦЭМ!$B$33:$B$776,U$190)+'СЕТ СН'!$F$12</f>
        <v>85.351430129999997</v>
      </c>
      <c r="V208" s="36">
        <f>SUMIFS(СВЦЭМ!$F$33:$F$776,СВЦЭМ!$A$33:$A$776,$A208,СВЦЭМ!$B$33:$B$776,V$190)+'СЕТ СН'!$F$12</f>
        <v>85.186293320000004</v>
      </c>
      <c r="W208" s="36">
        <f>SUMIFS(СВЦЭМ!$F$33:$F$776,СВЦЭМ!$A$33:$A$776,$A208,СВЦЭМ!$B$33:$B$776,W$190)+'СЕТ СН'!$F$12</f>
        <v>85.037391560000003</v>
      </c>
      <c r="X208" s="36">
        <f>SUMIFS(СВЦЭМ!$F$33:$F$776,СВЦЭМ!$A$33:$A$776,$A208,СВЦЭМ!$B$33:$B$776,X$190)+'СЕТ СН'!$F$12</f>
        <v>85.053717980000002</v>
      </c>
      <c r="Y208" s="36">
        <f>SUMIFS(СВЦЭМ!$F$33:$F$776,СВЦЭМ!$A$33:$A$776,$A208,СВЦЭМ!$B$33:$B$776,Y$190)+'СЕТ СН'!$F$12</f>
        <v>91.036508659999996</v>
      </c>
    </row>
    <row r="209" spans="1:25" ht="15.75" x14ac:dyDescent="0.2">
      <c r="A209" s="35">
        <f t="shared" si="5"/>
        <v>44123</v>
      </c>
      <c r="B209" s="36">
        <f>SUMIFS(СВЦЭМ!$F$33:$F$776,СВЦЭМ!$A$33:$A$776,$A209,СВЦЭМ!$B$33:$B$776,B$190)+'СЕТ СН'!$F$12</f>
        <v>100.75417059999999</v>
      </c>
      <c r="C209" s="36">
        <f>SUMIFS(СВЦЭМ!$F$33:$F$776,СВЦЭМ!$A$33:$A$776,$A209,СВЦЭМ!$B$33:$B$776,C$190)+'СЕТ СН'!$F$12</f>
        <v>111.97910111</v>
      </c>
      <c r="D209" s="36">
        <f>SUMIFS(СВЦЭМ!$F$33:$F$776,СВЦЭМ!$A$33:$A$776,$A209,СВЦЭМ!$B$33:$B$776,D$190)+'СЕТ СН'!$F$12</f>
        <v>122.412367</v>
      </c>
      <c r="E209" s="36">
        <f>SUMIFS(СВЦЭМ!$F$33:$F$776,СВЦЭМ!$A$33:$A$776,$A209,СВЦЭМ!$B$33:$B$776,E$190)+'СЕТ СН'!$F$12</f>
        <v>122.85039672000001</v>
      </c>
      <c r="F209" s="36">
        <f>SUMIFS(СВЦЭМ!$F$33:$F$776,СВЦЭМ!$A$33:$A$776,$A209,СВЦЭМ!$B$33:$B$776,F$190)+'СЕТ СН'!$F$12</f>
        <v>123.262271</v>
      </c>
      <c r="G209" s="36">
        <f>SUMIFS(СВЦЭМ!$F$33:$F$776,СВЦЭМ!$A$33:$A$776,$A209,СВЦЭМ!$B$33:$B$776,G$190)+'СЕТ СН'!$F$12</f>
        <v>120.42879545</v>
      </c>
      <c r="H209" s="36">
        <f>SUMIFS(СВЦЭМ!$F$33:$F$776,СВЦЭМ!$A$33:$A$776,$A209,СВЦЭМ!$B$33:$B$776,H$190)+'СЕТ СН'!$F$12</f>
        <v>113.15877424999999</v>
      </c>
      <c r="I209" s="36">
        <f>SUMIFS(СВЦЭМ!$F$33:$F$776,СВЦЭМ!$A$33:$A$776,$A209,СВЦЭМ!$B$33:$B$776,I$190)+'СЕТ СН'!$F$12</f>
        <v>105.01233904999999</v>
      </c>
      <c r="J209" s="36">
        <f>SUMIFS(СВЦЭМ!$F$33:$F$776,СВЦЭМ!$A$33:$A$776,$A209,СВЦЭМ!$B$33:$B$776,J$190)+'СЕТ СН'!$F$12</f>
        <v>96.741022020000003</v>
      </c>
      <c r="K209" s="36">
        <f>SUMIFS(СВЦЭМ!$F$33:$F$776,СВЦЭМ!$A$33:$A$776,$A209,СВЦЭМ!$B$33:$B$776,K$190)+'СЕТ СН'!$F$12</f>
        <v>91.731408610000003</v>
      </c>
      <c r="L209" s="36">
        <f>SUMIFS(СВЦЭМ!$F$33:$F$776,СВЦЭМ!$A$33:$A$776,$A209,СВЦЭМ!$B$33:$B$776,L$190)+'СЕТ СН'!$F$12</f>
        <v>92.033153499999997</v>
      </c>
      <c r="M209" s="36">
        <f>SUMIFS(СВЦЭМ!$F$33:$F$776,СВЦЭМ!$A$33:$A$776,$A209,СВЦЭМ!$B$33:$B$776,M$190)+'СЕТ СН'!$F$12</f>
        <v>92.827601970000003</v>
      </c>
      <c r="N209" s="36">
        <f>SUMIFS(СВЦЭМ!$F$33:$F$776,СВЦЭМ!$A$33:$A$776,$A209,СВЦЭМ!$B$33:$B$776,N$190)+'СЕТ СН'!$F$12</f>
        <v>94.676661519999996</v>
      </c>
      <c r="O209" s="36">
        <f>SUMIFS(СВЦЭМ!$F$33:$F$776,СВЦЭМ!$A$33:$A$776,$A209,СВЦЭМ!$B$33:$B$776,O$190)+'СЕТ СН'!$F$12</f>
        <v>101.08042428</v>
      </c>
      <c r="P209" s="36">
        <f>SUMIFS(СВЦЭМ!$F$33:$F$776,СВЦЭМ!$A$33:$A$776,$A209,СВЦЭМ!$B$33:$B$776,P$190)+'СЕТ СН'!$F$12</f>
        <v>106.79334667000001</v>
      </c>
      <c r="Q209" s="36">
        <f>SUMIFS(СВЦЭМ!$F$33:$F$776,СВЦЭМ!$A$33:$A$776,$A209,СВЦЭМ!$B$33:$B$776,Q$190)+'СЕТ СН'!$F$12</f>
        <v>102.52669242</v>
      </c>
      <c r="R209" s="36">
        <f>SUMIFS(СВЦЭМ!$F$33:$F$776,СВЦЭМ!$A$33:$A$776,$A209,СВЦЭМ!$B$33:$B$776,R$190)+'СЕТ СН'!$F$12</f>
        <v>95.936042450000002</v>
      </c>
      <c r="S209" s="36">
        <f>SUMIFS(СВЦЭМ!$F$33:$F$776,СВЦЭМ!$A$33:$A$776,$A209,СВЦЭМ!$B$33:$B$776,S$190)+'СЕТ СН'!$F$12</f>
        <v>87.649810889999998</v>
      </c>
      <c r="T209" s="36">
        <f>SUMIFS(СВЦЭМ!$F$33:$F$776,СВЦЭМ!$A$33:$A$776,$A209,СВЦЭМ!$B$33:$B$776,T$190)+'СЕТ СН'!$F$12</f>
        <v>83.327081460000002</v>
      </c>
      <c r="U209" s="36">
        <f>SUMIFS(СВЦЭМ!$F$33:$F$776,СВЦЭМ!$A$33:$A$776,$A209,СВЦЭМ!$B$33:$B$776,U$190)+'СЕТ СН'!$F$12</f>
        <v>84.520952660000006</v>
      </c>
      <c r="V209" s="36">
        <f>SUMIFS(СВЦЭМ!$F$33:$F$776,СВЦЭМ!$A$33:$A$776,$A209,СВЦЭМ!$B$33:$B$776,V$190)+'СЕТ СН'!$F$12</f>
        <v>83.256564609999998</v>
      </c>
      <c r="W209" s="36">
        <f>SUMIFS(СВЦЭМ!$F$33:$F$776,СВЦЭМ!$A$33:$A$776,$A209,СВЦЭМ!$B$33:$B$776,W$190)+'СЕТ СН'!$F$12</f>
        <v>83.913198480000005</v>
      </c>
      <c r="X209" s="36">
        <f>SUMIFS(СВЦЭМ!$F$33:$F$776,СВЦЭМ!$A$33:$A$776,$A209,СВЦЭМ!$B$33:$B$776,X$190)+'СЕТ СН'!$F$12</f>
        <v>85.996569750000006</v>
      </c>
      <c r="Y209" s="36">
        <f>SUMIFS(СВЦЭМ!$F$33:$F$776,СВЦЭМ!$A$33:$A$776,$A209,СВЦЭМ!$B$33:$B$776,Y$190)+'СЕТ СН'!$F$12</f>
        <v>90.590465050000006</v>
      </c>
    </row>
    <row r="210" spans="1:25" ht="15.75" x14ac:dyDescent="0.2">
      <c r="A210" s="35">
        <f t="shared" si="5"/>
        <v>44124</v>
      </c>
      <c r="B210" s="36">
        <f>SUMIFS(СВЦЭМ!$F$33:$F$776,СВЦЭМ!$A$33:$A$776,$A210,СВЦЭМ!$B$33:$B$776,B$190)+'СЕТ СН'!$F$12</f>
        <v>106.76843026</v>
      </c>
      <c r="C210" s="36">
        <f>SUMIFS(СВЦЭМ!$F$33:$F$776,СВЦЭМ!$A$33:$A$776,$A210,СВЦЭМ!$B$33:$B$776,C$190)+'СЕТ СН'!$F$12</f>
        <v>118.77235779</v>
      </c>
      <c r="D210" s="36">
        <f>SUMIFS(СВЦЭМ!$F$33:$F$776,СВЦЭМ!$A$33:$A$776,$A210,СВЦЭМ!$B$33:$B$776,D$190)+'СЕТ СН'!$F$12</f>
        <v>128.80456507</v>
      </c>
      <c r="E210" s="36">
        <f>SUMIFS(СВЦЭМ!$F$33:$F$776,СВЦЭМ!$A$33:$A$776,$A210,СВЦЭМ!$B$33:$B$776,E$190)+'СЕТ СН'!$F$12</f>
        <v>130.18719218000001</v>
      </c>
      <c r="F210" s="36">
        <f>SUMIFS(СВЦЭМ!$F$33:$F$776,СВЦЭМ!$A$33:$A$776,$A210,СВЦЭМ!$B$33:$B$776,F$190)+'СЕТ СН'!$F$12</f>
        <v>131.48528773999999</v>
      </c>
      <c r="G210" s="36">
        <f>SUMIFS(СВЦЭМ!$F$33:$F$776,СВЦЭМ!$A$33:$A$776,$A210,СВЦЭМ!$B$33:$B$776,G$190)+'СЕТ СН'!$F$12</f>
        <v>128.09786907</v>
      </c>
      <c r="H210" s="36">
        <f>SUMIFS(СВЦЭМ!$F$33:$F$776,СВЦЭМ!$A$33:$A$776,$A210,СВЦЭМ!$B$33:$B$776,H$190)+'СЕТ СН'!$F$12</f>
        <v>119.54163278999999</v>
      </c>
      <c r="I210" s="36">
        <f>SUMIFS(СВЦЭМ!$F$33:$F$776,СВЦЭМ!$A$33:$A$776,$A210,СВЦЭМ!$B$33:$B$776,I$190)+'СЕТ СН'!$F$12</f>
        <v>111.85992311</v>
      </c>
      <c r="J210" s="36">
        <f>SUMIFS(СВЦЭМ!$F$33:$F$776,СВЦЭМ!$A$33:$A$776,$A210,СВЦЭМ!$B$33:$B$776,J$190)+'СЕТ СН'!$F$12</f>
        <v>102.02436487999999</v>
      </c>
      <c r="K210" s="36">
        <f>SUMIFS(СВЦЭМ!$F$33:$F$776,СВЦЭМ!$A$33:$A$776,$A210,СВЦЭМ!$B$33:$B$776,K$190)+'СЕТ СН'!$F$12</f>
        <v>95.430217769999999</v>
      </c>
      <c r="L210" s="36">
        <f>SUMIFS(СВЦЭМ!$F$33:$F$776,СВЦЭМ!$A$33:$A$776,$A210,СВЦЭМ!$B$33:$B$776,L$190)+'СЕТ СН'!$F$12</f>
        <v>95.396182300000007</v>
      </c>
      <c r="M210" s="36">
        <f>SUMIFS(СВЦЭМ!$F$33:$F$776,СВЦЭМ!$A$33:$A$776,$A210,СВЦЭМ!$B$33:$B$776,M$190)+'СЕТ СН'!$F$12</f>
        <v>96.959801029999994</v>
      </c>
      <c r="N210" s="36">
        <f>SUMIFS(СВЦЭМ!$F$33:$F$776,СВЦЭМ!$A$33:$A$776,$A210,СВЦЭМ!$B$33:$B$776,N$190)+'СЕТ СН'!$F$12</f>
        <v>98.823228130000004</v>
      </c>
      <c r="O210" s="36">
        <f>SUMIFS(СВЦЭМ!$F$33:$F$776,СВЦЭМ!$A$33:$A$776,$A210,СВЦЭМ!$B$33:$B$776,O$190)+'СЕТ СН'!$F$12</f>
        <v>105.13466138</v>
      </c>
      <c r="P210" s="36">
        <f>SUMIFS(СВЦЭМ!$F$33:$F$776,СВЦЭМ!$A$33:$A$776,$A210,СВЦЭМ!$B$33:$B$776,P$190)+'СЕТ СН'!$F$12</f>
        <v>112.39896518</v>
      </c>
      <c r="Q210" s="36">
        <f>SUMIFS(СВЦЭМ!$F$33:$F$776,СВЦЭМ!$A$33:$A$776,$A210,СВЦЭМ!$B$33:$B$776,Q$190)+'СЕТ СН'!$F$12</f>
        <v>107.88617834999999</v>
      </c>
      <c r="R210" s="36">
        <f>SUMIFS(СВЦЭМ!$F$33:$F$776,СВЦЭМ!$A$33:$A$776,$A210,СВЦЭМ!$B$33:$B$776,R$190)+'СЕТ СН'!$F$12</f>
        <v>100.31201025</v>
      </c>
      <c r="S210" s="36">
        <f>SUMIFS(СВЦЭМ!$F$33:$F$776,СВЦЭМ!$A$33:$A$776,$A210,СВЦЭМ!$B$33:$B$776,S$190)+'СЕТ СН'!$F$12</f>
        <v>90.137379960000004</v>
      </c>
      <c r="T210" s="36">
        <f>SUMIFS(СВЦЭМ!$F$33:$F$776,СВЦЭМ!$A$33:$A$776,$A210,СВЦЭМ!$B$33:$B$776,T$190)+'СЕТ СН'!$F$12</f>
        <v>85.335871319999995</v>
      </c>
      <c r="U210" s="36">
        <f>SUMIFS(СВЦЭМ!$F$33:$F$776,СВЦЭМ!$A$33:$A$776,$A210,СВЦЭМ!$B$33:$B$776,U$190)+'СЕТ СН'!$F$12</f>
        <v>87.520044279999993</v>
      </c>
      <c r="V210" s="36">
        <f>SUMIFS(СВЦЭМ!$F$33:$F$776,СВЦЭМ!$A$33:$A$776,$A210,СВЦЭМ!$B$33:$B$776,V$190)+'СЕТ СН'!$F$12</f>
        <v>87.103519779999999</v>
      </c>
      <c r="W210" s="36">
        <f>SUMIFS(СВЦЭМ!$F$33:$F$776,СВЦЭМ!$A$33:$A$776,$A210,СВЦЭМ!$B$33:$B$776,W$190)+'СЕТ СН'!$F$12</f>
        <v>86.525290260000006</v>
      </c>
      <c r="X210" s="36">
        <f>SUMIFS(СВЦЭМ!$F$33:$F$776,СВЦЭМ!$A$33:$A$776,$A210,СВЦЭМ!$B$33:$B$776,X$190)+'СЕТ СН'!$F$12</f>
        <v>87.155148190000006</v>
      </c>
      <c r="Y210" s="36">
        <f>SUMIFS(СВЦЭМ!$F$33:$F$776,СВЦЭМ!$A$33:$A$776,$A210,СВЦЭМ!$B$33:$B$776,Y$190)+'СЕТ СН'!$F$12</f>
        <v>92.424627659999999</v>
      </c>
    </row>
    <row r="211" spans="1:25" ht="15.75" x14ac:dyDescent="0.2">
      <c r="A211" s="35">
        <f t="shared" si="5"/>
        <v>44125</v>
      </c>
      <c r="B211" s="36">
        <f>SUMIFS(СВЦЭМ!$F$33:$F$776,СВЦЭМ!$A$33:$A$776,$A211,СВЦЭМ!$B$33:$B$776,B$190)+'СЕТ СН'!$F$12</f>
        <v>104.44962608</v>
      </c>
      <c r="C211" s="36">
        <f>SUMIFS(СВЦЭМ!$F$33:$F$776,СВЦЭМ!$A$33:$A$776,$A211,СВЦЭМ!$B$33:$B$776,C$190)+'СЕТ СН'!$F$12</f>
        <v>116.07230618</v>
      </c>
      <c r="D211" s="36">
        <f>SUMIFS(СВЦЭМ!$F$33:$F$776,СВЦЭМ!$A$33:$A$776,$A211,СВЦЭМ!$B$33:$B$776,D$190)+'СЕТ СН'!$F$12</f>
        <v>124.48104958</v>
      </c>
      <c r="E211" s="36">
        <f>SUMIFS(СВЦЭМ!$F$33:$F$776,СВЦЭМ!$A$33:$A$776,$A211,СВЦЭМ!$B$33:$B$776,E$190)+'СЕТ СН'!$F$12</f>
        <v>125.60237282999999</v>
      </c>
      <c r="F211" s="36">
        <f>SUMIFS(СВЦЭМ!$F$33:$F$776,СВЦЭМ!$A$33:$A$776,$A211,СВЦЭМ!$B$33:$B$776,F$190)+'СЕТ СН'!$F$12</f>
        <v>125.67307391999999</v>
      </c>
      <c r="G211" s="36">
        <f>SUMIFS(СВЦЭМ!$F$33:$F$776,СВЦЭМ!$A$33:$A$776,$A211,СВЦЭМ!$B$33:$B$776,G$190)+'СЕТ СН'!$F$12</f>
        <v>123.13495367</v>
      </c>
      <c r="H211" s="36">
        <f>SUMIFS(СВЦЭМ!$F$33:$F$776,СВЦЭМ!$A$33:$A$776,$A211,СВЦЭМ!$B$33:$B$776,H$190)+'СЕТ СН'!$F$12</f>
        <v>115.40205869</v>
      </c>
      <c r="I211" s="36">
        <f>SUMIFS(СВЦЭМ!$F$33:$F$776,СВЦЭМ!$A$33:$A$776,$A211,СВЦЭМ!$B$33:$B$776,I$190)+'СЕТ СН'!$F$12</f>
        <v>108.97959392999999</v>
      </c>
      <c r="J211" s="36">
        <f>SUMIFS(СВЦЭМ!$F$33:$F$776,СВЦЭМ!$A$33:$A$776,$A211,СВЦЭМ!$B$33:$B$776,J$190)+'СЕТ СН'!$F$12</f>
        <v>100.88922230999999</v>
      </c>
      <c r="K211" s="36">
        <f>SUMIFS(СВЦЭМ!$F$33:$F$776,СВЦЭМ!$A$33:$A$776,$A211,СВЦЭМ!$B$33:$B$776,K$190)+'СЕТ СН'!$F$12</f>
        <v>95.019947079999994</v>
      </c>
      <c r="L211" s="36">
        <f>SUMIFS(СВЦЭМ!$F$33:$F$776,СВЦЭМ!$A$33:$A$776,$A211,СВЦЭМ!$B$33:$B$776,L$190)+'СЕТ СН'!$F$12</f>
        <v>95.038679700000003</v>
      </c>
      <c r="M211" s="36">
        <f>SUMIFS(СВЦЭМ!$F$33:$F$776,СВЦЭМ!$A$33:$A$776,$A211,СВЦЭМ!$B$33:$B$776,M$190)+'СЕТ СН'!$F$12</f>
        <v>95.604339010000004</v>
      </c>
      <c r="N211" s="36">
        <f>SUMIFS(СВЦЭМ!$F$33:$F$776,СВЦЭМ!$A$33:$A$776,$A211,СВЦЭМ!$B$33:$B$776,N$190)+'СЕТ СН'!$F$12</f>
        <v>96.652821290000006</v>
      </c>
      <c r="O211" s="36">
        <f>SUMIFS(СВЦЭМ!$F$33:$F$776,СВЦЭМ!$A$33:$A$776,$A211,СВЦЭМ!$B$33:$B$776,O$190)+'СЕТ СН'!$F$12</f>
        <v>102.34464855</v>
      </c>
      <c r="P211" s="36">
        <f>SUMIFS(СВЦЭМ!$F$33:$F$776,СВЦЭМ!$A$33:$A$776,$A211,СВЦЭМ!$B$33:$B$776,P$190)+'СЕТ СН'!$F$12</f>
        <v>108.38011881</v>
      </c>
      <c r="Q211" s="36">
        <f>SUMIFS(СВЦЭМ!$F$33:$F$776,СВЦЭМ!$A$33:$A$776,$A211,СВЦЭМ!$B$33:$B$776,Q$190)+'СЕТ СН'!$F$12</f>
        <v>103.14681469999999</v>
      </c>
      <c r="R211" s="36">
        <f>SUMIFS(СВЦЭМ!$F$33:$F$776,СВЦЭМ!$A$33:$A$776,$A211,СВЦЭМ!$B$33:$B$776,R$190)+'СЕТ СН'!$F$12</f>
        <v>95.123050969999994</v>
      </c>
      <c r="S211" s="36">
        <f>SUMIFS(СВЦЭМ!$F$33:$F$776,СВЦЭМ!$A$33:$A$776,$A211,СВЦЭМ!$B$33:$B$776,S$190)+'СЕТ СН'!$F$12</f>
        <v>85.802582849999993</v>
      </c>
      <c r="T211" s="36">
        <f>SUMIFS(СВЦЭМ!$F$33:$F$776,СВЦЭМ!$A$33:$A$776,$A211,СВЦЭМ!$B$33:$B$776,T$190)+'СЕТ СН'!$F$12</f>
        <v>85.067447990000005</v>
      </c>
      <c r="U211" s="36">
        <f>SUMIFS(СВЦЭМ!$F$33:$F$776,СВЦЭМ!$A$33:$A$776,$A211,СВЦЭМ!$B$33:$B$776,U$190)+'СЕТ СН'!$F$12</f>
        <v>87.331678100000005</v>
      </c>
      <c r="V211" s="36">
        <f>SUMIFS(СВЦЭМ!$F$33:$F$776,СВЦЭМ!$A$33:$A$776,$A211,СВЦЭМ!$B$33:$B$776,V$190)+'СЕТ СН'!$F$12</f>
        <v>86.889294090000007</v>
      </c>
      <c r="W211" s="36">
        <f>SUMIFS(СВЦЭМ!$F$33:$F$776,СВЦЭМ!$A$33:$A$776,$A211,СВЦЭМ!$B$33:$B$776,W$190)+'СЕТ СН'!$F$12</f>
        <v>86.493803549999996</v>
      </c>
      <c r="X211" s="36">
        <f>SUMIFS(СВЦЭМ!$F$33:$F$776,СВЦЭМ!$A$33:$A$776,$A211,СВЦЭМ!$B$33:$B$776,X$190)+'СЕТ СН'!$F$12</f>
        <v>85.27201135</v>
      </c>
      <c r="Y211" s="36">
        <f>SUMIFS(СВЦЭМ!$F$33:$F$776,СВЦЭМ!$A$33:$A$776,$A211,СВЦЭМ!$B$33:$B$776,Y$190)+'СЕТ СН'!$F$12</f>
        <v>89.986129500000004</v>
      </c>
    </row>
    <row r="212" spans="1:25" ht="15.75" x14ac:dyDescent="0.2">
      <c r="A212" s="35">
        <f t="shared" si="5"/>
        <v>44126</v>
      </c>
      <c r="B212" s="36">
        <f>SUMIFS(СВЦЭМ!$F$33:$F$776,СВЦЭМ!$A$33:$A$776,$A212,СВЦЭМ!$B$33:$B$776,B$190)+'СЕТ СН'!$F$12</f>
        <v>107.28950996</v>
      </c>
      <c r="C212" s="36">
        <f>SUMIFS(СВЦЭМ!$F$33:$F$776,СВЦЭМ!$A$33:$A$776,$A212,СВЦЭМ!$B$33:$B$776,C$190)+'СЕТ СН'!$F$12</f>
        <v>120.71155706</v>
      </c>
      <c r="D212" s="36">
        <f>SUMIFS(СВЦЭМ!$F$33:$F$776,СВЦЭМ!$A$33:$A$776,$A212,СВЦЭМ!$B$33:$B$776,D$190)+'СЕТ СН'!$F$12</f>
        <v>129.07957035999999</v>
      </c>
      <c r="E212" s="36">
        <f>SUMIFS(СВЦЭМ!$F$33:$F$776,СВЦЭМ!$A$33:$A$776,$A212,СВЦЭМ!$B$33:$B$776,E$190)+'СЕТ СН'!$F$12</f>
        <v>129.93539321</v>
      </c>
      <c r="F212" s="36">
        <f>SUMIFS(СВЦЭМ!$F$33:$F$776,СВЦЭМ!$A$33:$A$776,$A212,СВЦЭМ!$B$33:$B$776,F$190)+'СЕТ СН'!$F$12</f>
        <v>130.00855763999999</v>
      </c>
      <c r="G212" s="36">
        <f>SUMIFS(СВЦЭМ!$F$33:$F$776,СВЦЭМ!$A$33:$A$776,$A212,СВЦЭМ!$B$33:$B$776,G$190)+'СЕТ СН'!$F$12</f>
        <v>126.98987055000001</v>
      </c>
      <c r="H212" s="36">
        <f>SUMIFS(СВЦЭМ!$F$33:$F$776,СВЦЭМ!$A$33:$A$776,$A212,СВЦЭМ!$B$33:$B$776,H$190)+'СЕТ СН'!$F$12</f>
        <v>119.64302757</v>
      </c>
      <c r="I212" s="36">
        <f>SUMIFS(СВЦЭМ!$F$33:$F$776,СВЦЭМ!$A$33:$A$776,$A212,СВЦЭМ!$B$33:$B$776,I$190)+'СЕТ СН'!$F$12</f>
        <v>112.57387974</v>
      </c>
      <c r="J212" s="36">
        <f>SUMIFS(СВЦЭМ!$F$33:$F$776,СВЦЭМ!$A$33:$A$776,$A212,СВЦЭМ!$B$33:$B$776,J$190)+'СЕТ СН'!$F$12</f>
        <v>103.81431232</v>
      </c>
      <c r="K212" s="36">
        <f>SUMIFS(СВЦЭМ!$F$33:$F$776,СВЦЭМ!$A$33:$A$776,$A212,СВЦЭМ!$B$33:$B$776,K$190)+'СЕТ СН'!$F$12</f>
        <v>97.619064780000002</v>
      </c>
      <c r="L212" s="36">
        <f>SUMIFS(СВЦЭМ!$F$33:$F$776,СВЦЭМ!$A$33:$A$776,$A212,СВЦЭМ!$B$33:$B$776,L$190)+'СЕТ СН'!$F$12</f>
        <v>97.184062350000005</v>
      </c>
      <c r="M212" s="36">
        <f>SUMIFS(СВЦЭМ!$F$33:$F$776,СВЦЭМ!$A$33:$A$776,$A212,СВЦЭМ!$B$33:$B$776,M$190)+'СЕТ СН'!$F$12</f>
        <v>98.708143280000002</v>
      </c>
      <c r="N212" s="36">
        <f>SUMIFS(СВЦЭМ!$F$33:$F$776,СВЦЭМ!$A$33:$A$776,$A212,СВЦЭМ!$B$33:$B$776,N$190)+'СЕТ СН'!$F$12</f>
        <v>100.27655459</v>
      </c>
      <c r="O212" s="36">
        <f>SUMIFS(СВЦЭМ!$F$33:$F$776,СВЦЭМ!$A$33:$A$776,$A212,СВЦЭМ!$B$33:$B$776,O$190)+'СЕТ СН'!$F$12</f>
        <v>107.36871733</v>
      </c>
      <c r="P212" s="36">
        <f>SUMIFS(СВЦЭМ!$F$33:$F$776,СВЦЭМ!$A$33:$A$776,$A212,СВЦЭМ!$B$33:$B$776,P$190)+'СЕТ СН'!$F$12</f>
        <v>113.52122787</v>
      </c>
      <c r="Q212" s="36">
        <f>SUMIFS(СВЦЭМ!$F$33:$F$776,СВЦЭМ!$A$33:$A$776,$A212,СВЦЭМ!$B$33:$B$776,Q$190)+'СЕТ СН'!$F$12</f>
        <v>107.77165749</v>
      </c>
      <c r="R212" s="36">
        <f>SUMIFS(СВЦЭМ!$F$33:$F$776,СВЦЭМ!$A$33:$A$776,$A212,СВЦЭМ!$B$33:$B$776,R$190)+'СЕТ СН'!$F$12</f>
        <v>99.329962320000007</v>
      </c>
      <c r="S212" s="36">
        <f>SUMIFS(СВЦЭМ!$F$33:$F$776,СВЦЭМ!$A$33:$A$776,$A212,СВЦЭМ!$B$33:$B$776,S$190)+'СЕТ СН'!$F$12</f>
        <v>90.007311319999999</v>
      </c>
      <c r="T212" s="36">
        <f>SUMIFS(СВЦЭМ!$F$33:$F$776,СВЦЭМ!$A$33:$A$776,$A212,СВЦЭМ!$B$33:$B$776,T$190)+'СЕТ СН'!$F$12</f>
        <v>87.263446180000003</v>
      </c>
      <c r="U212" s="36">
        <f>SUMIFS(СВЦЭМ!$F$33:$F$776,СВЦЭМ!$A$33:$A$776,$A212,СВЦЭМ!$B$33:$B$776,U$190)+'СЕТ СН'!$F$12</f>
        <v>89.390460410000003</v>
      </c>
      <c r="V212" s="36">
        <f>SUMIFS(СВЦЭМ!$F$33:$F$776,СВЦЭМ!$A$33:$A$776,$A212,СВЦЭМ!$B$33:$B$776,V$190)+'СЕТ СН'!$F$12</f>
        <v>88.473455279999996</v>
      </c>
      <c r="W212" s="36">
        <f>SUMIFS(СВЦЭМ!$F$33:$F$776,СВЦЭМ!$A$33:$A$776,$A212,СВЦЭМ!$B$33:$B$776,W$190)+'СЕТ СН'!$F$12</f>
        <v>88.572387550000002</v>
      </c>
      <c r="X212" s="36">
        <f>SUMIFS(СВЦЭМ!$F$33:$F$776,СВЦЭМ!$A$33:$A$776,$A212,СВЦЭМ!$B$33:$B$776,X$190)+'СЕТ СН'!$F$12</f>
        <v>87.183962940000001</v>
      </c>
      <c r="Y212" s="36">
        <f>SUMIFS(СВЦЭМ!$F$33:$F$776,СВЦЭМ!$A$33:$A$776,$A212,СВЦЭМ!$B$33:$B$776,Y$190)+'СЕТ СН'!$F$12</f>
        <v>92.428830820000002</v>
      </c>
    </row>
    <row r="213" spans="1:25" ht="15.75" x14ac:dyDescent="0.2">
      <c r="A213" s="35">
        <f t="shared" si="5"/>
        <v>44127</v>
      </c>
      <c r="B213" s="36">
        <f>SUMIFS(СВЦЭМ!$F$33:$F$776,СВЦЭМ!$A$33:$A$776,$A213,СВЦЭМ!$B$33:$B$776,B$190)+'СЕТ СН'!$F$12</f>
        <v>109.34048558000001</v>
      </c>
      <c r="C213" s="36">
        <f>SUMIFS(СВЦЭМ!$F$33:$F$776,СВЦЭМ!$A$33:$A$776,$A213,СВЦЭМ!$B$33:$B$776,C$190)+'СЕТ СН'!$F$12</f>
        <v>120.98603804</v>
      </c>
      <c r="D213" s="36">
        <f>SUMIFS(СВЦЭМ!$F$33:$F$776,СВЦЭМ!$A$33:$A$776,$A213,СВЦЭМ!$B$33:$B$776,D$190)+'СЕТ СН'!$F$12</f>
        <v>129.10980685000001</v>
      </c>
      <c r="E213" s="36">
        <f>SUMIFS(СВЦЭМ!$F$33:$F$776,СВЦЭМ!$A$33:$A$776,$A213,СВЦЭМ!$B$33:$B$776,E$190)+'СЕТ СН'!$F$12</f>
        <v>130.39583113</v>
      </c>
      <c r="F213" s="36">
        <f>SUMIFS(СВЦЭМ!$F$33:$F$776,СВЦЭМ!$A$33:$A$776,$A213,СВЦЭМ!$B$33:$B$776,F$190)+'СЕТ СН'!$F$12</f>
        <v>130.27245980999999</v>
      </c>
      <c r="G213" s="36">
        <f>SUMIFS(СВЦЭМ!$F$33:$F$776,СВЦЭМ!$A$33:$A$776,$A213,СВЦЭМ!$B$33:$B$776,G$190)+'СЕТ СН'!$F$12</f>
        <v>127.20355424</v>
      </c>
      <c r="H213" s="36">
        <f>SUMIFS(СВЦЭМ!$F$33:$F$776,СВЦЭМ!$A$33:$A$776,$A213,СВЦЭМ!$B$33:$B$776,H$190)+'СЕТ СН'!$F$12</f>
        <v>120.13553164</v>
      </c>
      <c r="I213" s="36">
        <f>SUMIFS(СВЦЭМ!$F$33:$F$776,СВЦЭМ!$A$33:$A$776,$A213,СВЦЭМ!$B$33:$B$776,I$190)+'СЕТ СН'!$F$12</f>
        <v>113.01484268999999</v>
      </c>
      <c r="J213" s="36">
        <f>SUMIFS(СВЦЭМ!$F$33:$F$776,СВЦЭМ!$A$33:$A$776,$A213,СВЦЭМ!$B$33:$B$776,J$190)+'СЕТ СН'!$F$12</f>
        <v>104.47690143</v>
      </c>
      <c r="K213" s="36">
        <f>SUMIFS(СВЦЭМ!$F$33:$F$776,СВЦЭМ!$A$33:$A$776,$A213,СВЦЭМ!$B$33:$B$776,K$190)+'СЕТ СН'!$F$12</f>
        <v>100.14139651000001</v>
      </c>
      <c r="L213" s="36">
        <f>SUMIFS(СВЦЭМ!$F$33:$F$776,СВЦЭМ!$A$33:$A$776,$A213,СВЦЭМ!$B$33:$B$776,L$190)+'СЕТ СН'!$F$12</f>
        <v>100.09523599000001</v>
      </c>
      <c r="M213" s="36">
        <f>SUMIFS(СВЦЭМ!$F$33:$F$776,СВЦЭМ!$A$33:$A$776,$A213,СВЦЭМ!$B$33:$B$776,M$190)+'СЕТ СН'!$F$12</f>
        <v>100.21739890000001</v>
      </c>
      <c r="N213" s="36">
        <f>SUMIFS(СВЦЭМ!$F$33:$F$776,СВЦЭМ!$A$33:$A$776,$A213,СВЦЭМ!$B$33:$B$776,N$190)+'СЕТ СН'!$F$12</f>
        <v>101.2767365</v>
      </c>
      <c r="O213" s="36">
        <f>SUMIFS(СВЦЭМ!$F$33:$F$776,СВЦЭМ!$A$33:$A$776,$A213,СВЦЭМ!$B$33:$B$776,O$190)+'СЕТ СН'!$F$12</f>
        <v>107.19202859000001</v>
      </c>
      <c r="P213" s="36">
        <f>SUMIFS(СВЦЭМ!$F$33:$F$776,СВЦЭМ!$A$33:$A$776,$A213,СВЦЭМ!$B$33:$B$776,P$190)+'СЕТ СН'!$F$12</f>
        <v>112.90681579</v>
      </c>
      <c r="Q213" s="36">
        <f>SUMIFS(СВЦЭМ!$F$33:$F$776,СВЦЭМ!$A$33:$A$776,$A213,СВЦЭМ!$B$33:$B$776,Q$190)+'СЕТ СН'!$F$12</f>
        <v>107.38953902</v>
      </c>
      <c r="R213" s="36">
        <f>SUMIFS(СВЦЭМ!$F$33:$F$776,СВЦЭМ!$A$33:$A$776,$A213,СВЦЭМ!$B$33:$B$776,R$190)+'СЕТ СН'!$F$12</f>
        <v>99.446586100000005</v>
      </c>
      <c r="S213" s="36">
        <f>SUMIFS(СВЦЭМ!$F$33:$F$776,СВЦЭМ!$A$33:$A$776,$A213,СВЦЭМ!$B$33:$B$776,S$190)+'СЕТ СН'!$F$12</f>
        <v>103.27194694000001</v>
      </c>
      <c r="T213" s="36">
        <f>SUMIFS(СВЦЭМ!$F$33:$F$776,СВЦЭМ!$A$33:$A$776,$A213,СВЦЭМ!$B$33:$B$776,T$190)+'СЕТ СН'!$F$12</f>
        <v>102.52473596999999</v>
      </c>
      <c r="U213" s="36">
        <f>SUMIFS(СВЦЭМ!$F$33:$F$776,СВЦЭМ!$A$33:$A$776,$A213,СВЦЭМ!$B$33:$B$776,U$190)+'СЕТ СН'!$F$12</f>
        <v>92.691403460000004</v>
      </c>
      <c r="V213" s="36">
        <f>SUMIFS(СВЦЭМ!$F$33:$F$776,СВЦЭМ!$A$33:$A$776,$A213,СВЦЭМ!$B$33:$B$776,V$190)+'СЕТ СН'!$F$12</f>
        <v>92.033203630000003</v>
      </c>
      <c r="W213" s="36">
        <f>SUMIFS(СВЦЭМ!$F$33:$F$776,СВЦЭМ!$A$33:$A$776,$A213,СВЦЭМ!$B$33:$B$776,W$190)+'СЕТ СН'!$F$12</f>
        <v>91.533915010000001</v>
      </c>
      <c r="X213" s="36">
        <f>SUMIFS(СВЦЭМ!$F$33:$F$776,СВЦЭМ!$A$33:$A$776,$A213,СВЦЭМ!$B$33:$B$776,X$190)+'СЕТ СН'!$F$12</f>
        <v>89.031705639999998</v>
      </c>
      <c r="Y213" s="36">
        <f>SUMIFS(СВЦЭМ!$F$33:$F$776,СВЦЭМ!$A$33:$A$776,$A213,СВЦЭМ!$B$33:$B$776,Y$190)+'СЕТ СН'!$F$12</f>
        <v>89.91524493</v>
      </c>
    </row>
    <row r="214" spans="1:25" ht="15.75" x14ac:dyDescent="0.2">
      <c r="A214" s="35">
        <f t="shared" si="5"/>
        <v>44128</v>
      </c>
      <c r="B214" s="36">
        <f>SUMIFS(СВЦЭМ!$F$33:$F$776,СВЦЭМ!$A$33:$A$776,$A214,СВЦЭМ!$B$33:$B$776,B$190)+'СЕТ СН'!$F$12</f>
        <v>104.71586573</v>
      </c>
      <c r="C214" s="36">
        <f>SUMIFS(СВЦЭМ!$F$33:$F$776,СВЦЭМ!$A$33:$A$776,$A214,СВЦЭМ!$B$33:$B$776,C$190)+'СЕТ СН'!$F$12</f>
        <v>116.2497796</v>
      </c>
      <c r="D214" s="36">
        <f>SUMIFS(СВЦЭМ!$F$33:$F$776,СВЦЭМ!$A$33:$A$776,$A214,СВЦЭМ!$B$33:$B$776,D$190)+'СЕТ СН'!$F$12</f>
        <v>126.23789133</v>
      </c>
      <c r="E214" s="36">
        <f>SUMIFS(СВЦЭМ!$F$33:$F$776,СВЦЭМ!$A$33:$A$776,$A214,СВЦЭМ!$B$33:$B$776,E$190)+'СЕТ СН'!$F$12</f>
        <v>128.37975573</v>
      </c>
      <c r="F214" s="36">
        <f>SUMIFS(СВЦЭМ!$F$33:$F$776,СВЦЭМ!$A$33:$A$776,$A214,СВЦЭМ!$B$33:$B$776,F$190)+'СЕТ СН'!$F$12</f>
        <v>128.59986513999999</v>
      </c>
      <c r="G214" s="36">
        <f>SUMIFS(СВЦЭМ!$F$33:$F$776,СВЦЭМ!$A$33:$A$776,$A214,СВЦЭМ!$B$33:$B$776,G$190)+'СЕТ СН'!$F$12</f>
        <v>125.56257193</v>
      </c>
      <c r="H214" s="36">
        <f>SUMIFS(СВЦЭМ!$F$33:$F$776,СВЦЭМ!$A$33:$A$776,$A214,СВЦЭМ!$B$33:$B$776,H$190)+'СЕТ СН'!$F$12</f>
        <v>122.31538095000001</v>
      </c>
      <c r="I214" s="36">
        <f>SUMIFS(СВЦЭМ!$F$33:$F$776,СВЦЭМ!$A$33:$A$776,$A214,СВЦЭМ!$B$33:$B$776,I$190)+'СЕТ СН'!$F$12</f>
        <v>117.88412832</v>
      </c>
      <c r="J214" s="36">
        <f>SUMIFS(СВЦЭМ!$F$33:$F$776,СВЦЭМ!$A$33:$A$776,$A214,СВЦЭМ!$B$33:$B$776,J$190)+'СЕТ СН'!$F$12</f>
        <v>107.06787253</v>
      </c>
      <c r="K214" s="36">
        <f>SUMIFS(СВЦЭМ!$F$33:$F$776,СВЦЭМ!$A$33:$A$776,$A214,СВЦЭМ!$B$33:$B$776,K$190)+'СЕТ СН'!$F$12</f>
        <v>102.38344403000001</v>
      </c>
      <c r="L214" s="36">
        <f>SUMIFS(СВЦЭМ!$F$33:$F$776,СВЦЭМ!$A$33:$A$776,$A214,СВЦЭМ!$B$33:$B$776,L$190)+'СЕТ СН'!$F$12</f>
        <v>100.78552565</v>
      </c>
      <c r="M214" s="36">
        <f>SUMIFS(СВЦЭМ!$F$33:$F$776,СВЦЭМ!$A$33:$A$776,$A214,СВЦЭМ!$B$33:$B$776,M$190)+'СЕТ СН'!$F$12</f>
        <v>99.527386739999997</v>
      </c>
      <c r="N214" s="36">
        <f>SUMIFS(СВЦЭМ!$F$33:$F$776,СВЦЭМ!$A$33:$A$776,$A214,СВЦЭМ!$B$33:$B$776,N$190)+'СЕТ СН'!$F$12</f>
        <v>99.138258250000007</v>
      </c>
      <c r="O214" s="36">
        <f>SUMIFS(СВЦЭМ!$F$33:$F$776,СВЦЭМ!$A$33:$A$776,$A214,СВЦЭМ!$B$33:$B$776,O$190)+'СЕТ СН'!$F$12</f>
        <v>105.74295119999999</v>
      </c>
      <c r="P214" s="36">
        <f>SUMIFS(СВЦЭМ!$F$33:$F$776,СВЦЭМ!$A$33:$A$776,$A214,СВЦЭМ!$B$33:$B$776,P$190)+'СЕТ СН'!$F$12</f>
        <v>113.13518084</v>
      </c>
      <c r="Q214" s="36">
        <f>SUMIFS(СВЦЭМ!$F$33:$F$776,СВЦЭМ!$A$33:$A$776,$A214,СВЦЭМ!$B$33:$B$776,Q$190)+'СЕТ СН'!$F$12</f>
        <v>111.09439602</v>
      </c>
      <c r="R214" s="36">
        <f>SUMIFS(СВЦЭМ!$F$33:$F$776,СВЦЭМ!$A$33:$A$776,$A214,СВЦЭМ!$B$33:$B$776,R$190)+'СЕТ СН'!$F$12</f>
        <v>106.34457931</v>
      </c>
      <c r="S214" s="36">
        <f>SUMIFS(СВЦЭМ!$F$33:$F$776,СВЦЭМ!$A$33:$A$776,$A214,СВЦЭМ!$B$33:$B$776,S$190)+'СЕТ СН'!$F$12</f>
        <v>100.3303698</v>
      </c>
      <c r="T214" s="36">
        <f>SUMIFS(СВЦЭМ!$F$33:$F$776,СВЦЭМ!$A$33:$A$776,$A214,СВЦЭМ!$B$33:$B$776,T$190)+'СЕТ СН'!$F$12</f>
        <v>104.44862388999999</v>
      </c>
      <c r="U214" s="36">
        <f>SUMIFS(СВЦЭМ!$F$33:$F$776,СВЦЭМ!$A$33:$A$776,$A214,СВЦЭМ!$B$33:$B$776,U$190)+'СЕТ СН'!$F$12</f>
        <v>104.73694338999999</v>
      </c>
      <c r="V214" s="36">
        <f>SUMIFS(СВЦЭМ!$F$33:$F$776,СВЦЭМ!$A$33:$A$776,$A214,СВЦЭМ!$B$33:$B$776,V$190)+'СЕТ СН'!$F$12</f>
        <v>92.009180540000003</v>
      </c>
      <c r="W214" s="36">
        <f>SUMIFS(СВЦЭМ!$F$33:$F$776,СВЦЭМ!$A$33:$A$776,$A214,СВЦЭМ!$B$33:$B$776,W$190)+'СЕТ СН'!$F$12</f>
        <v>94.648109950000006</v>
      </c>
      <c r="X214" s="36">
        <f>SUMIFS(СВЦЭМ!$F$33:$F$776,СВЦЭМ!$A$33:$A$776,$A214,СВЦЭМ!$B$33:$B$776,X$190)+'СЕТ СН'!$F$12</f>
        <v>98.512279230000004</v>
      </c>
      <c r="Y214" s="36">
        <f>SUMIFS(СВЦЭМ!$F$33:$F$776,СВЦЭМ!$A$33:$A$776,$A214,СВЦЭМ!$B$33:$B$776,Y$190)+'СЕТ СН'!$F$12</f>
        <v>103.68442536000001</v>
      </c>
    </row>
    <row r="215" spans="1:25" ht="15.75" x14ac:dyDescent="0.2">
      <c r="A215" s="35">
        <f t="shared" si="5"/>
        <v>44129</v>
      </c>
      <c r="B215" s="36">
        <f>SUMIFS(СВЦЭМ!$F$33:$F$776,СВЦЭМ!$A$33:$A$776,$A215,СВЦЭМ!$B$33:$B$776,B$190)+'СЕТ СН'!$F$12</f>
        <v>113.51568399999999</v>
      </c>
      <c r="C215" s="36">
        <f>SUMIFS(СВЦЭМ!$F$33:$F$776,СВЦЭМ!$A$33:$A$776,$A215,СВЦЭМ!$B$33:$B$776,C$190)+'СЕТ СН'!$F$12</f>
        <v>121.04800901999999</v>
      </c>
      <c r="D215" s="36">
        <f>SUMIFS(СВЦЭМ!$F$33:$F$776,СВЦЭМ!$A$33:$A$776,$A215,СВЦЭМ!$B$33:$B$776,D$190)+'СЕТ СН'!$F$12</f>
        <v>131.24207758</v>
      </c>
      <c r="E215" s="36">
        <f>SUMIFS(СВЦЭМ!$F$33:$F$776,СВЦЭМ!$A$33:$A$776,$A215,СВЦЭМ!$B$33:$B$776,E$190)+'СЕТ СН'!$F$12</f>
        <v>132.48080408000001</v>
      </c>
      <c r="F215" s="36">
        <f>SUMIFS(СВЦЭМ!$F$33:$F$776,СВЦЭМ!$A$33:$A$776,$A215,СВЦЭМ!$B$33:$B$776,F$190)+'СЕТ СН'!$F$12</f>
        <v>133.02491831</v>
      </c>
      <c r="G215" s="36">
        <f>SUMIFS(СВЦЭМ!$F$33:$F$776,СВЦЭМ!$A$33:$A$776,$A215,СВЦЭМ!$B$33:$B$776,G$190)+'СЕТ СН'!$F$12</f>
        <v>132.93121078999999</v>
      </c>
      <c r="H215" s="36">
        <f>SUMIFS(СВЦЭМ!$F$33:$F$776,СВЦЭМ!$A$33:$A$776,$A215,СВЦЭМ!$B$33:$B$776,H$190)+'СЕТ СН'!$F$12</f>
        <v>129.62221313000001</v>
      </c>
      <c r="I215" s="36">
        <f>SUMIFS(СВЦЭМ!$F$33:$F$776,СВЦЭМ!$A$33:$A$776,$A215,СВЦЭМ!$B$33:$B$776,I$190)+'СЕТ СН'!$F$12</f>
        <v>125.97539277</v>
      </c>
      <c r="J215" s="36">
        <f>SUMIFS(СВЦЭМ!$F$33:$F$776,СВЦЭМ!$A$33:$A$776,$A215,СВЦЭМ!$B$33:$B$776,J$190)+'СЕТ СН'!$F$12</f>
        <v>112.21797994000001</v>
      </c>
      <c r="K215" s="36">
        <f>SUMIFS(СВЦЭМ!$F$33:$F$776,СВЦЭМ!$A$33:$A$776,$A215,СВЦЭМ!$B$33:$B$776,K$190)+'СЕТ СН'!$F$12</f>
        <v>101.9262851</v>
      </c>
      <c r="L215" s="36">
        <f>SUMIFS(СВЦЭМ!$F$33:$F$776,СВЦЭМ!$A$33:$A$776,$A215,СВЦЭМ!$B$33:$B$776,L$190)+'СЕТ СН'!$F$12</f>
        <v>101.01396325</v>
      </c>
      <c r="M215" s="36">
        <f>SUMIFS(СВЦЭМ!$F$33:$F$776,СВЦЭМ!$A$33:$A$776,$A215,СВЦЭМ!$B$33:$B$776,M$190)+'СЕТ СН'!$F$12</f>
        <v>101.19561131</v>
      </c>
      <c r="N215" s="36">
        <f>SUMIFS(СВЦЭМ!$F$33:$F$776,СВЦЭМ!$A$33:$A$776,$A215,СВЦЭМ!$B$33:$B$776,N$190)+'СЕТ СН'!$F$12</f>
        <v>102.05193278</v>
      </c>
      <c r="O215" s="36">
        <f>SUMIFS(СВЦЭМ!$F$33:$F$776,СВЦЭМ!$A$33:$A$776,$A215,СВЦЭМ!$B$33:$B$776,O$190)+'СЕТ СН'!$F$12</f>
        <v>108.39100669</v>
      </c>
      <c r="P215" s="36">
        <f>SUMIFS(СВЦЭМ!$F$33:$F$776,СВЦЭМ!$A$33:$A$776,$A215,СВЦЭМ!$B$33:$B$776,P$190)+'СЕТ СН'!$F$12</f>
        <v>115.7832411</v>
      </c>
      <c r="Q215" s="36">
        <f>SUMIFS(СВЦЭМ!$F$33:$F$776,СВЦЭМ!$A$33:$A$776,$A215,СВЦЭМ!$B$33:$B$776,Q$190)+'СЕТ СН'!$F$12</f>
        <v>110.16758234</v>
      </c>
      <c r="R215" s="36">
        <f>SUMIFS(СВЦЭМ!$F$33:$F$776,СВЦЭМ!$A$33:$A$776,$A215,СВЦЭМ!$B$33:$B$776,R$190)+'СЕТ СН'!$F$12</f>
        <v>102.25582427000001</v>
      </c>
      <c r="S215" s="36">
        <f>SUMIFS(СВЦЭМ!$F$33:$F$776,СВЦЭМ!$A$33:$A$776,$A215,СВЦЭМ!$B$33:$B$776,S$190)+'СЕТ СН'!$F$12</f>
        <v>100.80973384000001</v>
      </c>
      <c r="T215" s="36">
        <f>SUMIFS(СВЦЭМ!$F$33:$F$776,СВЦЭМ!$A$33:$A$776,$A215,СВЦЭМ!$B$33:$B$776,T$190)+'СЕТ СН'!$F$12</f>
        <v>104.61558282</v>
      </c>
      <c r="U215" s="36">
        <f>SUMIFS(СВЦЭМ!$F$33:$F$776,СВЦЭМ!$A$33:$A$776,$A215,СВЦЭМ!$B$33:$B$776,U$190)+'СЕТ СН'!$F$12</f>
        <v>95.118569019999995</v>
      </c>
      <c r="V215" s="36">
        <f>SUMIFS(СВЦЭМ!$F$33:$F$776,СВЦЭМ!$A$33:$A$776,$A215,СВЦЭМ!$B$33:$B$776,V$190)+'СЕТ СН'!$F$12</f>
        <v>92.469794669999999</v>
      </c>
      <c r="W215" s="36">
        <f>SUMIFS(СВЦЭМ!$F$33:$F$776,СВЦЭМ!$A$33:$A$776,$A215,СВЦЭМ!$B$33:$B$776,W$190)+'СЕТ СН'!$F$12</f>
        <v>89.690777679999997</v>
      </c>
      <c r="X215" s="36">
        <f>SUMIFS(СВЦЭМ!$F$33:$F$776,СВЦЭМ!$A$33:$A$776,$A215,СВЦЭМ!$B$33:$B$776,X$190)+'СЕТ СН'!$F$12</f>
        <v>90.632694060000006</v>
      </c>
      <c r="Y215" s="36">
        <f>SUMIFS(СВЦЭМ!$F$33:$F$776,СВЦЭМ!$A$33:$A$776,$A215,СВЦЭМ!$B$33:$B$776,Y$190)+'СЕТ СН'!$F$12</f>
        <v>96.658785699999996</v>
      </c>
    </row>
    <row r="216" spans="1:25" ht="15.75" x14ac:dyDescent="0.2">
      <c r="A216" s="35">
        <f t="shared" si="5"/>
        <v>44130</v>
      </c>
      <c r="B216" s="36">
        <f>SUMIFS(СВЦЭМ!$F$33:$F$776,СВЦЭМ!$A$33:$A$776,$A216,СВЦЭМ!$B$33:$B$776,B$190)+'СЕТ СН'!$F$12</f>
        <v>112.28567224</v>
      </c>
      <c r="C216" s="36">
        <f>SUMIFS(СВЦЭМ!$F$33:$F$776,СВЦЭМ!$A$33:$A$776,$A216,СВЦЭМ!$B$33:$B$776,C$190)+'СЕТ СН'!$F$12</f>
        <v>124.61203132999999</v>
      </c>
      <c r="D216" s="36">
        <f>SUMIFS(СВЦЭМ!$F$33:$F$776,СВЦЭМ!$A$33:$A$776,$A216,СВЦЭМ!$B$33:$B$776,D$190)+'СЕТ СН'!$F$12</f>
        <v>133.83917939</v>
      </c>
      <c r="E216" s="36">
        <f>SUMIFS(СВЦЭМ!$F$33:$F$776,СВЦЭМ!$A$33:$A$776,$A216,СВЦЭМ!$B$33:$B$776,E$190)+'СЕТ СН'!$F$12</f>
        <v>134.71885055999999</v>
      </c>
      <c r="F216" s="36">
        <f>SUMIFS(СВЦЭМ!$F$33:$F$776,СВЦЭМ!$A$33:$A$776,$A216,СВЦЭМ!$B$33:$B$776,F$190)+'СЕТ СН'!$F$12</f>
        <v>134.20141573999999</v>
      </c>
      <c r="G216" s="36">
        <f>SUMIFS(СВЦЭМ!$F$33:$F$776,СВЦЭМ!$A$33:$A$776,$A216,СВЦЭМ!$B$33:$B$776,G$190)+'СЕТ СН'!$F$12</f>
        <v>130.8119567</v>
      </c>
      <c r="H216" s="36">
        <f>SUMIFS(СВЦЭМ!$F$33:$F$776,СВЦЭМ!$A$33:$A$776,$A216,СВЦЭМ!$B$33:$B$776,H$190)+'СЕТ СН'!$F$12</f>
        <v>123.49409584999999</v>
      </c>
      <c r="I216" s="36">
        <f>SUMIFS(СВЦЭМ!$F$33:$F$776,СВЦЭМ!$A$33:$A$776,$A216,СВЦЭМ!$B$33:$B$776,I$190)+'СЕТ СН'!$F$12</f>
        <v>117.52791577000001</v>
      </c>
      <c r="J216" s="36">
        <f>SUMIFS(СВЦЭМ!$F$33:$F$776,СВЦЭМ!$A$33:$A$776,$A216,СВЦЭМ!$B$33:$B$776,J$190)+'СЕТ СН'!$F$12</f>
        <v>107.15377590999999</v>
      </c>
      <c r="K216" s="36">
        <f>SUMIFS(СВЦЭМ!$F$33:$F$776,СВЦЭМ!$A$33:$A$776,$A216,СВЦЭМ!$B$33:$B$776,K$190)+'СЕТ СН'!$F$12</f>
        <v>100.28332469</v>
      </c>
      <c r="L216" s="36">
        <f>SUMIFS(СВЦЭМ!$F$33:$F$776,СВЦЭМ!$A$33:$A$776,$A216,СВЦЭМ!$B$33:$B$776,L$190)+'СЕТ СН'!$F$12</f>
        <v>99.565063530000003</v>
      </c>
      <c r="M216" s="36">
        <f>SUMIFS(СВЦЭМ!$F$33:$F$776,СВЦЭМ!$A$33:$A$776,$A216,СВЦЭМ!$B$33:$B$776,M$190)+'СЕТ СН'!$F$12</f>
        <v>103.03441838000001</v>
      </c>
      <c r="N216" s="36">
        <f>SUMIFS(СВЦЭМ!$F$33:$F$776,СВЦЭМ!$A$33:$A$776,$A216,СВЦЭМ!$B$33:$B$776,N$190)+'СЕТ СН'!$F$12</f>
        <v>103.0427905</v>
      </c>
      <c r="O216" s="36">
        <f>SUMIFS(СВЦЭМ!$F$33:$F$776,СВЦЭМ!$A$33:$A$776,$A216,СВЦЭМ!$B$33:$B$776,O$190)+'СЕТ СН'!$F$12</f>
        <v>108.44911510999999</v>
      </c>
      <c r="P216" s="36">
        <f>SUMIFS(СВЦЭМ!$F$33:$F$776,СВЦЭМ!$A$33:$A$776,$A216,СВЦЭМ!$B$33:$B$776,P$190)+'СЕТ СН'!$F$12</f>
        <v>114.97137162</v>
      </c>
      <c r="Q216" s="36">
        <f>SUMIFS(СВЦЭМ!$F$33:$F$776,СВЦЭМ!$A$33:$A$776,$A216,СВЦЭМ!$B$33:$B$776,Q$190)+'СЕТ СН'!$F$12</f>
        <v>109.36538049000001</v>
      </c>
      <c r="R216" s="36">
        <f>SUMIFS(СВЦЭМ!$F$33:$F$776,СВЦЭМ!$A$33:$A$776,$A216,СВЦЭМ!$B$33:$B$776,R$190)+'СЕТ СН'!$F$12</f>
        <v>102.19056476999999</v>
      </c>
      <c r="S216" s="36">
        <f>SUMIFS(СВЦЭМ!$F$33:$F$776,СВЦЭМ!$A$33:$A$776,$A216,СВЦЭМ!$B$33:$B$776,S$190)+'СЕТ СН'!$F$12</f>
        <v>92.771649049999994</v>
      </c>
      <c r="T216" s="36">
        <f>SUMIFS(СВЦЭМ!$F$33:$F$776,СВЦЭМ!$A$33:$A$776,$A216,СВЦЭМ!$B$33:$B$776,T$190)+'СЕТ СН'!$F$12</f>
        <v>87.524237639999996</v>
      </c>
      <c r="U216" s="36">
        <f>SUMIFS(СВЦЭМ!$F$33:$F$776,СВЦЭМ!$A$33:$A$776,$A216,СВЦЭМ!$B$33:$B$776,U$190)+'СЕТ СН'!$F$12</f>
        <v>87.495142680000001</v>
      </c>
      <c r="V216" s="36">
        <f>SUMIFS(СВЦЭМ!$F$33:$F$776,СВЦЭМ!$A$33:$A$776,$A216,СВЦЭМ!$B$33:$B$776,V$190)+'СЕТ СН'!$F$12</f>
        <v>87.404028620000005</v>
      </c>
      <c r="W216" s="36">
        <f>SUMIFS(СВЦЭМ!$F$33:$F$776,СВЦЭМ!$A$33:$A$776,$A216,СВЦЭМ!$B$33:$B$776,W$190)+'СЕТ СН'!$F$12</f>
        <v>87.516103970000003</v>
      </c>
      <c r="X216" s="36">
        <f>SUMIFS(СВЦЭМ!$F$33:$F$776,СВЦЭМ!$A$33:$A$776,$A216,СВЦЭМ!$B$33:$B$776,X$190)+'СЕТ СН'!$F$12</f>
        <v>87.317875349999994</v>
      </c>
      <c r="Y216" s="36">
        <f>SUMIFS(СВЦЭМ!$F$33:$F$776,СВЦЭМ!$A$33:$A$776,$A216,СВЦЭМ!$B$33:$B$776,Y$190)+'СЕТ СН'!$F$12</f>
        <v>93.617878700000006</v>
      </c>
    </row>
    <row r="217" spans="1:25" ht="15.75" x14ac:dyDescent="0.2">
      <c r="A217" s="35">
        <f t="shared" si="5"/>
        <v>44131</v>
      </c>
      <c r="B217" s="36">
        <f>SUMIFS(СВЦЭМ!$F$33:$F$776,СВЦЭМ!$A$33:$A$776,$A217,СВЦЭМ!$B$33:$B$776,B$190)+'СЕТ СН'!$F$12</f>
        <v>109.85895733</v>
      </c>
      <c r="C217" s="36">
        <f>SUMIFS(СВЦЭМ!$F$33:$F$776,СВЦЭМ!$A$33:$A$776,$A217,СВЦЭМ!$B$33:$B$776,C$190)+'СЕТ СН'!$F$12</f>
        <v>123.6481888</v>
      </c>
      <c r="D217" s="36">
        <f>SUMIFS(СВЦЭМ!$F$33:$F$776,СВЦЭМ!$A$33:$A$776,$A217,СВЦЭМ!$B$33:$B$776,D$190)+'СЕТ СН'!$F$12</f>
        <v>134.62205893999999</v>
      </c>
      <c r="E217" s="36">
        <f>SUMIFS(СВЦЭМ!$F$33:$F$776,СВЦЭМ!$A$33:$A$776,$A217,СВЦЭМ!$B$33:$B$776,E$190)+'СЕТ СН'!$F$12</f>
        <v>137.21451084</v>
      </c>
      <c r="F217" s="36">
        <f>SUMIFS(СВЦЭМ!$F$33:$F$776,СВЦЭМ!$A$33:$A$776,$A217,СВЦЭМ!$B$33:$B$776,F$190)+'СЕТ СН'!$F$12</f>
        <v>135.77606305</v>
      </c>
      <c r="G217" s="36">
        <f>SUMIFS(СВЦЭМ!$F$33:$F$776,СВЦЭМ!$A$33:$A$776,$A217,СВЦЭМ!$B$33:$B$776,G$190)+'СЕТ СН'!$F$12</f>
        <v>134.27980208</v>
      </c>
      <c r="H217" s="36">
        <f>SUMIFS(СВЦЭМ!$F$33:$F$776,СВЦЭМ!$A$33:$A$776,$A217,СВЦЭМ!$B$33:$B$776,H$190)+'СЕТ СН'!$F$12</f>
        <v>129.07171987000001</v>
      </c>
      <c r="I217" s="36">
        <f>SUMIFS(СВЦЭМ!$F$33:$F$776,СВЦЭМ!$A$33:$A$776,$A217,СВЦЭМ!$B$33:$B$776,I$190)+'СЕТ СН'!$F$12</f>
        <v>124.32599109</v>
      </c>
      <c r="J217" s="36">
        <f>SUMIFS(СВЦЭМ!$F$33:$F$776,СВЦЭМ!$A$33:$A$776,$A217,СВЦЭМ!$B$33:$B$776,J$190)+'СЕТ СН'!$F$12</f>
        <v>112.20208166</v>
      </c>
      <c r="K217" s="36">
        <f>SUMIFS(СВЦЭМ!$F$33:$F$776,СВЦЭМ!$A$33:$A$776,$A217,СВЦЭМ!$B$33:$B$776,K$190)+'СЕТ СН'!$F$12</f>
        <v>106.32595635</v>
      </c>
      <c r="L217" s="36">
        <f>SUMIFS(СВЦЭМ!$F$33:$F$776,СВЦЭМ!$A$33:$A$776,$A217,СВЦЭМ!$B$33:$B$776,L$190)+'СЕТ СН'!$F$12</f>
        <v>107.55568017</v>
      </c>
      <c r="M217" s="36">
        <f>SUMIFS(СВЦЭМ!$F$33:$F$776,СВЦЭМ!$A$33:$A$776,$A217,СВЦЭМ!$B$33:$B$776,M$190)+'СЕТ СН'!$F$12</f>
        <v>108.23659831000001</v>
      </c>
      <c r="N217" s="36">
        <f>SUMIFS(СВЦЭМ!$F$33:$F$776,СВЦЭМ!$A$33:$A$776,$A217,СВЦЭМ!$B$33:$B$776,N$190)+'СЕТ СН'!$F$12</f>
        <v>109.51199985</v>
      </c>
      <c r="O217" s="36">
        <f>SUMIFS(СВЦЭМ!$F$33:$F$776,СВЦЭМ!$A$33:$A$776,$A217,СВЦЭМ!$B$33:$B$776,O$190)+'СЕТ СН'!$F$12</f>
        <v>117.03813202000001</v>
      </c>
      <c r="P217" s="36">
        <f>SUMIFS(СВЦЭМ!$F$33:$F$776,СВЦЭМ!$A$33:$A$776,$A217,СВЦЭМ!$B$33:$B$776,P$190)+'СЕТ СН'!$F$12</f>
        <v>123.0750324</v>
      </c>
      <c r="Q217" s="36">
        <f>SUMIFS(СВЦЭМ!$F$33:$F$776,СВЦЭМ!$A$33:$A$776,$A217,СВЦЭМ!$B$33:$B$776,Q$190)+'СЕТ СН'!$F$12</f>
        <v>116.70687805999999</v>
      </c>
      <c r="R217" s="36">
        <f>SUMIFS(СВЦЭМ!$F$33:$F$776,СВЦЭМ!$A$33:$A$776,$A217,СВЦЭМ!$B$33:$B$776,R$190)+'СЕТ СН'!$F$12</f>
        <v>107.32959329000001</v>
      </c>
      <c r="S217" s="36">
        <f>SUMIFS(СВЦЭМ!$F$33:$F$776,СВЦЭМ!$A$33:$A$776,$A217,СВЦЭМ!$B$33:$B$776,S$190)+'СЕТ СН'!$F$12</f>
        <v>100.39386854</v>
      </c>
      <c r="T217" s="36">
        <f>SUMIFS(СВЦЭМ!$F$33:$F$776,СВЦЭМ!$A$33:$A$776,$A217,СВЦЭМ!$B$33:$B$776,T$190)+'СЕТ СН'!$F$12</f>
        <v>102.71813419999999</v>
      </c>
      <c r="U217" s="36">
        <f>SUMIFS(СВЦЭМ!$F$33:$F$776,СВЦЭМ!$A$33:$A$776,$A217,СВЦЭМ!$B$33:$B$776,U$190)+'СЕТ СН'!$F$12</f>
        <v>102.34469566999999</v>
      </c>
      <c r="V217" s="36">
        <f>SUMIFS(СВЦЭМ!$F$33:$F$776,СВЦЭМ!$A$33:$A$776,$A217,СВЦЭМ!$B$33:$B$776,V$190)+'СЕТ СН'!$F$12</f>
        <v>102.62377193</v>
      </c>
      <c r="W217" s="36">
        <f>SUMIFS(СВЦЭМ!$F$33:$F$776,СВЦЭМ!$A$33:$A$776,$A217,СВЦЭМ!$B$33:$B$776,W$190)+'СЕТ СН'!$F$12</f>
        <v>101.96570302000001</v>
      </c>
      <c r="X217" s="36">
        <f>SUMIFS(СВЦЭМ!$F$33:$F$776,СВЦЭМ!$A$33:$A$776,$A217,СВЦЭМ!$B$33:$B$776,X$190)+'СЕТ СН'!$F$12</f>
        <v>98.911972009999999</v>
      </c>
      <c r="Y217" s="36">
        <f>SUMIFS(СВЦЭМ!$F$33:$F$776,СВЦЭМ!$A$33:$A$776,$A217,СВЦЭМ!$B$33:$B$776,Y$190)+'СЕТ СН'!$F$12</f>
        <v>104.30108122999999</v>
      </c>
    </row>
    <row r="218" spans="1:25" ht="15.75" x14ac:dyDescent="0.2">
      <c r="A218" s="35">
        <f t="shared" si="5"/>
        <v>44132</v>
      </c>
      <c r="B218" s="36">
        <f>SUMIFS(СВЦЭМ!$F$33:$F$776,СВЦЭМ!$A$33:$A$776,$A218,СВЦЭМ!$B$33:$B$776,B$190)+'СЕТ СН'!$F$12</f>
        <v>119.32817839000001</v>
      </c>
      <c r="C218" s="36">
        <f>SUMIFS(СВЦЭМ!$F$33:$F$776,СВЦЭМ!$A$33:$A$776,$A218,СВЦЭМ!$B$33:$B$776,C$190)+'СЕТ СН'!$F$12</f>
        <v>128.50807445000001</v>
      </c>
      <c r="D218" s="36">
        <f>SUMIFS(СВЦЭМ!$F$33:$F$776,СВЦЭМ!$A$33:$A$776,$A218,СВЦЭМ!$B$33:$B$776,D$190)+'СЕТ СН'!$F$12</f>
        <v>128.80783457999999</v>
      </c>
      <c r="E218" s="36">
        <f>SUMIFS(СВЦЭМ!$F$33:$F$776,СВЦЭМ!$A$33:$A$776,$A218,СВЦЭМ!$B$33:$B$776,E$190)+'СЕТ СН'!$F$12</f>
        <v>129.39167115000001</v>
      </c>
      <c r="F218" s="36">
        <f>SUMIFS(СВЦЭМ!$F$33:$F$776,СВЦЭМ!$A$33:$A$776,$A218,СВЦЭМ!$B$33:$B$776,F$190)+'СЕТ СН'!$F$12</f>
        <v>130.65230434</v>
      </c>
      <c r="G218" s="36">
        <f>SUMIFS(СВЦЭМ!$F$33:$F$776,СВЦЭМ!$A$33:$A$776,$A218,СВЦЭМ!$B$33:$B$776,G$190)+'СЕТ СН'!$F$12</f>
        <v>128.59317616999999</v>
      </c>
      <c r="H218" s="36">
        <f>SUMIFS(СВЦЭМ!$F$33:$F$776,СВЦЭМ!$A$33:$A$776,$A218,СВЦЭМ!$B$33:$B$776,H$190)+'СЕТ СН'!$F$12</f>
        <v>130.25282227</v>
      </c>
      <c r="I218" s="36">
        <f>SUMIFS(СВЦЭМ!$F$33:$F$776,СВЦЭМ!$A$33:$A$776,$A218,СВЦЭМ!$B$33:$B$776,I$190)+'СЕТ СН'!$F$12</f>
        <v>127.73370935</v>
      </c>
      <c r="J218" s="36">
        <f>SUMIFS(СВЦЭМ!$F$33:$F$776,СВЦЭМ!$A$33:$A$776,$A218,СВЦЭМ!$B$33:$B$776,J$190)+'СЕТ СН'!$F$12</f>
        <v>118.25233777</v>
      </c>
      <c r="K218" s="36">
        <f>SUMIFS(СВЦЭМ!$F$33:$F$776,СВЦЭМ!$A$33:$A$776,$A218,СВЦЭМ!$B$33:$B$776,K$190)+'СЕТ СН'!$F$12</f>
        <v>110.95844907999999</v>
      </c>
      <c r="L218" s="36">
        <f>SUMIFS(СВЦЭМ!$F$33:$F$776,СВЦЭМ!$A$33:$A$776,$A218,СВЦЭМ!$B$33:$B$776,L$190)+'СЕТ СН'!$F$12</f>
        <v>111.23857013999999</v>
      </c>
      <c r="M218" s="36">
        <f>SUMIFS(СВЦЭМ!$F$33:$F$776,СВЦЭМ!$A$33:$A$776,$A218,СВЦЭМ!$B$33:$B$776,M$190)+'СЕТ СН'!$F$12</f>
        <v>111.33831914</v>
      </c>
      <c r="N218" s="36">
        <f>SUMIFS(СВЦЭМ!$F$33:$F$776,СВЦЭМ!$A$33:$A$776,$A218,СВЦЭМ!$B$33:$B$776,N$190)+'СЕТ СН'!$F$12</f>
        <v>113.11501084</v>
      </c>
      <c r="O218" s="36">
        <f>SUMIFS(СВЦЭМ!$F$33:$F$776,СВЦЭМ!$A$33:$A$776,$A218,СВЦЭМ!$B$33:$B$776,O$190)+'СЕТ СН'!$F$12</f>
        <v>118.86346088000001</v>
      </c>
      <c r="P218" s="36">
        <f>SUMIFS(СВЦЭМ!$F$33:$F$776,СВЦЭМ!$A$33:$A$776,$A218,СВЦЭМ!$B$33:$B$776,P$190)+'СЕТ СН'!$F$12</f>
        <v>124.60706681000001</v>
      </c>
      <c r="Q218" s="36">
        <f>SUMIFS(СВЦЭМ!$F$33:$F$776,СВЦЭМ!$A$33:$A$776,$A218,СВЦЭМ!$B$33:$B$776,Q$190)+'СЕТ СН'!$F$12</f>
        <v>118.32783274000001</v>
      </c>
      <c r="R218" s="36">
        <f>SUMIFS(СВЦЭМ!$F$33:$F$776,СВЦЭМ!$A$33:$A$776,$A218,СВЦЭМ!$B$33:$B$776,R$190)+'СЕТ СН'!$F$12</f>
        <v>109.80804336999999</v>
      </c>
      <c r="S218" s="36">
        <f>SUMIFS(СВЦЭМ!$F$33:$F$776,СВЦЭМ!$A$33:$A$776,$A218,СВЦЭМ!$B$33:$B$776,S$190)+'СЕТ СН'!$F$12</f>
        <v>102.69567135</v>
      </c>
      <c r="T218" s="36">
        <f>SUMIFS(СВЦЭМ!$F$33:$F$776,СВЦЭМ!$A$33:$A$776,$A218,СВЦЭМ!$B$33:$B$776,T$190)+'СЕТ СН'!$F$12</f>
        <v>103.00775489</v>
      </c>
      <c r="U218" s="36">
        <f>SUMIFS(СВЦЭМ!$F$33:$F$776,СВЦЭМ!$A$33:$A$776,$A218,СВЦЭМ!$B$33:$B$776,U$190)+'СЕТ СН'!$F$12</f>
        <v>103.61806360999999</v>
      </c>
      <c r="V218" s="36">
        <f>SUMIFS(СВЦЭМ!$F$33:$F$776,СВЦЭМ!$A$33:$A$776,$A218,СВЦЭМ!$B$33:$B$776,V$190)+'СЕТ СН'!$F$12</f>
        <v>102.506867</v>
      </c>
      <c r="W218" s="36">
        <f>SUMIFS(СВЦЭМ!$F$33:$F$776,СВЦЭМ!$A$33:$A$776,$A218,СВЦЭМ!$B$33:$B$776,W$190)+'СЕТ СН'!$F$12</f>
        <v>102.31141479</v>
      </c>
      <c r="X218" s="36">
        <f>SUMIFS(СВЦЭМ!$F$33:$F$776,СВЦЭМ!$A$33:$A$776,$A218,СВЦЭМ!$B$33:$B$776,X$190)+'СЕТ СН'!$F$12</f>
        <v>102.76566689000001</v>
      </c>
      <c r="Y218" s="36">
        <f>SUMIFS(СВЦЭМ!$F$33:$F$776,СВЦЭМ!$A$33:$A$776,$A218,СВЦЭМ!$B$33:$B$776,Y$190)+'СЕТ СН'!$F$12</f>
        <v>106.86930196</v>
      </c>
    </row>
    <row r="219" spans="1:25" ht="15.75" x14ac:dyDescent="0.2">
      <c r="A219" s="35">
        <f t="shared" si="5"/>
        <v>44133</v>
      </c>
      <c r="B219" s="36">
        <f>SUMIFS(СВЦЭМ!$F$33:$F$776,СВЦЭМ!$A$33:$A$776,$A219,СВЦЭМ!$B$33:$B$776,B$190)+'СЕТ СН'!$F$12</f>
        <v>114.7154695</v>
      </c>
      <c r="C219" s="36">
        <f>SUMIFS(СВЦЭМ!$F$33:$F$776,СВЦЭМ!$A$33:$A$776,$A219,СВЦЭМ!$B$33:$B$776,C$190)+'СЕТ СН'!$F$12</f>
        <v>124.91605842</v>
      </c>
      <c r="D219" s="36">
        <f>SUMIFS(СВЦЭМ!$F$33:$F$776,СВЦЭМ!$A$33:$A$776,$A219,СВЦЭМ!$B$33:$B$776,D$190)+'СЕТ СН'!$F$12</f>
        <v>126.61450546</v>
      </c>
      <c r="E219" s="36">
        <f>SUMIFS(СВЦЭМ!$F$33:$F$776,СВЦЭМ!$A$33:$A$776,$A219,СВЦЭМ!$B$33:$B$776,E$190)+'СЕТ СН'!$F$12</f>
        <v>125.65745966999999</v>
      </c>
      <c r="F219" s="36">
        <f>SUMIFS(СВЦЭМ!$F$33:$F$776,СВЦЭМ!$A$33:$A$776,$A219,СВЦЭМ!$B$33:$B$776,F$190)+'СЕТ СН'!$F$12</f>
        <v>126.44425206</v>
      </c>
      <c r="G219" s="36">
        <f>SUMIFS(СВЦЭМ!$F$33:$F$776,СВЦЭМ!$A$33:$A$776,$A219,СВЦЭМ!$B$33:$B$776,G$190)+'СЕТ СН'!$F$12</f>
        <v>136.05830348999999</v>
      </c>
      <c r="H219" s="36">
        <f>SUMIFS(СВЦЭМ!$F$33:$F$776,СВЦЭМ!$A$33:$A$776,$A219,СВЦЭМ!$B$33:$B$776,H$190)+'СЕТ СН'!$F$12</f>
        <v>138.11119779000001</v>
      </c>
      <c r="I219" s="36">
        <f>SUMIFS(СВЦЭМ!$F$33:$F$776,СВЦЭМ!$A$33:$A$776,$A219,СВЦЭМ!$B$33:$B$776,I$190)+'СЕТ СН'!$F$12</f>
        <v>124.2003084</v>
      </c>
      <c r="J219" s="36">
        <f>SUMIFS(СВЦЭМ!$F$33:$F$776,СВЦЭМ!$A$33:$A$776,$A219,СВЦЭМ!$B$33:$B$776,J$190)+'СЕТ СН'!$F$12</f>
        <v>110.63723047000001</v>
      </c>
      <c r="K219" s="36">
        <f>SUMIFS(СВЦЭМ!$F$33:$F$776,СВЦЭМ!$A$33:$A$776,$A219,СВЦЭМ!$B$33:$B$776,K$190)+'СЕТ СН'!$F$12</f>
        <v>103.01323857</v>
      </c>
      <c r="L219" s="36">
        <f>SUMIFS(СВЦЭМ!$F$33:$F$776,СВЦЭМ!$A$33:$A$776,$A219,СВЦЭМ!$B$33:$B$776,L$190)+'СЕТ СН'!$F$12</f>
        <v>103.96260676</v>
      </c>
      <c r="M219" s="36">
        <f>SUMIFS(СВЦЭМ!$F$33:$F$776,СВЦЭМ!$A$33:$A$776,$A219,СВЦЭМ!$B$33:$B$776,M$190)+'СЕТ СН'!$F$12</f>
        <v>104.30735287</v>
      </c>
      <c r="N219" s="36">
        <f>SUMIFS(СВЦЭМ!$F$33:$F$776,СВЦЭМ!$A$33:$A$776,$A219,СВЦЭМ!$B$33:$B$776,N$190)+'СЕТ СН'!$F$12</f>
        <v>102.72493679999999</v>
      </c>
      <c r="O219" s="36">
        <f>SUMIFS(СВЦЭМ!$F$33:$F$776,СВЦЭМ!$A$33:$A$776,$A219,СВЦЭМ!$B$33:$B$776,O$190)+'СЕТ СН'!$F$12</f>
        <v>103.18248375</v>
      </c>
      <c r="P219" s="36">
        <f>SUMIFS(СВЦЭМ!$F$33:$F$776,СВЦЭМ!$A$33:$A$776,$A219,СВЦЭМ!$B$33:$B$776,P$190)+'СЕТ СН'!$F$12</f>
        <v>108.79760768</v>
      </c>
      <c r="Q219" s="36">
        <f>SUMIFS(СВЦЭМ!$F$33:$F$776,СВЦЭМ!$A$33:$A$776,$A219,СВЦЭМ!$B$33:$B$776,Q$190)+'СЕТ СН'!$F$12</f>
        <v>103.04226041</v>
      </c>
      <c r="R219" s="36">
        <f>SUMIFS(СВЦЭМ!$F$33:$F$776,СВЦЭМ!$A$33:$A$776,$A219,СВЦЭМ!$B$33:$B$776,R$190)+'СЕТ СН'!$F$12</f>
        <v>102.2055261</v>
      </c>
      <c r="S219" s="36">
        <f>SUMIFS(СВЦЭМ!$F$33:$F$776,СВЦЭМ!$A$33:$A$776,$A219,СВЦЭМ!$B$33:$B$776,S$190)+'СЕТ СН'!$F$12</f>
        <v>102.24362321</v>
      </c>
      <c r="T219" s="36">
        <f>SUMIFS(СВЦЭМ!$F$33:$F$776,СВЦЭМ!$A$33:$A$776,$A219,СВЦЭМ!$B$33:$B$776,T$190)+'СЕТ СН'!$F$12</f>
        <v>106.28669644999999</v>
      </c>
      <c r="U219" s="36">
        <f>SUMIFS(СВЦЭМ!$F$33:$F$776,СВЦЭМ!$A$33:$A$776,$A219,СВЦЭМ!$B$33:$B$776,U$190)+'СЕТ СН'!$F$12</f>
        <v>106.17067391</v>
      </c>
      <c r="V219" s="36">
        <f>SUMIFS(СВЦЭМ!$F$33:$F$776,СВЦЭМ!$A$33:$A$776,$A219,СВЦЭМ!$B$33:$B$776,V$190)+'СЕТ СН'!$F$12</f>
        <v>103.82105611</v>
      </c>
      <c r="W219" s="36">
        <f>SUMIFS(СВЦЭМ!$F$33:$F$776,СВЦЭМ!$A$33:$A$776,$A219,СВЦЭМ!$B$33:$B$776,W$190)+'СЕТ СН'!$F$12</f>
        <v>101.69904045</v>
      </c>
      <c r="X219" s="36">
        <f>SUMIFS(СВЦЭМ!$F$33:$F$776,СВЦЭМ!$A$33:$A$776,$A219,СВЦЭМ!$B$33:$B$776,X$190)+'СЕТ СН'!$F$12</f>
        <v>108.91518162</v>
      </c>
      <c r="Y219" s="36">
        <f>SUMIFS(СВЦЭМ!$F$33:$F$776,СВЦЭМ!$A$33:$A$776,$A219,СВЦЭМ!$B$33:$B$776,Y$190)+'СЕТ СН'!$F$12</f>
        <v>112.56231151</v>
      </c>
    </row>
    <row r="220" spans="1:25" ht="15.75" x14ac:dyDescent="0.2">
      <c r="A220" s="35">
        <f t="shared" si="5"/>
        <v>44134</v>
      </c>
      <c r="B220" s="36">
        <f>SUMIFS(СВЦЭМ!$F$33:$F$776,СВЦЭМ!$A$33:$A$776,$A220,СВЦЭМ!$B$33:$B$776,B$190)+'СЕТ СН'!$F$12</f>
        <v>112.62502665</v>
      </c>
      <c r="C220" s="36">
        <f>SUMIFS(СВЦЭМ!$F$33:$F$776,СВЦЭМ!$A$33:$A$776,$A220,СВЦЭМ!$B$33:$B$776,C$190)+'СЕТ СН'!$F$12</f>
        <v>121.68810709</v>
      </c>
      <c r="D220" s="36">
        <f>SUMIFS(СВЦЭМ!$F$33:$F$776,СВЦЭМ!$A$33:$A$776,$A220,СВЦЭМ!$B$33:$B$776,D$190)+'СЕТ СН'!$F$12</f>
        <v>136.01769241</v>
      </c>
      <c r="E220" s="36">
        <f>SUMIFS(СВЦЭМ!$F$33:$F$776,СВЦЭМ!$A$33:$A$776,$A220,СВЦЭМ!$B$33:$B$776,E$190)+'СЕТ СН'!$F$12</f>
        <v>138.51968848999999</v>
      </c>
      <c r="F220" s="36">
        <f>SUMIFS(СВЦЭМ!$F$33:$F$776,СВЦЭМ!$A$33:$A$776,$A220,СВЦЭМ!$B$33:$B$776,F$190)+'СЕТ СН'!$F$12</f>
        <v>137.57455547000001</v>
      </c>
      <c r="G220" s="36">
        <f>SUMIFS(СВЦЭМ!$F$33:$F$776,СВЦЭМ!$A$33:$A$776,$A220,СВЦЭМ!$B$33:$B$776,G$190)+'СЕТ СН'!$F$12</f>
        <v>135.18756060000001</v>
      </c>
      <c r="H220" s="36">
        <f>SUMIFS(СВЦЭМ!$F$33:$F$776,СВЦЭМ!$A$33:$A$776,$A220,СВЦЭМ!$B$33:$B$776,H$190)+'СЕТ СН'!$F$12</f>
        <v>124.04516915000001</v>
      </c>
      <c r="I220" s="36">
        <f>SUMIFS(СВЦЭМ!$F$33:$F$776,СВЦЭМ!$A$33:$A$776,$A220,СВЦЭМ!$B$33:$B$776,I$190)+'СЕТ СН'!$F$12</f>
        <v>122.12483742000001</v>
      </c>
      <c r="J220" s="36">
        <f>SUMIFS(СВЦЭМ!$F$33:$F$776,СВЦЭМ!$A$33:$A$776,$A220,СВЦЭМ!$B$33:$B$776,J$190)+'СЕТ СН'!$F$12</f>
        <v>110.84378768000001</v>
      </c>
      <c r="K220" s="36">
        <f>SUMIFS(СВЦЭМ!$F$33:$F$776,СВЦЭМ!$A$33:$A$776,$A220,СВЦЭМ!$B$33:$B$776,K$190)+'СЕТ СН'!$F$12</f>
        <v>108.23222855</v>
      </c>
      <c r="L220" s="36">
        <f>SUMIFS(СВЦЭМ!$F$33:$F$776,СВЦЭМ!$A$33:$A$776,$A220,СВЦЭМ!$B$33:$B$776,L$190)+'СЕТ СН'!$F$12</f>
        <v>108.59020662</v>
      </c>
      <c r="M220" s="36">
        <f>SUMIFS(СВЦЭМ!$F$33:$F$776,СВЦЭМ!$A$33:$A$776,$A220,СВЦЭМ!$B$33:$B$776,M$190)+'СЕТ СН'!$F$12</f>
        <v>108.06853869</v>
      </c>
      <c r="N220" s="36">
        <f>SUMIFS(СВЦЭМ!$F$33:$F$776,СВЦЭМ!$A$33:$A$776,$A220,СВЦЭМ!$B$33:$B$776,N$190)+'СЕТ СН'!$F$12</f>
        <v>107.89838521999999</v>
      </c>
      <c r="O220" s="36">
        <f>SUMIFS(СВЦЭМ!$F$33:$F$776,СВЦЭМ!$A$33:$A$776,$A220,СВЦЭМ!$B$33:$B$776,O$190)+'СЕТ СН'!$F$12</f>
        <v>113.12398810000001</v>
      </c>
      <c r="P220" s="36">
        <f>SUMIFS(СВЦЭМ!$F$33:$F$776,СВЦЭМ!$A$33:$A$776,$A220,СВЦЭМ!$B$33:$B$776,P$190)+'СЕТ СН'!$F$12</f>
        <v>116.78444523</v>
      </c>
      <c r="Q220" s="36">
        <f>SUMIFS(СВЦЭМ!$F$33:$F$776,СВЦЭМ!$A$33:$A$776,$A220,СВЦЭМ!$B$33:$B$776,Q$190)+'СЕТ СН'!$F$12</f>
        <v>114.70089161999999</v>
      </c>
      <c r="R220" s="36">
        <f>SUMIFS(СВЦЭМ!$F$33:$F$776,СВЦЭМ!$A$33:$A$776,$A220,СВЦЭМ!$B$33:$B$776,R$190)+'СЕТ СН'!$F$12</f>
        <v>109.61419056</v>
      </c>
      <c r="S220" s="36">
        <f>SUMIFS(СВЦЭМ!$F$33:$F$776,СВЦЭМ!$A$33:$A$776,$A220,СВЦЭМ!$B$33:$B$776,S$190)+'СЕТ СН'!$F$12</f>
        <v>101.85667149</v>
      </c>
      <c r="T220" s="36">
        <f>SUMIFS(СВЦЭМ!$F$33:$F$776,СВЦЭМ!$A$33:$A$776,$A220,СВЦЭМ!$B$33:$B$776,T$190)+'СЕТ СН'!$F$12</f>
        <v>105.90431717</v>
      </c>
      <c r="U220" s="36">
        <f>SUMIFS(СВЦЭМ!$F$33:$F$776,СВЦЭМ!$A$33:$A$776,$A220,СВЦЭМ!$B$33:$B$776,U$190)+'СЕТ СН'!$F$12</f>
        <v>105.81491334</v>
      </c>
      <c r="V220" s="36">
        <f>SUMIFS(СВЦЭМ!$F$33:$F$776,СВЦЭМ!$A$33:$A$776,$A220,СВЦЭМ!$B$33:$B$776,V$190)+'СЕТ СН'!$F$12</f>
        <v>103.54683611</v>
      </c>
      <c r="W220" s="36">
        <f>SUMIFS(СВЦЭМ!$F$33:$F$776,СВЦЭМ!$A$33:$A$776,$A220,СВЦЭМ!$B$33:$B$776,W$190)+'СЕТ СН'!$F$12</f>
        <v>101.95991616000001</v>
      </c>
      <c r="X220" s="36">
        <f>SUMIFS(СВЦЭМ!$F$33:$F$776,СВЦЭМ!$A$33:$A$776,$A220,СВЦЭМ!$B$33:$B$776,X$190)+'СЕТ СН'!$F$12</f>
        <v>100.29589138</v>
      </c>
      <c r="Y220" s="36">
        <f>SUMIFS(СВЦЭМ!$F$33:$F$776,СВЦЭМ!$A$33:$A$776,$A220,СВЦЭМ!$B$33:$B$776,Y$190)+'СЕТ СН'!$F$12</f>
        <v>106.63043902</v>
      </c>
    </row>
    <row r="221" spans="1:25" ht="15.75" x14ac:dyDescent="0.2">
      <c r="A221" s="35">
        <f t="shared" si="5"/>
        <v>44135</v>
      </c>
      <c r="B221" s="36">
        <f>SUMIFS(СВЦЭМ!$F$33:$F$776,СВЦЭМ!$A$33:$A$776,$A221,СВЦЭМ!$B$33:$B$776,B$190)+'СЕТ СН'!$F$12</f>
        <v>104.35479895</v>
      </c>
      <c r="C221" s="36">
        <f>SUMIFS(СВЦЭМ!$F$33:$F$776,СВЦЭМ!$A$33:$A$776,$A221,СВЦЭМ!$B$33:$B$776,C$190)+'СЕТ СН'!$F$12</f>
        <v>114.11099222</v>
      </c>
      <c r="D221" s="36">
        <f>SUMIFS(СВЦЭМ!$F$33:$F$776,СВЦЭМ!$A$33:$A$776,$A221,СВЦЭМ!$B$33:$B$776,D$190)+'СЕТ СН'!$F$12</f>
        <v>121.06093093</v>
      </c>
      <c r="E221" s="36">
        <f>SUMIFS(СВЦЭМ!$F$33:$F$776,СВЦЭМ!$A$33:$A$776,$A221,СВЦЭМ!$B$33:$B$776,E$190)+'СЕТ СН'!$F$12</f>
        <v>120.98056639000001</v>
      </c>
      <c r="F221" s="36">
        <f>SUMIFS(СВЦЭМ!$F$33:$F$776,СВЦЭМ!$A$33:$A$776,$A221,СВЦЭМ!$B$33:$B$776,F$190)+'СЕТ СН'!$F$12</f>
        <v>122.78035964</v>
      </c>
      <c r="G221" s="36">
        <f>SUMIFS(СВЦЭМ!$F$33:$F$776,СВЦЭМ!$A$33:$A$776,$A221,СВЦЭМ!$B$33:$B$776,G$190)+'СЕТ СН'!$F$12</f>
        <v>121.16423789</v>
      </c>
      <c r="H221" s="36">
        <f>SUMIFS(СВЦЭМ!$F$33:$F$776,СВЦЭМ!$A$33:$A$776,$A221,СВЦЭМ!$B$33:$B$776,H$190)+'СЕТ СН'!$F$12</f>
        <v>118.22071683999999</v>
      </c>
      <c r="I221" s="36">
        <f>SUMIFS(СВЦЭМ!$F$33:$F$776,СВЦЭМ!$A$33:$A$776,$A221,СВЦЭМ!$B$33:$B$776,I$190)+'СЕТ СН'!$F$12</f>
        <v>114.62272729999999</v>
      </c>
      <c r="J221" s="36">
        <f>SUMIFS(СВЦЭМ!$F$33:$F$776,СВЦЭМ!$A$33:$A$776,$A221,СВЦЭМ!$B$33:$B$776,J$190)+'СЕТ СН'!$F$12</f>
        <v>102.58357878</v>
      </c>
      <c r="K221" s="36">
        <f>SUMIFS(СВЦЭМ!$F$33:$F$776,СВЦЭМ!$A$33:$A$776,$A221,СВЦЭМ!$B$33:$B$776,K$190)+'СЕТ СН'!$F$12</f>
        <v>94.947702100000001</v>
      </c>
      <c r="L221" s="36">
        <f>SUMIFS(СВЦЭМ!$F$33:$F$776,СВЦЭМ!$A$33:$A$776,$A221,СВЦЭМ!$B$33:$B$776,L$190)+'СЕТ СН'!$F$12</f>
        <v>97.511172130000006</v>
      </c>
      <c r="M221" s="36">
        <f>SUMIFS(СВЦЭМ!$F$33:$F$776,СВЦЭМ!$A$33:$A$776,$A221,СВЦЭМ!$B$33:$B$776,M$190)+'СЕТ СН'!$F$12</f>
        <v>95.537018880000005</v>
      </c>
      <c r="N221" s="36">
        <f>SUMIFS(СВЦЭМ!$F$33:$F$776,СВЦЭМ!$A$33:$A$776,$A221,СВЦЭМ!$B$33:$B$776,N$190)+'СЕТ СН'!$F$12</f>
        <v>94.093422439999998</v>
      </c>
      <c r="O221" s="36">
        <f>SUMIFS(СВЦЭМ!$F$33:$F$776,СВЦЭМ!$A$33:$A$776,$A221,СВЦЭМ!$B$33:$B$776,O$190)+'СЕТ СН'!$F$12</f>
        <v>99.531995109999997</v>
      </c>
      <c r="P221" s="36">
        <f>SUMIFS(СВЦЭМ!$F$33:$F$776,СВЦЭМ!$A$33:$A$776,$A221,СВЦЭМ!$B$33:$B$776,P$190)+'СЕТ СН'!$F$12</f>
        <v>106.84972126</v>
      </c>
      <c r="Q221" s="36">
        <f>SUMIFS(СВЦЭМ!$F$33:$F$776,СВЦЭМ!$A$33:$A$776,$A221,СВЦЭМ!$B$33:$B$776,Q$190)+'СЕТ СН'!$F$12</f>
        <v>101.75088151999999</v>
      </c>
      <c r="R221" s="36">
        <f>SUMIFS(СВЦЭМ!$F$33:$F$776,СВЦЭМ!$A$33:$A$776,$A221,СВЦЭМ!$B$33:$B$776,R$190)+'СЕТ СН'!$F$12</f>
        <v>96.669671859999994</v>
      </c>
      <c r="S221" s="36">
        <f>SUMIFS(СВЦЭМ!$F$33:$F$776,СВЦЭМ!$A$33:$A$776,$A221,СВЦЭМ!$B$33:$B$776,S$190)+'СЕТ СН'!$F$12</f>
        <v>95.196228719999993</v>
      </c>
      <c r="T221" s="36">
        <f>SUMIFS(СВЦЭМ!$F$33:$F$776,СВЦЭМ!$A$33:$A$776,$A221,СВЦЭМ!$B$33:$B$776,T$190)+'СЕТ СН'!$F$12</f>
        <v>99.499817530000001</v>
      </c>
      <c r="U221" s="36">
        <f>SUMIFS(СВЦЭМ!$F$33:$F$776,СВЦЭМ!$A$33:$A$776,$A221,СВЦЭМ!$B$33:$B$776,U$190)+'СЕТ СН'!$F$12</f>
        <v>100.45792519</v>
      </c>
      <c r="V221" s="36">
        <f>SUMIFS(СВЦЭМ!$F$33:$F$776,СВЦЭМ!$A$33:$A$776,$A221,СВЦЭМ!$B$33:$B$776,V$190)+'СЕТ СН'!$F$12</f>
        <v>98.664837509999998</v>
      </c>
      <c r="W221" s="36">
        <f>SUMIFS(СВЦЭМ!$F$33:$F$776,СВЦЭМ!$A$33:$A$776,$A221,СВЦЭМ!$B$33:$B$776,W$190)+'СЕТ СН'!$F$12</f>
        <v>96.880436360000004</v>
      </c>
      <c r="X221" s="36">
        <f>SUMIFS(СВЦЭМ!$F$33:$F$776,СВЦЭМ!$A$33:$A$776,$A221,СВЦЭМ!$B$33:$B$776,X$190)+'СЕТ СН'!$F$12</f>
        <v>91.079430830000007</v>
      </c>
      <c r="Y221" s="36">
        <f>SUMIFS(СВЦЭМ!$F$33:$F$776,СВЦЭМ!$A$33:$A$776,$A221,СВЦЭМ!$B$33:$B$776,Y$190)+'СЕТ СН'!$F$12</f>
        <v>92.553682379999998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44106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44107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44108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44109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44110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44111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44112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44113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44114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44115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44116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44117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44118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44119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44120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44121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44122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44123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44124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44125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44126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44127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44128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44129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44130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44131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44132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44133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44134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44135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44106</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44107</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44108</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44109</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44110</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44111</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44112</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44113</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44114</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44115</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44116</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44117</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44118</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44119</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44120</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44121</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44122</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44123</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44124</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44125</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44126</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44127</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44128</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44129</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44130</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44131</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44132</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44133</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44134</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44135</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44106</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44107</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44108</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44109</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44110</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44111</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44112</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44113</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44114</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44115</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44116</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44117</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44118</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44119</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44120</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44121</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44122</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44123</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44124</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44125</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44126</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44127</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44128</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44129</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44130</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44131</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44132</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44133</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44134</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44135</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44106</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44107</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44108</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44109</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44110</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44111</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44112</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44113</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44114</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44115</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44116</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44117</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44118</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44119</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44120</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44121</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44122</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44123</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44124</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44125</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44126</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44127</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44128</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44129</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44130</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44131</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44132</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44133</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44134</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44135</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44106</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44107</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44108</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44109</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44110</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44111</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44112</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44113</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44114</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44115</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44116</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44117</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44118</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44119</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44120</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44121</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44122</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44123</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44124</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44125</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44126</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44127</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44128</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44129</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44130</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44131</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44132</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44133</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44134</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44135</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44106</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44107</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44108</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44109</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44110</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44111</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44112</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44113</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44114</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44115</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44116</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44117</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44118</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44119</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44120</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44121</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44122</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44123</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44124</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44125</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44126</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44127</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44128</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44129</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44130</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44131</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44132</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44133</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44134</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44135</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2" t="s">
        <v>122</v>
      </c>
      <c r="B435" s="152"/>
      <c r="C435" s="152"/>
      <c r="D435" s="152"/>
      <c r="E435" s="152"/>
      <c r="F435" s="152"/>
      <c r="G435" s="152"/>
      <c r="H435" s="152"/>
      <c r="I435" s="152"/>
      <c r="J435" s="152"/>
      <c r="K435" s="152"/>
      <c r="L435" s="153">
        <f>СВЦЭМ!$D$18+'СЕТ СН'!$F$14</f>
        <v>51.268172870000001</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74</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5">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row>
    <row r="439" spans="1:26" ht="15.75" x14ac:dyDescent="0.25">
      <c r="A439" s="121"/>
      <c r="B439" s="121"/>
      <c r="C439" s="121"/>
      <c r="D439" s="121"/>
      <c r="E439" s="121"/>
      <c r="F439" s="121"/>
      <c r="G439" s="121"/>
      <c r="H439" s="121"/>
      <c r="I439" s="121"/>
      <c r="J439" s="121"/>
      <c r="K439" s="121"/>
      <c r="L439" s="121"/>
      <c r="M439" s="121"/>
      <c r="N439" s="124">
        <f>СВЦЭМ!$D$12+'СЕТ СН'!$F$10-'СЕТ СН'!$F$22</f>
        <v>598607.42402315489</v>
      </c>
      <c r="O439" s="125"/>
      <c r="P439" s="124">
        <f>СВЦЭМ!$D$12+'СЕТ СН'!$F$10-'СЕТ СН'!$G$22</f>
        <v>598607.42402315489</v>
      </c>
      <c r="Q439" s="125"/>
      <c r="R439" s="124">
        <f>СВЦЭМ!$D$12+'СЕТ СН'!$F$10-'СЕТ СН'!$H$22</f>
        <v>598607.42402315489</v>
      </c>
      <c r="S439" s="125"/>
      <c r="T439" s="124">
        <f>СВЦЭМ!$D$12+'СЕТ СН'!$F$10-'СЕТ СН'!$I$22</f>
        <v>598607.42402315489</v>
      </c>
      <c r="U439" s="125"/>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2020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8" t="s">
        <v>42</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81</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SUMIFS(СВЦЭМ!$D$33:$D$776,СВЦЭМ!$A$33:$A$776,$A12,СВЦЭМ!$B$33:$B$776,B$11)+'СЕТ СН'!$F$11+СВЦЭМ!$D$10+'СЕТ СН'!$F$6-'СЕТ СН'!$F$23</f>
        <v>740.77247899999998</v>
      </c>
      <c r="C12" s="36">
        <f>SUMIFS(СВЦЭМ!$D$33:$D$776,СВЦЭМ!$A$33:$A$776,$A12,СВЦЭМ!$B$33:$B$776,C$11)+'СЕТ СН'!$F$11+СВЦЭМ!$D$10+'СЕТ СН'!$F$6-'СЕТ СН'!$F$23</f>
        <v>801.72139268000001</v>
      </c>
      <c r="D12" s="36">
        <f>SUMIFS(СВЦЭМ!$D$33:$D$776,СВЦЭМ!$A$33:$A$776,$A12,СВЦЭМ!$B$33:$B$776,D$11)+'СЕТ СН'!$F$11+СВЦЭМ!$D$10+'СЕТ СН'!$F$6-'СЕТ СН'!$F$23</f>
        <v>846.21067844000004</v>
      </c>
      <c r="E12" s="36">
        <f>SUMIFS(СВЦЭМ!$D$33:$D$776,СВЦЭМ!$A$33:$A$776,$A12,СВЦЭМ!$B$33:$B$776,E$11)+'СЕТ СН'!$F$11+СВЦЭМ!$D$10+'СЕТ СН'!$F$6-'СЕТ СН'!$F$23</f>
        <v>867.86626035000006</v>
      </c>
      <c r="F12" s="36">
        <f>SUMIFS(СВЦЭМ!$D$33:$D$776,СВЦЭМ!$A$33:$A$776,$A12,СВЦЭМ!$B$33:$B$776,F$11)+'СЕТ СН'!$F$11+СВЦЭМ!$D$10+'СЕТ СН'!$F$6-'СЕТ СН'!$F$23</f>
        <v>868.58124171999998</v>
      </c>
      <c r="G12" s="36">
        <f>SUMIFS(СВЦЭМ!$D$33:$D$776,СВЦЭМ!$A$33:$A$776,$A12,СВЦЭМ!$B$33:$B$776,G$11)+'СЕТ СН'!$F$11+СВЦЭМ!$D$10+'СЕТ СН'!$F$6-'СЕТ СН'!$F$23</f>
        <v>852.04058499999996</v>
      </c>
      <c r="H12" s="36">
        <f>SUMIFS(СВЦЭМ!$D$33:$D$776,СВЦЭМ!$A$33:$A$776,$A12,СВЦЭМ!$B$33:$B$776,H$11)+'СЕТ СН'!$F$11+СВЦЭМ!$D$10+'СЕТ СН'!$F$6-'СЕТ СН'!$F$23</f>
        <v>800.78203084999996</v>
      </c>
      <c r="I12" s="36">
        <f>SUMIFS(СВЦЭМ!$D$33:$D$776,СВЦЭМ!$A$33:$A$776,$A12,СВЦЭМ!$B$33:$B$776,I$11)+'СЕТ СН'!$F$11+СВЦЭМ!$D$10+'СЕТ СН'!$F$6-'СЕТ СН'!$F$23</f>
        <v>745.04138263000004</v>
      </c>
      <c r="J12" s="36">
        <f>SUMIFS(СВЦЭМ!$D$33:$D$776,СВЦЭМ!$A$33:$A$776,$A12,СВЦЭМ!$B$33:$B$776,J$11)+'СЕТ СН'!$F$11+СВЦЭМ!$D$10+'СЕТ СН'!$F$6-'СЕТ СН'!$F$23</f>
        <v>683.50720998999998</v>
      </c>
      <c r="K12" s="36">
        <f>SUMIFS(СВЦЭМ!$D$33:$D$776,СВЦЭМ!$A$33:$A$776,$A12,СВЦЭМ!$B$33:$B$776,K$11)+'СЕТ СН'!$F$11+СВЦЭМ!$D$10+'СЕТ СН'!$F$6-'СЕТ СН'!$F$23</f>
        <v>649.81571855000004</v>
      </c>
      <c r="L12" s="36">
        <f>SUMIFS(СВЦЭМ!$D$33:$D$776,СВЦЭМ!$A$33:$A$776,$A12,СВЦЭМ!$B$33:$B$776,L$11)+'СЕТ СН'!$F$11+СВЦЭМ!$D$10+'СЕТ СН'!$F$6-'СЕТ СН'!$F$23</f>
        <v>650.59172836000005</v>
      </c>
      <c r="M12" s="36">
        <f>SUMIFS(СВЦЭМ!$D$33:$D$776,СВЦЭМ!$A$33:$A$776,$A12,СВЦЭМ!$B$33:$B$776,M$11)+'СЕТ СН'!$F$11+СВЦЭМ!$D$10+'СЕТ СН'!$F$6-'СЕТ СН'!$F$23</f>
        <v>655.62184820000004</v>
      </c>
      <c r="N12" s="36">
        <f>SUMIFS(СВЦЭМ!$D$33:$D$776,СВЦЭМ!$A$33:$A$776,$A12,СВЦЭМ!$B$33:$B$776,N$11)+'СЕТ СН'!$F$11+СВЦЭМ!$D$10+'СЕТ СН'!$F$6-'СЕТ СН'!$F$23</f>
        <v>669.75482393000004</v>
      </c>
      <c r="O12" s="36">
        <f>SUMIFS(СВЦЭМ!$D$33:$D$776,СВЦЭМ!$A$33:$A$776,$A12,СВЦЭМ!$B$33:$B$776,O$11)+'СЕТ СН'!$F$11+СВЦЭМ!$D$10+'СЕТ СН'!$F$6-'СЕТ СН'!$F$23</f>
        <v>692.59556400999998</v>
      </c>
      <c r="P12" s="36">
        <f>SUMIFS(СВЦЭМ!$D$33:$D$776,СВЦЭМ!$A$33:$A$776,$A12,СВЦЭМ!$B$33:$B$776,P$11)+'СЕТ СН'!$F$11+СВЦЭМ!$D$10+'СЕТ СН'!$F$6-'СЕТ СН'!$F$23</f>
        <v>717.54817549999996</v>
      </c>
      <c r="Q12" s="36">
        <f>SUMIFS(СВЦЭМ!$D$33:$D$776,СВЦЭМ!$A$33:$A$776,$A12,СВЦЭМ!$B$33:$B$776,Q$11)+'СЕТ СН'!$F$11+СВЦЭМ!$D$10+'СЕТ СН'!$F$6-'СЕТ СН'!$F$23</f>
        <v>684.01202678000004</v>
      </c>
      <c r="R12" s="36">
        <f>SUMIFS(СВЦЭМ!$D$33:$D$776,СВЦЭМ!$A$33:$A$776,$A12,СВЦЭМ!$B$33:$B$776,R$11)+'СЕТ СН'!$F$11+СВЦЭМ!$D$10+'СЕТ СН'!$F$6-'СЕТ СН'!$F$23</f>
        <v>646.36643261999996</v>
      </c>
      <c r="S12" s="36">
        <f>SUMIFS(СВЦЭМ!$D$33:$D$776,СВЦЭМ!$A$33:$A$776,$A12,СВЦЭМ!$B$33:$B$776,S$11)+'СЕТ СН'!$F$11+СВЦЭМ!$D$10+'СЕТ СН'!$F$6-'СЕТ СН'!$F$23</f>
        <v>606.41536312000005</v>
      </c>
      <c r="T12" s="36">
        <f>SUMIFS(СВЦЭМ!$D$33:$D$776,СВЦЭМ!$A$33:$A$776,$A12,СВЦЭМ!$B$33:$B$776,T$11)+'СЕТ СН'!$F$11+СВЦЭМ!$D$10+'СЕТ СН'!$F$6-'СЕТ СН'!$F$23</f>
        <v>595.33413953000002</v>
      </c>
      <c r="U12" s="36">
        <f>SUMIFS(СВЦЭМ!$D$33:$D$776,СВЦЭМ!$A$33:$A$776,$A12,СВЦЭМ!$B$33:$B$776,U$11)+'СЕТ СН'!$F$11+СВЦЭМ!$D$10+'СЕТ СН'!$F$6-'СЕТ СН'!$F$23</f>
        <v>599.39061146999995</v>
      </c>
      <c r="V12" s="36">
        <f>SUMIFS(СВЦЭМ!$D$33:$D$776,СВЦЭМ!$A$33:$A$776,$A12,СВЦЭМ!$B$33:$B$776,V$11)+'СЕТ СН'!$F$11+СВЦЭМ!$D$10+'СЕТ СН'!$F$6-'СЕТ СН'!$F$23</f>
        <v>596.19281457</v>
      </c>
      <c r="W12" s="36">
        <f>SUMIFS(СВЦЭМ!$D$33:$D$776,СВЦЭМ!$A$33:$A$776,$A12,СВЦЭМ!$B$33:$B$776,W$11)+'СЕТ СН'!$F$11+СВЦЭМ!$D$10+'СЕТ СН'!$F$6-'СЕТ СН'!$F$23</f>
        <v>594.56588526000007</v>
      </c>
      <c r="X12" s="36">
        <f>SUMIFS(СВЦЭМ!$D$33:$D$776,СВЦЭМ!$A$33:$A$776,$A12,СВЦЭМ!$B$33:$B$776,X$11)+'СЕТ СН'!$F$11+СВЦЭМ!$D$10+'СЕТ СН'!$F$6-'СЕТ СН'!$F$23</f>
        <v>603.47664438999993</v>
      </c>
      <c r="Y12" s="36">
        <f>SUMIFS(СВЦЭМ!$D$33:$D$776,СВЦЭМ!$A$33:$A$776,$A12,СВЦЭМ!$B$33:$B$776,Y$11)+'СЕТ СН'!$F$11+СВЦЭМ!$D$10+'СЕТ СН'!$F$6-'СЕТ СН'!$F$23</f>
        <v>633.57534234000002</v>
      </c>
      <c r="AA12" s="45"/>
    </row>
    <row r="13" spans="1:27" ht="15.75" x14ac:dyDescent="0.2">
      <c r="A13" s="35">
        <f>A12+1</f>
        <v>44106</v>
      </c>
      <c r="B13" s="36">
        <f>SUMIFS(СВЦЭМ!$D$33:$D$776,СВЦЭМ!$A$33:$A$776,$A13,СВЦЭМ!$B$33:$B$776,B$11)+'СЕТ СН'!$F$11+СВЦЭМ!$D$10+'СЕТ СН'!$F$6-'СЕТ СН'!$F$23</f>
        <v>704.45749379999995</v>
      </c>
      <c r="C13" s="36">
        <f>SUMIFS(СВЦЭМ!$D$33:$D$776,СВЦЭМ!$A$33:$A$776,$A13,СВЦЭМ!$B$33:$B$776,C$11)+'СЕТ СН'!$F$11+СВЦЭМ!$D$10+'СЕТ СН'!$F$6-'СЕТ СН'!$F$23</f>
        <v>783.91028014000005</v>
      </c>
      <c r="D13" s="36">
        <f>SUMIFS(СВЦЭМ!$D$33:$D$776,СВЦЭМ!$A$33:$A$776,$A13,СВЦЭМ!$B$33:$B$776,D$11)+'СЕТ СН'!$F$11+СВЦЭМ!$D$10+'СЕТ СН'!$F$6-'СЕТ СН'!$F$23</f>
        <v>840.67794057000003</v>
      </c>
      <c r="E13" s="36">
        <f>SUMIFS(СВЦЭМ!$D$33:$D$776,СВЦЭМ!$A$33:$A$776,$A13,СВЦЭМ!$B$33:$B$776,E$11)+'СЕТ СН'!$F$11+СВЦЭМ!$D$10+'СЕТ СН'!$F$6-'СЕТ СН'!$F$23</f>
        <v>860.15559645999997</v>
      </c>
      <c r="F13" s="36">
        <f>SUMIFS(СВЦЭМ!$D$33:$D$776,СВЦЭМ!$A$33:$A$776,$A13,СВЦЭМ!$B$33:$B$776,F$11)+'СЕТ СН'!$F$11+СВЦЭМ!$D$10+'СЕТ СН'!$F$6-'СЕТ СН'!$F$23</f>
        <v>866.74640611999996</v>
      </c>
      <c r="G13" s="36">
        <f>SUMIFS(СВЦЭМ!$D$33:$D$776,СВЦЭМ!$A$33:$A$776,$A13,СВЦЭМ!$B$33:$B$776,G$11)+'СЕТ СН'!$F$11+СВЦЭМ!$D$10+'СЕТ СН'!$F$6-'СЕТ СН'!$F$23</f>
        <v>846.91188892000002</v>
      </c>
      <c r="H13" s="36">
        <f>SUMIFS(СВЦЭМ!$D$33:$D$776,СВЦЭМ!$A$33:$A$776,$A13,СВЦЭМ!$B$33:$B$776,H$11)+'СЕТ СН'!$F$11+СВЦЭМ!$D$10+'СЕТ СН'!$F$6-'СЕТ СН'!$F$23</f>
        <v>792.03641855000001</v>
      </c>
      <c r="I13" s="36">
        <f>SUMIFS(СВЦЭМ!$D$33:$D$776,СВЦЭМ!$A$33:$A$776,$A13,СВЦЭМ!$B$33:$B$776,I$11)+'СЕТ СН'!$F$11+СВЦЭМ!$D$10+'СЕТ СН'!$F$6-'СЕТ СН'!$F$23</f>
        <v>738.23890997000001</v>
      </c>
      <c r="J13" s="36">
        <f>SUMIFS(СВЦЭМ!$D$33:$D$776,СВЦЭМ!$A$33:$A$776,$A13,СВЦЭМ!$B$33:$B$776,J$11)+'СЕТ СН'!$F$11+СВЦЭМ!$D$10+'СЕТ СН'!$F$6-'СЕТ СН'!$F$23</f>
        <v>681.53042851999999</v>
      </c>
      <c r="K13" s="36">
        <f>SUMIFS(СВЦЭМ!$D$33:$D$776,СВЦЭМ!$A$33:$A$776,$A13,СВЦЭМ!$B$33:$B$776,K$11)+'СЕТ СН'!$F$11+СВЦЭМ!$D$10+'СЕТ СН'!$F$6-'СЕТ СН'!$F$23</f>
        <v>648.13688921000005</v>
      </c>
      <c r="L13" s="36">
        <f>SUMIFS(СВЦЭМ!$D$33:$D$776,СВЦЭМ!$A$33:$A$776,$A13,СВЦЭМ!$B$33:$B$776,L$11)+'СЕТ СН'!$F$11+СВЦЭМ!$D$10+'СЕТ СН'!$F$6-'СЕТ СН'!$F$23</f>
        <v>646.81351749999999</v>
      </c>
      <c r="M13" s="36">
        <f>SUMIFS(СВЦЭМ!$D$33:$D$776,СВЦЭМ!$A$33:$A$776,$A13,СВЦЭМ!$B$33:$B$776,M$11)+'СЕТ СН'!$F$11+СВЦЭМ!$D$10+'СЕТ СН'!$F$6-'СЕТ СН'!$F$23</f>
        <v>651.75407984000003</v>
      </c>
      <c r="N13" s="36">
        <f>SUMIFS(СВЦЭМ!$D$33:$D$776,СВЦЭМ!$A$33:$A$776,$A13,СВЦЭМ!$B$33:$B$776,N$11)+'СЕТ СН'!$F$11+СВЦЭМ!$D$10+'СЕТ СН'!$F$6-'СЕТ СН'!$F$23</f>
        <v>662.87903469000003</v>
      </c>
      <c r="O13" s="36">
        <f>SUMIFS(СВЦЭМ!$D$33:$D$776,СВЦЭМ!$A$33:$A$776,$A13,СВЦЭМ!$B$33:$B$776,O$11)+'СЕТ СН'!$F$11+СВЦЭМ!$D$10+'СЕТ СН'!$F$6-'СЕТ СН'!$F$23</f>
        <v>688.01550111000006</v>
      </c>
      <c r="P13" s="36">
        <f>SUMIFS(СВЦЭМ!$D$33:$D$776,СВЦЭМ!$A$33:$A$776,$A13,СВЦЭМ!$B$33:$B$776,P$11)+'СЕТ СН'!$F$11+СВЦЭМ!$D$10+'СЕТ СН'!$F$6-'СЕТ СН'!$F$23</f>
        <v>720.34353354999996</v>
      </c>
      <c r="Q13" s="36">
        <f>SUMIFS(СВЦЭМ!$D$33:$D$776,СВЦЭМ!$A$33:$A$776,$A13,СВЦЭМ!$B$33:$B$776,Q$11)+'СЕТ СН'!$F$11+СВЦЭМ!$D$10+'СЕТ СН'!$F$6-'СЕТ СН'!$F$23</f>
        <v>688.28564156000004</v>
      </c>
      <c r="R13" s="36">
        <f>SUMIFS(СВЦЭМ!$D$33:$D$776,СВЦЭМ!$A$33:$A$776,$A13,СВЦЭМ!$B$33:$B$776,R$11)+'СЕТ СН'!$F$11+СВЦЭМ!$D$10+'СЕТ СН'!$F$6-'СЕТ СН'!$F$23</f>
        <v>648.53099902999998</v>
      </c>
      <c r="S13" s="36">
        <f>SUMIFS(СВЦЭМ!$D$33:$D$776,СВЦЭМ!$A$33:$A$776,$A13,СВЦЭМ!$B$33:$B$776,S$11)+'СЕТ СН'!$F$11+СВЦЭМ!$D$10+'СЕТ СН'!$F$6-'СЕТ СН'!$F$23</f>
        <v>610.83084007000002</v>
      </c>
      <c r="T13" s="36">
        <f>SUMIFS(СВЦЭМ!$D$33:$D$776,СВЦЭМ!$A$33:$A$776,$A13,СВЦЭМ!$B$33:$B$776,T$11)+'СЕТ СН'!$F$11+СВЦЭМ!$D$10+'СЕТ СН'!$F$6-'СЕТ СН'!$F$23</f>
        <v>586.29280368000002</v>
      </c>
      <c r="U13" s="36">
        <f>SUMIFS(СВЦЭМ!$D$33:$D$776,СВЦЭМ!$A$33:$A$776,$A13,СВЦЭМ!$B$33:$B$776,U$11)+'СЕТ СН'!$F$11+СВЦЭМ!$D$10+'СЕТ СН'!$F$6-'СЕТ СН'!$F$23</f>
        <v>579.79982360000008</v>
      </c>
      <c r="V13" s="36">
        <f>SUMIFS(СВЦЭМ!$D$33:$D$776,СВЦЭМ!$A$33:$A$776,$A13,СВЦЭМ!$B$33:$B$776,V$11)+'СЕТ СН'!$F$11+СВЦЭМ!$D$10+'СЕТ СН'!$F$6-'СЕТ СН'!$F$23</f>
        <v>584.34331387000009</v>
      </c>
      <c r="W13" s="36">
        <f>SUMIFS(СВЦЭМ!$D$33:$D$776,СВЦЭМ!$A$33:$A$776,$A13,СВЦЭМ!$B$33:$B$776,W$11)+'СЕТ СН'!$F$11+СВЦЭМ!$D$10+'СЕТ СН'!$F$6-'СЕТ СН'!$F$23</f>
        <v>583.53710533000003</v>
      </c>
      <c r="X13" s="36">
        <f>SUMIFS(СВЦЭМ!$D$33:$D$776,СВЦЭМ!$A$33:$A$776,$A13,СВЦЭМ!$B$33:$B$776,X$11)+'СЕТ СН'!$F$11+СВЦЭМ!$D$10+'СЕТ СН'!$F$6-'СЕТ СН'!$F$23</f>
        <v>604.03398875999994</v>
      </c>
      <c r="Y13" s="36">
        <f>SUMIFS(СВЦЭМ!$D$33:$D$776,СВЦЭМ!$A$33:$A$776,$A13,СВЦЭМ!$B$33:$B$776,Y$11)+'СЕТ СН'!$F$11+СВЦЭМ!$D$10+'СЕТ СН'!$F$6-'СЕТ СН'!$F$23</f>
        <v>632.27758559000006</v>
      </c>
    </row>
    <row r="14" spans="1:27" ht="15.75" x14ac:dyDescent="0.2">
      <c r="A14" s="35">
        <f t="shared" ref="A14:A42" si="0">A13+1</f>
        <v>44107</v>
      </c>
      <c r="B14" s="36">
        <f>SUMIFS(СВЦЭМ!$D$33:$D$776,СВЦЭМ!$A$33:$A$776,$A14,СВЦЭМ!$B$33:$B$776,B$11)+'СЕТ СН'!$F$11+СВЦЭМ!$D$10+'СЕТ СН'!$F$6-'СЕТ СН'!$F$23</f>
        <v>696.91240498000002</v>
      </c>
      <c r="C14" s="36">
        <f>SUMIFS(СВЦЭМ!$D$33:$D$776,СВЦЭМ!$A$33:$A$776,$A14,СВЦЭМ!$B$33:$B$776,C$11)+'СЕТ СН'!$F$11+СВЦЭМ!$D$10+'СЕТ СН'!$F$6-'СЕТ СН'!$F$23</f>
        <v>775.87737269000002</v>
      </c>
      <c r="D14" s="36">
        <f>SUMIFS(СВЦЭМ!$D$33:$D$776,СВЦЭМ!$A$33:$A$776,$A14,СВЦЭМ!$B$33:$B$776,D$11)+'СЕТ СН'!$F$11+СВЦЭМ!$D$10+'СЕТ СН'!$F$6-'СЕТ СН'!$F$23</f>
        <v>844.22896189000005</v>
      </c>
      <c r="E14" s="36">
        <f>SUMIFS(СВЦЭМ!$D$33:$D$776,СВЦЭМ!$A$33:$A$776,$A14,СВЦЭМ!$B$33:$B$776,E$11)+'СЕТ СН'!$F$11+СВЦЭМ!$D$10+'СЕТ СН'!$F$6-'СЕТ СН'!$F$23</f>
        <v>855.78349207999997</v>
      </c>
      <c r="F14" s="36">
        <f>SUMIFS(СВЦЭМ!$D$33:$D$776,СВЦЭМ!$A$33:$A$776,$A14,СВЦЭМ!$B$33:$B$776,F$11)+'СЕТ СН'!$F$11+СВЦЭМ!$D$10+'СЕТ СН'!$F$6-'СЕТ СН'!$F$23</f>
        <v>860.06933013000003</v>
      </c>
      <c r="G14" s="36">
        <f>SUMIFS(СВЦЭМ!$D$33:$D$776,СВЦЭМ!$A$33:$A$776,$A14,СВЦЭМ!$B$33:$B$776,G$11)+'СЕТ СН'!$F$11+СВЦЭМ!$D$10+'СЕТ СН'!$F$6-'СЕТ СН'!$F$23</f>
        <v>848.10821207000004</v>
      </c>
      <c r="H14" s="36">
        <f>SUMIFS(СВЦЭМ!$D$33:$D$776,СВЦЭМ!$A$33:$A$776,$A14,СВЦЭМ!$B$33:$B$776,H$11)+'СЕТ СН'!$F$11+СВЦЭМ!$D$10+'СЕТ СН'!$F$6-'СЕТ СН'!$F$23</f>
        <v>824.83460461000004</v>
      </c>
      <c r="I14" s="36">
        <f>SUMIFS(СВЦЭМ!$D$33:$D$776,СВЦЭМ!$A$33:$A$776,$A14,СВЦЭМ!$B$33:$B$776,I$11)+'СЕТ СН'!$F$11+СВЦЭМ!$D$10+'СЕТ СН'!$F$6-'СЕТ СН'!$F$23</f>
        <v>788.82089137000003</v>
      </c>
      <c r="J14" s="36">
        <f>SUMIFS(СВЦЭМ!$D$33:$D$776,СВЦЭМ!$A$33:$A$776,$A14,СВЦЭМ!$B$33:$B$776,J$11)+'СЕТ СН'!$F$11+СВЦЭМ!$D$10+'СЕТ СН'!$F$6-'СЕТ СН'!$F$23</f>
        <v>702.89701923999996</v>
      </c>
      <c r="K14" s="36">
        <f>SUMIFS(СВЦЭМ!$D$33:$D$776,СВЦЭМ!$A$33:$A$776,$A14,СВЦЭМ!$B$33:$B$776,K$11)+'СЕТ СН'!$F$11+СВЦЭМ!$D$10+'СЕТ СН'!$F$6-'СЕТ СН'!$F$23</f>
        <v>647.33686180999996</v>
      </c>
      <c r="L14" s="36">
        <f>SUMIFS(СВЦЭМ!$D$33:$D$776,СВЦЭМ!$A$33:$A$776,$A14,СВЦЭМ!$B$33:$B$776,L$11)+'СЕТ СН'!$F$11+СВЦЭМ!$D$10+'СЕТ СН'!$F$6-'СЕТ СН'!$F$23</f>
        <v>641.60093711000002</v>
      </c>
      <c r="M14" s="36">
        <f>SUMIFS(СВЦЭМ!$D$33:$D$776,СВЦЭМ!$A$33:$A$776,$A14,СВЦЭМ!$B$33:$B$776,M$11)+'СЕТ СН'!$F$11+СВЦЭМ!$D$10+'СЕТ СН'!$F$6-'СЕТ СН'!$F$23</f>
        <v>647.42899833000001</v>
      </c>
      <c r="N14" s="36">
        <f>SUMIFS(СВЦЭМ!$D$33:$D$776,СВЦЭМ!$A$33:$A$776,$A14,СВЦЭМ!$B$33:$B$776,N$11)+'СЕТ СН'!$F$11+СВЦЭМ!$D$10+'СЕТ СН'!$F$6-'СЕТ СН'!$F$23</f>
        <v>658.20035802999996</v>
      </c>
      <c r="O14" s="36">
        <f>SUMIFS(СВЦЭМ!$D$33:$D$776,СВЦЭМ!$A$33:$A$776,$A14,СВЦЭМ!$B$33:$B$776,O$11)+'СЕТ СН'!$F$11+СВЦЭМ!$D$10+'СЕТ СН'!$F$6-'СЕТ СН'!$F$23</f>
        <v>691.36862158999998</v>
      </c>
      <c r="P14" s="36">
        <f>SUMIFS(СВЦЭМ!$D$33:$D$776,СВЦЭМ!$A$33:$A$776,$A14,СВЦЭМ!$B$33:$B$776,P$11)+'СЕТ СН'!$F$11+СВЦЭМ!$D$10+'СЕТ СН'!$F$6-'СЕТ СН'!$F$23</f>
        <v>725.63489992999996</v>
      </c>
      <c r="Q14" s="36">
        <f>SUMIFS(СВЦЭМ!$D$33:$D$776,СВЦЭМ!$A$33:$A$776,$A14,СВЦЭМ!$B$33:$B$776,Q$11)+'СЕТ СН'!$F$11+СВЦЭМ!$D$10+'СЕТ СН'!$F$6-'СЕТ СН'!$F$23</f>
        <v>698.43883417999996</v>
      </c>
      <c r="R14" s="36">
        <f>SUMIFS(СВЦЭМ!$D$33:$D$776,СВЦЭМ!$A$33:$A$776,$A14,СВЦЭМ!$B$33:$B$776,R$11)+'СЕТ СН'!$F$11+СВЦЭМ!$D$10+'СЕТ СН'!$F$6-'СЕТ СН'!$F$23</f>
        <v>658.93185574000006</v>
      </c>
      <c r="S14" s="36">
        <f>SUMIFS(СВЦЭМ!$D$33:$D$776,СВЦЭМ!$A$33:$A$776,$A14,СВЦЭМ!$B$33:$B$776,S$11)+'СЕТ СН'!$F$11+СВЦЭМ!$D$10+'СЕТ СН'!$F$6-'СЕТ СН'!$F$23</f>
        <v>607.94721212000002</v>
      </c>
      <c r="T14" s="36">
        <f>SUMIFS(СВЦЭМ!$D$33:$D$776,СВЦЭМ!$A$33:$A$776,$A14,СВЦЭМ!$B$33:$B$776,T$11)+'СЕТ СН'!$F$11+СВЦЭМ!$D$10+'СЕТ СН'!$F$6-'СЕТ СН'!$F$23</f>
        <v>591.34013826</v>
      </c>
      <c r="U14" s="36">
        <f>SUMIFS(СВЦЭМ!$D$33:$D$776,СВЦЭМ!$A$33:$A$776,$A14,СВЦЭМ!$B$33:$B$776,U$11)+'СЕТ СН'!$F$11+СВЦЭМ!$D$10+'СЕТ СН'!$F$6-'СЕТ СН'!$F$23</f>
        <v>582.46749766000005</v>
      </c>
      <c r="V14" s="36">
        <f>SUMIFS(СВЦЭМ!$D$33:$D$776,СВЦЭМ!$A$33:$A$776,$A14,СВЦЭМ!$B$33:$B$776,V$11)+'СЕТ СН'!$F$11+СВЦЭМ!$D$10+'СЕТ СН'!$F$6-'СЕТ СН'!$F$23</f>
        <v>576.87912928000003</v>
      </c>
      <c r="W14" s="36">
        <f>SUMIFS(СВЦЭМ!$D$33:$D$776,СВЦЭМ!$A$33:$A$776,$A14,СВЦЭМ!$B$33:$B$776,W$11)+'СЕТ СН'!$F$11+СВЦЭМ!$D$10+'СЕТ СН'!$F$6-'СЕТ СН'!$F$23</f>
        <v>584.31381025000007</v>
      </c>
      <c r="X14" s="36">
        <f>SUMIFS(СВЦЭМ!$D$33:$D$776,СВЦЭМ!$A$33:$A$776,$A14,СВЦЭМ!$B$33:$B$776,X$11)+'СЕТ СН'!$F$11+СВЦЭМ!$D$10+'СЕТ СН'!$F$6-'СЕТ СН'!$F$23</f>
        <v>597.40720256999998</v>
      </c>
      <c r="Y14" s="36">
        <f>SUMIFS(СВЦЭМ!$D$33:$D$776,СВЦЭМ!$A$33:$A$776,$A14,СВЦЭМ!$B$33:$B$776,Y$11)+'СЕТ СН'!$F$11+СВЦЭМ!$D$10+'СЕТ СН'!$F$6-'СЕТ СН'!$F$23</f>
        <v>633.02180809000004</v>
      </c>
    </row>
    <row r="15" spans="1:27" ht="15.75" x14ac:dyDescent="0.2">
      <c r="A15" s="35">
        <f t="shared" si="0"/>
        <v>44108</v>
      </c>
      <c r="B15" s="36">
        <f>SUMIFS(СВЦЭМ!$D$33:$D$776,СВЦЭМ!$A$33:$A$776,$A15,СВЦЭМ!$B$33:$B$776,B$11)+'СЕТ СН'!$F$11+СВЦЭМ!$D$10+'СЕТ СН'!$F$6-'СЕТ СН'!$F$23</f>
        <v>728.79570897999997</v>
      </c>
      <c r="C15" s="36">
        <f>SUMIFS(СВЦЭМ!$D$33:$D$776,СВЦЭМ!$A$33:$A$776,$A15,СВЦЭМ!$B$33:$B$776,C$11)+'СЕТ СН'!$F$11+СВЦЭМ!$D$10+'СЕТ СН'!$F$6-'СЕТ СН'!$F$23</f>
        <v>805.77978521</v>
      </c>
      <c r="D15" s="36">
        <f>SUMIFS(СВЦЭМ!$D$33:$D$776,СВЦЭМ!$A$33:$A$776,$A15,СВЦЭМ!$B$33:$B$776,D$11)+'СЕТ СН'!$F$11+СВЦЭМ!$D$10+'СЕТ СН'!$F$6-'СЕТ СН'!$F$23</f>
        <v>879.51369818000001</v>
      </c>
      <c r="E15" s="36">
        <f>SUMIFS(СВЦЭМ!$D$33:$D$776,СВЦЭМ!$A$33:$A$776,$A15,СВЦЭМ!$B$33:$B$776,E$11)+'СЕТ СН'!$F$11+СВЦЭМ!$D$10+'СЕТ СН'!$F$6-'СЕТ СН'!$F$23</f>
        <v>908.43213978999995</v>
      </c>
      <c r="F15" s="36">
        <f>SUMIFS(СВЦЭМ!$D$33:$D$776,СВЦЭМ!$A$33:$A$776,$A15,СВЦЭМ!$B$33:$B$776,F$11)+'СЕТ СН'!$F$11+СВЦЭМ!$D$10+'СЕТ СН'!$F$6-'СЕТ СН'!$F$23</f>
        <v>913.02167068999995</v>
      </c>
      <c r="G15" s="36">
        <f>SUMIFS(СВЦЭМ!$D$33:$D$776,СВЦЭМ!$A$33:$A$776,$A15,СВЦЭМ!$B$33:$B$776,G$11)+'СЕТ СН'!$F$11+СВЦЭМ!$D$10+'СЕТ СН'!$F$6-'СЕТ СН'!$F$23</f>
        <v>902.96054901000002</v>
      </c>
      <c r="H15" s="36">
        <f>SUMIFS(СВЦЭМ!$D$33:$D$776,СВЦЭМ!$A$33:$A$776,$A15,СВЦЭМ!$B$33:$B$776,H$11)+'СЕТ СН'!$F$11+СВЦЭМ!$D$10+'СЕТ СН'!$F$6-'СЕТ СН'!$F$23</f>
        <v>888.96158706999995</v>
      </c>
      <c r="I15" s="36">
        <f>SUMIFS(СВЦЭМ!$D$33:$D$776,СВЦЭМ!$A$33:$A$776,$A15,СВЦЭМ!$B$33:$B$776,I$11)+'СЕТ СН'!$F$11+СВЦЭМ!$D$10+'СЕТ СН'!$F$6-'СЕТ СН'!$F$23</f>
        <v>856.58604272000002</v>
      </c>
      <c r="J15" s="36">
        <f>SUMIFS(СВЦЭМ!$D$33:$D$776,СВЦЭМ!$A$33:$A$776,$A15,СВЦЭМ!$B$33:$B$776,J$11)+'СЕТ СН'!$F$11+СВЦЭМ!$D$10+'СЕТ СН'!$F$6-'СЕТ СН'!$F$23</f>
        <v>761.65077912000004</v>
      </c>
      <c r="K15" s="36">
        <f>SUMIFS(СВЦЭМ!$D$33:$D$776,СВЦЭМ!$A$33:$A$776,$A15,СВЦЭМ!$B$33:$B$776,K$11)+'СЕТ СН'!$F$11+СВЦЭМ!$D$10+'СЕТ СН'!$F$6-'СЕТ СН'!$F$23</f>
        <v>691.17379327000003</v>
      </c>
      <c r="L15" s="36">
        <f>SUMIFS(СВЦЭМ!$D$33:$D$776,СВЦЭМ!$A$33:$A$776,$A15,СВЦЭМ!$B$33:$B$776,L$11)+'СЕТ СН'!$F$11+СВЦЭМ!$D$10+'СЕТ СН'!$F$6-'СЕТ СН'!$F$23</f>
        <v>658.00201394999999</v>
      </c>
      <c r="M15" s="36">
        <f>SUMIFS(СВЦЭМ!$D$33:$D$776,СВЦЭМ!$A$33:$A$776,$A15,СВЦЭМ!$B$33:$B$776,M$11)+'СЕТ СН'!$F$11+СВЦЭМ!$D$10+'СЕТ СН'!$F$6-'СЕТ СН'!$F$23</f>
        <v>663.89363462999995</v>
      </c>
      <c r="N15" s="36">
        <f>SUMIFS(СВЦЭМ!$D$33:$D$776,СВЦЭМ!$A$33:$A$776,$A15,СВЦЭМ!$B$33:$B$776,N$11)+'СЕТ СН'!$F$11+СВЦЭМ!$D$10+'СЕТ СН'!$F$6-'СЕТ СН'!$F$23</f>
        <v>674.83829258000003</v>
      </c>
      <c r="O15" s="36">
        <f>SUMIFS(СВЦЭМ!$D$33:$D$776,СВЦЭМ!$A$33:$A$776,$A15,СВЦЭМ!$B$33:$B$776,O$11)+'СЕТ СН'!$F$11+СВЦЭМ!$D$10+'СЕТ СН'!$F$6-'СЕТ СН'!$F$23</f>
        <v>733.70188729000006</v>
      </c>
      <c r="P15" s="36">
        <f>SUMIFS(СВЦЭМ!$D$33:$D$776,СВЦЭМ!$A$33:$A$776,$A15,СВЦЭМ!$B$33:$B$776,P$11)+'СЕТ СН'!$F$11+СВЦЭМ!$D$10+'СЕТ СН'!$F$6-'СЕТ СН'!$F$23</f>
        <v>764.05978099000004</v>
      </c>
      <c r="Q15" s="36">
        <f>SUMIFS(СВЦЭМ!$D$33:$D$776,СВЦЭМ!$A$33:$A$776,$A15,СВЦЭМ!$B$33:$B$776,Q$11)+'СЕТ СН'!$F$11+СВЦЭМ!$D$10+'СЕТ СН'!$F$6-'СЕТ СН'!$F$23</f>
        <v>724.79881337999996</v>
      </c>
      <c r="R15" s="36">
        <f>SUMIFS(СВЦЭМ!$D$33:$D$776,СВЦЭМ!$A$33:$A$776,$A15,СВЦЭМ!$B$33:$B$776,R$11)+'СЕТ СН'!$F$11+СВЦЭМ!$D$10+'СЕТ СН'!$F$6-'СЕТ СН'!$F$23</f>
        <v>679.77047455000002</v>
      </c>
      <c r="S15" s="36">
        <f>SUMIFS(СВЦЭМ!$D$33:$D$776,СВЦЭМ!$A$33:$A$776,$A15,СВЦЭМ!$B$33:$B$776,S$11)+'СЕТ СН'!$F$11+СВЦЭМ!$D$10+'СЕТ СН'!$F$6-'СЕТ СН'!$F$23</f>
        <v>639.29106880999996</v>
      </c>
      <c r="T15" s="36">
        <f>SUMIFS(СВЦЭМ!$D$33:$D$776,СВЦЭМ!$A$33:$A$776,$A15,СВЦЭМ!$B$33:$B$776,T$11)+'СЕТ СН'!$F$11+СВЦЭМ!$D$10+'СЕТ СН'!$F$6-'СЕТ СН'!$F$23</f>
        <v>611.30900624999992</v>
      </c>
      <c r="U15" s="36">
        <f>SUMIFS(СВЦЭМ!$D$33:$D$776,СВЦЭМ!$A$33:$A$776,$A15,СВЦЭМ!$B$33:$B$776,U$11)+'СЕТ СН'!$F$11+СВЦЭМ!$D$10+'СЕТ СН'!$F$6-'СЕТ СН'!$F$23</f>
        <v>602.85530744000005</v>
      </c>
      <c r="V15" s="36">
        <f>SUMIFS(СВЦЭМ!$D$33:$D$776,СВЦЭМ!$A$33:$A$776,$A15,СВЦЭМ!$B$33:$B$776,V$11)+'СЕТ СН'!$F$11+СВЦЭМ!$D$10+'СЕТ СН'!$F$6-'СЕТ СН'!$F$23</f>
        <v>623.42521683999996</v>
      </c>
      <c r="W15" s="36">
        <f>SUMIFS(СВЦЭМ!$D$33:$D$776,СВЦЭМ!$A$33:$A$776,$A15,СВЦЭМ!$B$33:$B$776,W$11)+'СЕТ СН'!$F$11+СВЦЭМ!$D$10+'СЕТ СН'!$F$6-'СЕТ СН'!$F$23</f>
        <v>622.75859877000005</v>
      </c>
      <c r="X15" s="36">
        <f>SUMIFS(СВЦЭМ!$D$33:$D$776,СВЦЭМ!$A$33:$A$776,$A15,СВЦЭМ!$B$33:$B$776,X$11)+'СЕТ СН'!$F$11+СВЦЭМ!$D$10+'СЕТ СН'!$F$6-'СЕТ СН'!$F$23</f>
        <v>641.37883376000002</v>
      </c>
      <c r="Y15" s="36">
        <f>SUMIFS(СВЦЭМ!$D$33:$D$776,СВЦЭМ!$A$33:$A$776,$A15,СВЦЭМ!$B$33:$B$776,Y$11)+'СЕТ СН'!$F$11+СВЦЭМ!$D$10+'СЕТ СН'!$F$6-'СЕТ СН'!$F$23</f>
        <v>685.32305257999997</v>
      </c>
    </row>
    <row r="16" spans="1:27" ht="15.75" x14ac:dyDescent="0.2">
      <c r="A16" s="35">
        <f t="shared" si="0"/>
        <v>44109</v>
      </c>
      <c r="B16" s="36">
        <f>SUMIFS(СВЦЭМ!$D$33:$D$776,СВЦЭМ!$A$33:$A$776,$A16,СВЦЭМ!$B$33:$B$776,B$11)+'СЕТ СН'!$F$11+СВЦЭМ!$D$10+'СЕТ СН'!$F$6-'СЕТ СН'!$F$23</f>
        <v>743.64471277999996</v>
      </c>
      <c r="C16" s="36">
        <f>SUMIFS(СВЦЭМ!$D$33:$D$776,СВЦЭМ!$A$33:$A$776,$A16,СВЦЭМ!$B$33:$B$776,C$11)+'СЕТ СН'!$F$11+СВЦЭМ!$D$10+'СЕТ СН'!$F$6-'СЕТ СН'!$F$23</f>
        <v>829.52503235999995</v>
      </c>
      <c r="D16" s="36">
        <f>SUMIFS(СВЦЭМ!$D$33:$D$776,СВЦЭМ!$A$33:$A$776,$A16,СВЦЭМ!$B$33:$B$776,D$11)+'СЕТ СН'!$F$11+СВЦЭМ!$D$10+'СЕТ СН'!$F$6-'СЕТ СН'!$F$23</f>
        <v>906.37883040999998</v>
      </c>
      <c r="E16" s="36">
        <f>SUMIFS(СВЦЭМ!$D$33:$D$776,СВЦЭМ!$A$33:$A$776,$A16,СВЦЭМ!$B$33:$B$776,E$11)+'СЕТ СН'!$F$11+СВЦЭМ!$D$10+'СЕТ СН'!$F$6-'СЕТ СН'!$F$23</f>
        <v>927.41158587999996</v>
      </c>
      <c r="F16" s="36">
        <f>SUMIFS(СВЦЭМ!$D$33:$D$776,СВЦЭМ!$A$33:$A$776,$A16,СВЦЭМ!$B$33:$B$776,F$11)+'СЕТ СН'!$F$11+СВЦЭМ!$D$10+'СЕТ СН'!$F$6-'СЕТ СН'!$F$23</f>
        <v>927.12999995999996</v>
      </c>
      <c r="G16" s="36">
        <f>SUMIFS(СВЦЭМ!$D$33:$D$776,СВЦЭМ!$A$33:$A$776,$A16,СВЦЭМ!$B$33:$B$776,G$11)+'СЕТ СН'!$F$11+СВЦЭМ!$D$10+'СЕТ СН'!$F$6-'СЕТ СН'!$F$23</f>
        <v>907.06717925999999</v>
      </c>
      <c r="H16" s="36">
        <f>SUMIFS(СВЦЭМ!$D$33:$D$776,СВЦЭМ!$A$33:$A$776,$A16,СВЦЭМ!$B$33:$B$776,H$11)+'СЕТ СН'!$F$11+СВЦЭМ!$D$10+'СЕТ СН'!$F$6-'СЕТ СН'!$F$23</f>
        <v>845.26326541000003</v>
      </c>
      <c r="I16" s="36">
        <f>SUMIFS(СВЦЭМ!$D$33:$D$776,СВЦЭМ!$A$33:$A$776,$A16,СВЦЭМ!$B$33:$B$776,I$11)+'СЕТ СН'!$F$11+СВЦЭМ!$D$10+'СЕТ СН'!$F$6-'СЕТ СН'!$F$23</f>
        <v>788.21947573</v>
      </c>
      <c r="J16" s="36">
        <f>SUMIFS(СВЦЭМ!$D$33:$D$776,СВЦЭМ!$A$33:$A$776,$A16,СВЦЭМ!$B$33:$B$776,J$11)+'СЕТ СН'!$F$11+СВЦЭМ!$D$10+'СЕТ СН'!$F$6-'СЕТ СН'!$F$23</f>
        <v>723.29892924000001</v>
      </c>
      <c r="K16" s="36">
        <f>SUMIFS(СВЦЭМ!$D$33:$D$776,СВЦЭМ!$A$33:$A$776,$A16,СВЦЭМ!$B$33:$B$776,K$11)+'СЕТ СН'!$F$11+СВЦЭМ!$D$10+'СЕТ СН'!$F$6-'СЕТ СН'!$F$23</f>
        <v>690.74745213000006</v>
      </c>
      <c r="L16" s="36">
        <f>SUMIFS(СВЦЭМ!$D$33:$D$776,СВЦЭМ!$A$33:$A$776,$A16,СВЦЭМ!$B$33:$B$776,L$11)+'СЕТ СН'!$F$11+СВЦЭМ!$D$10+'СЕТ СН'!$F$6-'СЕТ СН'!$F$23</f>
        <v>687.81374871000003</v>
      </c>
      <c r="M16" s="36">
        <f>SUMIFS(СВЦЭМ!$D$33:$D$776,СВЦЭМ!$A$33:$A$776,$A16,СВЦЭМ!$B$33:$B$776,M$11)+'СЕТ СН'!$F$11+СВЦЭМ!$D$10+'СЕТ СН'!$F$6-'СЕТ СН'!$F$23</f>
        <v>711.69879047000006</v>
      </c>
      <c r="N16" s="36">
        <f>SUMIFS(СВЦЭМ!$D$33:$D$776,СВЦЭМ!$A$33:$A$776,$A16,СВЦЭМ!$B$33:$B$776,N$11)+'СЕТ СН'!$F$11+СВЦЭМ!$D$10+'СЕТ СН'!$F$6-'СЕТ СН'!$F$23</f>
        <v>720.92363570999999</v>
      </c>
      <c r="O16" s="36">
        <f>SUMIFS(СВЦЭМ!$D$33:$D$776,СВЦЭМ!$A$33:$A$776,$A16,СВЦЭМ!$B$33:$B$776,O$11)+'СЕТ СН'!$F$11+СВЦЭМ!$D$10+'СЕТ СН'!$F$6-'СЕТ СН'!$F$23</f>
        <v>748.42282198999999</v>
      </c>
      <c r="P16" s="36">
        <f>SUMIFS(СВЦЭМ!$D$33:$D$776,СВЦЭМ!$A$33:$A$776,$A16,СВЦЭМ!$B$33:$B$776,P$11)+'СЕТ СН'!$F$11+СВЦЭМ!$D$10+'СЕТ СН'!$F$6-'СЕТ СН'!$F$23</f>
        <v>776.49622959999999</v>
      </c>
      <c r="Q16" s="36">
        <f>SUMIFS(СВЦЭМ!$D$33:$D$776,СВЦЭМ!$A$33:$A$776,$A16,СВЦЭМ!$B$33:$B$776,Q$11)+'СЕТ СН'!$F$11+СВЦЭМ!$D$10+'СЕТ СН'!$F$6-'СЕТ СН'!$F$23</f>
        <v>740.94196451000005</v>
      </c>
      <c r="R16" s="36">
        <f>SUMIFS(СВЦЭМ!$D$33:$D$776,СВЦЭМ!$A$33:$A$776,$A16,СВЦЭМ!$B$33:$B$776,R$11)+'СЕТ СН'!$F$11+СВЦЭМ!$D$10+'СЕТ СН'!$F$6-'СЕТ СН'!$F$23</f>
        <v>704.86881343000005</v>
      </c>
      <c r="S16" s="36">
        <f>SUMIFS(СВЦЭМ!$D$33:$D$776,СВЦЭМ!$A$33:$A$776,$A16,СВЦЭМ!$B$33:$B$776,S$11)+'СЕТ СН'!$F$11+СВЦЭМ!$D$10+'СЕТ СН'!$F$6-'СЕТ СН'!$F$23</f>
        <v>692.68999151000003</v>
      </c>
      <c r="T16" s="36">
        <f>SUMIFS(СВЦЭМ!$D$33:$D$776,СВЦЭМ!$A$33:$A$776,$A16,СВЦЭМ!$B$33:$B$776,T$11)+'СЕТ СН'!$F$11+СВЦЭМ!$D$10+'СЕТ СН'!$F$6-'СЕТ СН'!$F$23</f>
        <v>711.71741391</v>
      </c>
      <c r="U16" s="36">
        <f>SUMIFS(СВЦЭМ!$D$33:$D$776,СВЦЭМ!$A$33:$A$776,$A16,СВЦЭМ!$B$33:$B$776,U$11)+'СЕТ СН'!$F$11+СВЦЭМ!$D$10+'СЕТ СН'!$F$6-'СЕТ СН'!$F$23</f>
        <v>688.84158055</v>
      </c>
      <c r="V16" s="36">
        <f>SUMIFS(СВЦЭМ!$D$33:$D$776,СВЦЭМ!$A$33:$A$776,$A16,СВЦЭМ!$B$33:$B$776,V$11)+'СЕТ СН'!$F$11+СВЦЭМ!$D$10+'СЕТ СН'!$F$6-'СЕТ СН'!$F$23</f>
        <v>691.06163236999998</v>
      </c>
      <c r="W16" s="36">
        <f>SUMIFS(СВЦЭМ!$D$33:$D$776,СВЦЭМ!$A$33:$A$776,$A16,СВЦЭМ!$B$33:$B$776,W$11)+'СЕТ СН'!$F$11+СВЦЭМ!$D$10+'СЕТ СН'!$F$6-'СЕТ СН'!$F$23</f>
        <v>722.26557023999999</v>
      </c>
      <c r="X16" s="36">
        <f>SUMIFS(СВЦЭМ!$D$33:$D$776,СВЦЭМ!$A$33:$A$776,$A16,СВЦЭМ!$B$33:$B$776,X$11)+'СЕТ СН'!$F$11+СВЦЭМ!$D$10+'СЕТ СН'!$F$6-'СЕТ СН'!$F$23</f>
        <v>718.63788368999997</v>
      </c>
      <c r="Y16" s="36">
        <f>SUMIFS(СВЦЭМ!$D$33:$D$776,СВЦЭМ!$A$33:$A$776,$A16,СВЦЭМ!$B$33:$B$776,Y$11)+'СЕТ СН'!$F$11+СВЦЭМ!$D$10+'СЕТ СН'!$F$6-'СЕТ СН'!$F$23</f>
        <v>752.73975751</v>
      </c>
    </row>
    <row r="17" spans="1:25" ht="15.75" x14ac:dyDescent="0.2">
      <c r="A17" s="35">
        <f t="shared" si="0"/>
        <v>44110</v>
      </c>
      <c r="B17" s="36">
        <f>SUMIFS(СВЦЭМ!$D$33:$D$776,СВЦЭМ!$A$33:$A$776,$A17,СВЦЭМ!$B$33:$B$776,B$11)+'СЕТ СН'!$F$11+СВЦЭМ!$D$10+'СЕТ СН'!$F$6-'СЕТ СН'!$F$23</f>
        <v>823.00494637999998</v>
      </c>
      <c r="C17" s="36">
        <f>SUMIFS(СВЦЭМ!$D$33:$D$776,СВЦЭМ!$A$33:$A$776,$A17,СВЦЭМ!$B$33:$B$776,C$11)+'СЕТ СН'!$F$11+СВЦЭМ!$D$10+'СЕТ СН'!$F$6-'СЕТ СН'!$F$23</f>
        <v>904.58889865000003</v>
      </c>
      <c r="D17" s="36">
        <f>SUMIFS(СВЦЭМ!$D$33:$D$776,СВЦЭМ!$A$33:$A$776,$A17,СВЦЭМ!$B$33:$B$776,D$11)+'СЕТ СН'!$F$11+СВЦЭМ!$D$10+'СЕТ СН'!$F$6-'СЕТ СН'!$F$23</f>
        <v>966.14287624999997</v>
      </c>
      <c r="E17" s="36">
        <f>SUMIFS(СВЦЭМ!$D$33:$D$776,СВЦЭМ!$A$33:$A$776,$A17,СВЦЭМ!$B$33:$B$776,E$11)+'СЕТ СН'!$F$11+СВЦЭМ!$D$10+'СЕТ СН'!$F$6-'СЕТ СН'!$F$23</f>
        <v>987.99990523999998</v>
      </c>
      <c r="F17" s="36">
        <f>SUMIFS(СВЦЭМ!$D$33:$D$776,СВЦЭМ!$A$33:$A$776,$A17,СВЦЭМ!$B$33:$B$776,F$11)+'СЕТ СН'!$F$11+СВЦЭМ!$D$10+'СЕТ СН'!$F$6-'СЕТ СН'!$F$23</f>
        <v>992.19790967999995</v>
      </c>
      <c r="G17" s="36">
        <f>SUMIFS(СВЦЭМ!$D$33:$D$776,СВЦЭМ!$A$33:$A$776,$A17,СВЦЭМ!$B$33:$B$776,G$11)+'СЕТ СН'!$F$11+СВЦЭМ!$D$10+'СЕТ СН'!$F$6-'СЕТ СН'!$F$23</f>
        <v>978.90309446000003</v>
      </c>
      <c r="H17" s="36">
        <f>SUMIFS(СВЦЭМ!$D$33:$D$776,СВЦЭМ!$A$33:$A$776,$A17,СВЦЭМ!$B$33:$B$776,H$11)+'СЕТ СН'!$F$11+СВЦЭМ!$D$10+'СЕТ СН'!$F$6-'СЕТ СН'!$F$23</f>
        <v>918.21596356999999</v>
      </c>
      <c r="I17" s="36">
        <f>SUMIFS(СВЦЭМ!$D$33:$D$776,СВЦЭМ!$A$33:$A$776,$A17,СВЦЭМ!$B$33:$B$776,I$11)+'СЕТ СН'!$F$11+СВЦЭМ!$D$10+'СЕТ СН'!$F$6-'СЕТ СН'!$F$23</f>
        <v>867.28069676999996</v>
      </c>
      <c r="J17" s="36">
        <f>SUMIFS(СВЦЭМ!$D$33:$D$776,СВЦЭМ!$A$33:$A$776,$A17,СВЦЭМ!$B$33:$B$776,J$11)+'СЕТ СН'!$F$11+СВЦЭМ!$D$10+'СЕТ СН'!$F$6-'СЕТ СН'!$F$23</f>
        <v>800.98393844999998</v>
      </c>
      <c r="K17" s="36">
        <f>SUMIFS(СВЦЭМ!$D$33:$D$776,СВЦЭМ!$A$33:$A$776,$A17,СВЦЭМ!$B$33:$B$776,K$11)+'СЕТ СН'!$F$11+СВЦЭМ!$D$10+'СЕТ СН'!$F$6-'СЕТ СН'!$F$23</f>
        <v>761.91638840999997</v>
      </c>
      <c r="L17" s="36">
        <f>SUMIFS(СВЦЭМ!$D$33:$D$776,СВЦЭМ!$A$33:$A$776,$A17,СВЦЭМ!$B$33:$B$776,L$11)+'СЕТ СН'!$F$11+СВЦЭМ!$D$10+'СЕТ СН'!$F$6-'СЕТ СН'!$F$23</f>
        <v>766.58855141000004</v>
      </c>
      <c r="M17" s="36">
        <f>SUMIFS(СВЦЭМ!$D$33:$D$776,СВЦЭМ!$A$33:$A$776,$A17,СВЦЭМ!$B$33:$B$776,M$11)+'СЕТ СН'!$F$11+СВЦЭМ!$D$10+'СЕТ СН'!$F$6-'СЕТ СН'!$F$23</f>
        <v>770.12656418000006</v>
      </c>
      <c r="N17" s="36">
        <f>SUMIFS(СВЦЭМ!$D$33:$D$776,СВЦЭМ!$A$33:$A$776,$A17,СВЦЭМ!$B$33:$B$776,N$11)+'СЕТ СН'!$F$11+СВЦЭМ!$D$10+'СЕТ СН'!$F$6-'СЕТ СН'!$F$23</f>
        <v>784.65905835000001</v>
      </c>
      <c r="O17" s="36">
        <f>SUMIFS(СВЦЭМ!$D$33:$D$776,СВЦЭМ!$A$33:$A$776,$A17,СВЦЭМ!$B$33:$B$776,O$11)+'СЕТ СН'!$F$11+СВЦЭМ!$D$10+'СЕТ СН'!$F$6-'СЕТ СН'!$F$23</f>
        <v>823.28850267999997</v>
      </c>
      <c r="P17" s="36">
        <f>SUMIFS(СВЦЭМ!$D$33:$D$776,СВЦЭМ!$A$33:$A$776,$A17,СВЦЭМ!$B$33:$B$776,P$11)+'СЕТ СН'!$F$11+СВЦЭМ!$D$10+'СЕТ СН'!$F$6-'СЕТ СН'!$F$23</f>
        <v>853.66399872</v>
      </c>
      <c r="Q17" s="36">
        <f>SUMIFS(СВЦЭМ!$D$33:$D$776,СВЦЭМ!$A$33:$A$776,$A17,СВЦЭМ!$B$33:$B$776,Q$11)+'СЕТ СН'!$F$11+СВЦЭМ!$D$10+'СЕТ СН'!$F$6-'СЕТ СН'!$F$23</f>
        <v>810.70951179999997</v>
      </c>
      <c r="R17" s="36">
        <f>SUMIFS(СВЦЭМ!$D$33:$D$776,СВЦЭМ!$A$33:$A$776,$A17,СВЦЭМ!$B$33:$B$776,R$11)+'СЕТ СН'!$F$11+СВЦЭМ!$D$10+'СЕТ СН'!$F$6-'СЕТ СН'!$F$23</f>
        <v>763.08673962</v>
      </c>
      <c r="S17" s="36">
        <f>SUMIFS(СВЦЭМ!$D$33:$D$776,СВЦЭМ!$A$33:$A$776,$A17,СВЦЭМ!$B$33:$B$776,S$11)+'СЕТ СН'!$F$11+СВЦЭМ!$D$10+'СЕТ СН'!$F$6-'СЕТ СН'!$F$23</f>
        <v>719.04446351000001</v>
      </c>
      <c r="T17" s="36">
        <f>SUMIFS(СВЦЭМ!$D$33:$D$776,СВЦЭМ!$A$33:$A$776,$A17,СВЦЭМ!$B$33:$B$776,T$11)+'СЕТ СН'!$F$11+СВЦЭМ!$D$10+'СЕТ СН'!$F$6-'СЕТ СН'!$F$23</f>
        <v>694.74399872000004</v>
      </c>
      <c r="U17" s="36">
        <f>SUMIFS(СВЦЭМ!$D$33:$D$776,СВЦЭМ!$A$33:$A$776,$A17,СВЦЭМ!$B$33:$B$776,U$11)+'СЕТ СН'!$F$11+СВЦЭМ!$D$10+'СЕТ СН'!$F$6-'СЕТ СН'!$F$23</f>
        <v>696.47683573999996</v>
      </c>
      <c r="V17" s="36">
        <f>SUMIFS(СВЦЭМ!$D$33:$D$776,СВЦЭМ!$A$33:$A$776,$A17,СВЦЭМ!$B$33:$B$776,V$11)+'СЕТ СН'!$F$11+СВЦЭМ!$D$10+'СЕТ СН'!$F$6-'СЕТ СН'!$F$23</f>
        <v>686.68710998000006</v>
      </c>
      <c r="W17" s="36">
        <f>SUMIFS(СВЦЭМ!$D$33:$D$776,СВЦЭМ!$A$33:$A$776,$A17,СВЦЭМ!$B$33:$B$776,W$11)+'СЕТ СН'!$F$11+СВЦЭМ!$D$10+'СЕТ СН'!$F$6-'СЕТ СН'!$F$23</f>
        <v>692.31529032000003</v>
      </c>
      <c r="X17" s="36">
        <f>SUMIFS(СВЦЭМ!$D$33:$D$776,СВЦЭМ!$A$33:$A$776,$A17,СВЦЭМ!$B$33:$B$776,X$11)+'СЕТ СН'!$F$11+СВЦЭМ!$D$10+'СЕТ СН'!$F$6-'СЕТ СН'!$F$23</f>
        <v>713.28182301000004</v>
      </c>
      <c r="Y17" s="36">
        <f>SUMIFS(СВЦЭМ!$D$33:$D$776,СВЦЭМ!$A$33:$A$776,$A17,СВЦЭМ!$B$33:$B$776,Y$11)+'СЕТ СН'!$F$11+СВЦЭМ!$D$10+'СЕТ СН'!$F$6-'СЕТ СН'!$F$23</f>
        <v>752.94349810000006</v>
      </c>
    </row>
    <row r="18" spans="1:25" ht="15.75" x14ac:dyDescent="0.2">
      <c r="A18" s="35">
        <f t="shared" si="0"/>
        <v>44111</v>
      </c>
      <c r="B18" s="36">
        <f>SUMIFS(СВЦЭМ!$D$33:$D$776,СВЦЭМ!$A$33:$A$776,$A18,СВЦЭМ!$B$33:$B$776,B$11)+'СЕТ СН'!$F$11+СВЦЭМ!$D$10+'СЕТ СН'!$F$6-'СЕТ СН'!$F$23</f>
        <v>810.57406272000003</v>
      </c>
      <c r="C18" s="36">
        <f>SUMIFS(СВЦЭМ!$D$33:$D$776,СВЦЭМ!$A$33:$A$776,$A18,СВЦЭМ!$B$33:$B$776,C$11)+'СЕТ СН'!$F$11+СВЦЭМ!$D$10+'СЕТ СН'!$F$6-'СЕТ СН'!$F$23</f>
        <v>896.22367575999999</v>
      </c>
      <c r="D18" s="36">
        <f>SUMIFS(СВЦЭМ!$D$33:$D$776,СВЦЭМ!$A$33:$A$776,$A18,СВЦЭМ!$B$33:$B$776,D$11)+'СЕТ СН'!$F$11+СВЦЭМ!$D$10+'СЕТ СН'!$F$6-'СЕТ СН'!$F$23</f>
        <v>969.33037091999995</v>
      </c>
      <c r="E18" s="36">
        <f>SUMIFS(СВЦЭМ!$D$33:$D$776,СВЦЭМ!$A$33:$A$776,$A18,СВЦЭМ!$B$33:$B$776,E$11)+'СЕТ СН'!$F$11+СВЦЭМ!$D$10+'СЕТ СН'!$F$6-'СЕТ СН'!$F$23</f>
        <v>992.75353094000002</v>
      </c>
      <c r="F18" s="36">
        <f>SUMIFS(СВЦЭМ!$D$33:$D$776,СВЦЭМ!$A$33:$A$776,$A18,СВЦЭМ!$B$33:$B$776,F$11)+'СЕТ СН'!$F$11+СВЦЭМ!$D$10+'СЕТ СН'!$F$6-'СЕТ СН'!$F$23</f>
        <v>987.95766552999999</v>
      </c>
      <c r="G18" s="36">
        <f>SUMIFS(СВЦЭМ!$D$33:$D$776,СВЦЭМ!$A$33:$A$776,$A18,СВЦЭМ!$B$33:$B$776,G$11)+'СЕТ СН'!$F$11+СВЦЭМ!$D$10+'СЕТ СН'!$F$6-'СЕТ СН'!$F$23</f>
        <v>967.83671853999999</v>
      </c>
      <c r="H18" s="36">
        <f>SUMIFS(СВЦЭМ!$D$33:$D$776,СВЦЭМ!$A$33:$A$776,$A18,СВЦЭМ!$B$33:$B$776,H$11)+'СЕТ СН'!$F$11+СВЦЭМ!$D$10+'СЕТ СН'!$F$6-'СЕТ СН'!$F$23</f>
        <v>920.87877747000005</v>
      </c>
      <c r="I18" s="36">
        <f>SUMIFS(СВЦЭМ!$D$33:$D$776,СВЦЭМ!$A$33:$A$776,$A18,СВЦЭМ!$B$33:$B$776,I$11)+'СЕТ СН'!$F$11+СВЦЭМ!$D$10+'СЕТ СН'!$F$6-'СЕТ СН'!$F$23</f>
        <v>867.45940502999997</v>
      </c>
      <c r="J18" s="36">
        <f>SUMIFS(СВЦЭМ!$D$33:$D$776,СВЦЭМ!$A$33:$A$776,$A18,СВЦЭМ!$B$33:$B$776,J$11)+'СЕТ СН'!$F$11+СВЦЭМ!$D$10+'СЕТ СН'!$F$6-'СЕТ СН'!$F$23</f>
        <v>802.51743668999995</v>
      </c>
      <c r="K18" s="36">
        <f>SUMIFS(СВЦЭМ!$D$33:$D$776,СВЦЭМ!$A$33:$A$776,$A18,СВЦЭМ!$B$33:$B$776,K$11)+'СЕТ СН'!$F$11+СВЦЭМ!$D$10+'СЕТ СН'!$F$6-'СЕТ СН'!$F$23</f>
        <v>771.32739620999996</v>
      </c>
      <c r="L18" s="36">
        <f>SUMIFS(СВЦЭМ!$D$33:$D$776,СВЦЭМ!$A$33:$A$776,$A18,СВЦЭМ!$B$33:$B$776,L$11)+'СЕТ СН'!$F$11+СВЦЭМ!$D$10+'СЕТ СН'!$F$6-'СЕТ СН'!$F$23</f>
        <v>775.93274865000001</v>
      </c>
      <c r="M18" s="36">
        <f>SUMIFS(СВЦЭМ!$D$33:$D$776,СВЦЭМ!$A$33:$A$776,$A18,СВЦЭМ!$B$33:$B$776,M$11)+'СЕТ СН'!$F$11+СВЦЭМ!$D$10+'СЕТ СН'!$F$6-'СЕТ СН'!$F$23</f>
        <v>784.07600485</v>
      </c>
      <c r="N18" s="36">
        <f>SUMIFS(СВЦЭМ!$D$33:$D$776,СВЦЭМ!$A$33:$A$776,$A18,СВЦЭМ!$B$33:$B$776,N$11)+'СЕТ СН'!$F$11+СВЦЭМ!$D$10+'СЕТ СН'!$F$6-'СЕТ СН'!$F$23</f>
        <v>789.56134124000005</v>
      </c>
      <c r="O18" s="36">
        <f>SUMIFS(СВЦЭМ!$D$33:$D$776,СВЦЭМ!$A$33:$A$776,$A18,СВЦЭМ!$B$33:$B$776,O$11)+'СЕТ СН'!$F$11+СВЦЭМ!$D$10+'СЕТ СН'!$F$6-'СЕТ СН'!$F$23</f>
        <v>818.89427828999999</v>
      </c>
      <c r="P18" s="36">
        <f>SUMIFS(СВЦЭМ!$D$33:$D$776,СВЦЭМ!$A$33:$A$776,$A18,СВЦЭМ!$B$33:$B$776,P$11)+'СЕТ СН'!$F$11+СВЦЭМ!$D$10+'СЕТ СН'!$F$6-'СЕТ СН'!$F$23</f>
        <v>846.49528766000003</v>
      </c>
      <c r="Q18" s="36">
        <f>SUMIFS(СВЦЭМ!$D$33:$D$776,СВЦЭМ!$A$33:$A$776,$A18,СВЦЭМ!$B$33:$B$776,Q$11)+'СЕТ СН'!$F$11+СВЦЭМ!$D$10+'СЕТ СН'!$F$6-'СЕТ СН'!$F$23</f>
        <v>807.21396060999996</v>
      </c>
      <c r="R18" s="36">
        <f>SUMIFS(СВЦЭМ!$D$33:$D$776,СВЦЭМ!$A$33:$A$776,$A18,СВЦЭМ!$B$33:$B$776,R$11)+'СЕТ СН'!$F$11+СВЦЭМ!$D$10+'СЕТ СН'!$F$6-'СЕТ СН'!$F$23</f>
        <v>754.70937369000001</v>
      </c>
      <c r="S18" s="36">
        <f>SUMIFS(СВЦЭМ!$D$33:$D$776,СВЦЭМ!$A$33:$A$776,$A18,СВЦЭМ!$B$33:$B$776,S$11)+'СЕТ СН'!$F$11+СВЦЭМ!$D$10+'СЕТ СН'!$F$6-'СЕТ СН'!$F$23</f>
        <v>704.84898074</v>
      </c>
      <c r="T18" s="36">
        <f>SUMIFS(СВЦЭМ!$D$33:$D$776,СВЦЭМ!$A$33:$A$776,$A18,СВЦЭМ!$B$33:$B$776,T$11)+'СЕТ СН'!$F$11+СВЦЭМ!$D$10+'СЕТ СН'!$F$6-'СЕТ СН'!$F$23</f>
        <v>696.89293651000003</v>
      </c>
      <c r="U18" s="36">
        <f>SUMIFS(СВЦЭМ!$D$33:$D$776,СВЦЭМ!$A$33:$A$776,$A18,СВЦЭМ!$B$33:$B$776,U$11)+'СЕТ СН'!$F$11+СВЦЭМ!$D$10+'СЕТ СН'!$F$6-'СЕТ СН'!$F$23</f>
        <v>704.22011455999996</v>
      </c>
      <c r="V18" s="36">
        <f>SUMIFS(СВЦЭМ!$D$33:$D$776,СВЦЭМ!$A$33:$A$776,$A18,СВЦЭМ!$B$33:$B$776,V$11)+'СЕТ СН'!$F$11+СВЦЭМ!$D$10+'СЕТ СН'!$F$6-'СЕТ СН'!$F$23</f>
        <v>700.71540247999997</v>
      </c>
      <c r="W18" s="36">
        <f>SUMIFS(СВЦЭМ!$D$33:$D$776,СВЦЭМ!$A$33:$A$776,$A18,СВЦЭМ!$B$33:$B$776,W$11)+'СЕТ СН'!$F$11+СВЦЭМ!$D$10+'СЕТ СН'!$F$6-'СЕТ СН'!$F$23</f>
        <v>697.60648176999996</v>
      </c>
      <c r="X18" s="36">
        <f>SUMIFS(СВЦЭМ!$D$33:$D$776,СВЦЭМ!$A$33:$A$776,$A18,СВЦЭМ!$B$33:$B$776,X$11)+'СЕТ СН'!$F$11+СВЦЭМ!$D$10+'СЕТ СН'!$F$6-'СЕТ СН'!$F$23</f>
        <v>700.66788005000001</v>
      </c>
      <c r="Y18" s="36">
        <f>SUMIFS(СВЦЭМ!$D$33:$D$776,СВЦЭМ!$A$33:$A$776,$A18,СВЦЭМ!$B$33:$B$776,Y$11)+'СЕТ СН'!$F$11+СВЦЭМ!$D$10+'СЕТ СН'!$F$6-'СЕТ СН'!$F$23</f>
        <v>740.09859154000003</v>
      </c>
    </row>
    <row r="19" spans="1:25" ht="15.75" x14ac:dyDescent="0.2">
      <c r="A19" s="35">
        <f t="shared" si="0"/>
        <v>44112</v>
      </c>
      <c r="B19" s="36">
        <f>SUMIFS(СВЦЭМ!$D$33:$D$776,СВЦЭМ!$A$33:$A$776,$A19,СВЦЭМ!$B$33:$B$776,B$11)+'СЕТ СН'!$F$11+СВЦЭМ!$D$10+'СЕТ СН'!$F$6-'СЕТ СН'!$F$23</f>
        <v>787.76529176999998</v>
      </c>
      <c r="C19" s="36">
        <f>SUMIFS(СВЦЭМ!$D$33:$D$776,СВЦЭМ!$A$33:$A$776,$A19,СВЦЭМ!$B$33:$B$776,C$11)+'СЕТ СН'!$F$11+СВЦЭМ!$D$10+'СЕТ СН'!$F$6-'СЕТ СН'!$F$23</f>
        <v>871.01132421</v>
      </c>
      <c r="D19" s="36">
        <f>SUMIFS(СВЦЭМ!$D$33:$D$776,СВЦЭМ!$A$33:$A$776,$A19,СВЦЭМ!$B$33:$B$776,D$11)+'СЕТ СН'!$F$11+СВЦЭМ!$D$10+'СЕТ СН'!$F$6-'СЕТ СН'!$F$23</f>
        <v>935.57742848999999</v>
      </c>
      <c r="E19" s="36">
        <f>SUMIFS(СВЦЭМ!$D$33:$D$776,СВЦЭМ!$A$33:$A$776,$A19,СВЦЭМ!$B$33:$B$776,E$11)+'СЕТ СН'!$F$11+СВЦЭМ!$D$10+'СЕТ СН'!$F$6-'СЕТ СН'!$F$23</f>
        <v>948.33445821999999</v>
      </c>
      <c r="F19" s="36">
        <f>SUMIFS(СВЦЭМ!$D$33:$D$776,СВЦЭМ!$A$33:$A$776,$A19,СВЦЭМ!$B$33:$B$776,F$11)+'СЕТ СН'!$F$11+СВЦЭМ!$D$10+'СЕТ СН'!$F$6-'СЕТ СН'!$F$23</f>
        <v>944.17080562000001</v>
      </c>
      <c r="G19" s="36">
        <f>SUMIFS(СВЦЭМ!$D$33:$D$776,СВЦЭМ!$A$33:$A$776,$A19,СВЦЭМ!$B$33:$B$776,G$11)+'СЕТ СН'!$F$11+СВЦЭМ!$D$10+'СЕТ СН'!$F$6-'СЕТ СН'!$F$23</f>
        <v>925.21213682999996</v>
      </c>
      <c r="H19" s="36">
        <f>SUMIFS(СВЦЭМ!$D$33:$D$776,СВЦЭМ!$A$33:$A$776,$A19,СВЦЭМ!$B$33:$B$776,H$11)+'СЕТ СН'!$F$11+СВЦЭМ!$D$10+'СЕТ СН'!$F$6-'СЕТ СН'!$F$23</f>
        <v>876.54559720999998</v>
      </c>
      <c r="I19" s="36">
        <f>SUMIFS(СВЦЭМ!$D$33:$D$776,СВЦЭМ!$A$33:$A$776,$A19,СВЦЭМ!$B$33:$B$776,I$11)+'СЕТ СН'!$F$11+СВЦЭМ!$D$10+'СЕТ СН'!$F$6-'СЕТ СН'!$F$23</f>
        <v>823.27641076999998</v>
      </c>
      <c r="J19" s="36">
        <f>SUMIFS(СВЦЭМ!$D$33:$D$776,СВЦЭМ!$A$33:$A$776,$A19,СВЦЭМ!$B$33:$B$776,J$11)+'СЕТ СН'!$F$11+СВЦЭМ!$D$10+'СЕТ СН'!$F$6-'СЕТ СН'!$F$23</f>
        <v>763.07884252999997</v>
      </c>
      <c r="K19" s="36">
        <f>SUMIFS(СВЦЭМ!$D$33:$D$776,СВЦЭМ!$A$33:$A$776,$A19,СВЦЭМ!$B$33:$B$776,K$11)+'СЕТ СН'!$F$11+СВЦЭМ!$D$10+'СЕТ СН'!$F$6-'СЕТ СН'!$F$23</f>
        <v>731.39787464000005</v>
      </c>
      <c r="L19" s="36">
        <f>SUMIFS(СВЦЭМ!$D$33:$D$776,СВЦЭМ!$A$33:$A$776,$A19,СВЦЭМ!$B$33:$B$776,L$11)+'СЕТ СН'!$F$11+СВЦЭМ!$D$10+'СЕТ СН'!$F$6-'СЕТ СН'!$F$23</f>
        <v>737.02277206999997</v>
      </c>
      <c r="M19" s="36">
        <f>SUMIFS(СВЦЭМ!$D$33:$D$776,СВЦЭМ!$A$33:$A$776,$A19,СВЦЭМ!$B$33:$B$776,M$11)+'СЕТ СН'!$F$11+СВЦЭМ!$D$10+'СЕТ СН'!$F$6-'СЕТ СН'!$F$23</f>
        <v>744.60079194000002</v>
      </c>
      <c r="N19" s="36">
        <f>SUMIFS(СВЦЭМ!$D$33:$D$776,СВЦЭМ!$A$33:$A$776,$A19,СВЦЭМ!$B$33:$B$776,N$11)+'СЕТ СН'!$F$11+СВЦЭМ!$D$10+'СЕТ СН'!$F$6-'СЕТ СН'!$F$23</f>
        <v>754.32123655999999</v>
      </c>
      <c r="O19" s="36">
        <f>SUMIFS(СВЦЭМ!$D$33:$D$776,СВЦЭМ!$A$33:$A$776,$A19,СВЦЭМ!$B$33:$B$776,O$11)+'СЕТ СН'!$F$11+СВЦЭМ!$D$10+'СЕТ СН'!$F$6-'СЕТ СН'!$F$23</f>
        <v>788.87780387999999</v>
      </c>
      <c r="P19" s="36">
        <f>SUMIFS(СВЦЭМ!$D$33:$D$776,СВЦЭМ!$A$33:$A$776,$A19,СВЦЭМ!$B$33:$B$776,P$11)+'СЕТ СН'!$F$11+СВЦЭМ!$D$10+'СЕТ СН'!$F$6-'СЕТ СН'!$F$23</f>
        <v>816.56975404000002</v>
      </c>
      <c r="Q19" s="36">
        <f>SUMIFS(СВЦЭМ!$D$33:$D$776,СВЦЭМ!$A$33:$A$776,$A19,СВЦЭМ!$B$33:$B$776,Q$11)+'СЕТ СН'!$F$11+СВЦЭМ!$D$10+'СЕТ СН'!$F$6-'СЕТ СН'!$F$23</f>
        <v>774.95703884</v>
      </c>
      <c r="R19" s="36">
        <f>SUMIFS(СВЦЭМ!$D$33:$D$776,СВЦЭМ!$A$33:$A$776,$A19,СВЦЭМ!$B$33:$B$776,R$11)+'СЕТ СН'!$F$11+СВЦЭМ!$D$10+'СЕТ СН'!$F$6-'СЕТ СН'!$F$23</f>
        <v>725.89659872000004</v>
      </c>
      <c r="S19" s="36">
        <f>SUMIFS(СВЦЭМ!$D$33:$D$776,СВЦЭМ!$A$33:$A$776,$A19,СВЦЭМ!$B$33:$B$776,S$11)+'СЕТ СН'!$F$11+СВЦЭМ!$D$10+'СЕТ СН'!$F$6-'СЕТ СН'!$F$23</f>
        <v>681.56889418000003</v>
      </c>
      <c r="T19" s="36">
        <f>SUMIFS(СВЦЭМ!$D$33:$D$776,СВЦЭМ!$A$33:$A$776,$A19,СВЦЭМ!$B$33:$B$776,T$11)+'СЕТ СН'!$F$11+СВЦЭМ!$D$10+'СЕТ СН'!$F$6-'СЕТ СН'!$F$23</f>
        <v>681.65088419999995</v>
      </c>
      <c r="U19" s="36">
        <f>SUMIFS(СВЦЭМ!$D$33:$D$776,СВЦЭМ!$A$33:$A$776,$A19,СВЦЭМ!$B$33:$B$776,U$11)+'СЕТ СН'!$F$11+СВЦЭМ!$D$10+'СЕТ СН'!$F$6-'СЕТ СН'!$F$23</f>
        <v>697.63527415999999</v>
      </c>
      <c r="V19" s="36">
        <f>SUMIFS(СВЦЭМ!$D$33:$D$776,СВЦЭМ!$A$33:$A$776,$A19,СВЦЭМ!$B$33:$B$776,V$11)+'СЕТ СН'!$F$11+СВЦЭМ!$D$10+'СЕТ СН'!$F$6-'СЕТ СН'!$F$23</f>
        <v>688.56886519</v>
      </c>
      <c r="W19" s="36">
        <f>SUMIFS(СВЦЭМ!$D$33:$D$776,СВЦЭМ!$A$33:$A$776,$A19,СВЦЭМ!$B$33:$B$776,W$11)+'СЕТ СН'!$F$11+СВЦЭМ!$D$10+'СЕТ СН'!$F$6-'СЕТ СН'!$F$23</f>
        <v>683.88363364999998</v>
      </c>
      <c r="X19" s="36">
        <f>SUMIFS(СВЦЭМ!$D$33:$D$776,СВЦЭМ!$A$33:$A$776,$A19,СВЦЭМ!$B$33:$B$776,X$11)+'СЕТ СН'!$F$11+СВЦЭМ!$D$10+'СЕТ СН'!$F$6-'СЕТ СН'!$F$23</f>
        <v>694.084383</v>
      </c>
      <c r="Y19" s="36">
        <f>SUMIFS(СВЦЭМ!$D$33:$D$776,СВЦЭМ!$A$33:$A$776,$A19,СВЦЭМ!$B$33:$B$776,Y$11)+'СЕТ СН'!$F$11+СВЦЭМ!$D$10+'СЕТ СН'!$F$6-'СЕТ СН'!$F$23</f>
        <v>729.23264441000003</v>
      </c>
    </row>
    <row r="20" spans="1:25" ht="15.75" x14ac:dyDescent="0.2">
      <c r="A20" s="35">
        <f t="shared" si="0"/>
        <v>44113</v>
      </c>
      <c r="B20" s="36">
        <f>SUMIFS(СВЦЭМ!$D$33:$D$776,СВЦЭМ!$A$33:$A$776,$A20,СВЦЭМ!$B$33:$B$776,B$11)+'СЕТ СН'!$F$11+СВЦЭМ!$D$10+'СЕТ СН'!$F$6-'СЕТ СН'!$F$23</f>
        <v>783.99512598000001</v>
      </c>
      <c r="C20" s="36">
        <f>SUMIFS(СВЦЭМ!$D$33:$D$776,СВЦЭМ!$A$33:$A$776,$A20,СВЦЭМ!$B$33:$B$776,C$11)+'СЕТ СН'!$F$11+СВЦЭМ!$D$10+'СЕТ СН'!$F$6-'СЕТ СН'!$F$23</f>
        <v>863.62954210999999</v>
      </c>
      <c r="D20" s="36">
        <f>SUMIFS(СВЦЭМ!$D$33:$D$776,СВЦЭМ!$A$33:$A$776,$A20,СВЦЭМ!$B$33:$B$776,D$11)+'СЕТ СН'!$F$11+СВЦЭМ!$D$10+'СЕТ СН'!$F$6-'СЕТ СН'!$F$23</f>
        <v>933.01590647</v>
      </c>
      <c r="E20" s="36">
        <f>SUMIFS(СВЦЭМ!$D$33:$D$776,СВЦЭМ!$A$33:$A$776,$A20,СВЦЭМ!$B$33:$B$776,E$11)+'СЕТ СН'!$F$11+СВЦЭМ!$D$10+'СЕТ СН'!$F$6-'СЕТ СН'!$F$23</f>
        <v>948.48966633999999</v>
      </c>
      <c r="F20" s="36">
        <f>SUMIFS(СВЦЭМ!$D$33:$D$776,СВЦЭМ!$A$33:$A$776,$A20,СВЦЭМ!$B$33:$B$776,F$11)+'СЕТ СН'!$F$11+СВЦЭМ!$D$10+'СЕТ СН'!$F$6-'СЕТ СН'!$F$23</f>
        <v>954.53975894999996</v>
      </c>
      <c r="G20" s="36">
        <f>SUMIFS(СВЦЭМ!$D$33:$D$776,СВЦЭМ!$A$33:$A$776,$A20,СВЦЭМ!$B$33:$B$776,G$11)+'СЕТ СН'!$F$11+СВЦЭМ!$D$10+'СЕТ СН'!$F$6-'СЕТ СН'!$F$23</f>
        <v>930.96023801000001</v>
      </c>
      <c r="H20" s="36">
        <f>SUMIFS(СВЦЭМ!$D$33:$D$776,СВЦЭМ!$A$33:$A$776,$A20,СВЦЭМ!$B$33:$B$776,H$11)+'СЕТ СН'!$F$11+СВЦЭМ!$D$10+'СЕТ СН'!$F$6-'СЕТ СН'!$F$23</f>
        <v>876.29146969999999</v>
      </c>
      <c r="I20" s="36">
        <f>SUMIFS(СВЦЭМ!$D$33:$D$776,СВЦЭМ!$A$33:$A$776,$A20,СВЦЭМ!$B$33:$B$776,I$11)+'СЕТ СН'!$F$11+СВЦЭМ!$D$10+'СЕТ СН'!$F$6-'СЕТ СН'!$F$23</f>
        <v>826.92603107000002</v>
      </c>
      <c r="J20" s="36">
        <f>SUMIFS(СВЦЭМ!$D$33:$D$776,СВЦЭМ!$A$33:$A$776,$A20,СВЦЭМ!$B$33:$B$776,J$11)+'СЕТ СН'!$F$11+СВЦЭМ!$D$10+'СЕТ СН'!$F$6-'СЕТ СН'!$F$23</f>
        <v>771.52911540000002</v>
      </c>
      <c r="K20" s="36">
        <f>SUMIFS(СВЦЭМ!$D$33:$D$776,СВЦЭМ!$A$33:$A$776,$A20,СВЦЭМ!$B$33:$B$776,K$11)+'СЕТ СН'!$F$11+СВЦЭМ!$D$10+'СЕТ СН'!$F$6-'СЕТ СН'!$F$23</f>
        <v>758.77938036</v>
      </c>
      <c r="L20" s="36">
        <f>SUMIFS(СВЦЭМ!$D$33:$D$776,СВЦЭМ!$A$33:$A$776,$A20,СВЦЭМ!$B$33:$B$776,L$11)+'СЕТ СН'!$F$11+СВЦЭМ!$D$10+'СЕТ СН'!$F$6-'СЕТ СН'!$F$23</f>
        <v>759.35299426999995</v>
      </c>
      <c r="M20" s="36">
        <f>SUMIFS(СВЦЭМ!$D$33:$D$776,СВЦЭМ!$A$33:$A$776,$A20,СВЦЭМ!$B$33:$B$776,M$11)+'СЕТ СН'!$F$11+СВЦЭМ!$D$10+'СЕТ СН'!$F$6-'СЕТ СН'!$F$23</f>
        <v>772.21637494000004</v>
      </c>
      <c r="N20" s="36">
        <f>SUMIFS(СВЦЭМ!$D$33:$D$776,СВЦЭМ!$A$33:$A$776,$A20,СВЦЭМ!$B$33:$B$776,N$11)+'СЕТ СН'!$F$11+СВЦЭМ!$D$10+'СЕТ СН'!$F$6-'СЕТ СН'!$F$23</f>
        <v>782.57442655</v>
      </c>
      <c r="O20" s="36">
        <f>SUMIFS(СВЦЭМ!$D$33:$D$776,СВЦЭМ!$A$33:$A$776,$A20,СВЦЭМ!$B$33:$B$776,O$11)+'СЕТ СН'!$F$11+СВЦЭМ!$D$10+'СЕТ СН'!$F$6-'СЕТ СН'!$F$23</f>
        <v>783.89634207000006</v>
      </c>
      <c r="P20" s="36">
        <f>SUMIFS(СВЦЭМ!$D$33:$D$776,СВЦЭМ!$A$33:$A$776,$A20,СВЦЭМ!$B$33:$B$776,P$11)+'СЕТ СН'!$F$11+СВЦЭМ!$D$10+'СЕТ СН'!$F$6-'СЕТ СН'!$F$23</f>
        <v>795.24270550999995</v>
      </c>
      <c r="Q20" s="36">
        <f>SUMIFS(СВЦЭМ!$D$33:$D$776,СВЦЭМ!$A$33:$A$776,$A20,СВЦЭМ!$B$33:$B$776,Q$11)+'СЕТ СН'!$F$11+СВЦЭМ!$D$10+'СЕТ СН'!$F$6-'СЕТ СН'!$F$23</f>
        <v>800.89055953000002</v>
      </c>
      <c r="R20" s="36">
        <f>SUMIFS(СВЦЭМ!$D$33:$D$776,СВЦЭМ!$A$33:$A$776,$A20,СВЦЭМ!$B$33:$B$776,R$11)+'СЕТ СН'!$F$11+СВЦЭМ!$D$10+'СЕТ СН'!$F$6-'СЕТ СН'!$F$23</f>
        <v>760.04976427999998</v>
      </c>
      <c r="S20" s="36">
        <f>SUMIFS(СВЦЭМ!$D$33:$D$776,СВЦЭМ!$A$33:$A$776,$A20,СВЦЭМ!$B$33:$B$776,S$11)+'СЕТ СН'!$F$11+СВЦЭМ!$D$10+'СЕТ СН'!$F$6-'СЕТ СН'!$F$23</f>
        <v>695.91451862999998</v>
      </c>
      <c r="T20" s="36">
        <f>SUMIFS(СВЦЭМ!$D$33:$D$776,СВЦЭМ!$A$33:$A$776,$A20,СВЦЭМ!$B$33:$B$776,T$11)+'СЕТ СН'!$F$11+СВЦЭМ!$D$10+'СЕТ СН'!$F$6-'СЕТ СН'!$F$23</f>
        <v>654.62990578000006</v>
      </c>
      <c r="U20" s="36">
        <f>SUMIFS(СВЦЭМ!$D$33:$D$776,СВЦЭМ!$A$33:$A$776,$A20,СВЦЭМ!$B$33:$B$776,U$11)+'СЕТ СН'!$F$11+СВЦЭМ!$D$10+'СЕТ СН'!$F$6-'СЕТ СН'!$F$23</f>
        <v>688.08580732999997</v>
      </c>
      <c r="V20" s="36">
        <f>SUMIFS(СВЦЭМ!$D$33:$D$776,СВЦЭМ!$A$33:$A$776,$A20,СВЦЭМ!$B$33:$B$776,V$11)+'СЕТ СН'!$F$11+СВЦЭМ!$D$10+'СЕТ СН'!$F$6-'СЕТ СН'!$F$23</f>
        <v>686.29057446000002</v>
      </c>
      <c r="W20" s="36">
        <f>SUMIFS(СВЦЭМ!$D$33:$D$776,СВЦЭМ!$A$33:$A$776,$A20,СВЦЭМ!$B$33:$B$776,W$11)+'СЕТ СН'!$F$11+СВЦЭМ!$D$10+'СЕТ СН'!$F$6-'СЕТ СН'!$F$23</f>
        <v>676.92737291000003</v>
      </c>
      <c r="X20" s="36">
        <f>SUMIFS(СВЦЭМ!$D$33:$D$776,СВЦЭМ!$A$33:$A$776,$A20,СВЦЭМ!$B$33:$B$776,X$11)+'СЕТ СН'!$F$11+СВЦЭМ!$D$10+'СЕТ СН'!$F$6-'СЕТ СН'!$F$23</f>
        <v>687.24245499000006</v>
      </c>
      <c r="Y20" s="36">
        <f>SUMIFS(СВЦЭМ!$D$33:$D$776,СВЦЭМ!$A$33:$A$776,$A20,СВЦЭМ!$B$33:$B$776,Y$11)+'СЕТ СН'!$F$11+СВЦЭМ!$D$10+'СЕТ СН'!$F$6-'СЕТ СН'!$F$23</f>
        <v>715.75935785000001</v>
      </c>
    </row>
    <row r="21" spans="1:25" ht="15.75" x14ac:dyDescent="0.2">
      <c r="A21" s="35">
        <f t="shared" si="0"/>
        <v>44114</v>
      </c>
      <c r="B21" s="36">
        <f>SUMIFS(СВЦЭМ!$D$33:$D$776,СВЦЭМ!$A$33:$A$776,$A21,СВЦЭМ!$B$33:$B$776,B$11)+'СЕТ СН'!$F$11+СВЦЭМ!$D$10+'СЕТ СН'!$F$6-'СЕТ СН'!$F$23</f>
        <v>769.45753594999996</v>
      </c>
      <c r="C21" s="36">
        <f>SUMIFS(СВЦЭМ!$D$33:$D$776,СВЦЭМ!$A$33:$A$776,$A21,СВЦЭМ!$B$33:$B$776,C$11)+'СЕТ СН'!$F$11+СВЦЭМ!$D$10+'СЕТ СН'!$F$6-'СЕТ СН'!$F$23</f>
        <v>847.78492689999996</v>
      </c>
      <c r="D21" s="36">
        <f>SUMIFS(СВЦЭМ!$D$33:$D$776,СВЦЭМ!$A$33:$A$776,$A21,СВЦЭМ!$B$33:$B$776,D$11)+'СЕТ СН'!$F$11+СВЦЭМ!$D$10+'СЕТ СН'!$F$6-'СЕТ СН'!$F$23</f>
        <v>920.74843151000005</v>
      </c>
      <c r="E21" s="36">
        <f>SUMIFS(СВЦЭМ!$D$33:$D$776,СВЦЭМ!$A$33:$A$776,$A21,СВЦЭМ!$B$33:$B$776,E$11)+'СЕТ СН'!$F$11+СВЦЭМ!$D$10+'СЕТ СН'!$F$6-'СЕТ СН'!$F$23</f>
        <v>947.46355416000006</v>
      </c>
      <c r="F21" s="36">
        <f>SUMIFS(СВЦЭМ!$D$33:$D$776,СВЦЭМ!$A$33:$A$776,$A21,СВЦЭМ!$B$33:$B$776,F$11)+'СЕТ СН'!$F$11+СВЦЭМ!$D$10+'СЕТ СН'!$F$6-'СЕТ СН'!$F$23</f>
        <v>951.77121500999999</v>
      </c>
      <c r="G21" s="36">
        <f>SUMIFS(СВЦЭМ!$D$33:$D$776,СВЦЭМ!$A$33:$A$776,$A21,СВЦЭМ!$B$33:$B$776,G$11)+'СЕТ СН'!$F$11+СВЦЭМ!$D$10+'СЕТ СН'!$F$6-'СЕТ СН'!$F$23</f>
        <v>934.66465018999997</v>
      </c>
      <c r="H21" s="36">
        <f>SUMIFS(СВЦЭМ!$D$33:$D$776,СВЦЭМ!$A$33:$A$776,$A21,СВЦЭМ!$B$33:$B$776,H$11)+'СЕТ СН'!$F$11+СВЦЭМ!$D$10+'СЕТ СН'!$F$6-'СЕТ СН'!$F$23</f>
        <v>917.71480298000006</v>
      </c>
      <c r="I21" s="36">
        <f>SUMIFS(СВЦЭМ!$D$33:$D$776,СВЦЭМ!$A$33:$A$776,$A21,СВЦЭМ!$B$33:$B$776,I$11)+'СЕТ СН'!$F$11+СВЦЭМ!$D$10+'СЕТ СН'!$F$6-'СЕТ СН'!$F$23</f>
        <v>887.30557823000004</v>
      </c>
      <c r="J21" s="36">
        <f>SUMIFS(СВЦЭМ!$D$33:$D$776,СВЦЭМ!$A$33:$A$776,$A21,СВЦЭМ!$B$33:$B$776,J$11)+'СЕТ СН'!$F$11+СВЦЭМ!$D$10+'СЕТ СН'!$F$6-'СЕТ СН'!$F$23</f>
        <v>798.08291007000003</v>
      </c>
      <c r="K21" s="36">
        <f>SUMIFS(СВЦЭМ!$D$33:$D$776,СВЦЭМ!$A$33:$A$776,$A21,СВЦЭМ!$B$33:$B$776,K$11)+'СЕТ СН'!$F$11+СВЦЭМ!$D$10+'СЕТ СН'!$F$6-'СЕТ СН'!$F$23</f>
        <v>742.1702368</v>
      </c>
      <c r="L21" s="36">
        <f>SUMIFS(СВЦЭМ!$D$33:$D$776,СВЦЭМ!$A$33:$A$776,$A21,СВЦЭМ!$B$33:$B$776,L$11)+'СЕТ СН'!$F$11+СВЦЭМ!$D$10+'СЕТ СН'!$F$6-'СЕТ СН'!$F$23</f>
        <v>734.75856808000003</v>
      </c>
      <c r="M21" s="36">
        <f>SUMIFS(СВЦЭМ!$D$33:$D$776,СВЦЭМ!$A$33:$A$776,$A21,СВЦЭМ!$B$33:$B$776,M$11)+'СЕТ СН'!$F$11+СВЦЭМ!$D$10+'СЕТ СН'!$F$6-'СЕТ СН'!$F$23</f>
        <v>729.93891711000003</v>
      </c>
      <c r="N21" s="36">
        <f>SUMIFS(СВЦЭМ!$D$33:$D$776,СВЦЭМ!$A$33:$A$776,$A21,СВЦЭМ!$B$33:$B$776,N$11)+'СЕТ СН'!$F$11+СВЦЭМ!$D$10+'СЕТ СН'!$F$6-'СЕТ СН'!$F$23</f>
        <v>736.50441676000003</v>
      </c>
      <c r="O21" s="36">
        <f>SUMIFS(СВЦЭМ!$D$33:$D$776,СВЦЭМ!$A$33:$A$776,$A21,СВЦЭМ!$B$33:$B$776,O$11)+'СЕТ СН'!$F$11+СВЦЭМ!$D$10+'СЕТ СН'!$F$6-'СЕТ СН'!$F$23</f>
        <v>787.69509010000002</v>
      </c>
      <c r="P21" s="36">
        <f>SUMIFS(СВЦЭМ!$D$33:$D$776,СВЦЭМ!$A$33:$A$776,$A21,СВЦЭМ!$B$33:$B$776,P$11)+'СЕТ СН'!$F$11+СВЦЭМ!$D$10+'СЕТ СН'!$F$6-'СЕТ СН'!$F$23</f>
        <v>813.57279283000003</v>
      </c>
      <c r="Q21" s="36">
        <f>SUMIFS(СВЦЭМ!$D$33:$D$776,СВЦЭМ!$A$33:$A$776,$A21,СВЦЭМ!$B$33:$B$776,Q$11)+'СЕТ СН'!$F$11+СВЦЭМ!$D$10+'СЕТ СН'!$F$6-'СЕТ СН'!$F$23</f>
        <v>803.61875224000005</v>
      </c>
      <c r="R21" s="36">
        <f>SUMIFS(СВЦЭМ!$D$33:$D$776,СВЦЭМ!$A$33:$A$776,$A21,СВЦЭМ!$B$33:$B$776,R$11)+'СЕТ СН'!$F$11+СВЦЭМ!$D$10+'СЕТ СН'!$F$6-'СЕТ СН'!$F$23</f>
        <v>747.28764117000003</v>
      </c>
      <c r="S21" s="36">
        <f>SUMIFS(СВЦЭМ!$D$33:$D$776,СВЦЭМ!$A$33:$A$776,$A21,СВЦЭМ!$B$33:$B$776,S$11)+'СЕТ СН'!$F$11+СВЦЭМ!$D$10+'СЕТ СН'!$F$6-'СЕТ СН'!$F$23</f>
        <v>725.77797648000001</v>
      </c>
      <c r="T21" s="36">
        <f>SUMIFS(СВЦЭМ!$D$33:$D$776,СВЦЭМ!$A$33:$A$776,$A21,СВЦЭМ!$B$33:$B$776,T$11)+'СЕТ СН'!$F$11+СВЦЭМ!$D$10+'СЕТ СН'!$F$6-'СЕТ СН'!$F$23</f>
        <v>706.99330842999996</v>
      </c>
      <c r="U21" s="36">
        <f>SUMIFS(СВЦЭМ!$D$33:$D$776,СВЦЭМ!$A$33:$A$776,$A21,СВЦЭМ!$B$33:$B$776,U$11)+'СЕТ СН'!$F$11+СВЦЭМ!$D$10+'СЕТ СН'!$F$6-'СЕТ СН'!$F$23</f>
        <v>703.49647431000005</v>
      </c>
      <c r="V21" s="36">
        <f>SUMIFS(СВЦЭМ!$D$33:$D$776,СВЦЭМ!$A$33:$A$776,$A21,СВЦЭМ!$B$33:$B$776,V$11)+'СЕТ СН'!$F$11+СВЦЭМ!$D$10+'СЕТ СН'!$F$6-'СЕТ СН'!$F$23</f>
        <v>665.41938057000004</v>
      </c>
      <c r="W21" s="36">
        <f>SUMIFS(СВЦЭМ!$D$33:$D$776,СВЦЭМ!$A$33:$A$776,$A21,СВЦЭМ!$B$33:$B$776,W$11)+'СЕТ СН'!$F$11+СВЦЭМ!$D$10+'СЕТ СН'!$F$6-'СЕТ СН'!$F$23</f>
        <v>660.51647912999999</v>
      </c>
      <c r="X21" s="36">
        <f>SUMIFS(СВЦЭМ!$D$33:$D$776,СВЦЭМ!$A$33:$A$776,$A21,СВЦЭМ!$B$33:$B$776,X$11)+'СЕТ СН'!$F$11+СВЦЭМ!$D$10+'СЕТ СН'!$F$6-'СЕТ СН'!$F$23</f>
        <v>648.91742207000004</v>
      </c>
      <c r="Y21" s="36">
        <f>SUMIFS(СВЦЭМ!$D$33:$D$776,СВЦЭМ!$A$33:$A$776,$A21,СВЦЭМ!$B$33:$B$776,Y$11)+'СЕТ СН'!$F$11+СВЦЭМ!$D$10+'СЕТ СН'!$F$6-'СЕТ СН'!$F$23</f>
        <v>691.60445192999998</v>
      </c>
    </row>
    <row r="22" spans="1:25" ht="15.75" x14ac:dyDescent="0.2">
      <c r="A22" s="35">
        <f t="shared" si="0"/>
        <v>44115</v>
      </c>
      <c r="B22" s="36">
        <f>SUMIFS(СВЦЭМ!$D$33:$D$776,СВЦЭМ!$A$33:$A$776,$A22,СВЦЭМ!$B$33:$B$776,B$11)+'СЕТ СН'!$F$11+СВЦЭМ!$D$10+'СЕТ СН'!$F$6-'СЕТ СН'!$F$23</f>
        <v>774.88631565000003</v>
      </c>
      <c r="C22" s="36">
        <f>SUMIFS(СВЦЭМ!$D$33:$D$776,СВЦЭМ!$A$33:$A$776,$A22,СВЦЭМ!$B$33:$B$776,C$11)+'СЕТ СН'!$F$11+СВЦЭМ!$D$10+'СЕТ СН'!$F$6-'СЕТ СН'!$F$23</f>
        <v>864.32994500999996</v>
      </c>
      <c r="D22" s="36">
        <f>SUMIFS(СВЦЭМ!$D$33:$D$776,СВЦЭМ!$A$33:$A$776,$A22,СВЦЭМ!$B$33:$B$776,D$11)+'СЕТ СН'!$F$11+СВЦЭМ!$D$10+'СЕТ СН'!$F$6-'СЕТ СН'!$F$23</f>
        <v>959.57261318999997</v>
      </c>
      <c r="E22" s="36">
        <f>SUMIFS(СВЦЭМ!$D$33:$D$776,СВЦЭМ!$A$33:$A$776,$A22,СВЦЭМ!$B$33:$B$776,E$11)+'СЕТ СН'!$F$11+СВЦЭМ!$D$10+'СЕТ СН'!$F$6-'СЕТ СН'!$F$23</f>
        <v>991.16225885999995</v>
      </c>
      <c r="F22" s="36">
        <f>SUMIFS(СВЦЭМ!$D$33:$D$776,СВЦЭМ!$A$33:$A$776,$A22,СВЦЭМ!$B$33:$B$776,F$11)+'СЕТ СН'!$F$11+СВЦЭМ!$D$10+'СЕТ СН'!$F$6-'СЕТ СН'!$F$23</f>
        <v>995.85718129999998</v>
      </c>
      <c r="G22" s="36">
        <f>SUMIFS(СВЦЭМ!$D$33:$D$776,СВЦЭМ!$A$33:$A$776,$A22,СВЦЭМ!$B$33:$B$776,G$11)+'СЕТ СН'!$F$11+СВЦЭМ!$D$10+'СЕТ СН'!$F$6-'СЕТ СН'!$F$23</f>
        <v>986.79095175999998</v>
      </c>
      <c r="H22" s="36">
        <f>SUMIFS(СВЦЭМ!$D$33:$D$776,СВЦЭМ!$A$33:$A$776,$A22,СВЦЭМ!$B$33:$B$776,H$11)+'СЕТ СН'!$F$11+СВЦЭМ!$D$10+'СЕТ СН'!$F$6-'СЕТ СН'!$F$23</f>
        <v>968.80019399000003</v>
      </c>
      <c r="I22" s="36">
        <f>SUMIFS(СВЦЭМ!$D$33:$D$776,СВЦЭМ!$A$33:$A$776,$A22,СВЦЭМ!$B$33:$B$776,I$11)+'СЕТ СН'!$F$11+СВЦЭМ!$D$10+'СЕТ СН'!$F$6-'СЕТ СН'!$F$23</f>
        <v>948.01437569999996</v>
      </c>
      <c r="J22" s="36">
        <f>SUMIFS(СВЦЭМ!$D$33:$D$776,СВЦЭМ!$A$33:$A$776,$A22,СВЦЭМ!$B$33:$B$776,J$11)+'СЕТ СН'!$F$11+СВЦЭМ!$D$10+'СЕТ СН'!$F$6-'СЕТ СН'!$F$23</f>
        <v>851.71716574000004</v>
      </c>
      <c r="K22" s="36">
        <f>SUMIFS(СВЦЭМ!$D$33:$D$776,СВЦЭМ!$A$33:$A$776,$A22,СВЦЭМ!$B$33:$B$776,K$11)+'СЕТ СН'!$F$11+СВЦЭМ!$D$10+'СЕТ СН'!$F$6-'СЕТ СН'!$F$23</f>
        <v>778.46784812999999</v>
      </c>
      <c r="L22" s="36">
        <f>SUMIFS(СВЦЭМ!$D$33:$D$776,СВЦЭМ!$A$33:$A$776,$A22,СВЦЭМ!$B$33:$B$776,L$11)+'СЕТ СН'!$F$11+СВЦЭМ!$D$10+'СЕТ СН'!$F$6-'СЕТ СН'!$F$23</f>
        <v>769.34919420999995</v>
      </c>
      <c r="M22" s="36">
        <f>SUMIFS(СВЦЭМ!$D$33:$D$776,СВЦЭМ!$A$33:$A$776,$A22,СВЦЭМ!$B$33:$B$776,M$11)+'СЕТ СН'!$F$11+СВЦЭМ!$D$10+'СЕТ СН'!$F$6-'СЕТ СН'!$F$23</f>
        <v>769.79000194000002</v>
      </c>
      <c r="N22" s="36">
        <f>SUMIFS(СВЦЭМ!$D$33:$D$776,СВЦЭМ!$A$33:$A$776,$A22,СВЦЭМ!$B$33:$B$776,N$11)+'СЕТ СН'!$F$11+СВЦЭМ!$D$10+'СЕТ СН'!$F$6-'СЕТ СН'!$F$23</f>
        <v>779.99347438999996</v>
      </c>
      <c r="O22" s="36">
        <f>SUMIFS(СВЦЭМ!$D$33:$D$776,СВЦЭМ!$A$33:$A$776,$A22,СВЦЭМ!$B$33:$B$776,O$11)+'СЕТ СН'!$F$11+СВЦЭМ!$D$10+'СЕТ СН'!$F$6-'СЕТ СН'!$F$23</f>
        <v>823.32288066000001</v>
      </c>
      <c r="P22" s="36">
        <f>SUMIFS(СВЦЭМ!$D$33:$D$776,СВЦЭМ!$A$33:$A$776,$A22,СВЦЭМ!$B$33:$B$776,P$11)+'СЕТ СН'!$F$11+СВЦЭМ!$D$10+'СЕТ СН'!$F$6-'СЕТ СН'!$F$23</f>
        <v>858.22252724999998</v>
      </c>
      <c r="Q22" s="36">
        <f>SUMIFS(СВЦЭМ!$D$33:$D$776,СВЦЭМ!$A$33:$A$776,$A22,СВЦЭМ!$B$33:$B$776,Q$11)+'СЕТ СН'!$F$11+СВЦЭМ!$D$10+'СЕТ СН'!$F$6-'СЕТ СН'!$F$23</f>
        <v>813.12416690999999</v>
      </c>
      <c r="R22" s="36">
        <f>SUMIFS(СВЦЭМ!$D$33:$D$776,СВЦЭМ!$A$33:$A$776,$A22,СВЦЭМ!$B$33:$B$776,R$11)+'СЕТ СН'!$F$11+СВЦЭМ!$D$10+'СЕТ СН'!$F$6-'СЕТ СН'!$F$23</f>
        <v>761.12212039999997</v>
      </c>
      <c r="S22" s="36">
        <f>SUMIFS(СВЦЭМ!$D$33:$D$776,СВЦЭМ!$A$33:$A$776,$A22,СВЦЭМ!$B$33:$B$776,S$11)+'СЕТ СН'!$F$11+СВЦЭМ!$D$10+'СЕТ СН'!$F$6-'СЕТ СН'!$F$23</f>
        <v>719.44756623000001</v>
      </c>
      <c r="T22" s="36">
        <f>SUMIFS(СВЦЭМ!$D$33:$D$776,СВЦЭМ!$A$33:$A$776,$A22,СВЦЭМ!$B$33:$B$776,T$11)+'СЕТ СН'!$F$11+СВЦЭМ!$D$10+'СЕТ СН'!$F$6-'СЕТ СН'!$F$23</f>
        <v>738.43810800999995</v>
      </c>
      <c r="U22" s="36">
        <f>SUMIFS(СВЦЭМ!$D$33:$D$776,СВЦЭМ!$A$33:$A$776,$A22,СВЦЭМ!$B$33:$B$776,U$11)+'СЕТ СН'!$F$11+СВЦЭМ!$D$10+'СЕТ СН'!$F$6-'СЕТ СН'!$F$23</f>
        <v>747.29914437000002</v>
      </c>
      <c r="V22" s="36">
        <f>SUMIFS(СВЦЭМ!$D$33:$D$776,СВЦЭМ!$A$33:$A$776,$A22,СВЦЭМ!$B$33:$B$776,V$11)+'СЕТ СН'!$F$11+СВЦЭМ!$D$10+'СЕТ СН'!$F$6-'СЕТ СН'!$F$23</f>
        <v>716.70478384</v>
      </c>
      <c r="W22" s="36">
        <f>SUMIFS(СВЦЭМ!$D$33:$D$776,СВЦЭМ!$A$33:$A$776,$A22,СВЦЭМ!$B$33:$B$776,W$11)+'СЕТ СН'!$F$11+СВЦЭМ!$D$10+'СЕТ СН'!$F$6-'СЕТ СН'!$F$23</f>
        <v>699.53199854000002</v>
      </c>
      <c r="X22" s="36">
        <f>SUMIFS(СВЦЭМ!$D$33:$D$776,СВЦЭМ!$A$33:$A$776,$A22,СВЦЭМ!$B$33:$B$776,X$11)+'СЕТ СН'!$F$11+СВЦЭМ!$D$10+'СЕТ СН'!$F$6-'СЕТ СН'!$F$23</f>
        <v>676.11176349000004</v>
      </c>
      <c r="Y22" s="36">
        <f>SUMIFS(СВЦЭМ!$D$33:$D$776,СВЦЭМ!$A$33:$A$776,$A22,СВЦЭМ!$B$33:$B$776,Y$11)+'СЕТ СН'!$F$11+СВЦЭМ!$D$10+'СЕТ СН'!$F$6-'СЕТ СН'!$F$23</f>
        <v>712.01585495000006</v>
      </c>
    </row>
    <row r="23" spans="1:25" ht="15.75" x14ac:dyDescent="0.2">
      <c r="A23" s="35">
        <f t="shared" si="0"/>
        <v>44116</v>
      </c>
      <c r="B23" s="36">
        <f>SUMIFS(СВЦЭМ!$D$33:$D$776,СВЦЭМ!$A$33:$A$776,$A23,СВЦЭМ!$B$33:$B$776,B$11)+'СЕТ СН'!$F$11+СВЦЭМ!$D$10+'СЕТ СН'!$F$6-'СЕТ СН'!$F$23</f>
        <v>769.67070794999995</v>
      </c>
      <c r="C23" s="36">
        <f>SUMIFS(СВЦЭМ!$D$33:$D$776,СВЦЭМ!$A$33:$A$776,$A23,СВЦЭМ!$B$33:$B$776,C$11)+'СЕТ СН'!$F$11+СВЦЭМ!$D$10+'СЕТ СН'!$F$6-'СЕТ СН'!$F$23</f>
        <v>844.65658409000002</v>
      </c>
      <c r="D23" s="36">
        <f>SUMIFS(СВЦЭМ!$D$33:$D$776,СВЦЭМ!$A$33:$A$776,$A23,СВЦЭМ!$B$33:$B$776,D$11)+'СЕТ СН'!$F$11+СВЦЭМ!$D$10+'СЕТ СН'!$F$6-'СЕТ СН'!$F$23</f>
        <v>914.53498925999997</v>
      </c>
      <c r="E23" s="36">
        <f>SUMIFS(СВЦЭМ!$D$33:$D$776,СВЦЭМ!$A$33:$A$776,$A23,СВЦЭМ!$B$33:$B$776,E$11)+'СЕТ СН'!$F$11+СВЦЭМ!$D$10+'СЕТ СН'!$F$6-'СЕТ СН'!$F$23</f>
        <v>932.87129439</v>
      </c>
      <c r="F23" s="36">
        <f>SUMIFS(СВЦЭМ!$D$33:$D$776,СВЦЭМ!$A$33:$A$776,$A23,СВЦЭМ!$B$33:$B$776,F$11)+'СЕТ СН'!$F$11+СВЦЭМ!$D$10+'СЕТ СН'!$F$6-'СЕТ СН'!$F$23</f>
        <v>928.25051533999999</v>
      </c>
      <c r="G23" s="36">
        <f>SUMIFS(СВЦЭМ!$D$33:$D$776,СВЦЭМ!$A$33:$A$776,$A23,СВЦЭМ!$B$33:$B$776,G$11)+'СЕТ СН'!$F$11+СВЦЭМ!$D$10+'СЕТ СН'!$F$6-'СЕТ СН'!$F$23</f>
        <v>911.84389088</v>
      </c>
      <c r="H23" s="36">
        <f>SUMIFS(СВЦЭМ!$D$33:$D$776,СВЦЭМ!$A$33:$A$776,$A23,СВЦЭМ!$B$33:$B$776,H$11)+'СЕТ СН'!$F$11+СВЦЭМ!$D$10+'СЕТ СН'!$F$6-'СЕТ СН'!$F$23</f>
        <v>861.87307949000001</v>
      </c>
      <c r="I23" s="36">
        <f>SUMIFS(СВЦЭМ!$D$33:$D$776,СВЦЭМ!$A$33:$A$776,$A23,СВЦЭМ!$B$33:$B$776,I$11)+'СЕТ СН'!$F$11+СВЦЭМ!$D$10+'СЕТ СН'!$F$6-'СЕТ СН'!$F$23</f>
        <v>821.93056544000001</v>
      </c>
      <c r="J23" s="36">
        <f>SUMIFS(СВЦЭМ!$D$33:$D$776,СВЦЭМ!$A$33:$A$776,$A23,СВЦЭМ!$B$33:$B$776,J$11)+'СЕТ СН'!$F$11+СВЦЭМ!$D$10+'СЕТ СН'!$F$6-'СЕТ СН'!$F$23</f>
        <v>746.46261235999998</v>
      </c>
      <c r="K23" s="36">
        <f>SUMIFS(СВЦЭМ!$D$33:$D$776,СВЦЭМ!$A$33:$A$776,$A23,СВЦЭМ!$B$33:$B$776,K$11)+'СЕТ СН'!$F$11+СВЦЭМ!$D$10+'СЕТ СН'!$F$6-'СЕТ СН'!$F$23</f>
        <v>698.00352965000002</v>
      </c>
      <c r="L23" s="36">
        <f>SUMIFS(СВЦЭМ!$D$33:$D$776,СВЦЭМ!$A$33:$A$776,$A23,СВЦЭМ!$B$33:$B$776,L$11)+'СЕТ СН'!$F$11+СВЦЭМ!$D$10+'СЕТ СН'!$F$6-'СЕТ СН'!$F$23</f>
        <v>694.04350835000002</v>
      </c>
      <c r="M23" s="36">
        <f>SUMIFS(СВЦЭМ!$D$33:$D$776,СВЦЭМ!$A$33:$A$776,$A23,СВЦЭМ!$B$33:$B$776,M$11)+'СЕТ СН'!$F$11+СВЦЭМ!$D$10+'СЕТ СН'!$F$6-'СЕТ СН'!$F$23</f>
        <v>694.38946835000002</v>
      </c>
      <c r="N23" s="36">
        <f>SUMIFS(СВЦЭМ!$D$33:$D$776,СВЦЭМ!$A$33:$A$776,$A23,СВЦЭМ!$B$33:$B$776,N$11)+'СЕТ СН'!$F$11+СВЦЭМ!$D$10+'СЕТ СН'!$F$6-'СЕТ СН'!$F$23</f>
        <v>701.38080615000001</v>
      </c>
      <c r="O23" s="36">
        <f>SUMIFS(СВЦЭМ!$D$33:$D$776,СВЦЭМ!$A$33:$A$776,$A23,СВЦЭМ!$B$33:$B$776,O$11)+'СЕТ СН'!$F$11+СВЦЭМ!$D$10+'СЕТ СН'!$F$6-'СЕТ СН'!$F$23</f>
        <v>721.74212972999999</v>
      </c>
      <c r="P23" s="36">
        <f>SUMIFS(СВЦЭМ!$D$33:$D$776,СВЦЭМ!$A$33:$A$776,$A23,СВЦЭМ!$B$33:$B$776,P$11)+'СЕТ СН'!$F$11+СВЦЭМ!$D$10+'СЕТ СН'!$F$6-'СЕТ СН'!$F$23</f>
        <v>759.32025991</v>
      </c>
      <c r="Q23" s="36">
        <f>SUMIFS(СВЦЭМ!$D$33:$D$776,СВЦЭМ!$A$33:$A$776,$A23,СВЦЭМ!$B$33:$B$776,Q$11)+'СЕТ СН'!$F$11+СВЦЭМ!$D$10+'СЕТ СН'!$F$6-'СЕТ СН'!$F$23</f>
        <v>744.32355892999999</v>
      </c>
      <c r="R23" s="36">
        <f>SUMIFS(СВЦЭМ!$D$33:$D$776,СВЦЭМ!$A$33:$A$776,$A23,СВЦЭМ!$B$33:$B$776,R$11)+'СЕТ СН'!$F$11+СВЦЭМ!$D$10+'СЕТ СН'!$F$6-'СЕТ СН'!$F$23</f>
        <v>698.29250941999999</v>
      </c>
      <c r="S23" s="36">
        <f>SUMIFS(СВЦЭМ!$D$33:$D$776,СВЦЭМ!$A$33:$A$776,$A23,СВЦЭМ!$B$33:$B$776,S$11)+'СЕТ СН'!$F$11+СВЦЭМ!$D$10+'СЕТ СН'!$F$6-'СЕТ СН'!$F$23</f>
        <v>648.58596390000002</v>
      </c>
      <c r="T23" s="36">
        <f>SUMIFS(СВЦЭМ!$D$33:$D$776,СВЦЭМ!$A$33:$A$776,$A23,СВЦЭМ!$B$33:$B$776,T$11)+'СЕТ СН'!$F$11+СВЦЭМ!$D$10+'СЕТ СН'!$F$6-'СЕТ СН'!$F$23</f>
        <v>658.65607892000003</v>
      </c>
      <c r="U23" s="36">
        <f>SUMIFS(СВЦЭМ!$D$33:$D$776,СВЦЭМ!$A$33:$A$776,$A23,СВЦЭМ!$B$33:$B$776,U$11)+'СЕТ СН'!$F$11+СВЦЭМ!$D$10+'СЕТ СН'!$F$6-'СЕТ СН'!$F$23</f>
        <v>687.02083041000003</v>
      </c>
      <c r="V23" s="36">
        <f>SUMIFS(СВЦЭМ!$D$33:$D$776,СВЦЭМ!$A$33:$A$776,$A23,СВЦЭМ!$B$33:$B$776,V$11)+'СЕТ СН'!$F$11+СВЦЭМ!$D$10+'СЕТ СН'!$F$6-'СЕТ СН'!$F$23</f>
        <v>686.28590508000002</v>
      </c>
      <c r="W23" s="36">
        <f>SUMIFS(СВЦЭМ!$D$33:$D$776,СВЦЭМ!$A$33:$A$776,$A23,СВЦЭМ!$B$33:$B$776,W$11)+'СЕТ СН'!$F$11+СВЦЭМ!$D$10+'СЕТ СН'!$F$6-'СЕТ СН'!$F$23</f>
        <v>678.78740004999997</v>
      </c>
      <c r="X23" s="36">
        <f>SUMIFS(СВЦЭМ!$D$33:$D$776,СВЦЭМ!$A$33:$A$776,$A23,СВЦЭМ!$B$33:$B$776,X$11)+'СЕТ СН'!$F$11+СВЦЭМ!$D$10+'СЕТ СН'!$F$6-'СЕТ СН'!$F$23</f>
        <v>652.91261355000006</v>
      </c>
      <c r="Y23" s="36">
        <f>SUMIFS(СВЦЭМ!$D$33:$D$776,СВЦЭМ!$A$33:$A$776,$A23,СВЦЭМ!$B$33:$B$776,Y$11)+'СЕТ СН'!$F$11+СВЦЭМ!$D$10+'СЕТ СН'!$F$6-'СЕТ СН'!$F$23</f>
        <v>684.67209690000004</v>
      </c>
    </row>
    <row r="24" spans="1:25" ht="15.75" x14ac:dyDescent="0.2">
      <c r="A24" s="35">
        <f t="shared" si="0"/>
        <v>44117</v>
      </c>
      <c r="B24" s="36">
        <f>SUMIFS(СВЦЭМ!$D$33:$D$776,СВЦЭМ!$A$33:$A$776,$A24,СВЦЭМ!$B$33:$B$776,B$11)+'СЕТ СН'!$F$11+СВЦЭМ!$D$10+'СЕТ СН'!$F$6-'СЕТ СН'!$F$23</f>
        <v>755.41968724000003</v>
      </c>
      <c r="C24" s="36">
        <f>SUMIFS(СВЦЭМ!$D$33:$D$776,СВЦЭМ!$A$33:$A$776,$A24,СВЦЭМ!$B$33:$B$776,C$11)+'СЕТ СН'!$F$11+СВЦЭМ!$D$10+'СЕТ СН'!$F$6-'СЕТ СН'!$F$23</f>
        <v>830.88321126000005</v>
      </c>
      <c r="D24" s="36">
        <f>SUMIFS(СВЦЭМ!$D$33:$D$776,СВЦЭМ!$A$33:$A$776,$A24,СВЦЭМ!$B$33:$B$776,D$11)+'СЕТ СН'!$F$11+СВЦЭМ!$D$10+'СЕТ СН'!$F$6-'СЕТ СН'!$F$23</f>
        <v>891.54717053000002</v>
      </c>
      <c r="E24" s="36">
        <f>SUMIFS(СВЦЭМ!$D$33:$D$776,СВЦЭМ!$A$33:$A$776,$A24,СВЦЭМ!$B$33:$B$776,E$11)+'СЕТ СН'!$F$11+СВЦЭМ!$D$10+'СЕТ СН'!$F$6-'СЕТ СН'!$F$23</f>
        <v>907.18056902000001</v>
      </c>
      <c r="F24" s="36">
        <f>SUMIFS(СВЦЭМ!$D$33:$D$776,СВЦЭМ!$A$33:$A$776,$A24,СВЦЭМ!$B$33:$B$776,F$11)+'СЕТ СН'!$F$11+СВЦЭМ!$D$10+'СЕТ СН'!$F$6-'СЕТ СН'!$F$23</f>
        <v>902.60489629000006</v>
      </c>
      <c r="G24" s="36">
        <f>SUMIFS(СВЦЭМ!$D$33:$D$776,СВЦЭМ!$A$33:$A$776,$A24,СВЦЭМ!$B$33:$B$776,G$11)+'СЕТ СН'!$F$11+СВЦЭМ!$D$10+'СЕТ СН'!$F$6-'СЕТ СН'!$F$23</f>
        <v>891.21304684999996</v>
      </c>
      <c r="H24" s="36">
        <f>SUMIFS(СВЦЭМ!$D$33:$D$776,СВЦЭМ!$A$33:$A$776,$A24,СВЦЭМ!$B$33:$B$776,H$11)+'СЕТ СН'!$F$11+СВЦЭМ!$D$10+'СЕТ СН'!$F$6-'СЕТ СН'!$F$23</f>
        <v>866.87723351</v>
      </c>
      <c r="I24" s="36">
        <f>SUMIFS(СВЦЭМ!$D$33:$D$776,СВЦЭМ!$A$33:$A$776,$A24,СВЦЭМ!$B$33:$B$776,I$11)+'СЕТ СН'!$F$11+СВЦЭМ!$D$10+'СЕТ СН'!$F$6-'СЕТ СН'!$F$23</f>
        <v>860.26508071000001</v>
      </c>
      <c r="J24" s="36">
        <f>SUMIFS(СВЦЭМ!$D$33:$D$776,СВЦЭМ!$A$33:$A$776,$A24,СВЦЭМ!$B$33:$B$776,J$11)+'СЕТ СН'!$F$11+СВЦЭМ!$D$10+'СЕТ СН'!$F$6-'СЕТ СН'!$F$23</f>
        <v>804.15748889999998</v>
      </c>
      <c r="K24" s="36">
        <f>SUMIFS(СВЦЭМ!$D$33:$D$776,СВЦЭМ!$A$33:$A$776,$A24,СВЦЭМ!$B$33:$B$776,K$11)+'СЕТ СН'!$F$11+СВЦЭМ!$D$10+'СЕТ СН'!$F$6-'СЕТ СН'!$F$23</f>
        <v>762.54401898000003</v>
      </c>
      <c r="L24" s="36">
        <f>SUMIFS(СВЦЭМ!$D$33:$D$776,СВЦЭМ!$A$33:$A$776,$A24,СВЦЭМ!$B$33:$B$776,L$11)+'СЕТ СН'!$F$11+СВЦЭМ!$D$10+'СЕТ СН'!$F$6-'СЕТ СН'!$F$23</f>
        <v>764.44010600000001</v>
      </c>
      <c r="M24" s="36">
        <f>SUMIFS(СВЦЭМ!$D$33:$D$776,СВЦЭМ!$A$33:$A$776,$A24,СВЦЭМ!$B$33:$B$776,M$11)+'СЕТ СН'!$F$11+СВЦЭМ!$D$10+'СЕТ СН'!$F$6-'СЕТ СН'!$F$23</f>
        <v>774.76419613999997</v>
      </c>
      <c r="N24" s="36">
        <f>SUMIFS(СВЦЭМ!$D$33:$D$776,СВЦЭМ!$A$33:$A$776,$A24,СВЦЭМ!$B$33:$B$776,N$11)+'СЕТ СН'!$F$11+СВЦЭМ!$D$10+'СЕТ СН'!$F$6-'СЕТ СН'!$F$23</f>
        <v>780.48901246000003</v>
      </c>
      <c r="O24" s="36">
        <f>SUMIFS(СВЦЭМ!$D$33:$D$776,СВЦЭМ!$A$33:$A$776,$A24,СВЦЭМ!$B$33:$B$776,O$11)+'СЕТ СН'!$F$11+СВЦЭМ!$D$10+'СЕТ СН'!$F$6-'СЕТ СН'!$F$23</f>
        <v>817.69375651999997</v>
      </c>
      <c r="P24" s="36">
        <f>SUMIFS(СВЦЭМ!$D$33:$D$776,СВЦЭМ!$A$33:$A$776,$A24,СВЦЭМ!$B$33:$B$776,P$11)+'СЕТ СН'!$F$11+СВЦЭМ!$D$10+'СЕТ СН'!$F$6-'СЕТ СН'!$F$23</f>
        <v>848.59129122000002</v>
      </c>
      <c r="Q24" s="36">
        <f>SUMIFS(СВЦЭМ!$D$33:$D$776,СВЦЭМ!$A$33:$A$776,$A24,СВЦЭМ!$B$33:$B$776,Q$11)+'СЕТ СН'!$F$11+СВЦЭМ!$D$10+'СЕТ СН'!$F$6-'СЕТ СН'!$F$23</f>
        <v>809.05358065999997</v>
      </c>
      <c r="R24" s="36">
        <f>SUMIFS(СВЦЭМ!$D$33:$D$776,СВЦЭМ!$A$33:$A$776,$A24,СВЦЭМ!$B$33:$B$776,R$11)+'СЕТ СН'!$F$11+СВЦЭМ!$D$10+'СЕТ СН'!$F$6-'СЕТ СН'!$F$23</f>
        <v>758.60653532000003</v>
      </c>
      <c r="S24" s="36">
        <f>SUMIFS(СВЦЭМ!$D$33:$D$776,СВЦЭМ!$A$33:$A$776,$A24,СВЦЭМ!$B$33:$B$776,S$11)+'СЕТ СН'!$F$11+СВЦЭМ!$D$10+'СЕТ СН'!$F$6-'СЕТ СН'!$F$23</f>
        <v>714.56987949999996</v>
      </c>
      <c r="T24" s="36">
        <f>SUMIFS(СВЦЭМ!$D$33:$D$776,СВЦЭМ!$A$33:$A$776,$A24,СВЦЭМ!$B$33:$B$776,T$11)+'СЕТ СН'!$F$11+СВЦЭМ!$D$10+'СЕТ СН'!$F$6-'СЕТ СН'!$F$23</f>
        <v>712.95034019000002</v>
      </c>
      <c r="U24" s="36">
        <f>SUMIFS(СВЦЭМ!$D$33:$D$776,СВЦЭМ!$A$33:$A$776,$A24,СВЦЭМ!$B$33:$B$776,U$11)+'СЕТ СН'!$F$11+СВЦЭМ!$D$10+'СЕТ СН'!$F$6-'СЕТ СН'!$F$23</f>
        <v>734.43664586</v>
      </c>
      <c r="V24" s="36">
        <f>SUMIFS(СВЦЭМ!$D$33:$D$776,СВЦЭМ!$A$33:$A$776,$A24,СВЦЭМ!$B$33:$B$776,V$11)+'СЕТ СН'!$F$11+СВЦЭМ!$D$10+'СЕТ СН'!$F$6-'СЕТ СН'!$F$23</f>
        <v>728.98074013999997</v>
      </c>
      <c r="W24" s="36">
        <f>SUMIFS(СВЦЭМ!$D$33:$D$776,СВЦЭМ!$A$33:$A$776,$A24,СВЦЭМ!$B$33:$B$776,W$11)+'СЕТ СН'!$F$11+СВЦЭМ!$D$10+'СЕТ СН'!$F$6-'СЕТ СН'!$F$23</f>
        <v>721.04588024999998</v>
      </c>
      <c r="X24" s="36">
        <f>SUMIFS(СВЦЭМ!$D$33:$D$776,СВЦЭМ!$A$33:$A$776,$A24,СВЦЭМ!$B$33:$B$776,X$11)+'СЕТ СН'!$F$11+СВЦЭМ!$D$10+'СЕТ СН'!$F$6-'СЕТ СН'!$F$23</f>
        <v>703.72518586000001</v>
      </c>
      <c r="Y24" s="36">
        <f>SUMIFS(СВЦЭМ!$D$33:$D$776,СВЦЭМ!$A$33:$A$776,$A24,СВЦЭМ!$B$33:$B$776,Y$11)+'СЕТ СН'!$F$11+СВЦЭМ!$D$10+'СЕТ СН'!$F$6-'СЕТ СН'!$F$23</f>
        <v>723.95296719999999</v>
      </c>
    </row>
    <row r="25" spans="1:25" ht="15.75" x14ac:dyDescent="0.2">
      <c r="A25" s="35">
        <f t="shared" si="0"/>
        <v>44118</v>
      </c>
      <c r="B25" s="36">
        <f>SUMIFS(СВЦЭМ!$D$33:$D$776,СВЦЭМ!$A$33:$A$776,$A25,СВЦЭМ!$B$33:$B$776,B$11)+'СЕТ СН'!$F$11+СВЦЭМ!$D$10+'СЕТ СН'!$F$6-'СЕТ СН'!$F$23</f>
        <v>794.67255920000002</v>
      </c>
      <c r="C25" s="36">
        <f>SUMIFS(СВЦЭМ!$D$33:$D$776,СВЦЭМ!$A$33:$A$776,$A25,СВЦЭМ!$B$33:$B$776,C$11)+'СЕТ СН'!$F$11+СВЦЭМ!$D$10+'СЕТ СН'!$F$6-'СЕТ СН'!$F$23</f>
        <v>862.55139466000003</v>
      </c>
      <c r="D25" s="36">
        <f>SUMIFS(СВЦЭМ!$D$33:$D$776,СВЦЭМ!$A$33:$A$776,$A25,СВЦЭМ!$B$33:$B$776,D$11)+'СЕТ СН'!$F$11+СВЦЭМ!$D$10+'СЕТ СН'!$F$6-'СЕТ СН'!$F$23</f>
        <v>929.42732961000002</v>
      </c>
      <c r="E25" s="36">
        <f>SUMIFS(СВЦЭМ!$D$33:$D$776,СВЦЭМ!$A$33:$A$776,$A25,СВЦЭМ!$B$33:$B$776,E$11)+'СЕТ СН'!$F$11+СВЦЭМ!$D$10+'СЕТ СН'!$F$6-'СЕТ СН'!$F$23</f>
        <v>944.05472377000001</v>
      </c>
      <c r="F25" s="36">
        <f>SUMIFS(СВЦЭМ!$D$33:$D$776,СВЦЭМ!$A$33:$A$776,$A25,СВЦЭМ!$B$33:$B$776,F$11)+'СЕТ СН'!$F$11+СВЦЭМ!$D$10+'СЕТ СН'!$F$6-'СЕТ СН'!$F$23</f>
        <v>935.91320066000003</v>
      </c>
      <c r="G25" s="36">
        <f>SUMIFS(СВЦЭМ!$D$33:$D$776,СВЦЭМ!$A$33:$A$776,$A25,СВЦЭМ!$B$33:$B$776,G$11)+'СЕТ СН'!$F$11+СВЦЭМ!$D$10+'СЕТ СН'!$F$6-'СЕТ СН'!$F$23</f>
        <v>927.20135621999998</v>
      </c>
      <c r="H25" s="36">
        <f>SUMIFS(СВЦЭМ!$D$33:$D$776,СВЦЭМ!$A$33:$A$776,$A25,СВЦЭМ!$B$33:$B$776,H$11)+'СЕТ СН'!$F$11+СВЦЭМ!$D$10+'СЕТ СН'!$F$6-'СЕТ СН'!$F$23</f>
        <v>880.45254653000006</v>
      </c>
      <c r="I25" s="36">
        <f>SUMIFS(СВЦЭМ!$D$33:$D$776,СВЦЭМ!$A$33:$A$776,$A25,СВЦЭМ!$B$33:$B$776,I$11)+'СЕТ СН'!$F$11+СВЦЭМ!$D$10+'СЕТ СН'!$F$6-'СЕТ СН'!$F$23</f>
        <v>837.86932431000002</v>
      </c>
      <c r="J25" s="36">
        <f>SUMIFS(СВЦЭМ!$D$33:$D$776,СВЦЭМ!$A$33:$A$776,$A25,СВЦЭМ!$B$33:$B$776,J$11)+'СЕТ СН'!$F$11+СВЦЭМ!$D$10+'СЕТ СН'!$F$6-'СЕТ СН'!$F$23</f>
        <v>775.55079938000006</v>
      </c>
      <c r="K25" s="36">
        <f>SUMIFS(СВЦЭМ!$D$33:$D$776,СВЦЭМ!$A$33:$A$776,$A25,СВЦЭМ!$B$33:$B$776,K$11)+'СЕТ СН'!$F$11+СВЦЭМ!$D$10+'СЕТ СН'!$F$6-'СЕТ СН'!$F$23</f>
        <v>737.74277278</v>
      </c>
      <c r="L25" s="36">
        <f>SUMIFS(СВЦЭМ!$D$33:$D$776,СВЦЭМ!$A$33:$A$776,$A25,СВЦЭМ!$B$33:$B$776,L$11)+'СЕТ СН'!$F$11+СВЦЭМ!$D$10+'СЕТ СН'!$F$6-'СЕТ СН'!$F$23</f>
        <v>745.12701798000001</v>
      </c>
      <c r="M25" s="36">
        <f>SUMIFS(СВЦЭМ!$D$33:$D$776,СВЦЭМ!$A$33:$A$776,$A25,СВЦЭМ!$B$33:$B$776,M$11)+'СЕТ СН'!$F$11+СВЦЭМ!$D$10+'СЕТ СН'!$F$6-'СЕТ СН'!$F$23</f>
        <v>761.18466791000003</v>
      </c>
      <c r="N25" s="36">
        <f>SUMIFS(СВЦЭМ!$D$33:$D$776,СВЦЭМ!$A$33:$A$776,$A25,СВЦЭМ!$B$33:$B$776,N$11)+'СЕТ СН'!$F$11+СВЦЭМ!$D$10+'СЕТ СН'!$F$6-'СЕТ СН'!$F$23</f>
        <v>767.75891028000001</v>
      </c>
      <c r="O25" s="36">
        <f>SUMIFS(СВЦЭМ!$D$33:$D$776,СВЦЭМ!$A$33:$A$776,$A25,СВЦЭМ!$B$33:$B$776,O$11)+'СЕТ СН'!$F$11+СВЦЭМ!$D$10+'СЕТ СН'!$F$6-'СЕТ СН'!$F$23</f>
        <v>818.16694409000002</v>
      </c>
      <c r="P25" s="36">
        <f>SUMIFS(СВЦЭМ!$D$33:$D$776,СВЦЭМ!$A$33:$A$776,$A25,СВЦЭМ!$B$33:$B$776,P$11)+'СЕТ СН'!$F$11+СВЦЭМ!$D$10+'СЕТ СН'!$F$6-'СЕТ СН'!$F$23</f>
        <v>848.37676753000005</v>
      </c>
      <c r="Q25" s="36">
        <f>SUMIFS(СВЦЭМ!$D$33:$D$776,СВЦЭМ!$A$33:$A$776,$A25,СВЦЭМ!$B$33:$B$776,Q$11)+'СЕТ СН'!$F$11+СВЦЭМ!$D$10+'СЕТ СН'!$F$6-'СЕТ СН'!$F$23</f>
        <v>808.76080490000004</v>
      </c>
      <c r="R25" s="36">
        <f>SUMIFS(СВЦЭМ!$D$33:$D$776,СВЦЭМ!$A$33:$A$776,$A25,СВЦЭМ!$B$33:$B$776,R$11)+'СЕТ СН'!$F$11+СВЦЭМ!$D$10+'СЕТ СН'!$F$6-'СЕТ СН'!$F$23</f>
        <v>757.32215728999995</v>
      </c>
      <c r="S25" s="36">
        <f>SUMIFS(СВЦЭМ!$D$33:$D$776,СВЦЭМ!$A$33:$A$776,$A25,СВЦЭМ!$B$33:$B$776,S$11)+'СЕТ СН'!$F$11+СВЦЭМ!$D$10+'СЕТ СН'!$F$6-'СЕТ СН'!$F$23</f>
        <v>702.48887235999996</v>
      </c>
      <c r="T25" s="36">
        <f>SUMIFS(СВЦЭМ!$D$33:$D$776,СВЦЭМ!$A$33:$A$776,$A25,СВЦЭМ!$B$33:$B$776,T$11)+'СЕТ СН'!$F$11+СВЦЭМ!$D$10+'СЕТ СН'!$F$6-'СЕТ СН'!$F$23</f>
        <v>684.90395162000004</v>
      </c>
      <c r="U25" s="36">
        <f>SUMIFS(СВЦЭМ!$D$33:$D$776,СВЦЭМ!$A$33:$A$776,$A25,СВЦЭМ!$B$33:$B$776,U$11)+'СЕТ СН'!$F$11+СВЦЭМ!$D$10+'СЕТ СН'!$F$6-'СЕТ СН'!$F$23</f>
        <v>713.89546351000001</v>
      </c>
      <c r="V25" s="36">
        <f>SUMIFS(СВЦЭМ!$D$33:$D$776,СВЦЭМ!$A$33:$A$776,$A25,СВЦЭМ!$B$33:$B$776,V$11)+'СЕТ СН'!$F$11+СВЦЭМ!$D$10+'СЕТ СН'!$F$6-'СЕТ СН'!$F$23</f>
        <v>708.45666497000002</v>
      </c>
      <c r="W25" s="36">
        <f>SUMIFS(СВЦЭМ!$D$33:$D$776,СВЦЭМ!$A$33:$A$776,$A25,СВЦЭМ!$B$33:$B$776,W$11)+'СЕТ СН'!$F$11+СВЦЭМ!$D$10+'СЕТ СН'!$F$6-'СЕТ СН'!$F$23</f>
        <v>696.31387988000006</v>
      </c>
      <c r="X25" s="36">
        <f>SUMIFS(СВЦЭМ!$D$33:$D$776,СВЦЭМ!$A$33:$A$776,$A25,СВЦЭМ!$B$33:$B$776,X$11)+'СЕТ СН'!$F$11+СВЦЭМ!$D$10+'СЕТ СН'!$F$6-'СЕТ СН'!$F$23</f>
        <v>679.48820723999995</v>
      </c>
      <c r="Y25" s="36">
        <f>SUMIFS(СВЦЭМ!$D$33:$D$776,СВЦЭМ!$A$33:$A$776,$A25,СВЦЭМ!$B$33:$B$776,Y$11)+'СЕТ СН'!$F$11+СВЦЭМ!$D$10+'СЕТ СН'!$F$6-'СЕТ СН'!$F$23</f>
        <v>709.56647090000001</v>
      </c>
    </row>
    <row r="26" spans="1:25" ht="15.75" x14ac:dyDescent="0.2">
      <c r="A26" s="35">
        <f t="shared" si="0"/>
        <v>44119</v>
      </c>
      <c r="B26" s="36">
        <f>SUMIFS(СВЦЭМ!$D$33:$D$776,СВЦЭМ!$A$33:$A$776,$A26,СВЦЭМ!$B$33:$B$776,B$11)+'СЕТ СН'!$F$11+СВЦЭМ!$D$10+'СЕТ СН'!$F$6-'СЕТ СН'!$F$23</f>
        <v>812.00032816999999</v>
      </c>
      <c r="C26" s="36">
        <f>SUMIFS(СВЦЭМ!$D$33:$D$776,СВЦЭМ!$A$33:$A$776,$A26,СВЦЭМ!$B$33:$B$776,C$11)+'СЕТ СН'!$F$11+СВЦЭМ!$D$10+'СЕТ СН'!$F$6-'СЕТ СН'!$F$23</f>
        <v>895.45589726000003</v>
      </c>
      <c r="D26" s="36">
        <f>SUMIFS(СВЦЭМ!$D$33:$D$776,СВЦЭМ!$A$33:$A$776,$A26,СВЦЭМ!$B$33:$B$776,D$11)+'СЕТ СН'!$F$11+СВЦЭМ!$D$10+'СЕТ СН'!$F$6-'СЕТ СН'!$F$23</f>
        <v>960.48922926</v>
      </c>
      <c r="E26" s="36">
        <f>SUMIFS(СВЦЭМ!$D$33:$D$776,СВЦЭМ!$A$33:$A$776,$A26,СВЦЭМ!$B$33:$B$776,E$11)+'СЕТ СН'!$F$11+СВЦЭМ!$D$10+'СЕТ СН'!$F$6-'СЕТ СН'!$F$23</f>
        <v>965.78015300000004</v>
      </c>
      <c r="F26" s="36">
        <f>SUMIFS(СВЦЭМ!$D$33:$D$776,СВЦЭМ!$A$33:$A$776,$A26,СВЦЭМ!$B$33:$B$776,F$11)+'СЕТ СН'!$F$11+СВЦЭМ!$D$10+'СЕТ СН'!$F$6-'СЕТ СН'!$F$23</f>
        <v>959.33689431000005</v>
      </c>
      <c r="G26" s="36">
        <f>SUMIFS(СВЦЭМ!$D$33:$D$776,СВЦЭМ!$A$33:$A$776,$A26,СВЦЭМ!$B$33:$B$776,G$11)+'СЕТ СН'!$F$11+СВЦЭМ!$D$10+'СЕТ СН'!$F$6-'СЕТ СН'!$F$23</f>
        <v>938.17116582999995</v>
      </c>
      <c r="H26" s="36">
        <f>SUMIFS(СВЦЭМ!$D$33:$D$776,СВЦЭМ!$A$33:$A$776,$A26,СВЦЭМ!$B$33:$B$776,H$11)+'СЕТ СН'!$F$11+СВЦЭМ!$D$10+'СЕТ СН'!$F$6-'СЕТ СН'!$F$23</f>
        <v>891.96675687000004</v>
      </c>
      <c r="I26" s="36">
        <f>SUMIFS(СВЦЭМ!$D$33:$D$776,СВЦЭМ!$A$33:$A$776,$A26,СВЦЭМ!$B$33:$B$776,I$11)+'СЕТ СН'!$F$11+СВЦЭМ!$D$10+'СЕТ СН'!$F$6-'СЕТ СН'!$F$23</f>
        <v>847.41601044000004</v>
      </c>
      <c r="J26" s="36">
        <f>SUMIFS(СВЦЭМ!$D$33:$D$776,СВЦЭМ!$A$33:$A$776,$A26,СВЦЭМ!$B$33:$B$776,J$11)+'СЕТ СН'!$F$11+СВЦЭМ!$D$10+'СЕТ СН'!$F$6-'СЕТ СН'!$F$23</f>
        <v>786.77605097000003</v>
      </c>
      <c r="K26" s="36">
        <f>SUMIFS(СВЦЭМ!$D$33:$D$776,СВЦЭМ!$A$33:$A$776,$A26,СВЦЭМ!$B$33:$B$776,K$11)+'СЕТ СН'!$F$11+СВЦЭМ!$D$10+'СЕТ СН'!$F$6-'СЕТ СН'!$F$23</f>
        <v>748.07398374000002</v>
      </c>
      <c r="L26" s="36">
        <f>SUMIFS(СВЦЭМ!$D$33:$D$776,СВЦЭМ!$A$33:$A$776,$A26,СВЦЭМ!$B$33:$B$776,L$11)+'СЕТ СН'!$F$11+СВЦЭМ!$D$10+'СЕТ СН'!$F$6-'СЕТ СН'!$F$23</f>
        <v>751.29606781999996</v>
      </c>
      <c r="M26" s="36">
        <f>SUMIFS(СВЦЭМ!$D$33:$D$776,СВЦЭМ!$A$33:$A$776,$A26,СВЦЭМ!$B$33:$B$776,M$11)+'СЕТ СН'!$F$11+СВЦЭМ!$D$10+'СЕТ СН'!$F$6-'СЕТ СН'!$F$23</f>
        <v>759.11734035000006</v>
      </c>
      <c r="N26" s="36">
        <f>SUMIFS(СВЦЭМ!$D$33:$D$776,СВЦЭМ!$A$33:$A$776,$A26,СВЦЭМ!$B$33:$B$776,N$11)+'СЕТ СН'!$F$11+СВЦЭМ!$D$10+'СЕТ СН'!$F$6-'СЕТ СН'!$F$23</f>
        <v>770.00084692999997</v>
      </c>
      <c r="O26" s="36">
        <f>SUMIFS(СВЦЭМ!$D$33:$D$776,СВЦЭМ!$A$33:$A$776,$A26,СВЦЭМ!$B$33:$B$776,O$11)+'СЕТ СН'!$F$11+СВЦЭМ!$D$10+'СЕТ СН'!$F$6-'СЕТ СН'!$F$23</f>
        <v>789.92432875999998</v>
      </c>
      <c r="P26" s="36">
        <f>SUMIFS(СВЦЭМ!$D$33:$D$776,СВЦЭМ!$A$33:$A$776,$A26,СВЦЭМ!$B$33:$B$776,P$11)+'СЕТ СН'!$F$11+СВЦЭМ!$D$10+'СЕТ СН'!$F$6-'СЕТ СН'!$F$23</f>
        <v>814.06293445000006</v>
      </c>
      <c r="Q26" s="36">
        <f>SUMIFS(СВЦЭМ!$D$33:$D$776,СВЦЭМ!$A$33:$A$776,$A26,СВЦЭМ!$B$33:$B$776,Q$11)+'СЕТ СН'!$F$11+СВЦЭМ!$D$10+'СЕТ СН'!$F$6-'СЕТ СН'!$F$23</f>
        <v>777.02904608999995</v>
      </c>
      <c r="R26" s="36">
        <f>SUMIFS(СВЦЭМ!$D$33:$D$776,СВЦЭМ!$A$33:$A$776,$A26,СВЦЭМ!$B$33:$B$776,R$11)+'СЕТ СН'!$F$11+СВЦЭМ!$D$10+'СЕТ СН'!$F$6-'СЕТ СН'!$F$23</f>
        <v>728.76116926999998</v>
      </c>
      <c r="S26" s="36">
        <f>SUMIFS(СВЦЭМ!$D$33:$D$776,СВЦЭМ!$A$33:$A$776,$A26,СВЦЭМ!$B$33:$B$776,S$11)+'СЕТ СН'!$F$11+СВЦЭМ!$D$10+'СЕТ СН'!$F$6-'СЕТ СН'!$F$23</f>
        <v>674.56914612000003</v>
      </c>
      <c r="T26" s="36">
        <f>SUMIFS(СВЦЭМ!$D$33:$D$776,СВЦЭМ!$A$33:$A$776,$A26,СВЦЭМ!$B$33:$B$776,T$11)+'СЕТ СН'!$F$11+СВЦЭМ!$D$10+'СЕТ СН'!$F$6-'СЕТ СН'!$F$23</f>
        <v>678.79406416999996</v>
      </c>
      <c r="U26" s="36">
        <f>SUMIFS(СВЦЭМ!$D$33:$D$776,СВЦЭМ!$A$33:$A$776,$A26,СВЦЭМ!$B$33:$B$776,U$11)+'СЕТ СН'!$F$11+СВЦЭМ!$D$10+'СЕТ СН'!$F$6-'СЕТ СН'!$F$23</f>
        <v>703.23687914000004</v>
      </c>
      <c r="V26" s="36">
        <f>SUMIFS(СВЦЭМ!$D$33:$D$776,СВЦЭМ!$A$33:$A$776,$A26,СВЦЭМ!$B$33:$B$776,V$11)+'СЕТ СН'!$F$11+СВЦЭМ!$D$10+'СЕТ СН'!$F$6-'СЕТ СН'!$F$23</f>
        <v>696.48751745000004</v>
      </c>
      <c r="W26" s="36">
        <f>SUMIFS(СВЦЭМ!$D$33:$D$776,СВЦЭМ!$A$33:$A$776,$A26,СВЦЭМ!$B$33:$B$776,W$11)+'СЕТ СН'!$F$11+СВЦЭМ!$D$10+'СЕТ СН'!$F$6-'СЕТ СН'!$F$23</f>
        <v>685.60347581999997</v>
      </c>
      <c r="X26" s="36">
        <f>SUMIFS(СВЦЭМ!$D$33:$D$776,СВЦЭМ!$A$33:$A$776,$A26,СВЦЭМ!$B$33:$B$776,X$11)+'СЕТ СН'!$F$11+СВЦЭМ!$D$10+'СЕТ СН'!$F$6-'СЕТ СН'!$F$23</f>
        <v>662.04634453000006</v>
      </c>
      <c r="Y26" s="36">
        <f>SUMIFS(СВЦЭМ!$D$33:$D$776,СВЦЭМ!$A$33:$A$776,$A26,СВЦЭМ!$B$33:$B$776,Y$11)+'СЕТ СН'!$F$11+СВЦЭМ!$D$10+'СЕТ СН'!$F$6-'СЕТ СН'!$F$23</f>
        <v>711.39280179000002</v>
      </c>
    </row>
    <row r="27" spans="1:25" ht="15.75" x14ac:dyDescent="0.2">
      <c r="A27" s="35">
        <f t="shared" si="0"/>
        <v>44120</v>
      </c>
      <c r="B27" s="36">
        <f>SUMIFS(СВЦЭМ!$D$33:$D$776,СВЦЭМ!$A$33:$A$776,$A27,СВЦЭМ!$B$33:$B$776,B$11)+'СЕТ СН'!$F$11+СВЦЭМ!$D$10+'СЕТ СН'!$F$6-'СЕТ СН'!$F$23</f>
        <v>759.03972808000003</v>
      </c>
      <c r="C27" s="36">
        <f>SUMIFS(СВЦЭМ!$D$33:$D$776,СВЦЭМ!$A$33:$A$776,$A27,СВЦЭМ!$B$33:$B$776,C$11)+'СЕТ СН'!$F$11+СВЦЭМ!$D$10+'СЕТ СН'!$F$6-'СЕТ СН'!$F$23</f>
        <v>837.23201453000001</v>
      </c>
      <c r="D27" s="36">
        <f>SUMIFS(СВЦЭМ!$D$33:$D$776,СВЦЭМ!$A$33:$A$776,$A27,СВЦЭМ!$B$33:$B$776,D$11)+'СЕТ СН'!$F$11+СВЦЭМ!$D$10+'СЕТ СН'!$F$6-'СЕТ СН'!$F$23</f>
        <v>890.92047983999998</v>
      </c>
      <c r="E27" s="36">
        <f>SUMIFS(СВЦЭМ!$D$33:$D$776,СВЦЭМ!$A$33:$A$776,$A27,СВЦЭМ!$B$33:$B$776,E$11)+'СЕТ СН'!$F$11+СВЦЭМ!$D$10+'СЕТ СН'!$F$6-'СЕТ СН'!$F$23</f>
        <v>895.89469986000006</v>
      </c>
      <c r="F27" s="36">
        <f>SUMIFS(СВЦЭМ!$D$33:$D$776,СВЦЭМ!$A$33:$A$776,$A27,СВЦЭМ!$B$33:$B$776,F$11)+'СЕТ СН'!$F$11+СВЦЭМ!$D$10+'СЕТ СН'!$F$6-'СЕТ СН'!$F$23</f>
        <v>892.73863284000004</v>
      </c>
      <c r="G27" s="36">
        <f>SUMIFS(СВЦЭМ!$D$33:$D$776,СВЦЭМ!$A$33:$A$776,$A27,СВЦЭМ!$B$33:$B$776,G$11)+'СЕТ СН'!$F$11+СВЦЭМ!$D$10+'СЕТ СН'!$F$6-'СЕТ СН'!$F$23</f>
        <v>878.87122726999996</v>
      </c>
      <c r="H27" s="36">
        <f>SUMIFS(СВЦЭМ!$D$33:$D$776,СВЦЭМ!$A$33:$A$776,$A27,СВЦЭМ!$B$33:$B$776,H$11)+'СЕТ СН'!$F$11+СВЦЭМ!$D$10+'СЕТ СН'!$F$6-'СЕТ СН'!$F$23</f>
        <v>848.53257824000002</v>
      </c>
      <c r="I27" s="36">
        <f>SUMIFS(СВЦЭМ!$D$33:$D$776,СВЦЭМ!$A$33:$A$776,$A27,СВЦЭМ!$B$33:$B$776,I$11)+'СЕТ СН'!$F$11+СВЦЭМ!$D$10+'СЕТ СН'!$F$6-'СЕТ СН'!$F$23</f>
        <v>823.07074051999996</v>
      </c>
      <c r="J27" s="36">
        <f>SUMIFS(СВЦЭМ!$D$33:$D$776,СВЦЭМ!$A$33:$A$776,$A27,СВЦЭМ!$B$33:$B$776,J$11)+'СЕТ СН'!$F$11+СВЦЭМ!$D$10+'СЕТ СН'!$F$6-'СЕТ СН'!$F$23</f>
        <v>794.25564524000004</v>
      </c>
      <c r="K27" s="36">
        <f>SUMIFS(СВЦЭМ!$D$33:$D$776,СВЦЭМ!$A$33:$A$776,$A27,СВЦЭМ!$B$33:$B$776,K$11)+'СЕТ СН'!$F$11+СВЦЭМ!$D$10+'СЕТ СН'!$F$6-'СЕТ СН'!$F$23</f>
        <v>761.34123322000005</v>
      </c>
      <c r="L27" s="36">
        <f>SUMIFS(СВЦЭМ!$D$33:$D$776,СВЦЭМ!$A$33:$A$776,$A27,СВЦЭМ!$B$33:$B$776,L$11)+'СЕТ СН'!$F$11+СВЦЭМ!$D$10+'СЕТ СН'!$F$6-'СЕТ СН'!$F$23</f>
        <v>758.99707936000004</v>
      </c>
      <c r="M27" s="36">
        <f>SUMIFS(СВЦЭМ!$D$33:$D$776,СВЦЭМ!$A$33:$A$776,$A27,СВЦЭМ!$B$33:$B$776,M$11)+'СЕТ СН'!$F$11+СВЦЭМ!$D$10+'СЕТ СН'!$F$6-'СЕТ СН'!$F$23</f>
        <v>763.06468099000006</v>
      </c>
      <c r="N27" s="36">
        <f>SUMIFS(СВЦЭМ!$D$33:$D$776,СВЦЭМ!$A$33:$A$776,$A27,СВЦЭМ!$B$33:$B$776,N$11)+'СЕТ СН'!$F$11+СВЦЭМ!$D$10+'СЕТ СН'!$F$6-'СЕТ СН'!$F$23</f>
        <v>775.36364997999999</v>
      </c>
      <c r="O27" s="36">
        <f>SUMIFS(СВЦЭМ!$D$33:$D$776,СВЦЭМ!$A$33:$A$776,$A27,СВЦЭМ!$B$33:$B$776,O$11)+'СЕТ СН'!$F$11+СВЦЭМ!$D$10+'СЕТ СН'!$F$6-'СЕТ СН'!$F$23</f>
        <v>810.93942556000002</v>
      </c>
      <c r="P27" s="36">
        <f>SUMIFS(СВЦЭМ!$D$33:$D$776,СВЦЭМ!$A$33:$A$776,$A27,СВЦЭМ!$B$33:$B$776,P$11)+'СЕТ СН'!$F$11+СВЦЭМ!$D$10+'СЕТ СН'!$F$6-'СЕТ СН'!$F$23</f>
        <v>854.09807085</v>
      </c>
      <c r="Q27" s="36">
        <f>SUMIFS(СВЦЭМ!$D$33:$D$776,СВЦЭМ!$A$33:$A$776,$A27,СВЦЭМ!$B$33:$B$776,Q$11)+'СЕТ СН'!$F$11+СВЦЭМ!$D$10+'СЕТ СН'!$F$6-'СЕТ СН'!$F$23</f>
        <v>820.74824620000004</v>
      </c>
      <c r="R27" s="36">
        <f>SUMIFS(СВЦЭМ!$D$33:$D$776,СВЦЭМ!$A$33:$A$776,$A27,СВЦЭМ!$B$33:$B$776,R$11)+'СЕТ СН'!$F$11+СВЦЭМ!$D$10+'СЕТ СН'!$F$6-'СЕТ СН'!$F$23</f>
        <v>773.94258763000005</v>
      </c>
      <c r="S27" s="36">
        <f>SUMIFS(СВЦЭМ!$D$33:$D$776,СВЦЭМ!$A$33:$A$776,$A27,СВЦЭМ!$B$33:$B$776,S$11)+'СЕТ СН'!$F$11+СВЦЭМ!$D$10+'СЕТ СН'!$F$6-'СЕТ СН'!$F$23</f>
        <v>713.77322316000004</v>
      </c>
      <c r="T27" s="36">
        <f>SUMIFS(СВЦЭМ!$D$33:$D$776,СВЦЭМ!$A$33:$A$776,$A27,СВЦЭМ!$B$33:$B$776,T$11)+'СЕТ СН'!$F$11+СВЦЭМ!$D$10+'СЕТ СН'!$F$6-'СЕТ СН'!$F$23</f>
        <v>687.76744229999997</v>
      </c>
      <c r="U27" s="36">
        <f>SUMIFS(СВЦЭМ!$D$33:$D$776,СВЦЭМ!$A$33:$A$776,$A27,СВЦЭМ!$B$33:$B$776,U$11)+'СЕТ СН'!$F$11+СВЦЭМ!$D$10+'СЕТ СН'!$F$6-'СЕТ СН'!$F$23</f>
        <v>690.16311905999999</v>
      </c>
      <c r="V27" s="36">
        <f>SUMIFS(СВЦЭМ!$D$33:$D$776,СВЦЭМ!$A$33:$A$776,$A27,СВЦЭМ!$B$33:$B$776,V$11)+'СЕТ СН'!$F$11+СВЦЭМ!$D$10+'СЕТ СН'!$F$6-'СЕТ СН'!$F$23</f>
        <v>678.49655189999999</v>
      </c>
      <c r="W27" s="36">
        <f>SUMIFS(СВЦЭМ!$D$33:$D$776,СВЦЭМ!$A$33:$A$776,$A27,СВЦЭМ!$B$33:$B$776,W$11)+'СЕТ СН'!$F$11+СВЦЭМ!$D$10+'СЕТ СН'!$F$6-'СЕТ СН'!$F$23</f>
        <v>674.29197284999998</v>
      </c>
      <c r="X27" s="36">
        <f>SUMIFS(СВЦЭМ!$D$33:$D$776,СВЦЭМ!$A$33:$A$776,$A27,СВЦЭМ!$B$33:$B$776,X$11)+'СЕТ СН'!$F$11+СВЦЭМ!$D$10+'СЕТ СН'!$F$6-'СЕТ СН'!$F$23</f>
        <v>673.77793778</v>
      </c>
      <c r="Y27" s="36">
        <f>SUMIFS(СВЦЭМ!$D$33:$D$776,СВЦЭМ!$A$33:$A$776,$A27,СВЦЭМ!$B$33:$B$776,Y$11)+'СЕТ СН'!$F$11+СВЦЭМ!$D$10+'СЕТ СН'!$F$6-'СЕТ СН'!$F$23</f>
        <v>704.35678228000006</v>
      </c>
    </row>
    <row r="28" spans="1:25" ht="15.75" x14ac:dyDescent="0.2">
      <c r="A28" s="35">
        <f t="shared" si="0"/>
        <v>44121</v>
      </c>
      <c r="B28" s="36">
        <f>SUMIFS(СВЦЭМ!$D$33:$D$776,СВЦЭМ!$A$33:$A$776,$A28,СВЦЭМ!$B$33:$B$776,B$11)+'СЕТ СН'!$F$11+СВЦЭМ!$D$10+'СЕТ СН'!$F$6-'СЕТ СН'!$F$23</f>
        <v>756.03242294000006</v>
      </c>
      <c r="C28" s="36">
        <f>SUMIFS(СВЦЭМ!$D$33:$D$776,СВЦЭМ!$A$33:$A$776,$A28,СВЦЭМ!$B$33:$B$776,C$11)+'СЕТ СН'!$F$11+СВЦЭМ!$D$10+'СЕТ СН'!$F$6-'СЕТ СН'!$F$23</f>
        <v>831.72891590000006</v>
      </c>
      <c r="D28" s="36">
        <f>SUMIFS(СВЦЭМ!$D$33:$D$776,СВЦЭМ!$A$33:$A$776,$A28,СВЦЭМ!$B$33:$B$776,D$11)+'СЕТ СН'!$F$11+СВЦЭМ!$D$10+'СЕТ СН'!$F$6-'СЕТ СН'!$F$23</f>
        <v>892.93427237000003</v>
      </c>
      <c r="E28" s="36">
        <f>SUMIFS(СВЦЭМ!$D$33:$D$776,СВЦЭМ!$A$33:$A$776,$A28,СВЦЭМ!$B$33:$B$776,E$11)+'СЕТ СН'!$F$11+СВЦЭМ!$D$10+'СЕТ СН'!$F$6-'СЕТ СН'!$F$23</f>
        <v>901.11869916000001</v>
      </c>
      <c r="F28" s="36">
        <f>SUMIFS(СВЦЭМ!$D$33:$D$776,СВЦЭМ!$A$33:$A$776,$A28,СВЦЭМ!$B$33:$B$776,F$11)+'СЕТ СН'!$F$11+СВЦЭМ!$D$10+'СЕТ СН'!$F$6-'СЕТ СН'!$F$23</f>
        <v>904.55444654999997</v>
      </c>
      <c r="G28" s="36">
        <f>SUMIFS(СВЦЭМ!$D$33:$D$776,СВЦЭМ!$A$33:$A$776,$A28,СВЦЭМ!$B$33:$B$776,G$11)+'СЕТ СН'!$F$11+СВЦЭМ!$D$10+'СЕТ СН'!$F$6-'СЕТ СН'!$F$23</f>
        <v>894.54366604000006</v>
      </c>
      <c r="H28" s="36">
        <f>SUMIFS(СВЦЭМ!$D$33:$D$776,СВЦЭМ!$A$33:$A$776,$A28,СВЦЭМ!$B$33:$B$776,H$11)+'СЕТ СН'!$F$11+СВЦЭМ!$D$10+'СЕТ СН'!$F$6-'СЕТ СН'!$F$23</f>
        <v>881.98192529000005</v>
      </c>
      <c r="I28" s="36">
        <f>SUMIFS(СВЦЭМ!$D$33:$D$776,СВЦЭМ!$A$33:$A$776,$A28,СВЦЭМ!$B$33:$B$776,I$11)+'СЕТ СН'!$F$11+СВЦЭМ!$D$10+'СЕТ СН'!$F$6-'СЕТ СН'!$F$23</f>
        <v>879.31874262999997</v>
      </c>
      <c r="J28" s="36">
        <f>SUMIFS(СВЦЭМ!$D$33:$D$776,СВЦЭМ!$A$33:$A$776,$A28,СВЦЭМ!$B$33:$B$776,J$11)+'СЕТ СН'!$F$11+СВЦЭМ!$D$10+'СЕТ СН'!$F$6-'СЕТ СН'!$F$23</f>
        <v>824.55451505999997</v>
      </c>
      <c r="K28" s="36">
        <f>SUMIFS(СВЦЭМ!$D$33:$D$776,СВЦЭМ!$A$33:$A$776,$A28,СВЦЭМ!$B$33:$B$776,K$11)+'СЕТ СН'!$F$11+СВЦЭМ!$D$10+'СЕТ СН'!$F$6-'СЕТ СН'!$F$23</f>
        <v>800.41572053000004</v>
      </c>
      <c r="L28" s="36">
        <f>SUMIFS(СВЦЭМ!$D$33:$D$776,СВЦЭМ!$A$33:$A$776,$A28,СВЦЭМ!$B$33:$B$776,L$11)+'СЕТ СН'!$F$11+СВЦЭМ!$D$10+'СЕТ СН'!$F$6-'СЕТ СН'!$F$23</f>
        <v>772.22912537000002</v>
      </c>
      <c r="M28" s="36">
        <f>SUMIFS(СВЦЭМ!$D$33:$D$776,СВЦЭМ!$A$33:$A$776,$A28,СВЦЭМ!$B$33:$B$776,M$11)+'СЕТ СН'!$F$11+СВЦЭМ!$D$10+'СЕТ СН'!$F$6-'СЕТ СН'!$F$23</f>
        <v>779.91683201000001</v>
      </c>
      <c r="N28" s="36">
        <f>SUMIFS(СВЦЭМ!$D$33:$D$776,СВЦЭМ!$A$33:$A$776,$A28,СВЦЭМ!$B$33:$B$776,N$11)+'СЕТ СН'!$F$11+СВЦЭМ!$D$10+'СЕТ СН'!$F$6-'СЕТ СН'!$F$23</f>
        <v>792.97278053000002</v>
      </c>
      <c r="O28" s="36">
        <f>SUMIFS(СВЦЭМ!$D$33:$D$776,СВЦЭМ!$A$33:$A$776,$A28,СВЦЭМ!$B$33:$B$776,O$11)+'СЕТ СН'!$F$11+СВЦЭМ!$D$10+'СЕТ СН'!$F$6-'СЕТ СН'!$F$23</f>
        <v>833.55020825999998</v>
      </c>
      <c r="P28" s="36">
        <f>SUMIFS(СВЦЭМ!$D$33:$D$776,СВЦЭМ!$A$33:$A$776,$A28,СВЦЭМ!$B$33:$B$776,P$11)+'СЕТ СН'!$F$11+СВЦЭМ!$D$10+'СЕТ СН'!$F$6-'СЕТ СН'!$F$23</f>
        <v>877.43532970000001</v>
      </c>
      <c r="Q28" s="36">
        <f>SUMIFS(СВЦЭМ!$D$33:$D$776,СВЦЭМ!$A$33:$A$776,$A28,СВЦЭМ!$B$33:$B$776,Q$11)+'СЕТ СН'!$F$11+СВЦЭМ!$D$10+'СЕТ СН'!$F$6-'СЕТ СН'!$F$23</f>
        <v>848.98429216</v>
      </c>
      <c r="R28" s="36">
        <f>SUMIFS(СВЦЭМ!$D$33:$D$776,СВЦЭМ!$A$33:$A$776,$A28,СВЦЭМ!$B$33:$B$776,R$11)+'СЕТ СН'!$F$11+СВЦЭМ!$D$10+'СЕТ СН'!$F$6-'СЕТ СН'!$F$23</f>
        <v>804.27139615999999</v>
      </c>
      <c r="S28" s="36">
        <f>SUMIFS(СВЦЭМ!$D$33:$D$776,СВЦЭМ!$A$33:$A$776,$A28,СВЦЭМ!$B$33:$B$776,S$11)+'СЕТ СН'!$F$11+СВЦЭМ!$D$10+'СЕТ СН'!$F$6-'СЕТ СН'!$F$23</f>
        <v>739.69258735000005</v>
      </c>
      <c r="T28" s="36">
        <f>SUMIFS(СВЦЭМ!$D$33:$D$776,СВЦЭМ!$A$33:$A$776,$A28,СВЦЭМ!$B$33:$B$776,T$11)+'СЕТ СН'!$F$11+СВЦЭМ!$D$10+'СЕТ СН'!$F$6-'СЕТ СН'!$F$23</f>
        <v>703.12481601000002</v>
      </c>
      <c r="U28" s="36">
        <f>SUMIFS(СВЦЭМ!$D$33:$D$776,СВЦЭМ!$A$33:$A$776,$A28,СВЦЭМ!$B$33:$B$776,U$11)+'СЕТ СН'!$F$11+СВЦЭМ!$D$10+'СЕТ СН'!$F$6-'СЕТ СН'!$F$23</f>
        <v>691.47897661000002</v>
      </c>
      <c r="V28" s="36">
        <f>SUMIFS(СВЦЭМ!$D$33:$D$776,СВЦЭМ!$A$33:$A$776,$A28,СВЦЭМ!$B$33:$B$776,V$11)+'СЕТ СН'!$F$11+СВЦЭМ!$D$10+'СЕТ СН'!$F$6-'СЕТ СН'!$F$23</f>
        <v>692.35552588999997</v>
      </c>
      <c r="W28" s="36">
        <f>SUMIFS(СВЦЭМ!$D$33:$D$776,СВЦЭМ!$A$33:$A$776,$A28,СВЦЭМ!$B$33:$B$776,W$11)+'СЕТ СН'!$F$11+СВЦЭМ!$D$10+'СЕТ СН'!$F$6-'СЕТ СН'!$F$23</f>
        <v>693.79229893000002</v>
      </c>
      <c r="X28" s="36">
        <f>SUMIFS(СВЦЭМ!$D$33:$D$776,СВЦЭМ!$A$33:$A$776,$A28,СВЦЭМ!$B$33:$B$776,X$11)+'СЕТ СН'!$F$11+СВЦЭМ!$D$10+'СЕТ СН'!$F$6-'СЕТ СН'!$F$23</f>
        <v>713.79579567999997</v>
      </c>
      <c r="Y28" s="36">
        <f>SUMIFS(СВЦЭМ!$D$33:$D$776,СВЦЭМ!$A$33:$A$776,$A28,СВЦЭМ!$B$33:$B$776,Y$11)+'СЕТ СН'!$F$11+СВЦЭМ!$D$10+'СЕТ СН'!$F$6-'СЕТ СН'!$F$23</f>
        <v>744.45759267000005</v>
      </c>
    </row>
    <row r="29" spans="1:25" ht="15.75" x14ac:dyDescent="0.2">
      <c r="A29" s="35">
        <f t="shared" si="0"/>
        <v>44122</v>
      </c>
      <c r="B29" s="36">
        <f>SUMIFS(СВЦЭМ!$D$33:$D$776,СВЦЭМ!$A$33:$A$776,$A29,СВЦЭМ!$B$33:$B$776,B$11)+'СЕТ СН'!$F$11+СВЦЭМ!$D$10+'СЕТ СН'!$F$6-'СЕТ СН'!$F$23</f>
        <v>841.81424434999997</v>
      </c>
      <c r="C29" s="36">
        <f>SUMIFS(СВЦЭМ!$D$33:$D$776,СВЦЭМ!$A$33:$A$776,$A29,СВЦЭМ!$B$33:$B$776,C$11)+'СЕТ СН'!$F$11+СВЦЭМ!$D$10+'СЕТ СН'!$F$6-'СЕТ СН'!$F$23</f>
        <v>937.30975320000005</v>
      </c>
      <c r="D29" s="36">
        <f>SUMIFS(СВЦЭМ!$D$33:$D$776,СВЦЭМ!$A$33:$A$776,$A29,СВЦЭМ!$B$33:$B$776,D$11)+'СЕТ СН'!$F$11+СВЦЭМ!$D$10+'СЕТ СН'!$F$6-'СЕТ СН'!$F$23</f>
        <v>1007.1953031</v>
      </c>
      <c r="E29" s="36">
        <f>SUMIFS(СВЦЭМ!$D$33:$D$776,СВЦЭМ!$A$33:$A$776,$A29,СВЦЭМ!$B$33:$B$776,E$11)+'СЕТ СН'!$F$11+СВЦЭМ!$D$10+'СЕТ СН'!$F$6-'СЕТ СН'!$F$23</f>
        <v>1014.85115361</v>
      </c>
      <c r="F29" s="36">
        <f>SUMIFS(СВЦЭМ!$D$33:$D$776,СВЦЭМ!$A$33:$A$776,$A29,СВЦЭМ!$B$33:$B$776,F$11)+'СЕТ СН'!$F$11+СВЦЭМ!$D$10+'СЕТ СН'!$F$6-'СЕТ СН'!$F$23</f>
        <v>1021.54207747</v>
      </c>
      <c r="G29" s="36">
        <f>SUMIFS(СВЦЭМ!$D$33:$D$776,СВЦЭМ!$A$33:$A$776,$A29,СВЦЭМ!$B$33:$B$776,G$11)+'СЕТ СН'!$F$11+СВЦЭМ!$D$10+'СЕТ СН'!$F$6-'СЕТ СН'!$F$23</f>
        <v>1009.3162822100001</v>
      </c>
      <c r="H29" s="36">
        <f>SUMIFS(СВЦЭМ!$D$33:$D$776,СВЦЭМ!$A$33:$A$776,$A29,СВЦЭМ!$B$33:$B$776,H$11)+'СЕТ СН'!$F$11+СВЦЭМ!$D$10+'СЕТ СН'!$F$6-'СЕТ СН'!$F$23</f>
        <v>987.76495438999996</v>
      </c>
      <c r="I29" s="36">
        <f>SUMIFS(СВЦЭМ!$D$33:$D$776,СВЦЭМ!$A$33:$A$776,$A29,СВЦЭМ!$B$33:$B$776,I$11)+'СЕТ СН'!$F$11+СВЦЭМ!$D$10+'СЕТ СН'!$F$6-'СЕТ СН'!$F$23</f>
        <v>954.03369385999997</v>
      </c>
      <c r="J29" s="36">
        <f>SUMIFS(СВЦЭМ!$D$33:$D$776,СВЦЭМ!$A$33:$A$776,$A29,СВЦЭМ!$B$33:$B$776,J$11)+'СЕТ СН'!$F$11+СВЦЭМ!$D$10+'СЕТ СН'!$F$6-'СЕТ СН'!$F$23</f>
        <v>871.59581974000002</v>
      </c>
      <c r="K29" s="36">
        <f>SUMIFS(СВЦЭМ!$D$33:$D$776,СВЦЭМ!$A$33:$A$776,$A29,СВЦЭМ!$B$33:$B$776,K$11)+'СЕТ СН'!$F$11+СВЦЭМ!$D$10+'СЕТ СН'!$F$6-'СЕТ СН'!$F$23</f>
        <v>805.53507956999999</v>
      </c>
      <c r="L29" s="36">
        <f>SUMIFS(СВЦЭМ!$D$33:$D$776,СВЦЭМ!$A$33:$A$776,$A29,СВЦЭМ!$B$33:$B$776,L$11)+'СЕТ СН'!$F$11+СВЦЭМ!$D$10+'СЕТ СН'!$F$6-'СЕТ СН'!$F$23</f>
        <v>796.01834417999999</v>
      </c>
      <c r="M29" s="36">
        <f>SUMIFS(СВЦЭМ!$D$33:$D$776,СВЦЭМ!$A$33:$A$776,$A29,СВЦЭМ!$B$33:$B$776,M$11)+'СЕТ СН'!$F$11+СВЦЭМ!$D$10+'СЕТ СН'!$F$6-'СЕТ СН'!$F$23</f>
        <v>797.24561446999996</v>
      </c>
      <c r="N29" s="36">
        <f>SUMIFS(СВЦЭМ!$D$33:$D$776,СВЦЭМ!$A$33:$A$776,$A29,СВЦЭМ!$B$33:$B$776,N$11)+'СЕТ СН'!$F$11+СВЦЭМ!$D$10+'СЕТ СН'!$F$6-'СЕТ СН'!$F$23</f>
        <v>804.22230296999999</v>
      </c>
      <c r="O29" s="36">
        <f>SUMIFS(СВЦЭМ!$D$33:$D$776,СВЦЭМ!$A$33:$A$776,$A29,СВЦЭМ!$B$33:$B$776,O$11)+'СЕТ СН'!$F$11+СВЦЭМ!$D$10+'СЕТ СН'!$F$6-'СЕТ СН'!$F$23</f>
        <v>853.88376074999996</v>
      </c>
      <c r="P29" s="36">
        <f>SUMIFS(СВЦЭМ!$D$33:$D$776,СВЦЭМ!$A$33:$A$776,$A29,СВЦЭМ!$B$33:$B$776,P$11)+'СЕТ СН'!$F$11+СВЦЭМ!$D$10+'СЕТ СН'!$F$6-'СЕТ СН'!$F$23</f>
        <v>901.93393929000001</v>
      </c>
      <c r="Q29" s="36">
        <f>SUMIFS(СВЦЭМ!$D$33:$D$776,СВЦЭМ!$A$33:$A$776,$A29,СВЦЭМ!$B$33:$B$776,Q$11)+'СЕТ СН'!$F$11+СВЦЭМ!$D$10+'СЕТ СН'!$F$6-'СЕТ СН'!$F$23</f>
        <v>867.00258173999998</v>
      </c>
      <c r="R29" s="36">
        <f>SUMIFS(СВЦЭМ!$D$33:$D$776,СВЦЭМ!$A$33:$A$776,$A29,СВЦЭМ!$B$33:$B$776,R$11)+'СЕТ СН'!$F$11+СВЦЭМ!$D$10+'СЕТ СН'!$F$6-'СЕТ СН'!$F$23</f>
        <v>811.35885230999997</v>
      </c>
      <c r="S29" s="36">
        <f>SUMIFS(СВЦЭМ!$D$33:$D$776,СВЦЭМ!$A$33:$A$776,$A29,СВЦЭМ!$B$33:$B$776,S$11)+'СЕТ СН'!$F$11+СВЦЭМ!$D$10+'СЕТ СН'!$F$6-'СЕТ СН'!$F$23</f>
        <v>738.8725991</v>
      </c>
      <c r="T29" s="36">
        <f>SUMIFS(СВЦЭМ!$D$33:$D$776,СВЦЭМ!$A$33:$A$776,$A29,СВЦЭМ!$B$33:$B$776,T$11)+'СЕТ СН'!$F$11+СВЦЭМ!$D$10+'СЕТ СН'!$F$6-'СЕТ СН'!$F$23</f>
        <v>699.83757657000001</v>
      </c>
      <c r="U29" s="36">
        <f>SUMIFS(СВЦЭМ!$D$33:$D$776,СВЦЭМ!$A$33:$A$776,$A29,СВЦЭМ!$B$33:$B$776,U$11)+'СЕТ СН'!$F$11+СВЦЭМ!$D$10+'СЕТ СН'!$F$6-'СЕТ СН'!$F$23</f>
        <v>696.17745640999999</v>
      </c>
      <c r="V29" s="36">
        <f>SUMIFS(СВЦЭМ!$D$33:$D$776,СВЦЭМ!$A$33:$A$776,$A29,СВЦЭМ!$B$33:$B$776,V$11)+'СЕТ СН'!$F$11+СВЦЭМ!$D$10+'СЕТ СН'!$F$6-'СЕТ СН'!$F$23</f>
        <v>695.06141992000005</v>
      </c>
      <c r="W29" s="36">
        <f>SUMIFS(СВЦЭМ!$D$33:$D$776,СВЦЭМ!$A$33:$A$776,$A29,СВЦЭМ!$B$33:$B$776,W$11)+'СЕТ СН'!$F$11+СВЦЭМ!$D$10+'СЕТ СН'!$F$6-'СЕТ СН'!$F$23</f>
        <v>694.05510406999997</v>
      </c>
      <c r="X29" s="36">
        <f>SUMIFS(СВЦЭМ!$D$33:$D$776,СВЦЭМ!$A$33:$A$776,$A29,СВЦЭМ!$B$33:$B$776,X$11)+'СЕТ СН'!$F$11+СВЦЭМ!$D$10+'СЕТ СН'!$F$6-'СЕТ СН'!$F$23</f>
        <v>694.16544219000002</v>
      </c>
      <c r="Y29" s="36">
        <f>SUMIFS(СВЦЭМ!$D$33:$D$776,СВЦЭМ!$A$33:$A$776,$A29,СВЦЭМ!$B$33:$B$776,Y$11)+'СЕТ СН'!$F$11+СВЦЭМ!$D$10+'СЕТ СН'!$F$6-'СЕТ СН'!$F$23</f>
        <v>734.59865915</v>
      </c>
    </row>
    <row r="30" spans="1:25" ht="15.75" x14ac:dyDescent="0.2">
      <c r="A30" s="35">
        <f t="shared" si="0"/>
        <v>44123</v>
      </c>
      <c r="B30" s="36">
        <f>SUMIFS(СВЦЭМ!$D$33:$D$776,СВЦЭМ!$A$33:$A$776,$A30,СВЦЭМ!$B$33:$B$776,B$11)+'СЕТ СН'!$F$11+СВЦЭМ!$D$10+'СЕТ СН'!$F$6-'СЕТ СН'!$F$23</f>
        <v>800.27308348999998</v>
      </c>
      <c r="C30" s="36">
        <f>SUMIFS(СВЦЭМ!$D$33:$D$776,СВЦЭМ!$A$33:$A$776,$A30,СВЦЭМ!$B$33:$B$776,C$11)+'СЕТ СН'!$F$11+СВЦЭМ!$D$10+'СЕТ СН'!$F$6-'СЕТ СН'!$F$23</f>
        <v>876.13401114999999</v>
      </c>
      <c r="D30" s="36">
        <f>SUMIFS(СВЦЭМ!$D$33:$D$776,СВЦЭМ!$A$33:$A$776,$A30,СВЦЭМ!$B$33:$B$776,D$11)+'СЕТ СН'!$F$11+СВЦЭМ!$D$10+'СЕТ СН'!$F$6-'СЕТ СН'!$F$23</f>
        <v>946.64466848999996</v>
      </c>
      <c r="E30" s="36">
        <f>SUMIFS(СВЦЭМ!$D$33:$D$776,СВЦЭМ!$A$33:$A$776,$A30,СВЦЭМ!$B$33:$B$776,E$11)+'СЕТ СН'!$F$11+СВЦЭМ!$D$10+'СЕТ СН'!$F$6-'СЕТ СН'!$F$23</f>
        <v>949.60498446999998</v>
      </c>
      <c r="F30" s="36">
        <f>SUMIFS(СВЦЭМ!$D$33:$D$776,СВЦЭМ!$A$33:$A$776,$A30,СВЦЭМ!$B$33:$B$776,F$11)+'СЕТ СН'!$F$11+СВЦЭМ!$D$10+'СЕТ СН'!$F$6-'СЕТ СН'!$F$23</f>
        <v>952.38853530000006</v>
      </c>
      <c r="G30" s="36">
        <f>SUMIFS(СВЦЭМ!$D$33:$D$776,СВЦЭМ!$A$33:$A$776,$A30,СВЦЭМ!$B$33:$B$776,G$11)+'СЕТ СН'!$F$11+СВЦЭМ!$D$10+'СЕТ СН'!$F$6-'СЕТ СН'!$F$23</f>
        <v>933.23918881999998</v>
      </c>
      <c r="H30" s="36">
        <f>SUMIFS(СВЦЭМ!$D$33:$D$776,СВЦЭМ!$A$33:$A$776,$A30,СВЦЭМ!$B$33:$B$776,H$11)+'СЕТ СН'!$F$11+СВЦЭМ!$D$10+'СЕТ СН'!$F$6-'СЕТ СН'!$F$23</f>
        <v>884.10654145000001</v>
      </c>
      <c r="I30" s="36">
        <f>SUMIFS(СВЦЭМ!$D$33:$D$776,СВЦЭМ!$A$33:$A$776,$A30,СВЦЭМ!$B$33:$B$776,I$11)+'СЕТ СН'!$F$11+СВЦЭМ!$D$10+'СЕТ СН'!$F$6-'СЕТ СН'!$F$23</f>
        <v>829.05086598000003</v>
      </c>
      <c r="J30" s="36">
        <f>SUMIFS(СВЦЭМ!$D$33:$D$776,СВЦЭМ!$A$33:$A$776,$A30,СВЦЭМ!$B$33:$B$776,J$11)+'СЕТ СН'!$F$11+СВЦЭМ!$D$10+'СЕТ СН'!$F$6-'СЕТ СН'!$F$23</f>
        <v>773.15120740999998</v>
      </c>
      <c r="K30" s="36">
        <f>SUMIFS(СВЦЭМ!$D$33:$D$776,СВЦЭМ!$A$33:$A$776,$A30,СВЦЭМ!$B$33:$B$776,K$11)+'СЕТ СН'!$F$11+СВЦЭМ!$D$10+'СЕТ СН'!$F$6-'СЕТ СН'!$F$23</f>
        <v>739.29496926000002</v>
      </c>
      <c r="L30" s="36">
        <f>SUMIFS(СВЦЭМ!$D$33:$D$776,СВЦЭМ!$A$33:$A$776,$A30,СВЦЭМ!$B$33:$B$776,L$11)+'СЕТ СН'!$F$11+СВЦЭМ!$D$10+'СЕТ СН'!$F$6-'СЕТ СН'!$F$23</f>
        <v>741.33423776999996</v>
      </c>
      <c r="M30" s="36">
        <f>SUMIFS(СВЦЭМ!$D$33:$D$776,СВЦЭМ!$A$33:$A$776,$A30,СВЦЭМ!$B$33:$B$776,M$11)+'СЕТ СН'!$F$11+СВЦЭМ!$D$10+'СЕТ СН'!$F$6-'СЕТ СН'!$F$23</f>
        <v>746.70332206</v>
      </c>
      <c r="N30" s="36">
        <f>SUMIFS(СВЦЭМ!$D$33:$D$776,СВЦЭМ!$A$33:$A$776,$A30,СВЦЭМ!$B$33:$B$776,N$11)+'СЕТ СН'!$F$11+СВЦЭМ!$D$10+'СЕТ СН'!$F$6-'СЕТ СН'!$F$23</f>
        <v>759.19973551999999</v>
      </c>
      <c r="O30" s="36">
        <f>SUMIFS(СВЦЭМ!$D$33:$D$776,СВЦЭМ!$A$33:$A$776,$A30,СВЦЭМ!$B$33:$B$776,O$11)+'СЕТ СН'!$F$11+СВЦЭМ!$D$10+'СЕТ СН'!$F$6-'СЕТ СН'!$F$23</f>
        <v>802.4779886</v>
      </c>
      <c r="P30" s="36">
        <f>SUMIFS(СВЦЭМ!$D$33:$D$776,СВЦЭМ!$A$33:$A$776,$A30,СВЦЭМ!$B$33:$B$776,P$11)+'СЕТ СН'!$F$11+СВЦЭМ!$D$10+'СЕТ СН'!$F$6-'СЕТ СН'!$F$23</f>
        <v>841.08736727999997</v>
      </c>
      <c r="Q30" s="36">
        <f>SUMIFS(СВЦЭМ!$D$33:$D$776,СВЦЭМ!$A$33:$A$776,$A30,СВЦЭМ!$B$33:$B$776,Q$11)+'СЕТ СН'!$F$11+СВЦЭМ!$D$10+'СЕТ СН'!$F$6-'СЕТ СН'!$F$23</f>
        <v>812.25223555000002</v>
      </c>
      <c r="R30" s="36">
        <f>SUMIFS(СВЦЭМ!$D$33:$D$776,СВЦЭМ!$A$33:$A$776,$A30,СВЦЭМ!$B$33:$B$776,R$11)+'СЕТ СН'!$F$11+СВЦЭМ!$D$10+'СЕТ СН'!$F$6-'СЕТ СН'!$F$23</f>
        <v>767.71095132000005</v>
      </c>
      <c r="S30" s="36">
        <f>SUMIFS(СВЦЭМ!$D$33:$D$776,СВЦЭМ!$A$33:$A$776,$A30,СВЦЭМ!$B$33:$B$776,S$11)+'СЕТ СН'!$F$11+СВЦЭМ!$D$10+'СЕТ СН'!$F$6-'СЕТ СН'!$F$23</f>
        <v>711.71049660000006</v>
      </c>
      <c r="T30" s="36">
        <f>SUMIFS(СВЦЭМ!$D$33:$D$776,СВЦЭМ!$A$33:$A$776,$A30,СВЦЭМ!$B$33:$B$776,T$11)+'СЕТ СН'!$F$11+СВЦЭМ!$D$10+'СЕТ СН'!$F$6-'СЕТ СН'!$F$23</f>
        <v>682.49639460000003</v>
      </c>
      <c r="U30" s="36">
        <f>SUMIFS(СВЦЭМ!$D$33:$D$776,СВЦЭМ!$A$33:$A$776,$A30,СВЦЭМ!$B$33:$B$776,U$11)+'СЕТ СН'!$F$11+СВЦЭМ!$D$10+'СЕТ СН'!$F$6-'СЕТ СН'!$F$23</f>
        <v>690.56487900000002</v>
      </c>
      <c r="V30" s="36">
        <f>SUMIFS(СВЦЭМ!$D$33:$D$776,СВЦЭМ!$A$33:$A$776,$A30,СВЦЭМ!$B$33:$B$776,V$11)+'СЕТ СН'!$F$11+СВЦЭМ!$D$10+'СЕТ СН'!$F$6-'СЕТ СН'!$F$23</f>
        <v>682.01982382999995</v>
      </c>
      <c r="W30" s="36">
        <f>SUMIFS(СВЦЭМ!$D$33:$D$776,СВЦЭМ!$A$33:$A$776,$A30,СВЦЭМ!$B$33:$B$776,W$11)+'СЕТ СН'!$F$11+СВЦЭМ!$D$10+'СЕТ СН'!$F$6-'СЕТ СН'!$F$23</f>
        <v>686.45752210000001</v>
      </c>
      <c r="X30" s="36">
        <f>SUMIFS(СВЦЭМ!$D$33:$D$776,СВЦЭМ!$A$33:$A$776,$A30,СВЦЭМ!$B$33:$B$776,X$11)+'СЕТ СН'!$F$11+СВЦЭМ!$D$10+'СЕТ СН'!$F$6-'СЕТ СН'!$F$23</f>
        <v>700.53747356999997</v>
      </c>
      <c r="Y30" s="36">
        <f>SUMIFS(СВЦЭМ!$D$33:$D$776,СВЦЭМ!$A$33:$A$776,$A30,СВЦЭМ!$B$33:$B$776,Y$11)+'СЕТ СН'!$F$11+СВЦЭМ!$D$10+'СЕТ СН'!$F$6-'СЕТ СН'!$F$23</f>
        <v>731.58418330999996</v>
      </c>
    </row>
    <row r="31" spans="1:25" ht="15.75" x14ac:dyDescent="0.2">
      <c r="A31" s="35">
        <f t="shared" si="0"/>
        <v>44124</v>
      </c>
      <c r="B31" s="36">
        <f>SUMIFS(СВЦЭМ!$D$33:$D$776,СВЦЭМ!$A$33:$A$776,$A31,СВЦЭМ!$B$33:$B$776,B$11)+'СЕТ СН'!$F$11+СВЦЭМ!$D$10+'СЕТ СН'!$F$6-'СЕТ СН'!$F$23</f>
        <v>840.91897583000002</v>
      </c>
      <c r="C31" s="36">
        <f>SUMIFS(СВЦЭМ!$D$33:$D$776,СВЦЭМ!$A$33:$A$776,$A31,СВЦЭМ!$B$33:$B$776,C$11)+'СЕТ СН'!$F$11+СВЦЭМ!$D$10+'СЕТ СН'!$F$6-'СЕТ СН'!$F$23</f>
        <v>922.04456292999998</v>
      </c>
      <c r="D31" s="36">
        <f>SUMIFS(СВЦЭМ!$D$33:$D$776,СВЦЭМ!$A$33:$A$776,$A31,СВЦЭМ!$B$33:$B$776,D$11)+'СЕТ СН'!$F$11+СВЦЭМ!$D$10+'СЕТ СН'!$F$6-'СЕТ СН'!$F$23</f>
        <v>989.84476445999996</v>
      </c>
      <c r="E31" s="36">
        <f>SUMIFS(СВЦЭМ!$D$33:$D$776,СВЦЭМ!$A$33:$A$776,$A31,СВЦЭМ!$B$33:$B$776,E$11)+'СЕТ СН'!$F$11+СВЦЭМ!$D$10+'СЕТ СН'!$F$6-'СЕТ СН'!$F$23</f>
        <v>999.18890919</v>
      </c>
      <c r="F31" s="36">
        <f>SUMIFS(СВЦЭМ!$D$33:$D$776,СВЦЭМ!$A$33:$A$776,$A31,СВЦЭМ!$B$33:$B$776,F$11)+'СЕТ СН'!$F$11+СВЦЭМ!$D$10+'СЕТ СН'!$F$6-'СЕТ СН'!$F$23</f>
        <v>1007.96176826</v>
      </c>
      <c r="G31" s="36">
        <f>SUMIFS(СВЦЭМ!$D$33:$D$776,СВЦЭМ!$A$33:$A$776,$A31,СВЦЭМ!$B$33:$B$776,G$11)+'СЕТ СН'!$F$11+СВЦЭМ!$D$10+'СЕТ СН'!$F$6-'СЕТ СН'!$F$23</f>
        <v>985.06873368000004</v>
      </c>
      <c r="H31" s="36">
        <f>SUMIFS(СВЦЭМ!$D$33:$D$776,СВЦЭМ!$A$33:$A$776,$A31,СВЦЭМ!$B$33:$B$776,H$11)+'СЕТ СН'!$F$11+СВЦЭМ!$D$10+'СЕТ СН'!$F$6-'СЕТ СН'!$F$23</f>
        <v>927.24351852999996</v>
      </c>
      <c r="I31" s="36">
        <f>SUMIFS(СВЦЭМ!$D$33:$D$776,СВЦЭМ!$A$33:$A$776,$A31,СВЦЭМ!$B$33:$B$776,I$11)+'СЕТ СН'!$F$11+СВЦЭМ!$D$10+'СЕТ СН'!$F$6-'СЕТ СН'!$F$23</f>
        <v>875.32857603000002</v>
      </c>
      <c r="J31" s="36">
        <f>SUMIFS(СВЦЭМ!$D$33:$D$776,СВЦЭМ!$A$33:$A$776,$A31,СВЦЭМ!$B$33:$B$776,J$11)+'СЕТ СН'!$F$11+СВЦЭМ!$D$10+'СЕТ СН'!$F$6-'СЕТ СН'!$F$23</f>
        <v>808.85737862999997</v>
      </c>
      <c r="K31" s="36">
        <f>SUMIFS(СВЦЭМ!$D$33:$D$776,СВЦЭМ!$A$33:$A$776,$A31,СВЦЭМ!$B$33:$B$776,K$11)+'СЕТ СН'!$F$11+СВЦЭМ!$D$10+'СЕТ СН'!$F$6-'СЕТ СН'!$F$23</f>
        <v>764.29245979999996</v>
      </c>
      <c r="L31" s="36">
        <f>SUMIFS(СВЦЭМ!$D$33:$D$776,СВЦЭМ!$A$33:$A$776,$A31,СВЦЭМ!$B$33:$B$776,L$11)+'СЕТ СН'!$F$11+СВЦЭМ!$D$10+'СЕТ СН'!$F$6-'СЕТ СН'!$F$23</f>
        <v>764.06243946999996</v>
      </c>
      <c r="M31" s="36">
        <f>SUMIFS(СВЦЭМ!$D$33:$D$776,СВЦЭМ!$A$33:$A$776,$A31,СВЦЭМ!$B$33:$B$776,M$11)+'СЕТ СН'!$F$11+СВЦЭМ!$D$10+'СЕТ СН'!$F$6-'СЕТ СН'!$F$23</f>
        <v>774.62977145000002</v>
      </c>
      <c r="N31" s="36">
        <f>SUMIFS(СВЦЭМ!$D$33:$D$776,СВЦЭМ!$A$33:$A$776,$A31,СВЦЭМ!$B$33:$B$776,N$11)+'СЕТ СН'!$F$11+СВЦЭМ!$D$10+'СЕТ СН'!$F$6-'СЕТ СН'!$F$23</f>
        <v>787.22328446000006</v>
      </c>
      <c r="O31" s="36">
        <f>SUMIFS(СВЦЭМ!$D$33:$D$776,СВЦЭМ!$A$33:$A$776,$A31,СВЦЭМ!$B$33:$B$776,O$11)+'СЕТ СН'!$F$11+СВЦЭМ!$D$10+'СЕТ СН'!$F$6-'СЕТ СН'!$F$23</f>
        <v>829.87755134999998</v>
      </c>
      <c r="P31" s="36">
        <f>SUMIFS(СВЦЭМ!$D$33:$D$776,СВЦЭМ!$A$33:$A$776,$A31,СВЦЭМ!$B$33:$B$776,P$11)+'СЕТ СН'!$F$11+СВЦЭМ!$D$10+'СЕТ СН'!$F$6-'СЕТ СН'!$F$23</f>
        <v>878.97155907000001</v>
      </c>
      <c r="Q31" s="36">
        <f>SUMIFS(СВЦЭМ!$D$33:$D$776,СВЦЭМ!$A$33:$A$776,$A31,СВЦЭМ!$B$33:$B$776,Q$11)+'СЕТ СН'!$F$11+СВЦЭМ!$D$10+'СЕТ СН'!$F$6-'СЕТ СН'!$F$23</f>
        <v>848.47300094000002</v>
      </c>
      <c r="R31" s="36">
        <f>SUMIFS(СВЦЭМ!$D$33:$D$776,СВЦЭМ!$A$33:$A$776,$A31,СВЦЭМ!$B$33:$B$776,R$11)+'СЕТ СН'!$F$11+СВЦЭМ!$D$10+'СЕТ СН'!$F$6-'СЕТ СН'!$F$23</f>
        <v>797.28485171</v>
      </c>
      <c r="S31" s="36">
        <f>SUMIFS(СВЦЭМ!$D$33:$D$776,СВЦЭМ!$A$33:$A$776,$A31,СВЦЭМ!$B$33:$B$776,S$11)+'СЕТ СН'!$F$11+СВЦЭМ!$D$10+'СЕТ СН'!$F$6-'СЕТ СН'!$F$23</f>
        <v>728.52211934000002</v>
      </c>
      <c r="T31" s="36">
        <f>SUMIFS(СВЦЭМ!$D$33:$D$776,СВЦЭМ!$A$33:$A$776,$A31,СВЦЭМ!$B$33:$B$776,T$11)+'СЕТ СН'!$F$11+СВЦЭМ!$D$10+'СЕТ СН'!$F$6-'СЕТ СН'!$F$23</f>
        <v>696.07230599000002</v>
      </c>
      <c r="U31" s="36">
        <f>SUMIFS(СВЦЭМ!$D$33:$D$776,СВЦЭМ!$A$33:$A$776,$A31,СВЦЭМ!$B$33:$B$776,U$11)+'СЕТ СН'!$F$11+СВЦЭМ!$D$10+'СЕТ СН'!$F$6-'СЕТ СН'!$F$23</f>
        <v>710.83350088999998</v>
      </c>
      <c r="V31" s="36">
        <f>SUMIFS(СВЦЭМ!$D$33:$D$776,СВЦЭМ!$A$33:$A$776,$A31,СВЦЭМ!$B$33:$B$776,V$11)+'СЕТ СН'!$F$11+СВЦЭМ!$D$10+'СЕТ СН'!$F$6-'СЕТ СН'!$F$23</f>
        <v>708.01852268000005</v>
      </c>
      <c r="W31" s="36">
        <f>SUMIFS(СВЦЭМ!$D$33:$D$776,СВЦЭМ!$A$33:$A$776,$A31,СВЦЭМ!$B$33:$B$776,W$11)+'СЕТ СН'!$F$11+СВЦЭМ!$D$10+'СЕТ СН'!$F$6-'СЕТ СН'!$F$23</f>
        <v>704.11070089999998</v>
      </c>
      <c r="X31" s="36">
        <f>SUMIFS(СВЦЭМ!$D$33:$D$776,СВЦЭМ!$A$33:$A$776,$A31,СВЦЭМ!$B$33:$B$776,X$11)+'СЕТ СН'!$F$11+СВЦЭМ!$D$10+'СЕТ СН'!$F$6-'СЕТ СН'!$F$23</f>
        <v>708.36744059</v>
      </c>
      <c r="Y31" s="36">
        <f>SUMIFS(СВЦЭМ!$D$33:$D$776,СВЦЭМ!$A$33:$A$776,$A31,СВЦЭМ!$B$33:$B$776,Y$11)+'СЕТ СН'!$F$11+СВЦЭМ!$D$10+'СЕТ СН'!$F$6-'СЕТ СН'!$F$23</f>
        <v>743.97991945000001</v>
      </c>
    </row>
    <row r="32" spans="1:25" ht="15.75" x14ac:dyDescent="0.2">
      <c r="A32" s="35">
        <f t="shared" si="0"/>
        <v>44125</v>
      </c>
      <c r="B32" s="36">
        <f>SUMIFS(СВЦЭМ!$D$33:$D$776,СВЦЭМ!$A$33:$A$776,$A32,СВЦЭМ!$B$33:$B$776,B$11)+'СЕТ СН'!$F$11+СВЦЭМ!$D$10+'СЕТ СН'!$F$6-'СЕТ СН'!$F$23</f>
        <v>825.24790902999996</v>
      </c>
      <c r="C32" s="36">
        <f>SUMIFS(СВЦЭМ!$D$33:$D$776,СВЦЭМ!$A$33:$A$776,$A32,СВЦЭМ!$B$33:$B$776,C$11)+'СЕТ СН'!$F$11+СВЦЭМ!$D$10+'СЕТ СН'!$F$6-'СЕТ СН'!$F$23</f>
        <v>903.79692932</v>
      </c>
      <c r="D32" s="36">
        <f>SUMIFS(СВЦЭМ!$D$33:$D$776,СВЦЭМ!$A$33:$A$776,$A32,СВЦЭМ!$B$33:$B$776,D$11)+'СЕТ СН'!$F$11+СВЦЭМ!$D$10+'СЕТ СН'!$F$6-'СЕТ СН'!$F$23</f>
        <v>960.62535008999998</v>
      </c>
      <c r="E32" s="36">
        <f>SUMIFS(СВЦЭМ!$D$33:$D$776,СВЦЭМ!$A$33:$A$776,$A32,СВЦЭМ!$B$33:$B$776,E$11)+'СЕТ СН'!$F$11+СВЦЭМ!$D$10+'СЕТ СН'!$F$6-'СЕТ СН'!$F$23</f>
        <v>968.20353708000005</v>
      </c>
      <c r="F32" s="36">
        <f>SUMIFS(СВЦЭМ!$D$33:$D$776,СВЦЭМ!$A$33:$A$776,$A32,СВЦЭМ!$B$33:$B$776,F$11)+'СЕТ СН'!$F$11+СВЦЭМ!$D$10+'СЕТ СН'!$F$6-'СЕТ СН'!$F$23</f>
        <v>968.68135297000003</v>
      </c>
      <c r="G32" s="36">
        <f>SUMIFS(СВЦЭМ!$D$33:$D$776,СВЦЭМ!$A$33:$A$776,$A32,СВЦЭМ!$B$33:$B$776,G$11)+'СЕТ СН'!$F$11+СВЦЭМ!$D$10+'СЕТ СН'!$F$6-'СЕТ СН'!$F$23</f>
        <v>951.52809251999997</v>
      </c>
      <c r="H32" s="36">
        <f>SUMIFS(СВЦЭМ!$D$33:$D$776,СВЦЭМ!$A$33:$A$776,$A32,СВЦЭМ!$B$33:$B$776,H$11)+'СЕТ СН'!$F$11+СВЦЭМ!$D$10+'СЕТ СН'!$F$6-'СЕТ СН'!$F$23</f>
        <v>899.26722672000005</v>
      </c>
      <c r="I32" s="36">
        <f>SUMIFS(СВЦЭМ!$D$33:$D$776,СВЦЭМ!$A$33:$A$776,$A32,СВЦЭМ!$B$33:$B$776,I$11)+'СЕТ СН'!$F$11+СВЦЭМ!$D$10+'СЕТ СН'!$F$6-'СЕТ СН'!$F$23</f>
        <v>855.86258082000006</v>
      </c>
      <c r="J32" s="36">
        <f>SUMIFS(СВЦЭМ!$D$33:$D$776,СВЦЭМ!$A$33:$A$776,$A32,СВЦЭМ!$B$33:$B$776,J$11)+'СЕТ СН'!$F$11+СВЦЭМ!$D$10+'СЕТ СН'!$F$6-'СЕТ СН'!$F$23</f>
        <v>801.18579722000004</v>
      </c>
      <c r="K32" s="36">
        <f>SUMIFS(СВЦЭМ!$D$33:$D$776,СВЦЭМ!$A$33:$A$776,$A32,СВЦЭМ!$B$33:$B$776,K$11)+'СЕТ СН'!$F$11+СВЦЭМ!$D$10+'СЕТ СН'!$F$6-'СЕТ СН'!$F$23</f>
        <v>761.51974642000005</v>
      </c>
      <c r="L32" s="36">
        <f>SUMIFS(СВЦЭМ!$D$33:$D$776,СВЦЭМ!$A$33:$A$776,$A32,СВЦЭМ!$B$33:$B$776,L$11)+'СЕТ СН'!$F$11+СВЦЭМ!$D$10+'СЕТ СН'!$F$6-'СЕТ СН'!$F$23</f>
        <v>761.64634622000005</v>
      </c>
      <c r="M32" s="36">
        <f>SUMIFS(СВЦЭМ!$D$33:$D$776,СВЦЭМ!$A$33:$A$776,$A32,СВЦЭМ!$B$33:$B$776,M$11)+'СЕТ СН'!$F$11+СВЦЭМ!$D$10+'СЕТ СН'!$F$6-'СЕТ СН'!$F$23</f>
        <v>765.46921534000001</v>
      </c>
      <c r="N32" s="36">
        <f>SUMIFS(СВЦЭМ!$D$33:$D$776,СВЦЭМ!$A$33:$A$776,$A32,СВЦЭМ!$B$33:$B$776,N$11)+'СЕТ СН'!$F$11+СВЦЭМ!$D$10+'СЕТ СН'!$F$6-'СЕТ СН'!$F$23</f>
        <v>772.55512453999995</v>
      </c>
      <c r="O32" s="36">
        <f>SUMIFS(СВЦЭМ!$D$33:$D$776,СВЦЭМ!$A$33:$A$776,$A32,СВЦЭМ!$B$33:$B$776,O$11)+'СЕТ СН'!$F$11+СВЦЭМ!$D$10+'СЕТ СН'!$F$6-'СЕТ СН'!$F$23</f>
        <v>811.02193695000005</v>
      </c>
      <c r="P32" s="36">
        <f>SUMIFS(СВЦЭМ!$D$33:$D$776,СВЦЭМ!$A$33:$A$776,$A32,СВЦЭМ!$B$33:$B$776,P$11)+'СЕТ СН'!$F$11+СВЦЭМ!$D$10+'СЕТ СН'!$F$6-'СЕТ СН'!$F$23</f>
        <v>851.81117587000006</v>
      </c>
      <c r="Q32" s="36">
        <f>SUMIFS(СВЦЭМ!$D$33:$D$776,СВЦЭМ!$A$33:$A$776,$A32,СВЦЭМ!$B$33:$B$776,Q$11)+'СЕТ СН'!$F$11+СВЦЭМ!$D$10+'СЕТ СН'!$F$6-'СЕТ СН'!$F$23</f>
        <v>816.44317923000006</v>
      </c>
      <c r="R32" s="36">
        <f>SUMIFS(СВЦЭМ!$D$33:$D$776,СВЦЭМ!$A$33:$A$776,$A32,СВЦЭМ!$B$33:$B$776,R$11)+'СЕТ СН'!$F$11+СВЦЭМ!$D$10+'СЕТ СН'!$F$6-'СЕТ СН'!$F$23</f>
        <v>762.21654868999997</v>
      </c>
      <c r="S32" s="36">
        <f>SUMIFS(СВЦЭМ!$D$33:$D$776,СВЦЭМ!$A$33:$A$776,$A32,СВЦЭМ!$B$33:$B$776,S$11)+'СЕТ СН'!$F$11+СВЦЭМ!$D$10+'СЕТ СН'!$F$6-'СЕТ СН'!$F$23</f>
        <v>699.22646093000003</v>
      </c>
      <c r="T32" s="36">
        <f>SUMIFS(СВЦЭМ!$D$33:$D$776,СВЦЭМ!$A$33:$A$776,$A32,СВЦЭМ!$B$33:$B$776,T$11)+'СЕТ СН'!$F$11+СВЦЭМ!$D$10+'СЕТ СН'!$F$6-'СЕТ СН'!$F$23</f>
        <v>694.25823304000005</v>
      </c>
      <c r="U32" s="36">
        <f>SUMIFS(СВЦЭМ!$D$33:$D$776,СВЦЭМ!$A$33:$A$776,$A32,СВЦЭМ!$B$33:$B$776,U$11)+'СЕТ СН'!$F$11+СВЦЭМ!$D$10+'СЕТ СН'!$F$6-'СЕТ СН'!$F$23</f>
        <v>709.56047445000002</v>
      </c>
      <c r="V32" s="36">
        <f>SUMIFS(СВЦЭМ!$D$33:$D$776,СВЦЭМ!$A$33:$A$776,$A32,СВЦЭМ!$B$33:$B$776,V$11)+'СЕТ СН'!$F$11+СВЦЭМ!$D$10+'СЕТ СН'!$F$6-'СЕТ СН'!$F$23</f>
        <v>706.57073111</v>
      </c>
      <c r="W32" s="36">
        <f>SUMIFS(СВЦЭМ!$D$33:$D$776,СВЦЭМ!$A$33:$A$776,$A32,СВЦЭМ!$B$33:$B$776,W$11)+'СЕТ СН'!$F$11+СВЦЭМ!$D$10+'СЕТ СН'!$F$6-'СЕТ СН'!$F$23</f>
        <v>703.89790574999995</v>
      </c>
      <c r="X32" s="36">
        <f>SUMIFS(СВЦЭМ!$D$33:$D$776,СВЦЭМ!$A$33:$A$776,$A32,СВЦЭМ!$B$33:$B$776,X$11)+'СЕТ СН'!$F$11+СВЦЭМ!$D$10+'СЕТ СН'!$F$6-'СЕТ СН'!$F$23</f>
        <v>695.64072411999996</v>
      </c>
      <c r="Y32" s="36">
        <f>SUMIFS(СВЦЭМ!$D$33:$D$776,СВЦЭМ!$A$33:$A$776,$A32,СВЦЭМ!$B$33:$B$776,Y$11)+'СЕТ СН'!$F$11+СВЦЭМ!$D$10+'СЕТ СН'!$F$6-'СЕТ СН'!$F$23</f>
        <v>727.49993038000002</v>
      </c>
    </row>
    <row r="33" spans="1:27" ht="15.75" x14ac:dyDescent="0.2">
      <c r="A33" s="35">
        <f t="shared" si="0"/>
        <v>44126</v>
      </c>
      <c r="B33" s="36">
        <f>SUMIFS(СВЦЭМ!$D$33:$D$776,СВЦЭМ!$A$33:$A$776,$A33,СВЦЭМ!$B$33:$B$776,B$11)+'СЕТ СН'!$F$11+СВЦЭМ!$D$10+'СЕТ СН'!$F$6-'СЕТ СН'!$F$23</f>
        <v>844.44056465000006</v>
      </c>
      <c r="C33" s="36">
        <f>SUMIFS(СВЦЭМ!$D$33:$D$776,СВЦЭМ!$A$33:$A$776,$A33,СВЦЭМ!$B$33:$B$776,C$11)+'СЕТ СН'!$F$11+СВЦЭМ!$D$10+'СЕТ СН'!$F$6-'СЕТ СН'!$F$23</f>
        <v>935.15016353999999</v>
      </c>
      <c r="D33" s="36">
        <f>SUMIFS(СВЦЭМ!$D$33:$D$776,СВЦЭМ!$A$33:$A$776,$A33,СВЦЭМ!$B$33:$B$776,D$11)+'СЕТ СН'!$F$11+СВЦЭМ!$D$10+'СЕТ СН'!$F$6-'СЕТ СН'!$F$23</f>
        <v>991.70331998999995</v>
      </c>
      <c r="E33" s="36">
        <f>SUMIFS(СВЦЭМ!$D$33:$D$776,СВЦЭМ!$A$33:$A$776,$A33,СВЦЭМ!$B$33:$B$776,E$11)+'СЕТ СН'!$F$11+СВЦЭМ!$D$10+'СЕТ СН'!$F$6-'СЕТ СН'!$F$23</f>
        <v>997.48718792</v>
      </c>
      <c r="F33" s="36">
        <f>SUMIFS(СВЦЭМ!$D$33:$D$776,СВЦЭМ!$A$33:$A$776,$A33,СВЦЭМ!$B$33:$B$776,F$11)+'СЕТ СН'!$F$11+СВЦЭМ!$D$10+'СЕТ СН'!$F$6-'СЕТ СН'!$F$23</f>
        <v>997.98165166000001</v>
      </c>
      <c r="G33" s="36">
        <f>SUMIFS(СВЦЭМ!$D$33:$D$776,СВЦЭМ!$A$33:$A$776,$A33,СВЦЭМ!$B$33:$B$776,G$11)+'СЕТ СН'!$F$11+СВЦЭМ!$D$10+'СЕТ СН'!$F$6-'СЕТ СН'!$F$23</f>
        <v>977.58059864000006</v>
      </c>
      <c r="H33" s="36">
        <f>SUMIFS(СВЦЭМ!$D$33:$D$776,СВЦЭМ!$A$33:$A$776,$A33,СВЦЭМ!$B$33:$B$776,H$11)+'СЕТ СН'!$F$11+СВЦЭМ!$D$10+'СЕТ СН'!$F$6-'СЕТ СН'!$F$23</f>
        <v>927.92877021000004</v>
      </c>
      <c r="I33" s="36">
        <f>SUMIFS(СВЦЭМ!$D$33:$D$776,СВЦЭМ!$A$33:$A$776,$A33,СВЦЭМ!$B$33:$B$776,I$11)+'СЕТ СН'!$F$11+СВЦЭМ!$D$10+'СЕТ СН'!$F$6-'СЕТ СН'!$F$23</f>
        <v>880.15367602000003</v>
      </c>
      <c r="J33" s="36">
        <f>SUMIFS(СВЦЭМ!$D$33:$D$776,СВЦЭМ!$A$33:$A$776,$A33,СВЦЭМ!$B$33:$B$776,J$11)+'СЕТ СН'!$F$11+СВЦЭМ!$D$10+'СЕТ СН'!$F$6-'СЕТ СН'!$F$23</f>
        <v>820.95429744</v>
      </c>
      <c r="K33" s="36">
        <f>SUMIFS(СВЦЭМ!$D$33:$D$776,СВЦЭМ!$A$33:$A$776,$A33,СВЦЭМ!$B$33:$B$776,K$11)+'СЕТ СН'!$F$11+СВЦЭМ!$D$10+'СЕТ СН'!$F$6-'СЕТ СН'!$F$23</f>
        <v>779.08524311999997</v>
      </c>
      <c r="L33" s="36">
        <f>SUMIFS(СВЦЭМ!$D$33:$D$776,СВЦЭМ!$A$33:$A$776,$A33,СВЦЭМ!$B$33:$B$776,L$11)+'СЕТ СН'!$F$11+СВЦЭМ!$D$10+'СЕТ СН'!$F$6-'СЕТ СН'!$F$23</f>
        <v>776.14538639</v>
      </c>
      <c r="M33" s="36">
        <f>SUMIFS(СВЦЭМ!$D$33:$D$776,СВЦЭМ!$A$33:$A$776,$A33,СВЦЭМ!$B$33:$B$776,M$11)+'СЕТ СН'!$F$11+СВЦЭМ!$D$10+'СЕТ СН'!$F$6-'СЕТ СН'!$F$23</f>
        <v>786.44551188000003</v>
      </c>
      <c r="N33" s="36">
        <f>SUMIFS(СВЦЭМ!$D$33:$D$776,СВЦЭМ!$A$33:$A$776,$A33,СВЦЭМ!$B$33:$B$776,N$11)+'СЕТ СН'!$F$11+СВЦЭМ!$D$10+'СЕТ СН'!$F$6-'СЕТ СН'!$F$23</f>
        <v>797.04523333999998</v>
      </c>
      <c r="O33" s="36">
        <f>SUMIFS(СВЦЭМ!$D$33:$D$776,СВЦЭМ!$A$33:$A$776,$A33,СВЦЭМ!$B$33:$B$776,O$11)+'СЕТ СН'!$F$11+СВЦЭМ!$D$10+'СЕТ СН'!$F$6-'СЕТ СН'!$F$23</f>
        <v>844.97586809000006</v>
      </c>
      <c r="P33" s="36">
        <f>SUMIFS(СВЦЭМ!$D$33:$D$776,СВЦЭМ!$A$33:$A$776,$A33,СВЦЭМ!$B$33:$B$776,P$11)+'СЕТ СН'!$F$11+СВЦЭМ!$D$10+'СЕТ СН'!$F$6-'СЕТ СН'!$F$23</f>
        <v>886.55609500000003</v>
      </c>
      <c r="Q33" s="36">
        <f>SUMIFS(СВЦЭМ!$D$33:$D$776,СВЦЭМ!$A$33:$A$776,$A33,СВЦЭМ!$B$33:$B$776,Q$11)+'СЕТ СН'!$F$11+СВЦЭМ!$D$10+'СЕТ СН'!$F$6-'СЕТ СН'!$F$23</f>
        <v>847.69903996000005</v>
      </c>
      <c r="R33" s="36">
        <f>SUMIFS(СВЦЭМ!$D$33:$D$776,СВЦЭМ!$A$33:$A$776,$A33,СВЦЭМ!$B$33:$B$776,R$11)+'СЕТ СН'!$F$11+СВЦЭМ!$D$10+'СЕТ СН'!$F$6-'СЕТ СН'!$F$23</f>
        <v>790.64792265000006</v>
      </c>
      <c r="S33" s="36">
        <f>SUMIFS(СВЦЭМ!$D$33:$D$776,СВЦЭМ!$A$33:$A$776,$A33,СВЦЭМ!$B$33:$B$776,S$11)+'СЕТ СН'!$F$11+СВЦЭМ!$D$10+'СЕТ СН'!$F$6-'СЕТ СН'!$F$23</f>
        <v>727.64308247999998</v>
      </c>
      <c r="T33" s="36">
        <f>SUMIFS(СВЦЭМ!$D$33:$D$776,СВЦЭМ!$A$33:$A$776,$A33,СВЦЭМ!$B$33:$B$776,T$11)+'СЕТ СН'!$F$11+СВЦЭМ!$D$10+'СЕТ СН'!$F$6-'СЕТ СН'!$F$23</f>
        <v>709.09934589</v>
      </c>
      <c r="U33" s="36">
        <f>SUMIFS(СВЦЭМ!$D$33:$D$776,СВЦЭМ!$A$33:$A$776,$A33,СВЦЭМ!$B$33:$B$776,U$11)+'СЕТ СН'!$F$11+СВЦЭМ!$D$10+'СЕТ СН'!$F$6-'СЕТ СН'!$F$23</f>
        <v>723.47424753999996</v>
      </c>
      <c r="V33" s="36">
        <f>SUMIFS(СВЦЭМ!$D$33:$D$776,СВЦЭМ!$A$33:$A$776,$A33,СВЦЭМ!$B$33:$B$776,V$11)+'СЕТ СН'!$F$11+СВЦЭМ!$D$10+'СЕТ СН'!$F$6-'СЕТ СН'!$F$23</f>
        <v>717.27689425000005</v>
      </c>
      <c r="W33" s="36">
        <f>SUMIFS(СВЦЭМ!$D$33:$D$776,СВЦЭМ!$A$33:$A$776,$A33,СВЦЭМ!$B$33:$B$776,W$11)+'СЕТ СН'!$F$11+СВЦЭМ!$D$10+'СЕТ СН'!$F$6-'СЕТ СН'!$F$23</f>
        <v>717.94550364999998</v>
      </c>
      <c r="X33" s="36">
        <f>SUMIFS(СВЦЭМ!$D$33:$D$776,СВЦЭМ!$A$33:$A$776,$A33,СВЦЭМ!$B$33:$B$776,X$11)+'СЕТ СН'!$F$11+СВЦЭМ!$D$10+'СЕТ СН'!$F$6-'СЕТ СН'!$F$23</f>
        <v>708.56217794999998</v>
      </c>
      <c r="Y33" s="36">
        <f>SUMIFS(СВЦЭМ!$D$33:$D$776,СВЦЭМ!$A$33:$A$776,$A33,СВЦЭМ!$B$33:$B$776,Y$11)+'СЕТ СН'!$F$11+СВЦЭМ!$D$10+'СЕТ СН'!$F$6-'СЕТ СН'!$F$23</f>
        <v>744.00832550999996</v>
      </c>
    </row>
    <row r="34" spans="1:27" ht="15.75" x14ac:dyDescent="0.2">
      <c r="A34" s="35">
        <f t="shared" si="0"/>
        <v>44127</v>
      </c>
      <c r="B34" s="36">
        <f>SUMIFS(СВЦЭМ!$D$33:$D$776,СВЦЭМ!$A$33:$A$776,$A34,СВЦЭМ!$B$33:$B$776,B$11)+'СЕТ СН'!$F$11+СВЦЭМ!$D$10+'СЕТ СН'!$F$6-'СЕТ СН'!$F$23</f>
        <v>858.30157810000003</v>
      </c>
      <c r="C34" s="36">
        <f>SUMIFS(СВЦЭМ!$D$33:$D$776,СВЦЭМ!$A$33:$A$776,$A34,СВЦЭМ!$B$33:$B$776,C$11)+'СЕТ СН'!$F$11+СВЦЭМ!$D$10+'СЕТ СН'!$F$6-'СЕТ СН'!$F$23</f>
        <v>937.00517560000003</v>
      </c>
      <c r="D34" s="36">
        <f>SUMIFS(СВЦЭМ!$D$33:$D$776,СВЦЭМ!$A$33:$A$776,$A34,СВЦЭМ!$B$33:$B$776,D$11)+'СЕТ СН'!$F$11+СВЦЭМ!$D$10+'СЕТ СН'!$F$6-'СЕТ СН'!$F$23</f>
        <v>991.90766585999995</v>
      </c>
      <c r="E34" s="36">
        <f>SUMIFS(СВЦЭМ!$D$33:$D$776,СВЦЭМ!$A$33:$A$776,$A34,СВЦЭМ!$B$33:$B$776,E$11)+'СЕТ СН'!$F$11+СВЦЭМ!$D$10+'СЕТ СН'!$F$6-'СЕТ СН'!$F$23</f>
        <v>1000.5989441299999</v>
      </c>
      <c r="F34" s="36">
        <f>SUMIFS(СВЦЭМ!$D$33:$D$776,СВЦЭМ!$A$33:$A$776,$A34,СВЦЭМ!$B$33:$B$776,F$11)+'СЕТ СН'!$F$11+СВЦЭМ!$D$10+'СЕТ СН'!$F$6-'СЕТ СН'!$F$23</f>
        <v>999.76516949999996</v>
      </c>
      <c r="G34" s="36">
        <f>SUMIFS(СВЦЭМ!$D$33:$D$776,СВЦЭМ!$A$33:$A$776,$A34,СВЦЭМ!$B$33:$B$776,G$11)+'СЕТ СН'!$F$11+СВЦЭМ!$D$10+'СЕТ СН'!$F$6-'СЕТ СН'!$F$23</f>
        <v>979.02472716</v>
      </c>
      <c r="H34" s="36">
        <f>SUMIFS(СВЦЭМ!$D$33:$D$776,СВЦЭМ!$A$33:$A$776,$A34,СВЦЭМ!$B$33:$B$776,H$11)+'СЕТ СН'!$F$11+СВЦЭМ!$D$10+'СЕТ СН'!$F$6-'СЕТ СН'!$F$23</f>
        <v>931.25723759000005</v>
      </c>
      <c r="I34" s="36">
        <f>SUMIFS(СВЦЭМ!$D$33:$D$776,СВЦЭМ!$A$33:$A$776,$A34,СВЦЭМ!$B$33:$B$776,I$11)+'СЕТ СН'!$F$11+СВЦЭМ!$D$10+'СЕТ СН'!$F$6-'СЕТ СН'!$F$23</f>
        <v>883.13381545000004</v>
      </c>
      <c r="J34" s="36">
        <f>SUMIFS(СВЦЭМ!$D$33:$D$776,СВЦЭМ!$A$33:$A$776,$A34,СВЦЭМ!$B$33:$B$776,J$11)+'СЕТ СН'!$F$11+СВЦЭМ!$D$10+'СЕТ СН'!$F$6-'СЕТ СН'!$F$23</f>
        <v>825.43224275</v>
      </c>
      <c r="K34" s="36">
        <f>SUMIFS(СВЦЭМ!$D$33:$D$776,СВЦЭМ!$A$33:$A$776,$A34,СВЦЭМ!$B$33:$B$776,K$11)+'СЕТ СН'!$F$11+СВЦЭМ!$D$10+'СЕТ СН'!$F$6-'СЕТ СН'!$F$23</f>
        <v>796.13180073000001</v>
      </c>
      <c r="L34" s="36">
        <f>SUMIFS(СВЦЭМ!$D$33:$D$776,СВЦЭМ!$A$33:$A$776,$A34,СВЦЭМ!$B$33:$B$776,L$11)+'СЕТ СН'!$F$11+СВЦЭМ!$D$10+'СЕТ СН'!$F$6-'СЕТ СН'!$F$23</f>
        <v>795.81983628</v>
      </c>
      <c r="M34" s="36">
        <f>SUMIFS(СВЦЭМ!$D$33:$D$776,СВЦЭМ!$A$33:$A$776,$A34,СВЦЭМ!$B$33:$B$776,M$11)+'СЕТ СН'!$F$11+СВЦЭМ!$D$10+'СЕТ СН'!$F$6-'СЕТ СН'!$F$23</f>
        <v>796.64544421000005</v>
      </c>
      <c r="N34" s="36">
        <f>SUMIFS(СВЦЭМ!$D$33:$D$776,СВЦЭМ!$A$33:$A$776,$A34,СВЦЭМ!$B$33:$B$776,N$11)+'СЕТ СН'!$F$11+СВЦЭМ!$D$10+'СЕТ СН'!$F$6-'СЕТ СН'!$F$23</f>
        <v>803.80471639999996</v>
      </c>
      <c r="O34" s="36">
        <f>SUMIFS(СВЦЭМ!$D$33:$D$776,СВЦЭМ!$A$33:$A$776,$A34,СВЦЭМ!$B$33:$B$776,O$11)+'СЕТ СН'!$F$11+СВЦЭМ!$D$10+'СЕТ СН'!$F$6-'СЕТ СН'!$F$23</f>
        <v>843.78176082000004</v>
      </c>
      <c r="P34" s="36">
        <f>SUMIFS(СВЦЭМ!$D$33:$D$776,СВЦЭМ!$A$33:$A$776,$A34,СВЦЭМ!$B$33:$B$776,P$11)+'СЕТ СН'!$F$11+СВЦЭМ!$D$10+'СЕТ СН'!$F$6-'СЕТ СН'!$F$23</f>
        <v>882.40374230999998</v>
      </c>
      <c r="Q34" s="36">
        <f>SUMIFS(СВЦЭМ!$D$33:$D$776,СВЦЭМ!$A$33:$A$776,$A34,СВЦЭМ!$B$33:$B$776,Q$11)+'СЕТ СН'!$F$11+СВЦЭМ!$D$10+'СЕТ СН'!$F$6-'СЕТ СН'!$F$23</f>
        <v>845.11658639999996</v>
      </c>
      <c r="R34" s="36">
        <f>SUMIFS(СВЦЭМ!$D$33:$D$776,СВЦЭМ!$A$33:$A$776,$A34,СВЦЭМ!$B$33:$B$776,R$11)+'СЕТ СН'!$F$11+СВЦЭМ!$D$10+'СЕТ СН'!$F$6-'СЕТ СН'!$F$23</f>
        <v>791.43609576000006</v>
      </c>
      <c r="S34" s="36">
        <f>SUMIFS(СВЦЭМ!$D$33:$D$776,СВЦЭМ!$A$33:$A$776,$A34,СВЦЭМ!$B$33:$B$776,S$11)+'СЕТ СН'!$F$11+СВЦЭМ!$D$10+'СЕТ СН'!$F$6-'СЕТ СН'!$F$23</f>
        <v>817.28885463000006</v>
      </c>
      <c r="T34" s="36">
        <f>SUMIFS(СВЦЭМ!$D$33:$D$776,СВЦЭМ!$A$33:$A$776,$A34,СВЦЭМ!$B$33:$B$776,T$11)+'СЕТ СН'!$F$11+СВЦЭМ!$D$10+'СЕТ СН'!$F$6-'СЕТ СН'!$F$23</f>
        <v>812.23901340999998</v>
      </c>
      <c r="U34" s="36">
        <f>SUMIFS(СВЦЭМ!$D$33:$D$776,СВЦЭМ!$A$33:$A$776,$A34,СВЦЭМ!$B$33:$B$776,U$11)+'СЕТ СН'!$F$11+СВЦЭМ!$D$10+'СЕТ СН'!$F$6-'СЕТ СН'!$F$23</f>
        <v>745.78285798000002</v>
      </c>
      <c r="V34" s="36">
        <f>SUMIFS(СВЦЭМ!$D$33:$D$776,СВЦЭМ!$A$33:$A$776,$A34,СВЦЭМ!$B$33:$B$776,V$11)+'СЕТ СН'!$F$11+СВЦЭМ!$D$10+'СЕТ СН'!$F$6-'СЕТ СН'!$F$23</f>
        <v>741.33457656999997</v>
      </c>
      <c r="W34" s="36">
        <f>SUMIFS(СВЦЭМ!$D$33:$D$776,СВЦЭМ!$A$33:$A$776,$A34,СВЦЭМ!$B$33:$B$776,W$11)+'СЕТ СН'!$F$11+СВЦЭМ!$D$10+'СЕТ СН'!$F$6-'СЕТ СН'!$F$23</f>
        <v>737.96025743999996</v>
      </c>
      <c r="X34" s="36">
        <f>SUMIFS(СВЦЭМ!$D$33:$D$776,СВЦЭМ!$A$33:$A$776,$A34,СВЦЭМ!$B$33:$B$776,X$11)+'СЕТ СН'!$F$11+СВЦЭМ!$D$10+'СЕТ СН'!$F$6-'СЕТ СН'!$F$23</f>
        <v>721.04969182000002</v>
      </c>
      <c r="Y34" s="36">
        <f>SUMIFS(СВЦЭМ!$D$33:$D$776,СВЦЭМ!$A$33:$A$776,$A34,СВЦЭМ!$B$33:$B$776,Y$11)+'СЕТ СН'!$F$11+СВЦЭМ!$D$10+'СЕТ СН'!$F$6-'СЕТ СН'!$F$23</f>
        <v>727.02087444000006</v>
      </c>
    </row>
    <row r="35" spans="1:27" ht="15.75" x14ac:dyDescent="0.2">
      <c r="A35" s="35">
        <f t="shared" si="0"/>
        <v>44128</v>
      </c>
      <c r="B35" s="36">
        <f>SUMIFS(СВЦЭМ!$D$33:$D$776,СВЦЭМ!$A$33:$A$776,$A35,СВЦЭМ!$B$33:$B$776,B$11)+'СЕТ СН'!$F$11+СВЦЭМ!$D$10+'СЕТ СН'!$F$6-'СЕТ СН'!$F$23</f>
        <v>827.04722409999999</v>
      </c>
      <c r="C35" s="36">
        <f>SUMIFS(СВЦЭМ!$D$33:$D$776,СВЦЭМ!$A$33:$A$776,$A35,СВЦЭМ!$B$33:$B$776,C$11)+'СЕТ СН'!$F$11+СВЦЭМ!$D$10+'СЕТ СН'!$F$6-'СЕТ СН'!$F$23</f>
        <v>904.99633970000002</v>
      </c>
      <c r="D35" s="36">
        <f>SUMIFS(СВЦЭМ!$D$33:$D$776,СВЦЭМ!$A$33:$A$776,$A35,СВЦЭМ!$B$33:$B$776,D$11)+'СЕТ СН'!$F$11+СВЦЭМ!$D$10+'СЕТ СН'!$F$6-'СЕТ СН'!$F$23</f>
        <v>972.49853232999999</v>
      </c>
      <c r="E35" s="36">
        <f>SUMIFS(СВЦЭМ!$D$33:$D$776,СВЦЭМ!$A$33:$A$776,$A35,СВЦЭМ!$B$33:$B$776,E$11)+'СЕТ СН'!$F$11+СВЦЭМ!$D$10+'СЕТ СН'!$F$6-'СЕТ СН'!$F$23</f>
        <v>986.97379523999996</v>
      </c>
      <c r="F35" s="36">
        <f>SUMIFS(СВЦЭМ!$D$33:$D$776,СВЦЭМ!$A$33:$A$776,$A35,СВЦЭМ!$B$33:$B$776,F$11)+'СЕТ СН'!$F$11+СВЦЭМ!$D$10+'СЕТ СН'!$F$6-'СЕТ СН'!$F$23</f>
        <v>988.46135043000004</v>
      </c>
      <c r="G35" s="36">
        <f>SUMIFS(СВЦЭМ!$D$33:$D$776,СВЦЭМ!$A$33:$A$776,$A35,СВЦЭМ!$B$33:$B$776,G$11)+'СЕТ СН'!$F$11+СВЦЭМ!$D$10+'СЕТ СН'!$F$6-'СЕТ СН'!$F$23</f>
        <v>967.93455247999998</v>
      </c>
      <c r="H35" s="36">
        <f>SUMIFS(СВЦЭМ!$D$33:$D$776,СВЦЭМ!$A$33:$A$776,$A35,СВЦЭМ!$B$33:$B$776,H$11)+'СЕТ СН'!$F$11+СВЦЭМ!$D$10+'СЕТ СН'!$F$6-'СЕТ СН'!$F$23</f>
        <v>945.9892122</v>
      </c>
      <c r="I35" s="36">
        <f>SUMIFS(СВЦЭМ!$D$33:$D$776,СВЦЭМ!$A$33:$A$776,$A35,СВЦЭМ!$B$33:$B$776,I$11)+'СЕТ СН'!$F$11+СВЦЭМ!$D$10+'СЕТ СН'!$F$6-'СЕТ СН'!$F$23</f>
        <v>916.04168289999996</v>
      </c>
      <c r="J35" s="36">
        <f>SUMIFS(СВЦЭМ!$D$33:$D$776,СВЦЭМ!$A$33:$A$776,$A35,СВЦЭМ!$B$33:$B$776,J$11)+'СЕТ СН'!$F$11+СВЦЭМ!$D$10+'СЕТ СН'!$F$6-'СЕТ СН'!$F$23</f>
        <v>842.94268263000004</v>
      </c>
      <c r="K35" s="36">
        <f>SUMIFS(СВЦЭМ!$D$33:$D$776,СВЦЭМ!$A$33:$A$776,$A35,СВЦЭМ!$B$33:$B$776,K$11)+'СЕТ СН'!$F$11+СВЦЭМ!$D$10+'СЕТ СН'!$F$6-'СЕТ СН'!$F$23</f>
        <v>811.28412663000006</v>
      </c>
      <c r="L35" s="36">
        <f>SUMIFS(СВЦЭМ!$D$33:$D$776,СВЦЭМ!$A$33:$A$776,$A35,СВЦЭМ!$B$33:$B$776,L$11)+'СЕТ СН'!$F$11+СВЦЭМ!$D$10+'СЕТ СН'!$F$6-'СЕТ СН'!$F$23</f>
        <v>800.48498889999996</v>
      </c>
      <c r="M35" s="36">
        <f>SUMIFS(СВЦЭМ!$D$33:$D$776,СВЦЭМ!$A$33:$A$776,$A35,СВЦЭМ!$B$33:$B$776,M$11)+'СЕТ СН'!$F$11+СВЦЭМ!$D$10+'СЕТ СН'!$F$6-'СЕТ СН'!$F$23</f>
        <v>791.98216695999997</v>
      </c>
      <c r="N35" s="36">
        <f>SUMIFS(СВЦЭМ!$D$33:$D$776,СВЦЭМ!$A$33:$A$776,$A35,СВЦЭМ!$B$33:$B$776,N$11)+'СЕТ СН'!$F$11+СВЦЭМ!$D$10+'СЕТ СН'!$F$6-'СЕТ СН'!$F$23</f>
        <v>789.35233793999998</v>
      </c>
      <c r="O35" s="36">
        <f>SUMIFS(СВЦЭМ!$D$33:$D$776,СВЦЭМ!$A$33:$A$776,$A35,СВЦЭМ!$B$33:$B$776,O$11)+'СЕТ СН'!$F$11+СВЦЭМ!$D$10+'СЕТ СН'!$F$6-'СЕТ СН'!$F$23</f>
        <v>833.98852821000003</v>
      </c>
      <c r="P35" s="36">
        <f>SUMIFS(СВЦЭМ!$D$33:$D$776,СВЦЭМ!$A$33:$A$776,$A35,СВЦЭМ!$B$33:$B$776,P$11)+'СЕТ СН'!$F$11+СВЦЭМ!$D$10+'СЕТ СН'!$F$6-'СЕТ СН'!$F$23</f>
        <v>883.94709124999997</v>
      </c>
      <c r="Q35" s="36">
        <f>SUMIFS(СВЦЭМ!$D$33:$D$776,СВЦЭМ!$A$33:$A$776,$A35,СВЦЭМ!$B$33:$B$776,Q$11)+'СЕТ СН'!$F$11+СВЦЭМ!$D$10+'СЕТ СН'!$F$6-'СЕТ СН'!$F$23</f>
        <v>870.15494973</v>
      </c>
      <c r="R35" s="36">
        <f>SUMIFS(СВЦЭМ!$D$33:$D$776,СВЦЭМ!$A$33:$A$776,$A35,СВЦЭМ!$B$33:$B$776,R$11)+'СЕТ СН'!$F$11+СВЦЭМ!$D$10+'СЕТ СН'!$F$6-'СЕТ СН'!$F$23</f>
        <v>838.05448363000005</v>
      </c>
      <c r="S35" s="36">
        <f>SUMIFS(СВЦЭМ!$D$33:$D$776,СВЦЭМ!$A$33:$A$776,$A35,СВЦЭМ!$B$33:$B$776,S$11)+'СЕТ СН'!$F$11+СВЦЭМ!$D$10+'СЕТ СН'!$F$6-'СЕТ СН'!$F$23</f>
        <v>797.40893018999998</v>
      </c>
      <c r="T35" s="36">
        <f>SUMIFS(СВЦЭМ!$D$33:$D$776,СВЦЭМ!$A$33:$A$776,$A35,СВЦЭМ!$B$33:$B$776,T$11)+'СЕТ СН'!$F$11+СВЦЭМ!$D$10+'СЕТ СН'!$F$6-'СЕТ СН'!$F$23</f>
        <v>825.24113592000003</v>
      </c>
      <c r="U35" s="36">
        <f>SUMIFS(СВЦЭМ!$D$33:$D$776,СВЦЭМ!$A$33:$A$776,$A35,СВЦЭМ!$B$33:$B$776,U$11)+'СЕТ СН'!$F$11+СВЦЭМ!$D$10+'СЕТ СН'!$F$6-'СЕТ СН'!$F$23</f>
        <v>827.18967228999998</v>
      </c>
      <c r="V35" s="36">
        <f>SUMIFS(СВЦЭМ!$D$33:$D$776,СВЦЭМ!$A$33:$A$776,$A35,СВЦЭМ!$B$33:$B$776,V$11)+'СЕТ СН'!$F$11+СВЦЭМ!$D$10+'СЕТ СН'!$F$6-'СЕТ СН'!$F$23</f>
        <v>741.17222244000004</v>
      </c>
      <c r="W35" s="36">
        <f>SUMIFS(СВЦЭМ!$D$33:$D$776,СВЦЭМ!$A$33:$A$776,$A35,СВЦЭМ!$B$33:$B$776,W$11)+'СЕТ СН'!$F$11+СВЦЭМ!$D$10+'СЕТ СН'!$F$6-'СЕТ СН'!$F$23</f>
        <v>759.00677680000001</v>
      </c>
      <c r="X35" s="36">
        <f>SUMIFS(СВЦЭМ!$D$33:$D$776,СВЦЭМ!$A$33:$A$776,$A35,СВЦЭМ!$B$33:$B$776,X$11)+'СЕТ СН'!$F$11+СВЦЭМ!$D$10+'СЕТ СН'!$F$6-'СЕТ СН'!$F$23</f>
        <v>785.12181296999995</v>
      </c>
      <c r="Y35" s="36">
        <f>SUMIFS(СВЦЭМ!$D$33:$D$776,СВЦЭМ!$A$33:$A$776,$A35,СВЦЭМ!$B$33:$B$776,Y$11)+'СЕТ СН'!$F$11+СВЦЭМ!$D$10+'СЕТ СН'!$F$6-'СЕТ СН'!$F$23</f>
        <v>820.07648844000005</v>
      </c>
    </row>
    <row r="36" spans="1:27" ht="15.75" x14ac:dyDescent="0.2">
      <c r="A36" s="35">
        <f t="shared" si="0"/>
        <v>44129</v>
      </c>
      <c r="B36" s="36">
        <f>SUMIFS(СВЦЭМ!$D$33:$D$776,СВЦЭМ!$A$33:$A$776,$A36,СВЦЭМ!$B$33:$B$776,B$11)+'СЕТ СН'!$F$11+СВЦЭМ!$D$10+'СЕТ СН'!$F$6-'СЕТ СН'!$F$23</f>
        <v>886.51862805999997</v>
      </c>
      <c r="C36" s="36">
        <f>SUMIFS(СВЦЭМ!$D$33:$D$776,СВЦЭМ!$A$33:$A$776,$A36,СВЦЭМ!$B$33:$B$776,C$11)+'СЕТ СН'!$F$11+СВЦЭМ!$D$10+'СЕТ СН'!$F$6-'СЕТ СН'!$F$23</f>
        <v>937.42399118000003</v>
      </c>
      <c r="D36" s="36">
        <f>SUMIFS(СВЦЭМ!$D$33:$D$776,СВЦЭМ!$A$33:$A$776,$A36,СВЦЭМ!$B$33:$B$776,D$11)+'СЕТ СН'!$F$11+СВЦЭМ!$D$10+'СЕТ СН'!$F$6-'СЕТ СН'!$F$23</f>
        <v>1006.31809234</v>
      </c>
      <c r="E36" s="36">
        <f>SUMIFS(СВЦЭМ!$D$33:$D$776,СВЦЭМ!$A$33:$A$776,$A36,СВЦЭМ!$B$33:$B$776,E$11)+'СЕТ СН'!$F$11+СВЦЭМ!$D$10+'СЕТ СН'!$F$6-'СЕТ СН'!$F$23</f>
        <v>1014.68972023</v>
      </c>
      <c r="F36" s="36">
        <f>SUMIFS(СВЦЭМ!$D$33:$D$776,СВЦЭМ!$A$33:$A$776,$A36,СВЦЭМ!$B$33:$B$776,F$11)+'СЕТ СН'!$F$11+СВЦЭМ!$D$10+'СЕТ СН'!$F$6-'СЕТ СН'!$F$23</f>
        <v>1018.36698217</v>
      </c>
      <c r="G36" s="36">
        <f>SUMIFS(СВЦЭМ!$D$33:$D$776,СВЦЭМ!$A$33:$A$776,$A36,СВЦЭМ!$B$33:$B$776,G$11)+'СЕТ СН'!$F$11+СВЦЭМ!$D$10+'СЕТ СН'!$F$6-'СЕТ СН'!$F$23</f>
        <v>1017.73368299</v>
      </c>
      <c r="H36" s="36">
        <f>SUMIFS(СВЦЭМ!$D$33:$D$776,СВЦЭМ!$A$33:$A$776,$A36,СВЦЭМ!$B$33:$B$776,H$11)+'СЕТ СН'!$F$11+СВЦЭМ!$D$10+'СЕТ СН'!$F$6-'СЕТ СН'!$F$23</f>
        <v>995.37063747000002</v>
      </c>
      <c r="I36" s="36">
        <f>SUMIFS(СВЦЭМ!$D$33:$D$776,СВЦЭМ!$A$33:$A$776,$A36,СВЦЭМ!$B$33:$B$776,I$11)+'СЕТ СН'!$F$11+СВЦЭМ!$D$10+'СЕТ СН'!$F$6-'СЕТ СН'!$F$23</f>
        <v>970.72450045000005</v>
      </c>
      <c r="J36" s="36">
        <f>SUMIFS(СВЦЭМ!$D$33:$D$776,СВЦЭМ!$A$33:$A$776,$A36,СВЦЭМ!$B$33:$B$776,J$11)+'СЕТ СН'!$F$11+СВЦЭМ!$D$10+'СЕТ СН'!$F$6-'СЕТ СН'!$F$23</f>
        <v>877.74841490999995</v>
      </c>
      <c r="K36" s="36">
        <f>SUMIFS(СВЦЭМ!$D$33:$D$776,СВЦЭМ!$A$33:$A$776,$A36,СВЦЭМ!$B$33:$B$776,K$11)+'СЕТ СН'!$F$11+СВЦЭМ!$D$10+'СЕТ СН'!$F$6-'СЕТ СН'!$F$23</f>
        <v>808.19453057999999</v>
      </c>
      <c r="L36" s="36">
        <f>SUMIFS(СВЦЭМ!$D$33:$D$776,СВЦЭМ!$A$33:$A$776,$A36,СВЦЭМ!$B$33:$B$776,L$11)+'СЕТ СН'!$F$11+СВЦЭМ!$D$10+'СЕТ СН'!$F$6-'СЕТ СН'!$F$23</f>
        <v>802.02882810000006</v>
      </c>
      <c r="M36" s="36">
        <f>SUMIFS(СВЦЭМ!$D$33:$D$776,СВЦЭМ!$A$33:$A$776,$A36,СВЦЭМ!$B$33:$B$776,M$11)+'СЕТ СН'!$F$11+СВЦЭМ!$D$10+'СЕТ СН'!$F$6-'СЕТ СН'!$F$23</f>
        <v>803.25645176</v>
      </c>
      <c r="N36" s="36">
        <f>SUMIFS(СВЦЭМ!$D$33:$D$776,СВЦЭМ!$A$33:$A$776,$A36,СВЦЭМ!$B$33:$B$776,N$11)+'СЕТ СН'!$F$11+СВЦЭМ!$D$10+'СЕТ СН'!$F$6-'СЕТ СН'!$F$23</f>
        <v>809.04368947</v>
      </c>
      <c r="O36" s="36">
        <f>SUMIFS(СВЦЭМ!$D$33:$D$776,СВЦЭМ!$A$33:$A$776,$A36,СВЦЭМ!$B$33:$B$776,O$11)+'СЕТ СН'!$F$11+СВЦЭМ!$D$10+'СЕТ СН'!$F$6-'СЕТ СН'!$F$23</f>
        <v>851.88475892999998</v>
      </c>
      <c r="P36" s="36">
        <f>SUMIFS(СВЦЭМ!$D$33:$D$776,СВЦЭМ!$A$33:$A$776,$A36,СВЦЭМ!$B$33:$B$776,P$11)+'СЕТ СН'!$F$11+СВЦЭМ!$D$10+'СЕТ СН'!$F$6-'СЕТ СН'!$F$23</f>
        <v>901.84335417</v>
      </c>
      <c r="Q36" s="36">
        <f>SUMIFS(СВЦЭМ!$D$33:$D$776,СВЦЭМ!$A$33:$A$776,$A36,СВЦЭМ!$B$33:$B$776,Q$11)+'СЕТ СН'!$F$11+СВЦЭМ!$D$10+'СЕТ СН'!$F$6-'СЕТ СН'!$F$23</f>
        <v>863.89130780000005</v>
      </c>
      <c r="R36" s="36">
        <f>SUMIFS(СВЦЭМ!$D$33:$D$776,СВЦЭМ!$A$33:$A$776,$A36,СВЦЭМ!$B$33:$B$776,R$11)+'СЕТ СН'!$F$11+СВЦЭМ!$D$10+'СЕТ СН'!$F$6-'СЕТ СН'!$F$23</f>
        <v>810.42163991999996</v>
      </c>
      <c r="S36" s="36">
        <f>SUMIFS(СВЦЭМ!$D$33:$D$776,СВЦЭМ!$A$33:$A$776,$A36,СВЦЭМ!$B$33:$B$776,S$11)+'СЕТ СН'!$F$11+СВЦЭМ!$D$10+'СЕТ СН'!$F$6-'СЕТ СН'!$F$23</f>
        <v>800.64859394999996</v>
      </c>
      <c r="T36" s="36">
        <f>SUMIFS(СВЦЭМ!$D$33:$D$776,СВЦЭМ!$A$33:$A$776,$A36,СВЦЭМ!$B$33:$B$776,T$11)+'СЕТ СН'!$F$11+СВЦЭМ!$D$10+'СЕТ СН'!$F$6-'СЕТ СН'!$F$23</f>
        <v>826.36948672000005</v>
      </c>
      <c r="U36" s="36">
        <f>SUMIFS(СВЦЭМ!$D$33:$D$776,СВЦЭМ!$A$33:$A$776,$A36,СВЦЭМ!$B$33:$B$776,U$11)+'СЕТ СН'!$F$11+СВЦЭМ!$D$10+'СЕТ СН'!$F$6-'СЕТ СН'!$F$23</f>
        <v>762.18625847999999</v>
      </c>
      <c r="V36" s="36">
        <f>SUMIFS(СВЦЭМ!$D$33:$D$776,СВЦЭМ!$A$33:$A$776,$A36,СВЦЭМ!$B$33:$B$776,V$11)+'СЕТ СН'!$F$11+СВЦЭМ!$D$10+'СЕТ СН'!$F$6-'СЕТ СН'!$F$23</f>
        <v>744.28516955999999</v>
      </c>
      <c r="W36" s="36">
        <f>SUMIFS(СВЦЭМ!$D$33:$D$776,СВЦЭМ!$A$33:$A$776,$A36,СВЦЭМ!$B$33:$B$776,W$11)+'СЕТ СН'!$F$11+СВЦЭМ!$D$10+'СЕТ СН'!$F$6-'СЕТ СН'!$F$23</f>
        <v>725.50386786000001</v>
      </c>
      <c r="X36" s="36">
        <f>SUMIFS(СВЦЭМ!$D$33:$D$776,СВЦЭМ!$A$33:$A$776,$A36,СВЦЭМ!$B$33:$B$776,X$11)+'СЕТ СН'!$F$11+СВЦЭМ!$D$10+'СЕТ СН'!$F$6-'СЕТ СН'!$F$23</f>
        <v>731.86957767000001</v>
      </c>
      <c r="Y36" s="36">
        <f>SUMIFS(СВЦЭМ!$D$33:$D$776,СВЦЭМ!$A$33:$A$776,$A36,СВЦЭМ!$B$33:$B$776,Y$11)+'СЕТ СН'!$F$11+СВЦЭМ!$D$10+'СЕТ СН'!$F$6-'СЕТ СН'!$F$23</f>
        <v>772.59543354000004</v>
      </c>
    </row>
    <row r="37" spans="1:27" ht="15.75" x14ac:dyDescent="0.2">
      <c r="A37" s="35">
        <f t="shared" si="0"/>
        <v>44130</v>
      </c>
      <c r="B37" s="36">
        <f>SUMIFS(СВЦЭМ!$D$33:$D$776,СВЦЭМ!$A$33:$A$776,$A37,СВЦЭМ!$B$33:$B$776,B$11)+'СЕТ СН'!$F$11+СВЦЭМ!$D$10+'СЕТ СН'!$F$6-'СЕТ СН'!$F$23</f>
        <v>878.20589661999998</v>
      </c>
      <c r="C37" s="36">
        <f>SUMIFS(СВЦЭМ!$D$33:$D$776,СВЦЭМ!$A$33:$A$776,$A37,СВЦЭМ!$B$33:$B$776,C$11)+'СЕТ СН'!$F$11+СВЦЭМ!$D$10+'СЕТ СН'!$F$6-'СЕТ СН'!$F$23</f>
        <v>961.51055798000004</v>
      </c>
      <c r="D37" s="36">
        <f>SUMIFS(СВЦЭМ!$D$33:$D$776,СВЦЭМ!$A$33:$A$776,$A37,СВЦЭМ!$B$33:$B$776,D$11)+'СЕТ СН'!$F$11+СВЦЭМ!$D$10+'СЕТ СН'!$F$6-'СЕТ СН'!$F$23</f>
        <v>1023.86996513</v>
      </c>
      <c r="E37" s="36">
        <f>SUMIFS(СВЦЭМ!$D$33:$D$776,СВЦЭМ!$A$33:$A$776,$A37,СВЦЭМ!$B$33:$B$776,E$11)+'СЕТ СН'!$F$11+СВЦЭМ!$D$10+'СЕТ СН'!$F$6-'СЕТ СН'!$F$23</f>
        <v>1029.81500605</v>
      </c>
      <c r="F37" s="36">
        <f>SUMIFS(СВЦЭМ!$D$33:$D$776,СВЦЭМ!$A$33:$A$776,$A37,СВЦЭМ!$B$33:$B$776,F$11)+'СЕТ СН'!$F$11+СВЦЭМ!$D$10+'СЕТ СН'!$F$6-'СЕТ СН'!$F$23</f>
        <v>1026.3180502799999</v>
      </c>
      <c r="G37" s="36">
        <f>SUMIFS(СВЦЭМ!$D$33:$D$776,СВЦЭМ!$A$33:$A$776,$A37,СВЦЭМ!$B$33:$B$776,G$11)+'СЕТ СН'!$F$11+СВЦЭМ!$D$10+'СЕТ СН'!$F$6-'СЕТ СН'!$F$23</f>
        <v>1003.41122632</v>
      </c>
      <c r="H37" s="36">
        <f>SUMIFS(СВЦЭМ!$D$33:$D$776,СВЦЭМ!$A$33:$A$776,$A37,СВЦЭМ!$B$33:$B$776,H$11)+'СЕТ СН'!$F$11+СВЦЭМ!$D$10+'СЕТ СН'!$F$6-'СЕТ СН'!$F$23</f>
        <v>953.95526648999999</v>
      </c>
      <c r="I37" s="36">
        <f>SUMIFS(СВЦЭМ!$D$33:$D$776,СВЦЭМ!$A$33:$A$776,$A37,СВЦЭМ!$B$33:$B$776,I$11)+'СЕТ СН'!$F$11+СВЦЭМ!$D$10+'СЕТ СН'!$F$6-'СЕТ СН'!$F$23</f>
        <v>913.6343081</v>
      </c>
      <c r="J37" s="36">
        <f>SUMIFS(СВЦЭМ!$D$33:$D$776,СВЦЭМ!$A$33:$A$776,$A37,СВЦЭМ!$B$33:$B$776,J$11)+'СЕТ СН'!$F$11+СВЦЭМ!$D$10+'СЕТ СН'!$F$6-'СЕТ СН'!$F$23</f>
        <v>843.52323945000001</v>
      </c>
      <c r="K37" s="36">
        <f>SUMIFS(СВЦЭМ!$D$33:$D$776,СВЦЭМ!$A$33:$A$776,$A37,СВЦЭМ!$B$33:$B$776,K$11)+'СЕТ СН'!$F$11+СВЦЭМ!$D$10+'СЕТ СН'!$F$6-'СЕТ СН'!$F$23</f>
        <v>797.09098739000001</v>
      </c>
      <c r="L37" s="36">
        <f>SUMIFS(СВЦЭМ!$D$33:$D$776,СВЦЭМ!$A$33:$A$776,$A37,СВЦЭМ!$B$33:$B$776,L$11)+'СЕТ СН'!$F$11+СВЦЭМ!$D$10+'СЕТ СН'!$F$6-'СЕТ СН'!$F$23</f>
        <v>792.23679627000001</v>
      </c>
      <c r="M37" s="36">
        <f>SUMIFS(СВЦЭМ!$D$33:$D$776,СВЦЭМ!$A$33:$A$776,$A37,СВЦЭМ!$B$33:$B$776,M$11)+'СЕТ СН'!$F$11+СВЦЭМ!$D$10+'СЕТ СН'!$F$6-'СЕТ СН'!$F$23</f>
        <v>815.68357636999997</v>
      </c>
      <c r="N37" s="36">
        <f>SUMIFS(СВЦЭМ!$D$33:$D$776,СВЦЭМ!$A$33:$A$776,$A37,СВЦЭМ!$B$33:$B$776,N$11)+'СЕТ СН'!$F$11+СВЦЭМ!$D$10+'СЕТ СН'!$F$6-'СЕТ СН'!$F$23</f>
        <v>815.74015731999998</v>
      </c>
      <c r="O37" s="36">
        <f>SUMIFS(СВЦЭМ!$D$33:$D$776,СВЦЭМ!$A$33:$A$776,$A37,СВЦЭМ!$B$33:$B$776,O$11)+'СЕТ СН'!$F$11+СВЦЭМ!$D$10+'СЕТ СН'!$F$6-'СЕТ СН'!$F$23</f>
        <v>852.27747035000004</v>
      </c>
      <c r="P37" s="36">
        <f>SUMIFS(СВЦЭМ!$D$33:$D$776,СВЦЭМ!$A$33:$A$776,$A37,СВЦЭМ!$B$33:$B$776,P$11)+'СЕТ СН'!$F$11+СВЦЭМ!$D$10+'СЕТ СН'!$F$6-'СЕТ СН'!$F$23</f>
        <v>896.35653424999998</v>
      </c>
      <c r="Q37" s="36">
        <f>SUMIFS(СВЦЭМ!$D$33:$D$776,СВЦЭМ!$A$33:$A$776,$A37,СВЦЭМ!$B$33:$B$776,Q$11)+'СЕТ СН'!$F$11+СВЦЭМ!$D$10+'СЕТ СН'!$F$6-'СЕТ СН'!$F$23</f>
        <v>858.46982423999998</v>
      </c>
      <c r="R37" s="36">
        <f>SUMIFS(СВЦЭМ!$D$33:$D$776,СВЦЭМ!$A$33:$A$776,$A37,СВЦЭМ!$B$33:$B$776,R$11)+'СЕТ СН'!$F$11+СВЦЭМ!$D$10+'СЕТ СН'!$F$6-'СЕТ СН'!$F$23</f>
        <v>809.98059967999995</v>
      </c>
      <c r="S37" s="36">
        <f>SUMIFS(СВЦЭМ!$D$33:$D$776,СВЦЭМ!$A$33:$A$776,$A37,СВЦЭМ!$B$33:$B$776,S$11)+'СЕТ СН'!$F$11+СВЦЭМ!$D$10+'СЕТ СН'!$F$6-'СЕТ СН'!$F$23</f>
        <v>746.32517802999996</v>
      </c>
      <c r="T37" s="36">
        <f>SUMIFS(СВЦЭМ!$D$33:$D$776,СВЦЭМ!$A$33:$A$776,$A37,СВЦЭМ!$B$33:$B$776,T$11)+'СЕТ СН'!$F$11+СВЦЭМ!$D$10+'СЕТ СН'!$F$6-'СЕТ СН'!$F$23</f>
        <v>710.86184070000002</v>
      </c>
      <c r="U37" s="36">
        <f>SUMIFS(СВЦЭМ!$D$33:$D$776,СВЦЭМ!$A$33:$A$776,$A37,СВЦЭМ!$B$33:$B$776,U$11)+'СЕТ СН'!$F$11+СВЦЭМ!$D$10+'СЕТ СН'!$F$6-'СЕТ СН'!$F$23</f>
        <v>710.66520961000003</v>
      </c>
      <c r="V37" s="36">
        <f>SUMIFS(СВЦЭМ!$D$33:$D$776,СВЦЭМ!$A$33:$A$776,$A37,СВЦЭМ!$B$33:$B$776,V$11)+'СЕТ СН'!$F$11+СВЦЭМ!$D$10+'СЕТ СН'!$F$6-'СЕТ СН'!$F$23</f>
        <v>710.04943763999995</v>
      </c>
      <c r="W37" s="36">
        <f>SUMIFS(СВЦЭМ!$D$33:$D$776,СВЦЭМ!$A$33:$A$776,$A37,СВЦЭМ!$B$33:$B$776,W$11)+'СЕТ СН'!$F$11+СВЦЭМ!$D$10+'СЕТ СН'!$F$6-'СЕТ СН'!$F$23</f>
        <v>710.80687129</v>
      </c>
      <c r="X37" s="36">
        <f>SUMIFS(СВЦЭМ!$D$33:$D$776,СВЦЭМ!$A$33:$A$776,$A37,СВЦЭМ!$B$33:$B$776,X$11)+'СЕТ СН'!$F$11+СВЦЭМ!$D$10+'СЕТ СН'!$F$6-'СЕТ СН'!$F$23</f>
        <v>709.46719198000005</v>
      </c>
      <c r="Y37" s="36">
        <f>SUMIFS(СВЦЭМ!$D$33:$D$776,СВЦЭМ!$A$33:$A$776,$A37,СВЦЭМ!$B$33:$B$776,Y$11)+'СЕТ СН'!$F$11+СВЦЭМ!$D$10+'СЕТ СН'!$F$6-'СЕТ СН'!$F$23</f>
        <v>752.04421266999998</v>
      </c>
    </row>
    <row r="38" spans="1:27" ht="15.75" x14ac:dyDescent="0.2">
      <c r="A38" s="35">
        <f t="shared" si="0"/>
        <v>44131</v>
      </c>
      <c r="B38" s="36">
        <f>SUMIFS(СВЦЭМ!$D$33:$D$776,СВЦЭМ!$A$33:$A$776,$A38,СВЦЭМ!$B$33:$B$776,B$11)+'СЕТ СН'!$F$11+СВЦЭМ!$D$10+'СЕТ СН'!$F$6-'СЕТ СН'!$F$23</f>
        <v>861.80554171000006</v>
      </c>
      <c r="C38" s="36">
        <f>SUMIFS(СВЦЭМ!$D$33:$D$776,СВЦЭМ!$A$33:$A$776,$A38,СВЦЭМ!$B$33:$B$776,C$11)+'СЕТ СН'!$F$11+СВЦЭМ!$D$10+'СЕТ СН'!$F$6-'СЕТ СН'!$F$23</f>
        <v>954.99666567999998</v>
      </c>
      <c r="D38" s="36">
        <f>SUMIFS(СВЦЭМ!$D$33:$D$776,СВЦЭМ!$A$33:$A$776,$A38,СВЦЭМ!$B$33:$B$776,D$11)+'СЕТ СН'!$F$11+СВЦЭМ!$D$10+'СЕТ СН'!$F$6-'СЕТ СН'!$F$23</f>
        <v>1029.16086367</v>
      </c>
      <c r="E38" s="36">
        <f>SUMIFS(СВЦЭМ!$D$33:$D$776,СВЦЭМ!$A$33:$A$776,$A38,СВЦЭМ!$B$33:$B$776,E$11)+'СЕТ СН'!$F$11+СВЦЭМ!$D$10+'СЕТ СН'!$F$6-'СЕТ СН'!$F$23</f>
        <v>1046.6813112299999</v>
      </c>
      <c r="F38" s="36">
        <f>SUMIFS(СВЦЭМ!$D$33:$D$776,СВЦЭМ!$A$33:$A$776,$A38,СВЦЭМ!$B$33:$B$776,F$11)+'СЕТ СН'!$F$11+СВЦЭМ!$D$10+'СЕТ СН'!$F$6-'СЕТ СН'!$F$23</f>
        <v>1036.9599162299999</v>
      </c>
      <c r="G38" s="36">
        <f>SUMIFS(СВЦЭМ!$D$33:$D$776,СВЦЭМ!$A$33:$A$776,$A38,СВЦЭМ!$B$33:$B$776,G$11)+'СЕТ СН'!$F$11+СВЦЭМ!$D$10+'СЕТ СН'!$F$6-'СЕТ СН'!$F$23</f>
        <v>1026.84780501</v>
      </c>
      <c r="H38" s="36">
        <f>SUMIFS(СВЦЭМ!$D$33:$D$776,СВЦЭМ!$A$33:$A$776,$A38,СВЦЭМ!$B$33:$B$776,H$11)+'СЕТ СН'!$F$11+СВЦЭМ!$D$10+'СЕТ СН'!$F$6-'СЕТ СН'!$F$23</f>
        <v>991.65026437000006</v>
      </c>
      <c r="I38" s="36">
        <f>SUMIFS(СВЦЭМ!$D$33:$D$776,СВЦЭМ!$A$33:$A$776,$A38,СВЦЭМ!$B$33:$B$776,I$11)+'СЕТ СН'!$F$11+СВЦЭМ!$D$10+'СЕТ СН'!$F$6-'СЕТ СН'!$F$23</f>
        <v>959.57742554000004</v>
      </c>
      <c r="J38" s="36">
        <f>SUMIFS(СВЦЭМ!$D$33:$D$776,СВЦЭМ!$A$33:$A$776,$A38,СВЦЭМ!$B$33:$B$776,J$11)+'СЕТ СН'!$F$11+СВЦЭМ!$D$10+'СЕТ СН'!$F$6-'СЕТ СН'!$F$23</f>
        <v>877.64097026000002</v>
      </c>
      <c r="K38" s="36">
        <f>SUMIFS(СВЦЭМ!$D$33:$D$776,СВЦЭМ!$A$33:$A$776,$A38,СВЦЭМ!$B$33:$B$776,K$11)+'СЕТ СН'!$F$11+СВЦЭМ!$D$10+'СЕТ СН'!$F$6-'СЕТ СН'!$F$23</f>
        <v>837.92862491000005</v>
      </c>
      <c r="L38" s="36">
        <f>SUMIFS(СВЦЭМ!$D$33:$D$776,СВЦЭМ!$A$33:$A$776,$A38,СВЦЭМ!$B$33:$B$776,L$11)+'СЕТ СН'!$F$11+СВЦЭМ!$D$10+'СЕТ СН'!$F$6-'СЕТ СН'!$F$23</f>
        <v>846.23941043000002</v>
      </c>
      <c r="M38" s="36">
        <f>SUMIFS(СВЦЭМ!$D$33:$D$776,СВЦЭМ!$A$33:$A$776,$A38,СВЦЭМ!$B$33:$B$776,M$11)+'СЕТ СН'!$F$11+СВЦЭМ!$D$10+'СЕТ СН'!$F$6-'СЕТ СН'!$F$23</f>
        <v>850.84122790000004</v>
      </c>
      <c r="N38" s="36">
        <f>SUMIFS(СВЦЭМ!$D$33:$D$776,СВЦЭМ!$A$33:$A$776,$A38,СВЦЭМ!$B$33:$B$776,N$11)+'СЕТ СН'!$F$11+СВЦЭМ!$D$10+'СЕТ СН'!$F$6-'СЕТ СН'!$F$23</f>
        <v>859.46071501999995</v>
      </c>
      <c r="O38" s="36">
        <f>SUMIFS(СВЦЭМ!$D$33:$D$776,СВЦЭМ!$A$33:$A$776,$A38,СВЦЭМ!$B$33:$B$776,O$11)+'СЕТ СН'!$F$11+СВЦЭМ!$D$10+'СЕТ СН'!$F$6-'СЕТ СН'!$F$23</f>
        <v>910.32422530999997</v>
      </c>
      <c r="P38" s="36">
        <f>SUMIFS(СВЦЭМ!$D$33:$D$776,СВЦЭМ!$A$33:$A$776,$A38,СВЦЭМ!$B$33:$B$776,P$11)+'СЕТ СН'!$F$11+СВЦЭМ!$D$10+'СЕТ СН'!$F$6-'СЕТ СН'!$F$23</f>
        <v>951.12312937000002</v>
      </c>
      <c r="Q38" s="36">
        <f>SUMIFS(СВЦЭМ!$D$33:$D$776,СВЦЭМ!$A$33:$A$776,$A38,СВЦЭМ!$B$33:$B$776,Q$11)+'СЕТ СН'!$F$11+СВЦЭМ!$D$10+'СЕТ СН'!$F$6-'СЕТ СН'!$F$23</f>
        <v>908.08552702999998</v>
      </c>
      <c r="R38" s="36">
        <f>SUMIFS(СВЦЭМ!$D$33:$D$776,СВЦЭМ!$A$33:$A$776,$A38,СВЦЭМ!$B$33:$B$776,R$11)+'СЕТ СН'!$F$11+СВЦЭМ!$D$10+'СЕТ СН'!$F$6-'СЕТ СН'!$F$23</f>
        <v>844.71145791000004</v>
      </c>
      <c r="S38" s="36">
        <f>SUMIFS(СВЦЭМ!$D$33:$D$776,СВЦЭМ!$A$33:$A$776,$A38,СВЦЭМ!$B$33:$B$776,S$11)+'СЕТ СН'!$F$11+СВЦЭМ!$D$10+'СЕТ СН'!$F$6-'СЕТ СН'!$F$23</f>
        <v>797.83807079999997</v>
      </c>
      <c r="T38" s="36">
        <f>SUMIFS(СВЦЭМ!$D$33:$D$776,СВЦЭМ!$A$33:$A$776,$A38,СВЦЭМ!$B$33:$B$776,T$11)+'СЕТ СН'!$F$11+СВЦЭМ!$D$10+'СЕТ СН'!$F$6-'СЕТ СН'!$F$23</f>
        <v>813.54604766</v>
      </c>
      <c r="U38" s="36">
        <f>SUMIFS(СВЦЭМ!$D$33:$D$776,СВЦЭМ!$A$33:$A$776,$A38,СВЦЭМ!$B$33:$B$776,U$11)+'СЕТ СН'!$F$11+СВЦЭМ!$D$10+'СЕТ СН'!$F$6-'СЕТ СН'!$F$23</f>
        <v>811.02225538000005</v>
      </c>
      <c r="V38" s="36">
        <f>SUMIFS(СВЦЭМ!$D$33:$D$776,СВЦЭМ!$A$33:$A$776,$A38,СВЦЭМ!$B$33:$B$776,V$11)+'СЕТ СН'!$F$11+СВЦЭМ!$D$10+'СЕТ СН'!$F$6-'СЕТ СН'!$F$23</f>
        <v>812.90832349000004</v>
      </c>
      <c r="W38" s="36">
        <f>SUMIFS(СВЦЭМ!$D$33:$D$776,СВЦЭМ!$A$33:$A$776,$A38,СВЦЭМ!$B$33:$B$776,W$11)+'СЕТ СН'!$F$11+СВЦЭМ!$D$10+'СЕТ СН'!$F$6-'СЕТ СН'!$F$23</f>
        <v>808.46092693000003</v>
      </c>
      <c r="X38" s="36">
        <f>SUMIFS(СВЦЭМ!$D$33:$D$776,СВЦЭМ!$A$33:$A$776,$A38,СВЦЭМ!$B$33:$B$776,X$11)+'СЕТ СН'!$F$11+СВЦЭМ!$D$10+'СЕТ СН'!$F$6-'СЕТ СН'!$F$23</f>
        <v>787.82303810999997</v>
      </c>
      <c r="Y38" s="36">
        <f>SUMIFS(СВЦЭМ!$D$33:$D$776,СВЦЭМ!$A$33:$A$776,$A38,СВЦЭМ!$B$33:$B$776,Y$11)+'СЕТ СН'!$F$11+СВЦЭМ!$D$10+'СЕТ СН'!$F$6-'СЕТ СН'!$F$23</f>
        <v>824.24400521999996</v>
      </c>
    </row>
    <row r="39" spans="1:27" ht="15.75" x14ac:dyDescent="0.2">
      <c r="A39" s="35">
        <f t="shared" si="0"/>
        <v>44132</v>
      </c>
      <c r="B39" s="36">
        <f>SUMIFS(СВЦЭМ!$D$33:$D$776,СВЦЭМ!$A$33:$A$776,$A39,СВЦЭМ!$B$33:$B$776,B$11)+'СЕТ СН'!$F$11+СВЦЭМ!$D$10+'СЕТ СН'!$F$6-'СЕТ СН'!$F$23</f>
        <v>925.80093957999998</v>
      </c>
      <c r="C39" s="36">
        <f>SUMIFS(СВЦЭМ!$D$33:$D$776,СВЦЭМ!$A$33:$A$776,$A39,СВЦЭМ!$B$33:$B$776,C$11)+'СЕТ СН'!$F$11+СВЦЭМ!$D$10+'СЕТ СН'!$F$6-'СЕТ СН'!$F$23</f>
        <v>987.84100568999997</v>
      </c>
      <c r="D39" s="36">
        <f>SUMIFS(СВЦЭМ!$D$33:$D$776,СВЦЭМ!$A$33:$A$776,$A39,СВЦЭМ!$B$33:$B$776,D$11)+'СЕТ СН'!$F$11+СВЦЭМ!$D$10+'СЕТ СН'!$F$6-'СЕТ СН'!$F$23</f>
        <v>989.86686067000005</v>
      </c>
      <c r="E39" s="36">
        <f>SUMIFS(СВЦЭМ!$D$33:$D$776,СВЦЭМ!$A$33:$A$776,$A39,СВЦЭМ!$B$33:$B$776,E$11)+'СЕТ СН'!$F$11+СВЦЭМ!$D$10+'СЕТ СН'!$F$6-'СЕТ СН'!$F$23</f>
        <v>993.81257630000005</v>
      </c>
      <c r="F39" s="36">
        <f>SUMIFS(СВЦЭМ!$D$33:$D$776,СВЦЭМ!$A$33:$A$776,$A39,СВЦЭМ!$B$33:$B$776,F$11)+'СЕТ СН'!$F$11+СВЦЭМ!$D$10+'СЕТ СН'!$F$6-'СЕТ СН'!$F$23</f>
        <v>1002.3322551700001</v>
      </c>
      <c r="G39" s="36">
        <f>SUMIFS(СВЦЭМ!$D$33:$D$776,СВЦЭМ!$A$33:$A$776,$A39,СВЦЭМ!$B$33:$B$776,G$11)+'СЕТ СН'!$F$11+СВЦЭМ!$D$10+'СЕТ СН'!$F$6-'СЕТ СН'!$F$23</f>
        <v>988.41614468</v>
      </c>
      <c r="H39" s="36">
        <f>SUMIFS(СВЦЭМ!$D$33:$D$776,СВЦЭМ!$A$33:$A$776,$A39,СВЦЭМ!$B$33:$B$776,H$11)+'СЕТ СН'!$F$11+СВЦЭМ!$D$10+'СЕТ СН'!$F$6-'СЕТ СН'!$F$23</f>
        <v>999.63245397000003</v>
      </c>
      <c r="I39" s="36">
        <f>SUMIFS(СВЦЭМ!$D$33:$D$776,СВЦЭМ!$A$33:$A$776,$A39,СВЦЭМ!$B$33:$B$776,I$11)+'СЕТ СН'!$F$11+СВЦЭМ!$D$10+'СЕТ СН'!$F$6-'СЕТ СН'!$F$23</f>
        <v>982.60764992999998</v>
      </c>
      <c r="J39" s="36">
        <f>SUMIFS(СВЦЭМ!$D$33:$D$776,СВЦЭМ!$A$33:$A$776,$A39,СВЦЭМ!$B$33:$B$776,J$11)+'СЕТ СН'!$F$11+СВЦЭМ!$D$10+'СЕТ СН'!$F$6-'СЕТ СН'!$F$23</f>
        <v>918.53013576000001</v>
      </c>
      <c r="K39" s="36">
        <f>SUMIFS(СВЦЭМ!$D$33:$D$776,СВЦЭМ!$A$33:$A$776,$A39,СВЦЭМ!$B$33:$B$776,K$11)+'СЕТ СН'!$F$11+СВЦЭМ!$D$10+'СЕТ СН'!$F$6-'СЕТ СН'!$F$23</f>
        <v>869.23618584999997</v>
      </c>
      <c r="L39" s="36">
        <f>SUMIFS(СВЦЭМ!$D$33:$D$776,СВЦЭМ!$A$33:$A$776,$A39,СВЦЭМ!$B$33:$B$776,L$11)+'СЕТ СН'!$F$11+СВЦЭМ!$D$10+'СЕТ СН'!$F$6-'СЕТ СН'!$F$23</f>
        <v>871.12931501000003</v>
      </c>
      <c r="M39" s="36">
        <f>SUMIFS(СВЦЭМ!$D$33:$D$776,СВЦЭМ!$A$33:$A$776,$A39,СВЦЭМ!$B$33:$B$776,M$11)+'СЕТ СН'!$F$11+СВЦЭМ!$D$10+'СЕТ СН'!$F$6-'СЕТ СН'!$F$23</f>
        <v>871.80344406999995</v>
      </c>
      <c r="N39" s="36">
        <f>SUMIFS(СВЦЭМ!$D$33:$D$776,СВЦЭМ!$A$33:$A$776,$A39,СВЦЭМ!$B$33:$B$776,N$11)+'СЕТ СН'!$F$11+СВЦЭМ!$D$10+'СЕТ СН'!$F$6-'СЕТ СН'!$F$23</f>
        <v>883.81077722999999</v>
      </c>
      <c r="O39" s="36">
        <f>SUMIFS(СВЦЭМ!$D$33:$D$776,СВЦЭМ!$A$33:$A$776,$A39,СВЦЭМ!$B$33:$B$776,O$11)+'СЕТ СН'!$F$11+СВЦЭМ!$D$10+'СЕТ СН'!$F$6-'СЕТ СН'!$F$23</f>
        <v>922.66026076000003</v>
      </c>
      <c r="P39" s="36">
        <f>SUMIFS(СВЦЭМ!$D$33:$D$776,СВЦЭМ!$A$33:$A$776,$A39,СВЦЭМ!$B$33:$B$776,P$11)+'СЕТ СН'!$F$11+СВЦЭМ!$D$10+'СЕТ СН'!$F$6-'СЕТ СН'!$F$23</f>
        <v>961.47700652000003</v>
      </c>
      <c r="Q39" s="36">
        <f>SUMIFS(СВЦЭМ!$D$33:$D$776,СВЦЭМ!$A$33:$A$776,$A39,СВЦЭМ!$B$33:$B$776,Q$11)+'СЕТ СН'!$F$11+СВЦЭМ!$D$10+'СЕТ СН'!$F$6-'СЕТ СН'!$F$23</f>
        <v>919.04034989000002</v>
      </c>
      <c r="R39" s="36">
        <f>SUMIFS(СВЦЭМ!$D$33:$D$776,СВЦЭМ!$A$33:$A$776,$A39,СВЦЭМ!$B$33:$B$776,R$11)+'СЕТ СН'!$F$11+СВЦЭМ!$D$10+'СЕТ СН'!$F$6-'СЕТ СН'!$F$23</f>
        <v>861.46145228</v>
      </c>
      <c r="S39" s="36">
        <f>SUMIFS(СВЦЭМ!$D$33:$D$776,СВЦЭМ!$A$33:$A$776,$A39,СВЦЭМ!$B$33:$B$776,S$11)+'СЕТ СН'!$F$11+СВЦЭМ!$D$10+'СЕТ СН'!$F$6-'СЕТ СН'!$F$23</f>
        <v>813.39423805000001</v>
      </c>
      <c r="T39" s="36">
        <f>SUMIFS(СВЦЭМ!$D$33:$D$776,СВЦЭМ!$A$33:$A$776,$A39,СВЦЭМ!$B$33:$B$776,T$11)+'СЕТ СН'!$F$11+СВЦЭМ!$D$10+'СЕТ СН'!$F$6-'СЕТ СН'!$F$23</f>
        <v>815.50337777000004</v>
      </c>
      <c r="U39" s="36">
        <f>SUMIFS(СВЦЭМ!$D$33:$D$776,СВЦЭМ!$A$33:$A$776,$A39,СВЦЭМ!$B$33:$B$776,U$11)+'СЕТ СН'!$F$11+СВЦЭМ!$D$10+'СЕТ СН'!$F$6-'СЕТ СН'!$F$23</f>
        <v>819.62799890999997</v>
      </c>
      <c r="V39" s="36">
        <f>SUMIFS(СВЦЭМ!$D$33:$D$776,СВЦЭМ!$A$33:$A$776,$A39,СВЦЭМ!$B$33:$B$776,V$11)+'СЕТ СН'!$F$11+СВЦЭМ!$D$10+'СЕТ СН'!$F$6-'СЕТ СН'!$F$23</f>
        <v>812.11825034000003</v>
      </c>
      <c r="W39" s="36">
        <f>SUMIFS(СВЦЭМ!$D$33:$D$776,СВЦЭМ!$A$33:$A$776,$A39,СВЦЭМ!$B$33:$B$776,W$11)+'СЕТ СН'!$F$11+СВЦЭМ!$D$10+'СЕТ СН'!$F$6-'СЕТ СН'!$F$23</f>
        <v>810.79733471999998</v>
      </c>
      <c r="X39" s="36">
        <f>SUMIFS(СВЦЭМ!$D$33:$D$776,СВЦЭМ!$A$33:$A$776,$A39,СВЦЭМ!$B$33:$B$776,X$11)+'СЕТ СН'!$F$11+СВЦЭМ!$D$10+'СЕТ СН'!$F$6-'СЕТ СН'!$F$23</f>
        <v>813.86728568000001</v>
      </c>
      <c r="Y39" s="36">
        <f>SUMIFS(СВЦЭМ!$D$33:$D$776,СВЦЭМ!$A$33:$A$776,$A39,СВЦЭМ!$B$33:$B$776,Y$11)+'СЕТ СН'!$F$11+СВЦЭМ!$D$10+'СЕТ СН'!$F$6-'СЕТ СН'!$F$23</f>
        <v>841.60069234000002</v>
      </c>
    </row>
    <row r="40" spans="1:27" ht="15.75" x14ac:dyDescent="0.2">
      <c r="A40" s="35">
        <f t="shared" si="0"/>
        <v>44133</v>
      </c>
      <c r="B40" s="36">
        <f>SUMIFS(СВЦЭМ!$D$33:$D$776,СВЦЭМ!$A$33:$A$776,$A40,СВЦЭМ!$B$33:$B$776,B$11)+'СЕТ СН'!$F$11+СВЦЭМ!$D$10+'СЕТ СН'!$F$6-'СЕТ СН'!$F$23</f>
        <v>894.62708284999997</v>
      </c>
      <c r="C40" s="36">
        <f>SUMIFS(СВЦЭМ!$D$33:$D$776,СВЦЭМ!$A$33:$A$776,$A40,СВЦЭМ!$B$33:$B$776,C$11)+'СЕТ СН'!$F$11+СВЦЭМ!$D$10+'СЕТ СН'!$F$6-'СЕТ СН'!$F$23</f>
        <v>963.56525017000001</v>
      </c>
      <c r="D40" s="36">
        <f>SUMIFS(СВЦЭМ!$D$33:$D$776,СВЦЭМ!$A$33:$A$776,$A40,СВЦЭМ!$B$33:$B$776,D$11)+'СЕТ СН'!$F$11+СВЦЭМ!$D$10+'СЕТ СН'!$F$6-'СЕТ СН'!$F$23</f>
        <v>975.04378610000003</v>
      </c>
      <c r="E40" s="36">
        <f>SUMIFS(СВЦЭМ!$D$33:$D$776,СВЦЭМ!$A$33:$A$776,$A40,СВЦЭМ!$B$33:$B$776,E$11)+'СЕТ СН'!$F$11+СВЦЭМ!$D$10+'СЕТ СН'!$F$6-'СЕТ СН'!$F$23</f>
        <v>968.57582789000003</v>
      </c>
      <c r="F40" s="36">
        <f>SUMIFS(СВЦЭМ!$D$33:$D$776,СВЦЭМ!$A$33:$A$776,$A40,СВЦЭМ!$B$33:$B$776,F$11)+'СЕТ СН'!$F$11+СВЦЭМ!$D$10+'СЕТ СН'!$F$6-'СЕТ СН'!$F$23</f>
        <v>973.89317047999998</v>
      </c>
      <c r="G40" s="36">
        <f>SUMIFS(СВЦЭМ!$D$33:$D$776,СВЦЭМ!$A$33:$A$776,$A40,СВЦЭМ!$B$33:$B$776,G$11)+'СЕТ СН'!$F$11+СВЦЭМ!$D$10+'СЕТ СН'!$F$6-'СЕТ СН'!$F$23</f>
        <v>1038.8673687</v>
      </c>
      <c r="H40" s="36">
        <f>SUMIFS(СВЦЭМ!$D$33:$D$776,СВЦЭМ!$A$33:$A$776,$A40,СВЦЭМ!$B$33:$B$776,H$11)+'СЕТ СН'!$F$11+СВЦЭМ!$D$10+'СЕТ СН'!$F$6-'СЕТ СН'!$F$23</f>
        <v>1052.7413490899999</v>
      </c>
      <c r="I40" s="36">
        <f>SUMIFS(СВЦЭМ!$D$33:$D$776,СВЦЭМ!$A$33:$A$776,$A40,СВЦЭМ!$B$33:$B$776,I$11)+'СЕТ СН'!$F$11+СВЦЭМ!$D$10+'СЕТ СН'!$F$6-'СЕТ СН'!$F$23</f>
        <v>958.72803002000001</v>
      </c>
      <c r="J40" s="36">
        <f>SUMIFS(СВЦЭМ!$D$33:$D$776,СВЦЭМ!$A$33:$A$776,$A40,СВЦЭМ!$B$33:$B$776,J$11)+'СЕТ СН'!$F$11+СВЦЭМ!$D$10+'СЕТ СН'!$F$6-'СЕТ СН'!$F$23</f>
        <v>867.06530898000005</v>
      </c>
      <c r="K40" s="36">
        <f>SUMIFS(СВЦЭМ!$D$33:$D$776,СВЦЭМ!$A$33:$A$776,$A40,СВЦЭМ!$B$33:$B$776,K$11)+'СЕТ СН'!$F$11+СВЦЭМ!$D$10+'СЕТ СН'!$F$6-'СЕТ СН'!$F$23</f>
        <v>815.54043788000001</v>
      </c>
      <c r="L40" s="36">
        <f>SUMIFS(СВЦЭМ!$D$33:$D$776,СВЦЭМ!$A$33:$A$776,$A40,СВЦЭМ!$B$33:$B$776,L$11)+'СЕТ СН'!$F$11+СВЦЭМ!$D$10+'СЕТ СН'!$F$6-'СЕТ СН'!$F$23</f>
        <v>821.95650891000003</v>
      </c>
      <c r="M40" s="36">
        <f>SUMIFS(СВЦЭМ!$D$33:$D$776,СВЦЭМ!$A$33:$A$776,$A40,СВЦЭМ!$B$33:$B$776,M$11)+'СЕТ СН'!$F$11+СВЦЭМ!$D$10+'СЕТ СН'!$F$6-'СЕТ СН'!$F$23</f>
        <v>824.28639057999999</v>
      </c>
      <c r="N40" s="36">
        <f>SUMIFS(СВЦЭМ!$D$33:$D$776,СВЦЭМ!$A$33:$A$776,$A40,СВЦЭМ!$B$33:$B$776,N$11)+'СЕТ СН'!$F$11+СВЦЭМ!$D$10+'СЕТ СН'!$F$6-'СЕТ СН'!$F$23</f>
        <v>813.59202135999999</v>
      </c>
      <c r="O40" s="36">
        <f>SUMIFS(СВЦЭМ!$D$33:$D$776,СВЦЭМ!$A$33:$A$776,$A40,СВЦЭМ!$B$33:$B$776,O$11)+'СЕТ СН'!$F$11+СВЦЭМ!$D$10+'СЕТ СН'!$F$6-'СЕТ СН'!$F$23</f>
        <v>816.68423970000003</v>
      </c>
      <c r="P40" s="36">
        <f>SUMIFS(СВЦЭМ!$D$33:$D$776,СВЦЭМ!$A$33:$A$776,$A40,СВЦЭМ!$B$33:$B$776,P$11)+'СЕТ СН'!$F$11+СВЦЭМ!$D$10+'СЕТ СН'!$F$6-'СЕТ СН'!$F$23</f>
        <v>854.63267154000005</v>
      </c>
      <c r="Q40" s="36">
        <f>SUMIFS(СВЦЭМ!$D$33:$D$776,СВЦЭМ!$A$33:$A$776,$A40,СВЦЭМ!$B$33:$B$776,Q$11)+'СЕТ СН'!$F$11+СВЦЭМ!$D$10+'СЕТ СН'!$F$6-'СЕТ СН'!$F$23</f>
        <v>815.73657478999996</v>
      </c>
      <c r="R40" s="36">
        <f>SUMIFS(СВЦЭМ!$D$33:$D$776,СВЦЭМ!$A$33:$A$776,$A40,СВЦЭМ!$B$33:$B$776,R$11)+'СЕТ СН'!$F$11+СВЦЭМ!$D$10+'СЕТ СН'!$F$6-'СЕТ СН'!$F$23</f>
        <v>810.0817121</v>
      </c>
      <c r="S40" s="36">
        <f>SUMIFS(СВЦЭМ!$D$33:$D$776,СВЦЭМ!$A$33:$A$776,$A40,СВЦЭМ!$B$33:$B$776,S$11)+'СЕТ СН'!$F$11+СВЦЭМ!$D$10+'СЕТ СН'!$F$6-'СЕТ СН'!$F$23</f>
        <v>810.33918204999998</v>
      </c>
      <c r="T40" s="36">
        <f>SUMIFS(СВЦЭМ!$D$33:$D$776,СВЦЭМ!$A$33:$A$776,$A40,СВЦЭМ!$B$33:$B$776,T$11)+'СЕТ СН'!$F$11+СВЦЭМ!$D$10+'СЕТ СН'!$F$6-'СЕТ СН'!$F$23</f>
        <v>837.66329657000006</v>
      </c>
      <c r="U40" s="36">
        <f>SUMIFS(СВЦЭМ!$D$33:$D$776,СВЦЭМ!$A$33:$A$776,$A40,СВЦЭМ!$B$33:$B$776,U$11)+'СЕТ СН'!$F$11+СВЦЭМ!$D$10+'СЕТ СН'!$F$6-'СЕТ СН'!$F$23</f>
        <v>836.87918680999996</v>
      </c>
      <c r="V40" s="36">
        <f>SUMIFS(СВЦЭМ!$D$33:$D$776,СВЦЭМ!$A$33:$A$776,$A40,СВЦЭМ!$B$33:$B$776,V$11)+'СЕТ СН'!$F$11+СВЦЭМ!$D$10+'СЕТ СН'!$F$6-'СЕТ СН'!$F$23</f>
        <v>820.99987372999999</v>
      </c>
      <c r="W40" s="36">
        <f>SUMIFS(СВЦЭМ!$D$33:$D$776,СВЦЭМ!$A$33:$A$776,$A40,СВЦЭМ!$B$33:$B$776,W$11)+'СЕТ СН'!$F$11+СВЦЭМ!$D$10+'СЕТ СН'!$F$6-'СЕТ СН'!$F$23</f>
        <v>806.65875362999998</v>
      </c>
      <c r="X40" s="36">
        <f>SUMIFS(СВЦЭМ!$D$33:$D$776,СВЦЭМ!$A$33:$A$776,$A40,СВЦЭМ!$B$33:$B$776,X$11)+'СЕТ СН'!$F$11+СВЦЭМ!$D$10+'СЕТ СН'!$F$6-'СЕТ СН'!$F$23</f>
        <v>855.42726604000006</v>
      </c>
      <c r="Y40" s="36">
        <f>SUMIFS(СВЦЭМ!$D$33:$D$776,СВЦЭМ!$A$33:$A$776,$A40,СВЦЭМ!$B$33:$B$776,Y$11)+'СЕТ СН'!$F$11+СВЦЭМ!$D$10+'СЕТ СН'!$F$6-'СЕТ СН'!$F$23</f>
        <v>880.07549496000001</v>
      </c>
    </row>
    <row r="41" spans="1:27" ht="15.75" x14ac:dyDescent="0.2">
      <c r="A41" s="35">
        <f t="shared" si="0"/>
        <v>44134</v>
      </c>
      <c r="B41" s="36">
        <f>SUMIFS(СВЦЭМ!$D$33:$D$776,СВЦЭМ!$A$33:$A$776,$A41,СВЦЭМ!$B$33:$B$776,B$11)+'СЕТ СН'!$F$11+СВЦЭМ!$D$10+'СЕТ СН'!$F$6-'СЕТ СН'!$F$23</f>
        <v>880.49933981000004</v>
      </c>
      <c r="C41" s="36">
        <f>SUMIFS(СВЦЭМ!$D$33:$D$776,СВЦЭМ!$A$33:$A$776,$A41,СВЦЭМ!$B$33:$B$776,C$11)+'СЕТ СН'!$F$11+СВЦЭМ!$D$10+'СЕТ СН'!$F$6-'СЕТ СН'!$F$23</f>
        <v>941.74993633999998</v>
      </c>
      <c r="D41" s="36">
        <f>SUMIFS(СВЦЭМ!$D$33:$D$776,СВЦЭМ!$A$33:$A$776,$A41,СВЦЭМ!$B$33:$B$776,D$11)+'СЕТ СН'!$F$11+СВЦЭМ!$D$10+'СЕТ СН'!$F$6-'СЕТ СН'!$F$23</f>
        <v>1038.5929087299999</v>
      </c>
      <c r="E41" s="36">
        <f>SUMIFS(СВЦЭМ!$D$33:$D$776,СВЦЭМ!$A$33:$A$776,$A41,СВЦЭМ!$B$33:$B$776,E$11)+'СЕТ СН'!$F$11+СВЦЭМ!$D$10+'СЕТ СН'!$F$6-'СЕТ СН'!$F$23</f>
        <v>1055.50203289</v>
      </c>
      <c r="F41" s="36">
        <f>SUMIFS(СВЦЭМ!$D$33:$D$776,СВЦЭМ!$A$33:$A$776,$A41,СВЦЭМ!$B$33:$B$776,F$11)+'СЕТ СН'!$F$11+СВЦЭМ!$D$10+'СЕТ СН'!$F$6-'СЕТ СН'!$F$23</f>
        <v>1049.11458419</v>
      </c>
      <c r="G41" s="36">
        <f>SUMIFS(СВЦЭМ!$D$33:$D$776,СВЦЭМ!$A$33:$A$776,$A41,СВЦЭМ!$B$33:$B$776,G$11)+'СЕТ СН'!$F$11+СВЦЭМ!$D$10+'СЕТ СН'!$F$6-'СЕТ СН'!$F$23</f>
        <v>1032.9826673799998</v>
      </c>
      <c r="H41" s="36">
        <f>SUMIFS(СВЦЭМ!$D$33:$D$776,СВЦЭМ!$A$33:$A$776,$A41,СВЦЭМ!$B$33:$B$776,H$11)+'СЕТ СН'!$F$11+СВЦЭМ!$D$10+'СЕТ СН'!$F$6-'СЕТ СН'!$F$23</f>
        <v>957.67955961999996</v>
      </c>
      <c r="I41" s="36">
        <f>SUMIFS(СВЦЭМ!$D$33:$D$776,СВЦЭМ!$A$33:$A$776,$A41,СВЦЭМ!$B$33:$B$776,I$11)+'СЕТ СН'!$F$11+СВЦЭМ!$D$10+'СЕТ СН'!$F$6-'СЕТ СН'!$F$23</f>
        <v>944.70147068000006</v>
      </c>
      <c r="J41" s="36">
        <f>SUMIFS(СВЦЭМ!$D$33:$D$776,СВЦЭМ!$A$33:$A$776,$A41,СВЦЭМ!$B$33:$B$776,J$11)+'СЕТ СН'!$F$11+СВЦЭМ!$D$10+'СЕТ СН'!$F$6-'СЕТ СН'!$F$23</f>
        <v>868.461275</v>
      </c>
      <c r="K41" s="36">
        <f>SUMIFS(СВЦЭМ!$D$33:$D$776,СВЦЭМ!$A$33:$A$776,$A41,СВЦЭМ!$B$33:$B$776,K$11)+'СЕТ СН'!$F$11+СВЦЭМ!$D$10+'СЕТ СН'!$F$6-'СЕТ СН'!$F$23</f>
        <v>850.81169600999999</v>
      </c>
      <c r="L41" s="36">
        <f>SUMIFS(СВЦЭМ!$D$33:$D$776,СВЦЭМ!$A$33:$A$776,$A41,СВЦЭМ!$B$33:$B$776,L$11)+'СЕТ СН'!$F$11+СВЦЭМ!$D$10+'СЕТ СН'!$F$6-'СЕТ СН'!$F$23</f>
        <v>853.23100259</v>
      </c>
      <c r="M41" s="36">
        <f>SUMIFS(СВЦЭМ!$D$33:$D$776,СВЦЭМ!$A$33:$A$776,$A41,СВЦЭМ!$B$33:$B$776,M$11)+'СЕТ СН'!$F$11+СВЦЭМ!$D$10+'СЕТ СН'!$F$6-'СЕТ СН'!$F$23</f>
        <v>849.70543840000005</v>
      </c>
      <c r="N41" s="36">
        <f>SUMIFS(СВЦЭМ!$D$33:$D$776,СВЦЭМ!$A$33:$A$776,$A41,СВЦЭМ!$B$33:$B$776,N$11)+'СЕТ СН'!$F$11+СВЦЭМ!$D$10+'СЕТ СН'!$F$6-'СЕТ СН'!$F$23</f>
        <v>848.55549810000002</v>
      </c>
      <c r="O41" s="36">
        <f>SUMIFS(СВЦЭМ!$D$33:$D$776,СВЦЭМ!$A$33:$A$776,$A41,СВЦЭМ!$B$33:$B$776,O$11)+'СЕТ СН'!$F$11+СВЦЭМ!$D$10+'СЕТ СН'!$F$6-'СЕТ СН'!$F$23</f>
        <v>883.87144784999998</v>
      </c>
      <c r="P41" s="36">
        <f>SUMIFS(СВЦЭМ!$D$33:$D$776,СВЦЭМ!$A$33:$A$776,$A41,СВЦЭМ!$B$33:$B$776,P$11)+'СЕТ СН'!$F$11+СВЦЭМ!$D$10+'СЕТ СН'!$F$6-'СЕТ СН'!$F$23</f>
        <v>908.60974564000003</v>
      </c>
      <c r="Q41" s="36">
        <f>SUMIFS(СВЦЭМ!$D$33:$D$776,СВЦЭМ!$A$33:$A$776,$A41,СВЦЭМ!$B$33:$B$776,Q$11)+'СЕТ СН'!$F$11+СВЦЭМ!$D$10+'СЕТ СН'!$F$6-'СЕТ СН'!$F$23</f>
        <v>894.52856181000004</v>
      </c>
      <c r="R41" s="36">
        <f>SUMIFS(СВЦЭМ!$D$33:$D$776,СВЦЭМ!$A$33:$A$776,$A41,СВЦЭМ!$B$33:$B$776,R$11)+'СЕТ СН'!$F$11+СВЦЭМ!$D$10+'СЕТ СН'!$F$6-'СЕТ СН'!$F$23</f>
        <v>860.15134578000004</v>
      </c>
      <c r="S41" s="36">
        <f>SUMIFS(СВЦЭМ!$D$33:$D$776,СВЦЭМ!$A$33:$A$776,$A41,СВЦЭМ!$B$33:$B$776,S$11)+'СЕТ СН'!$F$11+СВЦЭМ!$D$10+'СЕТ СН'!$F$6-'СЕТ СН'!$F$23</f>
        <v>807.72406417000002</v>
      </c>
      <c r="T41" s="36">
        <f>SUMIFS(СВЦЭМ!$D$33:$D$776,СВЦЭМ!$A$33:$A$776,$A41,СВЦЭМ!$B$33:$B$776,T$11)+'СЕТ СН'!$F$11+СВЦЭМ!$D$10+'СЕТ СН'!$F$6-'СЕТ СН'!$F$23</f>
        <v>835.07908037000004</v>
      </c>
      <c r="U41" s="36">
        <f>SUMIFS(СВЦЭМ!$D$33:$D$776,СВЦЭМ!$A$33:$A$776,$A41,СВЦЭМ!$B$33:$B$776,U$11)+'СЕТ СН'!$F$11+СВЦЭМ!$D$10+'СЕТ СН'!$F$6-'СЕТ СН'!$F$23</f>
        <v>834.47486664999997</v>
      </c>
      <c r="V41" s="36">
        <f>SUMIFS(СВЦЭМ!$D$33:$D$776,СВЦЭМ!$A$33:$A$776,$A41,СВЦЭМ!$B$33:$B$776,V$11)+'СЕТ СН'!$F$11+СВЦЭМ!$D$10+'СЕТ СН'!$F$6-'СЕТ СН'!$F$23</f>
        <v>819.14662540999996</v>
      </c>
      <c r="W41" s="36">
        <f>SUMIFS(СВЦЭМ!$D$33:$D$776,СВЦЭМ!$A$33:$A$776,$A41,СВЦЭМ!$B$33:$B$776,W$11)+'СЕТ СН'!$F$11+СВЦЭМ!$D$10+'СЕТ СН'!$F$6-'СЕТ СН'!$F$23</f>
        <v>808.42181780999999</v>
      </c>
      <c r="X41" s="36">
        <f>SUMIFS(СВЦЭМ!$D$33:$D$776,СВЦЭМ!$A$33:$A$776,$A41,СВЦЭМ!$B$33:$B$776,X$11)+'СЕТ СН'!$F$11+СВЦЭМ!$D$10+'СЕТ СН'!$F$6-'СЕТ СН'!$F$23</f>
        <v>797.17591627000002</v>
      </c>
      <c r="Y41" s="36">
        <f>SUMIFS(СВЦЭМ!$D$33:$D$776,СВЦЭМ!$A$33:$A$776,$A41,СВЦЭМ!$B$33:$B$776,Y$11)+'СЕТ СН'!$F$11+СВЦЭМ!$D$10+'СЕТ СН'!$F$6-'СЕТ СН'!$F$23</f>
        <v>839.98639605000005</v>
      </c>
    </row>
    <row r="42" spans="1:27" ht="15.75" x14ac:dyDescent="0.2">
      <c r="A42" s="35">
        <f t="shared" si="0"/>
        <v>44135</v>
      </c>
      <c r="B42" s="36">
        <f>SUMIFS(СВЦЭМ!$D$33:$D$776,СВЦЭМ!$A$33:$A$776,$A42,СВЦЭМ!$B$33:$B$776,B$11)+'СЕТ СН'!$F$11+СВЦЭМ!$D$10+'СЕТ СН'!$F$6-'СЕТ СН'!$F$23</f>
        <v>824.60704322000004</v>
      </c>
      <c r="C42" s="36">
        <f>SUMIFS(СВЦЭМ!$D$33:$D$776,СВЦЭМ!$A$33:$A$776,$A42,СВЦЭМ!$B$33:$B$776,C$11)+'СЕТ СН'!$F$11+СВЦЭМ!$D$10+'СЕТ СН'!$F$6-'СЕТ СН'!$F$23</f>
        <v>890.54187206999995</v>
      </c>
      <c r="D42" s="36">
        <f>SUMIFS(СВЦЭМ!$D$33:$D$776,СВЦЭМ!$A$33:$A$776,$A42,СВЦЭМ!$B$33:$B$776,D$11)+'СЕТ СН'!$F$11+СВЦЭМ!$D$10+'СЕТ СН'!$F$6-'СЕТ СН'!$F$23</f>
        <v>937.51132075999999</v>
      </c>
      <c r="E42" s="36">
        <f>SUMIFS(СВЦЭМ!$D$33:$D$776,СВЦЭМ!$A$33:$A$776,$A42,СВЦЭМ!$B$33:$B$776,E$11)+'СЕТ СН'!$F$11+СВЦЭМ!$D$10+'СЕТ СН'!$F$6-'СЕТ СН'!$F$23</f>
        <v>936.96819677999997</v>
      </c>
      <c r="F42" s="36">
        <f>SUMIFS(СВЦЭМ!$D$33:$D$776,СВЦЭМ!$A$33:$A$776,$A42,СВЦЭМ!$B$33:$B$776,F$11)+'СЕТ СН'!$F$11+СВЦЭМ!$D$10+'СЕТ СН'!$F$6-'СЕТ СН'!$F$23</f>
        <v>949.13165609999999</v>
      </c>
      <c r="G42" s="36">
        <f>SUMIFS(СВЦЭМ!$D$33:$D$776,СВЦЭМ!$A$33:$A$776,$A42,СВЦЭМ!$B$33:$B$776,G$11)+'СЕТ СН'!$F$11+СВЦЭМ!$D$10+'СЕТ СН'!$F$6-'СЕТ СН'!$F$23</f>
        <v>938.20949536000001</v>
      </c>
      <c r="H42" s="36">
        <f>SUMIFS(СВЦЭМ!$D$33:$D$776,СВЦЭМ!$A$33:$A$776,$A42,СВЦЭМ!$B$33:$B$776,H$11)+'СЕТ СН'!$F$11+СВЦЭМ!$D$10+'СЕТ СН'!$F$6-'СЕТ СН'!$F$23</f>
        <v>918.31643352000003</v>
      </c>
      <c r="I42" s="36">
        <f>SUMIFS(СВЦЭМ!$D$33:$D$776,СВЦЭМ!$A$33:$A$776,$A42,СВЦЭМ!$B$33:$B$776,I$11)+'СЕТ СН'!$F$11+СВЦЭМ!$D$10+'СЕТ СН'!$F$6-'СЕТ СН'!$F$23</f>
        <v>894.00030755</v>
      </c>
      <c r="J42" s="36">
        <f>SUMIFS(СВЦЭМ!$D$33:$D$776,СВЦЭМ!$A$33:$A$776,$A42,СВЦЭМ!$B$33:$B$776,J$11)+'СЕТ СН'!$F$11+СВЦЭМ!$D$10+'СЕТ СН'!$F$6-'СЕТ СН'!$F$23</f>
        <v>812.63668804999998</v>
      </c>
      <c r="K42" s="36">
        <f>SUMIFS(СВЦЭМ!$D$33:$D$776,СВЦЭМ!$A$33:$A$776,$A42,СВЦЭМ!$B$33:$B$776,K$11)+'СЕТ СН'!$F$11+СВЦЭМ!$D$10+'СЕТ СН'!$F$6-'СЕТ СН'!$F$23</f>
        <v>761.03149654000003</v>
      </c>
      <c r="L42" s="36">
        <f>SUMIFS(СВЦЭМ!$D$33:$D$776,СВЦЭМ!$A$33:$A$776,$A42,СВЦЭМ!$B$33:$B$776,L$11)+'СЕТ СН'!$F$11+СВЦЭМ!$D$10+'СЕТ СН'!$F$6-'СЕТ СН'!$F$23</f>
        <v>778.35607725</v>
      </c>
      <c r="M42" s="36">
        <f>SUMIFS(СВЦЭМ!$D$33:$D$776,СВЦЭМ!$A$33:$A$776,$A42,СВЦЭМ!$B$33:$B$776,M$11)+'СЕТ СН'!$F$11+СВЦЭМ!$D$10+'СЕТ СН'!$F$6-'СЕТ СН'!$F$23</f>
        <v>765.01424882000003</v>
      </c>
      <c r="N42" s="36">
        <f>SUMIFS(СВЦЭМ!$D$33:$D$776,СВЦЭМ!$A$33:$A$776,$A42,СВЦЭМ!$B$33:$B$776,N$11)+'СЕТ СН'!$F$11+СВЦЭМ!$D$10+'СЕТ СН'!$F$6-'СЕТ СН'!$F$23</f>
        <v>755.25805786000001</v>
      </c>
      <c r="O42" s="36">
        <f>SUMIFS(СВЦЭМ!$D$33:$D$776,СВЦЭМ!$A$33:$A$776,$A42,СВЦЭМ!$B$33:$B$776,O$11)+'СЕТ СН'!$F$11+СВЦЭМ!$D$10+'СЕТ СН'!$F$6-'СЕТ СН'!$F$23</f>
        <v>792.01331154000002</v>
      </c>
      <c r="P42" s="36">
        <f>SUMIFS(СВЦЭМ!$D$33:$D$776,СВЦЭМ!$A$33:$A$776,$A42,СВЦЭМ!$B$33:$B$776,P$11)+'СЕТ СН'!$F$11+СВЦЭМ!$D$10+'СЕТ СН'!$F$6-'СЕТ СН'!$F$23</f>
        <v>841.46836106000001</v>
      </c>
      <c r="Q42" s="36">
        <f>SUMIFS(СВЦЭМ!$D$33:$D$776,СВЦЭМ!$A$33:$A$776,$A42,СВЦЭМ!$B$33:$B$776,Q$11)+'СЕТ СН'!$F$11+СВЦЭМ!$D$10+'СЕТ СН'!$F$6-'СЕТ СН'!$F$23</f>
        <v>807.00910870999996</v>
      </c>
      <c r="R42" s="36">
        <f>SUMIFS(СВЦЭМ!$D$33:$D$776,СВЦЭМ!$A$33:$A$776,$A42,СВЦЭМ!$B$33:$B$776,R$11)+'СЕТ СН'!$F$11+СВЦЭМ!$D$10+'СЕТ СН'!$F$6-'СЕТ СН'!$F$23</f>
        <v>772.66900492000002</v>
      </c>
      <c r="S42" s="36">
        <f>SUMIFS(СВЦЭМ!$D$33:$D$776,СВЦЭМ!$A$33:$A$776,$A42,СВЦЭМ!$B$33:$B$776,S$11)+'СЕТ СН'!$F$11+СВЦЭМ!$D$10+'СЕТ СН'!$F$6-'СЕТ СН'!$F$23</f>
        <v>762.71110245</v>
      </c>
      <c r="T42" s="36">
        <f>SUMIFS(СВЦЭМ!$D$33:$D$776,СВЦЭМ!$A$33:$A$776,$A42,СВЦЭМ!$B$33:$B$776,T$11)+'СЕТ СН'!$F$11+СВЦЭМ!$D$10+'СЕТ СН'!$F$6-'СЕТ СН'!$F$23</f>
        <v>791.79584728999998</v>
      </c>
      <c r="U42" s="36">
        <f>SUMIFS(СВЦЭМ!$D$33:$D$776,СВЦЭМ!$A$33:$A$776,$A42,СВЦЭМ!$B$33:$B$776,U$11)+'СЕТ СН'!$F$11+СВЦЭМ!$D$10+'СЕТ СН'!$F$6-'СЕТ СН'!$F$23</f>
        <v>798.27098189000003</v>
      </c>
      <c r="V42" s="36">
        <f>SUMIFS(СВЦЭМ!$D$33:$D$776,СВЦЭМ!$A$33:$A$776,$A42,СВЦЭМ!$B$33:$B$776,V$11)+'СЕТ СН'!$F$11+СВЦЭМ!$D$10+'СЕТ СН'!$F$6-'СЕТ СН'!$F$23</f>
        <v>786.15284050000002</v>
      </c>
      <c r="W42" s="36">
        <f>SUMIFS(СВЦЭМ!$D$33:$D$776,СВЦЭМ!$A$33:$A$776,$A42,СВЦЭМ!$B$33:$B$776,W$11)+'СЕТ СН'!$F$11+СВЦЭМ!$D$10+'СЕТ СН'!$F$6-'СЕТ СН'!$F$23</f>
        <v>774.09340488999999</v>
      </c>
      <c r="X42" s="36">
        <f>SUMIFS(СВЦЭМ!$D$33:$D$776,СВЦЭМ!$A$33:$A$776,$A42,СВЦЭМ!$B$33:$B$776,X$11)+'СЕТ СН'!$F$11+СВЦЭМ!$D$10+'СЕТ СН'!$F$6-'СЕТ СН'!$F$23</f>
        <v>734.88873807000004</v>
      </c>
      <c r="Y42" s="36">
        <f>SUMIFS(СВЦЭМ!$D$33:$D$776,СВЦЭМ!$A$33:$A$776,$A42,СВЦЭМ!$B$33:$B$776,Y$11)+'СЕТ СН'!$F$11+СВЦЭМ!$D$10+'СЕТ СН'!$F$6-'СЕТ СН'!$F$23</f>
        <v>744.85210397000003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01.10.2020</v>
      </c>
      <c r="B48" s="36">
        <f>SUMIFS(СВЦЭМ!$D$33:$D$776,СВЦЭМ!$A$33:$A$776,$A48,СВЦЭМ!$B$33:$B$776,B$47)+'СЕТ СН'!$G$11+СВЦЭМ!$D$10+'СЕТ СН'!$G$6-'СЕТ СН'!$G$23</f>
        <v>822.242479</v>
      </c>
      <c r="C48" s="36">
        <f>SUMIFS(СВЦЭМ!$D$33:$D$776,СВЦЭМ!$A$33:$A$776,$A48,СВЦЭМ!$B$33:$B$776,C$47)+'СЕТ СН'!$G$11+СВЦЭМ!$D$10+'СЕТ СН'!$G$6-'СЕТ СН'!$G$23</f>
        <v>883.19139268000004</v>
      </c>
      <c r="D48" s="36">
        <f>SUMIFS(СВЦЭМ!$D$33:$D$776,СВЦЭМ!$A$33:$A$776,$A48,СВЦЭМ!$B$33:$B$776,D$47)+'СЕТ СН'!$G$11+СВЦЭМ!$D$10+'СЕТ СН'!$G$6-'СЕТ СН'!$G$23</f>
        <v>927.68067844000007</v>
      </c>
      <c r="E48" s="36">
        <f>SUMIFS(СВЦЭМ!$D$33:$D$776,СВЦЭМ!$A$33:$A$776,$A48,СВЦЭМ!$B$33:$B$776,E$47)+'СЕТ СН'!$G$11+СВЦЭМ!$D$10+'СЕТ СН'!$G$6-'СЕТ СН'!$G$23</f>
        <v>949.33626034999998</v>
      </c>
      <c r="F48" s="36">
        <f>SUMIFS(СВЦЭМ!$D$33:$D$776,СВЦЭМ!$A$33:$A$776,$A48,СВЦЭМ!$B$33:$B$776,F$47)+'СЕТ СН'!$G$11+СВЦЭМ!$D$10+'СЕТ СН'!$G$6-'СЕТ СН'!$G$23</f>
        <v>950.05124172000001</v>
      </c>
      <c r="G48" s="36">
        <f>SUMIFS(СВЦЭМ!$D$33:$D$776,СВЦЭМ!$A$33:$A$776,$A48,СВЦЭМ!$B$33:$B$776,G$47)+'СЕТ СН'!$G$11+СВЦЭМ!$D$10+'СЕТ СН'!$G$6-'СЕТ СН'!$G$23</f>
        <v>933.51058499999999</v>
      </c>
      <c r="H48" s="36">
        <f>SUMIFS(СВЦЭМ!$D$33:$D$776,СВЦЭМ!$A$33:$A$776,$A48,СВЦЭМ!$B$33:$B$776,H$47)+'СЕТ СН'!$G$11+СВЦЭМ!$D$10+'СЕТ СН'!$G$6-'СЕТ СН'!$G$23</f>
        <v>882.25203084999998</v>
      </c>
      <c r="I48" s="36">
        <f>SUMIFS(СВЦЭМ!$D$33:$D$776,СВЦЭМ!$A$33:$A$776,$A48,СВЦЭМ!$B$33:$B$776,I$47)+'СЕТ СН'!$G$11+СВЦЭМ!$D$10+'СЕТ СН'!$G$6-'СЕТ СН'!$G$23</f>
        <v>826.51138263000007</v>
      </c>
      <c r="J48" s="36">
        <f>SUMIFS(СВЦЭМ!$D$33:$D$776,СВЦЭМ!$A$33:$A$776,$A48,СВЦЭМ!$B$33:$B$776,J$47)+'СЕТ СН'!$G$11+СВЦЭМ!$D$10+'СЕТ СН'!$G$6-'СЕТ СН'!$G$23</f>
        <v>764.97720998999989</v>
      </c>
      <c r="K48" s="36">
        <f>SUMIFS(СВЦЭМ!$D$33:$D$776,СВЦЭМ!$A$33:$A$776,$A48,СВЦЭМ!$B$33:$B$776,K$47)+'СЕТ СН'!$G$11+СВЦЭМ!$D$10+'СЕТ СН'!$G$6-'СЕТ СН'!$G$23</f>
        <v>731.28571854999996</v>
      </c>
      <c r="L48" s="36">
        <f>SUMIFS(СВЦЭМ!$D$33:$D$776,СВЦЭМ!$A$33:$A$776,$A48,СВЦЭМ!$B$33:$B$776,L$47)+'СЕТ СН'!$G$11+СВЦЭМ!$D$10+'СЕТ СН'!$G$6-'СЕТ СН'!$G$23</f>
        <v>732.06172835999996</v>
      </c>
      <c r="M48" s="36">
        <f>SUMIFS(СВЦЭМ!$D$33:$D$776,СВЦЭМ!$A$33:$A$776,$A48,СВЦЭМ!$B$33:$B$776,M$47)+'СЕТ СН'!$G$11+СВЦЭМ!$D$10+'СЕТ СН'!$G$6-'СЕТ СН'!$G$23</f>
        <v>737.09184819999996</v>
      </c>
      <c r="N48" s="36">
        <f>SUMIFS(СВЦЭМ!$D$33:$D$776,СВЦЭМ!$A$33:$A$776,$A48,СВЦЭМ!$B$33:$B$776,N$47)+'СЕТ СН'!$G$11+СВЦЭМ!$D$10+'СЕТ СН'!$G$6-'СЕТ СН'!$G$23</f>
        <v>751.22482392999996</v>
      </c>
      <c r="O48" s="36">
        <f>SUMIFS(СВЦЭМ!$D$33:$D$776,СВЦЭМ!$A$33:$A$776,$A48,СВЦЭМ!$B$33:$B$776,O$47)+'СЕТ СН'!$G$11+СВЦЭМ!$D$10+'СЕТ СН'!$G$6-'СЕТ СН'!$G$23</f>
        <v>774.06556400999989</v>
      </c>
      <c r="P48" s="36">
        <f>SUMIFS(СВЦЭМ!$D$33:$D$776,СВЦЭМ!$A$33:$A$776,$A48,СВЦЭМ!$B$33:$B$776,P$47)+'СЕТ СН'!$G$11+СВЦЭМ!$D$10+'СЕТ СН'!$G$6-'СЕТ СН'!$G$23</f>
        <v>799.01817549999987</v>
      </c>
      <c r="Q48" s="36">
        <f>SUMIFS(СВЦЭМ!$D$33:$D$776,СВЦЭМ!$A$33:$A$776,$A48,СВЦЭМ!$B$33:$B$776,Q$47)+'СЕТ СН'!$G$11+СВЦЭМ!$D$10+'СЕТ СН'!$G$6-'СЕТ СН'!$G$23</f>
        <v>765.48202678000007</v>
      </c>
      <c r="R48" s="36">
        <f>SUMIFS(СВЦЭМ!$D$33:$D$776,СВЦЭМ!$A$33:$A$776,$A48,СВЦЭМ!$B$33:$B$776,R$47)+'СЕТ СН'!$G$11+СВЦЭМ!$D$10+'СЕТ СН'!$G$6-'СЕТ СН'!$G$23</f>
        <v>727.83643261999987</v>
      </c>
      <c r="S48" s="36">
        <f>SUMIFS(СВЦЭМ!$D$33:$D$776,СВЦЭМ!$A$33:$A$776,$A48,СВЦЭМ!$B$33:$B$776,S$47)+'СЕТ СН'!$G$11+СВЦЭМ!$D$10+'СЕТ СН'!$G$6-'СЕТ СН'!$G$23</f>
        <v>687.88536311999997</v>
      </c>
      <c r="T48" s="36">
        <f>SUMIFS(СВЦЭМ!$D$33:$D$776,СВЦЭМ!$A$33:$A$776,$A48,СВЦЭМ!$B$33:$B$776,T$47)+'СЕТ СН'!$G$11+СВЦЭМ!$D$10+'СЕТ СН'!$G$6-'СЕТ СН'!$G$23</f>
        <v>676.80413952999993</v>
      </c>
      <c r="U48" s="36">
        <f>SUMIFS(СВЦЭМ!$D$33:$D$776,СВЦЭМ!$A$33:$A$776,$A48,СВЦЭМ!$B$33:$B$776,U$47)+'СЕТ СН'!$G$11+СВЦЭМ!$D$10+'СЕТ СН'!$G$6-'СЕТ СН'!$G$23</f>
        <v>680.86061146999987</v>
      </c>
      <c r="V48" s="36">
        <f>SUMIFS(СВЦЭМ!$D$33:$D$776,СВЦЭМ!$A$33:$A$776,$A48,СВЦЭМ!$B$33:$B$776,V$47)+'СЕТ СН'!$G$11+СВЦЭМ!$D$10+'СЕТ СН'!$G$6-'СЕТ СН'!$G$23</f>
        <v>677.66281456999991</v>
      </c>
      <c r="W48" s="36">
        <f>SUMIFS(СВЦЭМ!$D$33:$D$776,СВЦЭМ!$A$33:$A$776,$A48,СВЦЭМ!$B$33:$B$776,W$47)+'СЕТ СН'!$G$11+СВЦЭМ!$D$10+'СЕТ СН'!$G$6-'СЕТ СН'!$G$23</f>
        <v>676.03588525999999</v>
      </c>
      <c r="X48" s="36">
        <f>SUMIFS(СВЦЭМ!$D$33:$D$776,СВЦЭМ!$A$33:$A$776,$A48,СВЦЭМ!$B$33:$B$776,X$47)+'СЕТ СН'!$G$11+СВЦЭМ!$D$10+'СЕТ СН'!$G$6-'СЕТ СН'!$G$23</f>
        <v>684.94664438999985</v>
      </c>
      <c r="Y48" s="36">
        <f>SUMIFS(СВЦЭМ!$D$33:$D$776,СВЦЭМ!$A$33:$A$776,$A48,СВЦЭМ!$B$33:$B$776,Y$47)+'СЕТ СН'!$G$11+СВЦЭМ!$D$10+'СЕТ СН'!$G$6-'СЕТ СН'!$G$23</f>
        <v>715.04534233999993</v>
      </c>
      <c r="AA48" s="45"/>
    </row>
    <row r="49" spans="1:25" ht="15.75" x14ac:dyDescent="0.2">
      <c r="A49" s="35">
        <f>A48+1</f>
        <v>44106</v>
      </c>
      <c r="B49" s="36">
        <f>SUMIFS(СВЦЭМ!$D$33:$D$776,СВЦЭМ!$A$33:$A$776,$A49,СВЦЭМ!$B$33:$B$776,B$47)+'СЕТ СН'!$G$11+СВЦЭМ!$D$10+'СЕТ СН'!$G$6-'СЕТ СН'!$G$23</f>
        <v>785.92749379999987</v>
      </c>
      <c r="C49" s="36">
        <f>SUMIFS(СВЦЭМ!$D$33:$D$776,СВЦЭМ!$A$33:$A$776,$A49,СВЦЭМ!$B$33:$B$776,C$47)+'СЕТ СН'!$G$11+СВЦЭМ!$D$10+'СЕТ СН'!$G$6-'СЕТ СН'!$G$23</f>
        <v>865.38028013999997</v>
      </c>
      <c r="D49" s="36">
        <f>SUMIFS(СВЦЭМ!$D$33:$D$776,СВЦЭМ!$A$33:$A$776,$A49,СВЦЭМ!$B$33:$B$776,D$47)+'СЕТ СН'!$G$11+СВЦЭМ!$D$10+'СЕТ СН'!$G$6-'СЕТ СН'!$G$23</f>
        <v>922.14794056999995</v>
      </c>
      <c r="E49" s="36">
        <f>SUMIFS(СВЦЭМ!$D$33:$D$776,СВЦЭМ!$A$33:$A$776,$A49,СВЦЭМ!$B$33:$B$776,E$47)+'СЕТ СН'!$G$11+СВЦЭМ!$D$10+'СЕТ СН'!$G$6-'СЕТ СН'!$G$23</f>
        <v>941.62559646</v>
      </c>
      <c r="F49" s="36">
        <f>SUMIFS(СВЦЭМ!$D$33:$D$776,СВЦЭМ!$A$33:$A$776,$A49,СВЦЭМ!$B$33:$B$776,F$47)+'СЕТ СН'!$G$11+СВЦЭМ!$D$10+'СЕТ СН'!$G$6-'СЕТ СН'!$G$23</f>
        <v>948.21640611999987</v>
      </c>
      <c r="G49" s="36">
        <f>SUMIFS(СВЦЭМ!$D$33:$D$776,СВЦЭМ!$A$33:$A$776,$A49,СВЦЭМ!$B$33:$B$776,G$47)+'СЕТ СН'!$G$11+СВЦЭМ!$D$10+'СЕТ СН'!$G$6-'СЕТ СН'!$G$23</f>
        <v>928.38188891999994</v>
      </c>
      <c r="H49" s="36">
        <f>SUMIFS(СВЦЭМ!$D$33:$D$776,СВЦЭМ!$A$33:$A$776,$A49,СВЦЭМ!$B$33:$B$776,H$47)+'СЕТ СН'!$G$11+СВЦЭМ!$D$10+'СЕТ СН'!$G$6-'СЕТ СН'!$G$23</f>
        <v>873.50641855000003</v>
      </c>
      <c r="I49" s="36">
        <f>SUMIFS(СВЦЭМ!$D$33:$D$776,СВЦЭМ!$A$33:$A$776,$A49,СВЦЭМ!$B$33:$B$776,I$47)+'СЕТ СН'!$G$11+СВЦЭМ!$D$10+'СЕТ СН'!$G$6-'СЕТ СН'!$G$23</f>
        <v>819.70890996999992</v>
      </c>
      <c r="J49" s="36">
        <f>SUMIFS(СВЦЭМ!$D$33:$D$776,СВЦЭМ!$A$33:$A$776,$A49,СВЦЭМ!$B$33:$B$776,J$47)+'СЕТ СН'!$G$11+СВЦЭМ!$D$10+'СЕТ СН'!$G$6-'СЕТ СН'!$G$23</f>
        <v>763.00042852000001</v>
      </c>
      <c r="K49" s="36">
        <f>SUMIFS(СВЦЭМ!$D$33:$D$776,СВЦЭМ!$A$33:$A$776,$A49,СВЦЭМ!$B$33:$B$776,K$47)+'СЕТ СН'!$G$11+СВЦЭМ!$D$10+'СЕТ СН'!$G$6-'СЕТ СН'!$G$23</f>
        <v>729.60688920999996</v>
      </c>
      <c r="L49" s="36">
        <f>SUMIFS(СВЦЭМ!$D$33:$D$776,СВЦЭМ!$A$33:$A$776,$A49,СВЦЭМ!$B$33:$B$776,L$47)+'СЕТ СН'!$G$11+СВЦЭМ!$D$10+'СЕТ СН'!$G$6-'СЕТ СН'!$G$23</f>
        <v>728.28351750000002</v>
      </c>
      <c r="M49" s="36">
        <f>SUMIFS(СВЦЭМ!$D$33:$D$776,СВЦЭМ!$A$33:$A$776,$A49,СВЦЭМ!$B$33:$B$776,M$47)+'СЕТ СН'!$G$11+СВЦЭМ!$D$10+'СЕТ СН'!$G$6-'СЕТ СН'!$G$23</f>
        <v>733.22407984000006</v>
      </c>
      <c r="N49" s="36">
        <f>SUMIFS(СВЦЭМ!$D$33:$D$776,СВЦЭМ!$A$33:$A$776,$A49,СВЦЭМ!$B$33:$B$776,N$47)+'СЕТ СН'!$G$11+СВЦЭМ!$D$10+'СЕТ СН'!$G$6-'СЕТ СН'!$G$23</f>
        <v>744.34903469000005</v>
      </c>
      <c r="O49" s="36">
        <f>SUMIFS(СВЦЭМ!$D$33:$D$776,СВЦЭМ!$A$33:$A$776,$A49,СВЦЭМ!$B$33:$B$776,O$47)+'СЕТ СН'!$G$11+СВЦЭМ!$D$10+'СЕТ СН'!$G$6-'СЕТ СН'!$G$23</f>
        <v>769.48550111000009</v>
      </c>
      <c r="P49" s="36">
        <f>SUMIFS(СВЦЭМ!$D$33:$D$776,СВЦЭМ!$A$33:$A$776,$A49,СВЦЭМ!$B$33:$B$776,P$47)+'СЕТ СН'!$G$11+СВЦЭМ!$D$10+'СЕТ СН'!$G$6-'СЕТ СН'!$G$23</f>
        <v>801.81353354999987</v>
      </c>
      <c r="Q49" s="36">
        <f>SUMIFS(СВЦЭМ!$D$33:$D$776,СВЦЭМ!$A$33:$A$776,$A49,СВЦЭМ!$B$33:$B$776,Q$47)+'СЕТ СН'!$G$11+СВЦЭМ!$D$10+'СЕТ СН'!$G$6-'СЕТ СН'!$G$23</f>
        <v>769.75564155999996</v>
      </c>
      <c r="R49" s="36">
        <f>SUMIFS(СВЦЭМ!$D$33:$D$776,СВЦЭМ!$A$33:$A$776,$A49,СВЦЭМ!$B$33:$B$776,R$47)+'СЕТ СН'!$G$11+СВЦЭМ!$D$10+'СЕТ СН'!$G$6-'СЕТ СН'!$G$23</f>
        <v>730.00099903</v>
      </c>
      <c r="S49" s="36">
        <f>SUMIFS(СВЦЭМ!$D$33:$D$776,СВЦЭМ!$A$33:$A$776,$A49,СВЦЭМ!$B$33:$B$776,S$47)+'СЕТ СН'!$G$11+СВЦЭМ!$D$10+'СЕТ СН'!$G$6-'СЕТ СН'!$G$23</f>
        <v>692.30084007000005</v>
      </c>
      <c r="T49" s="36">
        <f>SUMIFS(СВЦЭМ!$D$33:$D$776,СВЦЭМ!$A$33:$A$776,$A49,СВЦЭМ!$B$33:$B$776,T$47)+'СЕТ СН'!$G$11+СВЦЭМ!$D$10+'СЕТ СН'!$G$6-'СЕТ СН'!$G$23</f>
        <v>667.76280367999993</v>
      </c>
      <c r="U49" s="36">
        <f>SUMIFS(СВЦЭМ!$D$33:$D$776,СВЦЭМ!$A$33:$A$776,$A49,СВЦЭМ!$B$33:$B$776,U$47)+'СЕТ СН'!$G$11+СВЦЭМ!$D$10+'СЕТ СН'!$G$6-'СЕТ СН'!$G$23</f>
        <v>661.26982360000011</v>
      </c>
      <c r="V49" s="36">
        <f>SUMIFS(СВЦЭМ!$D$33:$D$776,СВЦЭМ!$A$33:$A$776,$A49,СВЦЭМ!$B$33:$B$776,V$47)+'СЕТ СН'!$G$11+СВЦЭМ!$D$10+'СЕТ СН'!$G$6-'СЕТ СН'!$G$23</f>
        <v>665.81331387</v>
      </c>
      <c r="W49" s="36">
        <f>SUMIFS(СВЦЭМ!$D$33:$D$776,СВЦЭМ!$A$33:$A$776,$A49,СВЦЭМ!$B$33:$B$776,W$47)+'СЕТ СН'!$G$11+СВЦЭМ!$D$10+'СЕТ СН'!$G$6-'СЕТ СН'!$G$23</f>
        <v>665.00710533000006</v>
      </c>
      <c r="X49" s="36">
        <f>SUMIFS(СВЦЭМ!$D$33:$D$776,СВЦЭМ!$A$33:$A$776,$A49,СВЦЭМ!$B$33:$B$776,X$47)+'СЕТ СН'!$G$11+СВЦЭМ!$D$10+'СЕТ СН'!$G$6-'СЕТ СН'!$G$23</f>
        <v>685.50398875999986</v>
      </c>
      <c r="Y49" s="36">
        <f>SUMIFS(СВЦЭМ!$D$33:$D$776,СВЦЭМ!$A$33:$A$776,$A49,СВЦЭМ!$B$33:$B$776,Y$47)+'СЕТ СН'!$G$11+СВЦЭМ!$D$10+'СЕТ СН'!$G$6-'СЕТ СН'!$G$23</f>
        <v>713.74758558999997</v>
      </c>
    </row>
    <row r="50" spans="1:25" ht="15.75" x14ac:dyDescent="0.2">
      <c r="A50" s="35">
        <f t="shared" ref="A50:A78" si="1">A49+1</f>
        <v>44107</v>
      </c>
      <c r="B50" s="36">
        <f>SUMIFS(СВЦЭМ!$D$33:$D$776,СВЦЭМ!$A$33:$A$776,$A50,СВЦЭМ!$B$33:$B$776,B$47)+'СЕТ СН'!$G$11+СВЦЭМ!$D$10+'СЕТ СН'!$G$6-'СЕТ СН'!$G$23</f>
        <v>778.38240498000005</v>
      </c>
      <c r="C50" s="36">
        <f>SUMIFS(СВЦЭМ!$D$33:$D$776,СВЦЭМ!$A$33:$A$776,$A50,СВЦЭМ!$B$33:$B$776,C$47)+'СЕТ СН'!$G$11+СВЦЭМ!$D$10+'СЕТ СН'!$G$6-'СЕТ СН'!$G$23</f>
        <v>857.34737268999993</v>
      </c>
      <c r="D50" s="36">
        <f>SUMIFS(СВЦЭМ!$D$33:$D$776,СВЦЭМ!$A$33:$A$776,$A50,СВЦЭМ!$B$33:$B$776,D$47)+'СЕТ СН'!$G$11+СВЦЭМ!$D$10+'СЕТ СН'!$G$6-'СЕТ СН'!$G$23</f>
        <v>925.69896188999996</v>
      </c>
      <c r="E50" s="36">
        <f>SUMIFS(СВЦЭМ!$D$33:$D$776,СВЦЭМ!$A$33:$A$776,$A50,СВЦЭМ!$B$33:$B$776,E$47)+'СЕТ СН'!$G$11+СВЦЭМ!$D$10+'СЕТ СН'!$G$6-'СЕТ СН'!$G$23</f>
        <v>937.25349207999989</v>
      </c>
      <c r="F50" s="36">
        <f>SUMIFS(СВЦЭМ!$D$33:$D$776,СВЦЭМ!$A$33:$A$776,$A50,СВЦЭМ!$B$33:$B$776,F$47)+'СЕТ СН'!$G$11+СВЦЭМ!$D$10+'СЕТ СН'!$G$6-'СЕТ СН'!$G$23</f>
        <v>941.53933013000005</v>
      </c>
      <c r="G50" s="36">
        <f>SUMIFS(СВЦЭМ!$D$33:$D$776,СВЦЭМ!$A$33:$A$776,$A50,СВЦЭМ!$B$33:$B$776,G$47)+'СЕТ СН'!$G$11+СВЦЭМ!$D$10+'СЕТ СН'!$G$6-'СЕТ СН'!$G$23</f>
        <v>929.57821207000006</v>
      </c>
      <c r="H50" s="36">
        <f>SUMIFS(СВЦЭМ!$D$33:$D$776,СВЦЭМ!$A$33:$A$776,$A50,СВЦЭМ!$B$33:$B$776,H$47)+'СЕТ СН'!$G$11+СВЦЭМ!$D$10+'СЕТ СН'!$G$6-'СЕТ СН'!$G$23</f>
        <v>906.30460461000007</v>
      </c>
      <c r="I50" s="36">
        <f>SUMIFS(СВЦЭМ!$D$33:$D$776,СВЦЭМ!$A$33:$A$776,$A50,СВЦЭМ!$B$33:$B$776,I$47)+'СЕТ СН'!$G$11+СВЦЭМ!$D$10+'СЕТ СН'!$G$6-'СЕТ СН'!$G$23</f>
        <v>870.29089137000005</v>
      </c>
      <c r="J50" s="36">
        <f>SUMIFS(СВЦЭМ!$D$33:$D$776,СВЦЭМ!$A$33:$A$776,$A50,СВЦЭМ!$B$33:$B$776,J$47)+'СЕТ СН'!$G$11+СВЦЭМ!$D$10+'СЕТ СН'!$G$6-'СЕТ СН'!$G$23</f>
        <v>784.36701923999999</v>
      </c>
      <c r="K50" s="36">
        <f>SUMIFS(СВЦЭМ!$D$33:$D$776,СВЦЭМ!$A$33:$A$776,$A50,СВЦЭМ!$B$33:$B$776,K$47)+'СЕТ СН'!$G$11+СВЦЭМ!$D$10+'СЕТ СН'!$G$6-'СЕТ СН'!$G$23</f>
        <v>728.80686180999987</v>
      </c>
      <c r="L50" s="36">
        <f>SUMIFS(СВЦЭМ!$D$33:$D$776,СВЦЭМ!$A$33:$A$776,$A50,СВЦЭМ!$B$33:$B$776,L$47)+'СЕТ СН'!$G$11+СВЦЭМ!$D$10+'СЕТ СН'!$G$6-'СЕТ СН'!$G$23</f>
        <v>723.07093710999993</v>
      </c>
      <c r="M50" s="36">
        <f>SUMIFS(СВЦЭМ!$D$33:$D$776,СВЦЭМ!$A$33:$A$776,$A50,СВЦЭМ!$B$33:$B$776,M$47)+'СЕТ СН'!$G$11+СВЦЭМ!$D$10+'СЕТ СН'!$G$6-'СЕТ СН'!$G$23</f>
        <v>728.89899833000004</v>
      </c>
      <c r="N50" s="36">
        <f>SUMIFS(СВЦЭМ!$D$33:$D$776,СВЦЭМ!$A$33:$A$776,$A50,СВЦЭМ!$B$33:$B$776,N$47)+'СЕТ СН'!$G$11+СВЦЭМ!$D$10+'СЕТ СН'!$G$6-'СЕТ СН'!$G$23</f>
        <v>739.67035802999999</v>
      </c>
      <c r="O50" s="36">
        <f>SUMIFS(СВЦЭМ!$D$33:$D$776,СВЦЭМ!$A$33:$A$776,$A50,СВЦЭМ!$B$33:$B$776,O$47)+'СЕТ СН'!$G$11+СВЦЭМ!$D$10+'СЕТ СН'!$G$6-'СЕТ СН'!$G$23</f>
        <v>772.83862159</v>
      </c>
      <c r="P50" s="36">
        <f>SUMIFS(СВЦЭМ!$D$33:$D$776,СВЦЭМ!$A$33:$A$776,$A50,СВЦЭМ!$B$33:$B$776,P$47)+'СЕТ СН'!$G$11+СВЦЭМ!$D$10+'СЕТ СН'!$G$6-'СЕТ СН'!$G$23</f>
        <v>807.10489992999987</v>
      </c>
      <c r="Q50" s="36">
        <f>SUMIFS(СВЦЭМ!$D$33:$D$776,СВЦЭМ!$A$33:$A$776,$A50,СВЦЭМ!$B$33:$B$776,Q$47)+'СЕТ СН'!$G$11+СВЦЭМ!$D$10+'СЕТ СН'!$G$6-'СЕТ СН'!$G$23</f>
        <v>779.90883417999999</v>
      </c>
      <c r="R50" s="36">
        <f>SUMIFS(СВЦЭМ!$D$33:$D$776,СВЦЭМ!$A$33:$A$776,$A50,СВЦЭМ!$B$33:$B$776,R$47)+'СЕТ СН'!$G$11+СВЦЭМ!$D$10+'СЕТ СН'!$G$6-'СЕТ СН'!$G$23</f>
        <v>740.40185573999997</v>
      </c>
      <c r="S50" s="36">
        <f>SUMIFS(СВЦЭМ!$D$33:$D$776,СВЦЭМ!$A$33:$A$776,$A50,СВЦЭМ!$B$33:$B$776,S$47)+'СЕТ СН'!$G$11+СВЦЭМ!$D$10+'СЕТ СН'!$G$6-'СЕТ СН'!$G$23</f>
        <v>689.41721211999993</v>
      </c>
      <c r="T50" s="36">
        <f>SUMIFS(СВЦЭМ!$D$33:$D$776,СВЦЭМ!$A$33:$A$776,$A50,СВЦЭМ!$B$33:$B$776,T$47)+'СЕТ СН'!$G$11+СВЦЭМ!$D$10+'СЕТ СН'!$G$6-'СЕТ СН'!$G$23</f>
        <v>672.81013826000003</v>
      </c>
      <c r="U50" s="36">
        <f>SUMIFS(СВЦЭМ!$D$33:$D$776,СВЦЭМ!$A$33:$A$776,$A50,СВЦЭМ!$B$33:$B$776,U$47)+'СЕТ СН'!$G$11+СВЦЭМ!$D$10+'СЕТ СН'!$G$6-'СЕТ СН'!$G$23</f>
        <v>663.93749765999996</v>
      </c>
      <c r="V50" s="36">
        <f>SUMIFS(СВЦЭМ!$D$33:$D$776,СВЦЭМ!$A$33:$A$776,$A50,СВЦЭМ!$B$33:$B$776,V$47)+'СЕТ СН'!$G$11+СВЦЭМ!$D$10+'СЕТ СН'!$G$6-'СЕТ СН'!$G$23</f>
        <v>658.34912927999994</v>
      </c>
      <c r="W50" s="36">
        <f>SUMIFS(СВЦЭМ!$D$33:$D$776,СВЦЭМ!$A$33:$A$776,$A50,СВЦЭМ!$B$33:$B$776,W$47)+'СЕТ СН'!$G$11+СВЦЭМ!$D$10+'СЕТ СН'!$G$6-'СЕТ СН'!$G$23</f>
        <v>665.78381024999999</v>
      </c>
      <c r="X50" s="36">
        <f>SUMIFS(СВЦЭМ!$D$33:$D$776,СВЦЭМ!$A$33:$A$776,$A50,СВЦЭМ!$B$33:$B$776,X$47)+'СЕТ СН'!$G$11+СВЦЭМ!$D$10+'СЕТ СН'!$G$6-'СЕТ СН'!$G$23</f>
        <v>678.87720257000001</v>
      </c>
      <c r="Y50" s="36">
        <f>SUMIFS(СВЦЭМ!$D$33:$D$776,СВЦЭМ!$A$33:$A$776,$A50,СВЦЭМ!$B$33:$B$776,Y$47)+'СЕТ СН'!$G$11+СВЦЭМ!$D$10+'СЕТ СН'!$G$6-'СЕТ СН'!$G$23</f>
        <v>714.49180808999995</v>
      </c>
    </row>
    <row r="51" spans="1:25" ht="15.75" x14ac:dyDescent="0.2">
      <c r="A51" s="35">
        <f t="shared" si="1"/>
        <v>44108</v>
      </c>
      <c r="B51" s="36">
        <f>SUMIFS(СВЦЭМ!$D$33:$D$776,СВЦЭМ!$A$33:$A$776,$A51,СВЦЭМ!$B$33:$B$776,B$47)+'СЕТ СН'!$G$11+СВЦЭМ!$D$10+'СЕТ СН'!$G$6-'СЕТ СН'!$G$23</f>
        <v>810.26570898</v>
      </c>
      <c r="C51" s="36">
        <f>SUMIFS(СВЦЭМ!$D$33:$D$776,СВЦЭМ!$A$33:$A$776,$A51,СВЦЭМ!$B$33:$B$776,C$47)+'СЕТ СН'!$G$11+СВЦЭМ!$D$10+'СЕТ СН'!$G$6-'СЕТ СН'!$G$23</f>
        <v>887.24978521000003</v>
      </c>
      <c r="D51" s="36">
        <f>SUMIFS(СВЦЭМ!$D$33:$D$776,СВЦЭМ!$A$33:$A$776,$A51,СВЦЭМ!$B$33:$B$776,D$47)+'СЕТ СН'!$G$11+СВЦЭМ!$D$10+'СЕТ СН'!$G$6-'СЕТ СН'!$G$23</f>
        <v>960.98369817999992</v>
      </c>
      <c r="E51" s="36">
        <f>SUMIFS(СВЦЭМ!$D$33:$D$776,СВЦЭМ!$A$33:$A$776,$A51,СВЦЭМ!$B$33:$B$776,E$47)+'СЕТ СН'!$G$11+СВЦЭМ!$D$10+'СЕТ СН'!$G$6-'СЕТ СН'!$G$23</f>
        <v>989.90213978999986</v>
      </c>
      <c r="F51" s="36">
        <f>SUMIFS(СВЦЭМ!$D$33:$D$776,СВЦЭМ!$A$33:$A$776,$A51,СВЦЭМ!$B$33:$B$776,F$47)+'СЕТ СН'!$G$11+СВЦЭМ!$D$10+'СЕТ СН'!$G$6-'СЕТ СН'!$G$23</f>
        <v>994.49167068999986</v>
      </c>
      <c r="G51" s="36">
        <f>SUMIFS(СВЦЭМ!$D$33:$D$776,СВЦЭМ!$A$33:$A$776,$A51,СВЦЭМ!$B$33:$B$776,G$47)+'СЕТ СН'!$G$11+СВЦЭМ!$D$10+'СЕТ СН'!$G$6-'СЕТ СН'!$G$23</f>
        <v>984.43054901000005</v>
      </c>
      <c r="H51" s="36">
        <f>SUMIFS(СВЦЭМ!$D$33:$D$776,СВЦЭМ!$A$33:$A$776,$A51,СВЦЭМ!$B$33:$B$776,H$47)+'СЕТ СН'!$G$11+СВЦЭМ!$D$10+'СЕТ СН'!$G$6-'СЕТ СН'!$G$23</f>
        <v>970.43158706999998</v>
      </c>
      <c r="I51" s="36">
        <f>SUMIFS(СВЦЭМ!$D$33:$D$776,СВЦЭМ!$A$33:$A$776,$A51,СВЦЭМ!$B$33:$B$776,I$47)+'СЕТ СН'!$G$11+СВЦЭМ!$D$10+'СЕТ СН'!$G$6-'СЕТ СН'!$G$23</f>
        <v>938.05604272000005</v>
      </c>
      <c r="J51" s="36">
        <f>SUMIFS(СВЦЭМ!$D$33:$D$776,СВЦЭМ!$A$33:$A$776,$A51,СВЦЭМ!$B$33:$B$776,J$47)+'СЕТ СН'!$G$11+СВЦЭМ!$D$10+'СЕТ СН'!$G$6-'СЕТ СН'!$G$23</f>
        <v>843.12077911999995</v>
      </c>
      <c r="K51" s="36">
        <f>SUMIFS(СВЦЭМ!$D$33:$D$776,СВЦЭМ!$A$33:$A$776,$A51,СВЦЭМ!$B$33:$B$776,K$47)+'СЕТ СН'!$G$11+СВЦЭМ!$D$10+'СЕТ СН'!$G$6-'СЕТ СН'!$G$23</f>
        <v>772.64379327000006</v>
      </c>
      <c r="L51" s="36">
        <f>SUMIFS(СВЦЭМ!$D$33:$D$776,СВЦЭМ!$A$33:$A$776,$A51,СВЦЭМ!$B$33:$B$776,L$47)+'СЕТ СН'!$G$11+СВЦЭМ!$D$10+'СЕТ СН'!$G$6-'СЕТ СН'!$G$23</f>
        <v>739.47201395000002</v>
      </c>
      <c r="M51" s="36">
        <f>SUMIFS(СВЦЭМ!$D$33:$D$776,СВЦЭМ!$A$33:$A$776,$A51,СВЦЭМ!$B$33:$B$776,M$47)+'СЕТ СН'!$G$11+СВЦЭМ!$D$10+'СЕТ СН'!$G$6-'СЕТ СН'!$G$23</f>
        <v>745.36363462999998</v>
      </c>
      <c r="N51" s="36">
        <f>SUMIFS(СВЦЭМ!$D$33:$D$776,СВЦЭМ!$A$33:$A$776,$A51,СВЦЭМ!$B$33:$B$776,N$47)+'СЕТ СН'!$G$11+СВЦЭМ!$D$10+'СЕТ СН'!$G$6-'СЕТ СН'!$G$23</f>
        <v>756.30829257999994</v>
      </c>
      <c r="O51" s="36">
        <f>SUMIFS(СВЦЭМ!$D$33:$D$776,СВЦЭМ!$A$33:$A$776,$A51,СВЦЭМ!$B$33:$B$776,O$47)+'СЕТ СН'!$G$11+СВЦЭМ!$D$10+'СЕТ СН'!$G$6-'СЕТ СН'!$G$23</f>
        <v>815.17188729000009</v>
      </c>
      <c r="P51" s="36">
        <f>SUMIFS(СВЦЭМ!$D$33:$D$776,СВЦЭМ!$A$33:$A$776,$A51,СВЦЭМ!$B$33:$B$776,P$47)+'СЕТ СН'!$G$11+СВЦЭМ!$D$10+'СЕТ СН'!$G$6-'СЕТ СН'!$G$23</f>
        <v>845.52978099000006</v>
      </c>
      <c r="Q51" s="36">
        <f>SUMIFS(СВЦЭМ!$D$33:$D$776,СВЦЭМ!$A$33:$A$776,$A51,СВЦЭМ!$B$33:$B$776,Q$47)+'СЕТ СН'!$G$11+СВЦЭМ!$D$10+'СЕТ СН'!$G$6-'СЕТ СН'!$G$23</f>
        <v>806.26881337999998</v>
      </c>
      <c r="R51" s="36">
        <f>SUMIFS(СВЦЭМ!$D$33:$D$776,СВЦЭМ!$A$33:$A$776,$A51,СВЦЭМ!$B$33:$B$776,R$47)+'СЕТ СН'!$G$11+СВЦЭМ!$D$10+'СЕТ СН'!$G$6-'СЕТ СН'!$G$23</f>
        <v>761.24047455000004</v>
      </c>
      <c r="S51" s="36">
        <f>SUMIFS(СВЦЭМ!$D$33:$D$776,СВЦЭМ!$A$33:$A$776,$A51,СВЦЭМ!$B$33:$B$776,S$47)+'СЕТ СН'!$G$11+СВЦЭМ!$D$10+'СЕТ СН'!$G$6-'СЕТ СН'!$G$23</f>
        <v>720.76106880999987</v>
      </c>
      <c r="T51" s="36">
        <f>SUMIFS(СВЦЭМ!$D$33:$D$776,СВЦЭМ!$A$33:$A$776,$A51,СВЦЭМ!$B$33:$B$776,T$47)+'СЕТ СН'!$G$11+СВЦЭМ!$D$10+'СЕТ СН'!$G$6-'СЕТ СН'!$G$23</f>
        <v>692.77900624999984</v>
      </c>
      <c r="U51" s="36">
        <f>SUMIFS(СВЦЭМ!$D$33:$D$776,СВЦЭМ!$A$33:$A$776,$A51,СВЦЭМ!$B$33:$B$776,U$47)+'СЕТ СН'!$G$11+СВЦЭМ!$D$10+'СЕТ СН'!$G$6-'СЕТ СН'!$G$23</f>
        <v>684.32530743999996</v>
      </c>
      <c r="V51" s="36">
        <f>SUMIFS(СВЦЭМ!$D$33:$D$776,СВЦЭМ!$A$33:$A$776,$A51,СВЦЭМ!$B$33:$B$776,V$47)+'СЕТ СН'!$G$11+СВЦЭМ!$D$10+'СЕТ СН'!$G$6-'СЕТ СН'!$G$23</f>
        <v>704.89521683999988</v>
      </c>
      <c r="W51" s="36">
        <f>SUMIFS(СВЦЭМ!$D$33:$D$776,СВЦЭМ!$A$33:$A$776,$A51,СВЦЭМ!$B$33:$B$776,W$47)+'СЕТ СН'!$G$11+СВЦЭМ!$D$10+'СЕТ СН'!$G$6-'СЕТ СН'!$G$23</f>
        <v>704.22859876999996</v>
      </c>
      <c r="X51" s="36">
        <f>SUMIFS(СВЦЭМ!$D$33:$D$776,СВЦЭМ!$A$33:$A$776,$A51,СВЦЭМ!$B$33:$B$776,X$47)+'СЕТ СН'!$G$11+СВЦЭМ!$D$10+'СЕТ СН'!$G$6-'СЕТ СН'!$G$23</f>
        <v>722.84883375999993</v>
      </c>
      <c r="Y51" s="36">
        <f>SUMIFS(СВЦЭМ!$D$33:$D$776,СВЦЭМ!$A$33:$A$776,$A51,СВЦЭМ!$B$33:$B$776,Y$47)+'СЕТ СН'!$G$11+СВЦЭМ!$D$10+'СЕТ СН'!$G$6-'СЕТ СН'!$G$23</f>
        <v>766.79305257999999</v>
      </c>
    </row>
    <row r="52" spans="1:25" ht="15.75" x14ac:dyDescent="0.2">
      <c r="A52" s="35">
        <f t="shared" si="1"/>
        <v>44109</v>
      </c>
      <c r="B52" s="36">
        <f>SUMIFS(СВЦЭМ!$D$33:$D$776,СВЦЭМ!$A$33:$A$776,$A52,СВЦЭМ!$B$33:$B$776,B$47)+'СЕТ СН'!$G$11+СВЦЭМ!$D$10+'СЕТ СН'!$G$6-'СЕТ СН'!$G$23</f>
        <v>825.11471277999999</v>
      </c>
      <c r="C52" s="36">
        <f>SUMIFS(СВЦЭМ!$D$33:$D$776,СВЦЭМ!$A$33:$A$776,$A52,СВЦЭМ!$B$33:$B$776,C$47)+'СЕТ СН'!$G$11+СВЦЭМ!$D$10+'СЕТ СН'!$G$6-'СЕТ СН'!$G$23</f>
        <v>910.99503235999987</v>
      </c>
      <c r="D52" s="36">
        <f>SUMIFS(СВЦЭМ!$D$33:$D$776,СВЦЭМ!$A$33:$A$776,$A52,СВЦЭМ!$B$33:$B$776,D$47)+'СЕТ СН'!$G$11+СВЦЭМ!$D$10+'СЕТ СН'!$G$6-'СЕТ СН'!$G$23</f>
        <v>987.84883040999989</v>
      </c>
      <c r="E52" s="36">
        <f>SUMIFS(СВЦЭМ!$D$33:$D$776,СВЦЭМ!$A$33:$A$776,$A52,СВЦЭМ!$B$33:$B$776,E$47)+'СЕТ СН'!$G$11+СВЦЭМ!$D$10+'СЕТ СН'!$G$6-'СЕТ СН'!$G$23</f>
        <v>1008.8815858799999</v>
      </c>
      <c r="F52" s="36">
        <f>SUMIFS(СВЦЭМ!$D$33:$D$776,СВЦЭМ!$A$33:$A$776,$A52,СВЦЭМ!$B$33:$B$776,F$47)+'СЕТ СН'!$G$11+СВЦЭМ!$D$10+'СЕТ СН'!$G$6-'СЕТ СН'!$G$23</f>
        <v>1008.5999999599999</v>
      </c>
      <c r="G52" s="36">
        <f>SUMIFS(СВЦЭМ!$D$33:$D$776,СВЦЭМ!$A$33:$A$776,$A52,СВЦЭМ!$B$33:$B$776,G$47)+'СЕТ СН'!$G$11+СВЦЭМ!$D$10+'СЕТ СН'!$G$6-'СЕТ СН'!$G$23</f>
        <v>988.5371792599999</v>
      </c>
      <c r="H52" s="36">
        <f>SUMIFS(СВЦЭМ!$D$33:$D$776,СВЦЭМ!$A$33:$A$776,$A52,СВЦЭМ!$B$33:$B$776,H$47)+'СЕТ СН'!$G$11+СВЦЭМ!$D$10+'СЕТ СН'!$G$6-'СЕТ СН'!$G$23</f>
        <v>926.73326541000006</v>
      </c>
      <c r="I52" s="36">
        <f>SUMIFS(СВЦЭМ!$D$33:$D$776,СВЦЭМ!$A$33:$A$776,$A52,СВЦЭМ!$B$33:$B$776,I$47)+'СЕТ СН'!$G$11+СВЦЭМ!$D$10+'СЕТ СН'!$G$6-'СЕТ СН'!$G$23</f>
        <v>869.68947572999991</v>
      </c>
      <c r="J52" s="36">
        <f>SUMIFS(СВЦЭМ!$D$33:$D$776,СВЦЭМ!$A$33:$A$776,$A52,СВЦЭМ!$B$33:$B$776,J$47)+'СЕТ СН'!$G$11+СВЦЭМ!$D$10+'СЕТ СН'!$G$6-'СЕТ СН'!$G$23</f>
        <v>804.76892924000003</v>
      </c>
      <c r="K52" s="36">
        <f>SUMIFS(СВЦЭМ!$D$33:$D$776,СВЦЭМ!$A$33:$A$776,$A52,СВЦЭМ!$B$33:$B$776,K$47)+'СЕТ СН'!$G$11+СВЦЭМ!$D$10+'СЕТ СН'!$G$6-'СЕТ СН'!$G$23</f>
        <v>772.21745213000008</v>
      </c>
      <c r="L52" s="36">
        <f>SUMIFS(СВЦЭМ!$D$33:$D$776,СВЦЭМ!$A$33:$A$776,$A52,СВЦЭМ!$B$33:$B$776,L$47)+'СЕТ СН'!$G$11+СВЦЭМ!$D$10+'СЕТ СН'!$G$6-'СЕТ СН'!$G$23</f>
        <v>769.28374871000005</v>
      </c>
      <c r="M52" s="36">
        <f>SUMIFS(СВЦЭМ!$D$33:$D$776,СВЦЭМ!$A$33:$A$776,$A52,СВЦЭМ!$B$33:$B$776,M$47)+'СЕТ СН'!$G$11+СВЦЭМ!$D$10+'СЕТ СН'!$G$6-'СЕТ СН'!$G$23</f>
        <v>793.16879046999998</v>
      </c>
      <c r="N52" s="36">
        <f>SUMIFS(СВЦЭМ!$D$33:$D$776,СВЦЭМ!$A$33:$A$776,$A52,СВЦЭМ!$B$33:$B$776,N$47)+'СЕТ СН'!$G$11+СВЦЭМ!$D$10+'СЕТ СН'!$G$6-'СЕТ СН'!$G$23</f>
        <v>802.3936357099999</v>
      </c>
      <c r="O52" s="36">
        <f>SUMIFS(СВЦЭМ!$D$33:$D$776,СВЦЭМ!$A$33:$A$776,$A52,СВЦЭМ!$B$33:$B$776,O$47)+'СЕТ СН'!$G$11+СВЦЭМ!$D$10+'СЕТ СН'!$G$6-'СЕТ СН'!$G$23</f>
        <v>829.8928219899999</v>
      </c>
      <c r="P52" s="36">
        <f>SUMIFS(СВЦЭМ!$D$33:$D$776,СВЦЭМ!$A$33:$A$776,$A52,СВЦЭМ!$B$33:$B$776,P$47)+'СЕТ СН'!$G$11+СВЦЭМ!$D$10+'СЕТ СН'!$G$6-'СЕТ СН'!$G$23</f>
        <v>857.96622959999991</v>
      </c>
      <c r="Q52" s="36">
        <f>SUMIFS(СВЦЭМ!$D$33:$D$776,СВЦЭМ!$A$33:$A$776,$A52,СВЦЭМ!$B$33:$B$776,Q$47)+'СЕТ СН'!$G$11+СВЦЭМ!$D$10+'СЕТ СН'!$G$6-'СЕТ СН'!$G$23</f>
        <v>822.41196450999996</v>
      </c>
      <c r="R52" s="36">
        <f>SUMIFS(СВЦЭМ!$D$33:$D$776,СВЦЭМ!$A$33:$A$776,$A52,СВЦЭМ!$B$33:$B$776,R$47)+'СЕТ СН'!$G$11+СВЦЭМ!$D$10+'СЕТ СН'!$G$6-'СЕТ СН'!$G$23</f>
        <v>786.33881343000007</v>
      </c>
      <c r="S52" s="36">
        <f>SUMIFS(СВЦЭМ!$D$33:$D$776,СВЦЭМ!$A$33:$A$776,$A52,СВЦЭМ!$B$33:$B$776,S$47)+'СЕТ СН'!$G$11+СВЦЭМ!$D$10+'СЕТ СН'!$G$6-'СЕТ СН'!$G$23</f>
        <v>774.15999151000005</v>
      </c>
      <c r="T52" s="36">
        <f>SUMIFS(СВЦЭМ!$D$33:$D$776,СВЦЭМ!$A$33:$A$776,$A52,СВЦЭМ!$B$33:$B$776,T$47)+'СЕТ СН'!$G$11+СВЦЭМ!$D$10+'СЕТ СН'!$G$6-'СЕТ СН'!$G$23</f>
        <v>793.18741391000003</v>
      </c>
      <c r="U52" s="36">
        <f>SUMIFS(СВЦЭМ!$D$33:$D$776,СВЦЭМ!$A$33:$A$776,$A52,СВЦЭМ!$B$33:$B$776,U$47)+'СЕТ СН'!$G$11+СВЦЭМ!$D$10+'СЕТ СН'!$G$6-'СЕТ СН'!$G$23</f>
        <v>770.31158054999992</v>
      </c>
      <c r="V52" s="36">
        <f>SUMIFS(СВЦЭМ!$D$33:$D$776,СВЦЭМ!$A$33:$A$776,$A52,СВЦЭМ!$B$33:$B$776,V$47)+'СЕТ СН'!$G$11+СВЦЭМ!$D$10+'СЕТ СН'!$G$6-'СЕТ СН'!$G$23</f>
        <v>772.5316323699999</v>
      </c>
      <c r="W52" s="36">
        <f>SUMIFS(СВЦЭМ!$D$33:$D$776,СВЦЭМ!$A$33:$A$776,$A52,СВЦЭМ!$B$33:$B$776,W$47)+'СЕТ СН'!$G$11+СВЦЭМ!$D$10+'СЕТ СН'!$G$6-'СЕТ СН'!$G$23</f>
        <v>803.73557024000002</v>
      </c>
      <c r="X52" s="36">
        <f>SUMIFS(СВЦЭМ!$D$33:$D$776,СВЦЭМ!$A$33:$A$776,$A52,СВЦЭМ!$B$33:$B$776,X$47)+'СЕТ СН'!$G$11+СВЦЭМ!$D$10+'СЕТ СН'!$G$6-'СЕТ СН'!$G$23</f>
        <v>800.10788368999988</v>
      </c>
      <c r="Y52" s="36">
        <f>SUMIFS(СВЦЭМ!$D$33:$D$776,СВЦЭМ!$A$33:$A$776,$A52,СВЦЭМ!$B$33:$B$776,Y$47)+'СЕТ СН'!$G$11+СВЦЭМ!$D$10+'СЕТ СН'!$G$6-'СЕТ СН'!$G$23</f>
        <v>834.20975750999992</v>
      </c>
    </row>
    <row r="53" spans="1:25" ht="15.75" x14ac:dyDescent="0.2">
      <c r="A53" s="35">
        <f t="shared" si="1"/>
        <v>44110</v>
      </c>
      <c r="B53" s="36">
        <f>SUMIFS(СВЦЭМ!$D$33:$D$776,СВЦЭМ!$A$33:$A$776,$A53,СВЦЭМ!$B$33:$B$776,B$47)+'СЕТ СН'!$G$11+СВЦЭМ!$D$10+'СЕТ СН'!$G$6-'СЕТ СН'!$G$23</f>
        <v>904.47494637999989</v>
      </c>
      <c r="C53" s="36">
        <f>SUMIFS(СВЦЭМ!$D$33:$D$776,СВЦЭМ!$A$33:$A$776,$A53,СВЦЭМ!$B$33:$B$776,C$47)+'СЕТ СН'!$G$11+СВЦЭМ!$D$10+'СЕТ СН'!$G$6-'СЕТ СН'!$G$23</f>
        <v>986.05889864999995</v>
      </c>
      <c r="D53" s="36">
        <f>SUMIFS(СВЦЭМ!$D$33:$D$776,СВЦЭМ!$A$33:$A$776,$A53,СВЦЭМ!$B$33:$B$776,D$47)+'СЕТ СН'!$G$11+СВЦЭМ!$D$10+'СЕТ СН'!$G$6-'СЕТ СН'!$G$23</f>
        <v>1047.61287625</v>
      </c>
      <c r="E53" s="36">
        <f>SUMIFS(СВЦЭМ!$D$33:$D$776,СВЦЭМ!$A$33:$A$776,$A53,СВЦЭМ!$B$33:$B$776,E$47)+'СЕТ СН'!$G$11+СВЦЭМ!$D$10+'СЕТ СН'!$G$6-'СЕТ СН'!$G$23</f>
        <v>1069.4699052399999</v>
      </c>
      <c r="F53" s="36">
        <f>SUMIFS(СВЦЭМ!$D$33:$D$776,СВЦЭМ!$A$33:$A$776,$A53,СВЦЭМ!$B$33:$B$776,F$47)+'СЕТ СН'!$G$11+СВЦЭМ!$D$10+'СЕТ СН'!$G$6-'СЕТ СН'!$G$23</f>
        <v>1073.6679096799999</v>
      </c>
      <c r="G53" s="36">
        <f>SUMIFS(СВЦЭМ!$D$33:$D$776,СВЦЭМ!$A$33:$A$776,$A53,СВЦЭМ!$B$33:$B$776,G$47)+'СЕТ СН'!$G$11+СВЦЭМ!$D$10+'СЕТ СН'!$G$6-'СЕТ СН'!$G$23</f>
        <v>1060.3730944599999</v>
      </c>
      <c r="H53" s="36">
        <f>SUMIFS(СВЦЭМ!$D$33:$D$776,СВЦЭМ!$A$33:$A$776,$A53,СВЦЭМ!$B$33:$B$776,H$47)+'СЕТ СН'!$G$11+СВЦЭМ!$D$10+'СЕТ СН'!$G$6-'СЕТ СН'!$G$23</f>
        <v>999.68596357000001</v>
      </c>
      <c r="I53" s="36">
        <f>SUMIFS(СВЦЭМ!$D$33:$D$776,СВЦЭМ!$A$33:$A$776,$A53,СВЦЭМ!$B$33:$B$776,I$47)+'СЕТ СН'!$G$11+СВЦЭМ!$D$10+'СЕТ СН'!$G$6-'СЕТ СН'!$G$23</f>
        <v>948.75069676999988</v>
      </c>
      <c r="J53" s="36">
        <f>SUMIFS(СВЦЭМ!$D$33:$D$776,СВЦЭМ!$A$33:$A$776,$A53,СВЦЭМ!$B$33:$B$776,J$47)+'СЕТ СН'!$G$11+СВЦЭМ!$D$10+'СЕТ СН'!$G$6-'СЕТ СН'!$G$23</f>
        <v>882.4539384499999</v>
      </c>
      <c r="K53" s="36">
        <f>SUMIFS(СВЦЭМ!$D$33:$D$776,СВЦЭМ!$A$33:$A$776,$A53,СВЦЭМ!$B$33:$B$776,K$47)+'СЕТ СН'!$G$11+СВЦЭМ!$D$10+'СЕТ СН'!$G$6-'СЕТ СН'!$G$23</f>
        <v>843.38638840999988</v>
      </c>
      <c r="L53" s="36">
        <f>SUMIFS(СВЦЭМ!$D$33:$D$776,СВЦЭМ!$A$33:$A$776,$A53,СВЦЭМ!$B$33:$B$776,L$47)+'СЕТ СН'!$G$11+СВЦЭМ!$D$10+'СЕТ СН'!$G$6-'СЕТ СН'!$G$23</f>
        <v>848.05855141000006</v>
      </c>
      <c r="M53" s="36">
        <f>SUMIFS(СВЦЭМ!$D$33:$D$776,СВЦЭМ!$A$33:$A$776,$A53,СВЦЭМ!$B$33:$B$776,M$47)+'СЕТ СН'!$G$11+СВЦЭМ!$D$10+'СЕТ СН'!$G$6-'СЕТ СН'!$G$23</f>
        <v>851.59656418000009</v>
      </c>
      <c r="N53" s="36">
        <f>SUMIFS(СВЦЭМ!$D$33:$D$776,СВЦЭМ!$A$33:$A$776,$A53,СВЦЭМ!$B$33:$B$776,N$47)+'СЕТ СН'!$G$11+СВЦЭМ!$D$10+'СЕТ СН'!$G$6-'СЕТ СН'!$G$23</f>
        <v>866.12905834999992</v>
      </c>
      <c r="O53" s="36">
        <f>SUMIFS(СВЦЭМ!$D$33:$D$776,СВЦЭМ!$A$33:$A$776,$A53,СВЦЭМ!$B$33:$B$776,O$47)+'СЕТ СН'!$G$11+СВЦЭМ!$D$10+'СЕТ СН'!$G$6-'СЕТ СН'!$G$23</f>
        <v>904.75850267999999</v>
      </c>
      <c r="P53" s="36">
        <f>SUMIFS(СВЦЭМ!$D$33:$D$776,СВЦЭМ!$A$33:$A$776,$A53,СВЦЭМ!$B$33:$B$776,P$47)+'СЕТ СН'!$G$11+СВЦЭМ!$D$10+'СЕТ СН'!$G$6-'СЕТ СН'!$G$23</f>
        <v>935.13399871999991</v>
      </c>
      <c r="Q53" s="36">
        <f>SUMIFS(СВЦЭМ!$D$33:$D$776,СВЦЭМ!$A$33:$A$776,$A53,СВЦЭМ!$B$33:$B$776,Q$47)+'СЕТ СН'!$G$11+СВЦЭМ!$D$10+'СЕТ СН'!$G$6-'СЕТ СН'!$G$23</f>
        <v>892.1795118</v>
      </c>
      <c r="R53" s="36">
        <f>SUMIFS(СВЦЭМ!$D$33:$D$776,СВЦЭМ!$A$33:$A$776,$A53,СВЦЭМ!$B$33:$B$776,R$47)+'СЕТ СН'!$G$11+СВЦЭМ!$D$10+'СЕТ СН'!$G$6-'СЕТ СН'!$G$23</f>
        <v>844.55673961999992</v>
      </c>
      <c r="S53" s="36">
        <f>SUMIFS(СВЦЭМ!$D$33:$D$776,СВЦЭМ!$A$33:$A$776,$A53,СВЦЭМ!$B$33:$B$776,S$47)+'СЕТ СН'!$G$11+СВЦЭМ!$D$10+'СЕТ СН'!$G$6-'СЕТ СН'!$G$23</f>
        <v>800.51446351000004</v>
      </c>
      <c r="T53" s="36">
        <f>SUMIFS(СВЦЭМ!$D$33:$D$776,СВЦЭМ!$A$33:$A$776,$A53,СВЦЭМ!$B$33:$B$776,T$47)+'СЕТ СН'!$G$11+СВЦЭМ!$D$10+'СЕТ СН'!$G$6-'СЕТ СН'!$G$23</f>
        <v>776.21399872000006</v>
      </c>
      <c r="U53" s="36">
        <f>SUMIFS(СВЦЭМ!$D$33:$D$776,СВЦЭМ!$A$33:$A$776,$A53,СВЦЭМ!$B$33:$B$776,U$47)+'СЕТ СН'!$G$11+СВЦЭМ!$D$10+'СЕТ СН'!$G$6-'СЕТ СН'!$G$23</f>
        <v>777.94683573999987</v>
      </c>
      <c r="V53" s="36">
        <f>SUMIFS(СВЦЭМ!$D$33:$D$776,СВЦЭМ!$A$33:$A$776,$A53,СВЦЭМ!$B$33:$B$776,V$47)+'СЕТ СН'!$G$11+СВЦЭМ!$D$10+'СЕТ СН'!$G$6-'СЕТ СН'!$G$23</f>
        <v>768.15710998000009</v>
      </c>
      <c r="W53" s="36">
        <f>SUMIFS(СВЦЭМ!$D$33:$D$776,СВЦЭМ!$A$33:$A$776,$A53,СВЦЭМ!$B$33:$B$776,W$47)+'СЕТ СН'!$G$11+СВЦЭМ!$D$10+'СЕТ СН'!$G$6-'СЕТ СН'!$G$23</f>
        <v>773.78529032000006</v>
      </c>
      <c r="X53" s="36">
        <f>SUMIFS(СВЦЭМ!$D$33:$D$776,СВЦЭМ!$A$33:$A$776,$A53,СВЦЭМ!$B$33:$B$776,X$47)+'СЕТ СН'!$G$11+СВЦЭМ!$D$10+'СЕТ СН'!$G$6-'СЕТ СН'!$G$23</f>
        <v>794.75182300999995</v>
      </c>
      <c r="Y53" s="36">
        <f>SUMIFS(СВЦЭМ!$D$33:$D$776,СВЦЭМ!$A$33:$A$776,$A53,СВЦЭМ!$B$33:$B$776,Y$47)+'СЕТ СН'!$G$11+СВЦЭМ!$D$10+'СЕТ СН'!$G$6-'СЕТ СН'!$G$23</f>
        <v>834.41349809999997</v>
      </c>
    </row>
    <row r="54" spans="1:25" ht="15.75" x14ac:dyDescent="0.2">
      <c r="A54" s="35">
        <f t="shared" si="1"/>
        <v>44111</v>
      </c>
      <c r="B54" s="36">
        <f>SUMIFS(СВЦЭМ!$D$33:$D$776,СВЦЭМ!$A$33:$A$776,$A54,СВЦЭМ!$B$33:$B$776,B$47)+'СЕТ СН'!$G$11+СВЦЭМ!$D$10+'СЕТ СН'!$G$6-'СЕТ СН'!$G$23</f>
        <v>892.04406272000006</v>
      </c>
      <c r="C54" s="36">
        <f>SUMIFS(СВЦЭМ!$D$33:$D$776,СВЦЭМ!$A$33:$A$776,$A54,СВЦЭМ!$B$33:$B$776,C$47)+'СЕТ СН'!$G$11+СВЦЭМ!$D$10+'СЕТ СН'!$G$6-'СЕТ СН'!$G$23</f>
        <v>977.69367575999991</v>
      </c>
      <c r="D54" s="36">
        <f>SUMIFS(СВЦЭМ!$D$33:$D$776,СВЦЭМ!$A$33:$A$776,$A54,СВЦЭМ!$B$33:$B$776,D$47)+'СЕТ СН'!$G$11+СВЦЭМ!$D$10+'СЕТ СН'!$G$6-'СЕТ СН'!$G$23</f>
        <v>1050.80037092</v>
      </c>
      <c r="E54" s="36">
        <f>SUMIFS(СВЦЭМ!$D$33:$D$776,СВЦЭМ!$A$33:$A$776,$A54,СВЦЭМ!$B$33:$B$776,E$47)+'СЕТ СН'!$G$11+СВЦЭМ!$D$10+'СЕТ СН'!$G$6-'СЕТ СН'!$G$23</f>
        <v>1074.22353094</v>
      </c>
      <c r="F54" s="36">
        <f>SUMIFS(СВЦЭМ!$D$33:$D$776,СВЦЭМ!$A$33:$A$776,$A54,СВЦЭМ!$B$33:$B$776,F$47)+'СЕТ СН'!$G$11+СВЦЭМ!$D$10+'СЕТ СН'!$G$6-'СЕТ СН'!$G$23</f>
        <v>1069.42766553</v>
      </c>
      <c r="G54" s="36">
        <f>SUMIFS(СВЦЭМ!$D$33:$D$776,СВЦЭМ!$A$33:$A$776,$A54,СВЦЭМ!$B$33:$B$776,G$47)+'СЕТ СН'!$G$11+СВЦЭМ!$D$10+'СЕТ СН'!$G$6-'СЕТ СН'!$G$23</f>
        <v>1049.30671854</v>
      </c>
      <c r="H54" s="36">
        <f>SUMIFS(СВЦЭМ!$D$33:$D$776,СВЦЭМ!$A$33:$A$776,$A54,СВЦЭМ!$B$33:$B$776,H$47)+'СЕТ СН'!$G$11+СВЦЭМ!$D$10+'СЕТ СН'!$G$6-'СЕТ СН'!$G$23</f>
        <v>1002.34877747</v>
      </c>
      <c r="I54" s="36">
        <f>SUMIFS(СВЦЭМ!$D$33:$D$776,СВЦЭМ!$A$33:$A$776,$A54,СВЦЭМ!$B$33:$B$776,I$47)+'СЕТ СН'!$G$11+СВЦЭМ!$D$10+'СЕТ СН'!$G$6-'СЕТ СН'!$G$23</f>
        <v>948.92940503</v>
      </c>
      <c r="J54" s="36">
        <f>SUMIFS(СВЦЭМ!$D$33:$D$776,СВЦЭМ!$A$33:$A$776,$A54,СВЦЭМ!$B$33:$B$776,J$47)+'СЕТ СН'!$G$11+СВЦЭМ!$D$10+'СЕТ СН'!$G$6-'СЕТ СН'!$G$23</f>
        <v>883.98743668999987</v>
      </c>
      <c r="K54" s="36">
        <f>SUMIFS(СВЦЭМ!$D$33:$D$776,СВЦЭМ!$A$33:$A$776,$A54,СВЦЭМ!$B$33:$B$776,K$47)+'СЕТ СН'!$G$11+СВЦЭМ!$D$10+'СЕТ СН'!$G$6-'СЕТ СН'!$G$23</f>
        <v>852.79739620999999</v>
      </c>
      <c r="L54" s="36">
        <f>SUMIFS(СВЦЭМ!$D$33:$D$776,СВЦЭМ!$A$33:$A$776,$A54,СВЦЭМ!$B$33:$B$776,L$47)+'СЕТ СН'!$G$11+СВЦЭМ!$D$10+'СЕТ СН'!$G$6-'СЕТ СН'!$G$23</f>
        <v>857.40274864999992</v>
      </c>
      <c r="M54" s="36">
        <f>SUMIFS(СВЦЭМ!$D$33:$D$776,СВЦЭМ!$A$33:$A$776,$A54,СВЦЭМ!$B$33:$B$776,M$47)+'СЕТ СН'!$G$11+СВЦЭМ!$D$10+'СЕТ СН'!$G$6-'СЕТ СН'!$G$23</f>
        <v>865.54600484999992</v>
      </c>
      <c r="N54" s="36">
        <f>SUMIFS(СВЦЭМ!$D$33:$D$776,СВЦЭМ!$A$33:$A$776,$A54,СВЦЭМ!$B$33:$B$776,N$47)+'СЕТ СН'!$G$11+СВЦЭМ!$D$10+'СЕТ СН'!$G$6-'СЕТ СН'!$G$23</f>
        <v>871.03134124000007</v>
      </c>
      <c r="O54" s="36">
        <f>SUMIFS(СВЦЭМ!$D$33:$D$776,СВЦЭМ!$A$33:$A$776,$A54,СВЦЭМ!$B$33:$B$776,O$47)+'СЕТ СН'!$G$11+СВЦЭМ!$D$10+'СЕТ СН'!$G$6-'СЕТ СН'!$G$23</f>
        <v>900.3642782899999</v>
      </c>
      <c r="P54" s="36">
        <f>SUMIFS(СВЦЭМ!$D$33:$D$776,СВЦЭМ!$A$33:$A$776,$A54,СВЦЭМ!$B$33:$B$776,P$47)+'СЕТ СН'!$G$11+СВЦЭМ!$D$10+'СЕТ СН'!$G$6-'СЕТ СН'!$G$23</f>
        <v>927.96528766000006</v>
      </c>
      <c r="Q54" s="36">
        <f>SUMIFS(СВЦЭМ!$D$33:$D$776,СВЦЭМ!$A$33:$A$776,$A54,СВЦЭМ!$B$33:$B$776,Q$47)+'СЕТ СН'!$G$11+СВЦЭМ!$D$10+'СЕТ СН'!$G$6-'СЕТ СН'!$G$23</f>
        <v>888.68396060999999</v>
      </c>
      <c r="R54" s="36">
        <f>SUMIFS(СВЦЭМ!$D$33:$D$776,СВЦЭМ!$A$33:$A$776,$A54,СВЦЭМ!$B$33:$B$776,R$47)+'СЕТ СН'!$G$11+СВЦЭМ!$D$10+'СЕТ СН'!$G$6-'СЕТ СН'!$G$23</f>
        <v>836.17937368999992</v>
      </c>
      <c r="S54" s="36">
        <f>SUMIFS(СВЦЭМ!$D$33:$D$776,СВЦЭМ!$A$33:$A$776,$A54,СВЦЭМ!$B$33:$B$776,S$47)+'СЕТ СН'!$G$11+СВЦЭМ!$D$10+'СЕТ СН'!$G$6-'СЕТ СН'!$G$23</f>
        <v>786.31898073999992</v>
      </c>
      <c r="T54" s="36">
        <f>SUMIFS(СВЦЭМ!$D$33:$D$776,СВЦЭМ!$A$33:$A$776,$A54,СВЦЭМ!$B$33:$B$776,T$47)+'СЕТ СН'!$G$11+СВЦЭМ!$D$10+'СЕТ СН'!$G$6-'СЕТ СН'!$G$23</f>
        <v>778.36293651000005</v>
      </c>
      <c r="U54" s="36">
        <f>SUMIFS(СВЦЭМ!$D$33:$D$776,СВЦЭМ!$A$33:$A$776,$A54,СВЦЭМ!$B$33:$B$776,U$47)+'СЕТ СН'!$G$11+СВЦЭМ!$D$10+'СЕТ СН'!$G$6-'СЕТ СН'!$G$23</f>
        <v>785.69011455999998</v>
      </c>
      <c r="V54" s="36">
        <f>SUMIFS(СВЦЭМ!$D$33:$D$776,СВЦЭМ!$A$33:$A$776,$A54,СВЦЭМ!$B$33:$B$776,V$47)+'СЕТ СН'!$G$11+СВЦЭМ!$D$10+'СЕТ СН'!$G$6-'СЕТ СН'!$G$23</f>
        <v>782.18540247999999</v>
      </c>
      <c r="W54" s="36">
        <f>SUMIFS(СВЦЭМ!$D$33:$D$776,СВЦЭМ!$A$33:$A$776,$A54,СВЦЭМ!$B$33:$B$776,W$47)+'СЕТ СН'!$G$11+СВЦЭМ!$D$10+'СЕТ СН'!$G$6-'СЕТ СН'!$G$23</f>
        <v>779.07648176999987</v>
      </c>
      <c r="X54" s="36">
        <f>SUMIFS(СВЦЭМ!$D$33:$D$776,СВЦЭМ!$A$33:$A$776,$A54,СВЦЭМ!$B$33:$B$776,X$47)+'СЕТ СН'!$G$11+СВЦЭМ!$D$10+'СЕТ СН'!$G$6-'СЕТ СН'!$G$23</f>
        <v>782.13788004999992</v>
      </c>
      <c r="Y54" s="36">
        <f>SUMIFS(СВЦЭМ!$D$33:$D$776,СВЦЭМ!$A$33:$A$776,$A54,СВЦЭМ!$B$33:$B$776,Y$47)+'СЕТ СН'!$G$11+СВЦЭМ!$D$10+'СЕТ СН'!$G$6-'СЕТ СН'!$G$23</f>
        <v>821.56859153999994</v>
      </c>
    </row>
    <row r="55" spans="1:25" ht="15.75" x14ac:dyDescent="0.2">
      <c r="A55" s="35">
        <f t="shared" si="1"/>
        <v>44112</v>
      </c>
      <c r="B55" s="36">
        <f>SUMIFS(СВЦЭМ!$D$33:$D$776,СВЦЭМ!$A$33:$A$776,$A55,СВЦЭМ!$B$33:$B$776,B$47)+'СЕТ СН'!$G$11+СВЦЭМ!$D$10+'СЕТ СН'!$G$6-'СЕТ СН'!$G$23</f>
        <v>869.23529177</v>
      </c>
      <c r="C55" s="36">
        <f>SUMIFS(СВЦЭМ!$D$33:$D$776,СВЦЭМ!$A$33:$A$776,$A55,СВЦЭМ!$B$33:$B$776,C$47)+'СЕТ СН'!$G$11+СВЦЭМ!$D$10+'СЕТ СН'!$G$6-'СЕТ СН'!$G$23</f>
        <v>952.48132420999991</v>
      </c>
      <c r="D55" s="36">
        <f>SUMIFS(СВЦЭМ!$D$33:$D$776,СВЦЭМ!$A$33:$A$776,$A55,СВЦЭМ!$B$33:$B$776,D$47)+'СЕТ СН'!$G$11+СВЦЭМ!$D$10+'СЕТ СН'!$G$6-'СЕТ СН'!$G$23</f>
        <v>1017.0474284899999</v>
      </c>
      <c r="E55" s="36">
        <f>SUMIFS(СВЦЭМ!$D$33:$D$776,СВЦЭМ!$A$33:$A$776,$A55,СВЦЭМ!$B$33:$B$776,E$47)+'СЕТ СН'!$G$11+СВЦЭМ!$D$10+'СЕТ СН'!$G$6-'СЕТ СН'!$G$23</f>
        <v>1029.80445822</v>
      </c>
      <c r="F55" s="36">
        <f>SUMIFS(СВЦЭМ!$D$33:$D$776,СВЦЭМ!$A$33:$A$776,$A55,СВЦЭМ!$B$33:$B$776,F$47)+'СЕТ СН'!$G$11+СВЦЭМ!$D$10+'СЕТ СН'!$G$6-'СЕТ СН'!$G$23</f>
        <v>1025.64080562</v>
      </c>
      <c r="G55" s="36">
        <f>SUMIFS(СВЦЭМ!$D$33:$D$776,СВЦЭМ!$A$33:$A$776,$A55,СВЦЭМ!$B$33:$B$776,G$47)+'СЕТ СН'!$G$11+СВЦЭМ!$D$10+'СЕТ СН'!$G$6-'СЕТ СН'!$G$23</f>
        <v>1006.68213683</v>
      </c>
      <c r="H55" s="36">
        <f>SUMIFS(СВЦЭМ!$D$33:$D$776,СВЦЭМ!$A$33:$A$776,$A55,СВЦЭМ!$B$33:$B$776,H$47)+'СЕТ СН'!$G$11+СВЦЭМ!$D$10+'СЕТ СН'!$G$6-'СЕТ СН'!$G$23</f>
        <v>958.0155972099999</v>
      </c>
      <c r="I55" s="36">
        <f>SUMIFS(СВЦЭМ!$D$33:$D$776,СВЦЭМ!$A$33:$A$776,$A55,СВЦЭМ!$B$33:$B$776,I$47)+'СЕТ СН'!$G$11+СВЦЭМ!$D$10+'СЕТ СН'!$G$6-'СЕТ СН'!$G$23</f>
        <v>904.74641077000001</v>
      </c>
      <c r="J55" s="36">
        <f>SUMIFS(СВЦЭМ!$D$33:$D$776,СВЦЭМ!$A$33:$A$776,$A55,СВЦЭМ!$B$33:$B$776,J$47)+'СЕТ СН'!$G$11+СВЦЭМ!$D$10+'СЕТ СН'!$G$6-'СЕТ СН'!$G$23</f>
        <v>844.54884253</v>
      </c>
      <c r="K55" s="36">
        <f>SUMIFS(СВЦЭМ!$D$33:$D$776,СВЦЭМ!$A$33:$A$776,$A55,СВЦЭМ!$B$33:$B$776,K$47)+'СЕТ СН'!$G$11+СВЦЭМ!$D$10+'СЕТ СН'!$G$6-'СЕТ СН'!$G$23</f>
        <v>812.86787464000008</v>
      </c>
      <c r="L55" s="36">
        <f>SUMIFS(СВЦЭМ!$D$33:$D$776,СВЦЭМ!$A$33:$A$776,$A55,СВЦЭМ!$B$33:$B$776,L$47)+'СЕТ СН'!$G$11+СВЦЭМ!$D$10+'СЕТ СН'!$G$6-'СЕТ СН'!$G$23</f>
        <v>818.49277207</v>
      </c>
      <c r="M55" s="36">
        <f>SUMIFS(СВЦЭМ!$D$33:$D$776,СВЦЭМ!$A$33:$A$776,$A55,СВЦЭМ!$B$33:$B$776,M$47)+'СЕТ СН'!$G$11+СВЦЭМ!$D$10+'СЕТ СН'!$G$6-'СЕТ СН'!$G$23</f>
        <v>826.07079193999994</v>
      </c>
      <c r="N55" s="36">
        <f>SUMIFS(СВЦЭМ!$D$33:$D$776,СВЦЭМ!$A$33:$A$776,$A55,СВЦЭМ!$B$33:$B$776,N$47)+'СЕТ СН'!$G$11+СВЦЭМ!$D$10+'СЕТ СН'!$G$6-'СЕТ СН'!$G$23</f>
        <v>835.79123656000002</v>
      </c>
      <c r="O55" s="36">
        <f>SUMIFS(СВЦЭМ!$D$33:$D$776,СВЦЭМ!$A$33:$A$776,$A55,СВЦЭМ!$B$33:$B$776,O$47)+'СЕТ СН'!$G$11+СВЦЭМ!$D$10+'СЕТ СН'!$G$6-'СЕТ СН'!$G$23</f>
        <v>870.3478038799999</v>
      </c>
      <c r="P55" s="36">
        <f>SUMIFS(СВЦЭМ!$D$33:$D$776,СВЦЭМ!$A$33:$A$776,$A55,СВЦЭМ!$B$33:$B$776,P$47)+'СЕТ СН'!$G$11+СВЦЭМ!$D$10+'СЕТ СН'!$G$6-'СЕТ СН'!$G$23</f>
        <v>898.03975403999993</v>
      </c>
      <c r="Q55" s="36">
        <f>SUMIFS(СВЦЭМ!$D$33:$D$776,СВЦЭМ!$A$33:$A$776,$A55,СВЦЭМ!$B$33:$B$776,Q$47)+'СЕТ СН'!$G$11+СВЦЭМ!$D$10+'СЕТ СН'!$G$6-'СЕТ СН'!$G$23</f>
        <v>856.42703884000002</v>
      </c>
      <c r="R55" s="36">
        <f>SUMIFS(СВЦЭМ!$D$33:$D$776,СВЦЭМ!$A$33:$A$776,$A55,СВЦЭМ!$B$33:$B$776,R$47)+'СЕТ СН'!$G$11+СВЦЭМ!$D$10+'СЕТ СН'!$G$6-'СЕТ СН'!$G$23</f>
        <v>807.36659871999996</v>
      </c>
      <c r="S55" s="36">
        <f>SUMIFS(СВЦЭМ!$D$33:$D$776,СВЦЭМ!$A$33:$A$776,$A55,СВЦЭМ!$B$33:$B$776,S$47)+'СЕТ СН'!$G$11+СВЦЭМ!$D$10+'СЕТ СН'!$G$6-'СЕТ СН'!$G$23</f>
        <v>763.03889417999994</v>
      </c>
      <c r="T55" s="36">
        <f>SUMIFS(СВЦЭМ!$D$33:$D$776,СВЦЭМ!$A$33:$A$776,$A55,СВЦЭМ!$B$33:$B$776,T$47)+'СЕТ СН'!$G$11+СВЦЭМ!$D$10+'СЕТ СН'!$G$6-'СЕТ СН'!$G$23</f>
        <v>763.12088419999986</v>
      </c>
      <c r="U55" s="36">
        <f>SUMIFS(СВЦЭМ!$D$33:$D$776,СВЦЭМ!$A$33:$A$776,$A55,СВЦЭМ!$B$33:$B$776,U$47)+'СЕТ СН'!$G$11+СВЦЭМ!$D$10+'СЕТ СН'!$G$6-'СЕТ СН'!$G$23</f>
        <v>779.10527415999991</v>
      </c>
      <c r="V55" s="36">
        <f>SUMIFS(СВЦЭМ!$D$33:$D$776,СВЦЭМ!$A$33:$A$776,$A55,СВЦЭМ!$B$33:$B$776,V$47)+'СЕТ СН'!$G$11+СВЦЭМ!$D$10+'СЕТ СН'!$G$6-'СЕТ СН'!$G$23</f>
        <v>770.03886519000002</v>
      </c>
      <c r="W55" s="36">
        <f>SUMIFS(СВЦЭМ!$D$33:$D$776,СВЦЭМ!$A$33:$A$776,$A55,СВЦЭМ!$B$33:$B$776,W$47)+'СЕТ СН'!$G$11+СВЦЭМ!$D$10+'СЕТ СН'!$G$6-'СЕТ СН'!$G$23</f>
        <v>765.35363364999989</v>
      </c>
      <c r="X55" s="36">
        <f>SUMIFS(СВЦЭМ!$D$33:$D$776,СВЦЭМ!$A$33:$A$776,$A55,СВЦЭМ!$B$33:$B$776,X$47)+'СЕТ СН'!$G$11+СВЦЭМ!$D$10+'СЕТ СН'!$G$6-'СЕТ СН'!$G$23</f>
        <v>775.55438299999992</v>
      </c>
      <c r="Y55" s="36">
        <f>SUMIFS(СВЦЭМ!$D$33:$D$776,СВЦЭМ!$A$33:$A$776,$A55,СВЦЭМ!$B$33:$B$776,Y$47)+'СЕТ СН'!$G$11+СВЦЭМ!$D$10+'СЕТ СН'!$G$6-'СЕТ СН'!$G$23</f>
        <v>810.70264440999995</v>
      </c>
    </row>
    <row r="56" spans="1:25" ht="15.75" x14ac:dyDescent="0.2">
      <c r="A56" s="35">
        <f t="shared" si="1"/>
        <v>44113</v>
      </c>
      <c r="B56" s="36">
        <f>SUMIFS(СВЦЭМ!$D$33:$D$776,СВЦЭМ!$A$33:$A$776,$A56,СВЦЭМ!$B$33:$B$776,B$47)+'СЕТ СН'!$G$11+СВЦЭМ!$D$10+'СЕТ СН'!$G$6-'СЕТ СН'!$G$23</f>
        <v>865.46512598000004</v>
      </c>
      <c r="C56" s="36">
        <f>SUMIFS(СВЦЭМ!$D$33:$D$776,СВЦЭМ!$A$33:$A$776,$A56,СВЦЭМ!$B$33:$B$776,C$47)+'СЕТ СН'!$G$11+СВЦЭМ!$D$10+'СЕТ СН'!$G$6-'СЕТ СН'!$G$23</f>
        <v>945.0995421099999</v>
      </c>
      <c r="D56" s="36">
        <f>SUMIFS(СВЦЭМ!$D$33:$D$776,СВЦЭМ!$A$33:$A$776,$A56,СВЦЭМ!$B$33:$B$776,D$47)+'СЕТ СН'!$G$11+СВЦЭМ!$D$10+'СЕТ СН'!$G$6-'СЕТ СН'!$G$23</f>
        <v>1014.4859064699999</v>
      </c>
      <c r="E56" s="36">
        <f>SUMIFS(СВЦЭМ!$D$33:$D$776,СВЦЭМ!$A$33:$A$776,$A56,СВЦЭМ!$B$33:$B$776,E$47)+'СЕТ СН'!$G$11+СВЦЭМ!$D$10+'СЕТ СН'!$G$6-'СЕТ СН'!$G$23</f>
        <v>1029.95966634</v>
      </c>
      <c r="F56" s="36">
        <f>SUMIFS(СВЦЭМ!$D$33:$D$776,СВЦЭМ!$A$33:$A$776,$A56,СВЦЭМ!$B$33:$B$776,F$47)+'СЕТ СН'!$G$11+СВЦЭМ!$D$10+'СЕТ СН'!$G$6-'СЕТ СН'!$G$23</f>
        <v>1036.0097589499999</v>
      </c>
      <c r="G56" s="36">
        <f>SUMIFS(СВЦЭМ!$D$33:$D$776,СВЦЭМ!$A$33:$A$776,$A56,СВЦЭМ!$B$33:$B$776,G$47)+'СЕТ СН'!$G$11+СВЦЭМ!$D$10+'СЕТ СН'!$G$6-'СЕТ СН'!$G$23</f>
        <v>1012.43023801</v>
      </c>
      <c r="H56" s="36">
        <f>SUMIFS(СВЦЭМ!$D$33:$D$776,СВЦЭМ!$A$33:$A$776,$A56,СВЦЭМ!$B$33:$B$776,H$47)+'СЕТ СН'!$G$11+СВЦЭМ!$D$10+'СЕТ СН'!$G$6-'СЕТ СН'!$G$23</f>
        <v>957.76146969999991</v>
      </c>
      <c r="I56" s="36">
        <f>SUMIFS(СВЦЭМ!$D$33:$D$776,СВЦЭМ!$A$33:$A$776,$A56,СВЦЭМ!$B$33:$B$776,I$47)+'СЕТ СН'!$G$11+СВЦЭМ!$D$10+'СЕТ СН'!$G$6-'СЕТ СН'!$G$23</f>
        <v>908.39603106999994</v>
      </c>
      <c r="J56" s="36">
        <f>SUMIFS(СВЦЭМ!$D$33:$D$776,СВЦЭМ!$A$33:$A$776,$A56,СВЦЭМ!$B$33:$B$776,J$47)+'СЕТ СН'!$G$11+СВЦЭМ!$D$10+'СЕТ СН'!$G$6-'СЕТ СН'!$G$23</f>
        <v>852.99911539999994</v>
      </c>
      <c r="K56" s="36">
        <f>SUMIFS(СВЦЭМ!$D$33:$D$776,СВЦЭМ!$A$33:$A$776,$A56,СВЦЭМ!$B$33:$B$776,K$47)+'СЕТ СН'!$G$11+СВЦЭМ!$D$10+'СЕТ СН'!$G$6-'СЕТ СН'!$G$23</f>
        <v>840.24938036000003</v>
      </c>
      <c r="L56" s="36">
        <f>SUMIFS(СВЦЭМ!$D$33:$D$776,СВЦЭМ!$A$33:$A$776,$A56,СВЦЭМ!$B$33:$B$776,L$47)+'СЕТ СН'!$G$11+СВЦЭМ!$D$10+'СЕТ СН'!$G$6-'СЕТ СН'!$G$23</f>
        <v>840.82299426999998</v>
      </c>
      <c r="M56" s="36">
        <f>SUMIFS(СВЦЭМ!$D$33:$D$776,СВЦЭМ!$A$33:$A$776,$A56,СВЦЭМ!$B$33:$B$776,M$47)+'СЕТ СН'!$G$11+СВЦЭМ!$D$10+'СЕТ СН'!$G$6-'СЕТ СН'!$G$23</f>
        <v>853.68637493999995</v>
      </c>
      <c r="N56" s="36">
        <f>SUMIFS(СВЦЭМ!$D$33:$D$776,СВЦЭМ!$A$33:$A$776,$A56,СВЦЭМ!$B$33:$B$776,N$47)+'СЕТ СН'!$G$11+СВЦЭМ!$D$10+'СЕТ СН'!$G$6-'СЕТ СН'!$G$23</f>
        <v>864.04442655000003</v>
      </c>
      <c r="O56" s="36">
        <f>SUMIFS(СВЦЭМ!$D$33:$D$776,СВЦЭМ!$A$33:$A$776,$A56,СВЦЭМ!$B$33:$B$776,O$47)+'СЕТ СН'!$G$11+СВЦЭМ!$D$10+'СЕТ СН'!$G$6-'СЕТ СН'!$G$23</f>
        <v>865.36634206999997</v>
      </c>
      <c r="P56" s="36">
        <f>SUMIFS(СВЦЭМ!$D$33:$D$776,СВЦЭМ!$A$33:$A$776,$A56,СВЦЭМ!$B$33:$B$776,P$47)+'СЕТ СН'!$G$11+СВЦЭМ!$D$10+'СЕТ СН'!$G$6-'СЕТ СН'!$G$23</f>
        <v>876.71270550999998</v>
      </c>
      <c r="Q56" s="36">
        <f>SUMIFS(СВЦЭМ!$D$33:$D$776,СВЦЭМ!$A$33:$A$776,$A56,СВЦЭМ!$B$33:$B$776,Q$47)+'СЕТ СН'!$G$11+СВЦЭМ!$D$10+'СЕТ СН'!$G$6-'СЕТ СН'!$G$23</f>
        <v>882.36055953000005</v>
      </c>
      <c r="R56" s="36">
        <f>SUMIFS(СВЦЭМ!$D$33:$D$776,СВЦЭМ!$A$33:$A$776,$A56,СВЦЭМ!$B$33:$B$776,R$47)+'СЕТ СН'!$G$11+СВЦЭМ!$D$10+'СЕТ СН'!$G$6-'СЕТ СН'!$G$23</f>
        <v>841.51976427999989</v>
      </c>
      <c r="S56" s="36">
        <f>SUMIFS(СВЦЭМ!$D$33:$D$776,СВЦЭМ!$A$33:$A$776,$A56,СВЦЭМ!$B$33:$B$776,S$47)+'СЕТ СН'!$G$11+СВЦЭМ!$D$10+'СЕТ СН'!$G$6-'СЕТ СН'!$G$23</f>
        <v>777.38451863</v>
      </c>
      <c r="T56" s="36">
        <f>SUMIFS(СВЦЭМ!$D$33:$D$776,СВЦЭМ!$A$33:$A$776,$A56,СВЦЭМ!$B$33:$B$776,T$47)+'СЕТ СН'!$G$11+СВЦЭМ!$D$10+'СЕТ СН'!$G$6-'СЕТ СН'!$G$23</f>
        <v>736.09990577999997</v>
      </c>
      <c r="U56" s="36">
        <f>SUMIFS(СВЦЭМ!$D$33:$D$776,СВЦЭМ!$A$33:$A$776,$A56,СВЦЭМ!$B$33:$B$776,U$47)+'СЕТ СН'!$G$11+СВЦЭМ!$D$10+'СЕТ СН'!$G$6-'СЕТ СН'!$G$23</f>
        <v>769.55580732999988</v>
      </c>
      <c r="V56" s="36">
        <f>SUMIFS(СВЦЭМ!$D$33:$D$776,СВЦЭМ!$A$33:$A$776,$A56,СВЦЭМ!$B$33:$B$776,V$47)+'СЕТ СН'!$G$11+СВЦЭМ!$D$10+'СЕТ СН'!$G$6-'СЕТ СН'!$G$23</f>
        <v>767.76057446000004</v>
      </c>
      <c r="W56" s="36">
        <f>SUMIFS(СВЦЭМ!$D$33:$D$776,СВЦЭМ!$A$33:$A$776,$A56,СВЦЭМ!$B$33:$B$776,W$47)+'СЕТ СН'!$G$11+СВЦЭМ!$D$10+'СЕТ СН'!$G$6-'СЕТ СН'!$G$23</f>
        <v>758.39737291000006</v>
      </c>
      <c r="X56" s="36">
        <f>SUMIFS(СВЦЭМ!$D$33:$D$776,СВЦЭМ!$A$33:$A$776,$A56,СВЦЭМ!$B$33:$B$776,X$47)+'СЕТ СН'!$G$11+СВЦЭМ!$D$10+'СЕТ СН'!$G$6-'СЕТ СН'!$G$23</f>
        <v>768.71245498999997</v>
      </c>
      <c r="Y56" s="36">
        <f>SUMIFS(СВЦЭМ!$D$33:$D$776,СВЦЭМ!$A$33:$A$776,$A56,СВЦЭМ!$B$33:$B$776,Y$47)+'СЕТ СН'!$G$11+СВЦЭМ!$D$10+'СЕТ СН'!$G$6-'СЕТ СН'!$G$23</f>
        <v>797.22935785000004</v>
      </c>
    </row>
    <row r="57" spans="1:25" ht="15.75" x14ac:dyDescent="0.2">
      <c r="A57" s="35">
        <f t="shared" si="1"/>
        <v>44114</v>
      </c>
      <c r="B57" s="36">
        <f>SUMIFS(СВЦЭМ!$D$33:$D$776,СВЦЭМ!$A$33:$A$776,$A57,СВЦЭМ!$B$33:$B$776,B$47)+'СЕТ СН'!$G$11+СВЦЭМ!$D$10+'СЕТ СН'!$G$6-'СЕТ СН'!$G$23</f>
        <v>850.92753594999999</v>
      </c>
      <c r="C57" s="36">
        <f>SUMIFS(СВЦЭМ!$D$33:$D$776,СВЦЭМ!$A$33:$A$776,$A57,СВЦЭМ!$B$33:$B$776,C$47)+'СЕТ СН'!$G$11+СВЦЭМ!$D$10+'СЕТ СН'!$G$6-'СЕТ СН'!$G$23</f>
        <v>929.25492689999987</v>
      </c>
      <c r="D57" s="36">
        <f>SUMIFS(СВЦЭМ!$D$33:$D$776,СВЦЭМ!$A$33:$A$776,$A57,СВЦЭМ!$B$33:$B$776,D$47)+'СЕТ СН'!$G$11+СВЦЭМ!$D$10+'СЕТ СН'!$G$6-'СЕТ СН'!$G$23</f>
        <v>1002.2184315100001</v>
      </c>
      <c r="E57" s="36">
        <f>SUMIFS(СВЦЭМ!$D$33:$D$776,СВЦЭМ!$A$33:$A$776,$A57,СВЦЭМ!$B$33:$B$776,E$47)+'СЕТ СН'!$G$11+СВЦЭМ!$D$10+'СЕТ СН'!$G$6-'СЕТ СН'!$G$23</f>
        <v>1028.9335541600001</v>
      </c>
      <c r="F57" s="36">
        <f>SUMIFS(СВЦЭМ!$D$33:$D$776,СВЦЭМ!$A$33:$A$776,$A57,СВЦЭМ!$B$33:$B$776,F$47)+'СЕТ СН'!$G$11+СВЦЭМ!$D$10+'СЕТ СН'!$G$6-'СЕТ СН'!$G$23</f>
        <v>1033.2412150099999</v>
      </c>
      <c r="G57" s="36">
        <f>SUMIFS(СВЦЭМ!$D$33:$D$776,СВЦЭМ!$A$33:$A$776,$A57,СВЦЭМ!$B$33:$B$776,G$47)+'СЕТ СН'!$G$11+СВЦЭМ!$D$10+'СЕТ СН'!$G$6-'СЕТ СН'!$G$23</f>
        <v>1016.13465019</v>
      </c>
      <c r="H57" s="36">
        <f>SUMIFS(СВЦЭМ!$D$33:$D$776,СВЦЭМ!$A$33:$A$776,$A57,СВЦЭМ!$B$33:$B$776,H$47)+'СЕТ СН'!$G$11+СВЦЭМ!$D$10+'СЕТ СН'!$G$6-'СЕТ СН'!$G$23</f>
        <v>999.18480298000009</v>
      </c>
      <c r="I57" s="36">
        <f>SUMIFS(СВЦЭМ!$D$33:$D$776,СВЦЭМ!$A$33:$A$776,$A57,СВЦЭМ!$B$33:$B$776,I$47)+'СЕТ СН'!$G$11+СВЦЭМ!$D$10+'СЕТ СН'!$G$6-'СЕТ СН'!$G$23</f>
        <v>968.77557823000006</v>
      </c>
      <c r="J57" s="36">
        <f>SUMIFS(СВЦЭМ!$D$33:$D$776,СВЦЭМ!$A$33:$A$776,$A57,СВЦЭМ!$B$33:$B$776,J$47)+'СЕТ СН'!$G$11+СВЦЭМ!$D$10+'СЕТ СН'!$G$6-'СЕТ СН'!$G$23</f>
        <v>879.55291007000005</v>
      </c>
      <c r="K57" s="36">
        <f>SUMIFS(СВЦЭМ!$D$33:$D$776,СВЦЭМ!$A$33:$A$776,$A57,СВЦЭМ!$B$33:$B$776,K$47)+'СЕТ СН'!$G$11+СВЦЭМ!$D$10+'СЕТ СН'!$G$6-'СЕТ СН'!$G$23</f>
        <v>823.64023679999991</v>
      </c>
      <c r="L57" s="36">
        <f>SUMIFS(СВЦЭМ!$D$33:$D$776,СВЦЭМ!$A$33:$A$776,$A57,СВЦЭМ!$B$33:$B$776,L$47)+'СЕТ СН'!$G$11+СВЦЭМ!$D$10+'СЕТ СН'!$G$6-'СЕТ СН'!$G$23</f>
        <v>816.22856808000006</v>
      </c>
      <c r="M57" s="36">
        <f>SUMIFS(СВЦЭМ!$D$33:$D$776,СВЦЭМ!$A$33:$A$776,$A57,СВЦЭМ!$B$33:$B$776,M$47)+'СЕТ СН'!$G$11+СВЦЭМ!$D$10+'СЕТ СН'!$G$6-'СЕТ СН'!$G$23</f>
        <v>811.40891710999995</v>
      </c>
      <c r="N57" s="36">
        <f>SUMIFS(СВЦЭМ!$D$33:$D$776,СВЦЭМ!$A$33:$A$776,$A57,СВЦЭМ!$B$33:$B$776,N$47)+'СЕТ СН'!$G$11+СВЦЭМ!$D$10+'СЕТ СН'!$G$6-'СЕТ СН'!$G$23</f>
        <v>817.97441675999994</v>
      </c>
      <c r="O57" s="36">
        <f>SUMIFS(СВЦЭМ!$D$33:$D$776,СВЦЭМ!$A$33:$A$776,$A57,СВЦЭМ!$B$33:$B$776,O$47)+'СЕТ СН'!$G$11+СВЦЭМ!$D$10+'СЕТ СН'!$G$6-'СЕТ СН'!$G$23</f>
        <v>869.16509010000004</v>
      </c>
      <c r="P57" s="36">
        <f>SUMIFS(СВЦЭМ!$D$33:$D$776,СВЦЭМ!$A$33:$A$776,$A57,СВЦЭМ!$B$33:$B$776,P$47)+'СЕТ СН'!$G$11+СВЦЭМ!$D$10+'СЕТ СН'!$G$6-'СЕТ СН'!$G$23</f>
        <v>895.04279283000005</v>
      </c>
      <c r="Q57" s="36">
        <f>SUMIFS(СВЦЭМ!$D$33:$D$776,СВЦЭМ!$A$33:$A$776,$A57,СВЦЭМ!$B$33:$B$776,Q$47)+'СЕТ СН'!$G$11+СВЦЭМ!$D$10+'СЕТ СН'!$G$6-'СЕТ СН'!$G$23</f>
        <v>885.08875224000008</v>
      </c>
      <c r="R57" s="36">
        <f>SUMIFS(СВЦЭМ!$D$33:$D$776,СВЦЭМ!$A$33:$A$776,$A57,СВЦЭМ!$B$33:$B$776,R$47)+'СЕТ СН'!$G$11+СВЦЭМ!$D$10+'СЕТ СН'!$G$6-'СЕТ СН'!$G$23</f>
        <v>828.75764116999994</v>
      </c>
      <c r="S57" s="36">
        <f>SUMIFS(СВЦЭМ!$D$33:$D$776,СВЦЭМ!$A$33:$A$776,$A57,СВЦЭМ!$B$33:$B$776,S$47)+'СЕТ СН'!$G$11+СВЦЭМ!$D$10+'СЕТ СН'!$G$6-'СЕТ СН'!$G$23</f>
        <v>807.24797648000003</v>
      </c>
      <c r="T57" s="36">
        <f>SUMIFS(СВЦЭМ!$D$33:$D$776,СВЦЭМ!$A$33:$A$776,$A57,СВЦЭМ!$B$33:$B$776,T$47)+'СЕТ СН'!$G$11+СВЦЭМ!$D$10+'СЕТ СН'!$G$6-'СЕТ СН'!$G$23</f>
        <v>788.46330842999987</v>
      </c>
      <c r="U57" s="36">
        <f>SUMIFS(СВЦЭМ!$D$33:$D$776,СВЦЭМ!$A$33:$A$776,$A57,СВЦЭМ!$B$33:$B$776,U$47)+'СЕТ СН'!$G$11+СВЦЭМ!$D$10+'СЕТ СН'!$G$6-'СЕТ СН'!$G$23</f>
        <v>784.96647430999997</v>
      </c>
      <c r="V57" s="36">
        <f>SUMIFS(СВЦЭМ!$D$33:$D$776,СВЦЭМ!$A$33:$A$776,$A57,СВЦЭМ!$B$33:$B$776,V$47)+'СЕТ СН'!$G$11+СВЦЭМ!$D$10+'СЕТ СН'!$G$6-'СЕТ СН'!$G$23</f>
        <v>746.88938056999996</v>
      </c>
      <c r="W57" s="36">
        <f>SUMIFS(СВЦЭМ!$D$33:$D$776,СВЦЭМ!$A$33:$A$776,$A57,СВЦЭМ!$B$33:$B$776,W$47)+'СЕТ СН'!$G$11+СВЦЭМ!$D$10+'СЕТ СН'!$G$6-'СЕТ СН'!$G$23</f>
        <v>741.98647912999991</v>
      </c>
      <c r="X57" s="36">
        <f>SUMIFS(СВЦЭМ!$D$33:$D$776,СВЦЭМ!$A$33:$A$776,$A57,СВЦЭМ!$B$33:$B$776,X$47)+'СЕТ СН'!$G$11+СВЦЭМ!$D$10+'СЕТ СН'!$G$6-'СЕТ СН'!$G$23</f>
        <v>730.38742206999996</v>
      </c>
      <c r="Y57" s="36">
        <f>SUMIFS(СВЦЭМ!$D$33:$D$776,СВЦЭМ!$A$33:$A$776,$A57,СВЦЭМ!$B$33:$B$776,Y$47)+'СЕТ СН'!$G$11+СВЦЭМ!$D$10+'СЕТ СН'!$G$6-'СЕТ СН'!$G$23</f>
        <v>773.0744519299999</v>
      </c>
    </row>
    <row r="58" spans="1:25" ht="15.75" x14ac:dyDescent="0.2">
      <c r="A58" s="35">
        <f t="shared" si="1"/>
        <v>44115</v>
      </c>
      <c r="B58" s="36">
        <f>SUMIFS(СВЦЭМ!$D$33:$D$776,СВЦЭМ!$A$33:$A$776,$A58,СВЦЭМ!$B$33:$B$776,B$47)+'СЕТ СН'!$G$11+СВЦЭМ!$D$10+'СЕТ СН'!$G$6-'СЕТ СН'!$G$23</f>
        <v>856.35631564999994</v>
      </c>
      <c r="C58" s="36">
        <f>SUMIFS(СВЦЭМ!$D$33:$D$776,СВЦЭМ!$A$33:$A$776,$A58,СВЦЭМ!$B$33:$B$776,C$47)+'СЕТ СН'!$G$11+СВЦЭМ!$D$10+'СЕТ СН'!$G$6-'СЕТ СН'!$G$23</f>
        <v>945.79994500999987</v>
      </c>
      <c r="D58" s="36">
        <f>SUMIFS(СВЦЭМ!$D$33:$D$776,СВЦЭМ!$A$33:$A$776,$A58,СВЦЭМ!$B$33:$B$776,D$47)+'СЕТ СН'!$G$11+СВЦЭМ!$D$10+'СЕТ СН'!$G$6-'СЕТ СН'!$G$23</f>
        <v>1041.0426131899999</v>
      </c>
      <c r="E58" s="36">
        <f>SUMIFS(СВЦЭМ!$D$33:$D$776,СВЦЭМ!$A$33:$A$776,$A58,СВЦЭМ!$B$33:$B$776,E$47)+'СЕТ СН'!$G$11+СВЦЭМ!$D$10+'СЕТ СН'!$G$6-'СЕТ СН'!$G$23</f>
        <v>1072.6322588599999</v>
      </c>
      <c r="F58" s="36">
        <f>SUMIFS(СВЦЭМ!$D$33:$D$776,СВЦЭМ!$A$33:$A$776,$A58,СВЦЭМ!$B$33:$B$776,F$47)+'СЕТ СН'!$G$11+СВЦЭМ!$D$10+'СЕТ СН'!$G$6-'СЕТ СН'!$G$23</f>
        <v>1077.3271812999999</v>
      </c>
      <c r="G58" s="36">
        <f>SUMIFS(СВЦЭМ!$D$33:$D$776,СВЦЭМ!$A$33:$A$776,$A58,СВЦЭМ!$B$33:$B$776,G$47)+'СЕТ СН'!$G$11+СВЦЭМ!$D$10+'СЕТ СН'!$G$6-'СЕТ СН'!$G$23</f>
        <v>1068.2609517599999</v>
      </c>
      <c r="H58" s="36">
        <f>SUMIFS(СВЦЭМ!$D$33:$D$776,СВЦЭМ!$A$33:$A$776,$A58,СВЦЭМ!$B$33:$B$776,H$47)+'СЕТ СН'!$G$11+СВЦЭМ!$D$10+'СЕТ СН'!$G$6-'СЕТ СН'!$G$23</f>
        <v>1050.2701939900001</v>
      </c>
      <c r="I58" s="36">
        <f>SUMIFS(СВЦЭМ!$D$33:$D$776,СВЦЭМ!$A$33:$A$776,$A58,СВЦЭМ!$B$33:$B$776,I$47)+'СЕТ СН'!$G$11+СВЦЭМ!$D$10+'СЕТ СН'!$G$6-'СЕТ СН'!$G$23</f>
        <v>1029.4843756999999</v>
      </c>
      <c r="J58" s="36">
        <f>SUMIFS(СВЦЭМ!$D$33:$D$776,СВЦЭМ!$A$33:$A$776,$A58,СВЦЭМ!$B$33:$B$776,J$47)+'СЕТ СН'!$G$11+СВЦЭМ!$D$10+'СЕТ СН'!$G$6-'СЕТ СН'!$G$23</f>
        <v>933.18716573999995</v>
      </c>
      <c r="K58" s="36">
        <f>SUMIFS(СВЦЭМ!$D$33:$D$776,СВЦЭМ!$A$33:$A$776,$A58,СВЦЭМ!$B$33:$B$776,K$47)+'СЕТ СН'!$G$11+СВЦЭМ!$D$10+'СЕТ СН'!$G$6-'СЕТ СН'!$G$23</f>
        <v>859.93784813000002</v>
      </c>
      <c r="L58" s="36">
        <f>SUMIFS(СВЦЭМ!$D$33:$D$776,СВЦЭМ!$A$33:$A$776,$A58,СВЦЭМ!$B$33:$B$776,L$47)+'СЕТ СН'!$G$11+СВЦЭМ!$D$10+'СЕТ СН'!$G$6-'СЕТ СН'!$G$23</f>
        <v>850.81919420999998</v>
      </c>
      <c r="M58" s="36">
        <f>SUMIFS(СВЦЭМ!$D$33:$D$776,СВЦЭМ!$A$33:$A$776,$A58,СВЦЭМ!$B$33:$B$776,M$47)+'СЕТ СН'!$G$11+СВЦЭМ!$D$10+'СЕТ СН'!$G$6-'СЕТ СН'!$G$23</f>
        <v>851.26000193999994</v>
      </c>
      <c r="N58" s="36">
        <f>SUMIFS(СВЦЭМ!$D$33:$D$776,СВЦЭМ!$A$33:$A$776,$A58,СВЦЭМ!$B$33:$B$776,N$47)+'СЕТ СН'!$G$11+СВЦЭМ!$D$10+'СЕТ СН'!$G$6-'СЕТ СН'!$G$23</f>
        <v>861.46347438999987</v>
      </c>
      <c r="O58" s="36">
        <f>SUMIFS(СВЦЭМ!$D$33:$D$776,СВЦЭМ!$A$33:$A$776,$A58,СВЦЭМ!$B$33:$B$776,O$47)+'СЕТ СН'!$G$11+СВЦЭМ!$D$10+'СЕТ СН'!$G$6-'СЕТ СН'!$G$23</f>
        <v>904.79288066000004</v>
      </c>
      <c r="P58" s="36">
        <f>SUMIFS(СВЦЭМ!$D$33:$D$776,СВЦЭМ!$A$33:$A$776,$A58,СВЦЭМ!$B$33:$B$776,P$47)+'СЕТ СН'!$G$11+СВЦЭМ!$D$10+'СЕТ СН'!$G$6-'СЕТ СН'!$G$23</f>
        <v>939.69252725000001</v>
      </c>
      <c r="Q58" s="36">
        <f>SUMIFS(СВЦЭМ!$D$33:$D$776,СВЦЭМ!$A$33:$A$776,$A58,СВЦЭМ!$B$33:$B$776,Q$47)+'СЕТ СН'!$G$11+СВЦЭМ!$D$10+'СЕТ СН'!$G$6-'СЕТ СН'!$G$23</f>
        <v>894.59416691000001</v>
      </c>
      <c r="R58" s="36">
        <f>SUMIFS(СВЦЭМ!$D$33:$D$776,СВЦЭМ!$A$33:$A$776,$A58,СВЦЭМ!$B$33:$B$776,R$47)+'СЕТ СН'!$G$11+СВЦЭМ!$D$10+'СЕТ СН'!$G$6-'СЕТ СН'!$G$23</f>
        <v>842.59212039999989</v>
      </c>
      <c r="S58" s="36">
        <f>SUMIFS(СВЦЭМ!$D$33:$D$776,СВЦЭМ!$A$33:$A$776,$A58,СВЦЭМ!$B$33:$B$776,S$47)+'СЕТ СН'!$G$11+СВЦЭМ!$D$10+'СЕТ СН'!$G$6-'СЕТ СН'!$G$23</f>
        <v>800.91756622999992</v>
      </c>
      <c r="T58" s="36">
        <f>SUMIFS(СВЦЭМ!$D$33:$D$776,СВЦЭМ!$A$33:$A$776,$A58,СВЦЭМ!$B$33:$B$776,T$47)+'СЕТ СН'!$G$11+СВЦЭМ!$D$10+'СЕТ СН'!$G$6-'СЕТ СН'!$G$23</f>
        <v>819.90810800999998</v>
      </c>
      <c r="U58" s="36">
        <f>SUMIFS(СВЦЭМ!$D$33:$D$776,СВЦЭМ!$A$33:$A$776,$A58,СВЦЭМ!$B$33:$B$776,U$47)+'СЕТ СН'!$G$11+СВЦЭМ!$D$10+'СЕТ СН'!$G$6-'СЕТ СН'!$G$23</f>
        <v>828.76914437000005</v>
      </c>
      <c r="V58" s="36">
        <f>SUMIFS(СВЦЭМ!$D$33:$D$776,СВЦЭМ!$A$33:$A$776,$A58,СВЦЭМ!$B$33:$B$776,V$47)+'СЕТ СН'!$G$11+СВЦЭМ!$D$10+'СЕТ СН'!$G$6-'СЕТ СН'!$G$23</f>
        <v>798.17478383999992</v>
      </c>
      <c r="W58" s="36">
        <f>SUMIFS(СВЦЭМ!$D$33:$D$776,СВЦЭМ!$A$33:$A$776,$A58,СВЦЭМ!$B$33:$B$776,W$47)+'СЕТ СН'!$G$11+СВЦЭМ!$D$10+'СЕТ СН'!$G$6-'СЕТ СН'!$G$23</f>
        <v>781.00199853999993</v>
      </c>
      <c r="X58" s="36">
        <f>SUMIFS(СВЦЭМ!$D$33:$D$776,СВЦЭМ!$A$33:$A$776,$A58,СВЦЭМ!$B$33:$B$776,X$47)+'СЕТ СН'!$G$11+СВЦЭМ!$D$10+'СЕТ СН'!$G$6-'СЕТ СН'!$G$23</f>
        <v>757.58176348999996</v>
      </c>
      <c r="Y58" s="36">
        <f>SUMIFS(СВЦЭМ!$D$33:$D$776,СВЦЭМ!$A$33:$A$776,$A58,СВЦЭМ!$B$33:$B$776,Y$47)+'СЕТ СН'!$G$11+СВЦЭМ!$D$10+'СЕТ СН'!$G$6-'СЕТ СН'!$G$23</f>
        <v>793.48585494999998</v>
      </c>
    </row>
    <row r="59" spans="1:25" ht="15.75" x14ac:dyDescent="0.2">
      <c r="A59" s="35">
        <f t="shared" si="1"/>
        <v>44116</v>
      </c>
      <c r="B59" s="36">
        <f>SUMIFS(СВЦЭМ!$D$33:$D$776,СВЦЭМ!$A$33:$A$776,$A59,СВЦЭМ!$B$33:$B$776,B$47)+'СЕТ СН'!$G$11+СВЦЭМ!$D$10+'СЕТ СН'!$G$6-'СЕТ СН'!$G$23</f>
        <v>851.14070794999998</v>
      </c>
      <c r="C59" s="36">
        <f>SUMIFS(СВЦЭМ!$D$33:$D$776,СВЦЭМ!$A$33:$A$776,$A59,СВЦЭМ!$B$33:$B$776,C$47)+'СЕТ СН'!$G$11+СВЦЭМ!$D$10+'СЕТ СН'!$G$6-'СЕТ СН'!$G$23</f>
        <v>926.12658409000005</v>
      </c>
      <c r="D59" s="36">
        <f>SUMIFS(СВЦЭМ!$D$33:$D$776,СВЦЭМ!$A$33:$A$776,$A59,СВЦЭМ!$B$33:$B$776,D$47)+'СЕТ СН'!$G$11+СВЦЭМ!$D$10+'СЕТ СН'!$G$6-'СЕТ СН'!$G$23</f>
        <v>996.00498926</v>
      </c>
      <c r="E59" s="36">
        <f>SUMIFS(СВЦЭМ!$D$33:$D$776,СВЦЭМ!$A$33:$A$776,$A59,СВЦЭМ!$B$33:$B$776,E$47)+'СЕТ СН'!$G$11+СВЦЭМ!$D$10+'СЕТ СН'!$G$6-'СЕТ СН'!$G$23</f>
        <v>1014.34129439</v>
      </c>
      <c r="F59" s="36">
        <f>SUMIFS(СВЦЭМ!$D$33:$D$776,СВЦЭМ!$A$33:$A$776,$A59,СВЦЭМ!$B$33:$B$776,F$47)+'СЕТ СН'!$G$11+СВЦЭМ!$D$10+'СЕТ СН'!$G$6-'СЕТ СН'!$G$23</f>
        <v>1009.72051534</v>
      </c>
      <c r="G59" s="36">
        <f>SUMIFS(СВЦЭМ!$D$33:$D$776,СВЦЭМ!$A$33:$A$776,$A59,СВЦЭМ!$B$33:$B$776,G$47)+'СЕТ СН'!$G$11+СВЦЭМ!$D$10+'СЕТ СН'!$G$6-'СЕТ СН'!$G$23</f>
        <v>993.31389087999992</v>
      </c>
      <c r="H59" s="36">
        <f>SUMIFS(СВЦЭМ!$D$33:$D$776,СВЦЭМ!$A$33:$A$776,$A59,СВЦЭМ!$B$33:$B$776,H$47)+'СЕТ СН'!$G$11+СВЦЭМ!$D$10+'СЕТ СН'!$G$6-'СЕТ СН'!$G$23</f>
        <v>943.34307949000004</v>
      </c>
      <c r="I59" s="36">
        <f>SUMIFS(СВЦЭМ!$D$33:$D$776,СВЦЭМ!$A$33:$A$776,$A59,СВЦЭМ!$B$33:$B$776,I$47)+'СЕТ СН'!$G$11+СВЦЭМ!$D$10+'СЕТ СН'!$G$6-'СЕТ СН'!$G$23</f>
        <v>903.40056544000004</v>
      </c>
      <c r="J59" s="36">
        <f>SUMIFS(СВЦЭМ!$D$33:$D$776,СВЦЭМ!$A$33:$A$776,$A59,СВЦЭМ!$B$33:$B$776,J$47)+'СЕТ СН'!$G$11+СВЦЭМ!$D$10+'СЕТ СН'!$G$6-'СЕТ СН'!$G$23</f>
        <v>827.93261235999989</v>
      </c>
      <c r="K59" s="36">
        <f>SUMIFS(СВЦЭМ!$D$33:$D$776,СВЦЭМ!$A$33:$A$776,$A59,СВЦЭМ!$B$33:$B$776,K$47)+'СЕТ СН'!$G$11+СВЦЭМ!$D$10+'СЕТ СН'!$G$6-'СЕТ СН'!$G$23</f>
        <v>779.47352965000005</v>
      </c>
      <c r="L59" s="36">
        <f>SUMIFS(СВЦЭМ!$D$33:$D$776,СВЦЭМ!$A$33:$A$776,$A59,СВЦЭМ!$B$33:$B$776,L$47)+'СЕТ СН'!$G$11+СВЦЭМ!$D$10+'СЕТ СН'!$G$6-'СЕТ СН'!$G$23</f>
        <v>775.51350834999994</v>
      </c>
      <c r="M59" s="36">
        <f>SUMIFS(СВЦЭМ!$D$33:$D$776,СВЦЭМ!$A$33:$A$776,$A59,СВЦЭМ!$B$33:$B$776,M$47)+'СЕТ СН'!$G$11+СВЦЭМ!$D$10+'СЕТ СН'!$G$6-'СЕТ СН'!$G$23</f>
        <v>775.85946835000004</v>
      </c>
      <c r="N59" s="36">
        <f>SUMIFS(СВЦЭМ!$D$33:$D$776,СВЦЭМ!$A$33:$A$776,$A59,СВЦЭМ!$B$33:$B$776,N$47)+'СЕТ СН'!$G$11+СВЦЭМ!$D$10+'СЕТ СН'!$G$6-'СЕТ СН'!$G$23</f>
        <v>782.85080614999993</v>
      </c>
      <c r="O59" s="36">
        <f>SUMIFS(СВЦЭМ!$D$33:$D$776,СВЦЭМ!$A$33:$A$776,$A59,СВЦЭМ!$B$33:$B$776,O$47)+'СЕТ СН'!$G$11+СВЦЭМ!$D$10+'СЕТ СН'!$G$6-'СЕТ СН'!$G$23</f>
        <v>803.21212973000002</v>
      </c>
      <c r="P59" s="36">
        <f>SUMIFS(СВЦЭМ!$D$33:$D$776,СВЦЭМ!$A$33:$A$776,$A59,СВЦЭМ!$B$33:$B$776,P$47)+'СЕТ СН'!$G$11+СВЦЭМ!$D$10+'СЕТ СН'!$G$6-'СЕТ СН'!$G$23</f>
        <v>840.79025991000003</v>
      </c>
      <c r="Q59" s="36">
        <f>SUMIFS(СВЦЭМ!$D$33:$D$776,СВЦЭМ!$A$33:$A$776,$A59,СВЦЭМ!$B$33:$B$776,Q$47)+'СЕТ СН'!$G$11+СВЦЭМ!$D$10+'СЕТ СН'!$G$6-'СЕТ СН'!$G$23</f>
        <v>825.79355893000002</v>
      </c>
      <c r="R59" s="36">
        <f>SUMIFS(СВЦЭМ!$D$33:$D$776,СВЦЭМ!$A$33:$A$776,$A59,СВЦЭМ!$B$33:$B$776,R$47)+'СЕТ СН'!$G$11+СВЦЭМ!$D$10+'СЕТ СН'!$G$6-'СЕТ СН'!$G$23</f>
        <v>779.76250942000001</v>
      </c>
      <c r="S59" s="36">
        <f>SUMIFS(СВЦЭМ!$D$33:$D$776,СВЦЭМ!$A$33:$A$776,$A59,СВЦЭМ!$B$33:$B$776,S$47)+'СЕТ СН'!$G$11+СВЦЭМ!$D$10+'СЕТ СН'!$G$6-'СЕТ СН'!$G$23</f>
        <v>730.05596390000005</v>
      </c>
      <c r="T59" s="36">
        <f>SUMIFS(СВЦЭМ!$D$33:$D$776,СВЦЭМ!$A$33:$A$776,$A59,СВЦЭМ!$B$33:$B$776,T$47)+'СЕТ СН'!$G$11+СВЦЭМ!$D$10+'СЕТ СН'!$G$6-'СЕТ СН'!$G$23</f>
        <v>740.12607892000005</v>
      </c>
      <c r="U59" s="36">
        <f>SUMIFS(СВЦЭМ!$D$33:$D$776,СВЦЭМ!$A$33:$A$776,$A59,СВЦЭМ!$B$33:$B$776,U$47)+'СЕТ СН'!$G$11+СВЦЭМ!$D$10+'СЕТ СН'!$G$6-'СЕТ СН'!$G$23</f>
        <v>768.49083040999994</v>
      </c>
      <c r="V59" s="36">
        <f>SUMIFS(СВЦЭМ!$D$33:$D$776,СВЦЭМ!$A$33:$A$776,$A59,СВЦЭМ!$B$33:$B$776,V$47)+'СЕТ СН'!$G$11+СВЦЭМ!$D$10+'СЕТ СН'!$G$6-'СЕТ СН'!$G$23</f>
        <v>767.75590508000005</v>
      </c>
      <c r="W59" s="36">
        <f>SUMIFS(СВЦЭМ!$D$33:$D$776,СВЦЭМ!$A$33:$A$776,$A59,СВЦЭМ!$B$33:$B$776,W$47)+'СЕТ СН'!$G$11+СВЦЭМ!$D$10+'СЕТ СН'!$G$6-'СЕТ СН'!$G$23</f>
        <v>760.25740004999989</v>
      </c>
      <c r="X59" s="36">
        <f>SUMIFS(СВЦЭМ!$D$33:$D$776,СВЦЭМ!$A$33:$A$776,$A59,СВЦЭМ!$B$33:$B$776,X$47)+'СЕТ СН'!$G$11+СВЦЭМ!$D$10+'СЕТ СН'!$G$6-'СЕТ СН'!$G$23</f>
        <v>734.38261355000009</v>
      </c>
      <c r="Y59" s="36">
        <f>SUMIFS(СВЦЭМ!$D$33:$D$776,СВЦЭМ!$A$33:$A$776,$A59,СВЦЭМ!$B$33:$B$776,Y$47)+'СЕТ СН'!$G$11+СВЦЭМ!$D$10+'СЕТ СН'!$G$6-'СЕТ СН'!$G$23</f>
        <v>766.14209690000007</v>
      </c>
    </row>
    <row r="60" spans="1:25" ht="15.75" x14ac:dyDescent="0.2">
      <c r="A60" s="35">
        <f t="shared" si="1"/>
        <v>44117</v>
      </c>
      <c r="B60" s="36">
        <f>SUMIFS(СВЦЭМ!$D$33:$D$776,СВЦЭМ!$A$33:$A$776,$A60,СВЦЭМ!$B$33:$B$776,B$47)+'СЕТ СН'!$G$11+СВЦЭМ!$D$10+'СЕТ СН'!$G$6-'СЕТ СН'!$G$23</f>
        <v>836.88968724000006</v>
      </c>
      <c r="C60" s="36">
        <f>SUMIFS(СВЦЭМ!$D$33:$D$776,СВЦЭМ!$A$33:$A$776,$A60,СВЦЭМ!$B$33:$B$776,C$47)+'СЕТ СН'!$G$11+СВЦЭМ!$D$10+'СЕТ СН'!$G$6-'СЕТ СН'!$G$23</f>
        <v>912.35321126000008</v>
      </c>
      <c r="D60" s="36">
        <f>SUMIFS(СВЦЭМ!$D$33:$D$776,СВЦЭМ!$A$33:$A$776,$A60,СВЦЭМ!$B$33:$B$776,D$47)+'СЕТ СН'!$G$11+СВЦЭМ!$D$10+'СЕТ СН'!$G$6-'СЕТ СН'!$G$23</f>
        <v>973.01717052999993</v>
      </c>
      <c r="E60" s="36">
        <f>SUMIFS(СВЦЭМ!$D$33:$D$776,СВЦЭМ!$A$33:$A$776,$A60,СВЦЭМ!$B$33:$B$776,E$47)+'СЕТ СН'!$G$11+СВЦЭМ!$D$10+'СЕТ СН'!$G$6-'СЕТ СН'!$G$23</f>
        <v>988.65056901999992</v>
      </c>
      <c r="F60" s="36">
        <f>SUMIFS(СВЦЭМ!$D$33:$D$776,СВЦЭМ!$A$33:$A$776,$A60,СВЦЭМ!$B$33:$B$776,F$47)+'СЕТ СН'!$G$11+СВЦЭМ!$D$10+'СЕТ СН'!$G$6-'СЕТ СН'!$G$23</f>
        <v>984.07489628999997</v>
      </c>
      <c r="G60" s="36">
        <f>SUMIFS(СВЦЭМ!$D$33:$D$776,СВЦЭМ!$A$33:$A$776,$A60,СВЦЭМ!$B$33:$B$776,G$47)+'СЕТ СН'!$G$11+СВЦЭМ!$D$10+'СЕТ СН'!$G$6-'СЕТ СН'!$G$23</f>
        <v>972.68304684999998</v>
      </c>
      <c r="H60" s="36">
        <f>SUMIFS(СВЦЭМ!$D$33:$D$776,СВЦЭМ!$A$33:$A$776,$A60,СВЦЭМ!$B$33:$B$776,H$47)+'СЕТ СН'!$G$11+СВЦЭМ!$D$10+'СЕТ СН'!$G$6-'СЕТ СН'!$G$23</f>
        <v>948.34723351000002</v>
      </c>
      <c r="I60" s="36">
        <f>SUMIFS(СВЦЭМ!$D$33:$D$776,СВЦЭМ!$A$33:$A$776,$A60,СВЦЭМ!$B$33:$B$776,I$47)+'СЕТ СН'!$G$11+СВЦЭМ!$D$10+'СЕТ СН'!$G$6-'СЕТ СН'!$G$23</f>
        <v>941.73508070999992</v>
      </c>
      <c r="J60" s="36">
        <f>SUMIFS(СВЦЭМ!$D$33:$D$776,СВЦЭМ!$A$33:$A$776,$A60,СВЦЭМ!$B$33:$B$776,J$47)+'СЕТ СН'!$G$11+СВЦЭМ!$D$10+'СЕТ СН'!$G$6-'СЕТ СН'!$G$23</f>
        <v>885.62748889999989</v>
      </c>
      <c r="K60" s="36">
        <f>SUMIFS(СВЦЭМ!$D$33:$D$776,СВЦЭМ!$A$33:$A$776,$A60,СВЦЭМ!$B$33:$B$776,K$47)+'СЕТ СН'!$G$11+СВЦЭМ!$D$10+'СЕТ СН'!$G$6-'СЕТ СН'!$G$23</f>
        <v>844.01401897999995</v>
      </c>
      <c r="L60" s="36">
        <f>SUMIFS(СВЦЭМ!$D$33:$D$776,СВЦЭМ!$A$33:$A$776,$A60,СВЦЭМ!$B$33:$B$776,L$47)+'СЕТ СН'!$G$11+СВЦЭМ!$D$10+'СЕТ СН'!$G$6-'СЕТ СН'!$G$23</f>
        <v>845.91010600000004</v>
      </c>
      <c r="M60" s="36">
        <f>SUMIFS(СВЦЭМ!$D$33:$D$776,СВЦЭМ!$A$33:$A$776,$A60,СВЦЭМ!$B$33:$B$776,M$47)+'СЕТ СН'!$G$11+СВЦЭМ!$D$10+'СЕТ СН'!$G$6-'СЕТ СН'!$G$23</f>
        <v>856.23419613999999</v>
      </c>
      <c r="N60" s="36">
        <f>SUMIFS(СВЦЭМ!$D$33:$D$776,СВЦЭМ!$A$33:$A$776,$A60,СВЦЭМ!$B$33:$B$776,N$47)+'СЕТ СН'!$G$11+СВЦЭМ!$D$10+'СЕТ СН'!$G$6-'СЕТ СН'!$G$23</f>
        <v>861.95901245999994</v>
      </c>
      <c r="O60" s="36">
        <f>SUMIFS(СВЦЭМ!$D$33:$D$776,СВЦЭМ!$A$33:$A$776,$A60,СВЦЭМ!$B$33:$B$776,O$47)+'СЕТ СН'!$G$11+СВЦЭМ!$D$10+'СЕТ СН'!$G$6-'СЕТ СН'!$G$23</f>
        <v>899.16375651999988</v>
      </c>
      <c r="P60" s="36">
        <f>SUMIFS(СВЦЭМ!$D$33:$D$776,СВЦЭМ!$A$33:$A$776,$A60,СВЦЭМ!$B$33:$B$776,P$47)+'СЕТ СН'!$G$11+СВЦЭМ!$D$10+'СЕТ СН'!$G$6-'СЕТ СН'!$G$23</f>
        <v>930.06129121999993</v>
      </c>
      <c r="Q60" s="36">
        <f>SUMIFS(СВЦЭМ!$D$33:$D$776,СВЦЭМ!$A$33:$A$776,$A60,СВЦЭМ!$B$33:$B$776,Q$47)+'СЕТ СН'!$G$11+СВЦЭМ!$D$10+'СЕТ СН'!$G$6-'СЕТ СН'!$G$23</f>
        <v>890.52358065999988</v>
      </c>
      <c r="R60" s="36">
        <f>SUMIFS(СВЦЭМ!$D$33:$D$776,СВЦЭМ!$A$33:$A$776,$A60,СВЦЭМ!$B$33:$B$776,R$47)+'СЕТ СН'!$G$11+СВЦЭМ!$D$10+'СЕТ СН'!$G$6-'СЕТ СН'!$G$23</f>
        <v>840.07653531999995</v>
      </c>
      <c r="S60" s="36">
        <f>SUMIFS(СВЦЭМ!$D$33:$D$776,СВЦЭМ!$A$33:$A$776,$A60,СВЦЭМ!$B$33:$B$776,S$47)+'СЕТ СН'!$G$11+СВЦЭМ!$D$10+'СЕТ СН'!$G$6-'СЕТ СН'!$G$23</f>
        <v>796.03987949999987</v>
      </c>
      <c r="T60" s="36">
        <f>SUMIFS(СВЦЭМ!$D$33:$D$776,СВЦЭМ!$A$33:$A$776,$A60,СВЦЭМ!$B$33:$B$776,T$47)+'СЕТ СН'!$G$11+СВЦЭМ!$D$10+'СЕТ СН'!$G$6-'СЕТ СН'!$G$23</f>
        <v>794.42034018999993</v>
      </c>
      <c r="U60" s="36">
        <f>SUMIFS(СВЦЭМ!$D$33:$D$776,СВЦЭМ!$A$33:$A$776,$A60,СВЦЭМ!$B$33:$B$776,U$47)+'СЕТ СН'!$G$11+СВЦЭМ!$D$10+'СЕТ СН'!$G$6-'СЕТ СН'!$G$23</f>
        <v>815.90664586000003</v>
      </c>
      <c r="V60" s="36">
        <f>SUMIFS(СВЦЭМ!$D$33:$D$776,СВЦЭМ!$A$33:$A$776,$A60,СВЦЭМ!$B$33:$B$776,V$47)+'СЕТ СН'!$G$11+СВЦЭМ!$D$10+'СЕТ СН'!$G$6-'СЕТ СН'!$G$23</f>
        <v>810.45074013999988</v>
      </c>
      <c r="W60" s="36">
        <f>SUMIFS(СВЦЭМ!$D$33:$D$776,СВЦЭМ!$A$33:$A$776,$A60,СВЦЭМ!$B$33:$B$776,W$47)+'СЕТ СН'!$G$11+СВЦЭМ!$D$10+'СЕТ СН'!$G$6-'СЕТ СН'!$G$23</f>
        <v>802.51588025000001</v>
      </c>
      <c r="X60" s="36">
        <f>SUMIFS(СВЦЭМ!$D$33:$D$776,СВЦЭМ!$A$33:$A$776,$A60,СВЦЭМ!$B$33:$B$776,X$47)+'СЕТ СН'!$G$11+СВЦЭМ!$D$10+'СЕТ СН'!$G$6-'СЕТ СН'!$G$23</f>
        <v>785.19518586000004</v>
      </c>
      <c r="Y60" s="36">
        <f>SUMIFS(СВЦЭМ!$D$33:$D$776,СВЦЭМ!$A$33:$A$776,$A60,СВЦЭМ!$B$33:$B$776,Y$47)+'СЕТ СН'!$G$11+СВЦЭМ!$D$10+'СЕТ СН'!$G$6-'СЕТ СН'!$G$23</f>
        <v>805.4229671999999</v>
      </c>
    </row>
    <row r="61" spans="1:25" ht="15.75" x14ac:dyDescent="0.2">
      <c r="A61" s="35">
        <f t="shared" si="1"/>
        <v>44118</v>
      </c>
      <c r="B61" s="36">
        <f>SUMIFS(СВЦЭМ!$D$33:$D$776,СВЦЭМ!$A$33:$A$776,$A61,СВЦЭМ!$B$33:$B$776,B$47)+'СЕТ СН'!$G$11+СВЦЭМ!$D$10+'СЕТ СН'!$G$6-'СЕТ СН'!$G$23</f>
        <v>876.14255920000005</v>
      </c>
      <c r="C61" s="36">
        <f>SUMIFS(СВЦЭМ!$D$33:$D$776,СВЦЭМ!$A$33:$A$776,$A61,СВЦЭМ!$B$33:$B$776,C$47)+'СЕТ СН'!$G$11+СВЦЭМ!$D$10+'СЕТ СН'!$G$6-'СЕТ СН'!$G$23</f>
        <v>944.02139465999994</v>
      </c>
      <c r="D61" s="36">
        <f>SUMIFS(СВЦЭМ!$D$33:$D$776,СВЦЭМ!$A$33:$A$776,$A61,СВЦЭМ!$B$33:$B$776,D$47)+'СЕТ СН'!$G$11+СВЦЭМ!$D$10+'СЕТ СН'!$G$6-'СЕТ СН'!$G$23</f>
        <v>1010.89732961</v>
      </c>
      <c r="E61" s="36">
        <f>SUMIFS(СВЦЭМ!$D$33:$D$776,СВЦЭМ!$A$33:$A$776,$A61,СВЦЭМ!$B$33:$B$776,E$47)+'СЕТ СН'!$G$11+СВЦЭМ!$D$10+'СЕТ СН'!$G$6-'СЕТ СН'!$G$23</f>
        <v>1025.52472377</v>
      </c>
      <c r="F61" s="36">
        <f>SUMIFS(СВЦЭМ!$D$33:$D$776,СВЦЭМ!$A$33:$A$776,$A61,СВЦЭМ!$B$33:$B$776,F$47)+'СЕТ СН'!$G$11+СВЦЭМ!$D$10+'СЕТ СН'!$G$6-'СЕТ СН'!$G$23</f>
        <v>1017.3832006600001</v>
      </c>
      <c r="G61" s="36">
        <f>SUMIFS(СВЦЭМ!$D$33:$D$776,СВЦЭМ!$A$33:$A$776,$A61,СВЦЭМ!$B$33:$B$776,G$47)+'СЕТ СН'!$G$11+СВЦЭМ!$D$10+'СЕТ СН'!$G$6-'СЕТ СН'!$G$23</f>
        <v>1008.67135622</v>
      </c>
      <c r="H61" s="36">
        <f>SUMIFS(СВЦЭМ!$D$33:$D$776,СВЦЭМ!$A$33:$A$776,$A61,СВЦЭМ!$B$33:$B$776,H$47)+'СЕТ СН'!$G$11+СВЦЭМ!$D$10+'СЕТ СН'!$G$6-'СЕТ СН'!$G$23</f>
        <v>961.92254653000009</v>
      </c>
      <c r="I61" s="36">
        <f>SUMIFS(СВЦЭМ!$D$33:$D$776,СВЦЭМ!$A$33:$A$776,$A61,СВЦЭМ!$B$33:$B$776,I$47)+'СЕТ СН'!$G$11+СВЦЭМ!$D$10+'СЕТ СН'!$G$6-'СЕТ СН'!$G$23</f>
        <v>919.33932430999994</v>
      </c>
      <c r="J61" s="36">
        <f>SUMIFS(СВЦЭМ!$D$33:$D$776,СВЦЭМ!$A$33:$A$776,$A61,СВЦЭМ!$B$33:$B$776,J$47)+'СЕТ СН'!$G$11+СВЦЭМ!$D$10+'СЕТ СН'!$G$6-'СЕТ СН'!$G$23</f>
        <v>857.02079937999997</v>
      </c>
      <c r="K61" s="36">
        <f>SUMIFS(СВЦЭМ!$D$33:$D$776,СВЦЭМ!$A$33:$A$776,$A61,СВЦЭМ!$B$33:$B$776,K$47)+'СЕТ СН'!$G$11+СВЦЭМ!$D$10+'СЕТ СН'!$G$6-'СЕТ СН'!$G$23</f>
        <v>819.21277278000002</v>
      </c>
      <c r="L61" s="36">
        <f>SUMIFS(СВЦЭМ!$D$33:$D$776,СВЦЭМ!$A$33:$A$776,$A61,СВЦЭМ!$B$33:$B$776,L$47)+'СЕТ СН'!$G$11+СВЦЭМ!$D$10+'СЕТ СН'!$G$6-'СЕТ СН'!$G$23</f>
        <v>826.59701797999992</v>
      </c>
      <c r="M61" s="36">
        <f>SUMIFS(СВЦЭМ!$D$33:$D$776,СВЦЭМ!$A$33:$A$776,$A61,СВЦЭМ!$B$33:$B$776,M$47)+'СЕТ СН'!$G$11+СВЦЭМ!$D$10+'СЕТ СН'!$G$6-'СЕТ СН'!$G$23</f>
        <v>842.65466790999994</v>
      </c>
      <c r="N61" s="36">
        <f>SUMIFS(СВЦЭМ!$D$33:$D$776,СВЦЭМ!$A$33:$A$776,$A61,СВЦЭМ!$B$33:$B$776,N$47)+'СЕТ СН'!$G$11+СВЦЭМ!$D$10+'СЕТ СН'!$G$6-'СЕТ СН'!$G$23</f>
        <v>849.22891028000004</v>
      </c>
      <c r="O61" s="36">
        <f>SUMIFS(СВЦЭМ!$D$33:$D$776,СВЦЭМ!$A$33:$A$776,$A61,СВЦЭМ!$B$33:$B$776,O$47)+'СЕТ СН'!$G$11+СВЦЭМ!$D$10+'СЕТ СН'!$G$6-'СЕТ СН'!$G$23</f>
        <v>899.63694409000004</v>
      </c>
      <c r="P61" s="36">
        <f>SUMIFS(СВЦЭМ!$D$33:$D$776,СВЦЭМ!$A$33:$A$776,$A61,СВЦЭМ!$B$33:$B$776,P$47)+'СЕТ СН'!$G$11+СВЦЭМ!$D$10+'СЕТ СН'!$G$6-'СЕТ СН'!$G$23</f>
        <v>929.84676753000008</v>
      </c>
      <c r="Q61" s="36">
        <f>SUMIFS(СВЦЭМ!$D$33:$D$776,СВЦЭМ!$A$33:$A$776,$A61,СВЦЭМ!$B$33:$B$776,Q$47)+'СЕТ СН'!$G$11+СВЦЭМ!$D$10+'СЕТ СН'!$G$6-'СЕТ СН'!$G$23</f>
        <v>890.23080490000007</v>
      </c>
      <c r="R61" s="36">
        <f>SUMIFS(СВЦЭМ!$D$33:$D$776,СВЦЭМ!$A$33:$A$776,$A61,СВЦЭМ!$B$33:$B$776,R$47)+'СЕТ СН'!$G$11+СВЦЭМ!$D$10+'СЕТ СН'!$G$6-'СЕТ СН'!$G$23</f>
        <v>838.79215728999998</v>
      </c>
      <c r="S61" s="36">
        <f>SUMIFS(СВЦЭМ!$D$33:$D$776,СВЦЭМ!$A$33:$A$776,$A61,СВЦЭМ!$B$33:$B$776,S$47)+'СЕТ СН'!$G$11+СВЦЭМ!$D$10+'СЕТ СН'!$G$6-'СЕТ СН'!$G$23</f>
        <v>783.95887235999999</v>
      </c>
      <c r="T61" s="36">
        <f>SUMIFS(СВЦЭМ!$D$33:$D$776,СВЦЭМ!$A$33:$A$776,$A61,СВЦЭМ!$B$33:$B$776,T$47)+'СЕТ СН'!$G$11+СВЦЭМ!$D$10+'СЕТ СН'!$G$6-'СЕТ СН'!$G$23</f>
        <v>766.37395162000007</v>
      </c>
      <c r="U61" s="36">
        <f>SUMIFS(СВЦЭМ!$D$33:$D$776,СВЦЭМ!$A$33:$A$776,$A61,СВЦЭМ!$B$33:$B$776,U$47)+'СЕТ СН'!$G$11+СВЦЭМ!$D$10+'СЕТ СН'!$G$6-'СЕТ СН'!$G$23</f>
        <v>795.36546350999993</v>
      </c>
      <c r="V61" s="36">
        <f>SUMIFS(СВЦЭМ!$D$33:$D$776,СВЦЭМ!$A$33:$A$776,$A61,СВЦЭМ!$B$33:$B$776,V$47)+'СЕТ СН'!$G$11+СВЦЭМ!$D$10+'СЕТ СН'!$G$6-'СЕТ СН'!$G$23</f>
        <v>789.92666497000005</v>
      </c>
      <c r="W61" s="36">
        <f>SUMIFS(СВЦЭМ!$D$33:$D$776,СВЦЭМ!$A$33:$A$776,$A61,СВЦЭМ!$B$33:$B$776,W$47)+'СЕТ СН'!$G$11+СВЦЭМ!$D$10+'СЕТ СН'!$G$6-'СЕТ СН'!$G$23</f>
        <v>777.78387988000009</v>
      </c>
      <c r="X61" s="36">
        <f>SUMIFS(СВЦЭМ!$D$33:$D$776,СВЦЭМ!$A$33:$A$776,$A61,СВЦЭМ!$B$33:$B$776,X$47)+'СЕТ СН'!$G$11+СВЦЭМ!$D$10+'СЕТ СН'!$G$6-'СЕТ СН'!$G$23</f>
        <v>760.95820723999987</v>
      </c>
      <c r="Y61" s="36">
        <f>SUMIFS(СВЦЭМ!$D$33:$D$776,СВЦЭМ!$A$33:$A$776,$A61,СВЦЭМ!$B$33:$B$776,Y$47)+'СЕТ СН'!$G$11+СВЦЭМ!$D$10+'СЕТ СН'!$G$6-'СЕТ СН'!$G$23</f>
        <v>791.03647090000004</v>
      </c>
    </row>
    <row r="62" spans="1:25" ht="15.75" x14ac:dyDescent="0.2">
      <c r="A62" s="35">
        <f t="shared" si="1"/>
        <v>44119</v>
      </c>
      <c r="B62" s="36">
        <f>SUMIFS(СВЦЭМ!$D$33:$D$776,СВЦЭМ!$A$33:$A$776,$A62,СВЦЭМ!$B$33:$B$776,B$47)+'СЕТ СН'!$G$11+СВЦЭМ!$D$10+'СЕТ СН'!$G$6-'СЕТ СН'!$G$23</f>
        <v>893.4703281699999</v>
      </c>
      <c r="C62" s="36">
        <f>SUMIFS(СВЦЭМ!$D$33:$D$776,СВЦЭМ!$A$33:$A$776,$A62,СВЦЭМ!$B$33:$B$776,C$47)+'СЕТ СН'!$G$11+СВЦЭМ!$D$10+'СЕТ СН'!$G$6-'СЕТ СН'!$G$23</f>
        <v>976.92589726000006</v>
      </c>
      <c r="D62" s="36">
        <f>SUMIFS(СВЦЭМ!$D$33:$D$776,СВЦЭМ!$A$33:$A$776,$A62,СВЦЭМ!$B$33:$B$776,D$47)+'СЕТ СН'!$G$11+СВЦЭМ!$D$10+'СЕТ СН'!$G$6-'СЕТ СН'!$G$23</f>
        <v>1041.95922926</v>
      </c>
      <c r="E62" s="36">
        <f>SUMIFS(СВЦЭМ!$D$33:$D$776,СВЦЭМ!$A$33:$A$776,$A62,СВЦЭМ!$B$33:$B$776,E$47)+'СЕТ СН'!$G$11+СВЦЭМ!$D$10+'СЕТ СН'!$G$6-'СЕТ СН'!$G$23</f>
        <v>1047.250153</v>
      </c>
      <c r="F62" s="36">
        <f>SUMIFS(СВЦЭМ!$D$33:$D$776,СВЦЭМ!$A$33:$A$776,$A62,СВЦЭМ!$B$33:$B$776,F$47)+'СЕТ СН'!$G$11+СВЦЭМ!$D$10+'СЕТ СН'!$G$6-'СЕТ СН'!$G$23</f>
        <v>1040.80689431</v>
      </c>
      <c r="G62" s="36">
        <f>SUMIFS(СВЦЭМ!$D$33:$D$776,СВЦЭМ!$A$33:$A$776,$A62,СВЦЭМ!$B$33:$B$776,G$47)+'СЕТ СН'!$G$11+СВЦЭМ!$D$10+'СЕТ СН'!$G$6-'СЕТ СН'!$G$23</f>
        <v>1019.6411658299999</v>
      </c>
      <c r="H62" s="36">
        <f>SUMIFS(СВЦЭМ!$D$33:$D$776,СВЦЭМ!$A$33:$A$776,$A62,СВЦЭМ!$B$33:$B$776,H$47)+'СЕТ СН'!$G$11+СВЦЭМ!$D$10+'СЕТ СН'!$G$6-'СЕТ СН'!$G$23</f>
        <v>973.43675686999995</v>
      </c>
      <c r="I62" s="36">
        <f>SUMIFS(СВЦЭМ!$D$33:$D$776,СВЦЭМ!$A$33:$A$776,$A62,СВЦЭМ!$B$33:$B$776,I$47)+'СЕТ СН'!$G$11+СВЦЭМ!$D$10+'СЕТ СН'!$G$6-'СЕТ СН'!$G$23</f>
        <v>928.88601044000006</v>
      </c>
      <c r="J62" s="36">
        <f>SUMIFS(СВЦЭМ!$D$33:$D$776,СВЦЭМ!$A$33:$A$776,$A62,СВЦЭМ!$B$33:$B$776,J$47)+'СЕТ СН'!$G$11+СВЦЭМ!$D$10+'СЕТ СН'!$G$6-'СЕТ СН'!$G$23</f>
        <v>868.24605096999994</v>
      </c>
      <c r="K62" s="36">
        <f>SUMIFS(СВЦЭМ!$D$33:$D$776,СВЦЭМ!$A$33:$A$776,$A62,СВЦЭМ!$B$33:$B$776,K$47)+'СЕТ СН'!$G$11+СВЦЭМ!$D$10+'СЕТ СН'!$G$6-'СЕТ СН'!$G$23</f>
        <v>829.54398373999993</v>
      </c>
      <c r="L62" s="36">
        <f>SUMIFS(СВЦЭМ!$D$33:$D$776,СВЦЭМ!$A$33:$A$776,$A62,СВЦЭМ!$B$33:$B$776,L$47)+'СЕТ СН'!$G$11+СВЦЭМ!$D$10+'СЕТ СН'!$G$6-'СЕТ СН'!$G$23</f>
        <v>832.76606781999999</v>
      </c>
      <c r="M62" s="36">
        <f>SUMIFS(СВЦЭМ!$D$33:$D$776,СВЦЭМ!$A$33:$A$776,$A62,СВЦЭМ!$B$33:$B$776,M$47)+'СЕТ СН'!$G$11+СВЦЭМ!$D$10+'СЕТ СН'!$G$6-'СЕТ СН'!$G$23</f>
        <v>840.58734034999998</v>
      </c>
      <c r="N62" s="36">
        <f>SUMIFS(СВЦЭМ!$D$33:$D$776,СВЦЭМ!$A$33:$A$776,$A62,СВЦЭМ!$B$33:$B$776,N$47)+'СЕТ СН'!$G$11+СВЦЭМ!$D$10+'СЕТ СН'!$G$6-'СЕТ СН'!$G$23</f>
        <v>851.47084692999988</v>
      </c>
      <c r="O62" s="36">
        <f>SUMIFS(СВЦЭМ!$D$33:$D$776,СВЦЭМ!$A$33:$A$776,$A62,СВЦЭМ!$B$33:$B$776,O$47)+'СЕТ СН'!$G$11+СВЦЭМ!$D$10+'СЕТ СН'!$G$6-'СЕТ СН'!$G$23</f>
        <v>871.39432876000001</v>
      </c>
      <c r="P62" s="36">
        <f>SUMIFS(СВЦЭМ!$D$33:$D$776,СВЦЭМ!$A$33:$A$776,$A62,СВЦЭМ!$B$33:$B$776,P$47)+'СЕТ СН'!$G$11+СВЦЭМ!$D$10+'СЕТ СН'!$G$6-'СЕТ СН'!$G$23</f>
        <v>895.53293445000008</v>
      </c>
      <c r="Q62" s="36">
        <f>SUMIFS(СВЦЭМ!$D$33:$D$776,СВЦЭМ!$A$33:$A$776,$A62,СВЦЭМ!$B$33:$B$776,Q$47)+'СЕТ СН'!$G$11+СВЦЭМ!$D$10+'СЕТ СН'!$G$6-'СЕТ СН'!$G$23</f>
        <v>858.49904608999987</v>
      </c>
      <c r="R62" s="36">
        <f>SUMIFS(СВЦЭМ!$D$33:$D$776,СВЦЭМ!$A$33:$A$776,$A62,СВЦЭМ!$B$33:$B$776,R$47)+'СЕТ СН'!$G$11+СВЦЭМ!$D$10+'СЕТ СН'!$G$6-'СЕТ СН'!$G$23</f>
        <v>810.23116927000001</v>
      </c>
      <c r="S62" s="36">
        <f>SUMIFS(СВЦЭМ!$D$33:$D$776,СВЦЭМ!$A$33:$A$776,$A62,СВЦЭМ!$B$33:$B$776,S$47)+'СЕТ СН'!$G$11+СВЦЭМ!$D$10+'СЕТ СН'!$G$6-'СЕТ СН'!$G$23</f>
        <v>756.03914611999994</v>
      </c>
      <c r="T62" s="36">
        <f>SUMIFS(СВЦЭМ!$D$33:$D$776,СВЦЭМ!$A$33:$A$776,$A62,СВЦЭМ!$B$33:$B$776,T$47)+'СЕТ СН'!$G$11+СВЦЭМ!$D$10+'СЕТ СН'!$G$6-'СЕТ СН'!$G$23</f>
        <v>760.26406416999998</v>
      </c>
      <c r="U62" s="36">
        <f>SUMIFS(СВЦЭМ!$D$33:$D$776,СВЦЭМ!$A$33:$A$776,$A62,СВЦЭМ!$B$33:$B$776,U$47)+'СЕТ СН'!$G$11+СВЦЭМ!$D$10+'СЕТ СН'!$G$6-'СЕТ СН'!$G$23</f>
        <v>784.70687913999996</v>
      </c>
      <c r="V62" s="36">
        <f>SUMIFS(СВЦЭМ!$D$33:$D$776,СВЦЭМ!$A$33:$A$776,$A62,СВЦЭМ!$B$33:$B$776,V$47)+'СЕТ СН'!$G$11+СВЦЭМ!$D$10+'СЕТ СН'!$G$6-'СЕТ СН'!$G$23</f>
        <v>777.95751745000007</v>
      </c>
      <c r="W62" s="36">
        <f>SUMIFS(СВЦЭМ!$D$33:$D$776,СВЦЭМ!$A$33:$A$776,$A62,СВЦЭМ!$B$33:$B$776,W$47)+'СЕТ СН'!$G$11+СВЦЭМ!$D$10+'СЕТ СН'!$G$6-'СЕТ СН'!$G$23</f>
        <v>767.07347581999989</v>
      </c>
      <c r="X62" s="36">
        <f>SUMIFS(СВЦЭМ!$D$33:$D$776,СВЦЭМ!$A$33:$A$776,$A62,СВЦЭМ!$B$33:$B$776,X$47)+'СЕТ СН'!$G$11+СВЦЭМ!$D$10+'СЕТ СН'!$G$6-'СЕТ СН'!$G$23</f>
        <v>743.51634452999997</v>
      </c>
      <c r="Y62" s="36">
        <f>SUMIFS(СВЦЭМ!$D$33:$D$776,СВЦЭМ!$A$33:$A$776,$A62,СВЦЭМ!$B$33:$B$776,Y$47)+'СЕТ СН'!$G$11+СВЦЭМ!$D$10+'СЕТ СН'!$G$6-'СЕТ СН'!$G$23</f>
        <v>792.86280179000005</v>
      </c>
    </row>
    <row r="63" spans="1:25" ht="15.75" x14ac:dyDescent="0.2">
      <c r="A63" s="35">
        <f t="shared" si="1"/>
        <v>44120</v>
      </c>
      <c r="B63" s="36">
        <f>SUMIFS(СВЦЭМ!$D$33:$D$776,СВЦЭМ!$A$33:$A$776,$A63,СВЦЭМ!$B$33:$B$776,B$47)+'СЕТ СН'!$G$11+СВЦЭМ!$D$10+'СЕТ СН'!$G$6-'СЕТ СН'!$G$23</f>
        <v>840.50972808000006</v>
      </c>
      <c r="C63" s="36">
        <f>SUMIFS(СВЦЭМ!$D$33:$D$776,СВЦЭМ!$A$33:$A$776,$A63,СВЦЭМ!$B$33:$B$776,C$47)+'СЕТ СН'!$G$11+СВЦЭМ!$D$10+'СЕТ СН'!$G$6-'СЕТ СН'!$G$23</f>
        <v>918.70201453000004</v>
      </c>
      <c r="D63" s="36">
        <f>SUMIFS(СВЦЭМ!$D$33:$D$776,СВЦЭМ!$A$33:$A$776,$A63,СВЦЭМ!$B$33:$B$776,D$47)+'СЕТ СН'!$G$11+СВЦЭМ!$D$10+'СЕТ СН'!$G$6-'СЕТ СН'!$G$23</f>
        <v>972.3904798399999</v>
      </c>
      <c r="E63" s="36">
        <f>SUMIFS(СВЦЭМ!$D$33:$D$776,СВЦЭМ!$A$33:$A$776,$A63,СВЦЭМ!$B$33:$B$776,E$47)+'СЕТ СН'!$G$11+СВЦЭМ!$D$10+'СЕТ СН'!$G$6-'СЕТ СН'!$G$23</f>
        <v>977.36469985999997</v>
      </c>
      <c r="F63" s="36">
        <f>SUMIFS(СВЦЭМ!$D$33:$D$776,СВЦЭМ!$A$33:$A$776,$A63,СВЦЭМ!$B$33:$B$776,F$47)+'СЕТ СН'!$G$11+СВЦЭМ!$D$10+'СЕТ СН'!$G$6-'СЕТ СН'!$G$23</f>
        <v>974.20863284000006</v>
      </c>
      <c r="G63" s="36">
        <f>SUMIFS(СВЦЭМ!$D$33:$D$776,СВЦЭМ!$A$33:$A$776,$A63,СВЦЭМ!$B$33:$B$776,G$47)+'СЕТ СН'!$G$11+СВЦЭМ!$D$10+'СЕТ СН'!$G$6-'СЕТ СН'!$G$23</f>
        <v>960.34122726999999</v>
      </c>
      <c r="H63" s="36">
        <f>SUMIFS(СВЦЭМ!$D$33:$D$776,СВЦЭМ!$A$33:$A$776,$A63,СВЦЭМ!$B$33:$B$776,H$47)+'СЕТ СН'!$G$11+СВЦЭМ!$D$10+'СЕТ СН'!$G$6-'СЕТ СН'!$G$23</f>
        <v>930.00257824000005</v>
      </c>
      <c r="I63" s="36">
        <f>SUMIFS(СВЦЭМ!$D$33:$D$776,СВЦЭМ!$A$33:$A$776,$A63,СВЦЭМ!$B$33:$B$776,I$47)+'СЕТ СН'!$G$11+СВЦЭМ!$D$10+'СЕТ СН'!$G$6-'СЕТ СН'!$G$23</f>
        <v>904.54074051999987</v>
      </c>
      <c r="J63" s="36">
        <f>SUMIFS(СВЦЭМ!$D$33:$D$776,СВЦЭМ!$A$33:$A$776,$A63,СВЦЭМ!$B$33:$B$776,J$47)+'СЕТ СН'!$G$11+СВЦЭМ!$D$10+'СЕТ СН'!$G$6-'СЕТ СН'!$G$23</f>
        <v>875.72564523999995</v>
      </c>
      <c r="K63" s="36">
        <f>SUMIFS(СВЦЭМ!$D$33:$D$776,СВЦЭМ!$A$33:$A$776,$A63,СВЦЭМ!$B$33:$B$776,K$47)+'СЕТ СН'!$G$11+СВЦЭМ!$D$10+'СЕТ СН'!$G$6-'СЕТ СН'!$G$23</f>
        <v>842.81123322000008</v>
      </c>
      <c r="L63" s="36">
        <f>SUMIFS(СВЦЭМ!$D$33:$D$776,СВЦЭМ!$A$33:$A$776,$A63,СВЦЭМ!$B$33:$B$776,L$47)+'СЕТ СН'!$G$11+СВЦЭМ!$D$10+'СЕТ СН'!$G$6-'СЕТ СН'!$G$23</f>
        <v>840.46707936000007</v>
      </c>
      <c r="M63" s="36">
        <f>SUMIFS(СВЦЭМ!$D$33:$D$776,СВЦЭМ!$A$33:$A$776,$A63,СВЦЭМ!$B$33:$B$776,M$47)+'СЕТ СН'!$G$11+СВЦЭМ!$D$10+'СЕТ СН'!$G$6-'СЕТ СН'!$G$23</f>
        <v>844.53468098999997</v>
      </c>
      <c r="N63" s="36">
        <f>SUMIFS(СВЦЭМ!$D$33:$D$776,СВЦЭМ!$A$33:$A$776,$A63,СВЦЭМ!$B$33:$B$776,N$47)+'СЕТ СН'!$G$11+СВЦЭМ!$D$10+'СЕТ СН'!$G$6-'СЕТ СН'!$G$23</f>
        <v>856.83364998000002</v>
      </c>
      <c r="O63" s="36">
        <f>SUMIFS(СВЦЭМ!$D$33:$D$776,СВЦЭМ!$A$33:$A$776,$A63,СВЦЭМ!$B$33:$B$776,O$47)+'СЕТ СН'!$G$11+СВЦЭМ!$D$10+'СЕТ СН'!$G$6-'СЕТ СН'!$G$23</f>
        <v>892.40942556000005</v>
      </c>
      <c r="P63" s="36">
        <f>SUMIFS(СВЦЭМ!$D$33:$D$776,СВЦЭМ!$A$33:$A$776,$A63,СВЦЭМ!$B$33:$B$776,P$47)+'СЕТ СН'!$G$11+СВЦЭМ!$D$10+'СЕТ СН'!$G$6-'СЕТ СН'!$G$23</f>
        <v>935.56807084999991</v>
      </c>
      <c r="Q63" s="36">
        <f>SUMIFS(СВЦЭМ!$D$33:$D$776,СВЦЭМ!$A$33:$A$776,$A63,СВЦЭМ!$B$33:$B$776,Q$47)+'СЕТ СН'!$G$11+СВЦЭМ!$D$10+'СЕТ СН'!$G$6-'СЕТ СН'!$G$23</f>
        <v>902.21824620000007</v>
      </c>
      <c r="R63" s="36">
        <f>SUMIFS(СВЦЭМ!$D$33:$D$776,СВЦЭМ!$A$33:$A$776,$A63,СВЦЭМ!$B$33:$B$776,R$47)+'СЕТ СН'!$G$11+СВЦЭМ!$D$10+'СЕТ СН'!$G$6-'СЕТ СН'!$G$23</f>
        <v>855.41258762999996</v>
      </c>
      <c r="S63" s="36">
        <f>SUMIFS(СВЦЭМ!$D$33:$D$776,СВЦЭМ!$A$33:$A$776,$A63,СВЦЭМ!$B$33:$B$776,S$47)+'СЕТ СН'!$G$11+СВЦЭМ!$D$10+'СЕТ СН'!$G$6-'СЕТ СН'!$G$23</f>
        <v>795.24322316000007</v>
      </c>
      <c r="T63" s="36">
        <f>SUMIFS(СВЦЭМ!$D$33:$D$776,СВЦЭМ!$A$33:$A$776,$A63,СВЦЭМ!$B$33:$B$776,T$47)+'СЕТ СН'!$G$11+СВЦЭМ!$D$10+'СЕТ СН'!$G$6-'СЕТ СН'!$G$23</f>
        <v>769.23744229999988</v>
      </c>
      <c r="U63" s="36">
        <f>SUMIFS(СВЦЭМ!$D$33:$D$776,СВЦЭМ!$A$33:$A$776,$A63,СВЦЭМ!$B$33:$B$776,U$47)+'СЕТ СН'!$G$11+СВЦЭМ!$D$10+'СЕТ СН'!$G$6-'СЕТ СН'!$G$23</f>
        <v>771.6331190599999</v>
      </c>
      <c r="V63" s="36">
        <f>SUMIFS(СВЦЭМ!$D$33:$D$776,СВЦЭМ!$A$33:$A$776,$A63,СВЦЭМ!$B$33:$B$776,V$47)+'СЕТ СН'!$G$11+СВЦЭМ!$D$10+'СЕТ СН'!$G$6-'СЕТ СН'!$G$23</f>
        <v>759.96655190000001</v>
      </c>
      <c r="W63" s="36">
        <f>SUMIFS(СВЦЭМ!$D$33:$D$776,СВЦЭМ!$A$33:$A$776,$A63,СВЦЭМ!$B$33:$B$776,W$47)+'СЕТ СН'!$G$11+СВЦЭМ!$D$10+'СЕТ СН'!$G$6-'СЕТ СН'!$G$23</f>
        <v>755.76197284999989</v>
      </c>
      <c r="X63" s="36">
        <f>SUMIFS(СВЦЭМ!$D$33:$D$776,СВЦЭМ!$A$33:$A$776,$A63,СВЦЭМ!$B$33:$B$776,X$47)+'СЕТ СН'!$G$11+СВЦЭМ!$D$10+'СЕТ СН'!$G$6-'СЕТ СН'!$G$23</f>
        <v>755.24793778000003</v>
      </c>
      <c r="Y63" s="36">
        <f>SUMIFS(СВЦЭМ!$D$33:$D$776,СВЦЭМ!$A$33:$A$776,$A63,СВЦЭМ!$B$33:$B$776,Y$47)+'СЕТ СН'!$G$11+СВЦЭМ!$D$10+'СЕТ СН'!$G$6-'СЕТ СН'!$G$23</f>
        <v>785.82678228000009</v>
      </c>
    </row>
    <row r="64" spans="1:25" ht="15.75" x14ac:dyDescent="0.2">
      <c r="A64" s="35">
        <f t="shared" si="1"/>
        <v>44121</v>
      </c>
      <c r="B64" s="36">
        <f>SUMIFS(СВЦЭМ!$D$33:$D$776,СВЦЭМ!$A$33:$A$776,$A64,СВЦЭМ!$B$33:$B$776,B$47)+'СЕТ СН'!$G$11+СВЦЭМ!$D$10+'СЕТ СН'!$G$6-'СЕТ СН'!$G$23</f>
        <v>837.50242294000009</v>
      </c>
      <c r="C64" s="36">
        <f>SUMIFS(СВЦЭМ!$D$33:$D$776,СВЦЭМ!$A$33:$A$776,$A64,СВЦЭМ!$B$33:$B$776,C$47)+'СЕТ СН'!$G$11+СВЦЭМ!$D$10+'СЕТ СН'!$G$6-'СЕТ СН'!$G$23</f>
        <v>913.19891589999997</v>
      </c>
      <c r="D64" s="36">
        <f>SUMIFS(СВЦЭМ!$D$33:$D$776,СВЦЭМ!$A$33:$A$776,$A64,СВЦЭМ!$B$33:$B$776,D$47)+'СЕТ СН'!$G$11+СВЦЭМ!$D$10+'СЕТ СН'!$G$6-'СЕТ СН'!$G$23</f>
        <v>974.40427236999994</v>
      </c>
      <c r="E64" s="36">
        <f>SUMIFS(СВЦЭМ!$D$33:$D$776,СВЦЭМ!$A$33:$A$776,$A64,СВЦЭМ!$B$33:$B$776,E$47)+'СЕТ СН'!$G$11+СВЦЭМ!$D$10+'СЕТ СН'!$G$6-'СЕТ СН'!$G$23</f>
        <v>982.58869916000003</v>
      </c>
      <c r="F64" s="36">
        <f>SUMIFS(СВЦЭМ!$D$33:$D$776,СВЦЭМ!$A$33:$A$776,$A64,СВЦЭМ!$B$33:$B$776,F$47)+'СЕТ СН'!$G$11+СВЦЭМ!$D$10+'СЕТ СН'!$G$6-'СЕТ СН'!$G$23</f>
        <v>986.02444654999999</v>
      </c>
      <c r="G64" s="36">
        <f>SUMIFS(СВЦЭМ!$D$33:$D$776,СВЦЭМ!$A$33:$A$776,$A64,СВЦЭМ!$B$33:$B$776,G$47)+'СЕТ СН'!$G$11+СВЦЭМ!$D$10+'СЕТ СН'!$G$6-'СЕТ СН'!$G$23</f>
        <v>976.01366604000009</v>
      </c>
      <c r="H64" s="36">
        <f>SUMIFS(СВЦЭМ!$D$33:$D$776,СВЦЭМ!$A$33:$A$776,$A64,СВЦЭМ!$B$33:$B$776,H$47)+'СЕТ СН'!$G$11+СВЦЭМ!$D$10+'СЕТ СН'!$G$6-'СЕТ СН'!$G$23</f>
        <v>963.45192528999996</v>
      </c>
      <c r="I64" s="36">
        <f>SUMIFS(СВЦЭМ!$D$33:$D$776,СВЦЭМ!$A$33:$A$776,$A64,СВЦЭМ!$B$33:$B$776,I$47)+'СЕТ СН'!$G$11+СВЦЭМ!$D$10+'СЕТ СН'!$G$6-'СЕТ СН'!$G$23</f>
        <v>960.78874262999989</v>
      </c>
      <c r="J64" s="36">
        <f>SUMIFS(СВЦЭМ!$D$33:$D$776,СВЦЭМ!$A$33:$A$776,$A64,СВЦЭМ!$B$33:$B$776,J$47)+'СЕТ СН'!$G$11+СВЦЭМ!$D$10+'СЕТ СН'!$G$6-'СЕТ СН'!$G$23</f>
        <v>906.02451505999989</v>
      </c>
      <c r="K64" s="36">
        <f>SUMIFS(СВЦЭМ!$D$33:$D$776,СВЦЭМ!$A$33:$A$776,$A64,СВЦЭМ!$B$33:$B$776,K$47)+'СЕТ СН'!$G$11+СВЦЭМ!$D$10+'СЕТ СН'!$G$6-'СЕТ СН'!$G$23</f>
        <v>881.88572053000007</v>
      </c>
      <c r="L64" s="36">
        <f>SUMIFS(СВЦЭМ!$D$33:$D$776,СВЦЭМ!$A$33:$A$776,$A64,СВЦЭМ!$B$33:$B$776,L$47)+'СЕТ СН'!$G$11+СВЦЭМ!$D$10+'СЕТ СН'!$G$6-'СЕТ СН'!$G$23</f>
        <v>853.69912537000005</v>
      </c>
      <c r="M64" s="36">
        <f>SUMIFS(СВЦЭМ!$D$33:$D$776,СВЦЭМ!$A$33:$A$776,$A64,СВЦЭМ!$B$33:$B$776,M$47)+'СЕТ СН'!$G$11+СВЦЭМ!$D$10+'СЕТ СН'!$G$6-'СЕТ СН'!$G$23</f>
        <v>861.38683201000003</v>
      </c>
      <c r="N64" s="36">
        <f>SUMIFS(СВЦЭМ!$D$33:$D$776,СВЦЭМ!$A$33:$A$776,$A64,СВЦЭМ!$B$33:$B$776,N$47)+'СЕТ СН'!$G$11+СВЦЭМ!$D$10+'СЕТ СН'!$G$6-'СЕТ СН'!$G$23</f>
        <v>874.44278052999994</v>
      </c>
      <c r="O64" s="36">
        <f>SUMIFS(СВЦЭМ!$D$33:$D$776,СВЦЭМ!$A$33:$A$776,$A64,СВЦЭМ!$B$33:$B$776,O$47)+'СЕТ СН'!$G$11+СВЦЭМ!$D$10+'СЕТ СН'!$G$6-'СЕТ СН'!$G$23</f>
        <v>915.02020825999989</v>
      </c>
      <c r="P64" s="36">
        <f>SUMIFS(СВЦЭМ!$D$33:$D$776,СВЦЭМ!$A$33:$A$776,$A64,СВЦЭМ!$B$33:$B$776,P$47)+'СЕТ СН'!$G$11+СВЦЭМ!$D$10+'СЕТ СН'!$G$6-'СЕТ СН'!$G$23</f>
        <v>958.90532970000004</v>
      </c>
      <c r="Q64" s="36">
        <f>SUMIFS(СВЦЭМ!$D$33:$D$776,СВЦЭМ!$A$33:$A$776,$A64,СВЦЭМ!$B$33:$B$776,Q$47)+'СЕТ СН'!$G$11+СВЦЭМ!$D$10+'СЕТ СН'!$G$6-'СЕТ СН'!$G$23</f>
        <v>930.45429216000002</v>
      </c>
      <c r="R64" s="36">
        <f>SUMIFS(СВЦЭМ!$D$33:$D$776,СВЦЭМ!$A$33:$A$776,$A64,СВЦЭМ!$B$33:$B$776,R$47)+'СЕТ СН'!$G$11+СВЦЭМ!$D$10+'СЕТ СН'!$G$6-'СЕТ СН'!$G$23</f>
        <v>885.74139616000002</v>
      </c>
      <c r="S64" s="36">
        <f>SUMIFS(СВЦЭМ!$D$33:$D$776,СВЦЭМ!$A$33:$A$776,$A64,СВЦЭМ!$B$33:$B$776,S$47)+'СЕТ СН'!$G$11+СВЦЭМ!$D$10+'СЕТ СН'!$G$6-'СЕТ СН'!$G$23</f>
        <v>821.16258734999997</v>
      </c>
      <c r="T64" s="36">
        <f>SUMIFS(СВЦЭМ!$D$33:$D$776,СВЦЭМ!$A$33:$A$776,$A64,СВЦЭМ!$B$33:$B$776,T$47)+'СЕТ СН'!$G$11+СВЦЭМ!$D$10+'СЕТ СН'!$G$6-'СЕТ СН'!$G$23</f>
        <v>784.59481600999993</v>
      </c>
      <c r="U64" s="36">
        <f>SUMIFS(СВЦЭМ!$D$33:$D$776,СВЦЭМ!$A$33:$A$776,$A64,СВЦЭМ!$B$33:$B$776,U$47)+'СЕТ СН'!$G$11+СВЦЭМ!$D$10+'СЕТ СН'!$G$6-'СЕТ СН'!$G$23</f>
        <v>772.94897661000005</v>
      </c>
      <c r="V64" s="36">
        <f>SUMIFS(СВЦЭМ!$D$33:$D$776,СВЦЭМ!$A$33:$A$776,$A64,СВЦЭМ!$B$33:$B$776,V$47)+'СЕТ СН'!$G$11+СВЦЭМ!$D$10+'СЕТ СН'!$G$6-'СЕТ СН'!$G$23</f>
        <v>773.82552588999988</v>
      </c>
      <c r="W64" s="36">
        <f>SUMIFS(СВЦЭМ!$D$33:$D$776,СВЦЭМ!$A$33:$A$776,$A64,СВЦЭМ!$B$33:$B$776,W$47)+'СЕТ СН'!$G$11+СВЦЭМ!$D$10+'СЕТ СН'!$G$6-'СЕТ СН'!$G$23</f>
        <v>775.26229893000004</v>
      </c>
      <c r="X64" s="36">
        <f>SUMIFS(СВЦЭМ!$D$33:$D$776,СВЦЭМ!$A$33:$A$776,$A64,СВЦЭМ!$B$33:$B$776,X$47)+'СЕТ СН'!$G$11+СВЦЭМ!$D$10+'СЕТ СН'!$G$6-'СЕТ СН'!$G$23</f>
        <v>795.26579567999988</v>
      </c>
      <c r="Y64" s="36">
        <f>SUMIFS(СВЦЭМ!$D$33:$D$776,СВЦЭМ!$A$33:$A$776,$A64,СВЦЭМ!$B$33:$B$776,Y$47)+'СЕТ СН'!$G$11+СВЦЭМ!$D$10+'СЕТ СН'!$G$6-'СЕТ СН'!$G$23</f>
        <v>825.92759266999997</v>
      </c>
    </row>
    <row r="65" spans="1:26" ht="15.75" x14ac:dyDescent="0.2">
      <c r="A65" s="35">
        <f t="shared" si="1"/>
        <v>44122</v>
      </c>
      <c r="B65" s="36">
        <f>SUMIFS(СВЦЭМ!$D$33:$D$776,СВЦЭМ!$A$33:$A$776,$A65,СВЦЭМ!$B$33:$B$776,B$47)+'СЕТ СН'!$G$11+СВЦЭМ!$D$10+'СЕТ СН'!$G$6-'СЕТ СН'!$G$23</f>
        <v>923.28424434999988</v>
      </c>
      <c r="C65" s="36">
        <f>SUMIFS(СВЦЭМ!$D$33:$D$776,СВЦЭМ!$A$33:$A$776,$A65,СВЦЭМ!$B$33:$B$776,C$47)+'СЕТ СН'!$G$11+СВЦЭМ!$D$10+'СЕТ СН'!$G$6-'СЕТ СН'!$G$23</f>
        <v>1018.7797532</v>
      </c>
      <c r="D65" s="36">
        <f>SUMIFS(СВЦЭМ!$D$33:$D$776,СВЦЭМ!$A$33:$A$776,$A65,СВЦЭМ!$B$33:$B$776,D$47)+'СЕТ СН'!$G$11+СВЦЭМ!$D$10+'СЕТ СН'!$G$6-'СЕТ СН'!$G$23</f>
        <v>1088.6653031000001</v>
      </c>
      <c r="E65" s="36">
        <f>SUMIFS(СВЦЭМ!$D$33:$D$776,СВЦЭМ!$A$33:$A$776,$A65,СВЦЭМ!$B$33:$B$776,E$47)+'СЕТ СН'!$G$11+СВЦЭМ!$D$10+'СЕТ СН'!$G$6-'СЕТ СН'!$G$23</f>
        <v>1096.32115361</v>
      </c>
      <c r="F65" s="36">
        <f>SUMIFS(СВЦЭМ!$D$33:$D$776,СВЦЭМ!$A$33:$A$776,$A65,СВЦЭМ!$B$33:$B$776,F$47)+'СЕТ СН'!$G$11+СВЦЭМ!$D$10+'СЕТ СН'!$G$6-'СЕТ СН'!$G$23</f>
        <v>1103.0120774699999</v>
      </c>
      <c r="G65" s="36">
        <f>SUMIFS(СВЦЭМ!$D$33:$D$776,СВЦЭМ!$A$33:$A$776,$A65,СВЦЭМ!$B$33:$B$776,G$47)+'СЕТ СН'!$G$11+СВЦЭМ!$D$10+'СЕТ СН'!$G$6-'СЕТ СН'!$G$23</f>
        <v>1090.7862822100001</v>
      </c>
      <c r="H65" s="36">
        <f>SUMIFS(СВЦЭМ!$D$33:$D$776,СВЦЭМ!$A$33:$A$776,$A65,СВЦЭМ!$B$33:$B$776,H$47)+'СЕТ СН'!$G$11+СВЦЭМ!$D$10+'СЕТ СН'!$G$6-'СЕТ СН'!$G$23</f>
        <v>1069.23495439</v>
      </c>
      <c r="I65" s="36">
        <f>SUMIFS(СВЦЭМ!$D$33:$D$776,СВЦЭМ!$A$33:$A$776,$A65,СВЦЭМ!$B$33:$B$776,I$47)+'СЕТ СН'!$G$11+СВЦЭМ!$D$10+'СЕТ СН'!$G$6-'СЕТ СН'!$G$23</f>
        <v>1035.5036938599999</v>
      </c>
      <c r="J65" s="36">
        <f>SUMIFS(СВЦЭМ!$D$33:$D$776,СВЦЭМ!$A$33:$A$776,$A65,СВЦЭМ!$B$33:$B$776,J$47)+'СЕТ СН'!$G$11+СВЦЭМ!$D$10+'СЕТ СН'!$G$6-'СЕТ СН'!$G$23</f>
        <v>953.06581974000005</v>
      </c>
      <c r="K65" s="36">
        <f>SUMIFS(СВЦЭМ!$D$33:$D$776,СВЦЭМ!$A$33:$A$776,$A65,СВЦЭМ!$B$33:$B$776,K$47)+'СЕТ СН'!$G$11+СВЦЭМ!$D$10+'СЕТ СН'!$G$6-'СЕТ СН'!$G$23</f>
        <v>887.00507956999991</v>
      </c>
      <c r="L65" s="36">
        <f>SUMIFS(СВЦЭМ!$D$33:$D$776,СВЦЭМ!$A$33:$A$776,$A65,СВЦЭМ!$B$33:$B$776,L$47)+'СЕТ СН'!$G$11+СВЦЭМ!$D$10+'СЕТ СН'!$G$6-'СЕТ СН'!$G$23</f>
        <v>877.48834418000001</v>
      </c>
      <c r="M65" s="36">
        <f>SUMIFS(СВЦЭМ!$D$33:$D$776,СВЦЭМ!$A$33:$A$776,$A65,СВЦЭМ!$B$33:$B$776,M$47)+'СЕТ СН'!$G$11+СВЦЭМ!$D$10+'СЕТ СН'!$G$6-'СЕТ СН'!$G$23</f>
        <v>878.71561446999999</v>
      </c>
      <c r="N65" s="36">
        <f>SUMIFS(СВЦЭМ!$D$33:$D$776,СВЦЭМ!$A$33:$A$776,$A65,СВЦЭМ!$B$33:$B$776,N$47)+'СЕТ СН'!$G$11+СВЦЭМ!$D$10+'СЕТ СН'!$G$6-'СЕТ СН'!$G$23</f>
        <v>885.6923029699999</v>
      </c>
      <c r="O65" s="36">
        <f>SUMIFS(СВЦЭМ!$D$33:$D$776,СВЦЭМ!$A$33:$A$776,$A65,СВЦЭМ!$B$33:$B$776,O$47)+'СЕТ СН'!$G$11+СВЦЭМ!$D$10+'СЕТ СН'!$G$6-'СЕТ СН'!$G$23</f>
        <v>935.35376074999999</v>
      </c>
      <c r="P65" s="36">
        <f>SUMIFS(СВЦЭМ!$D$33:$D$776,СВЦЭМ!$A$33:$A$776,$A65,СВЦЭМ!$B$33:$B$776,P$47)+'СЕТ СН'!$G$11+СВЦЭМ!$D$10+'СЕТ СН'!$G$6-'СЕТ СН'!$G$23</f>
        <v>983.40393928999993</v>
      </c>
      <c r="Q65" s="36">
        <f>SUMIFS(СВЦЭМ!$D$33:$D$776,СВЦЭМ!$A$33:$A$776,$A65,СВЦЭМ!$B$33:$B$776,Q$47)+'СЕТ СН'!$G$11+СВЦЭМ!$D$10+'СЕТ СН'!$G$6-'СЕТ СН'!$G$23</f>
        <v>948.4725817399999</v>
      </c>
      <c r="R65" s="36">
        <f>SUMIFS(СВЦЭМ!$D$33:$D$776,СВЦЭМ!$A$33:$A$776,$A65,СВЦЭМ!$B$33:$B$776,R$47)+'СЕТ СН'!$G$11+СВЦЭМ!$D$10+'СЕТ СН'!$G$6-'СЕТ СН'!$G$23</f>
        <v>892.82885231</v>
      </c>
      <c r="S65" s="36">
        <f>SUMIFS(СВЦЭМ!$D$33:$D$776,СВЦЭМ!$A$33:$A$776,$A65,СВЦЭМ!$B$33:$B$776,S$47)+'СЕТ СН'!$G$11+СВЦЭМ!$D$10+'СЕТ СН'!$G$6-'СЕТ СН'!$G$23</f>
        <v>820.34259909999992</v>
      </c>
      <c r="T65" s="36">
        <f>SUMIFS(СВЦЭМ!$D$33:$D$776,СВЦЭМ!$A$33:$A$776,$A65,СВЦЭМ!$B$33:$B$776,T$47)+'СЕТ СН'!$G$11+СВЦЭМ!$D$10+'СЕТ СН'!$G$6-'СЕТ СН'!$G$23</f>
        <v>781.30757657000004</v>
      </c>
      <c r="U65" s="36">
        <f>SUMIFS(СВЦЭМ!$D$33:$D$776,СВЦЭМ!$A$33:$A$776,$A65,СВЦЭМ!$B$33:$B$776,U$47)+'СЕТ СН'!$G$11+СВЦЭМ!$D$10+'СЕТ СН'!$G$6-'СЕТ СН'!$G$23</f>
        <v>777.6474564099999</v>
      </c>
      <c r="V65" s="36">
        <f>SUMIFS(СВЦЭМ!$D$33:$D$776,СВЦЭМ!$A$33:$A$776,$A65,СВЦЭМ!$B$33:$B$776,V$47)+'СЕТ СН'!$G$11+СВЦЭМ!$D$10+'СЕТ СН'!$G$6-'СЕТ СН'!$G$23</f>
        <v>776.53141991999996</v>
      </c>
      <c r="W65" s="36">
        <f>SUMIFS(СВЦЭМ!$D$33:$D$776,СВЦЭМ!$A$33:$A$776,$A65,СВЦЭМ!$B$33:$B$776,W$47)+'СЕТ СН'!$G$11+СВЦЭМ!$D$10+'СЕТ СН'!$G$6-'СЕТ СН'!$G$23</f>
        <v>775.52510407</v>
      </c>
      <c r="X65" s="36">
        <f>SUMIFS(СВЦЭМ!$D$33:$D$776,СВЦЭМ!$A$33:$A$776,$A65,СВЦЭМ!$B$33:$B$776,X$47)+'СЕТ СН'!$G$11+СВЦЭМ!$D$10+'СЕТ СН'!$G$6-'СЕТ СН'!$G$23</f>
        <v>775.63544219000005</v>
      </c>
      <c r="Y65" s="36">
        <f>SUMIFS(СВЦЭМ!$D$33:$D$776,СВЦЭМ!$A$33:$A$776,$A65,СВЦЭМ!$B$33:$B$776,Y$47)+'СЕТ СН'!$G$11+СВЦЭМ!$D$10+'СЕТ СН'!$G$6-'СЕТ СН'!$G$23</f>
        <v>816.06865915000003</v>
      </c>
    </row>
    <row r="66" spans="1:26" ht="15.75" x14ac:dyDescent="0.2">
      <c r="A66" s="35">
        <f t="shared" si="1"/>
        <v>44123</v>
      </c>
      <c r="B66" s="36">
        <f>SUMIFS(СВЦЭМ!$D$33:$D$776,СВЦЭМ!$A$33:$A$776,$A66,СВЦЭМ!$B$33:$B$776,B$47)+'СЕТ СН'!$G$11+СВЦЭМ!$D$10+'СЕТ СН'!$G$6-'СЕТ СН'!$G$23</f>
        <v>881.74308348999989</v>
      </c>
      <c r="C66" s="36">
        <f>SUMIFS(СВЦЭМ!$D$33:$D$776,СВЦЭМ!$A$33:$A$776,$A66,СВЦЭМ!$B$33:$B$776,C$47)+'СЕТ СН'!$G$11+СВЦЭМ!$D$10+'СЕТ СН'!$G$6-'СЕТ СН'!$G$23</f>
        <v>957.60401114999991</v>
      </c>
      <c r="D66" s="36">
        <f>SUMIFS(СВЦЭМ!$D$33:$D$776,СВЦЭМ!$A$33:$A$776,$A66,СВЦЭМ!$B$33:$B$776,D$47)+'СЕТ СН'!$G$11+СВЦЭМ!$D$10+'СЕТ СН'!$G$6-'СЕТ СН'!$G$23</f>
        <v>1028.11466849</v>
      </c>
      <c r="E66" s="36">
        <f>SUMIFS(СВЦЭМ!$D$33:$D$776,СВЦЭМ!$A$33:$A$776,$A66,СВЦЭМ!$B$33:$B$776,E$47)+'СЕТ СН'!$G$11+СВЦЭМ!$D$10+'СЕТ СН'!$G$6-'СЕТ СН'!$G$23</f>
        <v>1031.0749844699999</v>
      </c>
      <c r="F66" s="36">
        <f>SUMIFS(СВЦЭМ!$D$33:$D$776,СВЦЭМ!$A$33:$A$776,$A66,СВЦЭМ!$B$33:$B$776,F$47)+'СЕТ СН'!$G$11+СВЦЭМ!$D$10+'СЕТ СН'!$G$6-'СЕТ СН'!$G$23</f>
        <v>1033.8585353000001</v>
      </c>
      <c r="G66" s="36">
        <f>SUMIFS(СВЦЭМ!$D$33:$D$776,СВЦЭМ!$A$33:$A$776,$A66,СВЦЭМ!$B$33:$B$776,G$47)+'СЕТ СН'!$G$11+СВЦЭМ!$D$10+'СЕТ СН'!$G$6-'СЕТ СН'!$G$23</f>
        <v>1014.70918882</v>
      </c>
      <c r="H66" s="36">
        <f>SUMIFS(СВЦЭМ!$D$33:$D$776,СВЦЭМ!$A$33:$A$776,$A66,СВЦЭМ!$B$33:$B$776,H$47)+'СЕТ СН'!$G$11+СВЦЭМ!$D$10+'СЕТ СН'!$G$6-'СЕТ СН'!$G$23</f>
        <v>965.57654144999992</v>
      </c>
      <c r="I66" s="36">
        <f>SUMIFS(СВЦЭМ!$D$33:$D$776,СВЦЭМ!$A$33:$A$776,$A66,СВЦЭМ!$B$33:$B$776,I$47)+'СЕТ СН'!$G$11+СВЦЭМ!$D$10+'СЕТ СН'!$G$6-'СЕТ СН'!$G$23</f>
        <v>910.52086598000005</v>
      </c>
      <c r="J66" s="36">
        <f>SUMIFS(СВЦЭМ!$D$33:$D$776,СВЦЭМ!$A$33:$A$776,$A66,СВЦЭМ!$B$33:$B$776,J$47)+'СЕТ СН'!$G$11+СВЦЭМ!$D$10+'СЕТ СН'!$G$6-'СЕТ СН'!$G$23</f>
        <v>854.6212074099999</v>
      </c>
      <c r="K66" s="36">
        <f>SUMIFS(СВЦЭМ!$D$33:$D$776,СВЦЭМ!$A$33:$A$776,$A66,СВЦЭМ!$B$33:$B$776,K$47)+'СЕТ СН'!$G$11+СВЦЭМ!$D$10+'СЕТ СН'!$G$6-'СЕТ СН'!$G$23</f>
        <v>820.76496926000004</v>
      </c>
      <c r="L66" s="36">
        <f>SUMIFS(СВЦЭМ!$D$33:$D$776,СВЦЭМ!$A$33:$A$776,$A66,СВЦЭМ!$B$33:$B$776,L$47)+'СЕТ СН'!$G$11+СВЦЭМ!$D$10+'СЕТ СН'!$G$6-'СЕТ СН'!$G$23</f>
        <v>822.80423776999987</v>
      </c>
      <c r="M66" s="36">
        <f>SUMIFS(СВЦЭМ!$D$33:$D$776,СВЦЭМ!$A$33:$A$776,$A66,СВЦЭМ!$B$33:$B$776,M$47)+'СЕТ СН'!$G$11+СВЦЭМ!$D$10+'СЕТ СН'!$G$6-'СЕТ СН'!$G$23</f>
        <v>828.17332205999992</v>
      </c>
      <c r="N66" s="36">
        <f>SUMIFS(СВЦЭМ!$D$33:$D$776,СВЦЭМ!$A$33:$A$776,$A66,СВЦЭМ!$B$33:$B$776,N$47)+'СЕТ СН'!$G$11+СВЦЭМ!$D$10+'СЕТ СН'!$G$6-'СЕТ СН'!$G$23</f>
        <v>840.6697355199999</v>
      </c>
      <c r="O66" s="36">
        <f>SUMIFS(СВЦЭМ!$D$33:$D$776,СВЦЭМ!$A$33:$A$776,$A66,СВЦЭМ!$B$33:$B$776,O$47)+'СЕТ СН'!$G$11+СВЦЭМ!$D$10+'СЕТ СН'!$G$6-'СЕТ СН'!$G$23</f>
        <v>883.94798859999992</v>
      </c>
      <c r="P66" s="36">
        <f>SUMIFS(СВЦЭМ!$D$33:$D$776,СВЦЭМ!$A$33:$A$776,$A66,СВЦЭМ!$B$33:$B$776,P$47)+'СЕТ СН'!$G$11+СВЦЭМ!$D$10+'СЕТ СН'!$G$6-'СЕТ СН'!$G$23</f>
        <v>922.55736727999988</v>
      </c>
      <c r="Q66" s="36">
        <f>SUMIFS(СВЦЭМ!$D$33:$D$776,СВЦЭМ!$A$33:$A$776,$A66,СВЦЭМ!$B$33:$B$776,Q$47)+'СЕТ СН'!$G$11+СВЦЭМ!$D$10+'СЕТ СН'!$G$6-'СЕТ СН'!$G$23</f>
        <v>893.72223555000005</v>
      </c>
      <c r="R66" s="36">
        <f>SUMIFS(СВЦЭМ!$D$33:$D$776,СВЦЭМ!$A$33:$A$776,$A66,СВЦЭМ!$B$33:$B$776,R$47)+'СЕТ СН'!$G$11+СВЦЭМ!$D$10+'СЕТ СН'!$G$6-'СЕТ СН'!$G$23</f>
        <v>849.18095132000008</v>
      </c>
      <c r="S66" s="36">
        <f>SUMIFS(СВЦЭМ!$D$33:$D$776,СВЦЭМ!$A$33:$A$776,$A66,СВЦЭМ!$B$33:$B$776,S$47)+'СЕТ СН'!$G$11+СВЦЭМ!$D$10+'СЕТ СН'!$G$6-'СЕТ СН'!$G$23</f>
        <v>793.18049659999997</v>
      </c>
      <c r="T66" s="36">
        <f>SUMIFS(СВЦЭМ!$D$33:$D$776,СВЦЭМ!$A$33:$A$776,$A66,СВЦЭМ!$B$33:$B$776,T$47)+'СЕТ СН'!$G$11+СВЦЭМ!$D$10+'СЕТ СН'!$G$6-'СЕТ СН'!$G$23</f>
        <v>763.96639460000006</v>
      </c>
      <c r="U66" s="36">
        <f>SUMIFS(СВЦЭМ!$D$33:$D$776,СВЦЭМ!$A$33:$A$776,$A66,СВЦЭМ!$B$33:$B$776,U$47)+'СЕТ СН'!$G$11+СВЦЭМ!$D$10+'СЕТ СН'!$G$6-'СЕТ СН'!$G$23</f>
        <v>772.03487900000005</v>
      </c>
      <c r="V66" s="36">
        <f>SUMIFS(СВЦЭМ!$D$33:$D$776,СВЦЭМ!$A$33:$A$776,$A66,СВЦЭМ!$B$33:$B$776,V$47)+'СЕТ СН'!$G$11+СВЦЭМ!$D$10+'СЕТ СН'!$G$6-'СЕТ СН'!$G$23</f>
        <v>763.48982382999998</v>
      </c>
      <c r="W66" s="36">
        <f>SUMIFS(СВЦЭМ!$D$33:$D$776,СВЦЭМ!$A$33:$A$776,$A66,СВЦЭМ!$B$33:$B$776,W$47)+'СЕТ СН'!$G$11+СВЦЭМ!$D$10+'СЕТ СН'!$G$6-'СЕТ СН'!$G$23</f>
        <v>767.92752210000003</v>
      </c>
      <c r="X66" s="36">
        <f>SUMIFS(СВЦЭМ!$D$33:$D$776,СВЦЭМ!$A$33:$A$776,$A66,СВЦЭМ!$B$33:$B$776,X$47)+'СЕТ СН'!$G$11+СВЦЭМ!$D$10+'СЕТ СН'!$G$6-'СЕТ СН'!$G$23</f>
        <v>782.00747357</v>
      </c>
      <c r="Y66" s="36">
        <f>SUMIFS(СВЦЭМ!$D$33:$D$776,СВЦЭМ!$A$33:$A$776,$A66,СВЦЭМ!$B$33:$B$776,Y$47)+'СЕТ СН'!$G$11+СВЦЭМ!$D$10+'СЕТ СН'!$G$6-'СЕТ СН'!$G$23</f>
        <v>813.05418330999987</v>
      </c>
    </row>
    <row r="67" spans="1:26" ht="15.75" x14ac:dyDescent="0.2">
      <c r="A67" s="35">
        <f t="shared" si="1"/>
        <v>44124</v>
      </c>
      <c r="B67" s="36">
        <f>SUMIFS(СВЦЭМ!$D$33:$D$776,СВЦЭМ!$A$33:$A$776,$A67,СВЦЭМ!$B$33:$B$776,B$47)+'СЕТ СН'!$G$11+СВЦЭМ!$D$10+'СЕТ СН'!$G$6-'СЕТ СН'!$G$23</f>
        <v>922.38897582999994</v>
      </c>
      <c r="C67" s="36">
        <f>SUMIFS(СВЦЭМ!$D$33:$D$776,СВЦЭМ!$A$33:$A$776,$A67,СВЦЭМ!$B$33:$B$776,C$47)+'СЕТ СН'!$G$11+СВЦЭМ!$D$10+'СЕТ СН'!$G$6-'СЕТ СН'!$G$23</f>
        <v>1003.51456293</v>
      </c>
      <c r="D67" s="36">
        <f>SUMIFS(СВЦЭМ!$D$33:$D$776,СВЦЭМ!$A$33:$A$776,$A67,СВЦЭМ!$B$33:$B$776,D$47)+'СЕТ СН'!$G$11+СВЦЭМ!$D$10+'СЕТ СН'!$G$6-'СЕТ СН'!$G$23</f>
        <v>1071.3147644599999</v>
      </c>
      <c r="E67" s="36">
        <f>SUMIFS(СВЦЭМ!$D$33:$D$776,СВЦЭМ!$A$33:$A$776,$A67,СВЦЭМ!$B$33:$B$776,E$47)+'СЕТ СН'!$G$11+СВЦЭМ!$D$10+'СЕТ СН'!$G$6-'СЕТ СН'!$G$23</f>
        <v>1080.65890919</v>
      </c>
      <c r="F67" s="36">
        <f>SUMIFS(СВЦЭМ!$D$33:$D$776,СВЦЭМ!$A$33:$A$776,$A67,СВЦЭМ!$B$33:$B$776,F$47)+'СЕТ СН'!$G$11+СВЦЭМ!$D$10+'СЕТ СН'!$G$6-'СЕТ СН'!$G$23</f>
        <v>1089.4317682599999</v>
      </c>
      <c r="G67" s="36">
        <f>SUMIFS(СВЦЭМ!$D$33:$D$776,СВЦЭМ!$A$33:$A$776,$A67,СВЦЭМ!$B$33:$B$776,G$47)+'СЕТ СН'!$G$11+СВЦЭМ!$D$10+'СЕТ СН'!$G$6-'СЕТ СН'!$G$23</f>
        <v>1066.53873368</v>
      </c>
      <c r="H67" s="36">
        <f>SUMIFS(СВЦЭМ!$D$33:$D$776,СВЦЭМ!$A$33:$A$776,$A67,СВЦЭМ!$B$33:$B$776,H$47)+'СЕТ СН'!$G$11+СВЦЭМ!$D$10+'СЕТ СН'!$G$6-'СЕТ СН'!$G$23</f>
        <v>1008.7135185299999</v>
      </c>
      <c r="I67" s="36">
        <f>SUMIFS(СВЦЭМ!$D$33:$D$776,СВЦЭМ!$A$33:$A$776,$A67,СВЦЭМ!$B$33:$B$776,I$47)+'СЕТ СН'!$G$11+СВЦЭМ!$D$10+'СЕТ СН'!$G$6-'СЕТ СН'!$G$23</f>
        <v>956.79857603000005</v>
      </c>
      <c r="J67" s="36">
        <f>SUMIFS(СВЦЭМ!$D$33:$D$776,СВЦЭМ!$A$33:$A$776,$A67,СВЦЭМ!$B$33:$B$776,J$47)+'СЕТ СН'!$G$11+СВЦЭМ!$D$10+'СЕТ СН'!$G$6-'СЕТ СН'!$G$23</f>
        <v>890.32737862999988</v>
      </c>
      <c r="K67" s="36">
        <f>SUMIFS(СВЦЭМ!$D$33:$D$776,СВЦЭМ!$A$33:$A$776,$A67,СВЦЭМ!$B$33:$B$776,K$47)+'СЕТ СН'!$G$11+СВЦЭМ!$D$10+'СЕТ СН'!$G$6-'СЕТ СН'!$G$23</f>
        <v>845.76245979999999</v>
      </c>
      <c r="L67" s="36">
        <f>SUMIFS(СВЦЭМ!$D$33:$D$776,СВЦЭМ!$A$33:$A$776,$A67,СВЦЭМ!$B$33:$B$776,L$47)+'СЕТ СН'!$G$11+СВЦЭМ!$D$10+'СЕТ СН'!$G$6-'СЕТ СН'!$G$23</f>
        <v>845.53243946999987</v>
      </c>
      <c r="M67" s="36">
        <f>SUMIFS(СВЦЭМ!$D$33:$D$776,СВЦЭМ!$A$33:$A$776,$A67,СВЦЭМ!$B$33:$B$776,M$47)+'СЕТ СН'!$G$11+СВЦЭМ!$D$10+'СЕТ СН'!$G$6-'СЕТ СН'!$G$23</f>
        <v>856.09977144999993</v>
      </c>
      <c r="N67" s="36">
        <f>SUMIFS(СВЦЭМ!$D$33:$D$776,СВЦЭМ!$A$33:$A$776,$A67,СВЦЭМ!$B$33:$B$776,N$47)+'СЕТ СН'!$G$11+СВЦЭМ!$D$10+'СЕТ СН'!$G$6-'СЕТ СН'!$G$23</f>
        <v>868.69328446000009</v>
      </c>
      <c r="O67" s="36">
        <f>SUMIFS(СВЦЭМ!$D$33:$D$776,СВЦЭМ!$A$33:$A$776,$A67,СВЦЭМ!$B$33:$B$776,O$47)+'СЕТ СН'!$G$11+СВЦЭМ!$D$10+'СЕТ СН'!$G$6-'СЕТ СН'!$G$23</f>
        <v>911.34755135</v>
      </c>
      <c r="P67" s="36">
        <f>SUMIFS(СВЦЭМ!$D$33:$D$776,СВЦЭМ!$A$33:$A$776,$A67,СВЦЭМ!$B$33:$B$776,P$47)+'СЕТ СН'!$G$11+СВЦЭМ!$D$10+'СЕТ СН'!$G$6-'СЕТ СН'!$G$23</f>
        <v>960.44155907000004</v>
      </c>
      <c r="Q67" s="36">
        <f>SUMIFS(СВЦЭМ!$D$33:$D$776,СВЦЭМ!$A$33:$A$776,$A67,СВЦЭМ!$B$33:$B$776,Q$47)+'СЕТ СН'!$G$11+СВЦЭМ!$D$10+'СЕТ СН'!$G$6-'СЕТ СН'!$G$23</f>
        <v>929.94300094000005</v>
      </c>
      <c r="R67" s="36">
        <f>SUMIFS(СВЦЭМ!$D$33:$D$776,СВЦЭМ!$A$33:$A$776,$A67,СВЦЭМ!$B$33:$B$776,R$47)+'СЕТ СН'!$G$11+СВЦЭМ!$D$10+'СЕТ СН'!$G$6-'СЕТ СН'!$G$23</f>
        <v>878.75485170999991</v>
      </c>
      <c r="S67" s="36">
        <f>SUMIFS(СВЦЭМ!$D$33:$D$776,СВЦЭМ!$A$33:$A$776,$A67,СВЦЭМ!$B$33:$B$776,S$47)+'СЕТ СН'!$G$11+СВЦЭМ!$D$10+'СЕТ СН'!$G$6-'СЕТ СН'!$G$23</f>
        <v>809.99211934000004</v>
      </c>
      <c r="T67" s="36">
        <f>SUMIFS(СВЦЭМ!$D$33:$D$776,СВЦЭМ!$A$33:$A$776,$A67,СВЦЭМ!$B$33:$B$776,T$47)+'СЕТ СН'!$G$11+СВЦЭМ!$D$10+'СЕТ СН'!$G$6-'СЕТ СН'!$G$23</f>
        <v>777.54230598999993</v>
      </c>
      <c r="U67" s="36">
        <f>SUMIFS(СВЦЭМ!$D$33:$D$776,СВЦЭМ!$A$33:$A$776,$A67,СВЦЭМ!$B$33:$B$776,U$47)+'СЕТ СН'!$G$11+СВЦЭМ!$D$10+'СЕТ СН'!$G$6-'СЕТ СН'!$G$23</f>
        <v>792.3035008899999</v>
      </c>
      <c r="V67" s="36">
        <f>SUMIFS(СВЦЭМ!$D$33:$D$776,СВЦЭМ!$A$33:$A$776,$A67,СВЦЭМ!$B$33:$B$776,V$47)+'СЕТ СН'!$G$11+СВЦЭМ!$D$10+'СЕТ СН'!$G$6-'СЕТ СН'!$G$23</f>
        <v>789.48852267999996</v>
      </c>
      <c r="W67" s="36">
        <f>SUMIFS(СВЦЭМ!$D$33:$D$776,СВЦЭМ!$A$33:$A$776,$A67,СВЦЭМ!$B$33:$B$776,W$47)+'СЕТ СН'!$G$11+СВЦЭМ!$D$10+'СЕТ СН'!$G$6-'СЕТ СН'!$G$23</f>
        <v>785.58070090000001</v>
      </c>
      <c r="X67" s="36">
        <f>SUMIFS(СВЦЭМ!$D$33:$D$776,СВЦЭМ!$A$33:$A$776,$A67,СВЦЭМ!$B$33:$B$776,X$47)+'СЕТ СН'!$G$11+СВЦЭМ!$D$10+'СЕТ СН'!$G$6-'СЕТ СН'!$G$23</f>
        <v>789.83744058999991</v>
      </c>
      <c r="Y67" s="36">
        <f>SUMIFS(СВЦЭМ!$D$33:$D$776,СВЦЭМ!$A$33:$A$776,$A67,СВЦЭМ!$B$33:$B$776,Y$47)+'СЕТ СН'!$G$11+СВЦЭМ!$D$10+'СЕТ СН'!$G$6-'СЕТ СН'!$G$23</f>
        <v>825.44991944999992</v>
      </c>
    </row>
    <row r="68" spans="1:26" ht="15.75" x14ac:dyDescent="0.2">
      <c r="A68" s="35">
        <f t="shared" si="1"/>
        <v>44125</v>
      </c>
      <c r="B68" s="36">
        <f>SUMIFS(СВЦЭМ!$D$33:$D$776,СВЦЭМ!$A$33:$A$776,$A68,СВЦЭМ!$B$33:$B$776,B$47)+'СЕТ СН'!$G$11+СВЦЭМ!$D$10+'СЕТ СН'!$G$6-'СЕТ СН'!$G$23</f>
        <v>906.71790902999987</v>
      </c>
      <c r="C68" s="36">
        <f>SUMIFS(СВЦЭМ!$D$33:$D$776,СВЦЭМ!$A$33:$A$776,$A68,СВЦЭМ!$B$33:$B$776,C$47)+'СЕТ СН'!$G$11+СВЦЭМ!$D$10+'СЕТ СН'!$G$6-'СЕТ СН'!$G$23</f>
        <v>985.26692931999992</v>
      </c>
      <c r="D68" s="36">
        <f>SUMIFS(СВЦЭМ!$D$33:$D$776,СВЦЭМ!$A$33:$A$776,$A68,СВЦЭМ!$B$33:$B$776,D$47)+'СЕТ СН'!$G$11+СВЦЭМ!$D$10+'СЕТ СН'!$G$6-'СЕТ СН'!$G$23</f>
        <v>1042.09535009</v>
      </c>
      <c r="E68" s="36">
        <f>SUMIFS(СВЦЭМ!$D$33:$D$776,СВЦЭМ!$A$33:$A$776,$A68,СВЦЭМ!$B$33:$B$776,E$47)+'СЕТ СН'!$G$11+СВЦЭМ!$D$10+'СЕТ СН'!$G$6-'СЕТ СН'!$G$23</f>
        <v>1049.67353708</v>
      </c>
      <c r="F68" s="36">
        <f>SUMIFS(СВЦЭМ!$D$33:$D$776,СВЦЭМ!$A$33:$A$776,$A68,СВЦЭМ!$B$33:$B$776,F$47)+'СЕТ СН'!$G$11+СВЦЭМ!$D$10+'СЕТ СН'!$G$6-'СЕТ СН'!$G$23</f>
        <v>1050.1513529700001</v>
      </c>
      <c r="G68" s="36">
        <f>SUMIFS(СВЦЭМ!$D$33:$D$776,СВЦЭМ!$A$33:$A$776,$A68,СВЦЭМ!$B$33:$B$776,G$47)+'СЕТ СН'!$G$11+СВЦЭМ!$D$10+'СЕТ СН'!$G$6-'СЕТ СН'!$G$23</f>
        <v>1032.99809252</v>
      </c>
      <c r="H68" s="36">
        <f>SUMIFS(СВЦЭМ!$D$33:$D$776,СВЦЭМ!$A$33:$A$776,$A68,СВЦЭМ!$B$33:$B$776,H$47)+'СЕТ СН'!$G$11+СВЦЭМ!$D$10+'СЕТ СН'!$G$6-'СЕТ СН'!$G$23</f>
        <v>980.73722672000008</v>
      </c>
      <c r="I68" s="36">
        <f>SUMIFS(СВЦЭМ!$D$33:$D$776,СВЦЭМ!$A$33:$A$776,$A68,СВЦЭМ!$B$33:$B$776,I$47)+'СЕТ СН'!$G$11+СВЦЭМ!$D$10+'СЕТ СН'!$G$6-'СЕТ СН'!$G$23</f>
        <v>937.33258081999998</v>
      </c>
      <c r="J68" s="36">
        <f>SUMIFS(СВЦЭМ!$D$33:$D$776,СВЦЭМ!$A$33:$A$776,$A68,СВЦЭМ!$B$33:$B$776,J$47)+'СЕТ СН'!$G$11+СВЦЭМ!$D$10+'СЕТ СН'!$G$6-'СЕТ СН'!$G$23</f>
        <v>882.65579722000007</v>
      </c>
      <c r="K68" s="36">
        <f>SUMIFS(СВЦЭМ!$D$33:$D$776,СВЦЭМ!$A$33:$A$776,$A68,СВЦЭМ!$B$33:$B$776,K$47)+'СЕТ СН'!$G$11+СВЦЭМ!$D$10+'СЕТ СН'!$G$6-'СЕТ СН'!$G$23</f>
        <v>842.98974642000007</v>
      </c>
      <c r="L68" s="36">
        <f>SUMIFS(СВЦЭМ!$D$33:$D$776,СВЦЭМ!$A$33:$A$776,$A68,СВЦЭМ!$B$33:$B$776,L$47)+'СЕТ СН'!$G$11+СВЦЭМ!$D$10+'СЕТ СН'!$G$6-'СЕТ СН'!$G$23</f>
        <v>843.11634621999997</v>
      </c>
      <c r="M68" s="36">
        <f>SUMIFS(СВЦЭМ!$D$33:$D$776,СВЦЭМ!$A$33:$A$776,$A68,СВЦЭМ!$B$33:$B$776,M$47)+'СЕТ СН'!$G$11+СВЦЭМ!$D$10+'СЕТ СН'!$G$6-'СЕТ СН'!$G$23</f>
        <v>846.93921533999992</v>
      </c>
      <c r="N68" s="36">
        <f>SUMIFS(СВЦЭМ!$D$33:$D$776,СВЦЭМ!$A$33:$A$776,$A68,СВЦЭМ!$B$33:$B$776,N$47)+'СЕТ СН'!$G$11+СВЦЭМ!$D$10+'СЕТ СН'!$G$6-'СЕТ СН'!$G$23</f>
        <v>854.02512453999998</v>
      </c>
      <c r="O68" s="36">
        <f>SUMIFS(СВЦЭМ!$D$33:$D$776,СВЦЭМ!$A$33:$A$776,$A68,СВЦЭМ!$B$33:$B$776,O$47)+'СЕТ СН'!$G$11+СВЦЭМ!$D$10+'СЕТ СН'!$G$6-'СЕТ СН'!$G$23</f>
        <v>892.49193695000008</v>
      </c>
      <c r="P68" s="36">
        <f>SUMIFS(СВЦЭМ!$D$33:$D$776,СВЦЭМ!$A$33:$A$776,$A68,СВЦЭМ!$B$33:$B$776,P$47)+'СЕТ СН'!$G$11+СВЦЭМ!$D$10+'СЕТ СН'!$G$6-'СЕТ СН'!$G$23</f>
        <v>933.28117586999997</v>
      </c>
      <c r="Q68" s="36">
        <f>SUMIFS(СВЦЭМ!$D$33:$D$776,СВЦЭМ!$A$33:$A$776,$A68,СВЦЭМ!$B$33:$B$776,Q$47)+'СЕТ СН'!$G$11+СВЦЭМ!$D$10+'СЕТ СН'!$G$6-'СЕТ СН'!$G$23</f>
        <v>897.91317922999997</v>
      </c>
      <c r="R68" s="36">
        <f>SUMIFS(СВЦЭМ!$D$33:$D$776,СВЦЭМ!$A$33:$A$776,$A68,СВЦЭМ!$B$33:$B$776,R$47)+'СЕТ СН'!$G$11+СВЦЭМ!$D$10+'СЕТ СН'!$G$6-'СЕТ СН'!$G$23</f>
        <v>843.68654868999988</v>
      </c>
      <c r="S68" s="36">
        <f>SUMIFS(СВЦЭМ!$D$33:$D$776,СВЦЭМ!$A$33:$A$776,$A68,СВЦЭМ!$B$33:$B$776,S$47)+'СЕТ СН'!$G$11+СВЦЭМ!$D$10+'СЕТ СН'!$G$6-'СЕТ СН'!$G$23</f>
        <v>780.69646093000006</v>
      </c>
      <c r="T68" s="36">
        <f>SUMIFS(СВЦЭМ!$D$33:$D$776,СВЦЭМ!$A$33:$A$776,$A68,СВЦЭМ!$B$33:$B$776,T$47)+'СЕТ СН'!$G$11+СВЦЭМ!$D$10+'СЕТ СН'!$G$6-'СЕТ СН'!$G$23</f>
        <v>775.72823304000008</v>
      </c>
      <c r="U68" s="36">
        <f>SUMIFS(СВЦЭМ!$D$33:$D$776,СВЦЭМ!$A$33:$A$776,$A68,СВЦЭМ!$B$33:$B$776,U$47)+'СЕТ СН'!$G$11+СВЦЭМ!$D$10+'СЕТ СН'!$G$6-'СЕТ СН'!$G$23</f>
        <v>791.03047444999993</v>
      </c>
      <c r="V68" s="36">
        <f>SUMIFS(СВЦЭМ!$D$33:$D$776,СВЦЭМ!$A$33:$A$776,$A68,СВЦЭМ!$B$33:$B$776,V$47)+'СЕТ СН'!$G$11+СВЦЭМ!$D$10+'СЕТ СН'!$G$6-'СЕТ СН'!$G$23</f>
        <v>788.04073111000002</v>
      </c>
      <c r="W68" s="36">
        <f>SUMIFS(СВЦЭМ!$D$33:$D$776,СВЦЭМ!$A$33:$A$776,$A68,СВЦЭМ!$B$33:$B$776,W$47)+'СЕТ СН'!$G$11+СВЦЭМ!$D$10+'СЕТ СН'!$G$6-'СЕТ СН'!$G$23</f>
        <v>785.36790574999986</v>
      </c>
      <c r="X68" s="36">
        <f>SUMIFS(СВЦЭМ!$D$33:$D$776,СВЦЭМ!$A$33:$A$776,$A68,СВЦЭМ!$B$33:$B$776,X$47)+'СЕТ СН'!$G$11+СВЦЭМ!$D$10+'СЕТ СН'!$G$6-'СЕТ СН'!$G$23</f>
        <v>777.11072411999999</v>
      </c>
      <c r="Y68" s="36">
        <f>SUMIFS(СВЦЭМ!$D$33:$D$776,СВЦЭМ!$A$33:$A$776,$A68,СВЦЭМ!$B$33:$B$776,Y$47)+'СЕТ СН'!$G$11+СВЦЭМ!$D$10+'СЕТ СН'!$G$6-'СЕТ СН'!$G$23</f>
        <v>808.96993038000005</v>
      </c>
    </row>
    <row r="69" spans="1:26" ht="15.75" x14ac:dyDescent="0.2">
      <c r="A69" s="35">
        <f t="shared" si="1"/>
        <v>44126</v>
      </c>
      <c r="B69" s="36">
        <f>SUMIFS(СВЦЭМ!$D$33:$D$776,СВЦЭМ!$A$33:$A$776,$A69,СВЦЭМ!$B$33:$B$776,B$47)+'СЕТ СН'!$G$11+СВЦЭМ!$D$10+'СЕТ СН'!$G$6-'СЕТ СН'!$G$23</f>
        <v>925.91056464999997</v>
      </c>
      <c r="C69" s="36">
        <f>SUMIFS(СВЦЭМ!$D$33:$D$776,СВЦЭМ!$A$33:$A$776,$A69,СВЦЭМ!$B$33:$B$776,C$47)+'СЕТ СН'!$G$11+СВЦЭМ!$D$10+'СЕТ СН'!$G$6-'СЕТ СН'!$G$23</f>
        <v>1016.62016354</v>
      </c>
      <c r="D69" s="36">
        <f>SUMIFS(СВЦЭМ!$D$33:$D$776,СВЦЭМ!$A$33:$A$776,$A69,СВЦЭМ!$B$33:$B$776,D$47)+'СЕТ СН'!$G$11+СВЦЭМ!$D$10+'СЕТ СН'!$G$6-'СЕТ СН'!$G$23</f>
        <v>1073.17331999</v>
      </c>
      <c r="E69" s="36">
        <f>SUMIFS(СВЦЭМ!$D$33:$D$776,СВЦЭМ!$A$33:$A$776,$A69,СВЦЭМ!$B$33:$B$776,E$47)+'СЕТ СН'!$G$11+СВЦЭМ!$D$10+'СЕТ СН'!$G$6-'СЕТ СН'!$G$23</f>
        <v>1078.95718792</v>
      </c>
      <c r="F69" s="36">
        <f>SUMIFS(СВЦЭМ!$D$33:$D$776,СВЦЭМ!$A$33:$A$776,$A69,СВЦЭМ!$B$33:$B$776,F$47)+'СЕТ СН'!$G$11+СВЦЭМ!$D$10+'СЕТ СН'!$G$6-'СЕТ СН'!$G$23</f>
        <v>1079.4516516599999</v>
      </c>
      <c r="G69" s="36">
        <f>SUMIFS(СВЦЭМ!$D$33:$D$776,СВЦЭМ!$A$33:$A$776,$A69,СВЦЭМ!$B$33:$B$776,G$47)+'СЕТ СН'!$G$11+СВЦЭМ!$D$10+'СЕТ СН'!$G$6-'СЕТ СН'!$G$23</f>
        <v>1059.0505986400001</v>
      </c>
      <c r="H69" s="36">
        <f>SUMIFS(СВЦЭМ!$D$33:$D$776,СВЦЭМ!$A$33:$A$776,$A69,СВЦЭМ!$B$33:$B$776,H$47)+'СЕТ СН'!$G$11+СВЦЭМ!$D$10+'СЕТ СН'!$G$6-'СЕТ СН'!$G$23</f>
        <v>1009.3987702100001</v>
      </c>
      <c r="I69" s="36">
        <f>SUMIFS(СВЦЭМ!$D$33:$D$776,СВЦЭМ!$A$33:$A$776,$A69,СВЦЭМ!$B$33:$B$776,I$47)+'СЕТ СН'!$G$11+СВЦЭМ!$D$10+'СЕТ СН'!$G$6-'СЕТ СН'!$G$23</f>
        <v>961.62367601999995</v>
      </c>
      <c r="J69" s="36">
        <f>SUMIFS(СВЦЭМ!$D$33:$D$776,СВЦЭМ!$A$33:$A$776,$A69,СВЦЭМ!$B$33:$B$776,J$47)+'СЕТ СН'!$G$11+СВЦЭМ!$D$10+'СЕТ СН'!$G$6-'СЕТ СН'!$G$23</f>
        <v>902.42429743999992</v>
      </c>
      <c r="K69" s="36">
        <f>SUMIFS(СВЦЭМ!$D$33:$D$776,СВЦЭМ!$A$33:$A$776,$A69,СВЦЭМ!$B$33:$B$776,K$47)+'СЕТ СН'!$G$11+СВЦЭМ!$D$10+'СЕТ СН'!$G$6-'СЕТ СН'!$G$23</f>
        <v>860.55524311999989</v>
      </c>
      <c r="L69" s="36">
        <f>SUMIFS(СВЦЭМ!$D$33:$D$776,СВЦЭМ!$A$33:$A$776,$A69,СВЦЭМ!$B$33:$B$776,L$47)+'СЕТ СН'!$G$11+СВЦЭМ!$D$10+'СЕТ СН'!$G$6-'СЕТ СН'!$G$23</f>
        <v>857.61538638999991</v>
      </c>
      <c r="M69" s="36">
        <f>SUMIFS(СВЦЭМ!$D$33:$D$776,СВЦЭМ!$A$33:$A$776,$A69,СВЦЭМ!$B$33:$B$776,M$47)+'СЕТ СН'!$G$11+СВЦЭМ!$D$10+'СЕТ СН'!$G$6-'СЕТ СН'!$G$23</f>
        <v>867.91551187999994</v>
      </c>
      <c r="N69" s="36">
        <f>SUMIFS(СВЦЭМ!$D$33:$D$776,СВЦЭМ!$A$33:$A$776,$A69,СВЦЭМ!$B$33:$B$776,N$47)+'СЕТ СН'!$G$11+СВЦЭМ!$D$10+'СЕТ СН'!$G$6-'СЕТ СН'!$G$23</f>
        <v>878.5152333399999</v>
      </c>
      <c r="O69" s="36">
        <f>SUMIFS(СВЦЭМ!$D$33:$D$776,СВЦЭМ!$A$33:$A$776,$A69,СВЦЭМ!$B$33:$B$776,O$47)+'СЕТ СН'!$G$11+СВЦЭМ!$D$10+'СЕТ СН'!$G$6-'СЕТ СН'!$G$23</f>
        <v>926.44586808999998</v>
      </c>
      <c r="P69" s="36">
        <f>SUMIFS(СВЦЭМ!$D$33:$D$776,СВЦЭМ!$A$33:$A$776,$A69,СВЦЭМ!$B$33:$B$776,P$47)+'СЕТ СН'!$G$11+СВЦЭМ!$D$10+'СЕТ СН'!$G$6-'СЕТ СН'!$G$23</f>
        <v>968.02609499999994</v>
      </c>
      <c r="Q69" s="36">
        <f>SUMIFS(СВЦЭМ!$D$33:$D$776,СВЦЭМ!$A$33:$A$776,$A69,СВЦЭМ!$B$33:$B$776,Q$47)+'СЕТ СН'!$G$11+СВЦЭМ!$D$10+'СЕТ СН'!$G$6-'СЕТ СН'!$G$23</f>
        <v>929.16903995999996</v>
      </c>
      <c r="R69" s="36">
        <f>SUMIFS(СВЦЭМ!$D$33:$D$776,СВЦЭМ!$A$33:$A$776,$A69,СВЦЭМ!$B$33:$B$776,R$47)+'СЕТ СН'!$G$11+СВЦЭМ!$D$10+'СЕТ СН'!$G$6-'СЕТ СН'!$G$23</f>
        <v>872.11792265000008</v>
      </c>
      <c r="S69" s="36">
        <f>SUMIFS(СВЦЭМ!$D$33:$D$776,СВЦЭМ!$A$33:$A$776,$A69,СВЦЭМ!$B$33:$B$776,S$47)+'СЕТ СН'!$G$11+СВЦЭМ!$D$10+'СЕТ СН'!$G$6-'СЕТ СН'!$G$23</f>
        <v>809.11308248</v>
      </c>
      <c r="T69" s="36">
        <f>SUMIFS(СВЦЭМ!$D$33:$D$776,СВЦЭМ!$A$33:$A$776,$A69,СВЦЭМ!$B$33:$B$776,T$47)+'СЕТ СН'!$G$11+СВЦЭМ!$D$10+'СЕТ СН'!$G$6-'СЕТ СН'!$G$23</f>
        <v>790.56934589000002</v>
      </c>
      <c r="U69" s="36">
        <f>SUMIFS(СВЦЭМ!$D$33:$D$776,СВЦЭМ!$A$33:$A$776,$A69,СВЦЭМ!$B$33:$B$776,U$47)+'СЕТ СН'!$G$11+СВЦЭМ!$D$10+'СЕТ СН'!$G$6-'СЕТ СН'!$G$23</f>
        <v>804.94424753999988</v>
      </c>
      <c r="V69" s="36">
        <f>SUMIFS(СВЦЭМ!$D$33:$D$776,СВЦЭМ!$A$33:$A$776,$A69,СВЦЭМ!$B$33:$B$776,V$47)+'СЕТ СН'!$G$11+СВЦЭМ!$D$10+'СЕТ СН'!$G$6-'СЕТ СН'!$G$23</f>
        <v>798.74689424999997</v>
      </c>
      <c r="W69" s="36">
        <f>SUMIFS(СВЦЭМ!$D$33:$D$776,СВЦЭМ!$A$33:$A$776,$A69,СВЦЭМ!$B$33:$B$776,W$47)+'СЕТ СН'!$G$11+СВЦЭМ!$D$10+'СЕТ СН'!$G$6-'СЕТ СН'!$G$23</f>
        <v>799.41550364999989</v>
      </c>
      <c r="X69" s="36">
        <f>SUMIFS(СВЦЭМ!$D$33:$D$776,СВЦЭМ!$A$33:$A$776,$A69,СВЦЭМ!$B$33:$B$776,X$47)+'СЕТ СН'!$G$11+СВЦЭМ!$D$10+'СЕТ СН'!$G$6-'СЕТ СН'!$G$23</f>
        <v>790.03217795</v>
      </c>
      <c r="Y69" s="36">
        <f>SUMIFS(СВЦЭМ!$D$33:$D$776,СВЦЭМ!$A$33:$A$776,$A69,СВЦЭМ!$B$33:$B$776,Y$47)+'СЕТ СН'!$G$11+СВЦЭМ!$D$10+'СЕТ СН'!$G$6-'СЕТ СН'!$G$23</f>
        <v>825.47832550999988</v>
      </c>
    </row>
    <row r="70" spans="1:26" ht="15.75" x14ac:dyDescent="0.2">
      <c r="A70" s="35">
        <f t="shared" si="1"/>
        <v>44127</v>
      </c>
      <c r="B70" s="36">
        <f>SUMIFS(СВЦЭМ!$D$33:$D$776,СВЦЭМ!$A$33:$A$776,$A70,СВЦЭМ!$B$33:$B$776,B$47)+'СЕТ СН'!$G$11+СВЦЭМ!$D$10+'СЕТ СН'!$G$6-'СЕТ СН'!$G$23</f>
        <v>939.77157809999994</v>
      </c>
      <c r="C70" s="36">
        <f>SUMIFS(СВЦЭМ!$D$33:$D$776,СВЦЭМ!$A$33:$A$776,$A70,СВЦЭМ!$B$33:$B$776,C$47)+'СЕТ СН'!$G$11+СВЦЭМ!$D$10+'СЕТ СН'!$G$6-'СЕТ СН'!$G$23</f>
        <v>1018.4751756000001</v>
      </c>
      <c r="D70" s="36">
        <f>SUMIFS(СВЦЭМ!$D$33:$D$776,СВЦЭМ!$A$33:$A$776,$A70,СВЦЭМ!$B$33:$B$776,D$47)+'СЕТ СН'!$G$11+СВЦЭМ!$D$10+'СЕТ СН'!$G$6-'СЕТ СН'!$G$23</f>
        <v>1073.37766586</v>
      </c>
      <c r="E70" s="36">
        <f>SUMIFS(СВЦЭМ!$D$33:$D$776,СВЦЭМ!$A$33:$A$776,$A70,СВЦЭМ!$B$33:$B$776,E$47)+'СЕТ СН'!$G$11+СВЦЭМ!$D$10+'СЕТ СН'!$G$6-'СЕТ СН'!$G$23</f>
        <v>1082.0689441299999</v>
      </c>
      <c r="F70" s="36">
        <f>SUMIFS(СВЦЭМ!$D$33:$D$776,СВЦЭМ!$A$33:$A$776,$A70,СВЦЭМ!$B$33:$B$776,F$47)+'СЕТ СН'!$G$11+СВЦЭМ!$D$10+'СЕТ СН'!$G$6-'СЕТ СН'!$G$23</f>
        <v>1081.2351695</v>
      </c>
      <c r="G70" s="36">
        <f>SUMIFS(СВЦЭМ!$D$33:$D$776,СВЦЭМ!$A$33:$A$776,$A70,СВЦЭМ!$B$33:$B$776,G$47)+'СЕТ СН'!$G$11+СВЦЭМ!$D$10+'СЕТ СН'!$G$6-'СЕТ СН'!$G$23</f>
        <v>1060.4947271599999</v>
      </c>
      <c r="H70" s="36">
        <f>SUMIFS(СВЦЭМ!$D$33:$D$776,СВЦЭМ!$A$33:$A$776,$A70,СВЦЭМ!$B$33:$B$776,H$47)+'СЕТ СН'!$G$11+СВЦЭМ!$D$10+'СЕТ СН'!$G$6-'СЕТ СН'!$G$23</f>
        <v>1012.72723759</v>
      </c>
      <c r="I70" s="36">
        <f>SUMIFS(СВЦЭМ!$D$33:$D$776,СВЦЭМ!$A$33:$A$776,$A70,СВЦЭМ!$B$33:$B$776,I$47)+'СЕТ СН'!$G$11+СВЦЭМ!$D$10+'СЕТ СН'!$G$6-'СЕТ СН'!$G$23</f>
        <v>964.60381544999996</v>
      </c>
      <c r="J70" s="36">
        <f>SUMIFS(СВЦЭМ!$D$33:$D$776,СВЦЭМ!$A$33:$A$776,$A70,СВЦЭМ!$B$33:$B$776,J$47)+'СЕТ СН'!$G$11+СВЦЭМ!$D$10+'СЕТ СН'!$G$6-'СЕТ СН'!$G$23</f>
        <v>906.90224274999991</v>
      </c>
      <c r="K70" s="36">
        <f>SUMIFS(СВЦЭМ!$D$33:$D$776,СВЦЭМ!$A$33:$A$776,$A70,СВЦЭМ!$B$33:$B$776,K$47)+'СЕТ СН'!$G$11+СВЦЭМ!$D$10+'СЕТ СН'!$G$6-'СЕТ СН'!$G$23</f>
        <v>877.60180072999992</v>
      </c>
      <c r="L70" s="36">
        <f>SUMIFS(СВЦЭМ!$D$33:$D$776,СВЦЭМ!$A$33:$A$776,$A70,СВЦЭМ!$B$33:$B$776,L$47)+'СЕТ СН'!$G$11+СВЦЭМ!$D$10+'СЕТ СН'!$G$6-'СЕТ СН'!$G$23</f>
        <v>877.28983627999992</v>
      </c>
      <c r="M70" s="36">
        <f>SUMIFS(СВЦЭМ!$D$33:$D$776,СВЦЭМ!$A$33:$A$776,$A70,СВЦЭМ!$B$33:$B$776,M$47)+'СЕТ СН'!$G$11+СВЦЭМ!$D$10+'СЕТ СН'!$G$6-'СЕТ СН'!$G$23</f>
        <v>878.11544421000008</v>
      </c>
      <c r="N70" s="36">
        <f>SUMIFS(СВЦЭМ!$D$33:$D$776,СВЦЭМ!$A$33:$A$776,$A70,СВЦЭМ!$B$33:$B$776,N$47)+'СЕТ СН'!$G$11+СВЦЭМ!$D$10+'СЕТ СН'!$G$6-'СЕТ СН'!$G$23</f>
        <v>885.27471639999999</v>
      </c>
      <c r="O70" s="36">
        <f>SUMIFS(СВЦЭМ!$D$33:$D$776,СВЦЭМ!$A$33:$A$776,$A70,СВЦЭМ!$B$33:$B$776,O$47)+'СЕТ СН'!$G$11+СВЦЭМ!$D$10+'СЕТ СН'!$G$6-'СЕТ СН'!$G$23</f>
        <v>925.25176082000007</v>
      </c>
      <c r="P70" s="36">
        <f>SUMIFS(СВЦЭМ!$D$33:$D$776,СВЦЭМ!$A$33:$A$776,$A70,СВЦЭМ!$B$33:$B$776,P$47)+'СЕТ СН'!$G$11+СВЦЭМ!$D$10+'СЕТ СН'!$G$6-'СЕТ СН'!$G$23</f>
        <v>963.8737423099999</v>
      </c>
      <c r="Q70" s="36">
        <f>SUMIFS(СВЦЭМ!$D$33:$D$776,СВЦЭМ!$A$33:$A$776,$A70,СВЦЭМ!$B$33:$B$776,Q$47)+'СЕТ СН'!$G$11+СВЦЭМ!$D$10+'СЕТ СН'!$G$6-'СЕТ СН'!$G$23</f>
        <v>926.58658639999999</v>
      </c>
      <c r="R70" s="36">
        <f>SUMIFS(СВЦЭМ!$D$33:$D$776,СВЦЭМ!$A$33:$A$776,$A70,СВЦЭМ!$B$33:$B$776,R$47)+'СЕТ СН'!$G$11+СВЦЭМ!$D$10+'СЕТ СН'!$G$6-'СЕТ СН'!$G$23</f>
        <v>872.90609575999997</v>
      </c>
      <c r="S70" s="36">
        <f>SUMIFS(СВЦЭМ!$D$33:$D$776,СВЦЭМ!$A$33:$A$776,$A70,СВЦЭМ!$B$33:$B$776,S$47)+'СЕТ СН'!$G$11+СВЦЭМ!$D$10+'СЕТ СН'!$G$6-'СЕТ СН'!$G$23</f>
        <v>898.75885463000009</v>
      </c>
      <c r="T70" s="36">
        <f>SUMIFS(СВЦЭМ!$D$33:$D$776,СВЦЭМ!$A$33:$A$776,$A70,СВЦЭМ!$B$33:$B$776,T$47)+'СЕТ СН'!$G$11+СВЦЭМ!$D$10+'СЕТ СН'!$G$6-'СЕТ СН'!$G$23</f>
        <v>893.7090134099999</v>
      </c>
      <c r="U70" s="36">
        <f>SUMIFS(СВЦЭМ!$D$33:$D$776,СВЦЭМ!$A$33:$A$776,$A70,СВЦЭМ!$B$33:$B$776,U$47)+'СЕТ СН'!$G$11+СВЦЭМ!$D$10+'СЕТ СН'!$G$6-'СЕТ СН'!$G$23</f>
        <v>827.25285798000004</v>
      </c>
      <c r="V70" s="36">
        <f>SUMIFS(СВЦЭМ!$D$33:$D$776,СВЦЭМ!$A$33:$A$776,$A70,СВЦЭМ!$B$33:$B$776,V$47)+'СЕТ СН'!$G$11+СВЦЭМ!$D$10+'СЕТ СН'!$G$6-'СЕТ СН'!$G$23</f>
        <v>822.80457656999988</v>
      </c>
      <c r="W70" s="36">
        <f>SUMIFS(СВЦЭМ!$D$33:$D$776,СВЦЭМ!$A$33:$A$776,$A70,СВЦЭМ!$B$33:$B$776,W$47)+'СЕТ СН'!$G$11+СВЦЭМ!$D$10+'СЕТ СН'!$G$6-'СЕТ СН'!$G$23</f>
        <v>819.43025743999988</v>
      </c>
      <c r="X70" s="36">
        <f>SUMIFS(СВЦЭМ!$D$33:$D$776,СВЦЭМ!$A$33:$A$776,$A70,СВЦЭМ!$B$33:$B$776,X$47)+'СЕТ СН'!$G$11+СВЦЭМ!$D$10+'СЕТ СН'!$G$6-'СЕТ СН'!$G$23</f>
        <v>802.51969181999993</v>
      </c>
      <c r="Y70" s="36">
        <f>SUMIFS(СВЦЭМ!$D$33:$D$776,СВЦЭМ!$A$33:$A$776,$A70,СВЦЭМ!$B$33:$B$776,Y$47)+'СЕТ СН'!$G$11+СВЦЭМ!$D$10+'СЕТ СН'!$G$6-'СЕТ СН'!$G$23</f>
        <v>808.49087443999997</v>
      </c>
    </row>
    <row r="71" spans="1:26" ht="15.75" x14ac:dyDescent="0.2">
      <c r="A71" s="35">
        <f t="shared" si="1"/>
        <v>44128</v>
      </c>
      <c r="B71" s="36">
        <f>SUMIFS(СВЦЭМ!$D$33:$D$776,СВЦЭМ!$A$33:$A$776,$A71,СВЦЭМ!$B$33:$B$776,B$47)+'СЕТ СН'!$G$11+СВЦЭМ!$D$10+'СЕТ СН'!$G$6-'СЕТ СН'!$G$23</f>
        <v>908.51722410000002</v>
      </c>
      <c r="C71" s="36">
        <f>SUMIFS(СВЦЭМ!$D$33:$D$776,СВЦЭМ!$A$33:$A$776,$A71,СВЦЭМ!$B$33:$B$776,C$47)+'СЕТ СН'!$G$11+СВЦЭМ!$D$10+'СЕТ СН'!$G$6-'СЕТ СН'!$G$23</f>
        <v>986.46633969999993</v>
      </c>
      <c r="D71" s="36">
        <f>SUMIFS(СВЦЭМ!$D$33:$D$776,СВЦЭМ!$A$33:$A$776,$A71,СВЦЭМ!$B$33:$B$776,D$47)+'СЕТ СН'!$G$11+СВЦЭМ!$D$10+'СЕТ СН'!$G$6-'СЕТ СН'!$G$23</f>
        <v>1053.96853233</v>
      </c>
      <c r="E71" s="36">
        <f>SUMIFS(СВЦЭМ!$D$33:$D$776,СВЦЭМ!$A$33:$A$776,$A71,СВЦЭМ!$B$33:$B$776,E$47)+'СЕТ СН'!$G$11+СВЦЭМ!$D$10+'СЕТ СН'!$G$6-'СЕТ СН'!$G$23</f>
        <v>1068.4437952399999</v>
      </c>
      <c r="F71" s="36">
        <f>SUMIFS(СВЦЭМ!$D$33:$D$776,СВЦЭМ!$A$33:$A$776,$A71,СВЦЭМ!$B$33:$B$776,F$47)+'СЕТ СН'!$G$11+СВЦЭМ!$D$10+'СЕТ СН'!$G$6-'СЕТ СН'!$G$23</f>
        <v>1069.9313504300001</v>
      </c>
      <c r="G71" s="36">
        <f>SUMIFS(СВЦЭМ!$D$33:$D$776,СВЦЭМ!$A$33:$A$776,$A71,СВЦЭМ!$B$33:$B$776,G$47)+'СЕТ СН'!$G$11+СВЦЭМ!$D$10+'СЕТ СН'!$G$6-'СЕТ СН'!$G$23</f>
        <v>1049.4045524799999</v>
      </c>
      <c r="H71" s="36">
        <f>SUMIFS(СВЦЭМ!$D$33:$D$776,СВЦЭМ!$A$33:$A$776,$A71,СВЦЭМ!$B$33:$B$776,H$47)+'СЕТ СН'!$G$11+СВЦЭМ!$D$10+'СЕТ СН'!$G$6-'СЕТ СН'!$G$23</f>
        <v>1027.4592121999999</v>
      </c>
      <c r="I71" s="36">
        <f>SUMIFS(СВЦЭМ!$D$33:$D$776,СВЦЭМ!$A$33:$A$776,$A71,СВЦЭМ!$B$33:$B$776,I$47)+'СЕТ СН'!$G$11+СВЦЭМ!$D$10+'СЕТ СН'!$G$6-'СЕТ СН'!$G$23</f>
        <v>997.51168289999987</v>
      </c>
      <c r="J71" s="36">
        <f>SUMIFS(СВЦЭМ!$D$33:$D$776,СВЦЭМ!$A$33:$A$776,$A71,СВЦЭМ!$B$33:$B$776,J$47)+'СЕТ СН'!$G$11+СВЦЭМ!$D$10+'СЕТ СН'!$G$6-'СЕТ СН'!$G$23</f>
        <v>924.41268263000006</v>
      </c>
      <c r="K71" s="36">
        <f>SUMIFS(СВЦЭМ!$D$33:$D$776,СВЦЭМ!$A$33:$A$776,$A71,СВЦЭМ!$B$33:$B$776,K$47)+'СЕТ СН'!$G$11+СВЦЭМ!$D$10+'СЕТ СН'!$G$6-'СЕТ СН'!$G$23</f>
        <v>892.75412662999997</v>
      </c>
      <c r="L71" s="36">
        <f>SUMIFS(СВЦЭМ!$D$33:$D$776,СВЦЭМ!$A$33:$A$776,$A71,СВЦЭМ!$B$33:$B$776,L$47)+'СЕТ СН'!$G$11+СВЦЭМ!$D$10+'СЕТ СН'!$G$6-'СЕТ СН'!$G$23</f>
        <v>881.95498889999999</v>
      </c>
      <c r="M71" s="36">
        <f>SUMIFS(СВЦЭМ!$D$33:$D$776,СВЦЭМ!$A$33:$A$776,$A71,СВЦЭМ!$B$33:$B$776,M$47)+'СЕТ СН'!$G$11+СВЦЭМ!$D$10+'СЕТ СН'!$G$6-'СЕТ СН'!$G$23</f>
        <v>873.45216695999989</v>
      </c>
      <c r="N71" s="36">
        <f>SUMIFS(СВЦЭМ!$D$33:$D$776,СВЦЭМ!$A$33:$A$776,$A71,СВЦЭМ!$B$33:$B$776,N$47)+'СЕТ СН'!$G$11+СВЦЭМ!$D$10+'СЕТ СН'!$G$6-'СЕТ СН'!$G$23</f>
        <v>870.8223379399999</v>
      </c>
      <c r="O71" s="36">
        <f>SUMIFS(СВЦЭМ!$D$33:$D$776,СВЦЭМ!$A$33:$A$776,$A71,СВЦЭМ!$B$33:$B$776,O$47)+'СЕТ СН'!$G$11+СВЦЭМ!$D$10+'СЕТ СН'!$G$6-'СЕТ СН'!$G$23</f>
        <v>915.45852820999994</v>
      </c>
      <c r="P71" s="36">
        <f>SUMIFS(СВЦЭМ!$D$33:$D$776,СВЦЭМ!$A$33:$A$776,$A71,СВЦЭМ!$B$33:$B$776,P$47)+'СЕТ СН'!$G$11+СВЦЭМ!$D$10+'СЕТ СН'!$G$6-'СЕТ СН'!$G$23</f>
        <v>965.41709124999988</v>
      </c>
      <c r="Q71" s="36">
        <f>SUMIFS(СВЦЭМ!$D$33:$D$776,СВЦЭМ!$A$33:$A$776,$A71,СВЦЭМ!$B$33:$B$776,Q$47)+'СЕТ СН'!$G$11+СВЦЭМ!$D$10+'СЕТ СН'!$G$6-'СЕТ СН'!$G$23</f>
        <v>951.62494973000003</v>
      </c>
      <c r="R71" s="36">
        <f>SUMIFS(СВЦЭМ!$D$33:$D$776,СВЦЭМ!$A$33:$A$776,$A71,СВЦЭМ!$B$33:$B$776,R$47)+'СЕТ СН'!$G$11+СВЦЭМ!$D$10+'СЕТ СН'!$G$6-'СЕТ СН'!$G$23</f>
        <v>919.52448363000008</v>
      </c>
      <c r="S71" s="36">
        <f>SUMIFS(СВЦЭМ!$D$33:$D$776,СВЦЭМ!$A$33:$A$776,$A71,СВЦЭМ!$B$33:$B$776,S$47)+'СЕТ СН'!$G$11+СВЦЭМ!$D$10+'СЕТ СН'!$G$6-'СЕТ СН'!$G$23</f>
        <v>878.87893018999989</v>
      </c>
      <c r="T71" s="36">
        <f>SUMIFS(СВЦЭМ!$D$33:$D$776,СВЦЭМ!$A$33:$A$776,$A71,СВЦЭМ!$B$33:$B$776,T$47)+'СЕТ СН'!$G$11+СВЦЭМ!$D$10+'СЕТ СН'!$G$6-'СЕТ СН'!$G$23</f>
        <v>906.71113592000006</v>
      </c>
      <c r="U71" s="36">
        <f>SUMIFS(СВЦЭМ!$D$33:$D$776,СВЦЭМ!$A$33:$A$776,$A71,СВЦЭМ!$B$33:$B$776,U$47)+'СЕТ СН'!$G$11+СВЦЭМ!$D$10+'СЕТ СН'!$G$6-'СЕТ СН'!$G$23</f>
        <v>908.65967228999989</v>
      </c>
      <c r="V71" s="36">
        <f>SUMIFS(СВЦЭМ!$D$33:$D$776,СВЦЭМ!$A$33:$A$776,$A71,СВЦЭМ!$B$33:$B$776,V$47)+'СЕТ СН'!$G$11+СВЦЭМ!$D$10+'СЕТ СН'!$G$6-'СЕТ СН'!$G$23</f>
        <v>822.64222244000007</v>
      </c>
      <c r="W71" s="36">
        <f>SUMIFS(СВЦЭМ!$D$33:$D$776,СВЦЭМ!$A$33:$A$776,$A71,СВЦЭМ!$B$33:$B$776,W$47)+'СЕТ СН'!$G$11+СВЦЭМ!$D$10+'СЕТ СН'!$G$6-'СЕТ СН'!$G$23</f>
        <v>840.47677679999993</v>
      </c>
      <c r="X71" s="36">
        <f>SUMIFS(СВЦЭМ!$D$33:$D$776,СВЦЭМ!$A$33:$A$776,$A71,СВЦЭМ!$B$33:$B$776,X$47)+'СЕТ СН'!$G$11+СВЦЭМ!$D$10+'СЕТ СН'!$G$6-'СЕТ СН'!$G$23</f>
        <v>866.59181296999986</v>
      </c>
      <c r="Y71" s="36">
        <f>SUMIFS(СВЦЭМ!$D$33:$D$776,СВЦЭМ!$A$33:$A$776,$A71,СВЦЭМ!$B$33:$B$776,Y$47)+'СЕТ СН'!$G$11+СВЦЭМ!$D$10+'СЕТ СН'!$G$6-'СЕТ СН'!$G$23</f>
        <v>901.54648844000008</v>
      </c>
    </row>
    <row r="72" spans="1:26" ht="15.75" x14ac:dyDescent="0.2">
      <c r="A72" s="35">
        <f t="shared" si="1"/>
        <v>44129</v>
      </c>
      <c r="B72" s="36">
        <f>SUMIFS(СВЦЭМ!$D$33:$D$776,СВЦЭМ!$A$33:$A$776,$A72,СВЦЭМ!$B$33:$B$776,B$47)+'СЕТ СН'!$G$11+СВЦЭМ!$D$10+'СЕТ СН'!$G$6-'СЕТ СН'!$G$23</f>
        <v>967.98862805999988</v>
      </c>
      <c r="C72" s="36">
        <f>SUMIFS(СВЦЭМ!$D$33:$D$776,СВЦЭМ!$A$33:$A$776,$A72,СВЦЭМ!$B$33:$B$776,C$47)+'СЕТ СН'!$G$11+СВЦЭМ!$D$10+'СЕТ СН'!$G$6-'СЕТ СН'!$G$23</f>
        <v>1018.8939911800001</v>
      </c>
      <c r="D72" s="36">
        <f>SUMIFS(СВЦЭМ!$D$33:$D$776,СВЦЭМ!$A$33:$A$776,$A72,СВЦЭМ!$B$33:$B$776,D$47)+'СЕТ СН'!$G$11+СВЦЭМ!$D$10+'СЕТ СН'!$G$6-'СЕТ СН'!$G$23</f>
        <v>1087.78809234</v>
      </c>
      <c r="E72" s="36">
        <f>SUMIFS(СВЦЭМ!$D$33:$D$776,СВЦЭМ!$A$33:$A$776,$A72,СВЦЭМ!$B$33:$B$776,E$47)+'СЕТ СН'!$G$11+СВЦЭМ!$D$10+'СЕТ СН'!$G$6-'СЕТ СН'!$G$23</f>
        <v>1096.1597202299999</v>
      </c>
      <c r="F72" s="36">
        <f>SUMIFS(СВЦЭМ!$D$33:$D$776,СВЦЭМ!$A$33:$A$776,$A72,СВЦЭМ!$B$33:$B$776,F$47)+'СЕТ СН'!$G$11+СВЦЭМ!$D$10+'СЕТ СН'!$G$6-'СЕТ СН'!$G$23</f>
        <v>1099.8369821700001</v>
      </c>
      <c r="G72" s="36">
        <f>SUMIFS(СВЦЭМ!$D$33:$D$776,СВЦЭМ!$A$33:$A$776,$A72,СВЦЭМ!$B$33:$B$776,G$47)+'СЕТ СН'!$G$11+СВЦЭМ!$D$10+'СЕТ СН'!$G$6-'СЕТ СН'!$G$23</f>
        <v>1099.2036829900001</v>
      </c>
      <c r="H72" s="36">
        <f>SUMIFS(СВЦЭМ!$D$33:$D$776,СВЦЭМ!$A$33:$A$776,$A72,СВЦЭМ!$B$33:$B$776,H$47)+'СЕТ СН'!$G$11+СВЦЭМ!$D$10+'СЕТ СН'!$G$6-'СЕТ СН'!$G$23</f>
        <v>1076.84063747</v>
      </c>
      <c r="I72" s="36">
        <f>SUMIFS(СВЦЭМ!$D$33:$D$776,СВЦЭМ!$A$33:$A$776,$A72,СВЦЭМ!$B$33:$B$776,I$47)+'СЕТ СН'!$G$11+СВЦЭМ!$D$10+'СЕТ СН'!$G$6-'СЕТ СН'!$G$23</f>
        <v>1052.1945004500001</v>
      </c>
      <c r="J72" s="36">
        <f>SUMIFS(СВЦЭМ!$D$33:$D$776,СВЦЭМ!$A$33:$A$776,$A72,СВЦЭМ!$B$33:$B$776,J$47)+'СЕТ СН'!$G$11+СВЦЭМ!$D$10+'СЕТ СН'!$G$6-'СЕТ СН'!$G$23</f>
        <v>959.21841490999986</v>
      </c>
      <c r="K72" s="36">
        <f>SUMIFS(СВЦЭМ!$D$33:$D$776,СВЦЭМ!$A$33:$A$776,$A72,СВЦЭМ!$B$33:$B$776,K$47)+'СЕТ СН'!$G$11+СВЦЭМ!$D$10+'СЕТ СН'!$G$6-'СЕТ СН'!$G$23</f>
        <v>889.66453058000002</v>
      </c>
      <c r="L72" s="36">
        <f>SUMIFS(СВЦЭМ!$D$33:$D$776,СВЦЭМ!$A$33:$A$776,$A72,СВЦЭМ!$B$33:$B$776,L$47)+'СЕТ СН'!$G$11+СВЦЭМ!$D$10+'СЕТ СН'!$G$6-'СЕТ СН'!$G$23</f>
        <v>883.49882810000008</v>
      </c>
      <c r="M72" s="36">
        <f>SUMIFS(СВЦЭМ!$D$33:$D$776,СВЦЭМ!$A$33:$A$776,$A72,СВЦЭМ!$B$33:$B$776,M$47)+'СЕТ СН'!$G$11+СВЦЭМ!$D$10+'СЕТ СН'!$G$6-'СЕТ СН'!$G$23</f>
        <v>884.72645175999992</v>
      </c>
      <c r="N72" s="36">
        <f>SUMIFS(СВЦЭМ!$D$33:$D$776,СВЦЭМ!$A$33:$A$776,$A72,СВЦЭМ!$B$33:$B$776,N$47)+'СЕТ СН'!$G$11+СВЦЭМ!$D$10+'СЕТ СН'!$G$6-'СЕТ СН'!$G$23</f>
        <v>890.51368946999992</v>
      </c>
      <c r="O72" s="36">
        <f>SUMIFS(СВЦЭМ!$D$33:$D$776,СВЦЭМ!$A$33:$A$776,$A72,СВЦЭМ!$B$33:$B$776,O$47)+'СЕТ СН'!$G$11+СВЦЭМ!$D$10+'СЕТ СН'!$G$6-'СЕТ СН'!$G$23</f>
        <v>933.35475892999989</v>
      </c>
      <c r="P72" s="36">
        <f>SUMIFS(СВЦЭМ!$D$33:$D$776,СВЦЭМ!$A$33:$A$776,$A72,СВЦЭМ!$B$33:$B$776,P$47)+'СЕТ СН'!$G$11+СВЦЭМ!$D$10+'СЕТ СН'!$G$6-'СЕТ СН'!$G$23</f>
        <v>983.31335416999991</v>
      </c>
      <c r="Q72" s="36">
        <f>SUMIFS(СВЦЭМ!$D$33:$D$776,СВЦЭМ!$A$33:$A$776,$A72,СВЦЭМ!$B$33:$B$776,Q$47)+'СЕТ СН'!$G$11+СВЦЭМ!$D$10+'СЕТ СН'!$G$6-'СЕТ СН'!$G$23</f>
        <v>945.36130780000008</v>
      </c>
      <c r="R72" s="36">
        <f>SUMIFS(СВЦЭМ!$D$33:$D$776,СВЦЭМ!$A$33:$A$776,$A72,СВЦЭМ!$B$33:$B$776,R$47)+'СЕТ СН'!$G$11+СВЦЭМ!$D$10+'СЕТ СН'!$G$6-'СЕТ СН'!$G$23</f>
        <v>891.89163991999999</v>
      </c>
      <c r="S72" s="36">
        <f>SUMIFS(СВЦЭМ!$D$33:$D$776,СВЦЭМ!$A$33:$A$776,$A72,СВЦЭМ!$B$33:$B$776,S$47)+'СЕТ СН'!$G$11+СВЦЭМ!$D$10+'СЕТ СН'!$G$6-'СЕТ СН'!$G$23</f>
        <v>882.11859394999988</v>
      </c>
      <c r="T72" s="36">
        <f>SUMIFS(СВЦЭМ!$D$33:$D$776,СВЦЭМ!$A$33:$A$776,$A72,СВЦЭМ!$B$33:$B$776,T$47)+'СЕТ СН'!$G$11+СВЦЭМ!$D$10+'СЕТ СН'!$G$6-'СЕТ СН'!$G$23</f>
        <v>907.83948671999997</v>
      </c>
      <c r="U72" s="36">
        <f>SUMIFS(СВЦЭМ!$D$33:$D$776,СВЦЭМ!$A$33:$A$776,$A72,СВЦЭМ!$B$33:$B$776,U$47)+'СЕТ СН'!$G$11+СВЦЭМ!$D$10+'СЕТ СН'!$G$6-'СЕТ СН'!$G$23</f>
        <v>843.65625847999991</v>
      </c>
      <c r="V72" s="36">
        <f>SUMIFS(СВЦЭМ!$D$33:$D$776,СВЦЭМ!$A$33:$A$776,$A72,СВЦЭМ!$B$33:$B$776,V$47)+'СЕТ СН'!$G$11+СВЦЭМ!$D$10+'СЕТ СН'!$G$6-'СЕТ СН'!$G$23</f>
        <v>825.75516956000001</v>
      </c>
      <c r="W72" s="36">
        <f>SUMIFS(СВЦЭМ!$D$33:$D$776,СВЦЭМ!$A$33:$A$776,$A72,СВЦЭМ!$B$33:$B$776,W$47)+'СЕТ СН'!$G$11+СВЦЭМ!$D$10+'СЕТ СН'!$G$6-'СЕТ СН'!$G$23</f>
        <v>806.97386785999993</v>
      </c>
      <c r="X72" s="36">
        <f>SUMIFS(СВЦЭМ!$D$33:$D$776,СВЦЭМ!$A$33:$A$776,$A72,СВЦЭМ!$B$33:$B$776,X$47)+'СЕТ СН'!$G$11+СВЦЭМ!$D$10+'СЕТ СН'!$G$6-'СЕТ СН'!$G$23</f>
        <v>813.33957766999993</v>
      </c>
      <c r="Y72" s="36">
        <f>SUMIFS(СВЦЭМ!$D$33:$D$776,СВЦЭМ!$A$33:$A$776,$A72,СВЦЭМ!$B$33:$B$776,Y$47)+'СЕТ СН'!$G$11+СВЦЭМ!$D$10+'СЕТ СН'!$G$6-'СЕТ СН'!$G$23</f>
        <v>854.06543353999996</v>
      </c>
    </row>
    <row r="73" spans="1:26" ht="15.75" x14ac:dyDescent="0.2">
      <c r="A73" s="35">
        <f t="shared" si="1"/>
        <v>44130</v>
      </c>
      <c r="B73" s="36">
        <f>SUMIFS(СВЦЭМ!$D$33:$D$776,СВЦЭМ!$A$33:$A$776,$A73,СВЦЭМ!$B$33:$B$776,B$47)+'СЕТ СН'!$G$11+СВЦЭМ!$D$10+'СЕТ СН'!$G$6-'СЕТ СН'!$G$23</f>
        <v>959.67589662</v>
      </c>
      <c r="C73" s="36">
        <f>SUMIFS(СВЦЭМ!$D$33:$D$776,СВЦЭМ!$A$33:$A$776,$A73,СВЦЭМ!$B$33:$B$776,C$47)+'СЕТ СН'!$G$11+СВЦЭМ!$D$10+'СЕТ СН'!$G$6-'СЕТ СН'!$G$23</f>
        <v>1042.98055798</v>
      </c>
      <c r="D73" s="36">
        <f>SUMIFS(СВЦЭМ!$D$33:$D$776,СВЦЭМ!$A$33:$A$776,$A73,СВЦЭМ!$B$33:$B$776,D$47)+'СЕТ СН'!$G$11+СВЦЭМ!$D$10+'СЕТ СН'!$G$6-'СЕТ СН'!$G$23</f>
        <v>1105.3399651299999</v>
      </c>
      <c r="E73" s="36">
        <f>SUMIFS(СВЦЭМ!$D$33:$D$776,СВЦЭМ!$A$33:$A$776,$A73,СВЦЭМ!$B$33:$B$776,E$47)+'СЕТ СН'!$G$11+СВЦЭМ!$D$10+'СЕТ СН'!$G$6-'СЕТ СН'!$G$23</f>
        <v>1111.28500605</v>
      </c>
      <c r="F73" s="36">
        <f>SUMIFS(СВЦЭМ!$D$33:$D$776,СВЦЭМ!$A$33:$A$776,$A73,СВЦЭМ!$B$33:$B$776,F$47)+'СЕТ СН'!$G$11+СВЦЭМ!$D$10+'СЕТ СН'!$G$6-'СЕТ СН'!$G$23</f>
        <v>1107.7880502799999</v>
      </c>
      <c r="G73" s="36">
        <f>SUMIFS(СВЦЭМ!$D$33:$D$776,СВЦЭМ!$A$33:$A$776,$A73,СВЦЭМ!$B$33:$B$776,G$47)+'СЕТ СН'!$G$11+СВЦЭМ!$D$10+'СЕТ СН'!$G$6-'СЕТ СН'!$G$23</f>
        <v>1084.88122632</v>
      </c>
      <c r="H73" s="36">
        <f>SUMIFS(СВЦЭМ!$D$33:$D$776,СВЦЭМ!$A$33:$A$776,$A73,СВЦЭМ!$B$33:$B$776,H$47)+'СЕТ СН'!$G$11+СВЦЭМ!$D$10+'СЕТ СН'!$G$6-'СЕТ СН'!$G$23</f>
        <v>1035.42526649</v>
      </c>
      <c r="I73" s="36">
        <f>SUMIFS(СВЦЭМ!$D$33:$D$776,СВЦЭМ!$A$33:$A$776,$A73,СВЦЭМ!$B$33:$B$776,I$47)+'СЕТ СН'!$G$11+СВЦЭМ!$D$10+'СЕТ СН'!$G$6-'СЕТ СН'!$G$23</f>
        <v>995.10430810000003</v>
      </c>
      <c r="J73" s="36">
        <f>SUMIFS(СВЦЭМ!$D$33:$D$776,СВЦЭМ!$A$33:$A$776,$A73,СВЦЭМ!$B$33:$B$776,J$47)+'СЕТ СН'!$G$11+СВЦЭМ!$D$10+'СЕТ СН'!$G$6-'СЕТ СН'!$G$23</f>
        <v>924.99323944999992</v>
      </c>
      <c r="K73" s="36">
        <f>SUMIFS(СВЦЭМ!$D$33:$D$776,СВЦЭМ!$A$33:$A$776,$A73,СВЦЭМ!$B$33:$B$776,K$47)+'СЕТ СН'!$G$11+СВЦЭМ!$D$10+'СЕТ СН'!$G$6-'СЕТ СН'!$G$23</f>
        <v>878.56098739000004</v>
      </c>
      <c r="L73" s="36">
        <f>SUMIFS(СВЦЭМ!$D$33:$D$776,СВЦЭМ!$A$33:$A$776,$A73,СВЦЭМ!$B$33:$B$776,L$47)+'СЕТ СН'!$G$11+СВЦЭМ!$D$10+'СЕТ СН'!$G$6-'СЕТ СН'!$G$23</f>
        <v>873.70679627000004</v>
      </c>
      <c r="M73" s="36">
        <f>SUMIFS(СВЦЭМ!$D$33:$D$776,СВЦЭМ!$A$33:$A$776,$A73,СВЦЭМ!$B$33:$B$776,M$47)+'СЕТ СН'!$G$11+СВЦЭМ!$D$10+'СЕТ СН'!$G$6-'СЕТ СН'!$G$23</f>
        <v>897.15357636999988</v>
      </c>
      <c r="N73" s="36">
        <f>SUMIFS(СВЦЭМ!$D$33:$D$776,СВЦЭМ!$A$33:$A$776,$A73,СВЦЭМ!$B$33:$B$776,N$47)+'СЕТ СН'!$G$11+СВЦЭМ!$D$10+'СЕТ СН'!$G$6-'СЕТ СН'!$G$23</f>
        <v>897.21015732000001</v>
      </c>
      <c r="O73" s="36">
        <f>SUMIFS(СВЦЭМ!$D$33:$D$776,СВЦЭМ!$A$33:$A$776,$A73,СВЦЭМ!$B$33:$B$776,O$47)+'СЕТ СН'!$G$11+СВЦЭМ!$D$10+'СЕТ СН'!$G$6-'СЕТ СН'!$G$23</f>
        <v>933.74747034999996</v>
      </c>
      <c r="P73" s="36">
        <f>SUMIFS(СВЦЭМ!$D$33:$D$776,СВЦЭМ!$A$33:$A$776,$A73,СВЦЭМ!$B$33:$B$776,P$47)+'СЕТ СН'!$G$11+СВЦЭМ!$D$10+'СЕТ СН'!$G$6-'СЕТ СН'!$G$23</f>
        <v>977.8265342499999</v>
      </c>
      <c r="Q73" s="36">
        <f>SUMIFS(СВЦЭМ!$D$33:$D$776,СВЦЭМ!$A$33:$A$776,$A73,СВЦЭМ!$B$33:$B$776,Q$47)+'СЕТ СН'!$G$11+СВЦЭМ!$D$10+'СЕТ СН'!$G$6-'СЕТ СН'!$G$23</f>
        <v>939.93982424000001</v>
      </c>
      <c r="R73" s="36">
        <f>SUMIFS(СВЦЭМ!$D$33:$D$776,СВЦЭМ!$A$33:$A$776,$A73,СВЦЭМ!$B$33:$B$776,R$47)+'СЕТ СН'!$G$11+СВЦЭМ!$D$10+'СЕТ СН'!$G$6-'СЕТ СН'!$G$23</f>
        <v>891.45059967999987</v>
      </c>
      <c r="S73" s="36">
        <f>SUMIFS(СВЦЭМ!$D$33:$D$776,СВЦЭМ!$A$33:$A$776,$A73,СВЦЭМ!$B$33:$B$776,S$47)+'СЕТ СН'!$G$11+СВЦЭМ!$D$10+'СЕТ СН'!$G$6-'СЕТ СН'!$G$23</f>
        <v>827.79517802999999</v>
      </c>
      <c r="T73" s="36">
        <f>SUMIFS(СВЦЭМ!$D$33:$D$776,СВЦЭМ!$A$33:$A$776,$A73,СВЦЭМ!$B$33:$B$776,T$47)+'СЕТ СН'!$G$11+СВЦЭМ!$D$10+'СЕТ СН'!$G$6-'СЕТ СН'!$G$23</f>
        <v>792.33184069999993</v>
      </c>
      <c r="U73" s="36">
        <f>SUMIFS(СВЦЭМ!$D$33:$D$776,СВЦЭМ!$A$33:$A$776,$A73,СВЦЭМ!$B$33:$B$776,U$47)+'СЕТ СН'!$G$11+СВЦЭМ!$D$10+'СЕТ СН'!$G$6-'СЕТ СН'!$G$23</f>
        <v>792.13520960999995</v>
      </c>
      <c r="V73" s="36">
        <f>SUMIFS(СВЦЭМ!$D$33:$D$776,СВЦЭМ!$A$33:$A$776,$A73,СВЦЭМ!$B$33:$B$776,V$47)+'СЕТ СН'!$G$11+СВЦЭМ!$D$10+'СЕТ СН'!$G$6-'СЕТ СН'!$G$23</f>
        <v>791.51943763999998</v>
      </c>
      <c r="W73" s="36">
        <f>SUMIFS(СВЦЭМ!$D$33:$D$776,СВЦЭМ!$A$33:$A$776,$A73,СВЦЭМ!$B$33:$B$776,W$47)+'СЕТ СН'!$G$11+СВЦЭМ!$D$10+'СЕТ СН'!$G$6-'СЕТ СН'!$G$23</f>
        <v>792.27687128999992</v>
      </c>
      <c r="X73" s="36">
        <f>SUMIFS(СВЦЭМ!$D$33:$D$776,СВЦЭМ!$A$33:$A$776,$A73,СВЦЭМ!$B$33:$B$776,X$47)+'СЕТ СН'!$G$11+СВЦЭМ!$D$10+'СЕТ СН'!$G$6-'СЕТ СН'!$G$23</f>
        <v>790.93719198000008</v>
      </c>
      <c r="Y73" s="36">
        <f>SUMIFS(СВЦЭМ!$D$33:$D$776,СВЦЭМ!$A$33:$A$776,$A73,СВЦЭМ!$B$33:$B$776,Y$47)+'СЕТ СН'!$G$11+СВЦЭМ!$D$10+'СЕТ СН'!$G$6-'СЕТ СН'!$G$23</f>
        <v>833.51421267000001</v>
      </c>
    </row>
    <row r="74" spans="1:26" ht="15.75" x14ac:dyDescent="0.2">
      <c r="A74" s="35">
        <f t="shared" si="1"/>
        <v>44131</v>
      </c>
      <c r="B74" s="36">
        <f>SUMIFS(СВЦЭМ!$D$33:$D$776,СВЦЭМ!$A$33:$A$776,$A74,СВЦЭМ!$B$33:$B$776,B$47)+'СЕТ СН'!$G$11+СВЦЭМ!$D$10+'СЕТ СН'!$G$6-'СЕТ СН'!$G$23</f>
        <v>943.27554170999997</v>
      </c>
      <c r="C74" s="36">
        <f>SUMIFS(СВЦЭМ!$D$33:$D$776,СВЦЭМ!$A$33:$A$776,$A74,СВЦЭМ!$B$33:$B$776,C$47)+'СЕТ СН'!$G$11+СВЦЭМ!$D$10+'СЕТ СН'!$G$6-'СЕТ СН'!$G$23</f>
        <v>1036.46666568</v>
      </c>
      <c r="D74" s="36">
        <f>SUMIFS(СВЦЭМ!$D$33:$D$776,СВЦЭМ!$A$33:$A$776,$A74,СВЦЭМ!$B$33:$B$776,D$47)+'СЕТ СН'!$G$11+СВЦЭМ!$D$10+'СЕТ СН'!$G$6-'СЕТ СН'!$G$23</f>
        <v>1110.6308636700001</v>
      </c>
      <c r="E74" s="36">
        <f>SUMIFS(СВЦЭМ!$D$33:$D$776,СВЦЭМ!$A$33:$A$776,$A74,СВЦЭМ!$B$33:$B$776,E$47)+'СЕТ СН'!$G$11+СВЦЭМ!$D$10+'СЕТ СН'!$G$6-'СЕТ СН'!$G$23</f>
        <v>1128.1513112299999</v>
      </c>
      <c r="F74" s="36">
        <f>SUMIFS(СВЦЭМ!$D$33:$D$776,СВЦЭМ!$A$33:$A$776,$A74,СВЦЭМ!$B$33:$B$776,F$47)+'СЕТ СН'!$G$11+СВЦЭМ!$D$10+'СЕТ СН'!$G$6-'СЕТ СН'!$G$23</f>
        <v>1118.4299162299999</v>
      </c>
      <c r="G74" s="36">
        <f>SUMIFS(СВЦЭМ!$D$33:$D$776,СВЦЭМ!$A$33:$A$776,$A74,СВЦЭМ!$B$33:$B$776,G$47)+'СЕТ СН'!$G$11+СВЦЭМ!$D$10+'СЕТ СН'!$G$6-'СЕТ СН'!$G$23</f>
        <v>1108.31780501</v>
      </c>
      <c r="H74" s="36">
        <f>SUMIFS(СВЦЭМ!$D$33:$D$776,СВЦЭМ!$A$33:$A$776,$A74,СВЦЭМ!$B$33:$B$776,H$47)+'СЕТ СН'!$G$11+СВЦЭМ!$D$10+'СЕТ СН'!$G$6-'СЕТ СН'!$G$23</f>
        <v>1073.1202643700001</v>
      </c>
      <c r="I74" s="36">
        <f>SUMIFS(СВЦЭМ!$D$33:$D$776,СВЦЭМ!$A$33:$A$776,$A74,СВЦЭМ!$B$33:$B$776,I$47)+'СЕТ СН'!$G$11+СВЦЭМ!$D$10+'СЕТ СН'!$G$6-'СЕТ СН'!$G$23</f>
        <v>1041.0474255399999</v>
      </c>
      <c r="J74" s="36">
        <f>SUMIFS(СВЦЭМ!$D$33:$D$776,СВЦЭМ!$A$33:$A$776,$A74,СВЦЭМ!$B$33:$B$776,J$47)+'СЕТ СН'!$G$11+СВЦЭМ!$D$10+'СЕТ СН'!$G$6-'СЕТ СН'!$G$23</f>
        <v>959.11097025999993</v>
      </c>
      <c r="K74" s="36">
        <f>SUMIFS(СВЦЭМ!$D$33:$D$776,СВЦЭМ!$A$33:$A$776,$A74,СВЦЭМ!$B$33:$B$776,K$47)+'СЕТ СН'!$G$11+СВЦЭМ!$D$10+'СЕТ СН'!$G$6-'СЕТ СН'!$G$23</f>
        <v>919.39862491000008</v>
      </c>
      <c r="L74" s="36">
        <f>SUMIFS(СВЦЭМ!$D$33:$D$776,СВЦЭМ!$A$33:$A$776,$A74,СВЦЭМ!$B$33:$B$776,L$47)+'СЕТ СН'!$G$11+СВЦЭМ!$D$10+'СЕТ СН'!$G$6-'СЕТ СН'!$G$23</f>
        <v>927.70941042999993</v>
      </c>
      <c r="M74" s="36">
        <f>SUMIFS(СВЦЭМ!$D$33:$D$776,СВЦЭМ!$A$33:$A$776,$A74,СВЦЭМ!$B$33:$B$776,M$47)+'СЕТ СН'!$G$11+СВЦЭМ!$D$10+'СЕТ СН'!$G$6-'СЕТ СН'!$G$23</f>
        <v>932.31122789999995</v>
      </c>
      <c r="N74" s="36">
        <f>SUMIFS(СВЦЭМ!$D$33:$D$776,СВЦЭМ!$A$33:$A$776,$A74,СВЦЭМ!$B$33:$B$776,N$47)+'СЕТ СН'!$G$11+СВЦЭМ!$D$10+'СЕТ СН'!$G$6-'СЕТ СН'!$G$23</f>
        <v>940.93071501999998</v>
      </c>
      <c r="O74" s="36">
        <f>SUMIFS(СВЦЭМ!$D$33:$D$776,СВЦЭМ!$A$33:$A$776,$A74,СВЦЭМ!$B$33:$B$776,O$47)+'СЕТ СН'!$G$11+СВЦЭМ!$D$10+'СЕТ СН'!$G$6-'СЕТ СН'!$G$23</f>
        <v>991.79422531</v>
      </c>
      <c r="P74" s="36">
        <f>SUMIFS(СВЦЭМ!$D$33:$D$776,СВЦЭМ!$A$33:$A$776,$A74,СВЦЭМ!$B$33:$B$776,P$47)+'СЕТ СН'!$G$11+СВЦЭМ!$D$10+'СЕТ СН'!$G$6-'СЕТ СН'!$G$23</f>
        <v>1032.59312937</v>
      </c>
      <c r="Q74" s="36">
        <f>SUMIFS(СВЦЭМ!$D$33:$D$776,СВЦЭМ!$A$33:$A$776,$A74,СВЦЭМ!$B$33:$B$776,Q$47)+'СЕТ СН'!$G$11+СВЦЭМ!$D$10+'СЕТ СН'!$G$6-'СЕТ СН'!$G$23</f>
        <v>989.55552702999989</v>
      </c>
      <c r="R74" s="36">
        <f>SUMIFS(СВЦЭМ!$D$33:$D$776,СВЦЭМ!$A$33:$A$776,$A74,СВЦЭМ!$B$33:$B$776,R$47)+'СЕТ СН'!$G$11+СВЦЭМ!$D$10+'СЕТ СН'!$G$6-'СЕТ СН'!$G$23</f>
        <v>926.18145791000006</v>
      </c>
      <c r="S74" s="36">
        <f>SUMIFS(СВЦЭМ!$D$33:$D$776,СВЦЭМ!$A$33:$A$776,$A74,СВЦЭМ!$B$33:$B$776,S$47)+'СЕТ СН'!$G$11+СВЦЭМ!$D$10+'СЕТ СН'!$G$6-'СЕТ СН'!$G$23</f>
        <v>879.3080708</v>
      </c>
      <c r="T74" s="36">
        <f>SUMIFS(СВЦЭМ!$D$33:$D$776,СВЦЭМ!$A$33:$A$776,$A74,СВЦЭМ!$B$33:$B$776,T$47)+'СЕТ СН'!$G$11+СВЦЭМ!$D$10+'СЕТ СН'!$G$6-'СЕТ СН'!$G$23</f>
        <v>895.01604765999991</v>
      </c>
      <c r="U74" s="36">
        <f>SUMIFS(СВЦЭМ!$D$33:$D$776,СВЦЭМ!$A$33:$A$776,$A74,СВЦЭМ!$B$33:$B$776,U$47)+'СЕТ СН'!$G$11+СВЦЭМ!$D$10+'СЕТ СН'!$G$6-'СЕТ СН'!$G$23</f>
        <v>892.49225537999996</v>
      </c>
      <c r="V74" s="36">
        <f>SUMIFS(СВЦЭМ!$D$33:$D$776,СВЦЭМ!$A$33:$A$776,$A74,СВЦЭМ!$B$33:$B$776,V$47)+'СЕТ СН'!$G$11+СВЦЭМ!$D$10+'СЕТ СН'!$G$6-'СЕТ СН'!$G$23</f>
        <v>894.37832348999996</v>
      </c>
      <c r="W74" s="36">
        <f>SUMIFS(СВЦЭМ!$D$33:$D$776,СВЦЭМ!$A$33:$A$776,$A74,СВЦЭМ!$B$33:$B$776,W$47)+'СЕТ СН'!$G$11+СВЦЭМ!$D$10+'СЕТ СН'!$G$6-'СЕТ СН'!$G$23</f>
        <v>889.93092692999994</v>
      </c>
      <c r="X74" s="36">
        <f>SUMIFS(СВЦЭМ!$D$33:$D$776,СВЦЭМ!$A$33:$A$776,$A74,СВЦЭМ!$B$33:$B$776,X$47)+'СЕТ СН'!$G$11+СВЦЭМ!$D$10+'СЕТ СН'!$G$6-'СЕТ СН'!$G$23</f>
        <v>869.29303811</v>
      </c>
      <c r="Y74" s="36">
        <f>SUMIFS(СВЦЭМ!$D$33:$D$776,СВЦЭМ!$A$33:$A$776,$A74,СВЦЭМ!$B$33:$B$776,Y$47)+'СЕТ СН'!$G$11+СВЦЭМ!$D$10+'СЕТ СН'!$G$6-'СЕТ СН'!$G$23</f>
        <v>905.71400521999999</v>
      </c>
    </row>
    <row r="75" spans="1:26" ht="15.75" x14ac:dyDescent="0.2">
      <c r="A75" s="35">
        <f t="shared" si="1"/>
        <v>44132</v>
      </c>
      <c r="B75" s="36">
        <f>SUMIFS(СВЦЭМ!$D$33:$D$776,СВЦЭМ!$A$33:$A$776,$A75,СВЦЭМ!$B$33:$B$776,B$47)+'СЕТ СН'!$G$11+СВЦЭМ!$D$10+'СЕТ СН'!$G$6-'СЕТ СН'!$G$23</f>
        <v>1007.27093958</v>
      </c>
      <c r="C75" s="36">
        <f>SUMIFS(СВЦЭМ!$D$33:$D$776,СВЦЭМ!$A$33:$A$776,$A75,СВЦЭМ!$B$33:$B$776,C$47)+'СЕТ СН'!$G$11+СВЦЭМ!$D$10+'СЕТ СН'!$G$6-'СЕТ СН'!$G$23</f>
        <v>1069.31100569</v>
      </c>
      <c r="D75" s="36">
        <f>SUMIFS(СВЦЭМ!$D$33:$D$776,СВЦЭМ!$A$33:$A$776,$A75,СВЦЭМ!$B$33:$B$776,D$47)+'СЕТ СН'!$G$11+СВЦЭМ!$D$10+'СЕТ СН'!$G$6-'СЕТ СН'!$G$23</f>
        <v>1071.3368606700001</v>
      </c>
      <c r="E75" s="36">
        <f>SUMIFS(СВЦЭМ!$D$33:$D$776,СВЦЭМ!$A$33:$A$776,$A75,СВЦЭМ!$B$33:$B$776,E$47)+'СЕТ СН'!$G$11+СВЦЭМ!$D$10+'СЕТ СН'!$G$6-'СЕТ СН'!$G$23</f>
        <v>1075.2825763000001</v>
      </c>
      <c r="F75" s="36">
        <f>SUMIFS(СВЦЭМ!$D$33:$D$776,СВЦЭМ!$A$33:$A$776,$A75,СВЦЭМ!$B$33:$B$776,F$47)+'СЕТ СН'!$G$11+СВЦЭМ!$D$10+'СЕТ СН'!$G$6-'СЕТ СН'!$G$23</f>
        <v>1083.8022551700001</v>
      </c>
      <c r="G75" s="36">
        <f>SUMIFS(СВЦЭМ!$D$33:$D$776,СВЦЭМ!$A$33:$A$776,$A75,СВЦЭМ!$B$33:$B$776,G$47)+'СЕТ СН'!$G$11+СВЦЭМ!$D$10+'СЕТ СН'!$G$6-'СЕТ СН'!$G$23</f>
        <v>1069.8861446799999</v>
      </c>
      <c r="H75" s="36">
        <f>SUMIFS(СВЦЭМ!$D$33:$D$776,СВЦЭМ!$A$33:$A$776,$A75,СВЦЭМ!$B$33:$B$776,H$47)+'СЕТ СН'!$G$11+СВЦЭМ!$D$10+'СЕТ СН'!$G$6-'СЕТ СН'!$G$23</f>
        <v>1081.1024539699999</v>
      </c>
      <c r="I75" s="36">
        <f>SUMIFS(СВЦЭМ!$D$33:$D$776,СВЦЭМ!$A$33:$A$776,$A75,СВЦЭМ!$B$33:$B$776,I$47)+'СЕТ СН'!$G$11+СВЦЭМ!$D$10+'СЕТ СН'!$G$6-'СЕТ СН'!$G$23</f>
        <v>1064.07764993</v>
      </c>
      <c r="J75" s="36">
        <f>SUMIFS(СВЦЭМ!$D$33:$D$776,СВЦЭМ!$A$33:$A$776,$A75,СВЦЭМ!$B$33:$B$776,J$47)+'СЕТ СН'!$G$11+СВЦЭМ!$D$10+'СЕТ СН'!$G$6-'СЕТ СН'!$G$23</f>
        <v>1000.0001357599999</v>
      </c>
      <c r="K75" s="36">
        <f>SUMIFS(СВЦЭМ!$D$33:$D$776,СВЦЭМ!$A$33:$A$776,$A75,СВЦЭМ!$B$33:$B$776,K$47)+'СЕТ СН'!$G$11+СВЦЭМ!$D$10+'СЕТ СН'!$G$6-'СЕТ СН'!$G$23</f>
        <v>950.70618584999988</v>
      </c>
      <c r="L75" s="36">
        <f>SUMIFS(СВЦЭМ!$D$33:$D$776,СВЦЭМ!$A$33:$A$776,$A75,СВЦЭМ!$B$33:$B$776,L$47)+'СЕТ СН'!$G$11+СВЦЭМ!$D$10+'СЕТ СН'!$G$6-'СЕТ СН'!$G$23</f>
        <v>952.59931501000005</v>
      </c>
      <c r="M75" s="36">
        <f>SUMIFS(СВЦЭМ!$D$33:$D$776,СВЦЭМ!$A$33:$A$776,$A75,СВЦЭМ!$B$33:$B$776,M$47)+'СЕТ СН'!$G$11+СВЦЭМ!$D$10+'СЕТ СН'!$G$6-'СЕТ СН'!$G$23</f>
        <v>953.27344406999987</v>
      </c>
      <c r="N75" s="36">
        <f>SUMIFS(СВЦЭМ!$D$33:$D$776,СВЦЭМ!$A$33:$A$776,$A75,СВЦЭМ!$B$33:$B$776,N$47)+'СЕТ СН'!$G$11+СВЦЭМ!$D$10+'СЕТ СН'!$G$6-'СЕТ СН'!$G$23</f>
        <v>965.28077723000001</v>
      </c>
      <c r="O75" s="36">
        <f>SUMIFS(СВЦЭМ!$D$33:$D$776,СВЦЭМ!$A$33:$A$776,$A75,СВЦЭМ!$B$33:$B$776,O$47)+'СЕТ СН'!$G$11+СВЦЭМ!$D$10+'СЕТ СН'!$G$6-'СЕТ СН'!$G$23</f>
        <v>1004.1302607600001</v>
      </c>
      <c r="P75" s="36">
        <f>SUMIFS(СВЦЭМ!$D$33:$D$776,СВЦЭМ!$A$33:$A$776,$A75,СВЦЭМ!$B$33:$B$776,P$47)+'СЕТ СН'!$G$11+СВЦЭМ!$D$10+'СЕТ СН'!$G$6-'СЕТ СН'!$G$23</f>
        <v>1042.9470065200001</v>
      </c>
      <c r="Q75" s="36">
        <f>SUMIFS(СВЦЭМ!$D$33:$D$776,СВЦЭМ!$A$33:$A$776,$A75,СВЦЭМ!$B$33:$B$776,Q$47)+'СЕТ СН'!$G$11+СВЦЭМ!$D$10+'СЕТ СН'!$G$6-'СЕТ СН'!$G$23</f>
        <v>1000.51034989</v>
      </c>
      <c r="R75" s="36">
        <f>SUMIFS(СВЦЭМ!$D$33:$D$776,СВЦЭМ!$A$33:$A$776,$A75,СВЦЭМ!$B$33:$B$776,R$47)+'СЕТ СН'!$G$11+СВЦЭМ!$D$10+'СЕТ СН'!$G$6-'СЕТ СН'!$G$23</f>
        <v>942.93145228000003</v>
      </c>
      <c r="S75" s="36">
        <f>SUMIFS(СВЦЭМ!$D$33:$D$776,СВЦЭМ!$A$33:$A$776,$A75,СВЦЭМ!$B$33:$B$776,S$47)+'СЕТ СН'!$G$11+СВЦЭМ!$D$10+'СЕТ СН'!$G$6-'СЕТ СН'!$G$23</f>
        <v>894.86423805000004</v>
      </c>
      <c r="T75" s="36">
        <f>SUMIFS(СВЦЭМ!$D$33:$D$776,СВЦЭМ!$A$33:$A$776,$A75,СВЦЭМ!$B$33:$B$776,T$47)+'СЕТ СН'!$G$11+СВЦЭМ!$D$10+'СЕТ СН'!$G$6-'СЕТ СН'!$G$23</f>
        <v>896.97337777000007</v>
      </c>
      <c r="U75" s="36">
        <f>SUMIFS(СВЦЭМ!$D$33:$D$776,СВЦЭМ!$A$33:$A$776,$A75,СВЦЭМ!$B$33:$B$776,U$47)+'СЕТ СН'!$G$11+СВЦЭМ!$D$10+'СЕТ СН'!$G$6-'СЕТ СН'!$G$23</f>
        <v>901.09799890999989</v>
      </c>
      <c r="V75" s="36">
        <f>SUMIFS(СВЦЭМ!$D$33:$D$776,СВЦЭМ!$A$33:$A$776,$A75,СВЦЭМ!$B$33:$B$776,V$47)+'СЕТ СН'!$G$11+СВЦЭМ!$D$10+'СЕТ СН'!$G$6-'СЕТ СН'!$G$23</f>
        <v>893.58825034000006</v>
      </c>
      <c r="W75" s="36">
        <f>SUMIFS(СВЦЭМ!$D$33:$D$776,СВЦЭМ!$A$33:$A$776,$A75,СВЦЭМ!$B$33:$B$776,W$47)+'СЕТ СН'!$G$11+СВЦЭМ!$D$10+'СЕТ СН'!$G$6-'СЕТ СН'!$G$23</f>
        <v>892.26733472000001</v>
      </c>
      <c r="X75" s="36">
        <f>SUMIFS(СВЦЭМ!$D$33:$D$776,СВЦЭМ!$A$33:$A$776,$A75,СВЦЭМ!$B$33:$B$776,X$47)+'СЕТ СН'!$G$11+СВЦЭМ!$D$10+'СЕТ СН'!$G$6-'СЕТ СН'!$G$23</f>
        <v>895.33728567999992</v>
      </c>
      <c r="Y75" s="36">
        <f>SUMIFS(СВЦЭМ!$D$33:$D$776,СВЦЭМ!$A$33:$A$776,$A75,СВЦЭМ!$B$33:$B$776,Y$47)+'СЕТ СН'!$G$11+СВЦЭМ!$D$10+'СЕТ СН'!$G$6-'СЕТ СН'!$G$23</f>
        <v>923.07069234000005</v>
      </c>
    </row>
    <row r="76" spans="1:26" ht="15.75" x14ac:dyDescent="0.2">
      <c r="A76" s="35">
        <f t="shared" si="1"/>
        <v>44133</v>
      </c>
      <c r="B76" s="36">
        <f>SUMIFS(СВЦЭМ!$D$33:$D$776,СВЦЭМ!$A$33:$A$776,$A76,СВЦЭМ!$B$33:$B$776,B$47)+'СЕТ СН'!$G$11+СВЦЭМ!$D$10+'СЕТ СН'!$G$6-'СЕТ СН'!$G$23</f>
        <v>976.09708284999988</v>
      </c>
      <c r="C76" s="36">
        <f>SUMIFS(СВЦЭМ!$D$33:$D$776,СВЦЭМ!$A$33:$A$776,$A76,СВЦЭМ!$B$33:$B$776,C$47)+'СЕТ СН'!$G$11+СВЦЭМ!$D$10+'СЕТ СН'!$G$6-'СЕТ СН'!$G$23</f>
        <v>1045.0352501699999</v>
      </c>
      <c r="D76" s="36">
        <f>SUMIFS(СВЦЭМ!$D$33:$D$776,СВЦЭМ!$A$33:$A$776,$A76,СВЦЭМ!$B$33:$B$776,D$47)+'СЕТ СН'!$G$11+СВЦЭМ!$D$10+'СЕТ СН'!$G$6-'СЕТ СН'!$G$23</f>
        <v>1056.5137861000001</v>
      </c>
      <c r="E76" s="36">
        <f>SUMIFS(СВЦЭМ!$D$33:$D$776,СВЦЭМ!$A$33:$A$776,$A76,СВЦЭМ!$B$33:$B$776,E$47)+'СЕТ СН'!$G$11+СВЦЭМ!$D$10+'СЕТ СН'!$G$6-'СЕТ СН'!$G$23</f>
        <v>1050.0458278900001</v>
      </c>
      <c r="F76" s="36">
        <f>SUMIFS(СВЦЭМ!$D$33:$D$776,СВЦЭМ!$A$33:$A$776,$A76,СВЦЭМ!$B$33:$B$776,F$47)+'СЕТ СН'!$G$11+СВЦЭМ!$D$10+'СЕТ СН'!$G$6-'СЕТ СН'!$G$23</f>
        <v>1055.36317048</v>
      </c>
      <c r="G76" s="36">
        <f>SUMIFS(СВЦЭМ!$D$33:$D$776,СВЦЭМ!$A$33:$A$776,$A76,СВЦЭМ!$B$33:$B$776,G$47)+'СЕТ СН'!$G$11+СВЦЭМ!$D$10+'СЕТ СН'!$G$6-'СЕТ СН'!$G$23</f>
        <v>1120.3373687000001</v>
      </c>
      <c r="H76" s="36">
        <f>SUMIFS(СВЦЭМ!$D$33:$D$776,СВЦЭМ!$A$33:$A$776,$A76,СВЦЭМ!$B$33:$B$776,H$47)+'СЕТ СН'!$G$11+СВЦЭМ!$D$10+'СЕТ СН'!$G$6-'СЕТ СН'!$G$23</f>
        <v>1134.2113490899999</v>
      </c>
      <c r="I76" s="36">
        <f>SUMIFS(СВЦЭМ!$D$33:$D$776,СВЦЭМ!$A$33:$A$776,$A76,СВЦЭМ!$B$33:$B$776,I$47)+'СЕТ СН'!$G$11+СВЦЭМ!$D$10+'СЕТ СН'!$G$6-'СЕТ СН'!$G$23</f>
        <v>1040.19803002</v>
      </c>
      <c r="J76" s="36">
        <f>SUMIFS(СВЦЭМ!$D$33:$D$776,СВЦЭМ!$A$33:$A$776,$A76,СВЦЭМ!$B$33:$B$776,J$47)+'СЕТ СН'!$G$11+СВЦЭМ!$D$10+'СЕТ СН'!$G$6-'СЕТ СН'!$G$23</f>
        <v>948.53530898000008</v>
      </c>
      <c r="K76" s="36">
        <f>SUMIFS(СВЦЭМ!$D$33:$D$776,СВЦЭМ!$A$33:$A$776,$A76,СВЦЭМ!$B$33:$B$776,K$47)+'СЕТ СН'!$G$11+СВЦЭМ!$D$10+'СЕТ СН'!$G$6-'СЕТ СН'!$G$23</f>
        <v>897.01043787999993</v>
      </c>
      <c r="L76" s="36">
        <f>SUMIFS(СВЦЭМ!$D$33:$D$776,СВЦЭМ!$A$33:$A$776,$A76,СВЦЭМ!$B$33:$B$776,L$47)+'СЕТ СН'!$G$11+СВЦЭМ!$D$10+'СЕТ СН'!$G$6-'СЕТ СН'!$G$23</f>
        <v>903.42650890999994</v>
      </c>
      <c r="M76" s="36">
        <f>SUMIFS(СВЦЭМ!$D$33:$D$776,СВЦЭМ!$A$33:$A$776,$A76,СВЦЭМ!$B$33:$B$776,M$47)+'СЕТ СН'!$G$11+СВЦЭМ!$D$10+'СЕТ СН'!$G$6-'СЕТ СН'!$G$23</f>
        <v>905.75639058000002</v>
      </c>
      <c r="N76" s="36">
        <f>SUMIFS(СВЦЭМ!$D$33:$D$776,СВЦЭМ!$A$33:$A$776,$A76,СВЦЭМ!$B$33:$B$776,N$47)+'СЕТ СН'!$G$11+СВЦЭМ!$D$10+'СЕТ СН'!$G$6-'СЕТ СН'!$G$23</f>
        <v>895.06202136000002</v>
      </c>
      <c r="O76" s="36">
        <f>SUMIFS(СВЦЭМ!$D$33:$D$776,СВЦЭМ!$A$33:$A$776,$A76,СВЦЭМ!$B$33:$B$776,O$47)+'СЕТ СН'!$G$11+СВЦЭМ!$D$10+'СЕТ СН'!$G$6-'СЕТ СН'!$G$23</f>
        <v>898.15423970000006</v>
      </c>
      <c r="P76" s="36">
        <f>SUMIFS(СВЦЭМ!$D$33:$D$776,СВЦЭМ!$A$33:$A$776,$A76,СВЦЭМ!$B$33:$B$776,P$47)+'СЕТ СН'!$G$11+СВЦЭМ!$D$10+'СЕТ СН'!$G$6-'СЕТ СН'!$G$23</f>
        <v>936.10267154000007</v>
      </c>
      <c r="Q76" s="36">
        <f>SUMIFS(СВЦЭМ!$D$33:$D$776,СВЦЭМ!$A$33:$A$776,$A76,СВЦЭМ!$B$33:$B$776,Q$47)+'СЕТ СН'!$G$11+СВЦЭМ!$D$10+'СЕТ СН'!$G$6-'СЕТ СН'!$G$23</f>
        <v>897.20657478999988</v>
      </c>
      <c r="R76" s="36">
        <f>SUMIFS(СВЦЭМ!$D$33:$D$776,СВЦЭМ!$A$33:$A$776,$A76,СВЦЭМ!$B$33:$B$776,R$47)+'СЕТ СН'!$G$11+СВЦЭМ!$D$10+'СЕТ СН'!$G$6-'СЕТ СН'!$G$23</f>
        <v>891.55171210000003</v>
      </c>
      <c r="S76" s="36">
        <f>SUMIFS(СВЦЭМ!$D$33:$D$776,СВЦЭМ!$A$33:$A$776,$A76,СВЦЭМ!$B$33:$B$776,S$47)+'СЕТ СН'!$G$11+СВЦЭМ!$D$10+'СЕТ СН'!$G$6-'СЕТ СН'!$G$23</f>
        <v>891.80918204999989</v>
      </c>
      <c r="T76" s="36">
        <f>SUMIFS(СВЦЭМ!$D$33:$D$776,СВЦЭМ!$A$33:$A$776,$A76,СВЦЭМ!$B$33:$B$776,T$47)+'СЕТ СН'!$G$11+СВЦЭМ!$D$10+'СЕТ СН'!$G$6-'СЕТ СН'!$G$23</f>
        <v>919.13329657000008</v>
      </c>
      <c r="U76" s="36">
        <f>SUMIFS(СВЦЭМ!$D$33:$D$776,СВЦЭМ!$A$33:$A$776,$A76,СВЦЭМ!$B$33:$B$776,U$47)+'СЕТ СН'!$G$11+СВЦЭМ!$D$10+'СЕТ СН'!$G$6-'СЕТ СН'!$G$23</f>
        <v>918.34918680999999</v>
      </c>
      <c r="V76" s="36">
        <f>SUMIFS(СВЦЭМ!$D$33:$D$776,СВЦЭМ!$A$33:$A$776,$A76,СВЦЭМ!$B$33:$B$776,V$47)+'СЕТ СН'!$G$11+СВЦЭМ!$D$10+'СЕТ СН'!$G$6-'СЕТ СН'!$G$23</f>
        <v>902.46987373000002</v>
      </c>
      <c r="W76" s="36">
        <f>SUMIFS(СВЦЭМ!$D$33:$D$776,СВЦЭМ!$A$33:$A$776,$A76,СВЦЭМ!$B$33:$B$776,W$47)+'СЕТ СН'!$G$11+СВЦЭМ!$D$10+'СЕТ СН'!$G$6-'СЕТ СН'!$G$23</f>
        <v>888.12875362999989</v>
      </c>
      <c r="X76" s="36">
        <f>SUMIFS(СВЦЭМ!$D$33:$D$776,СВЦЭМ!$A$33:$A$776,$A76,СВЦЭМ!$B$33:$B$776,X$47)+'СЕТ СН'!$G$11+СВЦЭМ!$D$10+'СЕТ СН'!$G$6-'СЕТ СН'!$G$23</f>
        <v>936.89726603999998</v>
      </c>
      <c r="Y76" s="36">
        <f>SUMIFS(СВЦЭМ!$D$33:$D$776,СВЦЭМ!$A$33:$A$776,$A76,СВЦЭМ!$B$33:$B$776,Y$47)+'СЕТ СН'!$G$11+СВЦЭМ!$D$10+'СЕТ СН'!$G$6-'СЕТ СН'!$G$23</f>
        <v>961.54549496000004</v>
      </c>
    </row>
    <row r="77" spans="1:26" ht="15.75" x14ac:dyDescent="0.2">
      <c r="A77" s="35">
        <f t="shared" si="1"/>
        <v>44134</v>
      </c>
      <c r="B77" s="36">
        <f>SUMIFS(СВЦЭМ!$D$33:$D$776,СВЦЭМ!$A$33:$A$776,$A77,СВЦЭМ!$B$33:$B$776,B$47)+'СЕТ СН'!$G$11+СВЦЭМ!$D$10+'СЕТ СН'!$G$6-'СЕТ СН'!$G$23</f>
        <v>961.96933981000006</v>
      </c>
      <c r="C77" s="36">
        <f>SUMIFS(СВЦЭМ!$D$33:$D$776,СВЦЭМ!$A$33:$A$776,$A77,СВЦЭМ!$B$33:$B$776,C$47)+'СЕТ СН'!$G$11+СВЦЭМ!$D$10+'СЕТ СН'!$G$6-'СЕТ СН'!$G$23</f>
        <v>1023.21993634</v>
      </c>
      <c r="D77" s="36">
        <f>SUMIFS(СВЦЭМ!$D$33:$D$776,СВЦЭМ!$A$33:$A$776,$A77,СВЦЭМ!$B$33:$B$776,D$47)+'СЕТ СН'!$G$11+СВЦЭМ!$D$10+'СЕТ СН'!$G$6-'СЕТ СН'!$G$23</f>
        <v>1120.0629087299999</v>
      </c>
      <c r="E77" s="36">
        <f>SUMIFS(СВЦЭМ!$D$33:$D$776,СВЦЭМ!$A$33:$A$776,$A77,СВЦЭМ!$B$33:$B$776,E$47)+'СЕТ СН'!$G$11+СВЦЭМ!$D$10+'СЕТ СН'!$G$6-'СЕТ СН'!$G$23</f>
        <v>1136.97203289</v>
      </c>
      <c r="F77" s="36">
        <f>SUMIFS(СВЦЭМ!$D$33:$D$776,СВЦЭМ!$A$33:$A$776,$A77,СВЦЭМ!$B$33:$B$776,F$47)+'СЕТ СН'!$G$11+СВЦЭМ!$D$10+'СЕТ СН'!$G$6-'СЕТ СН'!$G$23</f>
        <v>1130.58458419</v>
      </c>
      <c r="G77" s="36">
        <f>SUMIFS(СВЦЭМ!$D$33:$D$776,СВЦЭМ!$A$33:$A$776,$A77,СВЦЭМ!$B$33:$B$776,G$47)+'СЕТ СН'!$G$11+СВЦЭМ!$D$10+'СЕТ СН'!$G$6-'СЕТ СН'!$G$23</f>
        <v>1114.4526673799999</v>
      </c>
      <c r="H77" s="36">
        <f>SUMIFS(СВЦЭМ!$D$33:$D$776,СВЦЭМ!$A$33:$A$776,$A77,СВЦЭМ!$B$33:$B$776,H$47)+'СЕТ СН'!$G$11+СВЦЭМ!$D$10+'СЕТ СН'!$G$6-'СЕТ СН'!$G$23</f>
        <v>1039.14955962</v>
      </c>
      <c r="I77" s="36">
        <f>SUMIFS(СВЦЭМ!$D$33:$D$776,СВЦЭМ!$A$33:$A$776,$A77,СВЦЭМ!$B$33:$B$776,I$47)+'СЕТ СН'!$G$11+СВЦЭМ!$D$10+'СЕТ СН'!$G$6-'СЕТ СН'!$G$23</f>
        <v>1026.1714706800001</v>
      </c>
      <c r="J77" s="36">
        <f>SUMIFS(СВЦЭМ!$D$33:$D$776,СВЦЭМ!$A$33:$A$776,$A77,СВЦЭМ!$B$33:$B$776,J$47)+'СЕТ СН'!$G$11+СВЦЭМ!$D$10+'СЕТ СН'!$G$6-'СЕТ СН'!$G$23</f>
        <v>949.93127499999991</v>
      </c>
      <c r="K77" s="36">
        <f>SUMIFS(СВЦЭМ!$D$33:$D$776,СВЦЭМ!$A$33:$A$776,$A77,СВЦЭМ!$B$33:$B$776,K$47)+'СЕТ СН'!$G$11+СВЦЭМ!$D$10+'СЕТ СН'!$G$6-'СЕТ СН'!$G$23</f>
        <v>932.28169600999991</v>
      </c>
      <c r="L77" s="36">
        <f>SUMIFS(СВЦЭМ!$D$33:$D$776,СВЦЭМ!$A$33:$A$776,$A77,СВЦЭМ!$B$33:$B$776,L$47)+'СЕТ СН'!$G$11+СВЦЭМ!$D$10+'СЕТ СН'!$G$6-'СЕТ СН'!$G$23</f>
        <v>934.70100258999992</v>
      </c>
      <c r="M77" s="36">
        <f>SUMIFS(СВЦЭМ!$D$33:$D$776,СВЦЭМ!$A$33:$A$776,$A77,СВЦЭМ!$B$33:$B$776,M$47)+'СЕТ СН'!$G$11+СВЦЭМ!$D$10+'СЕТ СН'!$G$6-'СЕТ СН'!$G$23</f>
        <v>931.17543840000008</v>
      </c>
      <c r="N77" s="36">
        <f>SUMIFS(СВЦЭМ!$D$33:$D$776,СВЦЭМ!$A$33:$A$776,$A77,СВЦЭМ!$B$33:$B$776,N$47)+'СЕТ СН'!$G$11+СВЦЭМ!$D$10+'СЕТ СН'!$G$6-'СЕТ СН'!$G$23</f>
        <v>930.02549810000005</v>
      </c>
      <c r="O77" s="36">
        <f>SUMIFS(СВЦЭМ!$D$33:$D$776,СВЦЭМ!$A$33:$A$776,$A77,СВЦЭМ!$B$33:$B$776,O$47)+'СЕТ СН'!$G$11+СВЦЭМ!$D$10+'СЕТ СН'!$G$6-'СЕТ СН'!$G$23</f>
        <v>965.34144784999989</v>
      </c>
      <c r="P77" s="36">
        <f>SUMIFS(СВЦЭМ!$D$33:$D$776,СВЦЭМ!$A$33:$A$776,$A77,СВЦЭМ!$B$33:$B$776,P$47)+'СЕТ СН'!$G$11+СВЦЭМ!$D$10+'СЕТ СН'!$G$6-'СЕТ СН'!$G$23</f>
        <v>990.07974564000006</v>
      </c>
      <c r="Q77" s="36">
        <f>SUMIFS(СВЦЭМ!$D$33:$D$776,СВЦЭМ!$A$33:$A$776,$A77,СВЦЭМ!$B$33:$B$776,Q$47)+'СЕТ СН'!$G$11+СВЦЭМ!$D$10+'СЕТ СН'!$G$6-'СЕТ СН'!$G$23</f>
        <v>975.99856180999996</v>
      </c>
      <c r="R77" s="36">
        <f>SUMIFS(СВЦЭМ!$D$33:$D$776,СВЦЭМ!$A$33:$A$776,$A77,СВЦЭМ!$B$33:$B$776,R$47)+'СЕТ СН'!$G$11+СВЦЭМ!$D$10+'СЕТ СН'!$G$6-'СЕТ СН'!$G$23</f>
        <v>941.62134577999996</v>
      </c>
      <c r="S77" s="36">
        <f>SUMIFS(СВЦЭМ!$D$33:$D$776,СВЦЭМ!$A$33:$A$776,$A77,СВЦЭМ!$B$33:$B$776,S$47)+'СЕТ СН'!$G$11+СВЦЭМ!$D$10+'СЕТ СН'!$G$6-'СЕТ СН'!$G$23</f>
        <v>889.19406417000005</v>
      </c>
      <c r="T77" s="36">
        <f>SUMIFS(СВЦЭМ!$D$33:$D$776,СВЦЭМ!$A$33:$A$776,$A77,СВЦЭМ!$B$33:$B$776,T$47)+'СЕТ СН'!$G$11+СВЦЭМ!$D$10+'СЕТ СН'!$G$6-'СЕТ СН'!$G$23</f>
        <v>916.54908036999996</v>
      </c>
      <c r="U77" s="36">
        <f>SUMIFS(СВЦЭМ!$D$33:$D$776,СВЦЭМ!$A$33:$A$776,$A77,СВЦЭМ!$B$33:$B$776,U$47)+'СЕТ СН'!$G$11+СВЦЭМ!$D$10+'СЕТ СН'!$G$6-'СЕТ СН'!$G$23</f>
        <v>915.94486664999999</v>
      </c>
      <c r="V77" s="36">
        <f>SUMIFS(СВЦЭМ!$D$33:$D$776,СВЦЭМ!$A$33:$A$776,$A77,СВЦЭМ!$B$33:$B$776,V$47)+'СЕТ СН'!$G$11+СВЦЭМ!$D$10+'СЕТ СН'!$G$6-'СЕТ СН'!$G$23</f>
        <v>900.61662540999987</v>
      </c>
      <c r="W77" s="36">
        <f>SUMIFS(СВЦЭМ!$D$33:$D$776,СВЦЭМ!$A$33:$A$776,$A77,СВЦЭМ!$B$33:$B$776,W$47)+'СЕТ СН'!$G$11+СВЦЭМ!$D$10+'СЕТ СН'!$G$6-'СЕТ СН'!$G$23</f>
        <v>889.89181781000002</v>
      </c>
      <c r="X77" s="36">
        <f>SUMIFS(СВЦЭМ!$D$33:$D$776,СВЦЭМ!$A$33:$A$776,$A77,СВЦЭМ!$B$33:$B$776,X$47)+'СЕТ СН'!$G$11+СВЦЭМ!$D$10+'СЕТ СН'!$G$6-'СЕТ СН'!$G$23</f>
        <v>878.64591627000004</v>
      </c>
      <c r="Y77" s="36">
        <f>SUMIFS(СВЦЭМ!$D$33:$D$776,СВЦЭМ!$A$33:$A$776,$A77,СВЦЭМ!$B$33:$B$776,Y$47)+'СЕТ СН'!$G$11+СВЦЭМ!$D$10+'СЕТ СН'!$G$6-'СЕТ СН'!$G$23</f>
        <v>921.45639604999997</v>
      </c>
    </row>
    <row r="78" spans="1:26" ht="15.75" x14ac:dyDescent="0.2">
      <c r="A78" s="35">
        <f t="shared" si="1"/>
        <v>44135</v>
      </c>
      <c r="B78" s="36">
        <f>SUMIFS(СВЦЭМ!$D$33:$D$776,СВЦЭМ!$A$33:$A$776,$A78,СВЦЭМ!$B$33:$B$776,B$47)+'СЕТ СН'!$G$11+СВЦЭМ!$D$10+'СЕТ СН'!$G$6-'СЕТ СН'!$G$23</f>
        <v>906.07704321999995</v>
      </c>
      <c r="C78" s="36">
        <f>SUMIFS(СВЦЭМ!$D$33:$D$776,СВЦЭМ!$A$33:$A$776,$A78,СВЦЭМ!$B$33:$B$776,C$47)+'СЕТ СН'!$G$11+СВЦЭМ!$D$10+'СЕТ СН'!$G$6-'СЕТ СН'!$G$23</f>
        <v>972.01187206999998</v>
      </c>
      <c r="D78" s="36">
        <f>SUMIFS(СВЦЭМ!$D$33:$D$776,СВЦЭМ!$A$33:$A$776,$A78,СВЦЭМ!$B$33:$B$776,D$47)+'СЕТ СН'!$G$11+СВЦЭМ!$D$10+'СЕТ СН'!$G$6-'СЕТ СН'!$G$23</f>
        <v>1018.98132076</v>
      </c>
      <c r="E78" s="36">
        <f>SUMIFS(СВЦЭМ!$D$33:$D$776,СВЦЭМ!$A$33:$A$776,$A78,СВЦЭМ!$B$33:$B$776,E$47)+'СЕТ СН'!$G$11+СВЦЭМ!$D$10+'СЕТ СН'!$G$6-'СЕТ СН'!$G$23</f>
        <v>1018.43819678</v>
      </c>
      <c r="F78" s="36">
        <f>SUMIFS(СВЦЭМ!$D$33:$D$776,СВЦЭМ!$A$33:$A$776,$A78,СВЦЭМ!$B$33:$B$776,F$47)+'СЕТ СН'!$G$11+СВЦЭМ!$D$10+'СЕТ СН'!$G$6-'СЕТ СН'!$G$23</f>
        <v>1030.6016560999999</v>
      </c>
      <c r="G78" s="36">
        <f>SUMIFS(СВЦЭМ!$D$33:$D$776,СВЦЭМ!$A$33:$A$776,$A78,СВЦЭМ!$B$33:$B$776,G$47)+'СЕТ СН'!$G$11+СВЦЭМ!$D$10+'СЕТ СН'!$G$6-'СЕТ СН'!$G$23</f>
        <v>1019.6794953599999</v>
      </c>
      <c r="H78" s="36">
        <f>SUMIFS(СВЦЭМ!$D$33:$D$776,СВЦЭМ!$A$33:$A$776,$A78,СВЦЭМ!$B$33:$B$776,H$47)+'СЕТ СН'!$G$11+СВЦЭМ!$D$10+'СЕТ СН'!$G$6-'СЕТ СН'!$G$23</f>
        <v>999.78643351999995</v>
      </c>
      <c r="I78" s="36">
        <f>SUMIFS(СВЦЭМ!$D$33:$D$776,СВЦЭМ!$A$33:$A$776,$A78,СВЦЭМ!$B$33:$B$776,I$47)+'СЕТ СН'!$G$11+СВЦЭМ!$D$10+'СЕТ СН'!$G$6-'СЕТ СН'!$G$23</f>
        <v>975.47030754999992</v>
      </c>
      <c r="J78" s="36">
        <f>SUMIFS(СВЦЭМ!$D$33:$D$776,СВЦЭМ!$A$33:$A$776,$A78,СВЦЭМ!$B$33:$B$776,J$47)+'СЕТ СН'!$G$11+СВЦЭМ!$D$10+'СЕТ СН'!$G$6-'СЕТ СН'!$G$23</f>
        <v>894.10668805</v>
      </c>
      <c r="K78" s="36">
        <f>SUMIFS(СВЦЭМ!$D$33:$D$776,СВЦЭМ!$A$33:$A$776,$A78,СВЦЭМ!$B$33:$B$776,K$47)+'СЕТ СН'!$G$11+СВЦЭМ!$D$10+'СЕТ СН'!$G$6-'СЕТ СН'!$G$23</f>
        <v>842.50149654000006</v>
      </c>
      <c r="L78" s="36">
        <f>SUMIFS(СВЦЭМ!$D$33:$D$776,СВЦЭМ!$A$33:$A$776,$A78,СВЦЭМ!$B$33:$B$776,L$47)+'СЕТ СН'!$G$11+СВЦЭМ!$D$10+'СЕТ СН'!$G$6-'СЕТ СН'!$G$23</f>
        <v>859.82607725000003</v>
      </c>
      <c r="M78" s="36">
        <f>SUMIFS(СВЦЭМ!$D$33:$D$776,СВЦЭМ!$A$33:$A$776,$A78,СВЦЭМ!$B$33:$B$776,M$47)+'СЕТ СН'!$G$11+СВЦЭМ!$D$10+'СЕТ СН'!$G$6-'СЕТ СН'!$G$23</f>
        <v>846.48424881999995</v>
      </c>
      <c r="N78" s="36">
        <f>SUMIFS(СВЦЭМ!$D$33:$D$776,СВЦЭМ!$A$33:$A$776,$A78,СВЦЭМ!$B$33:$B$776,N$47)+'СЕТ СН'!$G$11+СВЦЭМ!$D$10+'СЕТ СН'!$G$6-'СЕТ СН'!$G$23</f>
        <v>836.72805786000004</v>
      </c>
      <c r="O78" s="36">
        <f>SUMIFS(СВЦЭМ!$D$33:$D$776,СВЦЭМ!$A$33:$A$776,$A78,СВЦЭМ!$B$33:$B$776,O$47)+'СЕТ СН'!$G$11+СВЦЭМ!$D$10+'СЕТ СН'!$G$6-'СЕТ СН'!$G$23</f>
        <v>873.48331153999993</v>
      </c>
      <c r="P78" s="36">
        <f>SUMIFS(СВЦЭМ!$D$33:$D$776,СВЦЭМ!$A$33:$A$776,$A78,СВЦЭМ!$B$33:$B$776,P$47)+'СЕТ СН'!$G$11+СВЦЭМ!$D$10+'СЕТ СН'!$G$6-'СЕТ СН'!$G$23</f>
        <v>922.93836106000003</v>
      </c>
      <c r="Q78" s="36">
        <f>SUMIFS(СВЦЭМ!$D$33:$D$776,СВЦЭМ!$A$33:$A$776,$A78,СВЦЭМ!$B$33:$B$776,Q$47)+'СЕТ СН'!$G$11+СВЦЭМ!$D$10+'СЕТ СН'!$G$6-'СЕТ СН'!$G$23</f>
        <v>888.47910870999999</v>
      </c>
      <c r="R78" s="36">
        <f>SUMIFS(СВЦЭМ!$D$33:$D$776,СВЦЭМ!$A$33:$A$776,$A78,СВЦЭМ!$B$33:$B$776,R$47)+'СЕТ СН'!$G$11+СВЦЭМ!$D$10+'СЕТ СН'!$G$6-'СЕТ СН'!$G$23</f>
        <v>854.13900491999993</v>
      </c>
      <c r="S78" s="36">
        <f>SUMIFS(СВЦЭМ!$D$33:$D$776,СВЦЭМ!$A$33:$A$776,$A78,СВЦЭМ!$B$33:$B$776,S$47)+'СЕТ СН'!$G$11+СВЦЭМ!$D$10+'СЕТ СН'!$G$6-'СЕТ СН'!$G$23</f>
        <v>844.18110245000003</v>
      </c>
      <c r="T78" s="36">
        <f>SUMIFS(СВЦЭМ!$D$33:$D$776,СВЦЭМ!$A$33:$A$776,$A78,СВЦЭМ!$B$33:$B$776,T$47)+'СЕТ СН'!$G$11+СВЦЭМ!$D$10+'СЕТ СН'!$G$6-'СЕТ СН'!$G$23</f>
        <v>873.26584729000001</v>
      </c>
      <c r="U78" s="36">
        <f>SUMIFS(СВЦЭМ!$D$33:$D$776,СВЦЭМ!$A$33:$A$776,$A78,СВЦЭМ!$B$33:$B$776,U$47)+'СЕТ СН'!$G$11+СВЦЭМ!$D$10+'СЕТ СН'!$G$6-'СЕТ СН'!$G$23</f>
        <v>879.74098189000006</v>
      </c>
      <c r="V78" s="36">
        <f>SUMIFS(СВЦЭМ!$D$33:$D$776,СВЦЭМ!$A$33:$A$776,$A78,СВЦЭМ!$B$33:$B$776,V$47)+'СЕТ СН'!$G$11+СВЦЭМ!$D$10+'СЕТ СН'!$G$6-'СЕТ СН'!$G$23</f>
        <v>867.62284049999994</v>
      </c>
      <c r="W78" s="36">
        <f>SUMIFS(СВЦЭМ!$D$33:$D$776,СВЦЭМ!$A$33:$A$776,$A78,СВЦЭМ!$B$33:$B$776,W$47)+'СЕТ СН'!$G$11+СВЦЭМ!$D$10+'СЕТ СН'!$G$6-'СЕТ СН'!$G$23</f>
        <v>855.5634048899999</v>
      </c>
      <c r="X78" s="36">
        <f>SUMIFS(СВЦЭМ!$D$33:$D$776,СВЦЭМ!$A$33:$A$776,$A78,СВЦЭМ!$B$33:$B$776,X$47)+'СЕТ СН'!$G$11+СВЦЭМ!$D$10+'СЕТ СН'!$G$6-'СЕТ СН'!$G$23</f>
        <v>816.35873807000007</v>
      </c>
      <c r="Y78" s="36">
        <f>SUMIFS(СВЦЭМ!$D$33:$D$776,СВЦЭМ!$A$33:$A$776,$A78,СВЦЭМ!$B$33:$B$776,Y$47)+'СЕТ СН'!$G$11+СВЦЭМ!$D$10+'СЕТ СН'!$G$6-'СЕТ СН'!$G$23</f>
        <v>826.32210396999994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01.10.2020</v>
      </c>
      <c r="B84" s="36">
        <f>SUMIFS(СВЦЭМ!$D$33:$D$776,СВЦЭМ!$A$33:$A$776,$A84,СВЦЭМ!$B$33:$B$776,B$83)+'СЕТ СН'!$H$11+СВЦЭМ!$D$10+'СЕТ СН'!$H$6-'СЕТ СН'!$H$23</f>
        <v>867.96247899999992</v>
      </c>
      <c r="C84" s="36">
        <f>SUMIFS(СВЦЭМ!$D$33:$D$776,СВЦЭМ!$A$33:$A$776,$A84,СВЦЭМ!$B$33:$B$776,C$83)+'СЕТ СН'!$H$11+СВЦЭМ!$D$10+'СЕТ СН'!$H$6-'СЕТ СН'!$H$23</f>
        <v>928.91139267999995</v>
      </c>
      <c r="D84" s="36">
        <f>SUMIFS(СВЦЭМ!$D$33:$D$776,СВЦЭМ!$A$33:$A$776,$A84,СВЦЭМ!$B$33:$B$776,D$83)+'СЕТ СН'!$H$11+СВЦЭМ!$D$10+'СЕТ СН'!$H$6-'СЕТ СН'!$H$23</f>
        <v>973.40067843999998</v>
      </c>
      <c r="E84" s="36">
        <f>SUMIFS(СВЦЭМ!$D$33:$D$776,СВЦЭМ!$A$33:$A$776,$A84,СВЦЭМ!$B$33:$B$776,E$83)+'СЕТ СН'!$H$11+СВЦЭМ!$D$10+'СЕТ СН'!$H$6-'СЕТ СН'!$H$23</f>
        <v>995.05626035</v>
      </c>
      <c r="F84" s="36">
        <f>SUMIFS(СВЦЭМ!$D$33:$D$776,СВЦЭМ!$A$33:$A$776,$A84,СВЦЭМ!$B$33:$B$776,F$83)+'СЕТ СН'!$H$11+СВЦЭМ!$D$10+'СЕТ СН'!$H$6-'СЕТ СН'!$H$23</f>
        <v>995.77124171999992</v>
      </c>
      <c r="G84" s="36">
        <f>SUMIFS(СВЦЭМ!$D$33:$D$776,СВЦЭМ!$A$33:$A$776,$A84,СВЦЭМ!$B$33:$B$776,G$83)+'СЕТ СН'!$H$11+СВЦЭМ!$D$10+'СЕТ СН'!$H$6-'СЕТ СН'!$H$23</f>
        <v>979.23058499999991</v>
      </c>
      <c r="H84" s="36">
        <f>SUMIFS(СВЦЭМ!$D$33:$D$776,СВЦЭМ!$A$33:$A$776,$A84,СВЦЭМ!$B$33:$B$776,H$83)+'СЕТ СН'!$H$11+СВЦЭМ!$D$10+'СЕТ СН'!$H$6-'СЕТ СН'!$H$23</f>
        <v>927.9720308499999</v>
      </c>
      <c r="I84" s="36">
        <f>SUMIFS(СВЦЭМ!$D$33:$D$776,СВЦЭМ!$A$33:$A$776,$A84,СВЦЭМ!$B$33:$B$776,I$83)+'СЕТ СН'!$H$11+СВЦЭМ!$D$10+'СЕТ СН'!$H$6-'СЕТ СН'!$H$23</f>
        <v>872.23138262999998</v>
      </c>
      <c r="J84" s="36">
        <f>SUMIFS(СВЦЭМ!$D$33:$D$776,СВЦЭМ!$A$33:$A$776,$A84,СВЦЭМ!$B$33:$B$776,J$83)+'СЕТ СН'!$H$11+СВЦЭМ!$D$10+'СЕТ СН'!$H$6-'СЕТ СН'!$H$23</f>
        <v>810.69720998999992</v>
      </c>
      <c r="K84" s="36">
        <f>SUMIFS(СВЦЭМ!$D$33:$D$776,СВЦЭМ!$A$33:$A$776,$A84,СВЦЭМ!$B$33:$B$776,K$83)+'СЕТ СН'!$H$11+СВЦЭМ!$D$10+'СЕТ СН'!$H$6-'СЕТ СН'!$H$23</f>
        <v>777.00571854999998</v>
      </c>
      <c r="L84" s="36">
        <f>SUMIFS(СВЦЭМ!$D$33:$D$776,СВЦЭМ!$A$33:$A$776,$A84,СВЦЭМ!$B$33:$B$776,L$83)+'СЕТ СН'!$H$11+СВЦЭМ!$D$10+'СЕТ СН'!$H$6-'СЕТ СН'!$H$23</f>
        <v>777.78172835999999</v>
      </c>
      <c r="M84" s="36">
        <f>SUMIFS(СВЦЭМ!$D$33:$D$776,СВЦЭМ!$A$33:$A$776,$A84,СВЦЭМ!$B$33:$B$776,M$83)+'СЕТ СН'!$H$11+СВЦЭМ!$D$10+'СЕТ СН'!$H$6-'СЕТ СН'!$H$23</f>
        <v>782.81184819999999</v>
      </c>
      <c r="N84" s="36">
        <f>SUMIFS(СВЦЭМ!$D$33:$D$776,СВЦЭМ!$A$33:$A$776,$A84,СВЦЭМ!$B$33:$B$776,N$83)+'СЕТ СН'!$H$11+СВЦЭМ!$D$10+'СЕТ СН'!$H$6-'СЕТ СН'!$H$23</f>
        <v>796.94482392999998</v>
      </c>
      <c r="O84" s="36">
        <f>SUMIFS(СВЦЭМ!$D$33:$D$776,СВЦЭМ!$A$33:$A$776,$A84,СВЦЭМ!$B$33:$B$776,O$83)+'СЕТ СН'!$H$11+СВЦЭМ!$D$10+'СЕТ СН'!$H$6-'СЕТ СН'!$H$23</f>
        <v>819.78556400999992</v>
      </c>
      <c r="P84" s="36">
        <f>SUMIFS(СВЦЭМ!$D$33:$D$776,СВЦЭМ!$A$33:$A$776,$A84,СВЦЭМ!$B$33:$B$776,P$83)+'СЕТ СН'!$H$11+СВЦЭМ!$D$10+'СЕТ СН'!$H$6-'СЕТ СН'!$H$23</f>
        <v>844.7381754999999</v>
      </c>
      <c r="Q84" s="36">
        <f>SUMIFS(СВЦЭМ!$D$33:$D$776,СВЦЭМ!$A$33:$A$776,$A84,СВЦЭМ!$B$33:$B$776,Q$83)+'СЕТ СН'!$H$11+СВЦЭМ!$D$10+'СЕТ СН'!$H$6-'СЕТ СН'!$H$23</f>
        <v>811.20202677999998</v>
      </c>
      <c r="R84" s="36">
        <f>SUMIFS(СВЦЭМ!$D$33:$D$776,СВЦЭМ!$A$33:$A$776,$A84,СВЦЭМ!$B$33:$B$776,R$83)+'СЕТ СН'!$H$11+СВЦЭМ!$D$10+'СЕТ СН'!$H$6-'СЕТ СН'!$H$23</f>
        <v>773.5564326199999</v>
      </c>
      <c r="S84" s="36">
        <f>SUMIFS(СВЦЭМ!$D$33:$D$776,СВЦЭМ!$A$33:$A$776,$A84,СВЦЭМ!$B$33:$B$776,S$83)+'СЕТ СН'!$H$11+СВЦЭМ!$D$10+'СЕТ СН'!$H$6-'СЕТ СН'!$H$23</f>
        <v>733.60536311999999</v>
      </c>
      <c r="T84" s="36">
        <f>SUMIFS(СВЦЭМ!$D$33:$D$776,СВЦЭМ!$A$33:$A$776,$A84,СВЦЭМ!$B$33:$B$776,T$83)+'СЕТ СН'!$H$11+СВЦЭМ!$D$10+'СЕТ СН'!$H$6-'СЕТ СН'!$H$23</f>
        <v>722.52413952999996</v>
      </c>
      <c r="U84" s="36">
        <f>SUMIFS(СВЦЭМ!$D$33:$D$776,СВЦЭМ!$A$33:$A$776,$A84,СВЦЭМ!$B$33:$B$776,U$83)+'СЕТ СН'!$H$11+СВЦЭМ!$D$10+'СЕТ СН'!$H$6-'СЕТ СН'!$H$23</f>
        <v>726.58061146999989</v>
      </c>
      <c r="V84" s="36">
        <f>SUMIFS(СВЦЭМ!$D$33:$D$776,СВЦЭМ!$A$33:$A$776,$A84,СВЦЭМ!$B$33:$B$776,V$83)+'СЕТ СН'!$H$11+СВЦЭМ!$D$10+'СЕТ СН'!$H$6-'СЕТ СН'!$H$23</f>
        <v>723.38281456999994</v>
      </c>
      <c r="W84" s="36">
        <f>SUMIFS(СВЦЭМ!$D$33:$D$776,СВЦЭМ!$A$33:$A$776,$A84,СВЦЭМ!$B$33:$B$776,W$83)+'СЕТ СН'!$H$11+СВЦЭМ!$D$10+'СЕТ СН'!$H$6-'СЕТ СН'!$H$23</f>
        <v>721.75588526000001</v>
      </c>
      <c r="X84" s="36">
        <f>SUMIFS(СВЦЭМ!$D$33:$D$776,СВЦЭМ!$A$33:$A$776,$A84,СВЦЭМ!$B$33:$B$776,X$83)+'СЕТ СН'!$H$11+СВЦЭМ!$D$10+'СЕТ СН'!$H$6-'СЕТ СН'!$H$23</f>
        <v>730.66664438999987</v>
      </c>
      <c r="Y84" s="36">
        <f>SUMIFS(СВЦЭМ!$D$33:$D$776,СВЦЭМ!$A$33:$A$776,$A84,СВЦЭМ!$B$33:$B$776,Y$83)+'СЕТ СН'!$H$11+СВЦЭМ!$D$10+'СЕТ СН'!$H$6-'СЕТ СН'!$H$23</f>
        <v>760.76534233999996</v>
      </c>
      <c r="AA84" s="45"/>
    </row>
    <row r="85" spans="1:27" ht="15.75" x14ac:dyDescent="0.2">
      <c r="A85" s="35">
        <f>A84+1</f>
        <v>44106</v>
      </c>
      <c r="B85" s="36">
        <f>SUMIFS(СВЦЭМ!$D$33:$D$776,СВЦЭМ!$A$33:$A$776,$A85,СВЦЭМ!$B$33:$B$776,B$83)+'СЕТ СН'!$H$11+СВЦЭМ!$D$10+'СЕТ СН'!$H$6-'СЕТ СН'!$H$23</f>
        <v>831.64749379999989</v>
      </c>
      <c r="C85" s="36">
        <f>SUMIFS(СВЦЭМ!$D$33:$D$776,СВЦЭМ!$A$33:$A$776,$A85,СВЦЭМ!$B$33:$B$776,C$83)+'СЕТ СН'!$H$11+СВЦЭМ!$D$10+'СЕТ СН'!$H$6-'СЕТ СН'!$H$23</f>
        <v>911.10028014</v>
      </c>
      <c r="D85" s="36">
        <f>SUMIFS(СВЦЭМ!$D$33:$D$776,СВЦЭМ!$A$33:$A$776,$A85,СВЦЭМ!$B$33:$B$776,D$83)+'СЕТ СН'!$H$11+СВЦЭМ!$D$10+'СЕТ СН'!$H$6-'СЕТ СН'!$H$23</f>
        <v>967.86794056999997</v>
      </c>
      <c r="E85" s="36">
        <f>SUMIFS(СВЦЭМ!$D$33:$D$776,СВЦЭМ!$A$33:$A$776,$A85,СВЦЭМ!$B$33:$B$776,E$83)+'СЕТ СН'!$H$11+СВЦЭМ!$D$10+'СЕТ СН'!$H$6-'СЕТ СН'!$H$23</f>
        <v>987.34559645999991</v>
      </c>
      <c r="F85" s="36">
        <f>SUMIFS(СВЦЭМ!$D$33:$D$776,СВЦЭМ!$A$33:$A$776,$A85,СВЦЭМ!$B$33:$B$776,F$83)+'СЕТ СН'!$H$11+СВЦЭМ!$D$10+'СЕТ СН'!$H$6-'СЕТ СН'!$H$23</f>
        <v>993.9364061199999</v>
      </c>
      <c r="G85" s="36">
        <f>SUMIFS(СВЦЭМ!$D$33:$D$776,СВЦЭМ!$A$33:$A$776,$A85,СВЦЭМ!$B$33:$B$776,G$83)+'СЕТ СН'!$H$11+СВЦЭМ!$D$10+'СЕТ СН'!$H$6-'СЕТ СН'!$H$23</f>
        <v>974.10188891999996</v>
      </c>
      <c r="H85" s="36">
        <f>SUMIFS(СВЦЭМ!$D$33:$D$776,СВЦЭМ!$A$33:$A$776,$A85,СВЦЭМ!$B$33:$B$776,H$83)+'СЕТ СН'!$H$11+СВЦЭМ!$D$10+'СЕТ СН'!$H$6-'СЕТ СН'!$H$23</f>
        <v>919.22641854999995</v>
      </c>
      <c r="I85" s="36">
        <f>SUMIFS(СВЦЭМ!$D$33:$D$776,СВЦЭМ!$A$33:$A$776,$A85,СВЦЭМ!$B$33:$B$776,I$83)+'СЕТ СН'!$H$11+СВЦЭМ!$D$10+'СЕТ СН'!$H$6-'СЕТ СН'!$H$23</f>
        <v>865.42890996999995</v>
      </c>
      <c r="J85" s="36">
        <f>SUMIFS(СВЦЭМ!$D$33:$D$776,СВЦЭМ!$A$33:$A$776,$A85,СВЦЭМ!$B$33:$B$776,J$83)+'СЕТ СН'!$H$11+СВЦЭМ!$D$10+'СЕТ СН'!$H$6-'СЕТ СН'!$H$23</f>
        <v>808.72042851999993</v>
      </c>
      <c r="K85" s="36">
        <f>SUMIFS(СВЦЭМ!$D$33:$D$776,СВЦЭМ!$A$33:$A$776,$A85,СВЦЭМ!$B$33:$B$776,K$83)+'СЕТ СН'!$H$11+СВЦЭМ!$D$10+'СЕТ СН'!$H$6-'СЕТ СН'!$H$23</f>
        <v>775.32688920999999</v>
      </c>
      <c r="L85" s="36">
        <f>SUMIFS(СВЦЭМ!$D$33:$D$776,СВЦЭМ!$A$33:$A$776,$A85,СВЦЭМ!$B$33:$B$776,L$83)+'СЕТ СН'!$H$11+СВЦЭМ!$D$10+'СЕТ СН'!$H$6-'СЕТ СН'!$H$23</f>
        <v>774.00351749999993</v>
      </c>
      <c r="M85" s="36">
        <f>SUMIFS(СВЦЭМ!$D$33:$D$776,СВЦЭМ!$A$33:$A$776,$A85,СВЦЭМ!$B$33:$B$776,M$83)+'СЕТ СН'!$H$11+СВЦЭМ!$D$10+'СЕТ СН'!$H$6-'СЕТ СН'!$H$23</f>
        <v>778.94407983999997</v>
      </c>
      <c r="N85" s="36">
        <f>SUMIFS(СВЦЭМ!$D$33:$D$776,СВЦЭМ!$A$33:$A$776,$A85,СВЦЭМ!$B$33:$B$776,N$83)+'СЕТ СН'!$H$11+СВЦЭМ!$D$10+'СЕТ СН'!$H$6-'СЕТ СН'!$H$23</f>
        <v>790.06903468999997</v>
      </c>
      <c r="O85" s="36">
        <f>SUMIFS(СВЦЭМ!$D$33:$D$776,СВЦЭМ!$A$33:$A$776,$A85,СВЦЭМ!$B$33:$B$776,O$83)+'СЕТ СН'!$H$11+СВЦЭМ!$D$10+'СЕТ СН'!$H$6-'СЕТ СН'!$H$23</f>
        <v>815.20550111</v>
      </c>
      <c r="P85" s="36">
        <f>SUMIFS(СВЦЭМ!$D$33:$D$776,СВЦЭМ!$A$33:$A$776,$A85,СВЦЭМ!$B$33:$B$776,P$83)+'СЕТ СН'!$H$11+СВЦЭМ!$D$10+'СЕТ СН'!$H$6-'СЕТ СН'!$H$23</f>
        <v>847.5335335499999</v>
      </c>
      <c r="Q85" s="36">
        <f>SUMIFS(СВЦЭМ!$D$33:$D$776,СВЦЭМ!$A$33:$A$776,$A85,СВЦЭМ!$B$33:$B$776,Q$83)+'СЕТ СН'!$H$11+СВЦЭМ!$D$10+'СЕТ СН'!$H$6-'СЕТ СН'!$H$23</f>
        <v>815.47564155999999</v>
      </c>
      <c r="R85" s="36">
        <f>SUMIFS(СВЦЭМ!$D$33:$D$776,СВЦЭМ!$A$33:$A$776,$A85,СВЦЭМ!$B$33:$B$776,R$83)+'СЕТ СН'!$H$11+СВЦЭМ!$D$10+'СЕТ СН'!$H$6-'СЕТ СН'!$H$23</f>
        <v>775.72099902999992</v>
      </c>
      <c r="S85" s="36">
        <f>SUMIFS(СВЦЭМ!$D$33:$D$776,СВЦЭМ!$A$33:$A$776,$A85,СВЦЭМ!$B$33:$B$776,S$83)+'СЕТ СН'!$H$11+СВЦЭМ!$D$10+'СЕТ СН'!$H$6-'СЕТ СН'!$H$23</f>
        <v>738.02084006999996</v>
      </c>
      <c r="T85" s="36">
        <f>SUMIFS(СВЦЭМ!$D$33:$D$776,СВЦЭМ!$A$33:$A$776,$A85,СВЦЭМ!$B$33:$B$776,T$83)+'СЕТ СН'!$H$11+СВЦЭМ!$D$10+'СЕТ СН'!$H$6-'СЕТ СН'!$H$23</f>
        <v>713.48280367999996</v>
      </c>
      <c r="U85" s="36">
        <f>SUMIFS(СВЦЭМ!$D$33:$D$776,СВЦЭМ!$A$33:$A$776,$A85,СВЦЭМ!$B$33:$B$776,U$83)+'СЕТ СН'!$H$11+СВЦЭМ!$D$10+'СЕТ СН'!$H$6-'СЕТ СН'!$H$23</f>
        <v>706.98982360000002</v>
      </c>
      <c r="V85" s="36">
        <f>SUMIFS(СВЦЭМ!$D$33:$D$776,СВЦЭМ!$A$33:$A$776,$A85,СВЦЭМ!$B$33:$B$776,V$83)+'СЕТ СН'!$H$11+СВЦЭМ!$D$10+'СЕТ СН'!$H$6-'СЕТ СН'!$H$23</f>
        <v>711.53331387000003</v>
      </c>
      <c r="W85" s="36">
        <f>SUMIFS(СВЦЭМ!$D$33:$D$776,СВЦЭМ!$A$33:$A$776,$A85,СВЦЭМ!$B$33:$B$776,W$83)+'СЕТ СН'!$H$11+СВЦЭМ!$D$10+'СЕТ СН'!$H$6-'СЕТ СН'!$H$23</f>
        <v>710.72710532999997</v>
      </c>
      <c r="X85" s="36">
        <f>SUMIFS(СВЦЭМ!$D$33:$D$776,СВЦЭМ!$A$33:$A$776,$A85,СВЦЭМ!$B$33:$B$776,X$83)+'СЕТ СН'!$H$11+СВЦЭМ!$D$10+'СЕТ СН'!$H$6-'СЕТ СН'!$H$23</f>
        <v>731.22398875999988</v>
      </c>
      <c r="Y85" s="36">
        <f>SUMIFS(СВЦЭМ!$D$33:$D$776,СВЦЭМ!$A$33:$A$776,$A85,СВЦЭМ!$B$33:$B$776,Y$83)+'СЕТ СН'!$H$11+СВЦЭМ!$D$10+'СЕТ СН'!$H$6-'СЕТ СН'!$H$23</f>
        <v>759.46758559</v>
      </c>
    </row>
    <row r="86" spans="1:27" ht="15.75" x14ac:dyDescent="0.2">
      <c r="A86" s="35">
        <f t="shared" ref="A86:A114" si="2">A85+1</f>
        <v>44107</v>
      </c>
      <c r="B86" s="36">
        <f>SUMIFS(СВЦЭМ!$D$33:$D$776,СВЦЭМ!$A$33:$A$776,$A86,СВЦЭМ!$B$33:$B$776,B$83)+'СЕТ СН'!$H$11+СВЦЭМ!$D$10+'СЕТ СН'!$H$6-'СЕТ СН'!$H$23</f>
        <v>824.10240497999996</v>
      </c>
      <c r="C86" s="36">
        <f>SUMIFS(СВЦЭМ!$D$33:$D$776,СВЦЭМ!$A$33:$A$776,$A86,СВЦЭМ!$B$33:$B$776,C$83)+'СЕТ СН'!$H$11+СВЦЭМ!$D$10+'СЕТ СН'!$H$6-'СЕТ СН'!$H$23</f>
        <v>903.06737268999996</v>
      </c>
      <c r="D86" s="36">
        <f>SUMIFS(СВЦЭМ!$D$33:$D$776,СВЦЭМ!$A$33:$A$776,$A86,СВЦЭМ!$B$33:$B$776,D$83)+'СЕТ СН'!$H$11+СВЦЭМ!$D$10+'СЕТ СН'!$H$6-'СЕТ СН'!$H$23</f>
        <v>971.41896188999999</v>
      </c>
      <c r="E86" s="36">
        <f>SUMIFS(СВЦЭМ!$D$33:$D$776,СВЦЭМ!$A$33:$A$776,$A86,СВЦЭМ!$B$33:$B$776,E$83)+'СЕТ СН'!$H$11+СВЦЭМ!$D$10+'СЕТ СН'!$H$6-'СЕТ СН'!$H$23</f>
        <v>982.97349207999991</v>
      </c>
      <c r="F86" s="36">
        <f>SUMIFS(СВЦЭМ!$D$33:$D$776,СВЦЭМ!$A$33:$A$776,$A86,СВЦЭМ!$B$33:$B$776,F$83)+'СЕТ СН'!$H$11+СВЦЭМ!$D$10+'СЕТ СН'!$H$6-'СЕТ СН'!$H$23</f>
        <v>987.25933012999997</v>
      </c>
      <c r="G86" s="36">
        <f>SUMIFS(СВЦЭМ!$D$33:$D$776,СВЦЭМ!$A$33:$A$776,$A86,СВЦЭМ!$B$33:$B$776,G$83)+'СЕТ СН'!$H$11+СВЦЭМ!$D$10+'СЕТ СН'!$H$6-'СЕТ СН'!$H$23</f>
        <v>975.29821206999998</v>
      </c>
      <c r="H86" s="36">
        <f>SUMIFS(СВЦЭМ!$D$33:$D$776,СВЦЭМ!$A$33:$A$776,$A86,СВЦЭМ!$B$33:$B$776,H$83)+'СЕТ СН'!$H$11+СВЦЭМ!$D$10+'СЕТ СН'!$H$6-'СЕТ СН'!$H$23</f>
        <v>952.02460460999998</v>
      </c>
      <c r="I86" s="36">
        <f>SUMIFS(СВЦЭМ!$D$33:$D$776,СВЦЭМ!$A$33:$A$776,$A86,СВЦЭМ!$B$33:$B$776,I$83)+'СЕТ СН'!$H$11+СВЦЭМ!$D$10+'СЕТ СН'!$H$6-'СЕТ СН'!$H$23</f>
        <v>916.01089136999997</v>
      </c>
      <c r="J86" s="36">
        <f>SUMIFS(СВЦЭМ!$D$33:$D$776,СВЦЭМ!$A$33:$A$776,$A86,СВЦЭМ!$B$33:$B$776,J$83)+'СЕТ СН'!$H$11+СВЦЭМ!$D$10+'СЕТ СН'!$H$6-'СЕТ СН'!$H$23</f>
        <v>830.0870192399999</v>
      </c>
      <c r="K86" s="36">
        <f>SUMIFS(СВЦЭМ!$D$33:$D$776,СВЦЭМ!$A$33:$A$776,$A86,СВЦЭМ!$B$33:$B$776,K$83)+'СЕТ СН'!$H$11+СВЦЭМ!$D$10+'СЕТ СН'!$H$6-'СЕТ СН'!$H$23</f>
        <v>774.5268618099999</v>
      </c>
      <c r="L86" s="36">
        <f>SUMIFS(СВЦЭМ!$D$33:$D$776,СВЦЭМ!$A$33:$A$776,$A86,СВЦЭМ!$B$33:$B$776,L$83)+'СЕТ СН'!$H$11+СВЦЭМ!$D$10+'СЕТ СН'!$H$6-'СЕТ СН'!$H$23</f>
        <v>768.79093710999996</v>
      </c>
      <c r="M86" s="36">
        <f>SUMIFS(СВЦЭМ!$D$33:$D$776,СВЦЭМ!$A$33:$A$776,$A86,СВЦЭМ!$B$33:$B$776,M$83)+'СЕТ СН'!$H$11+СВЦЭМ!$D$10+'СЕТ СН'!$H$6-'СЕТ СН'!$H$23</f>
        <v>774.61899832999995</v>
      </c>
      <c r="N86" s="36">
        <f>SUMIFS(СВЦЭМ!$D$33:$D$776,СВЦЭМ!$A$33:$A$776,$A86,СВЦЭМ!$B$33:$B$776,N$83)+'СЕТ СН'!$H$11+СВЦЭМ!$D$10+'СЕТ СН'!$H$6-'СЕТ СН'!$H$23</f>
        <v>785.3903580299999</v>
      </c>
      <c r="O86" s="36">
        <f>SUMIFS(СВЦЭМ!$D$33:$D$776,СВЦЭМ!$A$33:$A$776,$A86,СВЦЭМ!$B$33:$B$776,O$83)+'СЕТ СН'!$H$11+СВЦЭМ!$D$10+'СЕТ СН'!$H$6-'СЕТ СН'!$H$23</f>
        <v>818.55862158999992</v>
      </c>
      <c r="P86" s="36">
        <f>SUMIFS(СВЦЭМ!$D$33:$D$776,СВЦЭМ!$A$33:$A$776,$A86,СВЦЭМ!$B$33:$B$776,P$83)+'СЕТ СН'!$H$11+СВЦЭМ!$D$10+'СЕТ СН'!$H$6-'СЕТ СН'!$H$23</f>
        <v>852.8248999299999</v>
      </c>
      <c r="Q86" s="36">
        <f>SUMIFS(СВЦЭМ!$D$33:$D$776,СВЦЭМ!$A$33:$A$776,$A86,СВЦЭМ!$B$33:$B$776,Q$83)+'СЕТ СН'!$H$11+СВЦЭМ!$D$10+'СЕТ СН'!$H$6-'СЕТ СН'!$H$23</f>
        <v>825.6288341799999</v>
      </c>
      <c r="R86" s="36">
        <f>SUMIFS(СВЦЭМ!$D$33:$D$776,СВЦЭМ!$A$33:$A$776,$A86,СВЦЭМ!$B$33:$B$776,R$83)+'СЕТ СН'!$H$11+СВЦЭМ!$D$10+'СЕТ СН'!$H$6-'СЕТ СН'!$H$23</f>
        <v>786.12185574</v>
      </c>
      <c r="S86" s="36">
        <f>SUMIFS(СВЦЭМ!$D$33:$D$776,СВЦЭМ!$A$33:$A$776,$A86,СВЦЭМ!$B$33:$B$776,S$83)+'СЕТ СН'!$H$11+СВЦЭМ!$D$10+'СЕТ СН'!$H$6-'СЕТ СН'!$H$23</f>
        <v>735.13721211999996</v>
      </c>
      <c r="T86" s="36">
        <f>SUMIFS(СВЦЭМ!$D$33:$D$776,СВЦЭМ!$A$33:$A$776,$A86,СВЦЭМ!$B$33:$B$776,T$83)+'СЕТ СН'!$H$11+СВЦЭМ!$D$10+'СЕТ СН'!$H$6-'СЕТ СН'!$H$23</f>
        <v>718.53013825999994</v>
      </c>
      <c r="U86" s="36">
        <f>SUMIFS(СВЦЭМ!$D$33:$D$776,СВЦЭМ!$A$33:$A$776,$A86,СВЦЭМ!$B$33:$B$776,U$83)+'СЕТ СН'!$H$11+СВЦЭМ!$D$10+'СЕТ СН'!$H$6-'СЕТ СН'!$H$23</f>
        <v>709.65749765999999</v>
      </c>
      <c r="V86" s="36">
        <f>SUMIFS(СВЦЭМ!$D$33:$D$776,СВЦЭМ!$A$33:$A$776,$A86,СВЦЭМ!$B$33:$B$776,V$83)+'СЕТ СН'!$H$11+СВЦЭМ!$D$10+'СЕТ СН'!$H$6-'СЕТ СН'!$H$23</f>
        <v>704.06912927999997</v>
      </c>
      <c r="W86" s="36">
        <f>SUMIFS(СВЦЭМ!$D$33:$D$776,СВЦЭМ!$A$33:$A$776,$A86,СВЦЭМ!$B$33:$B$776,W$83)+'СЕТ СН'!$H$11+СВЦЭМ!$D$10+'СЕТ СН'!$H$6-'СЕТ СН'!$H$23</f>
        <v>711.50381025000002</v>
      </c>
      <c r="X86" s="36">
        <f>SUMIFS(СВЦЭМ!$D$33:$D$776,СВЦЭМ!$A$33:$A$776,$A86,СВЦЭМ!$B$33:$B$776,X$83)+'СЕТ СН'!$H$11+СВЦЭМ!$D$10+'СЕТ СН'!$H$6-'СЕТ СН'!$H$23</f>
        <v>724.59720256999992</v>
      </c>
      <c r="Y86" s="36">
        <f>SUMIFS(СВЦЭМ!$D$33:$D$776,СВЦЭМ!$A$33:$A$776,$A86,СВЦЭМ!$B$33:$B$776,Y$83)+'СЕТ СН'!$H$11+СВЦЭМ!$D$10+'СЕТ СН'!$H$6-'СЕТ СН'!$H$23</f>
        <v>760.21180808999998</v>
      </c>
    </row>
    <row r="87" spans="1:27" ht="15.75" x14ac:dyDescent="0.2">
      <c r="A87" s="35">
        <f t="shared" si="2"/>
        <v>44108</v>
      </c>
      <c r="B87" s="36">
        <f>SUMIFS(СВЦЭМ!$D$33:$D$776,СВЦЭМ!$A$33:$A$776,$A87,СВЦЭМ!$B$33:$B$776,B$83)+'СЕТ СН'!$H$11+СВЦЭМ!$D$10+'СЕТ СН'!$H$6-'СЕТ СН'!$H$23</f>
        <v>855.98570897999991</v>
      </c>
      <c r="C87" s="36">
        <f>SUMIFS(СВЦЭМ!$D$33:$D$776,СВЦЭМ!$A$33:$A$776,$A87,СВЦЭМ!$B$33:$B$776,C$83)+'СЕТ СН'!$H$11+СВЦЭМ!$D$10+'СЕТ СН'!$H$6-'СЕТ СН'!$H$23</f>
        <v>932.96978520999994</v>
      </c>
      <c r="D87" s="36">
        <f>SUMIFS(СВЦЭМ!$D$33:$D$776,СВЦЭМ!$A$33:$A$776,$A87,СВЦЭМ!$B$33:$B$776,D$83)+'СЕТ СН'!$H$11+СВЦЭМ!$D$10+'СЕТ СН'!$H$6-'СЕТ СН'!$H$23</f>
        <v>1006.7036981799999</v>
      </c>
      <c r="E87" s="36">
        <f>SUMIFS(СВЦЭМ!$D$33:$D$776,СВЦЭМ!$A$33:$A$776,$A87,СВЦЭМ!$B$33:$B$776,E$83)+'СЕТ СН'!$H$11+СВЦЭМ!$D$10+'СЕТ СН'!$H$6-'СЕТ СН'!$H$23</f>
        <v>1035.6221397899999</v>
      </c>
      <c r="F87" s="36">
        <f>SUMIFS(СВЦЭМ!$D$33:$D$776,СВЦЭМ!$A$33:$A$776,$A87,СВЦЭМ!$B$33:$B$776,F$83)+'СЕТ СН'!$H$11+СВЦЭМ!$D$10+'СЕТ СН'!$H$6-'СЕТ СН'!$H$23</f>
        <v>1040.2116706899999</v>
      </c>
      <c r="G87" s="36">
        <f>SUMIFS(СВЦЭМ!$D$33:$D$776,СВЦЭМ!$A$33:$A$776,$A87,СВЦЭМ!$B$33:$B$776,G$83)+'СЕТ СН'!$H$11+СВЦЭМ!$D$10+'СЕТ СН'!$H$6-'СЕТ СН'!$H$23</f>
        <v>1030.1505490100001</v>
      </c>
      <c r="H87" s="36">
        <f>SUMIFS(СВЦЭМ!$D$33:$D$776,СВЦЭМ!$A$33:$A$776,$A87,СВЦЭМ!$B$33:$B$776,H$83)+'СЕТ СН'!$H$11+СВЦЭМ!$D$10+'СЕТ СН'!$H$6-'СЕТ СН'!$H$23</f>
        <v>1016.1515870699999</v>
      </c>
      <c r="I87" s="36">
        <f>SUMIFS(СВЦЭМ!$D$33:$D$776,СВЦЭМ!$A$33:$A$776,$A87,СВЦЭМ!$B$33:$B$776,I$83)+'СЕТ СН'!$H$11+СВЦЭМ!$D$10+'СЕТ СН'!$H$6-'СЕТ СН'!$H$23</f>
        <v>983.77604271999996</v>
      </c>
      <c r="J87" s="36">
        <f>SUMIFS(СВЦЭМ!$D$33:$D$776,СВЦЭМ!$A$33:$A$776,$A87,СВЦЭМ!$B$33:$B$776,J$83)+'СЕТ СН'!$H$11+СВЦЭМ!$D$10+'СЕТ СН'!$H$6-'СЕТ СН'!$H$23</f>
        <v>888.84077911999998</v>
      </c>
      <c r="K87" s="36">
        <f>SUMIFS(СВЦЭМ!$D$33:$D$776,СВЦЭМ!$A$33:$A$776,$A87,СВЦЭМ!$B$33:$B$776,K$83)+'СЕТ СН'!$H$11+СВЦЭМ!$D$10+'СЕТ СН'!$H$6-'СЕТ СН'!$H$23</f>
        <v>818.36379326999997</v>
      </c>
      <c r="L87" s="36">
        <f>SUMIFS(СВЦЭМ!$D$33:$D$776,СВЦЭМ!$A$33:$A$776,$A87,СВЦЭМ!$B$33:$B$776,L$83)+'СЕТ СН'!$H$11+СВЦЭМ!$D$10+'СЕТ СН'!$H$6-'СЕТ СН'!$H$23</f>
        <v>785.19201394999993</v>
      </c>
      <c r="M87" s="36">
        <f>SUMIFS(СВЦЭМ!$D$33:$D$776,СВЦЭМ!$A$33:$A$776,$A87,СВЦЭМ!$B$33:$B$776,M$83)+'СЕТ СН'!$H$11+СВЦЭМ!$D$10+'СЕТ СН'!$H$6-'СЕТ СН'!$H$23</f>
        <v>791.08363462999989</v>
      </c>
      <c r="N87" s="36">
        <f>SUMIFS(СВЦЭМ!$D$33:$D$776,СВЦЭМ!$A$33:$A$776,$A87,СВЦЭМ!$B$33:$B$776,N$83)+'СЕТ СН'!$H$11+СВЦЭМ!$D$10+'СЕТ СН'!$H$6-'СЕТ СН'!$H$23</f>
        <v>802.02829257999997</v>
      </c>
      <c r="O87" s="36">
        <f>SUMIFS(СВЦЭМ!$D$33:$D$776,СВЦЭМ!$A$33:$A$776,$A87,СВЦЭМ!$B$33:$B$776,O$83)+'СЕТ СН'!$H$11+СВЦЭМ!$D$10+'СЕТ СН'!$H$6-'СЕТ СН'!$H$23</f>
        <v>860.89188729</v>
      </c>
      <c r="P87" s="36">
        <f>SUMIFS(СВЦЭМ!$D$33:$D$776,СВЦЭМ!$A$33:$A$776,$A87,СВЦЭМ!$B$33:$B$776,P$83)+'СЕТ СН'!$H$11+СВЦЭМ!$D$10+'СЕТ СН'!$H$6-'СЕТ СН'!$H$23</f>
        <v>891.24978098999998</v>
      </c>
      <c r="Q87" s="36">
        <f>SUMIFS(СВЦЭМ!$D$33:$D$776,СВЦЭМ!$A$33:$A$776,$A87,СВЦЭМ!$B$33:$B$776,Q$83)+'СЕТ СН'!$H$11+СВЦЭМ!$D$10+'СЕТ СН'!$H$6-'СЕТ СН'!$H$23</f>
        <v>851.9888133799999</v>
      </c>
      <c r="R87" s="36">
        <f>SUMIFS(СВЦЭМ!$D$33:$D$776,СВЦЭМ!$A$33:$A$776,$A87,СВЦЭМ!$B$33:$B$776,R$83)+'СЕТ СН'!$H$11+СВЦЭМ!$D$10+'СЕТ СН'!$H$6-'СЕТ СН'!$H$23</f>
        <v>806.96047454999996</v>
      </c>
      <c r="S87" s="36">
        <f>SUMIFS(СВЦЭМ!$D$33:$D$776,СВЦЭМ!$A$33:$A$776,$A87,СВЦЭМ!$B$33:$B$776,S$83)+'СЕТ СН'!$H$11+СВЦЭМ!$D$10+'СЕТ СН'!$H$6-'СЕТ СН'!$H$23</f>
        <v>766.4810688099999</v>
      </c>
      <c r="T87" s="36">
        <f>SUMIFS(СВЦЭМ!$D$33:$D$776,СВЦЭМ!$A$33:$A$776,$A87,СВЦЭМ!$B$33:$B$776,T$83)+'СЕТ СН'!$H$11+СВЦЭМ!$D$10+'СЕТ СН'!$H$6-'СЕТ СН'!$H$23</f>
        <v>738.49900624999987</v>
      </c>
      <c r="U87" s="36">
        <f>SUMIFS(СВЦЭМ!$D$33:$D$776,СВЦЭМ!$A$33:$A$776,$A87,СВЦЭМ!$B$33:$B$776,U$83)+'СЕТ СН'!$H$11+СВЦЭМ!$D$10+'СЕТ СН'!$H$6-'СЕТ СН'!$H$23</f>
        <v>730.04530743999999</v>
      </c>
      <c r="V87" s="36">
        <f>SUMIFS(СВЦЭМ!$D$33:$D$776,СВЦЭМ!$A$33:$A$776,$A87,СВЦЭМ!$B$33:$B$776,V$83)+'СЕТ СН'!$H$11+СВЦЭМ!$D$10+'СЕТ СН'!$H$6-'СЕТ СН'!$H$23</f>
        <v>750.6152168399999</v>
      </c>
      <c r="W87" s="36">
        <f>SUMIFS(СВЦЭМ!$D$33:$D$776,СВЦЭМ!$A$33:$A$776,$A87,СВЦЭМ!$B$33:$B$776,W$83)+'СЕТ СН'!$H$11+СВЦЭМ!$D$10+'СЕТ СН'!$H$6-'СЕТ СН'!$H$23</f>
        <v>749.94859876999999</v>
      </c>
      <c r="X87" s="36">
        <f>SUMIFS(СВЦЭМ!$D$33:$D$776,СВЦЭМ!$A$33:$A$776,$A87,СВЦЭМ!$B$33:$B$776,X$83)+'СЕТ СН'!$H$11+СВЦЭМ!$D$10+'СЕТ СН'!$H$6-'СЕТ СН'!$H$23</f>
        <v>768.56883375999996</v>
      </c>
      <c r="Y87" s="36">
        <f>SUMIFS(СВЦЭМ!$D$33:$D$776,СВЦЭМ!$A$33:$A$776,$A87,СВЦЭМ!$B$33:$B$776,Y$83)+'СЕТ СН'!$H$11+СВЦЭМ!$D$10+'СЕТ СН'!$H$6-'СЕТ СН'!$H$23</f>
        <v>812.51305257999991</v>
      </c>
    </row>
    <row r="88" spans="1:27" ht="15.75" x14ac:dyDescent="0.2">
      <c r="A88" s="35">
        <f t="shared" si="2"/>
        <v>44109</v>
      </c>
      <c r="B88" s="36">
        <f>SUMIFS(СВЦЭМ!$D$33:$D$776,СВЦЭМ!$A$33:$A$776,$A88,СВЦЭМ!$B$33:$B$776,B$83)+'СЕТ СН'!$H$11+СВЦЭМ!$D$10+'СЕТ СН'!$H$6-'СЕТ СН'!$H$23</f>
        <v>870.8347127799999</v>
      </c>
      <c r="C88" s="36">
        <f>SUMIFS(СВЦЭМ!$D$33:$D$776,СВЦЭМ!$A$33:$A$776,$A88,СВЦЭМ!$B$33:$B$776,C$83)+'СЕТ СН'!$H$11+СВЦЭМ!$D$10+'СЕТ СН'!$H$6-'СЕТ СН'!$H$23</f>
        <v>956.7150323599999</v>
      </c>
      <c r="D88" s="36">
        <f>SUMIFS(СВЦЭМ!$D$33:$D$776,СВЦЭМ!$A$33:$A$776,$A88,СВЦЭМ!$B$33:$B$776,D$83)+'СЕТ СН'!$H$11+СВЦЭМ!$D$10+'СЕТ СН'!$H$6-'СЕТ СН'!$H$23</f>
        <v>1033.5688304099999</v>
      </c>
      <c r="E88" s="36">
        <f>SUMIFS(СВЦЭМ!$D$33:$D$776,СВЦЭМ!$A$33:$A$776,$A88,СВЦЭМ!$B$33:$B$776,E$83)+'СЕТ СН'!$H$11+СВЦЭМ!$D$10+'СЕТ СН'!$H$6-'СЕТ СН'!$H$23</f>
        <v>1054.6015858799999</v>
      </c>
      <c r="F88" s="36">
        <f>SUMIFS(СВЦЭМ!$D$33:$D$776,СВЦЭМ!$A$33:$A$776,$A88,СВЦЭМ!$B$33:$B$776,F$83)+'СЕТ СН'!$H$11+СВЦЭМ!$D$10+'СЕТ СН'!$H$6-'СЕТ СН'!$H$23</f>
        <v>1054.3199999599999</v>
      </c>
      <c r="G88" s="36">
        <f>SUMIFS(СВЦЭМ!$D$33:$D$776,СВЦЭМ!$A$33:$A$776,$A88,СВЦЭМ!$B$33:$B$776,G$83)+'СЕТ СН'!$H$11+СВЦЭМ!$D$10+'СЕТ СН'!$H$6-'СЕТ СН'!$H$23</f>
        <v>1034.2571792599999</v>
      </c>
      <c r="H88" s="36">
        <f>SUMIFS(СВЦЭМ!$D$33:$D$776,СВЦЭМ!$A$33:$A$776,$A88,СВЦЭМ!$B$33:$B$776,H$83)+'СЕТ СН'!$H$11+СВЦЭМ!$D$10+'СЕТ СН'!$H$6-'СЕТ СН'!$H$23</f>
        <v>972.45326540999997</v>
      </c>
      <c r="I88" s="36">
        <f>SUMIFS(СВЦЭМ!$D$33:$D$776,СВЦЭМ!$A$33:$A$776,$A88,СВЦЭМ!$B$33:$B$776,I$83)+'СЕТ СН'!$H$11+СВЦЭМ!$D$10+'СЕТ СН'!$H$6-'СЕТ СН'!$H$23</f>
        <v>915.40947572999994</v>
      </c>
      <c r="J88" s="36">
        <f>SUMIFS(СВЦЭМ!$D$33:$D$776,СВЦЭМ!$A$33:$A$776,$A88,СВЦЭМ!$B$33:$B$776,J$83)+'СЕТ СН'!$H$11+СВЦЭМ!$D$10+'СЕТ СН'!$H$6-'СЕТ СН'!$H$23</f>
        <v>850.48892923999995</v>
      </c>
      <c r="K88" s="36">
        <f>SUMIFS(СВЦЭМ!$D$33:$D$776,СВЦЭМ!$A$33:$A$776,$A88,СВЦЭМ!$B$33:$B$776,K$83)+'СЕТ СН'!$H$11+СВЦЭМ!$D$10+'СЕТ СН'!$H$6-'СЕТ СН'!$H$23</f>
        <v>817.93745213</v>
      </c>
      <c r="L88" s="36">
        <f>SUMIFS(СВЦЭМ!$D$33:$D$776,СВЦЭМ!$A$33:$A$776,$A88,СВЦЭМ!$B$33:$B$776,L$83)+'СЕТ СН'!$H$11+СВЦЭМ!$D$10+'СЕТ СН'!$H$6-'СЕТ СН'!$H$23</f>
        <v>815.00374870999997</v>
      </c>
      <c r="M88" s="36">
        <f>SUMIFS(СВЦЭМ!$D$33:$D$776,СВЦЭМ!$A$33:$A$776,$A88,СВЦЭМ!$B$33:$B$776,M$83)+'СЕТ СН'!$H$11+СВЦЭМ!$D$10+'СЕТ СН'!$H$6-'СЕТ СН'!$H$23</f>
        <v>838.88879047</v>
      </c>
      <c r="N88" s="36">
        <f>SUMIFS(СВЦЭМ!$D$33:$D$776,СВЦЭМ!$A$33:$A$776,$A88,СВЦЭМ!$B$33:$B$776,N$83)+'СЕТ СН'!$H$11+СВЦЭМ!$D$10+'СЕТ СН'!$H$6-'СЕТ СН'!$H$23</f>
        <v>848.11363570999993</v>
      </c>
      <c r="O88" s="36">
        <f>SUMIFS(СВЦЭМ!$D$33:$D$776,СВЦЭМ!$A$33:$A$776,$A88,СВЦЭМ!$B$33:$B$776,O$83)+'СЕТ СН'!$H$11+СВЦЭМ!$D$10+'СЕТ СН'!$H$6-'СЕТ СН'!$H$23</f>
        <v>875.61282198999993</v>
      </c>
      <c r="P88" s="36">
        <f>SUMIFS(СВЦЭМ!$D$33:$D$776,СВЦЭМ!$A$33:$A$776,$A88,СВЦЭМ!$B$33:$B$776,P$83)+'СЕТ СН'!$H$11+СВЦЭМ!$D$10+'СЕТ СН'!$H$6-'СЕТ СН'!$H$23</f>
        <v>903.68622959999993</v>
      </c>
      <c r="Q88" s="36">
        <f>SUMIFS(СВЦЭМ!$D$33:$D$776,СВЦЭМ!$A$33:$A$776,$A88,СВЦЭМ!$B$33:$B$776,Q$83)+'СЕТ СН'!$H$11+СВЦЭМ!$D$10+'СЕТ СН'!$H$6-'СЕТ СН'!$H$23</f>
        <v>868.13196450999999</v>
      </c>
      <c r="R88" s="36">
        <f>SUMIFS(СВЦЭМ!$D$33:$D$776,СВЦЭМ!$A$33:$A$776,$A88,СВЦЭМ!$B$33:$B$776,R$83)+'СЕТ СН'!$H$11+СВЦЭМ!$D$10+'СЕТ СН'!$H$6-'СЕТ СН'!$H$23</f>
        <v>832.05881342999999</v>
      </c>
      <c r="S88" s="36">
        <f>SUMIFS(СВЦЭМ!$D$33:$D$776,СВЦЭМ!$A$33:$A$776,$A88,СВЦЭМ!$B$33:$B$776,S$83)+'СЕТ СН'!$H$11+СВЦЭМ!$D$10+'СЕТ СН'!$H$6-'СЕТ СН'!$H$23</f>
        <v>819.87999150999997</v>
      </c>
      <c r="T88" s="36">
        <f>SUMIFS(СВЦЭМ!$D$33:$D$776,СВЦЭМ!$A$33:$A$776,$A88,СВЦЭМ!$B$33:$B$776,T$83)+'СЕТ СН'!$H$11+СВЦЭМ!$D$10+'СЕТ СН'!$H$6-'СЕТ СН'!$H$23</f>
        <v>838.90741390999995</v>
      </c>
      <c r="U88" s="36">
        <f>SUMIFS(СВЦЭМ!$D$33:$D$776,СВЦЭМ!$A$33:$A$776,$A88,СВЦЭМ!$B$33:$B$776,U$83)+'СЕТ СН'!$H$11+СВЦЭМ!$D$10+'СЕТ СН'!$H$6-'СЕТ СН'!$H$23</f>
        <v>816.03158054999994</v>
      </c>
      <c r="V88" s="36">
        <f>SUMIFS(СВЦЭМ!$D$33:$D$776,СВЦЭМ!$A$33:$A$776,$A88,СВЦЭМ!$B$33:$B$776,V$83)+'СЕТ СН'!$H$11+СВЦЭМ!$D$10+'СЕТ СН'!$H$6-'СЕТ СН'!$H$23</f>
        <v>818.25163236999992</v>
      </c>
      <c r="W88" s="36">
        <f>SUMIFS(СВЦЭМ!$D$33:$D$776,СВЦЭМ!$A$33:$A$776,$A88,СВЦЭМ!$B$33:$B$776,W$83)+'СЕТ СН'!$H$11+СВЦЭМ!$D$10+'СЕТ СН'!$H$6-'СЕТ СН'!$H$23</f>
        <v>849.45557023999993</v>
      </c>
      <c r="X88" s="36">
        <f>SUMIFS(СВЦЭМ!$D$33:$D$776,СВЦЭМ!$A$33:$A$776,$A88,СВЦЭМ!$B$33:$B$776,X$83)+'СЕТ СН'!$H$11+СВЦЭМ!$D$10+'СЕТ СН'!$H$6-'СЕТ СН'!$H$23</f>
        <v>845.82788368999991</v>
      </c>
      <c r="Y88" s="36">
        <f>SUMIFS(СВЦЭМ!$D$33:$D$776,СВЦЭМ!$A$33:$A$776,$A88,СВЦЭМ!$B$33:$B$776,Y$83)+'СЕТ СН'!$H$11+СВЦЭМ!$D$10+'СЕТ СН'!$H$6-'СЕТ СН'!$H$23</f>
        <v>879.92975750999994</v>
      </c>
    </row>
    <row r="89" spans="1:27" ht="15.75" x14ac:dyDescent="0.2">
      <c r="A89" s="35">
        <f t="shared" si="2"/>
        <v>44110</v>
      </c>
      <c r="B89" s="36">
        <f>SUMIFS(СВЦЭМ!$D$33:$D$776,СВЦЭМ!$A$33:$A$776,$A89,СВЦЭМ!$B$33:$B$776,B$83)+'СЕТ СН'!$H$11+СВЦЭМ!$D$10+'СЕТ СН'!$H$6-'СЕТ СН'!$H$23</f>
        <v>950.19494637999992</v>
      </c>
      <c r="C89" s="36">
        <f>SUMIFS(СВЦЭМ!$D$33:$D$776,СВЦЭМ!$A$33:$A$776,$A89,СВЦЭМ!$B$33:$B$776,C$83)+'СЕТ СН'!$H$11+СВЦЭМ!$D$10+'СЕТ СН'!$H$6-'СЕТ СН'!$H$23</f>
        <v>1031.77889865</v>
      </c>
      <c r="D89" s="36">
        <f>SUMIFS(СВЦЭМ!$D$33:$D$776,СВЦЭМ!$A$33:$A$776,$A89,СВЦЭМ!$B$33:$B$776,D$83)+'СЕТ СН'!$H$11+СВЦЭМ!$D$10+'СЕТ СН'!$H$6-'СЕТ СН'!$H$23</f>
        <v>1093.33287625</v>
      </c>
      <c r="E89" s="36">
        <f>SUMIFS(СВЦЭМ!$D$33:$D$776,СВЦЭМ!$A$33:$A$776,$A89,СВЦЭМ!$B$33:$B$776,E$83)+'СЕТ СН'!$H$11+СВЦЭМ!$D$10+'СЕТ СН'!$H$6-'СЕТ СН'!$H$23</f>
        <v>1115.1899052399999</v>
      </c>
      <c r="F89" s="36">
        <f>SUMIFS(СВЦЭМ!$D$33:$D$776,СВЦЭМ!$A$33:$A$776,$A89,СВЦЭМ!$B$33:$B$776,F$83)+'СЕТ СН'!$H$11+СВЦЭМ!$D$10+'СЕТ СН'!$H$6-'СЕТ СН'!$H$23</f>
        <v>1119.3879096799999</v>
      </c>
      <c r="G89" s="36">
        <f>SUMIFS(СВЦЭМ!$D$33:$D$776,СВЦЭМ!$A$33:$A$776,$A89,СВЦЭМ!$B$33:$B$776,G$83)+'СЕТ СН'!$H$11+СВЦЭМ!$D$10+'СЕТ СН'!$H$6-'СЕТ СН'!$H$23</f>
        <v>1106.09309446</v>
      </c>
      <c r="H89" s="36">
        <f>SUMIFS(СВЦЭМ!$D$33:$D$776,СВЦЭМ!$A$33:$A$776,$A89,СВЦЭМ!$B$33:$B$776,H$83)+'СЕТ СН'!$H$11+СВЦЭМ!$D$10+'СЕТ СН'!$H$6-'СЕТ СН'!$H$23</f>
        <v>1045.40596357</v>
      </c>
      <c r="I89" s="36">
        <f>SUMIFS(СВЦЭМ!$D$33:$D$776,СВЦЭМ!$A$33:$A$776,$A89,СВЦЭМ!$B$33:$B$776,I$83)+'СЕТ СН'!$H$11+СВЦЭМ!$D$10+'СЕТ СН'!$H$6-'СЕТ СН'!$H$23</f>
        <v>994.4706967699999</v>
      </c>
      <c r="J89" s="36">
        <f>SUMIFS(СВЦЭМ!$D$33:$D$776,СВЦЭМ!$A$33:$A$776,$A89,СВЦЭМ!$B$33:$B$776,J$83)+'СЕТ СН'!$H$11+СВЦЭМ!$D$10+'СЕТ СН'!$H$6-'СЕТ СН'!$H$23</f>
        <v>928.17393844999992</v>
      </c>
      <c r="K89" s="36">
        <f>SUMIFS(СВЦЭМ!$D$33:$D$776,СВЦЭМ!$A$33:$A$776,$A89,СВЦЭМ!$B$33:$B$776,K$83)+'СЕТ СН'!$H$11+СВЦЭМ!$D$10+'СЕТ СН'!$H$6-'СЕТ СН'!$H$23</f>
        <v>889.10638840999991</v>
      </c>
      <c r="L89" s="36">
        <f>SUMIFS(СВЦЭМ!$D$33:$D$776,СВЦЭМ!$A$33:$A$776,$A89,СВЦЭМ!$B$33:$B$776,L$83)+'СЕТ СН'!$H$11+СВЦЭМ!$D$10+'СЕТ СН'!$H$6-'СЕТ СН'!$H$23</f>
        <v>893.77855140999998</v>
      </c>
      <c r="M89" s="36">
        <f>SUMIFS(СВЦЭМ!$D$33:$D$776,СВЦЭМ!$A$33:$A$776,$A89,СВЦЭМ!$B$33:$B$776,M$83)+'СЕТ СН'!$H$11+СВЦЭМ!$D$10+'СЕТ СН'!$H$6-'СЕТ СН'!$H$23</f>
        <v>897.31656418</v>
      </c>
      <c r="N89" s="36">
        <f>SUMIFS(СВЦЭМ!$D$33:$D$776,СВЦЭМ!$A$33:$A$776,$A89,СВЦЭМ!$B$33:$B$776,N$83)+'СЕТ СН'!$H$11+СВЦЭМ!$D$10+'СЕТ СН'!$H$6-'СЕТ СН'!$H$23</f>
        <v>911.84905834999995</v>
      </c>
      <c r="O89" s="36">
        <f>SUMIFS(СВЦЭМ!$D$33:$D$776,СВЦЭМ!$A$33:$A$776,$A89,СВЦЭМ!$B$33:$B$776,O$83)+'СЕТ СН'!$H$11+СВЦЭМ!$D$10+'СЕТ СН'!$H$6-'СЕТ СН'!$H$23</f>
        <v>950.47850267999991</v>
      </c>
      <c r="P89" s="36">
        <f>SUMIFS(СВЦЭМ!$D$33:$D$776,СВЦЭМ!$A$33:$A$776,$A89,СВЦЭМ!$B$33:$B$776,P$83)+'СЕТ СН'!$H$11+СВЦЭМ!$D$10+'СЕТ СН'!$H$6-'СЕТ СН'!$H$23</f>
        <v>980.85399871999994</v>
      </c>
      <c r="Q89" s="36">
        <f>SUMIFS(СВЦЭМ!$D$33:$D$776,СВЦЭМ!$A$33:$A$776,$A89,СВЦЭМ!$B$33:$B$776,Q$83)+'СЕТ СН'!$H$11+СВЦЭМ!$D$10+'СЕТ СН'!$H$6-'СЕТ СН'!$H$23</f>
        <v>937.89951179999991</v>
      </c>
      <c r="R89" s="36">
        <f>SUMIFS(СВЦЭМ!$D$33:$D$776,СВЦЭМ!$A$33:$A$776,$A89,СВЦЭМ!$B$33:$B$776,R$83)+'СЕТ СН'!$H$11+СВЦЭМ!$D$10+'СЕТ СН'!$H$6-'СЕТ СН'!$H$23</f>
        <v>890.27673961999994</v>
      </c>
      <c r="S89" s="36">
        <f>SUMIFS(СВЦЭМ!$D$33:$D$776,СВЦЭМ!$A$33:$A$776,$A89,СВЦЭМ!$B$33:$B$776,S$83)+'СЕТ СН'!$H$11+СВЦЭМ!$D$10+'СЕТ СН'!$H$6-'СЕТ СН'!$H$23</f>
        <v>846.23446350999996</v>
      </c>
      <c r="T89" s="36">
        <f>SUMIFS(СВЦЭМ!$D$33:$D$776,СВЦЭМ!$A$33:$A$776,$A89,СВЦЭМ!$B$33:$B$776,T$83)+'СЕТ СН'!$H$11+СВЦЭМ!$D$10+'СЕТ СН'!$H$6-'СЕТ СН'!$H$23</f>
        <v>821.93399871999998</v>
      </c>
      <c r="U89" s="36">
        <f>SUMIFS(СВЦЭМ!$D$33:$D$776,СВЦЭМ!$A$33:$A$776,$A89,СВЦЭМ!$B$33:$B$776,U$83)+'СЕТ СН'!$H$11+СВЦЭМ!$D$10+'СЕТ СН'!$H$6-'СЕТ СН'!$H$23</f>
        <v>823.6668357399999</v>
      </c>
      <c r="V89" s="36">
        <f>SUMIFS(СВЦЭМ!$D$33:$D$776,СВЦЭМ!$A$33:$A$776,$A89,СВЦЭМ!$B$33:$B$776,V$83)+'СЕТ СН'!$H$11+СВЦЭМ!$D$10+'СЕТ СН'!$H$6-'СЕТ СН'!$H$23</f>
        <v>813.87710998</v>
      </c>
      <c r="W89" s="36">
        <f>SUMIFS(СВЦЭМ!$D$33:$D$776,СВЦЭМ!$A$33:$A$776,$A89,СВЦЭМ!$B$33:$B$776,W$83)+'СЕТ СН'!$H$11+СВЦЭМ!$D$10+'СЕТ СН'!$H$6-'СЕТ СН'!$H$23</f>
        <v>819.50529031999997</v>
      </c>
      <c r="X89" s="36">
        <f>SUMIFS(СВЦЭМ!$D$33:$D$776,СВЦЭМ!$A$33:$A$776,$A89,СВЦЭМ!$B$33:$B$776,X$83)+'СЕТ СН'!$H$11+СВЦЭМ!$D$10+'СЕТ СН'!$H$6-'СЕТ СН'!$H$23</f>
        <v>840.47182300999998</v>
      </c>
      <c r="Y89" s="36">
        <f>SUMIFS(СВЦЭМ!$D$33:$D$776,СВЦЭМ!$A$33:$A$776,$A89,СВЦЭМ!$B$33:$B$776,Y$83)+'СЕТ СН'!$H$11+СВЦЭМ!$D$10+'СЕТ СН'!$H$6-'СЕТ СН'!$H$23</f>
        <v>880.1334981</v>
      </c>
    </row>
    <row r="90" spans="1:27" ht="15.75" x14ac:dyDescent="0.2">
      <c r="A90" s="35">
        <f t="shared" si="2"/>
        <v>44111</v>
      </c>
      <c r="B90" s="36">
        <f>SUMIFS(СВЦЭМ!$D$33:$D$776,СВЦЭМ!$A$33:$A$776,$A90,СВЦЭМ!$B$33:$B$776,B$83)+'СЕТ СН'!$H$11+СВЦЭМ!$D$10+'СЕТ СН'!$H$6-'СЕТ СН'!$H$23</f>
        <v>937.76406271999997</v>
      </c>
      <c r="C90" s="36">
        <f>SUMIFS(СВЦЭМ!$D$33:$D$776,СВЦЭМ!$A$33:$A$776,$A90,СВЦЭМ!$B$33:$B$776,C$83)+'СЕТ СН'!$H$11+СВЦЭМ!$D$10+'СЕТ СН'!$H$6-'СЕТ СН'!$H$23</f>
        <v>1023.4136757599999</v>
      </c>
      <c r="D90" s="36">
        <f>SUMIFS(СВЦЭМ!$D$33:$D$776,СВЦЭМ!$A$33:$A$776,$A90,СВЦЭМ!$B$33:$B$776,D$83)+'СЕТ СН'!$H$11+СВЦЭМ!$D$10+'СЕТ СН'!$H$6-'СЕТ СН'!$H$23</f>
        <v>1096.52037092</v>
      </c>
      <c r="E90" s="36">
        <f>SUMIFS(СВЦЭМ!$D$33:$D$776,СВЦЭМ!$A$33:$A$776,$A90,СВЦЭМ!$B$33:$B$776,E$83)+'СЕТ СН'!$H$11+СВЦЭМ!$D$10+'СЕТ СН'!$H$6-'СЕТ СН'!$H$23</f>
        <v>1119.9435309400001</v>
      </c>
      <c r="F90" s="36">
        <f>SUMIFS(СВЦЭМ!$D$33:$D$776,СВЦЭМ!$A$33:$A$776,$A90,СВЦЭМ!$B$33:$B$776,F$83)+'СЕТ СН'!$H$11+СВЦЭМ!$D$10+'СЕТ СН'!$H$6-'СЕТ СН'!$H$23</f>
        <v>1115.14766553</v>
      </c>
      <c r="G90" s="36">
        <f>SUMIFS(СВЦЭМ!$D$33:$D$776,СВЦЭМ!$A$33:$A$776,$A90,СВЦЭМ!$B$33:$B$776,G$83)+'СЕТ СН'!$H$11+СВЦЭМ!$D$10+'СЕТ СН'!$H$6-'СЕТ СН'!$H$23</f>
        <v>1095.02671854</v>
      </c>
      <c r="H90" s="36">
        <f>SUMIFS(СВЦЭМ!$D$33:$D$776,СВЦЭМ!$A$33:$A$776,$A90,СВЦЭМ!$B$33:$B$776,H$83)+'СЕТ СН'!$H$11+СВЦЭМ!$D$10+'СЕТ СН'!$H$6-'СЕТ СН'!$H$23</f>
        <v>1048.06877747</v>
      </c>
      <c r="I90" s="36">
        <f>SUMIFS(СВЦЭМ!$D$33:$D$776,СВЦЭМ!$A$33:$A$776,$A90,СВЦЭМ!$B$33:$B$776,I$83)+'СЕТ СН'!$H$11+СВЦЭМ!$D$10+'СЕТ СН'!$H$6-'СЕТ СН'!$H$23</f>
        <v>994.64940502999991</v>
      </c>
      <c r="J90" s="36">
        <f>SUMIFS(СВЦЭМ!$D$33:$D$776,СВЦЭМ!$A$33:$A$776,$A90,СВЦЭМ!$B$33:$B$776,J$83)+'СЕТ СН'!$H$11+СВЦЭМ!$D$10+'СЕТ СН'!$H$6-'СЕТ СН'!$H$23</f>
        <v>929.70743668999989</v>
      </c>
      <c r="K90" s="36">
        <f>SUMIFS(СВЦЭМ!$D$33:$D$776,СВЦЭМ!$A$33:$A$776,$A90,СВЦЭМ!$B$33:$B$776,K$83)+'СЕТ СН'!$H$11+СВЦЭМ!$D$10+'СЕТ СН'!$H$6-'СЕТ СН'!$H$23</f>
        <v>898.5173962099999</v>
      </c>
      <c r="L90" s="36">
        <f>SUMIFS(СВЦЭМ!$D$33:$D$776,СВЦЭМ!$A$33:$A$776,$A90,СВЦЭМ!$B$33:$B$776,L$83)+'СЕТ СН'!$H$11+СВЦЭМ!$D$10+'СЕТ СН'!$H$6-'СЕТ СН'!$H$23</f>
        <v>903.12274864999995</v>
      </c>
      <c r="M90" s="36">
        <f>SUMIFS(СВЦЭМ!$D$33:$D$776,СВЦЭМ!$A$33:$A$776,$A90,СВЦЭМ!$B$33:$B$776,M$83)+'СЕТ СН'!$H$11+СВЦЭМ!$D$10+'СЕТ СН'!$H$6-'СЕТ СН'!$H$23</f>
        <v>911.26600484999994</v>
      </c>
      <c r="N90" s="36">
        <f>SUMIFS(СВЦЭМ!$D$33:$D$776,СВЦЭМ!$A$33:$A$776,$A90,СВЦЭМ!$B$33:$B$776,N$83)+'СЕТ СН'!$H$11+СВЦЭМ!$D$10+'СЕТ СН'!$H$6-'СЕТ СН'!$H$23</f>
        <v>916.75134123999999</v>
      </c>
      <c r="O90" s="36">
        <f>SUMIFS(СВЦЭМ!$D$33:$D$776,СВЦЭМ!$A$33:$A$776,$A90,СВЦЭМ!$B$33:$B$776,O$83)+'СЕТ СН'!$H$11+СВЦЭМ!$D$10+'СЕТ СН'!$H$6-'СЕТ СН'!$H$23</f>
        <v>946.08427828999993</v>
      </c>
      <c r="P90" s="36">
        <f>SUMIFS(СВЦЭМ!$D$33:$D$776,СВЦЭМ!$A$33:$A$776,$A90,СВЦЭМ!$B$33:$B$776,P$83)+'СЕТ СН'!$H$11+СВЦЭМ!$D$10+'СЕТ СН'!$H$6-'СЕТ СН'!$H$23</f>
        <v>973.68528765999997</v>
      </c>
      <c r="Q90" s="36">
        <f>SUMIFS(СВЦЭМ!$D$33:$D$776,СВЦЭМ!$A$33:$A$776,$A90,СВЦЭМ!$B$33:$B$776,Q$83)+'СЕТ СН'!$H$11+СВЦЭМ!$D$10+'СЕТ СН'!$H$6-'СЕТ СН'!$H$23</f>
        <v>934.4039606099999</v>
      </c>
      <c r="R90" s="36">
        <f>SUMIFS(СВЦЭМ!$D$33:$D$776,СВЦЭМ!$A$33:$A$776,$A90,СВЦЭМ!$B$33:$B$776,R$83)+'СЕТ СН'!$H$11+СВЦЭМ!$D$10+'СЕТ СН'!$H$6-'СЕТ СН'!$H$23</f>
        <v>881.89937368999995</v>
      </c>
      <c r="S90" s="36">
        <f>SUMIFS(СВЦЭМ!$D$33:$D$776,СВЦЭМ!$A$33:$A$776,$A90,СВЦЭМ!$B$33:$B$776,S$83)+'СЕТ СН'!$H$11+СВЦЭМ!$D$10+'СЕТ СН'!$H$6-'СЕТ СН'!$H$23</f>
        <v>832.03898073999994</v>
      </c>
      <c r="T90" s="36">
        <f>SUMIFS(СВЦЭМ!$D$33:$D$776,СВЦЭМ!$A$33:$A$776,$A90,СВЦЭМ!$B$33:$B$776,T$83)+'СЕТ СН'!$H$11+СВЦЭМ!$D$10+'СЕТ СН'!$H$6-'СЕТ СН'!$H$23</f>
        <v>824.08293650999997</v>
      </c>
      <c r="U90" s="36">
        <f>SUMIFS(СВЦЭМ!$D$33:$D$776,СВЦЭМ!$A$33:$A$776,$A90,СВЦЭМ!$B$33:$B$776,U$83)+'СЕТ СН'!$H$11+СВЦЭМ!$D$10+'СЕТ СН'!$H$6-'СЕТ СН'!$H$23</f>
        <v>831.4101145599999</v>
      </c>
      <c r="V90" s="36">
        <f>SUMIFS(СВЦЭМ!$D$33:$D$776,СВЦЭМ!$A$33:$A$776,$A90,СВЦЭМ!$B$33:$B$776,V$83)+'СЕТ СН'!$H$11+СВЦЭМ!$D$10+'СЕТ СН'!$H$6-'СЕТ СН'!$H$23</f>
        <v>827.90540247999991</v>
      </c>
      <c r="W90" s="36">
        <f>SUMIFS(СВЦЭМ!$D$33:$D$776,СВЦЭМ!$A$33:$A$776,$A90,СВЦЭМ!$B$33:$B$776,W$83)+'СЕТ СН'!$H$11+СВЦЭМ!$D$10+'СЕТ СН'!$H$6-'СЕТ СН'!$H$23</f>
        <v>824.7964817699999</v>
      </c>
      <c r="X90" s="36">
        <f>SUMIFS(СВЦЭМ!$D$33:$D$776,СВЦЭМ!$A$33:$A$776,$A90,СВЦЭМ!$B$33:$B$776,X$83)+'СЕТ СН'!$H$11+СВЦЭМ!$D$10+'СЕТ СН'!$H$6-'СЕТ СН'!$H$23</f>
        <v>827.85788004999995</v>
      </c>
      <c r="Y90" s="36">
        <f>SUMIFS(СВЦЭМ!$D$33:$D$776,СВЦЭМ!$A$33:$A$776,$A90,СВЦЭМ!$B$33:$B$776,Y$83)+'СЕТ СН'!$H$11+СВЦЭМ!$D$10+'СЕТ СН'!$H$6-'СЕТ СН'!$H$23</f>
        <v>867.28859153999997</v>
      </c>
    </row>
    <row r="91" spans="1:27" ht="15.75" x14ac:dyDescent="0.2">
      <c r="A91" s="35">
        <f t="shared" si="2"/>
        <v>44112</v>
      </c>
      <c r="B91" s="36">
        <f>SUMIFS(СВЦЭМ!$D$33:$D$776,СВЦЭМ!$A$33:$A$776,$A91,СВЦЭМ!$B$33:$B$776,B$83)+'СЕТ СН'!$H$11+СВЦЭМ!$D$10+'СЕТ СН'!$H$6-'СЕТ СН'!$H$23</f>
        <v>914.95529176999992</v>
      </c>
      <c r="C91" s="36">
        <f>SUMIFS(СВЦЭМ!$D$33:$D$776,СВЦЭМ!$A$33:$A$776,$A91,СВЦЭМ!$B$33:$B$776,C$83)+'СЕТ СН'!$H$11+СВЦЭМ!$D$10+'СЕТ СН'!$H$6-'СЕТ СН'!$H$23</f>
        <v>998.20132420999994</v>
      </c>
      <c r="D91" s="36">
        <f>SUMIFS(СВЦЭМ!$D$33:$D$776,СВЦЭМ!$A$33:$A$776,$A91,СВЦЭМ!$B$33:$B$776,D$83)+'СЕТ СН'!$H$11+СВЦЭМ!$D$10+'СЕТ СН'!$H$6-'СЕТ СН'!$H$23</f>
        <v>1062.7674284899999</v>
      </c>
      <c r="E91" s="36">
        <f>SUMIFS(СВЦЭМ!$D$33:$D$776,СВЦЭМ!$A$33:$A$776,$A91,СВЦЭМ!$B$33:$B$776,E$83)+'СЕТ СН'!$H$11+СВЦЭМ!$D$10+'СЕТ СН'!$H$6-'СЕТ СН'!$H$23</f>
        <v>1075.52445822</v>
      </c>
      <c r="F91" s="36">
        <f>SUMIFS(СВЦЭМ!$D$33:$D$776,СВЦЭМ!$A$33:$A$776,$A91,СВЦЭМ!$B$33:$B$776,F$83)+'СЕТ СН'!$H$11+СВЦЭМ!$D$10+'СЕТ СН'!$H$6-'СЕТ СН'!$H$23</f>
        <v>1071.3608056200001</v>
      </c>
      <c r="G91" s="36">
        <f>SUMIFS(СВЦЭМ!$D$33:$D$776,СВЦЭМ!$A$33:$A$776,$A91,СВЦЭМ!$B$33:$B$776,G$83)+'СЕТ СН'!$H$11+СВЦЭМ!$D$10+'СЕТ СН'!$H$6-'СЕТ СН'!$H$23</f>
        <v>1052.40213683</v>
      </c>
      <c r="H91" s="36">
        <f>SUMIFS(СВЦЭМ!$D$33:$D$776,СВЦЭМ!$A$33:$A$776,$A91,СВЦЭМ!$B$33:$B$776,H$83)+'СЕТ СН'!$H$11+СВЦЭМ!$D$10+'СЕТ СН'!$H$6-'СЕТ СН'!$H$23</f>
        <v>1003.7355972099999</v>
      </c>
      <c r="I91" s="36">
        <f>SUMIFS(СВЦЭМ!$D$33:$D$776,СВЦЭМ!$A$33:$A$776,$A91,СВЦЭМ!$B$33:$B$776,I$83)+'СЕТ СН'!$H$11+СВЦЭМ!$D$10+'СЕТ СН'!$H$6-'СЕТ СН'!$H$23</f>
        <v>950.46641076999992</v>
      </c>
      <c r="J91" s="36">
        <f>SUMIFS(СВЦЭМ!$D$33:$D$776,СВЦЭМ!$A$33:$A$776,$A91,СВЦЭМ!$B$33:$B$776,J$83)+'СЕТ СН'!$H$11+СВЦЭМ!$D$10+'СЕТ СН'!$H$6-'СЕТ СН'!$H$23</f>
        <v>890.26884252999992</v>
      </c>
      <c r="K91" s="36">
        <f>SUMIFS(СВЦЭМ!$D$33:$D$776,СВЦЭМ!$A$33:$A$776,$A91,СВЦЭМ!$B$33:$B$776,K$83)+'СЕТ СН'!$H$11+СВЦЭМ!$D$10+'СЕТ СН'!$H$6-'СЕТ СН'!$H$23</f>
        <v>858.58787464</v>
      </c>
      <c r="L91" s="36">
        <f>SUMIFS(СВЦЭМ!$D$33:$D$776,СВЦЭМ!$A$33:$A$776,$A91,СВЦЭМ!$B$33:$B$776,L$83)+'СЕТ СН'!$H$11+СВЦЭМ!$D$10+'СЕТ СН'!$H$6-'СЕТ СН'!$H$23</f>
        <v>864.21277206999991</v>
      </c>
      <c r="M91" s="36">
        <f>SUMIFS(СВЦЭМ!$D$33:$D$776,СВЦЭМ!$A$33:$A$776,$A91,СВЦЭМ!$B$33:$B$776,M$83)+'СЕТ СН'!$H$11+СВЦЭМ!$D$10+'СЕТ СН'!$H$6-'СЕТ СН'!$H$23</f>
        <v>871.79079193999996</v>
      </c>
      <c r="N91" s="36">
        <f>SUMIFS(СВЦЭМ!$D$33:$D$776,СВЦЭМ!$A$33:$A$776,$A91,СВЦЭМ!$B$33:$B$776,N$83)+'СЕТ СН'!$H$11+СВЦЭМ!$D$10+'СЕТ СН'!$H$6-'СЕТ СН'!$H$23</f>
        <v>881.51123655999993</v>
      </c>
      <c r="O91" s="36">
        <f>SUMIFS(СВЦЭМ!$D$33:$D$776,СВЦЭМ!$A$33:$A$776,$A91,СВЦЭМ!$B$33:$B$776,O$83)+'СЕТ СН'!$H$11+СВЦЭМ!$D$10+'СЕТ СН'!$H$6-'СЕТ СН'!$H$23</f>
        <v>916.06780387999993</v>
      </c>
      <c r="P91" s="36">
        <f>SUMIFS(СВЦЭМ!$D$33:$D$776,СВЦЭМ!$A$33:$A$776,$A91,СВЦЭМ!$B$33:$B$776,P$83)+'СЕТ СН'!$H$11+СВЦЭМ!$D$10+'СЕТ СН'!$H$6-'СЕТ СН'!$H$23</f>
        <v>943.75975403999996</v>
      </c>
      <c r="Q91" s="36">
        <f>SUMIFS(СВЦЭМ!$D$33:$D$776,СВЦЭМ!$A$33:$A$776,$A91,СВЦЭМ!$B$33:$B$776,Q$83)+'СЕТ СН'!$H$11+СВЦЭМ!$D$10+'СЕТ СН'!$H$6-'СЕТ СН'!$H$23</f>
        <v>902.14703883999994</v>
      </c>
      <c r="R91" s="36">
        <f>SUMIFS(СВЦЭМ!$D$33:$D$776,СВЦЭМ!$A$33:$A$776,$A91,СВЦЭМ!$B$33:$B$776,R$83)+'СЕТ СН'!$H$11+СВЦЭМ!$D$10+'СЕТ СН'!$H$6-'СЕТ СН'!$H$23</f>
        <v>853.08659871999998</v>
      </c>
      <c r="S91" s="36">
        <f>SUMIFS(СВЦЭМ!$D$33:$D$776,СВЦЭМ!$A$33:$A$776,$A91,СВЦЭМ!$B$33:$B$776,S$83)+'СЕТ СН'!$H$11+СВЦЭМ!$D$10+'СЕТ СН'!$H$6-'СЕТ СН'!$H$23</f>
        <v>808.75889417999997</v>
      </c>
      <c r="T91" s="36">
        <f>SUMIFS(СВЦЭМ!$D$33:$D$776,СВЦЭМ!$A$33:$A$776,$A91,СВЦЭМ!$B$33:$B$776,T$83)+'СЕТ СН'!$H$11+СВЦЭМ!$D$10+'СЕТ СН'!$H$6-'СЕТ СН'!$H$23</f>
        <v>808.84088419999989</v>
      </c>
      <c r="U91" s="36">
        <f>SUMIFS(СВЦЭМ!$D$33:$D$776,СВЦЭМ!$A$33:$A$776,$A91,СВЦЭМ!$B$33:$B$776,U$83)+'СЕТ СН'!$H$11+СВЦЭМ!$D$10+'СЕТ СН'!$H$6-'СЕТ СН'!$H$23</f>
        <v>824.82527415999994</v>
      </c>
      <c r="V91" s="36">
        <f>SUMIFS(СВЦЭМ!$D$33:$D$776,СВЦЭМ!$A$33:$A$776,$A91,СВЦЭМ!$B$33:$B$776,V$83)+'СЕТ СН'!$H$11+СВЦЭМ!$D$10+'СЕТ СН'!$H$6-'СЕТ СН'!$H$23</f>
        <v>815.75886518999994</v>
      </c>
      <c r="W91" s="36">
        <f>SUMIFS(СВЦЭМ!$D$33:$D$776,СВЦЭМ!$A$33:$A$776,$A91,СВЦЭМ!$B$33:$B$776,W$83)+'СЕТ СН'!$H$11+СВЦЭМ!$D$10+'СЕТ СН'!$H$6-'СЕТ СН'!$H$23</f>
        <v>811.07363364999992</v>
      </c>
      <c r="X91" s="36">
        <f>SUMIFS(СВЦЭМ!$D$33:$D$776,СВЦЭМ!$A$33:$A$776,$A91,СВЦЭМ!$B$33:$B$776,X$83)+'СЕТ СН'!$H$11+СВЦЭМ!$D$10+'СЕТ СН'!$H$6-'СЕТ СН'!$H$23</f>
        <v>821.27438299999994</v>
      </c>
      <c r="Y91" s="36">
        <f>SUMIFS(СВЦЭМ!$D$33:$D$776,СВЦЭМ!$A$33:$A$776,$A91,СВЦЭМ!$B$33:$B$776,Y$83)+'СЕТ СН'!$H$11+СВЦЭМ!$D$10+'СЕТ СН'!$H$6-'СЕТ СН'!$H$23</f>
        <v>856.42264440999998</v>
      </c>
    </row>
    <row r="92" spans="1:27" ht="15.75" x14ac:dyDescent="0.2">
      <c r="A92" s="35">
        <f t="shared" si="2"/>
        <v>44113</v>
      </c>
      <c r="B92" s="36">
        <f>SUMIFS(СВЦЭМ!$D$33:$D$776,СВЦЭМ!$A$33:$A$776,$A92,СВЦЭМ!$B$33:$B$776,B$83)+'СЕТ СН'!$H$11+СВЦЭМ!$D$10+'СЕТ СН'!$H$6-'СЕТ СН'!$H$23</f>
        <v>911.18512597999995</v>
      </c>
      <c r="C92" s="36">
        <f>SUMIFS(СВЦЭМ!$D$33:$D$776,СВЦЭМ!$A$33:$A$776,$A92,СВЦЭМ!$B$33:$B$776,C$83)+'СЕТ СН'!$H$11+СВЦЭМ!$D$10+'СЕТ СН'!$H$6-'СЕТ СН'!$H$23</f>
        <v>990.81954210999993</v>
      </c>
      <c r="D92" s="36">
        <f>SUMIFS(СВЦЭМ!$D$33:$D$776,СВЦЭМ!$A$33:$A$776,$A92,СВЦЭМ!$B$33:$B$776,D$83)+'СЕТ СН'!$H$11+СВЦЭМ!$D$10+'СЕТ СН'!$H$6-'СЕТ СН'!$H$23</f>
        <v>1060.2059064699999</v>
      </c>
      <c r="E92" s="36">
        <f>SUMIFS(СВЦЭМ!$D$33:$D$776,СВЦЭМ!$A$33:$A$776,$A92,СВЦЭМ!$B$33:$B$776,E$83)+'СЕТ СН'!$H$11+СВЦЭМ!$D$10+'СЕТ СН'!$H$6-'СЕТ СН'!$H$23</f>
        <v>1075.67966634</v>
      </c>
      <c r="F92" s="36">
        <f>SUMIFS(СВЦЭМ!$D$33:$D$776,СВЦЭМ!$A$33:$A$776,$A92,СВЦЭМ!$B$33:$B$776,F$83)+'СЕТ СН'!$H$11+СВЦЭМ!$D$10+'СЕТ СН'!$H$6-'СЕТ СН'!$H$23</f>
        <v>1081.7297589499999</v>
      </c>
      <c r="G92" s="36">
        <f>SUMIFS(СВЦЭМ!$D$33:$D$776,СВЦЭМ!$A$33:$A$776,$A92,СВЦЭМ!$B$33:$B$776,G$83)+'СЕТ СН'!$H$11+СВЦЭМ!$D$10+'СЕТ СН'!$H$6-'СЕТ СН'!$H$23</f>
        <v>1058.1502380100001</v>
      </c>
      <c r="H92" s="36">
        <f>SUMIFS(СВЦЭМ!$D$33:$D$776,СВЦЭМ!$A$33:$A$776,$A92,СВЦЭМ!$B$33:$B$776,H$83)+'СЕТ СН'!$H$11+СВЦЭМ!$D$10+'СЕТ СН'!$H$6-'СЕТ СН'!$H$23</f>
        <v>1003.4814696999999</v>
      </c>
      <c r="I92" s="36">
        <f>SUMIFS(СВЦЭМ!$D$33:$D$776,СВЦЭМ!$A$33:$A$776,$A92,СВЦЭМ!$B$33:$B$776,I$83)+'СЕТ СН'!$H$11+СВЦЭМ!$D$10+'СЕТ СН'!$H$6-'СЕТ СН'!$H$23</f>
        <v>954.11603106999996</v>
      </c>
      <c r="J92" s="36">
        <f>SUMIFS(СВЦЭМ!$D$33:$D$776,СВЦЭМ!$A$33:$A$776,$A92,СВЦЭМ!$B$33:$B$776,J$83)+'СЕТ СН'!$H$11+СВЦЭМ!$D$10+'СЕТ СН'!$H$6-'СЕТ СН'!$H$23</f>
        <v>898.71911539999996</v>
      </c>
      <c r="K92" s="36">
        <f>SUMIFS(СВЦЭМ!$D$33:$D$776,СВЦЭМ!$A$33:$A$776,$A92,СВЦЭМ!$B$33:$B$776,K$83)+'СЕТ СН'!$H$11+СВЦЭМ!$D$10+'СЕТ СН'!$H$6-'СЕТ СН'!$H$23</f>
        <v>885.96938035999995</v>
      </c>
      <c r="L92" s="36">
        <f>SUMIFS(СВЦЭМ!$D$33:$D$776,СВЦЭМ!$A$33:$A$776,$A92,СВЦЭМ!$B$33:$B$776,L$83)+'СЕТ СН'!$H$11+СВЦЭМ!$D$10+'СЕТ СН'!$H$6-'СЕТ СН'!$H$23</f>
        <v>886.54299426999989</v>
      </c>
      <c r="M92" s="36">
        <f>SUMIFS(СВЦЭМ!$D$33:$D$776,СВЦЭМ!$A$33:$A$776,$A92,СВЦЭМ!$B$33:$B$776,M$83)+'СЕТ СН'!$H$11+СВЦЭМ!$D$10+'СЕТ СН'!$H$6-'СЕТ СН'!$H$23</f>
        <v>899.40637493999998</v>
      </c>
      <c r="N92" s="36">
        <f>SUMIFS(СВЦЭМ!$D$33:$D$776,СВЦЭМ!$A$33:$A$776,$A92,СВЦЭМ!$B$33:$B$776,N$83)+'СЕТ СН'!$H$11+СВЦЭМ!$D$10+'СЕТ СН'!$H$6-'СЕТ СН'!$H$23</f>
        <v>909.76442654999994</v>
      </c>
      <c r="O92" s="36">
        <f>SUMIFS(СВЦЭМ!$D$33:$D$776,СВЦЭМ!$A$33:$A$776,$A92,СВЦЭМ!$B$33:$B$776,O$83)+'СЕТ СН'!$H$11+СВЦЭМ!$D$10+'СЕТ СН'!$H$6-'СЕТ СН'!$H$23</f>
        <v>911.08634207</v>
      </c>
      <c r="P92" s="36">
        <f>SUMIFS(СВЦЭМ!$D$33:$D$776,СВЦЭМ!$A$33:$A$776,$A92,СВЦЭМ!$B$33:$B$776,P$83)+'СЕТ СН'!$H$11+СВЦЭМ!$D$10+'СЕТ СН'!$H$6-'СЕТ СН'!$H$23</f>
        <v>922.43270550999989</v>
      </c>
      <c r="Q92" s="36">
        <f>SUMIFS(СВЦЭМ!$D$33:$D$776,СВЦЭМ!$A$33:$A$776,$A92,СВЦЭМ!$B$33:$B$776,Q$83)+'СЕТ СН'!$H$11+СВЦЭМ!$D$10+'СЕТ СН'!$H$6-'СЕТ СН'!$H$23</f>
        <v>928.08055952999996</v>
      </c>
      <c r="R92" s="36">
        <f>SUMIFS(СВЦЭМ!$D$33:$D$776,СВЦЭМ!$A$33:$A$776,$A92,СВЦЭМ!$B$33:$B$776,R$83)+'СЕТ СН'!$H$11+СВЦЭМ!$D$10+'СЕТ СН'!$H$6-'СЕТ СН'!$H$23</f>
        <v>887.23976427999992</v>
      </c>
      <c r="S92" s="36">
        <f>SUMIFS(СВЦЭМ!$D$33:$D$776,СВЦЭМ!$A$33:$A$776,$A92,СВЦЭМ!$B$33:$B$776,S$83)+'СЕТ СН'!$H$11+СВЦЭМ!$D$10+'СЕТ СН'!$H$6-'СЕТ СН'!$H$23</f>
        <v>823.10451862999992</v>
      </c>
      <c r="T92" s="36">
        <f>SUMIFS(СВЦЭМ!$D$33:$D$776,СВЦЭМ!$A$33:$A$776,$A92,СВЦЭМ!$B$33:$B$776,T$83)+'СЕТ СН'!$H$11+СВЦЭМ!$D$10+'СЕТ СН'!$H$6-'СЕТ СН'!$H$23</f>
        <v>781.81990578</v>
      </c>
      <c r="U92" s="36">
        <f>SUMIFS(СВЦЭМ!$D$33:$D$776,СВЦЭМ!$A$33:$A$776,$A92,СВЦЭМ!$B$33:$B$776,U$83)+'СЕТ СН'!$H$11+СВЦЭМ!$D$10+'СЕТ СН'!$H$6-'СЕТ СН'!$H$23</f>
        <v>815.27580732999991</v>
      </c>
      <c r="V92" s="36">
        <f>SUMIFS(СВЦЭМ!$D$33:$D$776,СВЦЭМ!$A$33:$A$776,$A92,СВЦЭМ!$B$33:$B$776,V$83)+'СЕТ СН'!$H$11+СВЦЭМ!$D$10+'СЕТ СН'!$H$6-'СЕТ СН'!$H$23</f>
        <v>813.48057445999996</v>
      </c>
      <c r="W92" s="36">
        <f>SUMIFS(СВЦЭМ!$D$33:$D$776,СВЦЭМ!$A$33:$A$776,$A92,СВЦЭМ!$B$33:$B$776,W$83)+'СЕТ СН'!$H$11+СВЦЭМ!$D$10+'СЕТ СН'!$H$6-'СЕТ СН'!$H$23</f>
        <v>804.11737290999997</v>
      </c>
      <c r="X92" s="36">
        <f>SUMIFS(СВЦЭМ!$D$33:$D$776,СВЦЭМ!$A$33:$A$776,$A92,СВЦЭМ!$B$33:$B$776,X$83)+'СЕТ СН'!$H$11+СВЦЭМ!$D$10+'СЕТ СН'!$H$6-'СЕТ СН'!$H$23</f>
        <v>814.43245499</v>
      </c>
      <c r="Y92" s="36">
        <f>SUMIFS(СВЦЭМ!$D$33:$D$776,СВЦЭМ!$A$33:$A$776,$A92,СВЦЭМ!$B$33:$B$776,Y$83)+'СЕТ СН'!$H$11+СВЦЭМ!$D$10+'СЕТ СН'!$H$6-'СЕТ СН'!$H$23</f>
        <v>842.94935784999996</v>
      </c>
    </row>
    <row r="93" spans="1:27" ht="15.75" x14ac:dyDescent="0.2">
      <c r="A93" s="35">
        <f t="shared" si="2"/>
        <v>44114</v>
      </c>
      <c r="B93" s="36">
        <f>SUMIFS(СВЦЭМ!$D$33:$D$776,СВЦЭМ!$A$33:$A$776,$A93,СВЦЭМ!$B$33:$B$776,B$83)+'СЕТ СН'!$H$11+СВЦЭМ!$D$10+'СЕТ СН'!$H$6-'СЕТ СН'!$H$23</f>
        <v>896.64753594999991</v>
      </c>
      <c r="C93" s="36">
        <f>SUMIFS(СВЦЭМ!$D$33:$D$776,СВЦЭМ!$A$33:$A$776,$A93,СВЦЭМ!$B$33:$B$776,C$83)+'СЕТ СН'!$H$11+СВЦЭМ!$D$10+'СЕТ СН'!$H$6-'СЕТ СН'!$H$23</f>
        <v>974.9749268999999</v>
      </c>
      <c r="D93" s="36">
        <f>SUMIFS(СВЦЭМ!$D$33:$D$776,СВЦЭМ!$A$33:$A$776,$A93,СВЦЭМ!$B$33:$B$776,D$83)+'СЕТ СН'!$H$11+СВЦЭМ!$D$10+'СЕТ СН'!$H$6-'СЕТ СН'!$H$23</f>
        <v>1047.9384315100001</v>
      </c>
      <c r="E93" s="36">
        <f>SUMIFS(СВЦЭМ!$D$33:$D$776,СВЦЭМ!$A$33:$A$776,$A93,СВЦЭМ!$B$33:$B$776,E$83)+'СЕТ СН'!$H$11+СВЦЭМ!$D$10+'СЕТ СН'!$H$6-'СЕТ СН'!$H$23</f>
        <v>1074.6535541600001</v>
      </c>
      <c r="F93" s="36">
        <f>SUMIFS(СВЦЭМ!$D$33:$D$776,СВЦЭМ!$A$33:$A$776,$A93,СВЦЭМ!$B$33:$B$776,F$83)+'СЕТ СН'!$H$11+СВЦЭМ!$D$10+'СЕТ СН'!$H$6-'СЕТ СН'!$H$23</f>
        <v>1078.9612150099999</v>
      </c>
      <c r="G93" s="36">
        <f>SUMIFS(СВЦЭМ!$D$33:$D$776,СВЦЭМ!$A$33:$A$776,$A93,СВЦЭМ!$B$33:$B$776,G$83)+'СЕТ СН'!$H$11+СВЦЭМ!$D$10+'СЕТ СН'!$H$6-'СЕТ СН'!$H$23</f>
        <v>1061.85465019</v>
      </c>
      <c r="H93" s="36">
        <f>SUMIFS(СВЦЭМ!$D$33:$D$776,СВЦЭМ!$A$33:$A$776,$A93,СВЦЭМ!$B$33:$B$776,H$83)+'СЕТ СН'!$H$11+СВЦЭМ!$D$10+'СЕТ СН'!$H$6-'СЕТ СН'!$H$23</f>
        <v>1044.9048029800001</v>
      </c>
      <c r="I93" s="36">
        <f>SUMIFS(СВЦЭМ!$D$33:$D$776,СВЦЭМ!$A$33:$A$776,$A93,СВЦЭМ!$B$33:$B$776,I$83)+'СЕТ СН'!$H$11+СВЦЭМ!$D$10+'СЕТ СН'!$H$6-'СЕТ СН'!$H$23</f>
        <v>1014.49557823</v>
      </c>
      <c r="J93" s="36">
        <f>SUMIFS(СВЦЭМ!$D$33:$D$776,СВЦЭМ!$A$33:$A$776,$A93,СВЦЭМ!$B$33:$B$776,J$83)+'СЕТ СН'!$H$11+СВЦЭМ!$D$10+'СЕТ СН'!$H$6-'СЕТ СН'!$H$23</f>
        <v>925.27291006999997</v>
      </c>
      <c r="K93" s="36">
        <f>SUMIFS(СВЦЭМ!$D$33:$D$776,СВЦЭМ!$A$33:$A$776,$A93,СВЦЭМ!$B$33:$B$776,K$83)+'СЕТ СН'!$H$11+СВЦЭМ!$D$10+'СЕТ СН'!$H$6-'СЕТ СН'!$H$23</f>
        <v>869.36023679999994</v>
      </c>
      <c r="L93" s="36">
        <f>SUMIFS(СВЦЭМ!$D$33:$D$776,СВЦЭМ!$A$33:$A$776,$A93,СВЦЭМ!$B$33:$B$776,L$83)+'СЕТ СН'!$H$11+СВЦЭМ!$D$10+'СЕТ СН'!$H$6-'СЕТ СН'!$H$23</f>
        <v>861.94856807999997</v>
      </c>
      <c r="M93" s="36">
        <f>SUMIFS(СВЦЭМ!$D$33:$D$776,СВЦЭМ!$A$33:$A$776,$A93,СВЦЭМ!$B$33:$B$776,M$83)+'СЕТ СН'!$H$11+СВЦЭМ!$D$10+'СЕТ СН'!$H$6-'СЕТ СН'!$H$23</f>
        <v>857.12891710999997</v>
      </c>
      <c r="N93" s="36">
        <f>SUMIFS(СВЦЭМ!$D$33:$D$776,СВЦЭМ!$A$33:$A$776,$A93,СВЦЭМ!$B$33:$B$776,N$83)+'СЕТ СН'!$H$11+СВЦЭМ!$D$10+'СЕТ СН'!$H$6-'СЕТ СН'!$H$23</f>
        <v>863.69441675999997</v>
      </c>
      <c r="O93" s="36">
        <f>SUMIFS(СВЦЭМ!$D$33:$D$776,СВЦЭМ!$A$33:$A$776,$A93,СВЦЭМ!$B$33:$B$776,O$83)+'СЕТ СН'!$H$11+СВЦЭМ!$D$10+'СЕТ СН'!$H$6-'СЕТ СН'!$H$23</f>
        <v>914.88509009999996</v>
      </c>
      <c r="P93" s="36">
        <f>SUMIFS(СВЦЭМ!$D$33:$D$776,СВЦЭМ!$A$33:$A$776,$A93,СВЦЭМ!$B$33:$B$776,P$83)+'СЕТ СН'!$H$11+СВЦЭМ!$D$10+'СЕТ СН'!$H$6-'СЕТ СН'!$H$23</f>
        <v>940.76279282999997</v>
      </c>
      <c r="Q93" s="36">
        <f>SUMIFS(СВЦЭМ!$D$33:$D$776,СВЦЭМ!$A$33:$A$776,$A93,СВЦЭМ!$B$33:$B$776,Q$83)+'СЕТ СН'!$H$11+СВЦЭМ!$D$10+'СЕТ СН'!$H$6-'СЕТ СН'!$H$23</f>
        <v>930.80875223999999</v>
      </c>
      <c r="R93" s="36">
        <f>SUMIFS(СВЦЭМ!$D$33:$D$776,СВЦЭМ!$A$33:$A$776,$A93,СВЦЭМ!$B$33:$B$776,R$83)+'СЕТ СН'!$H$11+СВЦЭМ!$D$10+'СЕТ СН'!$H$6-'СЕТ СН'!$H$23</f>
        <v>874.47764116999997</v>
      </c>
      <c r="S93" s="36">
        <f>SUMIFS(СВЦЭМ!$D$33:$D$776,СВЦЭМ!$A$33:$A$776,$A93,СВЦЭМ!$B$33:$B$776,S$83)+'СЕТ СН'!$H$11+СВЦЭМ!$D$10+'СЕТ СН'!$H$6-'СЕТ СН'!$H$23</f>
        <v>852.96797647999995</v>
      </c>
      <c r="T93" s="36">
        <f>SUMIFS(СВЦЭМ!$D$33:$D$776,СВЦЭМ!$A$33:$A$776,$A93,СВЦЭМ!$B$33:$B$776,T$83)+'СЕТ СН'!$H$11+СВЦЭМ!$D$10+'СЕТ СН'!$H$6-'СЕТ СН'!$H$23</f>
        <v>834.1833084299999</v>
      </c>
      <c r="U93" s="36">
        <f>SUMIFS(СВЦЭМ!$D$33:$D$776,СВЦЭМ!$A$33:$A$776,$A93,СВЦЭМ!$B$33:$B$776,U$83)+'СЕТ СН'!$H$11+СВЦЭМ!$D$10+'СЕТ СН'!$H$6-'СЕТ СН'!$H$23</f>
        <v>830.68647430999999</v>
      </c>
      <c r="V93" s="36">
        <f>SUMIFS(СВЦЭМ!$D$33:$D$776,СВЦЭМ!$A$33:$A$776,$A93,СВЦЭМ!$B$33:$B$776,V$83)+'СЕТ СН'!$H$11+СВЦЭМ!$D$10+'СЕТ СН'!$H$6-'СЕТ СН'!$H$23</f>
        <v>792.60938056999998</v>
      </c>
      <c r="W93" s="36">
        <f>SUMIFS(СВЦЭМ!$D$33:$D$776,СВЦЭМ!$A$33:$A$776,$A93,СВЦЭМ!$B$33:$B$776,W$83)+'СЕТ СН'!$H$11+СВЦЭМ!$D$10+'СЕТ СН'!$H$6-'СЕТ СН'!$H$23</f>
        <v>787.70647912999993</v>
      </c>
      <c r="X93" s="36">
        <f>SUMIFS(СВЦЭМ!$D$33:$D$776,СВЦЭМ!$A$33:$A$776,$A93,СВЦЭМ!$B$33:$B$776,X$83)+'СЕТ СН'!$H$11+СВЦЭМ!$D$10+'СЕТ СН'!$H$6-'СЕТ СН'!$H$23</f>
        <v>776.10742206999998</v>
      </c>
      <c r="Y93" s="36">
        <f>SUMIFS(СВЦЭМ!$D$33:$D$776,СВЦЭМ!$A$33:$A$776,$A93,СВЦЭМ!$B$33:$B$776,Y$83)+'СЕТ СН'!$H$11+СВЦЭМ!$D$10+'СЕТ СН'!$H$6-'СЕТ СН'!$H$23</f>
        <v>818.79445192999992</v>
      </c>
    </row>
    <row r="94" spans="1:27" ht="15.75" x14ac:dyDescent="0.2">
      <c r="A94" s="35">
        <f t="shared" si="2"/>
        <v>44115</v>
      </c>
      <c r="B94" s="36">
        <f>SUMIFS(СВЦЭМ!$D$33:$D$776,СВЦЭМ!$A$33:$A$776,$A94,СВЦЭМ!$B$33:$B$776,B$83)+'СЕТ СН'!$H$11+СВЦЭМ!$D$10+'СЕТ СН'!$H$6-'СЕТ СН'!$H$23</f>
        <v>902.07631564999997</v>
      </c>
      <c r="C94" s="36">
        <f>SUMIFS(СВЦЭМ!$D$33:$D$776,СВЦЭМ!$A$33:$A$776,$A94,СВЦЭМ!$B$33:$B$776,C$83)+'СЕТ СН'!$H$11+СВЦЭМ!$D$10+'СЕТ СН'!$H$6-'СЕТ СН'!$H$23</f>
        <v>991.5199450099999</v>
      </c>
      <c r="D94" s="36">
        <f>SUMIFS(СВЦЭМ!$D$33:$D$776,СВЦЭМ!$A$33:$A$776,$A94,СВЦЭМ!$B$33:$B$776,D$83)+'СЕТ СН'!$H$11+СВЦЭМ!$D$10+'СЕТ СН'!$H$6-'СЕТ СН'!$H$23</f>
        <v>1086.7626131899999</v>
      </c>
      <c r="E94" s="36">
        <f>SUMIFS(СВЦЭМ!$D$33:$D$776,СВЦЭМ!$A$33:$A$776,$A94,СВЦЭМ!$B$33:$B$776,E$83)+'СЕТ СН'!$H$11+СВЦЭМ!$D$10+'СЕТ СН'!$H$6-'СЕТ СН'!$H$23</f>
        <v>1118.3522588599999</v>
      </c>
      <c r="F94" s="36">
        <f>SUMIFS(СВЦЭМ!$D$33:$D$776,СВЦЭМ!$A$33:$A$776,$A94,СВЦЭМ!$B$33:$B$776,F$83)+'СЕТ СН'!$H$11+СВЦЭМ!$D$10+'СЕТ СН'!$H$6-'СЕТ СН'!$H$23</f>
        <v>1123.0471812999999</v>
      </c>
      <c r="G94" s="36">
        <f>SUMIFS(СВЦЭМ!$D$33:$D$776,СВЦЭМ!$A$33:$A$776,$A94,СВЦЭМ!$B$33:$B$776,G$83)+'СЕТ СН'!$H$11+СВЦЭМ!$D$10+'СЕТ СН'!$H$6-'СЕТ СН'!$H$23</f>
        <v>1113.9809517599999</v>
      </c>
      <c r="H94" s="36">
        <f>SUMIFS(СВЦЭМ!$D$33:$D$776,СВЦЭМ!$A$33:$A$776,$A94,СВЦЭМ!$B$33:$B$776,H$83)+'СЕТ СН'!$H$11+СВЦЭМ!$D$10+'СЕТ СН'!$H$6-'СЕТ СН'!$H$23</f>
        <v>1095.9901939900001</v>
      </c>
      <c r="I94" s="36">
        <f>SUMIFS(СВЦЭМ!$D$33:$D$776,СВЦЭМ!$A$33:$A$776,$A94,СВЦЭМ!$B$33:$B$776,I$83)+'СЕТ СН'!$H$11+СВЦЭМ!$D$10+'СЕТ СН'!$H$6-'СЕТ СН'!$H$23</f>
        <v>1075.2043756999999</v>
      </c>
      <c r="J94" s="36">
        <f>SUMIFS(СВЦЭМ!$D$33:$D$776,СВЦЭМ!$A$33:$A$776,$A94,СВЦЭМ!$B$33:$B$776,J$83)+'СЕТ СН'!$H$11+СВЦЭМ!$D$10+'СЕТ СН'!$H$6-'СЕТ СН'!$H$23</f>
        <v>978.90716573999998</v>
      </c>
      <c r="K94" s="36">
        <f>SUMIFS(СВЦЭМ!$D$33:$D$776,СВЦЭМ!$A$33:$A$776,$A94,СВЦЭМ!$B$33:$B$776,K$83)+'СЕТ СН'!$H$11+СВЦЭМ!$D$10+'СЕТ СН'!$H$6-'СЕТ СН'!$H$23</f>
        <v>905.65784812999993</v>
      </c>
      <c r="L94" s="36">
        <f>SUMIFS(СВЦЭМ!$D$33:$D$776,СВЦЭМ!$A$33:$A$776,$A94,СВЦЭМ!$B$33:$B$776,L$83)+'СЕТ СН'!$H$11+СВЦЭМ!$D$10+'СЕТ СН'!$H$6-'СЕТ СН'!$H$23</f>
        <v>896.53919420999989</v>
      </c>
      <c r="M94" s="36">
        <f>SUMIFS(СВЦЭМ!$D$33:$D$776,СВЦЭМ!$A$33:$A$776,$A94,СВЦЭМ!$B$33:$B$776,M$83)+'СЕТ СН'!$H$11+СВЦЭМ!$D$10+'СЕТ СН'!$H$6-'СЕТ СН'!$H$23</f>
        <v>896.98000193999997</v>
      </c>
      <c r="N94" s="36">
        <f>SUMIFS(СВЦЭМ!$D$33:$D$776,СВЦЭМ!$A$33:$A$776,$A94,СВЦЭМ!$B$33:$B$776,N$83)+'СЕТ СН'!$H$11+СВЦЭМ!$D$10+'СЕТ СН'!$H$6-'СЕТ СН'!$H$23</f>
        <v>907.1834743899999</v>
      </c>
      <c r="O94" s="36">
        <f>SUMIFS(СВЦЭМ!$D$33:$D$776,СВЦЭМ!$A$33:$A$776,$A94,СВЦЭМ!$B$33:$B$776,O$83)+'СЕТ СН'!$H$11+СВЦЭМ!$D$10+'СЕТ СН'!$H$6-'СЕТ СН'!$H$23</f>
        <v>950.51288065999995</v>
      </c>
      <c r="P94" s="36">
        <f>SUMIFS(СВЦЭМ!$D$33:$D$776,СВЦЭМ!$A$33:$A$776,$A94,СВЦЭМ!$B$33:$B$776,P$83)+'СЕТ СН'!$H$11+СВЦЭМ!$D$10+'СЕТ СН'!$H$6-'СЕТ СН'!$H$23</f>
        <v>985.41252724999993</v>
      </c>
      <c r="Q94" s="36">
        <f>SUMIFS(СВЦЭМ!$D$33:$D$776,СВЦЭМ!$A$33:$A$776,$A94,СВЦЭМ!$B$33:$B$776,Q$83)+'СЕТ СН'!$H$11+СВЦЭМ!$D$10+'СЕТ СН'!$H$6-'СЕТ СН'!$H$23</f>
        <v>940.31416690999993</v>
      </c>
      <c r="R94" s="36">
        <f>SUMIFS(СВЦЭМ!$D$33:$D$776,СВЦЭМ!$A$33:$A$776,$A94,СВЦЭМ!$B$33:$B$776,R$83)+'СЕТ СН'!$H$11+СВЦЭМ!$D$10+'СЕТ СН'!$H$6-'СЕТ СН'!$H$23</f>
        <v>888.31212039999991</v>
      </c>
      <c r="S94" s="36">
        <f>SUMIFS(СВЦЭМ!$D$33:$D$776,СВЦЭМ!$A$33:$A$776,$A94,СВЦЭМ!$B$33:$B$776,S$83)+'СЕТ СН'!$H$11+СВЦЭМ!$D$10+'СЕТ СН'!$H$6-'СЕТ СН'!$H$23</f>
        <v>846.63756622999995</v>
      </c>
      <c r="T94" s="36">
        <f>SUMIFS(СВЦЭМ!$D$33:$D$776,СВЦЭМ!$A$33:$A$776,$A94,СВЦЭМ!$B$33:$B$776,T$83)+'СЕТ СН'!$H$11+СВЦЭМ!$D$10+'СЕТ СН'!$H$6-'СЕТ СН'!$H$23</f>
        <v>865.62810800999989</v>
      </c>
      <c r="U94" s="36">
        <f>SUMIFS(СВЦЭМ!$D$33:$D$776,СВЦЭМ!$A$33:$A$776,$A94,СВЦЭМ!$B$33:$B$776,U$83)+'СЕТ СН'!$H$11+СВЦЭМ!$D$10+'СЕТ СН'!$H$6-'СЕТ СН'!$H$23</f>
        <v>874.48914436999996</v>
      </c>
      <c r="V94" s="36">
        <f>SUMIFS(СВЦЭМ!$D$33:$D$776,СВЦЭМ!$A$33:$A$776,$A94,СВЦЭМ!$B$33:$B$776,V$83)+'СЕТ СН'!$H$11+СВЦЭМ!$D$10+'СЕТ СН'!$H$6-'СЕТ СН'!$H$23</f>
        <v>843.89478383999995</v>
      </c>
      <c r="W94" s="36">
        <f>SUMIFS(СВЦЭМ!$D$33:$D$776,СВЦЭМ!$A$33:$A$776,$A94,СВЦЭМ!$B$33:$B$776,W$83)+'СЕТ СН'!$H$11+СВЦЭМ!$D$10+'СЕТ СН'!$H$6-'СЕТ СН'!$H$23</f>
        <v>826.72199853999996</v>
      </c>
      <c r="X94" s="36">
        <f>SUMIFS(СВЦЭМ!$D$33:$D$776,СВЦЭМ!$A$33:$A$776,$A94,СВЦЭМ!$B$33:$B$776,X$83)+'СЕТ СН'!$H$11+СВЦЭМ!$D$10+'СЕТ СН'!$H$6-'СЕТ СН'!$H$23</f>
        <v>803.30176348999998</v>
      </c>
      <c r="Y94" s="36">
        <f>SUMIFS(СВЦЭМ!$D$33:$D$776,СВЦЭМ!$A$33:$A$776,$A94,СВЦЭМ!$B$33:$B$776,Y$83)+'СЕТ СН'!$H$11+СВЦЭМ!$D$10+'СЕТ СН'!$H$6-'СЕТ СН'!$H$23</f>
        <v>839.20585495</v>
      </c>
    </row>
    <row r="95" spans="1:27" ht="15.75" x14ac:dyDescent="0.2">
      <c r="A95" s="35">
        <f t="shared" si="2"/>
        <v>44116</v>
      </c>
      <c r="B95" s="36">
        <f>SUMIFS(СВЦЭМ!$D$33:$D$776,СВЦЭМ!$A$33:$A$776,$A95,СВЦЭМ!$B$33:$B$776,B$83)+'СЕТ СН'!$H$11+СВЦЭМ!$D$10+'СЕТ СН'!$H$6-'СЕТ СН'!$H$23</f>
        <v>896.86070794999989</v>
      </c>
      <c r="C95" s="36">
        <f>SUMIFS(СВЦЭМ!$D$33:$D$776,СВЦЭМ!$A$33:$A$776,$A95,СВЦЭМ!$B$33:$B$776,C$83)+'СЕТ СН'!$H$11+СВЦЭМ!$D$10+'СЕТ СН'!$H$6-'СЕТ СН'!$H$23</f>
        <v>971.84658408999996</v>
      </c>
      <c r="D95" s="36">
        <f>SUMIFS(СВЦЭМ!$D$33:$D$776,СВЦЭМ!$A$33:$A$776,$A95,СВЦЭМ!$B$33:$B$776,D$83)+'СЕТ СН'!$H$11+СВЦЭМ!$D$10+'СЕТ СН'!$H$6-'СЕТ СН'!$H$23</f>
        <v>1041.72498926</v>
      </c>
      <c r="E95" s="36">
        <f>SUMIFS(СВЦЭМ!$D$33:$D$776,СВЦЭМ!$A$33:$A$776,$A95,СВЦЭМ!$B$33:$B$776,E$83)+'СЕТ СН'!$H$11+СВЦЭМ!$D$10+'СЕТ СН'!$H$6-'СЕТ СН'!$H$23</f>
        <v>1060.0612943900001</v>
      </c>
      <c r="F95" s="36">
        <f>SUMIFS(СВЦЭМ!$D$33:$D$776,СВЦЭМ!$A$33:$A$776,$A95,СВЦЭМ!$B$33:$B$776,F$83)+'СЕТ СН'!$H$11+СВЦЭМ!$D$10+'СЕТ СН'!$H$6-'СЕТ СН'!$H$23</f>
        <v>1055.44051534</v>
      </c>
      <c r="G95" s="36">
        <f>SUMIFS(СВЦЭМ!$D$33:$D$776,СВЦЭМ!$A$33:$A$776,$A95,СВЦЭМ!$B$33:$B$776,G$83)+'СЕТ СН'!$H$11+СВЦЭМ!$D$10+'СЕТ СН'!$H$6-'СЕТ СН'!$H$23</f>
        <v>1039.0338908799999</v>
      </c>
      <c r="H95" s="36">
        <f>SUMIFS(СВЦЭМ!$D$33:$D$776,СВЦЭМ!$A$33:$A$776,$A95,СВЦЭМ!$B$33:$B$776,H$83)+'СЕТ СН'!$H$11+СВЦЭМ!$D$10+'СЕТ СН'!$H$6-'СЕТ СН'!$H$23</f>
        <v>989.06307948999995</v>
      </c>
      <c r="I95" s="36">
        <f>SUMIFS(СВЦЭМ!$D$33:$D$776,СВЦЭМ!$A$33:$A$776,$A95,СВЦЭМ!$B$33:$B$776,I$83)+'СЕТ СН'!$H$11+СВЦЭМ!$D$10+'СЕТ СН'!$H$6-'СЕТ СН'!$H$23</f>
        <v>949.12056543999995</v>
      </c>
      <c r="J95" s="36">
        <f>SUMIFS(СВЦЭМ!$D$33:$D$776,СВЦЭМ!$A$33:$A$776,$A95,СВЦЭМ!$B$33:$B$776,J$83)+'СЕТ СН'!$H$11+СВЦЭМ!$D$10+'СЕТ СН'!$H$6-'СЕТ СН'!$H$23</f>
        <v>873.65261235999992</v>
      </c>
      <c r="K95" s="36">
        <f>SUMIFS(СВЦЭМ!$D$33:$D$776,СВЦЭМ!$A$33:$A$776,$A95,СВЦЭМ!$B$33:$B$776,K$83)+'СЕТ СН'!$H$11+СВЦЭМ!$D$10+'СЕТ СН'!$H$6-'СЕТ СН'!$H$23</f>
        <v>825.19352964999996</v>
      </c>
      <c r="L95" s="36">
        <f>SUMIFS(СВЦЭМ!$D$33:$D$776,СВЦЭМ!$A$33:$A$776,$A95,СВЦЭМ!$B$33:$B$776,L$83)+'СЕТ СН'!$H$11+СВЦЭМ!$D$10+'СЕТ СН'!$H$6-'СЕТ СН'!$H$23</f>
        <v>821.23350834999997</v>
      </c>
      <c r="M95" s="36">
        <f>SUMIFS(СВЦЭМ!$D$33:$D$776,СВЦЭМ!$A$33:$A$776,$A95,СВЦЭМ!$B$33:$B$776,M$83)+'СЕТ СН'!$H$11+СВЦЭМ!$D$10+'СЕТ СН'!$H$6-'СЕТ СН'!$H$23</f>
        <v>821.57946834999996</v>
      </c>
      <c r="N95" s="36">
        <f>SUMIFS(СВЦЭМ!$D$33:$D$776,СВЦЭМ!$A$33:$A$776,$A95,СВЦЭМ!$B$33:$B$776,N$83)+'СЕТ СН'!$H$11+СВЦЭМ!$D$10+'СЕТ СН'!$H$6-'СЕТ СН'!$H$23</f>
        <v>828.57080614999995</v>
      </c>
      <c r="O95" s="36">
        <f>SUMIFS(СВЦЭМ!$D$33:$D$776,СВЦЭМ!$A$33:$A$776,$A95,СВЦЭМ!$B$33:$B$776,O$83)+'СЕТ СН'!$H$11+СВЦЭМ!$D$10+'СЕТ СН'!$H$6-'СЕТ СН'!$H$23</f>
        <v>848.93212972999993</v>
      </c>
      <c r="P95" s="36">
        <f>SUMIFS(СВЦЭМ!$D$33:$D$776,СВЦЭМ!$A$33:$A$776,$A95,СВЦЭМ!$B$33:$B$776,P$83)+'СЕТ СН'!$H$11+СВЦЭМ!$D$10+'СЕТ СН'!$H$6-'СЕТ СН'!$H$23</f>
        <v>886.51025990999995</v>
      </c>
      <c r="Q95" s="36">
        <f>SUMIFS(СВЦЭМ!$D$33:$D$776,СВЦЭМ!$A$33:$A$776,$A95,СВЦЭМ!$B$33:$B$776,Q$83)+'СЕТ СН'!$H$11+СВЦЭМ!$D$10+'СЕТ СН'!$H$6-'СЕТ СН'!$H$23</f>
        <v>871.51355892999993</v>
      </c>
      <c r="R95" s="36">
        <f>SUMIFS(СВЦЭМ!$D$33:$D$776,СВЦЭМ!$A$33:$A$776,$A95,СВЦЭМ!$B$33:$B$776,R$83)+'СЕТ СН'!$H$11+СВЦЭМ!$D$10+'СЕТ СН'!$H$6-'СЕТ СН'!$H$23</f>
        <v>825.48250941999993</v>
      </c>
      <c r="S95" s="36">
        <f>SUMIFS(СВЦЭМ!$D$33:$D$776,СВЦЭМ!$A$33:$A$776,$A95,СВЦЭМ!$B$33:$B$776,S$83)+'СЕТ СН'!$H$11+СВЦЭМ!$D$10+'СЕТ СН'!$H$6-'СЕТ СН'!$H$23</f>
        <v>775.77596389999997</v>
      </c>
      <c r="T95" s="36">
        <f>SUMIFS(СВЦЭМ!$D$33:$D$776,СВЦЭМ!$A$33:$A$776,$A95,СВЦЭМ!$B$33:$B$776,T$83)+'СЕТ СН'!$H$11+СВЦЭМ!$D$10+'СЕТ СН'!$H$6-'СЕТ СН'!$H$23</f>
        <v>785.84607891999997</v>
      </c>
      <c r="U95" s="36">
        <f>SUMIFS(СВЦЭМ!$D$33:$D$776,СВЦЭМ!$A$33:$A$776,$A95,СВЦЭМ!$B$33:$B$776,U$83)+'СЕТ СН'!$H$11+СВЦЭМ!$D$10+'СЕТ СН'!$H$6-'СЕТ СН'!$H$23</f>
        <v>814.21083040999997</v>
      </c>
      <c r="V95" s="36">
        <f>SUMIFS(СВЦЭМ!$D$33:$D$776,СВЦЭМ!$A$33:$A$776,$A95,СВЦЭМ!$B$33:$B$776,V$83)+'СЕТ СН'!$H$11+СВЦЭМ!$D$10+'СЕТ СН'!$H$6-'СЕТ СН'!$H$23</f>
        <v>813.47590507999996</v>
      </c>
      <c r="W95" s="36">
        <f>SUMIFS(СВЦЭМ!$D$33:$D$776,СВЦЭМ!$A$33:$A$776,$A95,СВЦЭМ!$B$33:$B$776,W$83)+'СЕТ СН'!$H$11+СВЦЭМ!$D$10+'СЕТ СН'!$H$6-'СЕТ СН'!$H$23</f>
        <v>805.97740004999991</v>
      </c>
      <c r="X95" s="36">
        <f>SUMIFS(СВЦЭМ!$D$33:$D$776,СВЦЭМ!$A$33:$A$776,$A95,СВЦЭМ!$B$33:$B$776,X$83)+'СЕТ СН'!$H$11+СВЦЭМ!$D$10+'СЕТ СН'!$H$6-'СЕТ СН'!$H$23</f>
        <v>780.10261355</v>
      </c>
      <c r="Y95" s="36">
        <f>SUMIFS(СВЦЭМ!$D$33:$D$776,СВЦЭМ!$A$33:$A$776,$A95,СВЦЭМ!$B$33:$B$776,Y$83)+'СЕТ СН'!$H$11+СВЦЭМ!$D$10+'СЕТ СН'!$H$6-'СЕТ СН'!$H$23</f>
        <v>811.86209689999998</v>
      </c>
    </row>
    <row r="96" spans="1:27" ht="15.75" x14ac:dyDescent="0.2">
      <c r="A96" s="35">
        <f t="shared" si="2"/>
        <v>44117</v>
      </c>
      <c r="B96" s="36">
        <f>SUMIFS(СВЦЭМ!$D$33:$D$776,СВЦЭМ!$A$33:$A$776,$A96,СВЦЭМ!$B$33:$B$776,B$83)+'СЕТ СН'!$H$11+СВЦЭМ!$D$10+'СЕТ СН'!$H$6-'СЕТ СН'!$H$23</f>
        <v>882.60968723999997</v>
      </c>
      <c r="C96" s="36">
        <f>SUMIFS(СВЦЭМ!$D$33:$D$776,СВЦЭМ!$A$33:$A$776,$A96,СВЦЭМ!$B$33:$B$776,C$83)+'СЕТ СН'!$H$11+СВЦЭМ!$D$10+'СЕТ СН'!$H$6-'СЕТ СН'!$H$23</f>
        <v>958.07321125999999</v>
      </c>
      <c r="D96" s="36">
        <f>SUMIFS(СВЦЭМ!$D$33:$D$776,СВЦЭМ!$A$33:$A$776,$A96,СВЦЭМ!$B$33:$B$776,D$83)+'СЕТ СН'!$H$11+СВЦЭМ!$D$10+'СЕТ СН'!$H$6-'СЕТ СН'!$H$23</f>
        <v>1018.73717053</v>
      </c>
      <c r="E96" s="36">
        <f>SUMIFS(СВЦЭМ!$D$33:$D$776,СВЦЭМ!$A$33:$A$776,$A96,СВЦЭМ!$B$33:$B$776,E$83)+'СЕТ СН'!$H$11+СВЦЭМ!$D$10+'СЕТ СН'!$H$6-'СЕТ СН'!$H$23</f>
        <v>1034.3705690199999</v>
      </c>
      <c r="F96" s="36">
        <f>SUMIFS(СВЦЭМ!$D$33:$D$776,СВЦЭМ!$A$33:$A$776,$A96,СВЦЭМ!$B$33:$B$776,F$83)+'СЕТ СН'!$H$11+СВЦЭМ!$D$10+'СЕТ СН'!$H$6-'СЕТ СН'!$H$23</f>
        <v>1029.79489629</v>
      </c>
      <c r="G96" s="36">
        <f>SUMIFS(СВЦЭМ!$D$33:$D$776,СВЦЭМ!$A$33:$A$776,$A96,СВЦЭМ!$B$33:$B$776,G$83)+'СЕТ СН'!$H$11+СВЦЭМ!$D$10+'СЕТ СН'!$H$6-'СЕТ СН'!$H$23</f>
        <v>1018.4030468499999</v>
      </c>
      <c r="H96" s="36">
        <f>SUMIFS(СВЦЭМ!$D$33:$D$776,СВЦЭМ!$A$33:$A$776,$A96,СВЦЭМ!$B$33:$B$776,H$83)+'СЕТ СН'!$H$11+СВЦЭМ!$D$10+'СЕТ СН'!$H$6-'СЕТ СН'!$H$23</f>
        <v>994.06723350999994</v>
      </c>
      <c r="I96" s="36">
        <f>SUMIFS(СВЦЭМ!$D$33:$D$776,СВЦЭМ!$A$33:$A$776,$A96,СВЦЭМ!$B$33:$B$776,I$83)+'СЕТ СН'!$H$11+СВЦЭМ!$D$10+'СЕТ СН'!$H$6-'СЕТ СН'!$H$23</f>
        <v>987.45508070999995</v>
      </c>
      <c r="J96" s="36">
        <f>SUMIFS(СВЦЭМ!$D$33:$D$776,СВЦЭМ!$A$33:$A$776,$A96,СВЦЭМ!$B$33:$B$776,J$83)+'СЕТ СН'!$H$11+СВЦЭМ!$D$10+'СЕТ СН'!$H$6-'СЕТ СН'!$H$23</f>
        <v>931.34748889999992</v>
      </c>
      <c r="K96" s="36">
        <f>SUMIFS(СВЦЭМ!$D$33:$D$776,СВЦЭМ!$A$33:$A$776,$A96,СВЦЭМ!$B$33:$B$776,K$83)+'СЕТ СН'!$H$11+СВЦЭМ!$D$10+'СЕТ СН'!$H$6-'СЕТ СН'!$H$23</f>
        <v>889.73401897999997</v>
      </c>
      <c r="L96" s="36">
        <f>SUMIFS(СВЦЭМ!$D$33:$D$776,СВЦЭМ!$A$33:$A$776,$A96,СВЦЭМ!$B$33:$B$776,L$83)+'СЕТ СН'!$H$11+СВЦЭМ!$D$10+'СЕТ СН'!$H$6-'СЕТ СН'!$H$23</f>
        <v>891.63010599999996</v>
      </c>
      <c r="M96" s="36">
        <f>SUMIFS(СВЦЭМ!$D$33:$D$776,СВЦЭМ!$A$33:$A$776,$A96,СВЦЭМ!$B$33:$B$776,M$83)+'СЕТ СН'!$H$11+СВЦЭМ!$D$10+'СЕТ СН'!$H$6-'СЕТ СН'!$H$23</f>
        <v>901.95419613999991</v>
      </c>
      <c r="N96" s="36">
        <f>SUMIFS(СВЦЭМ!$D$33:$D$776,СВЦЭМ!$A$33:$A$776,$A96,СВЦЭМ!$B$33:$B$776,N$83)+'СЕТ СН'!$H$11+СВЦЭМ!$D$10+'СЕТ СН'!$H$6-'СЕТ СН'!$H$23</f>
        <v>907.67901245999997</v>
      </c>
      <c r="O96" s="36">
        <f>SUMIFS(СВЦЭМ!$D$33:$D$776,СВЦЭМ!$A$33:$A$776,$A96,СВЦЭМ!$B$33:$B$776,O$83)+'СЕТ СН'!$H$11+СВЦЭМ!$D$10+'СЕТ СН'!$H$6-'СЕТ СН'!$H$23</f>
        <v>944.88375651999991</v>
      </c>
      <c r="P96" s="36">
        <f>SUMIFS(СВЦЭМ!$D$33:$D$776,СВЦЭМ!$A$33:$A$776,$A96,СВЦЭМ!$B$33:$B$776,P$83)+'СЕТ СН'!$H$11+СВЦЭМ!$D$10+'СЕТ СН'!$H$6-'СЕТ СН'!$H$23</f>
        <v>975.78129121999996</v>
      </c>
      <c r="Q96" s="36">
        <f>SUMIFS(СВЦЭМ!$D$33:$D$776,СВЦЭМ!$A$33:$A$776,$A96,СВЦЭМ!$B$33:$B$776,Q$83)+'СЕТ СН'!$H$11+СВЦЭМ!$D$10+'СЕТ СН'!$H$6-'СЕТ СН'!$H$23</f>
        <v>936.24358065999991</v>
      </c>
      <c r="R96" s="36">
        <f>SUMIFS(СВЦЭМ!$D$33:$D$776,СВЦЭМ!$A$33:$A$776,$A96,СВЦЭМ!$B$33:$B$776,R$83)+'СЕТ СН'!$H$11+СВЦЭМ!$D$10+'СЕТ СН'!$H$6-'СЕТ СН'!$H$23</f>
        <v>885.79653531999998</v>
      </c>
      <c r="S96" s="36">
        <f>SUMIFS(СВЦЭМ!$D$33:$D$776,СВЦЭМ!$A$33:$A$776,$A96,СВЦЭМ!$B$33:$B$776,S$83)+'СЕТ СН'!$H$11+СВЦЭМ!$D$10+'СЕТ СН'!$H$6-'СЕТ СН'!$H$23</f>
        <v>841.7598794999999</v>
      </c>
      <c r="T96" s="36">
        <f>SUMIFS(СВЦЭМ!$D$33:$D$776,СВЦЭМ!$A$33:$A$776,$A96,СВЦЭМ!$B$33:$B$776,T$83)+'СЕТ СН'!$H$11+СВЦЭМ!$D$10+'СЕТ СН'!$H$6-'СЕТ СН'!$H$23</f>
        <v>840.14034018999996</v>
      </c>
      <c r="U96" s="36">
        <f>SUMIFS(СВЦЭМ!$D$33:$D$776,СВЦЭМ!$A$33:$A$776,$A96,СВЦЭМ!$B$33:$B$776,U$83)+'СЕТ СН'!$H$11+СВЦЭМ!$D$10+'СЕТ СН'!$H$6-'СЕТ СН'!$H$23</f>
        <v>861.62664585999994</v>
      </c>
      <c r="V96" s="36">
        <f>SUMIFS(СВЦЭМ!$D$33:$D$776,СВЦЭМ!$A$33:$A$776,$A96,СВЦЭМ!$B$33:$B$776,V$83)+'СЕТ СН'!$H$11+СВЦЭМ!$D$10+'СЕТ СН'!$H$6-'СЕТ СН'!$H$23</f>
        <v>856.17074013999991</v>
      </c>
      <c r="W96" s="36">
        <f>SUMIFS(СВЦЭМ!$D$33:$D$776,СВЦЭМ!$A$33:$A$776,$A96,СВЦЭМ!$B$33:$B$776,W$83)+'СЕТ СН'!$H$11+СВЦЭМ!$D$10+'СЕТ СН'!$H$6-'СЕТ СН'!$H$23</f>
        <v>848.23588024999992</v>
      </c>
      <c r="X96" s="36">
        <f>SUMIFS(СВЦЭМ!$D$33:$D$776,СВЦЭМ!$A$33:$A$776,$A96,СВЦЭМ!$B$33:$B$776,X$83)+'СЕТ СН'!$H$11+СВЦЭМ!$D$10+'СЕТ СН'!$H$6-'СЕТ СН'!$H$23</f>
        <v>830.91518585999995</v>
      </c>
      <c r="Y96" s="36">
        <f>SUMIFS(СВЦЭМ!$D$33:$D$776,СВЦЭМ!$A$33:$A$776,$A96,СВЦЭМ!$B$33:$B$776,Y$83)+'СЕТ СН'!$H$11+СВЦЭМ!$D$10+'СЕТ СН'!$H$6-'СЕТ СН'!$H$23</f>
        <v>851.14296719999993</v>
      </c>
    </row>
    <row r="97" spans="1:25" ht="15.75" x14ac:dyDescent="0.2">
      <c r="A97" s="35">
        <f t="shared" si="2"/>
        <v>44118</v>
      </c>
      <c r="B97" s="36">
        <f>SUMIFS(СВЦЭМ!$D$33:$D$776,СВЦЭМ!$A$33:$A$776,$A97,СВЦЭМ!$B$33:$B$776,B$83)+'СЕТ СН'!$H$11+СВЦЭМ!$D$10+'СЕТ СН'!$H$6-'СЕТ СН'!$H$23</f>
        <v>921.86255919999996</v>
      </c>
      <c r="C97" s="36">
        <f>SUMIFS(СВЦЭМ!$D$33:$D$776,СВЦЭМ!$A$33:$A$776,$A97,СВЦЭМ!$B$33:$B$776,C$83)+'СЕТ СН'!$H$11+СВЦЭМ!$D$10+'СЕТ СН'!$H$6-'СЕТ СН'!$H$23</f>
        <v>989.74139465999997</v>
      </c>
      <c r="D97" s="36">
        <f>SUMIFS(СВЦЭМ!$D$33:$D$776,СВЦЭМ!$A$33:$A$776,$A97,СВЦЭМ!$B$33:$B$776,D$83)+'СЕТ СН'!$H$11+СВЦЭМ!$D$10+'СЕТ СН'!$H$6-'СЕТ СН'!$H$23</f>
        <v>1056.6173296100001</v>
      </c>
      <c r="E97" s="36">
        <f>SUMIFS(СВЦЭМ!$D$33:$D$776,СВЦЭМ!$A$33:$A$776,$A97,СВЦЭМ!$B$33:$B$776,E$83)+'СЕТ СН'!$H$11+СВЦЭМ!$D$10+'СЕТ СН'!$H$6-'СЕТ СН'!$H$23</f>
        <v>1071.2447237700001</v>
      </c>
      <c r="F97" s="36">
        <f>SUMIFS(СВЦЭМ!$D$33:$D$776,СВЦЭМ!$A$33:$A$776,$A97,СВЦЭМ!$B$33:$B$776,F$83)+'СЕТ СН'!$H$11+СВЦЭМ!$D$10+'СЕТ СН'!$H$6-'СЕТ СН'!$H$23</f>
        <v>1063.1032006600001</v>
      </c>
      <c r="G97" s="36">
        <f>SUMIFS(СВЦЭМ!$D$33:$D$776,СВЦЭМ!$A$33:$A$776,$A97,СВЦЭМ!$B$33:$B$776,G$83)+'СЕТ СН'!$H$11+СВЦЭМ!$D$10+'СЕТ СН'!$H$6-'СЕТ СН'!$H$23</f>
        <v>1054.39135622</v>
      </c>
      <c r="H97" s="36">
        <f>SUMIFS(СВЦЭМ!$D$33:$D$776,СВЦЭМ!$A$33:$A$776,$A97,СВЦЭМ!$B$33:$B$776,H$83)+'СЕТ СН'!$H$11+СВЦЭМ!$D$10+'СЕТ СН'!$H$6-'СЕТ СН'!$H$23</f>
        <v>1007.64254653</v>
      </c>
      <c r="I97" s="36">
        <f>SUMIFS(СВЦЭМ!$D$33:$D$776,СВЦЭМ!$A$33:$A$776,$A97,СВЦЭМ!$B$33:$B$776,I$83)+'СЕТ СН'!$H$11+СВЦЭМ!$D$10+'СЕТ СН'!$H$6-'СЕТ СН'!$H$23</f>
        <v>965.05932430999997</v>
      </c>
      <c r="J97" s="36">
        <f>SUMIFS(СВЦЭМ!$D$33:$D$776,СВЦЭМ!$A$33:$A$776,$A97,СВЦЭМ!$B$33:$B$776,J$83)+'СЕТ СН'!$H$11+СВЦЭМ!$D$10+'СЕТ СН'!$H$6-'СЕТ СН'!$H$23</f>
        <v>902.74079938</v>
      </c>
      <c r="K97" s="36">
        <f>SUMIFS(СВЦЭМ!$D$33:$D$776,СВЦЭМ!$A$33:$A$776,$A97,СВЦЭМ!$B$33:$B$776,K$83)+'СЕТ СН'!$H$11+СВЦЭМ!$D$10+'СЕТ СН'!$H$6-'СЕТ СН'!$H$23</f>
        <v>864.93277277999994</v>
      </c>
      <c r="L97" s="36">
        <f>SUMIFS(СВЦЭМ!$D$33:$D$776,СВЦЭМ!$A$33:$A$776,$A97,СВЦЭМ!$B$33:$B$776,L$83)+'СЕТ СН'!$H$11+СВЦЭМ!$D$10+'СЕТ СН'!$H$6-'СЕТ СН'!$H$23</f>
        <v>872.31701797999995</v>
      </c>
      <c r="M97" s="36">
        <f>SUMIFS(СВЦЭМ!$D$33:$D$776,СВЦЭМ!$A$33:$A$776,$A97,СВЦЭМ!$B$33:$B$776,M$83)+'СЕТ СН'!$H$11+СВЦЭМ!$D$10+'СЕТ СН'!$H$6-'СЕТ СН'!$H$23</f>
        <v>888.37466790999997</v>
      </c>
      <c r="N97" s="36">
        <f>SUMIFS(СВЦЭМ!$D$33:$D$776,СВЦЭМ!$A$33:$A$776,$A97,СВЦЭМ!$B$33:$B$776,N$83)+'СЕТ СН'!$H$11+СВЦЭМ!$D$10+'СЕТ СН'!$H$6-'СЕТ СН'!$H$23</f>
        <v>894.94891027999995</v>
      </c>
      <c r="O97" s="36">
        <f>SUMIFS(СВЦЭМ!$D$33:$D$776,СВЦЭМ!$A$33:$A$776,$A97,СВЦЭМ!$B$33:$B$776,O$83)+'СЕТ СН'!$H$11+СВЦЭМ!$D$10+'СЕТ СН'!$H$6-'СЕТ СН'!$H$23</f>
        <v>945.35694408999996</v>
      </c>
      <c r="P97" s="36">
        <f>SUMIFS(СВЦЭМ!$D$33:$D$776,СВЦЭМ!$A$33:$A$776,$A97,СВЦЭМ!$B$33:$B$776,P$83)+'СЕТ СН'!$H$11+СВЦЭМ!$D$10+'СЕТ СН'!$H$6-'СЕТ СН'!$H$23</f>
        <v>975.56676752999999</v>
      </c>
      <c r="Q97" s="36">
        <f>SUMIFS(СВЦЭМ!$D$33:$D$776,СВЦЭМ!$A$33:$A$776,$A97,СВЦЭМ!$B$33:$B$776,Q$83)+'СЕТ СН'!$H$11+СВЦЭМ!$D$10+'СЕТ СН'!$H$6-'СЕТ СН'!$H$23</f>
        <v>935.95080489999998</v>
      </c>
      <c r="R97" s="36">
        <f>SUMIFS(СВЦЭМ!$D$33:$D$776,СВЦЭМ!$A$33:$A$776,$A97,СВЦЭМ!$B$33:$B$776,R$83)+'СЕТ СН'!$H$11+СВЦЭМ!$D$10+'СЕТ СН'!$H$6-'СЕТ СН'!$H$23</f>
        <v>884.51215728999989</v>
      </c>
      <c r="S97" s="36">
        <f>SUMIFS(СВЦЭМ!$D$33:$D$776,СВЦЭМ!$A$33:$A$776,$A97,СВЦЭМ!$B$33:$B$776,S$83)+'СЕТ СН'!$H$11+СВЦЭМ!$D$10+'СЕТ СН'!$H$6-'СЕТ СН'!$H$23</f>
        <v>829.6788723599999</v>
      </c>
      <c r="T97" s="36">
        <f>SUMIFS(СВЦЭМ!$D$33:$D$776,СВЦЭМ!$A$33:$A$776,$A97,СВЦЭМ!$B$33:$B$776,T$83)+'СЕТ СН'!$H$11+СВЦЭМ!$D$10+'СЕТ СН'!$H$6-'СЕТ СН'!$H$23</f>
        <v>812.09395161999998</v>
      </c>
      <c r="U97" s="36">
        <f>SUMIFS(СВЦЭМ!$D$33:$D$776,СВЦЭМ!$A$33:$A$776,$A97,СВЦЭМ!$B$33:$B$776,U$83)+'СЕТ СН'!$H$11+СВЦЭМ!$D$10+'СЕТ СН'!$H$6-'СЕТ СН'!$H$23</f>
        <v>841.08546350999995</v>
      </c>
      <c r="V97" s="36">
        <f>SUMIFS(СВЦЭМ!$D$33:$D$776,СВЦЭМ!$A$33:$A$776,$A97,СВЦЭМ!$B$33:$B$776,V$83)+'СЕТ СН'!$H$11+СВЦЭМ!$D$10+'СЕТ СН'!$H$6-'СЕТ СН'!$H$23</f>
        <v>835.64666496999996</v>
      </c>
      <c r="W97" s="36">
        <f>SUMIFS(СВЦЭМ!$D$33:$D$776,СВЦЭМ!$A$33:$A$776,$A97,СВЦЭМ!$B$33:$B$776,W$83)+'СЕТ СН'!$H$11+СВЦЭМ!$D$10+'СЕТ СН'!$H$6-'СЕТ СН'!$H$23</f>
        <v>823.50387988</v>
      </c>
      <c r="X97" s="36">
        <f>SUMIFS(СВЦЭМ!$D$33:$D$776,СВЦЭМ!$A$33:$A$776,$A97,СВЦЭМ!$B$33:$B$776,X$83)+'СЕТ СН'!$H$11+СВЦЭМ!$D$10+'СЕТ СН'!$H$6-'СЕТ СН'!$H$23</f>
        <v>806.67820723999989</v>
      </c>
      <c r="Y97" s="36">
        <f>SUMIFS(СВЦЭМ!$D$33:$D$776,СВЦЭМ!$A$33:$A$776,$A97,СВЦЭМ!$B$33:$B$776,Y$83)+'СЕТ СН'!$H$11+СВЦЭМ!$D$10+'СЕТ СН'!$H$6-'СЕТ СН'!$H$23</f>
        <v>836.75647089999995</v>
      </c>
    </row>
    <row r="98" spans="1:25" ht="15.75" x14ac:dyDescent="0.2">
      <c r="A98" s="35">
        <f t="shared" si="2"/>
        <v>44119</v>
      </c>
      <c r="B98" s="36">
        <f>SUMIFS(СВЦЭМ!$D$33:$D$776,СВЦЭМ!$A$33:$A$776,$A98,СВЦЭМ!$B$33:$B$776,B$83)+'СЕТ СН'!$H$11+СВЦЭМ!$D$10+'СЕТ СН'!$H$6-'СЕТ СН'!$H$23</f>
        <v>939.19032816999993</v>
      </c>
      <c r="C98" s="36">
        <f>SUMIFS(СВЦЭМ!$D$33:$D$776,СВЦЭМ!$A$33:$A$776,$A98,СВЦЭМ!$B$33:$B$776,C$83)+'СЕТ СН'!$H$11+СВЦЭМ!$D$10+'СЕТ СН'!$H$6-'СЕТ СН'!$H$23</f>
        <v>1022.64589726</v>
      </c>
      <c r="D98" s="36">
        <f>SUMIFS(СВЦЭМ!$D$33:$D$776,СВЦЭМ!$A$33:$A$776,$A98,СВЦЭМ!$B$33:$B$776,D$83)+'СЕТ СН'!$H$11+СВЦЭМ!$D$10+'СЕТ СН'!$H$6-'СЕТ СН'!$H$23</f>
        <v>1087.6792292600001</v>
      </c>
      <c r="E98" s="36">
        <f>SUMIFS(СВЦЭМ!$D$33:$D$776,СВЦЭМ!$A$33:$A$776,$A98,СВЦЭМ!$B$33:$B$776,E$83)+'СЕТ СН'!$H$11+СВЦЭМ!$D$10+'СЕТ СН'!$H$6-'СЕТ СН'!$H$23</f>
        <v>1092.970153</v>
      </c>
      <c r="F98" s="36">
        <f>SUMIFS(СВЦЭМ!$D$33:$D$776,СВЦЭМ!$A$33:$A$776,$A98,СВЦЭМ!$B$33:$B$776,F$83)+'СЕТ СН'!$H$11+СВЦЭМ!$D$10+'СЕТ СН'!$H$6-'СЕТ СН'!$H$23</f>
        <v>1086.52689431</v>
      </c>
      <c r="G98" s="36">
        <f>SUMIFS(СВЦЭМ!$D$33:$D$776,СВЦЭМ!$A$33:$A$776,$A98,СВЦЭМ!$B$33:$B$776,G$83)+'СЕТ СН'!$H$11+СВЦЭМ!$D$10+'СЕТ СН'!$H$6-'СЕТ СН'!$H$23</f>
        <v>1065.3611658299999</v>
      </c>
      <c r="H98" s="36">
        <f>SUMIFS(СВЦЭМ!$D$33:$D$776,СВЦЭМ!$A$33:$A$776,$A98,СВЦЭМ!$B$33:$B$776,H$83)+'СЕТ СН'!$H$11+СВЦЭМ!$D$10+'СЕТ СН'!$H$6-'СЕТ СН'!$H$23</f>
        <v>1019.15675687</v>
      </c>
      <c r="I98" s="36">
        <f>SUMIFS(СВЦЭМ!$D$33:$D$776,СВЦЭМ!$A$33:$A$776,$A98,СВЦЭМ!$B$33:$B$776,I$83)+'СЕТ СН'!$H$11+СВЦЭМ!$D$10+'СЕТ СН'!$H$6-'СЕТ СН'!$H$23</f>
        <v>974.60601043999998</v>
      </c>
      <c r="J98" s="36">
        <f>SUMIFS(СВЦЭМ!$D$33:$D$776,СВЦЭМ!$A$33:$A$776,$A98,СВЦЭМ!$B$33:$B$776,J$83)+'СЕТ СН'!$H$11+СВЦЭМ!$D$10+'СЕТ СН'!$H$6-'СЕТ СН'!$H$23</f>
        <v>913.96605096999997</v>
      </c>
      <c r="K98" s="36">
        <f>SUMIFS(СВЦЭМ!$D$33:$D$776,СВЦЭМ!$A$33:$A$776,$A98,СВЦЭМ!$B$33:$B$776,K$83)+'СЕТ СН'!$H$11+СВЦЭМ!$D$10+'СЕТ СН'!$H$6-'СЕТ СН'!$H$23</f>
        <v>875.26398373999996</v>
      </c>
      <c r="L98" s="36">
        <f>SUMIFS(СВЦЭМ!$D$33:$D$776,СВЦЭМ!$A$33:$A$776,$A98,СВЦЭМ!$B$33:$B$776,L$83)+'СЕТ СН'!$H$11+СВЦЭМ!$D$10+'СЕТ СН'!$H$6-'СЕТ СН'!$H$23</f>
        <v>878.4860678199999</v>
      </c>
      <c r="M98" s="36">
        <f>SUMIFS(СВЦЭМ!$D$33:$D$776,СВЦЭМ!$A$33:$A$776,$A98,СВЦЭМ!$B$33:$B$776,M$83)+'СЕТ СН'!$H$11+СВЦЭМ!$D$10+'СЕТ СН'!$H$6-'СЕТ СН'!$H$23</f>
        <v>886.30734035</v>
      </c>
      <c r="N98" s="36">
        <f>SUMIFS(СВЦЭМ!$D$33:$D$776,СВЦЭМ!$A$33:$A$776,$A98,СВЦЭМ!$B$33:$B$776,N$83)+'СЕТ СН'!$H$11+СВЦЭМ!$D$10+'СЕТ СН'!$H$6-'СЕТ СН'!$H$23</f>
        <v>897.19084692999991</v>
      </c>
      <c r="O98" s="36">
        <f>SUMIFS(СВЦЭМ!$D$33:$D$776,СВЦЭМ!$A$33:$A$776,$A98,СВЦЭМ!$B$33:$B$776,O$83)+'СЕТ СН'!$H$11+СВЦЭМ!$D$10+'СЕТ СН'!$H$6-'СЕТ СН'!$H$23</f>
        <v>917.11432875999992</v>
      </c>
      <c r="P98" s="36">
        <f>SUMIFS(СВЦЭМ!$D$33:$D$776,СВЦЭМ!$A$33:$A$776,$A98,СВЦЭМ!$B$33:$B$776,P$83)+'СЕТ СН'!$H$11+СВЦЭМ!$D$10+'СЕТ СН'!$H$6-'СЕТ СН'!$H$23</f>
        <v>941.25293445</v>
      </c>
      <c r="Q98" s="36">
        <f>SUMIFS(СВЦЭМ!$D$33:$D$776,СВЦЭМ!$A$33:$A$776,$A98,СВЦЭМ!$B$33:$B$776,Q$83)+'СЕТ СН'!$H$11+СВЦЭМ!$D$10+'СЕТ СН'!$H$6-'СЕТ СН'!$H$23</f>
        <v>904.21904608999989</v>
      </c>
      <c r="R98" s="36">
        <f>SUMIFS(СВЦЭМ!$D$33:$D$776,СВЦЭМ!$A$33:$A$776,$A98,СВЦЭМ!$B$33:$B$776,R$83)+'СЕТ СН'!$H$11+СВЦЭМ!$D$10+'СЕТ СН'!$H$6-'СЕТ СН'!$H$23</f>
        <v>855.95116926999992</v>
      </c>
      <c r="S98" s="36">
        <f>SUMIFS(СВЦЭМ!$D$33:$D$776,СВЦЭМ!$A$33:$A$776,$A98,СВЦЭМ!$B$33:$B$776,S$83)+'СЕТ СН'!$H$11+СВЦЭМ!$D$10+'СЕТ СН'!$H$6-'СЕТ СН'!$H$23</f>
        <v>801.75914611999997</v>
      </c>
      <c r="T98" s="36">
        <f>SUMIFS(СВЦЭМ!$D$33:$D$776,СВЦЭМ!$A$33:$A$776,$A98,СВЦЭМ!$B$33:$B$776,T$83)+'СЕТ СН'!$H$11+СВЦЭМ!$D$10+'СЕТ СН'!$H$6-'СЕТ СН'!$H$23</f>
        <v>805.9840641699999</v>
      </c>
      <c r="U98" s="36">
        <f>SUMIFS(СВЦЭМ!$D$33:$D$776,СВЦЭМ!$A$33:$A$776,$A98,СВЦЭМ!$B$33:$B$776,U$83)+'СЕТ СН'!$H$11+СВЦЭМ!$D$10+'СЕТ СН'!$H$6-'СЕТ СН'!$H$23</f>
        <v>830.42687913999998</v>
      </c>
      <c r="V98" s="36">
        <f>SUMIFS(СВЦЭМ!$D$33:$D$776,СВЦЭМ!$A$33:$A$776,$A98,СВЦЭМ!$B$33:$B$776,V$83)+'СЕТ СН'!$H$11+СВЦЭМ!$D$10+'СЕТ СН'!$H$6-'СЕТ СН'!$H$23</f>
        <v>823.67751744999998</v>
      </c>
      <c r="W98" s="36">
        <f>SUMIFS(СВЦЭМ!$D$33:$D$776,СВЦЭМ!$A$33:$A$776,$A98,СВЦЭМ!$B$33:$B$776,W$83)+'СЕТ СН'!$H$11+СВЦЭМ!$D$10+'СЕТ СН'!$H$6-'СЕТ СН'!$H$23</f>
        <v>812.79347581999991</v>
      </c>
      <c r="X98" s="36">
        <f>SUMIFS(СВЦЭМ!$D$33:$D$776,СВЦЭМ!$A$33:$A$776,$A98,СВЦЭМ!$B$33:$B$776,X$83)+'СЕТ СН'!$H$11+СВЦЭМ!$D$10+'СЕТ СН'!$H$6-'СЕТ СН'!$H$23</f>
        <v>789.23634453</v>
      </c>
      <c r="Y98" s="36">
        <f>SUMIFS(СВЦЭМ!$D$33:$D$776,СВЦЭМ!$A$33:$A$776,$A98,СВЦЭМ!$B$33:$B$776,Y$83)+'СЕТ СН'!$H$11+СВЦЭМ!$D$10+'СЕТ СН'!$H$6-'СЕТ СН'!$H$23</f>
        <v>838.58280178999996</v>
      </c>
    </row>
    <row r="99" spans="1:25" ht="15.75" x14ac:dyDescent="0.2">
      <c r="A99" s="35">
        <f t="shared" si="2"/>
        <v>44120</v>
      </c>
      <c r="B99" s="36">
        <f>SUMIFS(СВЦЭМ!$D$33:$D$776,СВЦЭМ!$A$33:$A$776,$A99,СВЦЭМ!$B$33:$B$776,B$83)+'СЕТ СН'!$H$11+СВЦЭМ!$D$10+'СЕТ СН'!$H$6-'СЕТ СН'!$H$23</f>
        <v>886.22972807999997</v>
      </c>
      <c r="C99" s="36">
        <f>SUMIFS(СВЦЭМ!$D$33:$D$776,СВЦЭМ!$A$33:$A$776,$A99,СВЦЭМ!$B$33:$B$776,C$83)+'СЕТ СН'!$H$11+СВЦЭМ!$D$10+'СЕТ СН'!$H$6-'СЕТ СН'!$H$23</f>
        <v>964.42201452999996</v>
      </c>
      <c r="D99" s="36">
        <f>SUMIFS(СВЦЭМ!$D$33:$D$776,СВЦЭМ!$A$33:$A$776,$A99,СВЦЭМ!$B$33:$B$776,D$83)+'СЕТ СН'!$H$11+СВЦЭМ!$D$10+'СЕТ СН'!$H$6-'СЕТ СН'!$H$23</f>
        <v>1018.1104798399999</v>
      </c>
      <c r="E99" s="36">
        <f>SUMIFS(СВЦЭМ!$D$33:$D$776,СВЦЭМ!$A$33:$A$776,$A99,СВЦЭМ!$B$33:$B$776,E$83)+'СЕТ СН'!$H$11+СВЦЭМ!$D$10+'СЕТ СН'!$H$6-'СЕТ СН'!$H$23</f>
        <v>1023.08469986</v>
      </c>
      <c r="F99" s="36">
        <f>SUMIFS(СВЦЭМ!$D$33:$D$776,СВЦЭМ!$A$33:$A$776,$A99,СВЦЭМ!$B$33:$B$776,F$83)+'СЕТ СН'!$H$11+СВЦЭМ!$D$10+'СЕТ СН'!$H$6-'СЕТ СН'!$H$23</f>
        <v>1019.92863284</v>
      </c>
      <c r="G99" s="36">
        <f>SUMIFS(СВЦЭМ!$D$33:$D$776,СВЦЭМ!$A$33:$A$776,$A99,СВЦЭМ!$B$33:$B$776,G$83)+'СЕТ СН'!$H$11+СВЦЭМ!$D$10+'СЕТ СН'!$H$6-'СЕТ СН'!$H$23</f>
        <v>1006.0612272699999</v>
      </c>
      <c r="H99" s="36">
        <f>SUMIFS(СВЦЭМ!$D$33:$D$776,СВЦЭМ!$A$33:$A$776,$A99,СВЦЭМ!$B$33:$B$776,H$83)+'СЕТ СН'!$H$11+СВЦЭМ!$D$10+'СЕТ СН'!$H$6-'СЕТ СН'!$H$23</f>
        <v>975.72257823999996</v>
      </c>
      <c r="I99" s="36">
        <f>SUMIFS(СВЦЭМ!$D$33:$D$776,СВЦЭМ!$A$33:$A$776,$A99,СВЦЭМ!$B$33:$B$776,I$83)+'СЕТ СН'!$H$11+СВЦЭМ!$D$10+'СЕТ СН'!$H$6-'СЕТ СН'!$H$23</f>
        <v>950.2607405199999</v>
      </c>
      <c r="J99" s="36">
        <f>SUMIFS(СВЦЭМ!$D$33:$D$776,СВЦЭМ!$A$33:$A$776,$A99,СВЦЭМ!$B$33:$B$776,J$83)+'СЕТ СН'!$H$11+СВЦЭМ!$D$10+'СЕТ СН'!$H$6-'СЕТ СН'!$H$23</f>
        <v>921.44564523999998</v>
      </c>
      <c r="K99" s="36">
        <f>SUMIFS(СВЦЭМ!$D$33:$D$776,СВЦЭМ!$A$33:$A$776,$A99,СВЦЭМ!$B$33:$B$776,K$83)+'СЕТ СН'!$H$11+СВЦЭМ!$D$10+'СЕТ СН'!$H$6-'СЕТ СН'!$H$23</f>
        <v>888.53123321999999</v>
      </c>
      <c r="L99" s="36">
        <f>SUMIFS(СВЦЭМ!$D$33:$D$776,СВЦЭМ!$A$33:$A$776,$A99,СВЦЭМ!$B$33:$B$776,L$83)+'СЕТ СН'!$H$11+СВЦЭМ!$D$10+'СЕТ СН'!$H$6-'СЕТ СН'!$H$23</f>
        <v>886.18707935999998</v>
      </c>
      <c r="M99" s="36">
        <f>SUMIFS(СВЦЭМ!$D$33:$D$776,СВЦЭМ!$A$33:$A$776,$A99,СВЦЭМ!$B$33:$B$776,M$83)+'СЕТ СН'!$H$11+СВЦЭМ!$D$10+'СЕТ СН'!$H$6-'СЕТ СН'!$H$23</f>
        <v>890.25468099</v>
      </c>
      <c r="N99" s="36">
        <f>SUMIFS(СВЦЭМ!$D$33:$D$776,СВЦЭМ!$A$33:$A$776,$A99,СВЦЭМ!$B$33:$B$776,N$83)+'СЕТ СН'!$H$11+СВЦЭМ!$D$10+'СЕТ СН'!$H$6-'СЕТ СН'!$H$23</f>
        <v>902.55364997999993</v>
      </c>
      <c r="O99" s="36">
        <f>SUMIFS(СВЦЭМ!$D$33:$D$776,СВЦЭМ!$A$33:$A$776,$A99,СВЦЭМ!$B$33:$B$776,O$83)+'СЕТ СН'!$H$11+СВЦЭМ!$D$10+'СЕТ СН'!$H$6-'СЕТ СН'!$H$23</f>
        <v>938.12942555999996</v>
      </c>
      <c r="P99" s="36">
        <f>SUMIFS(СВЦЭМ!$D$33:$D$776,СВЦЭМ!$A$33:$A$776,$A99,СВЦЭМ!$B$33:$B$776,P$83)+'СЕТ СН'!$H$11+СВЦЭМ!$D$10+'СЕТ СН'!$H$6-'СЕТ СН'!$H$23</f>
        <v>981.28807084999994</v>
      </c>
      <c r="Q99" s="36">
        <f>SUMIFS(СВЦЭМ!$D$33:$D$776,СВЦЭМ!$A$33:$A$776,$A99,СВЦЭМ!$B$33:$B$776,Q$83)+'СЕТ СН'!$H$11+СВЦЭМ!$D$10+'СЕТ СН'!$H$6-'СЕТ СН'!$H$23</f>
        <v>947.93824619999998</v>
      </c>
      <c r="R99" s="36">
        <f>SUMIFS(СВЦЭМ!$D$33:$D$776,СВЦЭМ!$A$33:$A$776,$A99,СВЦЭМ!$B$33:$B$776,R$83)+'СЕТ СН'!$H$11+СВЦЭМ!$D$10+'СЕТ СН'!$H$6-'СЕТ СН'!$H$23</f>
        <v>901.13258762999999</v>
      </c>
      <c r="S99" s="36">
        <f>SUMIFS(СВЦЭМ!$D$33:$D$776,СВЦЭМ!$A$33:$A$776,$A99,СВЦЭМ!$B$33:$B$776,S$83)+'СЕТ СН'!$H$11+СВЦЭМ!$D$10+'СЕТ СН'!$H$6-'СЕТ СН'!$H$23</f>
        <v>840.96322315999998</v>
      </c>
      <c r="T99" s="36">
        <f>SUMIFS(СВЦЭМ!$D$33:$D$776,СВЦЭМ!$A$33:$A$776,$A99,СВЦЭМ!$B$33:$B$776,T$83)+'СЕТ СН'!$H$11+СВЦЭМ!$D$10+'СЕТ СН'!$H$6-'СЕТ СН'!$H$23</f>
        <v>814.95744229999991</v>
      </c>
      <c r="U99" s="36">
        <f>SUMIFS(СВЦЭМ!$D$33:$D$776,СВЦЭМ!$A$33:$A$776,$A99,СВЦЭМ!$B$33:$B$776,U$83)+'СЕТ СН'!$H$11+СВЦЭМ!$D$10+'СЕТ СН'!$H$6-'СЕТ СН'!$H$23</f>
        <v>817.35311905999993</v>
      </c>
      <c r="V99" s="36">
        <f>SUMIFS(СВЦЭМ!$D$33:$D$776,СВЦЭМ!$A$33:$A$776,$A99,СВЦЭМ!$B$33:$B$776,V$83)+'СЕТ СН'!$H$11+СВЦЭМ!$D$10+'СЕТ СН'!$H$6-'СЕТ СН'!$H$23</f>
        <v>805.68655189999993</v>
      </c>
      <c r="W99" s="36">
        <f>SUMIFS(СВЦЭМ!$D$33:$D$776,СВЦЭМ!$A$33:$A$776,$A99,СВЦЭМ!$B$33:$B$776,W$83)+'СЕТ СН'!$H$11+СВЦЭМ!$D$10+'СЕТ СН'!$H$6-'СЕТ СН'!$H$23</f>
        <v>801.48197284999992</v>
      </c>
      <c r="X99" s="36">
        <f>SUMIFS(СВЦЭМ!$D$33:$D$776,СВЦЭМ!$A$33:$A$776,$A99,СВЦЭМ!$B$33:$B$776,X$83)+'СЕТ СН'!$H$11+СВЦЭМ!$D$10+'СЕТ СН'!$H$6-'СЕТ СН'!$H$23</f>
        <v>800.96793777999994</v>
      </c>
      <c r="Y99" s="36">
        <f>SUMIFS(СВЦЭМ!$D$33:$D$776,СВЦЭМ!$A$33:$A$776,$A99,СВЦЭМ!$B$33:$B$776,Y$83)+'СЕТ СН'!$H$11+СВЦЭМ!$D$10+'СЕТ СН'!$H$6-'СЕТ СН'!$H$23</f>
        <v>831.54678228</v>
      </c>
    </row>
    <row r="100" spans="1:25" ht="15.75" x14ac:dyDescent="0.2">
      <c r="A100" s="35">
        <f t="shared" si="2"/>
        <v>44121</v>
      </c>
      <c r="B100" s="36">
        <f>SUMIFS(СВЦЭМ!$D$33:$D$776,СВЦЭМ!$A$33:$A$776,$A100,СВЦЭМ!$B$33:$B$776,B$83)+'СЕТ СН'!$H$11+СВЦЭМ!$D$10+'СЕТ СН'!$H$6-'СЕТ СН'!$H$23</f>
        <v>883.22242294</v>
      </c>
      <c r="C100" s="36">
        <f>SUMIFS(СВЦЭМ!$D$33:$D$776,СВЦЭМ!$A$33:$A$776,$A100,СВЦЭМ!$B$33:$B$776,C$83)+'СЕТ СН'!$H$11+СВЦЭМ!$D$10+'СЕТ СН'!$H$6-'СЕТ СН'!$H$23</f>
        <v>958.9189159</v>
      </c>
      <c r="D100" s="36">
        <f>SUMIFS(СВЦЭМ!$D$33:$D$776,СВЦЭМ!$A$33:$A$776,$A100,СВЦЭМ!$B$33:$B$776,D$83)+'СЕТ СН'!$H$11+СВЦЭМ!$D$10+'СЕТ СН'!$H$6-'СЕТ СН'!$H$23</f>
        <v>1020.12427237</v>
      </c>
      <c r="E100" s="36">
        <f>SUMIFS(СВЦЭМ!$D$33:$D$776,СВЦЭМ!$A$33:$A$776,$A100,СВЦЭМ!$B$33:$B$776,E$83)+'СЕТ СН'!$H$11+СВЦЭМ!$D$10+'СЕТ СН'!$H$6-'СЕТ СН'!$H$23</f>
        <v>1028.3086991600001</v>
      </c>
      <c r="F100" s="36">
        <f>SUMIFS(СВЦЭМ!$D$33:$D$776,СВЦЭМ!$A$33:$A$776,$A100,СВЦЭМ!$B$33:$B$776,F$83)+'СЕТ СН'!$H$11+СВЦЭМ!$D$10+'СЕТ СН'!$H$6-'СЕТ СН'!$H$23</f>
        <v>1031.74444655</v>
      </c>
      <c r="G100" s="36">
        <f>SUMIFS(СВЦЭМ!$D$33:$D$776,СВЦЭМ!$A$33:$A$776,$A100,СВЦЭМ!$B$33:$B$776,G$83)+'СЕТ СН'!$H$11+СВЦЭМ!$D$10+'СЕТ СН'!$H$6-'СЕТ СН'!$H$23</f>
        <v>1021.73366604</v>
      </c>
      <c r="H100" s="36">
        <f>SUMIFS(СВЦЭМ!$D$33:$D$776,СВЦЭМ!$A$33:$A$776,$A100,СВЦЭМ!$B$33:$B$776,H$83)+'СЕТ СН'!$H$11+СВЦЭМ!$D$10+'СЕТ СН'!$H$6-'СЕТ СН'!$H$23</f>
        <v>1009.17192529</v>
      </c>
      <c r="I100" s="36">
        <f>SUMIFS(СВЦЭМ!$D$33:$D$776,СВЦЭМ!$A$33:$A$776,$A100,СВЦЭМ!$B$33:$B$776,I$83)+'СЕТ СН'!$H$11+СВЦЭМ!$D$10+'СЕТ СН'!$H$6-'СЕТ СН'!$H$23</f>
        <v>1006.5087426299999</v>
      </c>
      <c r="J100" s="36">
        <f>SUMIFS(СВЦЭМ!$D$33:$D$776,СВЦЭМ!$A$33:$A$776,$A100,СВЦЭМ!$B$33:$B$776,J$83)+'СЕТ СН'!$H$11+СВЦЭМ!$D$10+'СЕТ СН'!$H$6-'СЕТ СН'!$H$23</f>
        <v>951.74451505999991</v>
      </c>
      <c r="K100" s="36">
        <f>SUMIFS(СВЦЭМ!$D$33:$D$776,СВЦЭМ!$A$33:$A$776,$A100,СВЦЭМ!$B$33:$B$776,K$83)+'СЕТ СН'!$H$11+СВЦЭМ!$D$10+'СЕТ СН'!$H$6-'СЕТ СН'!$H$23</f>
        <v>927.60572052999999</v>
      </c>
      <c r="L100" s="36">
        <f>SUMIFS(СВЦЭМ!$D$33:$D$776,СВЦЭМ!$A$33:$A$776,$A100,СВЦЭМ!$B$33:$B$776,L$83)+'СЕТ СН'!$H$11+СВЦЭМ!$D$10+'СЕТ СН'!$H$6-'СЕТ СН'!$H$23</f>
        <v>899.41912536999996</v>
      </c>
      <c r="M100" s="36">
        <f>SUMIFS(СВЦЭМ!$D$33:$D$776,СВЦЭМ!$A$33:$A$776,$A100,СВЦЭМ!$B$33:$B$776,M$83)+'СЕТ СН'!$H$11+СВЦЭМ!$D$10+'СЕТ СН'!$H$6-'СЕТ СН'!$H$23</f>
        <v>907.10683200999995</v>
      </c>
      <c r="N100" s="36">
        <f>SUMIFS(СВЦЭМ!$D$33:$D$776,СВЦЭМ!$A$33:$A$776,$A100,СВЦЭМ!$B$33:$B$776,N$83)+'СЕТ СН'!$H$11+СВЦЭМ!$D$10+'СЕТ СН'!$H$6-'СЕТ СН'!$H$23</f>
        <v>920.16278052999996</v>
      </c>
      <c r="O100" s="36">
        <f>SUMIFS(СВЦЭМ!$D$33:$D$776,СВЦЭМ!$A$33:$A$776,$A100,СВЦЭМ!$B$33:$B$776,O$83)+'СЕТ СН'!$H$11+СВЦЭМ!$D$10+'СЕТ СН'!$H$6-'СЕТ СН'!$H$23</f>
        <v>960.74020825999992</v>
      </c>
      <c r="P100" s="36">
        <f>SUMIFS(СВЦЭМ!$D$33:$D$776,СВЦЭМ!$A$33:$A$776,$A100,СВЦЭМ!$B$33:$B$776,P$83)+'СЕТ СН'!$H$11+СВЦЭМ!$D$10+'СЕТ СН'!$H$6-'СЕТ СН'!$H$23</f>
        <v>1004.6253297</v>
      </c>
      <c r="Q100" s="36">
        <f>SUMIFS(СВЦЭМ!$D$33:$D$776,СВЦЭМ!$A$33:$A$776,$A100,СВЦЭМ!$B$33:$B$776,Q$83)+'СЕТ СН'!$H$11+СВЦЭМ!$D$10+'СЕТ СН'!$H$6-'СЕТ СН'!$H$23</f>
        <v>976.17429215999994</v>
      </c>
      <c r="R100" s="36">
        <f>SUMIFS(СВЦЭМ!$D$33:$D$776,СВЦЭМ!$A$33:$A$776,$A100,СВЦЭМ!$B$33:$B$776,R$83)+'СЕТ СН'!$H$11+СВЦЭМ!$D$10+'СЕТ СН'!$H$6-'СЕТ СН'!$H$23</f>
        <v>931.46139615999994</v>
      </c>
      <c r="S100" s="36">
        <f>SUMIFS(СВЦЭМ!$D$33:$D$776,СВЦЭМ!$A$33:$A$776,$A100,СВЦЭМ!$B$33:$B$776,S$83)+'СЕТ СН'!$H$11+СВЦЭМ!$D$10+'СЕТ СН'!$H$6-'СЕТ СН'!$H$23</f>
        <v>866.88258734999999</v>
      </c>
      <c r="T100" s="36">
        <f>SUMIFS(СВЦЭМ!$D$33:$D$776,СВЦЭМ!$A$33:$A$776,$A100,СВЦЭМ!$B$33:$B$776,T$83)+'СЕТ СН'!$H$11+СВЦЭМ!$D$10+'СЕТ СН'!$H$6-'СЕТ СН'!$H$23</f>
        <v>830.31481600999996</v>
      </c>
      <c r="U100" s="36">
        <f>SUMIFS(СВЦЭМ!$D$33:$D$776,СВЦЭМ!$A$33:$A$776,$A100,СВЦЭМ!$B$33:$B$776,U$83)+'СЕТ СН'!$H$11+СВЦЭМ!$D$10+'СЕТ СН'!$H$6-'СЕТ СН'!$H$23</f>
        <v>818.66897660999996</v>
      </c>
      <c r="V100" s="36">
        <f>SUMIFS(СВЦЭМ!$D$33:$D$776,СВЦЭМ!$A$33:$A$776,$A100,СВЦЭМ!$B$33:$B$776,V$83)+'СЕТ СН'!$H$11+СВЦЭМ!$D$10+'СЕТ СН'!$H$6-'СЕТ СН'!$H$23</f>
        <v>819.54552588999991</v>
      </c>
      <c r="W100" s="36">
        <f>SUMIFS(СВЦЭМ!$D$33:$D$776,СВЦЭМ!$A$33:$A$776,$A100,СВЦЭМ!$B$33:$B$776,W$83)+'СЕТ СН'!$H$11+СВЦЭМ!$D$10+'СЕТ СН'!$H$6-'СЕТ СН'!$H$23</f>
        <v>820.98229892999996</v>
      </c>
      <c r="X100" s="36">
        <f>SUMIFS(СВЦЭМ!$D$33:$D$776,СВЦЭМ!$A$33:$A$776,$A100,СВЦЭМ!$B$33:$B$776,X$83)+'СЕТ СН'!$H$11+СВЦЭМ!$D$10+'СЕТ СН'!$H$6-'СЕТ СН'!$H$23</f>
        <v>840.98579567999991</v>
      </c>
      <c r="Y100" s="36">
        <f>SUMIFS(СВЦЭМ!$D$33:$D$776,СВЦЭМ!$A$33:$A$776,$A100,СВЦЭМ!$B$33:$B$776,Y$83)+'СЕТ СН'!$H$11+СВЦЭМ!$D$10+'СЕТ СН'!$H$6-'СЕТ СН'!$H$23</f>
        <v>871.64759266999999</v>
      </c>
    </row>
    <row r="101" spans="1:25" ht="15.75" x14ac:dyDescent="0.2">
      <c r="A101" s="35">
        <f t="shared" si="2"/>
        <v>44122</v>
      </c>
      <c r="B101" s="36">
        <f>SUMIFS(СВЦЭМ!$D$33:$D$776,СВЦЭМ!$A$33:$A$776,$A101,СВЦЭМ!$B$33:$B$776,B$83)+'СЕТ СН'!$H$11+СВЦЭМ!$D$10+'СЕТ СН'!$H$6-'СЕТ СН'!$H$23</f>
        <v>969.00424434999991</v>
      </c>
      <c r="C101" s="36">
        <f>SUMIFS(СВЦЭМ!$D$33:$D$776,СВЦЭМ!$A$33:$A$776,$A101,СВЦЭМ!$B$33:$B$776,C$83)+'СЕТ СН'!$H$11+СВЦЭМ!$D$10+'СЕТ СН'!$H$6-'СЕТ СН'!$H$23</f>
        <v>1064.4997532</v>
      </c>
      <c r="D101" s="36">
        <f>SUMIFS(СВЦЭМ!$D$33:$D$776,СВЦЭМ!$A$33:$A$776,$A101,СВЦЭМ!$B$33:$B$776,D$83)+'СЕТ СН'!$H$11+СВЦЭМ!$D$10+'СЕТ СН'!$H$6-'СЕТ СН'!$H$23</f>
        <v>1134.3853031000001</v>
      </c>
      <c r="E101" s="36">
        <f>SUMIFS(СВЦЭМ!$D$33:$D$776,СВЦЭМ!$A$33:$A$776,$A101,СВЦЭМ!$B$33:$B$776,E$83)+'СЕТ СН'!$H$11+СВЦЭМ!$D$10+'СЕТ СН'!$H$6-'СЕТ СН'!$H$23</f>
        <v>1142.04115361</v>
      </c>
      <c r="F101" s="36">
        <f>SUMIFS(СВЦЭМ!$D$33:$D$776,СВЦЭМ!$A$33:$A$776,$A101,СВЦЭМ!$B$33:$B$776,F$83)+'СЕТ СН'!$H$11+СВЦЭМ!$D$10+'СЕТ СН'!$H$6-'СЕТ СН'!$H$23</f>
        <v>1148.7320774699999</v>
      </c>
      <c r="G101" s="36">
        <f>SUMIFS(СВЦЭМ!$D$33:$D$776,СВЦЭМ!$A$33:$A$776,$A101,СВЦЭМ!$B$33:$B$776,G$83)+'СЕТ СН'!$H$11+СВЦЭМ!$D$10+'СЕТ СН'!$H$6-'СЕТ СН'!$H$23</f>
        <v>1136.5062822100001</v>
      </c>
      <c r="H101" s="36">
        <f>SUMIFS(СВЦЭМ!$D$33:$D$776,СВЦЭМ!$A$33:$A$776,$A101,СВЦЭМ!$B$33:$B$776,H$83)+'СЕТ СН'!$H$11+СВЦЭМ!$D$10+'СЕТ СН'!$H$6-'СЕТ СН'!$H$23</f>
        <v>1114.95495439</v>
      </c>
      <c r="I101" s="36">
        <f>SUMIFS(СВЦЭМ!$D$33:$D$776,СВЦЭМ!$A$33:$A$776,$A101,СВЦЭМ!$B$33:$B$776,I$83)+'СЕТ СН'!$H$11+СВЦЭМ!$D$10+'СЕТ СН'!$H$6-'СЕТ СН'!$H$23</f>
        <v>1081.2236938599999</v>
      </c>
      <c r="J101" s="36">
        <f>SUMIFS(СВЦЭМ!$D$33:$D$776,СВЦЭМ!$A$33:$A$776,$A101,СВЦЭМ!$B$33:$B$776,J$83)+'СЕТ СН'!$H$11+СВЦЭМ!$D$10+'СЕТ СН'!$H$6-'СЕТ СН'!$H$23</f>
        <v>998.78581973999997</v>
      </c>
      <c r="K101" s="36">
        <f>SUMIFS(СВЦЭМ!$D$33:$D$776,СВЦЭМ!$A$33:$A$776,$A101,СВЦЭМ!$B$33:$B$776,K$83)+'СЕТ СН'!$H$11+СВЦЭМ!$D$10+'СЕТ СН'!$H$6-'СЕТ СН'!$H$23</f>
        <v>932.72507956999993</v>
      </c>
      <c r="L101" s="36">
        <f>SUMIFS(СВЦЭМ!$D$33:$D$776,СВЦЭМ!$A$33:$A$776,$A101,СВЦЭМ!$B$33:$B$776,L$83)+'СЕТ СН'!$H$11+СВЦЭМ!$D$10+'СЕТ СН'!$H$6-'СЕТ СН'!$H$23</f>
        <v>923.20834417999993</v>
      </c>
      <c r="M101" s="36">
        <f>SUMIFS(СВЦЭМ!$D$33:$D$776,СВЦЭМ!$A$33:$A$776,$A101,СВЦЭМ!$B$33:$B$776,M$83)+'СЕТ СН'!$H$11+СВЦЭМ!$D$10+'СЕТ СН'!$H$6-'СЕТ СН'!$H$23</f>
        <v>924.4356144699999</v>
      </c>
      <c r="N101" s="36">
        <f>SUMIFS(СВЦЭМ!$D$33:$D$776,СВЦЭМ!$A$33:$A$776,$A101,СВЦЭМ!$B$33:$B$776,N$83)+'СЕТ СН'!$H$11+СВЦЭМ!$D$10+'СЕТ СН'!$H$6-'СЕТ СН'!$H$23</f>
        <v>931.41230296999993</v>
      </c>
      <c r="O101" s="36">
        <f>SUMIFS(СВЦЭМ!$D$33:$D$776,СВЦЭМ!$A$33:$A$776,$A101,СВЦЭМ!$B$33:$B$776,O$83)+'СЕТ СН'!$H$11+СВЦЭМ!$D$10+'СЕТ СН'!$H$6-'СЕТ СН'!$H$23</f>
        <v>981.07376074999991</v>
      </c>
      <c r="P101" s="36">
        <f>SUMIFS(СВЦЭМ!$D$33:$D$776,СВЦЭМ!$A$33:$A$776,$A101,СВЦЭМ!$B$33:$B$776,P$83)+'СЕТ СН'!$H$11+СВЦЭМ!$D$10+'СЕТ СН'!$H$6-'СЕТ СН'!$H$23</f>
        <v>1029.12393929</v>
      </c>
      <c r="Q101" s="36">
        <f>SUMIFS(СВЦЭМ!$D$33:$D$776,СВЦЭМ!$A$33:$A$776,$A101,СВЦЭМ!$B$33:$B$776,Q$83)+'СЕТ СН'!$H$11+СВЦЭМ!$D$10+'СЕТ СН'!$H$6-'СЕТ СН'!$H$23</f>
        <v>994.19258173999992</v>
      </c>
      <c r="R101" s="36">
        <f>SUMIFS(СВЦЭМ!$D$33:$D$776,СВЦЭМ!$A$33:$A$776,$A101,СВЦЭМ!$B$33:$B$776,R$83)+'СЕТ СН'!$H$11+СВЦЭМ!$D$10+'СЕТ СН'!$H$6-'СЕТ СН'!$H$23</f>
        <v>938.54885230999992</v>
      </c>
      <c r="S101" s="36">
        <f>SUMIFS(СВЦЭМ!$D$33:$D$776,СВЦЭМ!$A$33:$A$776,$A101,СВЦЭМ!$B$33:$B$776,S$83)+'СЕТ СН'!$H$11+СВЦЭМ!$D$10+'СЕТ СН'!$H$6-'СЕТ СН'!$H$23</f>
        <v>866.06259909999994</v>
      </c>
      <c r="T101" s="36">
        <f>SUMIFS(СВЦЭМ!$D$33:$D$776,СВЦЭМ!$A$33:$A$776,$A101,СВЦЭМ!$B$33:$B$776,T$83)+'СЕТ СН'!$H$11+СВЦЭМ!$D$10+'СЕТ СН'!$H$6-'СЕТ СН'!$H$23</f>
        <v>827.02757656999995</v>
      </c>
      <c r="U101" s="36">
        <f>SUMIFS(СВЦЭМ!$D$33:$D$776,СВЦЭМ!$A$33:$A$776,$A101,СВЦЭМ!$B$33:$B$776,U$83)+'СЕТ СН'!$H$11+СВЦЭМ!$D$10+'СЕТ СН'!$H$6-'СЕТ СН'!$H$23</f>
        <v>823.36745640999993</v>
      </c>
      <c r="V101" s="36">
        <f>SUMIFS(СВЦЭМ!$D$33:$D$776,СВЦЭМ!$A$33:$A$776,$A101,СВЦЭМ!$B$33:$B$776,V$83)+'СЕТ СН'!$H$11+СВЦЭМ!$D$10+'СЕТ СН'!$H$6-'СЕТ СН'!$H$23</f>
        <v>822.25141991999999</v>
      </c>
      <c r="W101" s="36">
        <f>SUMIFS(СВЦЭМ!$D$33:$D$776,СВЦЭМ!$A$33:$A$776,$A101,СВЦЭМ!$B$33:$B$776,W$83)+'СЕТ СН'!$H$11+СВЦЭМ!$D$10+'СЕТ СН'!$H$6-'СЕТ СН'!$H$23</f>
        <v>821.24510406999991</v>
      </c>
      <c r="X101" s="36">
        <f>SUMIFS(СВЦЭМ!$D$33:$D$776,СВЦЭМ!$A$33:$A$776,$A101,СВЦЭМ!$B$33:$B$776,X$83)+'СЕТ СН'!$H$11+СВЦЭМ!$D$10+'СЕТ СН'!$H$6-'СЕТ СН'!$H$23</f>
        <v>821.35544218999996</v>
      </c>
      <c r="Y101" s="36">
        <f>SUMIFS(СВЦЭМ!$D$33:$D$776,СВЦЭМ!$A$33:$A$776,$A101,СВЦЭМ!$B$33:$B$776,Y$83)+'СЕТ СН'!$H$11+СВЦЭМ!$D$10+'СЕТ СН'!$H$6-'СЕТ СН'!$H$23</f>
        <v>861.78865914999994</v>
      </c>
    </row>
    <row r="102" spans="1:25" ht="15.75" x14ac:dyDescent="0.2">
      <c r="A102" s="35">
        <f t="shared" si="2"/>
        <v>44123</v>
      </c>
      <c r="B102" s="36">
        <f>SUMIFS(СВЦЭМ!$D$33:$D$776,СВЦЭМ!$A$33:$A$776,$A102,СВЦЭМ!$B$33:$B$776,B$83)+'СЕТ СН'!$H$11+СВЦЭМ!$D$10+'СЕТ СН'!$H$6-'СЕТ СН'!$H$23</f>
        <v>927.46308348999992</v>
      </c>
      <c r="C102" s="36">
        <f>SUMIFS(СВЦЭМ!$D$33:$D$776,СВЦЭМ!$A$33:$A$776,$A102,СВЦЭМ!$B$33:$B$776,C$83)+'СЕТ СН'!$H$11+СВЦЭМ!$D$10+'СЕТ СН'!$H$6-'СЕТ СН'!$H$23</f>
        <v>1003.3240111499999</v>
      </c>
      <c r="D102" s="36">
        <f>SUMIFS(СВЦЭМ!$D$33:$D$776,СВЦЭМ!$A$33:$A$776,$A102,СВЦЭМ!$B$33:$B$776,D$83)+'СЕТ СН'!$H$11+СВЦЭМ!$D$10+'СЕТ СН'!$H$6-'СЕТ СН'!$H$23</f>
        <v>1073.83466849</v>
      </c>
      <c r="E102" s="36">
        <f>SUMIFS(СВЦЭМ!$D$33:$D$776,СВЦЭМ!$A$33:$A$776,$A102,СВЦЭМ!$B$33:$B$776,E$83)+'СЕТ СН'!$H$11+СВЦЭМ!$D$10+'СЕТ СН'!$H$6-'СЕТ СН'!$H$23</f>
        <v>1076.7949844699999</v>
      </c>
      <c r="F102" s="36">
        <f>SUMIFS(СВЦЭМ!$D$33:$D$776,СВЦЭМ!$A$33:$A$776,$A102,СВЦЭМ!$B$33:$B$776,F$83)+'СЕТ СН'!$H$11+СВЦЭМ!$D$10+'СЕТ СН'!$H$6-'СЕТ СН'!$H$23</f>
        <v>1079.5785353000001</v>
      </c>
      <c r="G102" s="36">
        <f>SUMIFS(СВЦЭМ!$D$33:$D$776,СВЦЭМ!$A$33:$A$776,$A102,СВЦЭМ!$B$33:$B$776,G$83)+'СЕТ СН'!$H$11+СВЦЭМ!$D$10+'СЕТ СН'!$H$6-'СЕТ СН'!$H$23</f>
        <v>1060.42918882</v>
      </c>
      <c r="H102" s="36">
        <f>SUMIFS(СВЦЭМ!$D$33:$D$776,СВЦЭМ!$A$33:$A$776,$A102,СВЦЭМ!$B$33:$B$776,H$83)+'СЕТ СН'!$H$11+СВЦЭМ!$D$10+'СЕТ СН'!$H$6-'СЕТ СН'!$H$23</f>
        <v>1011.2965414499999</v>
      </c>
      <c r="I102" s="36">
        <f>SUMIFS(СВЦЭМ!$D$33:$D$776,СВЦЭМ!$A$33:$A$776,$A102,СВЦЭМ!$B$33:$B$776,I$83)+'СЕТ СН'!$H$11+СВЦЭМ!$D$10+'СЕТ СН'!$H$6-'СЕТ СН'!$H$23</f>
        <v>956.24086597999997</v>
      </c>
      <c r="J102" s="36">
        <f>SUMIFS(СВЦЭМ!$D$33:$D$776,СВЦЭМ!$A$33:$A$776,$A102,СВЦЭМ!$B$33:$B$776,J$83)+'СЕТ СН'!$H$11+СВЦЭМ!$D$10+'СЕТ СН'!$H$6-'СЕТ СН'!$H$23</f>
        <v>900.34120740999992</v>
      </c>
      <c r="K102" s="36">
        <f>SUMIFS(СВЦЭМ!$D$33:$D$776,СВЦЭМ!$A$33:$A$776,$A102,СВЦЭМ!$B$33:$B$776,K$83)+'СЕТ СН'!$H$11+СВЦЭМ!$D$10+'СЕТ СН'!$H$6-'СЕТ СН'!$H$23</f>
        <v>866.48496925999996</v>
      </c>
      <c r="L102" s="36">
        <f>SUMIFS(СВЦЭМ!$D$33:$D$776,СВЦЭМ!$A$33:$A$776,$A102,СВЦЭМ!$B$33:$B$776,L$83)+'СЕТ СН'!$H$11+СВЦЭМ!$D$10+'СЕТ СН'!$H$6-'СЕТ СН'!$H$23</f>
        <v>868.5242377699999</v>
      </c>
      <c r="M102" s="36">
        <f>SUMIFS(СВЦЭМ!$D$33:$D$776,СВЦЭМ!$A$33:$A$776,$A102,СВЦЭМ!$B$33:$B$776,M$83)+'СЕТ СН'!$H$11+СВЦЭМ!$D$10+'СЕТ СН'!$H$6-'СЕТ СН'!$H$23</f>
        <v>873.89332205999995</v>
      </c>
      <c r="N102" s="36">
        <f>SUMIFS(СВЦЭМ!$D$33:$D$776,СВЦЭМ!$A$33:$A$776,$A102,СВЦЭМ!$B$33:$B$776,N$83)+'СЕТ СН'!$H$11+СВЦЭМ!$D$10+'СЕТ СН'!$H$6-'СЕТ СН'!$H$23</f>
        <v>886.38973551999993</v>
      </c>
      <c r="O102" s="36">
        <f>SUMIFS(СВЦЭМ!$D$33:$D$776,СВЦЭМ!$A$33:$A$776,$A102,СВЦЭМ!$B$33:$B$776,O$83)+'СЕТ СН'!$H$11+СВЦЭМ!$D$10+'СЕТ СН'!$H$6-'СЕТ СН'!$H$23</f>
        <v>929.66798859999994</v>
      </c>
      <c r="P102" s="36">
        <f>SUMIFS(СВЦЭМ!$D$33:$D$776,СВЦЭМ!$A$33:$A$776,$A102,СВЦЭМ!$B$33:$B$776,P$83)+'СЕТ СН'!$H$11+СВЦЭМ!$D$10+'СЕТ СН'!$H$6-'СЕТ СН'!$H$23</f>
        <v>968.27736727999991</v>
      </c>
      <c r="Q102" s="36">
        <f>SUMIFS(СВЦЭМ!$D$33:$D$776,СВЦЭМ!$A$33:$A$776,$A102,СВЦЭМ!$B$33:$B$776,Q$83)+'СЕТ СН'!$H$11+СВЦЭМ!$D$10+'СЕТ СН'!$H$6-'СЕТ СН'!$H$23</f>
        <v>939.44223554999996</v>
      </c>
      <c r="R102" s="36">
        <f>SUMIFS(СВЦЭМ!$D$33:$D$776,СВЦЭМ!$A$33:$A$776,$A102,СВЦЭМ!$B$33:$B$776,R$83)+'СЕТ СН'!$H$11+СВЦЭМ!$D$10+'СЕТ СН'!$H$6-'СЕТ СН'!$H$23</f>
        <v>894.90095131999999</v>
      </c>
      <c r="S102" s="36">
        <f>SUMIFS(СВЦЭМ!$D$33:$D$776,СВЦЭМ!$A$33:$A$776,$A102,СВЦЭМ!$B$33:$B$776,S$83)+'СЕТ СН'!$H$11+СВЦЭМ!$D$10+'СЕТ СН'!$H$6-'СЕТ СН'!$H$23</f>
        <v>838.9004966</v>
      </c>
      <c r="T102" s="36">
        <f>SUMIFS(СВЦЭМ!$D$33:$D$776,СВЦЭМ!$A$33:$A$776,$A102,СВЦЭМ!$B$33:$B$776,T$83)+'СЕТ СН'!$H$11+СВЦЭМ!$D$10+'СЕТ СН'!$H$6-'СЕТ СН'!$H$23</f>
        <v>809.68639459999997</v>
      </c>
      <c r="U102" s="36">
        <f>SUMIFS(СВЦЭМ!$D$33:$D$776,СВЦЭМ!$A$33:$A$776,$A102,СВЦЭМ!$B$33:$B$776,U$83)+'СЕТ СН'!$H$11+СВЦЭМ!$D$10+'СЕТ СН'!$H$6-'СЕТ СН'!$H$23</f>
        <v>817.75487899999996</v>
      </c>
      <c r="V102" s="36">
        <f>SUMIFS(СВЦЭМ!$D$33:$D$776,СВЦЭМ!$A$33:$A$776,$A102,СВЦЭМ!$B$33:$B$776,V$83)+'СЕТ СН'!$H$11+СВЦЭМ!$D$10+'СЕТ СН'!$H$6-'СЕТ СН'!$H$23</f>
        <v>809.20982382999989</v>
      </c>
      <c r="W102" s="36">
        <f>SUMIFS(СВЦЭМ!$D$33:$D$776,СВЦЭМ!$A$33:$A$776,$A102,СВЦЭМ!$B$33:$B$776,W$83)+'СЕТ СН'!$H$11+СВЦЭМ!$D$10+'СЕТ СН'!$H$6-'СЕТ СН'!$H$23</f>
        <v>813.64752209999995</v>
      </c>
      <c r="X102" s="36">
        <f>SUMIFS(СВЦЭМ!$D$33:$D$776,СВЦЭМ!$A$33:$A$776,$A102,СВЦЭМ!$B$33:$B$776,X$83)+'СЕТ СН'!$H$11+СВЦЭМ!$D$10+'СЕТ СН'!$H$6-'СЕТ СН'!$H$23</f>
        <v>827.72747356999992</v>
      </c>
      <c r="Y102" s="36">
        <f>SUMIFS(СВЦЭМ!$D$33:$D$776,СВЦЭМ!$A$33:$A$776,$A102,СВЦЭМ!$B$33:$B$776,Y$83)+'СЕТ СН'!$H$11+СВЦЭМ!$D$10+'СЕТ СН'!$H$6-'СЕТ СН'!$H$23</f>
        <v>858.7741833099999</v>
      </c>
    </row>
    <row r="103" spans="1:25" ht="15.75" x14ac:dyDescent="0.2">
      <c r="A103" s="35">
        <f t="shared" si="2"/>
        <v>44124</v>
      </c>
      <c r="B103" s="36">
        <f>SUMIFS(СВЦЭМ!$D$33:$D$776,СВЦЭМ!$A$33:$A$776,$A103,СВЦЭМ!$B$33:$B$776,B$83)+'СЕТ СН'!$H$11+СВЦЭМ!$D$10+'СЕТ СН'!$H$6-'СЕТ СН'!$H$23</f>
        <v>968.10897582999996</v>
      </c>
      <c r="C103" s="36">
        <f>SUMIFS(СВЦЭМ!$D$33:$D$776,СВЦЭМ!$A$33:$A$776,$A103,СВЦЭМ!$B$33:$B$776,C$83)+'СЕТ СН'!$H$11+СВЦЭМ!$D$10+'СЕТ СН'!$H$6-'СЕТ СН'!$H$23</f>
        <v>1049.23456293</v>
      </c>
      <c r="D103" s="36">
        <f>SUMIFS(СВЦЭМ!$D$33:$D$776,СВЦЭМ!$A$33:$A$776,$A103,СВЦЭМ!$B$33:$B$776,D$83)+'СЕТ СН'!$H$11+СВЦЭМ!$D$10+'СЕТ СН'!$H$6-'СЕТ СН'!$H$23</f>
        <v>1117.0347644599999</v>
      </c>
      <c r="E103" s="36">
        <f>SUMIFS(СВЦЭМ!$D$33:$D$776,СВЦЭМ!$A$33:$A$776,$A103,СВЦЭМ!$B$33:$B$776,E$83)+'СЕТ СН'!$H$11+СВЦЭМ!$D$10+'СЕТ СН'!$H$6-'СЕТ СН'!$H$23</f>
        <v>1126.3789091900001</v>
      </c>
      <c r="F103" s="36">
        <f>SUMIFS(СВЦЭМ!$D$33:$D$776,СВЦЭМ!$A$33:$A$776,$A103,СВЦЭМ!$B$33:$B$776,F$83)+'СЕТ СН'!$H$11+СВЦЭМ!$D$10+'СЕТ СН'!$H$6-'СЕТ СН'!$H$23</f>
        <v>1135.1517682599999</v>
      </c>
      <c r="G103" s="36">
        <f>SUMIFS(СВЦЭМ!$D$33:$D$776,СВЦЭМ!$A$33:$A$776,$A103,СВЦЭМ!$B$33:$B$776,G$83)+'СЕТ СН'!$H$11+СВЦЭМ!$D$10+'СЕТ СН'!$H$6-'СЕТ СН'!$H$23</f>
        <v>1112.25873368</v>
      </c>
      <c r="H103" s="36">
        <f>SUMIFS(СВЦЭМ!$D$33:$D$776,СВЦЭМ!$A$33:$A$776,$A103,СВЦЭМ!$B$33:$B$776,H$83)+'СЕТ СН'!$H$11+СВЦЭМ!$D$10+'СЕТ СН'!$H$6-'СЕТ СН'!$H$23</f>
        <v>1054.4335185299999</v>
      </c>
      <c r="I103" s="36">
        <f>SUMIFS(СВЦЭМ!$D$33:$D$776,СВЦЭМ!$A$33:$A$776,$A103,СВЦЭМ!$B$33:$B$776,I$83)+'СЕТ СН'!$H$11+СВЦЭМ!$D$10+'СЕТ СН'!$H$6-'СЕТ СН'!$H$23</f>
        <v>1002.51857603</v>
      </c>
      <c r="J103" s="36">
        <f>SUMIFS(СВЦЭМ!$D$33:$D$776,СВЦЭМ!$A$33:$A$776,$A103,СВЦЭМ!$B$33:$B$776,J$83)+'СЕТ СН'!$H$11+СВЦЭМ!$D$10+'СЕТ СН'!$H$6-'СЕТ СН'!$H$23</f>
        <v>936.04737862999991</v>
      </c>
      <c r="K103" s="36">
        <f>SUMIFS(СВЦЭМ!$D$33:$D$776,СВЦЭМ!$A$33:$A$776,$A103,СВЦЭМ!$B$33:$B$776,K$83)+'СЕТ СН'!$H$11+СВЦЭМ!$D$10+'СЕТ СН'!$H$6-'СЕТ СН'!$H$23</f>
        <v>891.4824597999999</v>
      </c>
      <c r="L103" s="36">
        <f>SUMIFS(СВЦЭМ!$D$33:$D$776,СВЦЭМ!$A$33:$A$776,$A103,СВЦЭМ!$B$33:$B$776,L$83)+'СЕТ СН'!$H$11+СВЦЭМ!$D$10+'СЕТ СН'!$H$6-'СЕТ СН'!$H$23</f>
        <v>891.2524394699999</v>
      </c>
      <c r="M103" s="36">
        <f>SUMIFS(СВЦЭМ!$D$33:$D$776,СВЦЭМ!$A$33:$A$776,$A103,СВЦЭМ!$B$33:$B$776,M$83)+'СЕТ СН'!$H$11+СВЦЭМ!$D$10+'СЕТ СН'!$H$6-'СЕТ СН'!$H$23</f>
        <v>901.81977144999996</v>
      </c>
      <c r="N103" s="36">
        <f>SUMIFS(СВЦЭМ!$D$33:$D$776,СВЦЭМ!$A$33:$A$776,$A103,СВЦЭМ!$B$33:$B$776,N$83)+'СЕТ СН'!$H$11+СВЦЭМ!$D$10+'СЕТ СН'!$H$6-'СЕТ СН'!$H$23</f>
        <v>914.41328446</v>
      </c>
      <c r="O103" s="36">
        <f>SUMIFS(СВЦЭМ!$D$33:$D$776,СВЦЭМ!$A$33:$A$776,$A103,СВЦЭМ!$B$33:$B$776,O$83)+'СЕТ СН'!$H$11+СВЦЭМ!$D$10+'СЕТ СН'!$H$6-'СЕТ СН'!$H$23</f>
        <v>957.06755134999992</v>
      </c>
      <c r="P103" s="36">
        <f>SUMIFS(СВЦЭМ!$D$33:$D$776,СВЦЭМ!$A$33:$A$776,$A103,СВЦЭМ!$B$33:$B$776,P$83)+'СЕТ СН'!$H$11+СВЦЭМ!$D$10+'СЕТ СН'!$H$6-'СЕТ СН'!$H$23</f>
        <v>1006.16155907</v>
      </c>
      <c r="Q103" s="36">
        <f>SUMIFS(СВЦЭМ!$D$33:$D$776,СВЦЭМ!$A$33:$A$776,$A103,СВЦЭМ!$B$33:$B$776,Q$83)+'СЕТ СН'!$H$11+СВЦЭМ!$D$10+'СЕТ СН'!$H$6-'СЕТ СН'!$H$23</f>
        <v>975.66300093999996</v>
      </c>
      <c r="R103" s="36">
        <f>SUMIFS(СВЦЭМ!$D$33:$D$776,СВЦЭМ!$A$33:$A$776,$A103,СВЦЭМ!$B$33:$B$776,R$83)+'СЕТ СН'!$H$11+СВЦЭМ!$D$10+'СЕТ СН'!$H$6-'СЕТ СН'!$H$23</f>
        <v>924.47485170999994</v>
      </c>
      <c r="S103" s="36">
        <f>SUMIFS(СВЦЭМ!$D$33:$D$776,СВЦЭМ!$A$33:$A$776,$A103,СВЦЭМ!$B$33:$B$776,S$83)+'СЕТ СН'!$H$11+СВЦЭМ!$D$10+'СЕТ СН'!$H$6-'СЕТ СН'!$H$23</f>
        <v>855.71211933999996</v>
      </c>
      <c r="T103" s="36">
        <f>SUMIFS(СВЦЭМ!$D$33:$D$776,СВЦЭМ!$A$33:$A$776,$A103,СВЦЭМ!$B$33:$B$776,T$83)+'СЕТ СН'!$H$11+СВЦЭМ!$D$10+'СЕТ СН'!$H$6-'СЕТ СН'!$H$23</f>
        <v>823.26230598999996</v>
      </c>
      <c r="U103" s="36">
        <f>SUMIFS(СВЦЭМ!$D$33:$D$776,СВЦЭМ!$A$33:$A$776,$A103,СВЦЭМ!$B$33:$B$776,U$83)+'СЕТ СН'!$H$11+СВЦЭМ!$D$10+'СЕТ СН'!$H$6-'СЕТ СН'!$H$23</f>
        <v>838.02350088999992</v>
      </c>
      <c r="V103" s="36">
        <f>SUMIFS(СВЦЭМ!$D$33:$D$776,СВЦЭМ!$A$33:$A$776,$A103,СВЦЭМ!$B$33:$B$776,V$83)+'СЕТ СН'!$H$11+СВЦЭМ!$D$10+'СЕТ СН'!$H$6-'СЕТ СН'!$H$23</f>
        <v>835.20852267999999</v>
      </c>
      <c r="W103" s="36">
        <f>SUMIFS(СВЦЭМ!$D$33:$D$776,СВЦЭМ!$A$33:$A$776,$A103,СВЦЭМ!$B$33:$B$776,W$83)+'СЕТ СН'!$H$11+СВЦЭМ!$D$10+'СЕТ СН'!$H$6-'СЕТ СН'!$H$23</f>
        <v>831.30070089999992</v>
      </c>
      <c r="X103" s="36">
        <f>SUMIFS(СВЦЭМ!$D$33:$D$776,СВЦЭМ!$A$33:$A$776,$A103,СВЦЭМ!$B$33:$B$776,X$83)+'СЕТ СН'!$H$11+СВЦЭМ!$D$10+'СЕТ СН'!$H$6-'СЕТ СН'!$H$23</f>
        <v>835.55744058999994</v>
      </c>
      <c r="Y103" s="36">
        <f>SUMIFS(СВЦЭМ!$D$33:$D$776,СВЦЭМ!$A$33:$A$776,$A103,СВЦЭМ!$B$33:$B$776,Y$83)+'СЕТ СН'!$H$11+СВЦЭМ!$D$10+'СЕТ СН'!$H$6-'СЕТ СН'!$H$23</f>
        <v>871.16991944999995</v>
      </c>
    </row>
    <row r="104" spans="1:25" ht="15.75" x14ac:dyDescent="0.2">
      <c r="A104" s="35">
        <f t="shared" si="2"/>
        <v>44125</v>
      </c>
      <c r="B104" s="36">
        <f>SUMIFS(СВЦЭМ!$D$33:$D$776,СВЦЭМ!$A$33:$A$776,$A104,СВЦЭМ!$B$33:$B$776,B$83)+'СЕТ СН'!$H$11+СВЦЭМ!$D$10+'СЕТ СН'!$H$6-'СЕТ СН'!$H$23</f>
        <v>952.4379090299999</v>
      </c>
      <c r="C104" s="36">
        <f>SUMIFS(СВЦЭМ!$D$33:$D$776,СВЦЭМ!$A$33:$A$776,$A104,СВЦЭМ!$B$33:$B$776,C$83)+'СЕТ СН'!$H$11+СВЦЭМ!$D$10+'СЕТ СН'!$H$6-'СЕТ СН'!$H$23</f>
        <v>1030.9869293199999</v>
      </c>
      <c r="D104" s="36">
        <f>SUMIFS(СВЦЭМ!$D$33:$D$776,СВЦЭМ!$A$33:$A$776,$A104,СВЦЭМ!$B$33:$B$776,D$83)+'СЕТ СН'!$H$11+СВЦЭМ!$D$10+'СЕТ СН'!$H$6-'СЕТ СН'!$H$23</f>
        <v>1087.81535009</v>
      </c>
      <c r="E104" s="36">
        <f>SUMIFS(СВЦЭМ!$D$33:$D$776,СВЦЭМ!$A$33:$A$776,$A104,СВЦЭМ!$B$33:$B$776,E$83)+'СЕТ СН'!$H$11+СВЦЭМ!$D$10+'СЕТ СН'!$H$6-'СЕТ СН'!$H$23</f>
        <v>1095.39353708</v>
      </c>
      <c r="F104" s="36">
        <f>SUMIFS(СВЦЭМ!$D$33:$D$776,СВЦЭМ!$A$33:$A$776,$A104,СВЦЭМ!$B$33:$B$776,F$83)+'СЕТ СН'!$H$11+СВЦЭМ!$D$10+'СЕТ СН'!$H$6-'СЕТ СН'!$H$23</f>
        <v>1095.8713529700001</v>
      </c>
      <c r="G104" s="36">
        <f>SUMIFS(СВЦЭМ!$D$33:$D$776,СВЦЭМ!$A$33:$A$776,$A104,СВЦЭМ!$B$33:$B$776,G$83)+'СЕТ СН'!$H$11+СВЦЭМ!$D$10+'СЕТ СН'!$H$6-'СЕТ СН'!$H$23</f>
        <v>1078.71809252</v>
      </c>
      <c r="H104" s="36">
        <f>SUMIFS(СВЦЭМ!$D$33:$D$776,СВЦЭМ!$A$33:$A$776,$A104,СВЦЭМ!$B$33:$B$776,H$83)+'СЕТ СН'!$H$11+СВЦЭМ!$D$10+'СЕТ СН'!$H$6-'СЕТ СН'!$H$23</f>
        <v>1026.4572267200001</v>
      </c>
      <c r="I104" s="36">
        <f>SUMIFS(СВЦЭМ!$D$33:$D$776,СВЦЭМ!$A$33:$A$776,$A104,СВЦЭМ!$B$33:$B$776,I$83)+'СЕТ СН'!$H$11+СВЦЭМ!$D$10+'СЕТ СН'!$H$6-'СЕТ СН'!$H$23</f>
        <v>983.05258082</v>
      </c>
      <c r="J104" s="36">
        <f>SUMIFS(СВЦЭМ!$D$33:$D$776,СВЦЭМ!$A$33:$A$776,$A104,СВЦЭМ!$B$33:$B$776,J$83)+'СЕТ СН'!$H$11+СВЦЭМ!$D$10+'СЕТ СН'!$H$6-'СЕТ СН'!$H$23</f>
        <v>928.37579721999998</v>
      </c>
      <c r="K104" s="36">
        <f>SUMIFS(СВЦЭМ!$D$33:$D$776,СВЦЭМ!$A$33:$A$776,$A104,СВЦЭМ!$B$33:$B$776,K$83)+'СЕТ СН'!$H$11+СВЦЭМ!$D$10+'СЕТ СН'!$H$6-'СЕТ СН'!$H$23</f>
        <v>888.70974641999999</v>
      </c>
      <c r="L104" s="36">
        <f>SUMIFS(СВЦЭМ!$D$33:$D$776,СВЦЭМ!$A$33:$A$776,$A104,СВЦЭМ!$B$33:$B$776,L$83)+'СЕТ СН'!$H$11+СВЦЭМ!$D$10+'СЕТ СН'!$H$6-'СЕТ СН'!$H$23</f>
        <v>888.83634622</v>
      </c>
      <c r="M104" s="36">
        <f>SUMIFS(СВЦЭМ!$D$33:$D$776,СВЦЭМ!$A$33:$A$776,$A104,СВЦЭМ!$B$33:$B$776,M$83)+'СЕТ СН'!$H$11+СВЦЭМ!$D$10+'СЕТ СН'!$H$6-'СЕТ СН'!$H$23</f>
        <v>892.65921533999995</v>
      </c>
      <c r="N104" s="36">
        <f>SUMIFS(СВЦЭМ!$D$33:$D$776,СВЦЭМ!$A$33:$A$776,$A104,СВЦЭМ!$B$33:$B$776,N$83)+'СЕТ СН'!$H$11+СВЦЭМ!$D$10+'СЕТ СН'!$H$6-'СЕТ СН'!$H$23</f>
        <v>899.74512453999989</v>
      </c>
      <c r="O104" s="36">
        <f>SUMIFS(СВЦЭМ!$D$33:$D$776,СВЦЭМ!$A$33:$A$776,$A104,СВЦЭМ!$B$33:$B$776,O$83)+'СЕТ СН'!$H$11+СВЦЭМ!$D$10+'СЕТ СН'!$H$6-'СЕТ СН'!$H$23</f>
        <v>938.21193694999999</v>
      </c>
      <c r="P104" s="36">
        <f>SUMIFS(СВЦЭМ!$D$33:$D$776,СВЦЭМ!$A$33:$A$776,$A104,СВЦЭМ!$B$33:$B$776,P$83)+'СЕТ СН'!$H$11+СВЦЭМ!$D$10+'СЕТ СН'!$H$6-'СЕТ СН'!$H$23</f>
        <v>979.00117587</v>
      </c>
      <c r="Q104" s="36">
        <f>SUMIFS(СВЦЭМ!$D$33:$D$776,СВЦЭМ!$A$33:$A$776,$A104,СВЦЭМ!$B$33:$B$776,Q$83)+'СЕТ СН'!$H$11+СВЦЭМ!$D$10+'СЕТ СН'!$H$6-'СЕТ СН'!$H$23</f>
        <v>943.63317923</v>
      </c>
      <c r="R104" s="36">
        <f>SUMIFS(СВЦЭМ!$D$33:$D$776,СВЦЭМ!$A$33:$A$776,$A104,СВЦЭМ!$B$33:$B$776,R$83)+'СЕТ СН'!$H$11+СВЦЭМ!$D$10+'СЕТ СН'!$H$6-'СЕТ СН'!$H$23</f>
        <v>889.40654868999991</v>
      </c>
      <c r="S104" s="36">
        <f>SUMIFS(СВЦЭМ!$D$33:$D$776,СВЦЭМ!$A$33:$A$776,$A104,СВЦЭМ!$B$33:$B$776,S$83)+'СЕТ СН'!$H$11+СВЦЭМ!$D$10+'СЕТ СН'!$H$6-'СЕТ СН'!$H$23</f>
        <v>826.41646092999997</v>
      </c>
      <c r="T104" s="36">
        <f>SUMIFS(СВЦЭМ!$D$33:$D$776,СВЦЭМ!$A$33:$A$776,$A104,СВЦЭМ!$B$33:$B$776,T$83)+'СЕТ СН'!$H$11+СВЦЭМ!$D$10+'СЕТ СН'!$H$6-'СЕТ СН'!$H$23</f>
        <v>821.44823303999999</v>
      </c>
      <c r="U104" s="36">
        <f>SUMIFS(СВЦЭМ!$D$33:$D$776,СВЦЭМ!$A$33:$A$776,$A104,СВЦЭМ!$B$33:$B$776,U$83)+'СЕТ СН'!$H$11+СВЦЭМ!$D$10+'СЕТ СН'!$H$6-'СЕТ СН'!$H$23</f>
        <v>836.75047444999996</v>
      </c>
      <c r="V104" s="36">
        <f>SUMIFS(СВЦЭМ!$D$33:$D$776,СВЦЭМ!$A$33:$A$776,$A104,СВЦЭМ!$B$33:$B$776,V$83)+'СЕТ СН'!$H$11+СВЦЭМ!$D$10+'СЕТ СН'!$H$6-'СЕТ СН'!$H$23</f>
        <v>833.76073110999994</v>
      </c>
      <c r="W104" s="36">
        <f>SUMIFS(СВЦЭМ!$D$33:$D$776,СВЦЭМ!$A$33:$A$776,$A104,СВЦЭМ!$B$33:$B$776,W$83)+'СЕТ СН'!$H$11+СВЦЭМ!$D$10+'СЕТ СН'!$H$6-'СЕТ СН'!$H$23</f>
        <v>831.08790574999989</v>
      </c>
      <c r="X104" s="36">
        <f>SUMIFS(СВЦЭМ!$D$33:$D$776,СВЦЭМ!$A$33:$A$776,$A104,СВЦЭМ!$B$33:$B$776,X$83)+'СЕТ СН'!$H$11+СВЦЭМ!$D$10+'СЕТ СН'!$H$6-'СЕТ СН'!$H$23</f>
        <v>822.8307241199999</v>
      </c>
      <c r="Y104" s="36">
        <f>SUMIFS(СВЦЭМ!$D$33:$D$776,СВЦЭМ!$A$33:$A$776,$A104,СВЦЭМ!$B$33:$B$776,Y$83)+'СЕТ СН'!$H$11+СВЦЭМ!$D$10+'СЕТ СН'!$H$6-'СЕТ СН'!$H$23</f>
        <v>854.68993037999996</v>
      </c>
    </row>
    <row r="105" spans="1:25" ht="15.75" x14ac:dyDescent="0.2">
      <c r="A105" s="35">
        <f t="shared" si="2"/>
        <v>44126</v>
      </c>
      <c r="B105" s="36">
        <f>SUMIFS(СВЦЭМ!$D$33:$D$776,СВЦЭМ!$A$33:$A$776,$A105,СВЦЭМ!$B$33:$B$776,B$83)+'СЕТ СН'!$H$11+СВЦЭМ!$D$10+'СЕТ СН'!$H$6-'СЕТ СН'!$H$23</f>
        <v>971.63056465</v>
      </c>
      <c r="C105" s="36">
        <f>SUMIFS(СВЦЭМ!$D$33:$D$776,СВЦЭМ!$A$33:$A$776,$A105,СВЦЭМ!$B$33:$B$776,C$83)+'СЕТ СН'!$H$11+СВЦЭМ!$D$10+'СЕТ СН'!$H$6-'СЕТ СН'!$H$23</f>
        <v>1062.34016354</v>
      </c>
      <c r="D105" s="36">
        <f>SUMIFS(СВЦЭМ!$D$33:$D$776,СВЦЭМ!$A$33:$A$776,$A105,СВЦЭМ!$B$33:$B$776,D$83)+'СЕТ СН'!$H$11+СВЦЭМ!$D$10+'СЕТ СН'!$H$6-'СЕТ СН'!$H$23</f>
        <v>1118.89331999</v>
      </c>
      <c r="E105" s="36">
        <f>SUMIFS(СВЦЭМ!$D$33:$D$776,СВЦЭМ!$A$33:$A$776,$A105,СВЦЭМ!$B$33:$B$776,E$83)+'СЕТ СН'!$H$11+СВЦЭМ!$D$10+'СЕТ СН'!$H$6-'СЕТ СН'!$H$23</f>
        <v>1124.6771879200001</v>
      </c>
      <c r="F105" s="36">
        <f>SUMIFS(СВЦЭМ!$D$33:$D$776,СВЦЭМ!$A$33:$A$776,$A105,СВЦЭМ!$B$33:$B$776,F$83)+'СЕТ СН'!$H$11+СВЦЭМ!$D$10+'СЕТ СН'!$H$6-'СЕТ СН'!$H$23</f>
        <v>1125.17165166</v>
      </c>
      <c r="G105" s="36">
        <f>SUMIFS(СВЦЭМ!$D$33:$D$776,СВЦЭМ!$A$33:$A$776,$A105,СВЦЭМ!$B$33:$B$776,G$83)+'СЕТ СН'!$H$11+СВЦЭМ!$D$10+'СЕТ СН'!$H$6-'СЕТ СН'!$H$23</f>
        <v>1104.7705986400001</v>
      </c>
      <c r="H105" s="36">
        <f>SUMIFS(СВЦЭМ!$D$33:$D$776,СВЦЭМ!$A$33:$A$776,$A105,СВЦЭМ!$B$33:$B$776,H$83)+'СЕТ СН'!$H$11+СВЦЭМ!$D$10+'СЕТ СН'!$H$6-'СЕТ СН'!$H$23</f>
        <v>1055.1187702100001</v>
      </c>
      <c r="I105" s="36">
        <f>SUMIFS(СВЦЭМ!$D$33:$D$776,СВЦЭМ!$A$33:$A$776,$A105,СВЦЭМ!$B$33:$B$776,I$83)+'СЕТ СН'!$H$11+СВЦЭМ!$D$10+'СЕТ СН'!$H$6-'СЕТ СН'!$H$23</f>
        <v>1007.34367602</v>
      </c>
      <c r="J105" s="36">
        <f>SUMIFS(СВЦЭМ!$D$33:$D$776,СВЦЭМ!$A$33:$A$776,$A105,СВЦЭМ!$B$33:$B$776,J$83)+'СЕТ СН'!$H$11+СВЦЭМ!$D$10+'СЕТ СН'!$H$6-'СЕТ СН'!$H$23</f>
        <v>948.14429743999995</v>
      </c>
      <c r="K105" s="36">
        <f>SUMIFS(СВЦЭМ!$D$33:$D$776,СВЦЭМ!$A$33:$A$776,$A105,СВЦЭМ!$B$33:$B$776,K$83)+'СЕТ СН'!$H$11+СВЦЭМ!$D$10+'СЕТ СН'!$H$6-'СЕТ СН'!$H$23</f>
        <v>906.27524311999991</v>
      </c>
      <c r="L105" s="36">
        <f>SUMIFS(СВЦЭМ!$D$33:$D$776,СВЦЭМ!$A$33:$A$776,$A105,СВЦЭМ!$B$33:$B$776,L$83)+'СЕТ СН'!$H$11+СВЦЭМ!$D$10+'СЕТ СН'!$H$6-'СЕТ СН'!$H$23</f>
        <v>903.33538638999994</v>
      </c>
      <c r="M105" s="36">
        <f>SUMIFS(СВЦЭМ!$D$33:$D$776,СВЦЭМ!$A$33:$A$776,$A105,СВЦЭМ!$B$33:$B$776,M$83)+'СЕТ СН'!$H$11+СВЦЭМ!$D$10+'СЕТ СН'!$H$6-'СЕТ СН'!$H$23</f>
        <v>913.63551187999997</v>
      </c>
      <c r="N105" s="36">
        <f>SUMIFS(СВЦЭМ!$D$33:$D$776,СВЦЭМ!$A$33:$A$776,$A105,СВЦЭМ!$B$33:$B$776,N$83)+'СЕТ СН'!$H$11+СВЦЭМ!$D$10+'СЕТ СН'!$H$6-'СЕТ СН'!$H$23</f>
        <v>924.23523333999992</v>
      </c>
      <c r="O105" s="36">
        <f>SUMIFS(СВЦЭМ!$D$33:$D$776,СВЦЭМ!$A$33:$A$776,$A105,СВЦЭМ!$B$33:$B$776,O$83)+'СЕТ СН'!$H$11+СВЦЭМ!$D$10+'СЕТ СН'!$H$6-'СЕТ СН'!$H$23</f>
        <v>972.16586809</v>
      </c>
      <c r="P105" s="36">
        <f>SUMIFS(СВЦЭМ!$D$33:$D$776,СВЦЭМ!$A$33:$A$776,$A105,СВЦЭМ!$B$33:$B$776,P$83)+'СЕТ СН'!$H$11+СВЦЭМ!$D$10+'СЕТ СН'!$H$6-'СЕТ СН'!$H$23</f>
        <v>1013.746095</v>
      </c>
      <c r="Q105" s="36">
        <f>SUMIFS(СВЦЭМ!$D$33:$D$776,СВЦЭМ!$A$33:$A$776,$A105,СВЦЭМ!$B$33:$B$776,Q$83)+'СЕТ СН'!$H$11+СВЦЭМ!$D$10+'СЕТ СН'!$H$6-'СЕТ СН'!$H$23</f>
        <v>974.88903995999999</v>
      </c>
      <c r="R105" s="36">
        <f>SUMIFS(СВЦЭМ!$D$33:$D$776,СВЦЭМ!$A$33:$A$776,$A105,СВЦЭМ!$B$33:$B$776,R$83)+'СЕТ СН'!$H$11+СВЦЭМ!$D$10+'СЕТ СН'!$H$6-'СЕТ СН'!$H$23</f>
        <v>917.83792265</v>
      </c>
      <c r="S105" s="36">
        <f>SUMIFS(СВЦЭМ!$D$33:$D$776,СВЦЭМ!$A$33:$A$776,$A105,СВЦЭМ!$B$33:$B$776,S$83)+'СЕТ СН'!$H$11+СВЦЭМ!$D$10+'СЕТ СН'!$H$6-'СЕТ СН'!$H$23</f>
        <v>854.83308247999992</v>
      </c>
      <c r="T105" s="36">
        <f>SUMIFS(СВЦЭМ!$D$33:$D$776,СВЦЭМ!$A$33:$A$776,$A105,СВЦЭМ!$B$33:$B$776,T$83)+'СЕТ СН'!$H$11+СВЦЭМ!$D$10+'СЕТ СН'!$H$6-'СЕТ СН'!$H$23</f>
        <v>836.28934588999994</v>
      </c>
      <c r="U105" s="36">
        <f>SUMIFS(СВЦЭМ!$D$33:$D$776,СВЦЭМ!$A$33:$A$776,$A105,СВЦЭМ!$B$33:$B$776,U$83)+'СЕТ СН'!$H$11+СВЦЭМ!$D$10+'СЕТ СН'!$H$6-'СЕТ СН'!$H$23</f>
        <v>850.66424753999991</v>
      </c>
      <c r="V105" s="36">
        <f>SUMIFS(СВЦЭМ!$D$33:$D$776,СВЦЭМ!$A$33:$A$776,$A105,СВЦЭМ!$B$33:$B$776,V$83)+'СЕТ СН'!$H$11+СВЦЭМ!$D$10+'СЕТ СН'!$H$6-'СЕТ СН'!$H$23</f>
        <v>844.46689425</v>
      </c>
      <c r="W105" s="36">
        <f>SUMIFS(СВЦЭМ!$D$33:$D$776,СВЦЭМ!$A$33:$A$776,$A105,СВЦЭМ!$B$33:$B$776,W$83)+'СЕТ СН'!$H$11+СВЦЭМ!$D$10+'СЕТ СН'!$H$6-'СЕТ СН'!$H$23</f>
        <v>845.13550364999992</v>
      </c>
      <c r="X105" s="36">
        <f>SUMIFS(СВЦЭМ!$D$33:$D$776,СВЦЭМ!$A$33:$A$776,$A105,СВЦЭМ!$B$33:$B$776,X$83)+'СЕТ СН'!$H$11+СВЦЭМ!$D$10+'СЕТ СН'!$H$6-'СЕТ СН'!$H$23</f>
        <v>835.75217794999992</v>
      </c>
      <c r="Y105" s="36">
        <f>SUMIFS(СВЦЭМ!$D$33:$D$776,СВЦЭМ!$A$33:$A$776,$A105,СВЦЭМ!$B$33:$B$776,Y$83)+'СЕТ СН'!$H$11+СВЦЭМ!$D$10+'СЕТ СН'!$H$6-'СЕТ СН'!$H$23</f>
        <v>871.1983255099999</v>
      </c>
    </row>
    <row r="106" spans="1:25" ht="15.75" x14ac:dyDescent="0.2">
      <c r="A106" s="35">
        <f t="shared" si="2"/>
        <v>44127</v>
      </c>
      <c r="B106" s="36">
        <f>SUMIFS(СВЦЭМ!$D$33:$D$776,СВЦЭМ!$A$33:$A$776,$A106,СВЦЭМ!$B$33:$B$776,B$83)+'СЕТ СН'!$H$11+СВЦЭМ!$D$10+'СЕТ СН'!$H$6-'СЕТ СН'!$H$23</f>
        <v>985.49157809999997</v>
      </c>
      <c r="C106" s="36">
        <f>SUMIFS(СВЦЭМ!$D$33:$D$776,СВЦЭМ!$A$33:$A$776,$A106,СВЦЭМ!$B$33:$B$776,C$83)+'СЕТ СН'!$H$11+СВЦЭМ!$D$10+'СЕТ СН'!$H$6-'СЕТ СН'!$H$23</f>
        <v>1064.1951756000001</v>
      </c>
      <c r="D106" s="36">
        <f>SUMIFS(СВЦЭМ!$D$33:$D$776,СВЦЭМ!$A$33:$A$776,$A106,СВЦЭМ!$B$33:$B$776,D$83)+'СЕТ СН'!$H$11+СВЦЭМ!$D$10+'СЕТ СН'!$H$6-'СЕТ СН'!$H$23</f>
        <v>1119.09766586</v>
      </c>
      <c r="E106" s="36">
        <f>SUMIFS(СВЦЭМ!$D$33:$D$776,СВЦЭМ!$A$33:$A$776,$A106,СВЦЭМ!$B$33:$B$776,E$83)+'СЕТ СН'!$H$11+СВЦЭМ!$D$10+'СЕТ СН'!$H$6-'СЕТ СН'!$H$23</f>
        <v>1127.7889441299999</v>
      </c>
      <c r="F106" s="36">
        <f>SUMIFS(СВЦЭМ!$D$33:$D$776,СВЦЭМ!$A$33:$A$776,$A106,СВЦЭМ!$B$33:$B$776,F$83)+'СЕТ СН'!$H$11+СВЦЭМ!$D$10+'СЕТ СН'!$H$6-'СЕТ СН'!$H$23</f>
        <v>1126.9551695</v>
      </c>
      <c r="G106" s="36">
        <f>SUMIFS(СВЦЭМ!$D$33:$D$776,СВЦЭМ!$A$33:$A$776,$A106,СВЦЭМ!$B$33:$B$776,G$83)+'СЕТ СН'!$H$11+СВЦЭМ!$D$10+'СЕТ СН'!$H$6-'СЕТ СН'!$H$23</f>
        <v>1106.2147271599999</v>
      </c>
      <c r="H106" s="36">
        <f>SUMIFS(СВЦЭМ!$D$33:$D$776,СВЦЭМ!$A$33:$A$776,$A106,СВЦЭМ!$B$33:$B$776,H$83)+'СЕТ СН'!$H$11+СВЦЭМ!$D$10+'СЕТ СН'!$H$6-'СЕТ СН'!$H$23</f>
        <v>1058.44723759</v>
      </c>
      <c r="I106" s="36">
        <f>SUMIFS(СВЦЭМ!$D$33:$D$776,СВЦЭМ!$A$33:$A$776,$A106,СВЦЭМ!$B$33:$B$776,I$83)+'СЕТ СН'!$H$11+СВЦЭМ!$D$10+'СЕТ СН'!$H$6-'СЕТ СН'!$H$23</f>
        <v>1010.32381545</v>
      </c>
      <c r="J106" s="36">
        <f>SUMIFS(СВЦЭМ!$D$33:$D$776,СВЦЭМ!$A$33:$A$776,$A106,СВЦЭМ!$B$33:$B$776,J$83)+'СЕТ СН'!$H$11+СВЦЭМ!$D$10+'СЕТ СН'!$H$6-'СЕТ СН'!$H$23</f>
        <v>952.62224274999994</v>
      </c>
      <c r="K106" s="36">
        <f>SUMIFS(СВЦЭМ!$D$33:$D$776,СВЦЭМ!$A$33:$A$776,$A106,СВЦЭМ!$B$33:$B$776,K$83)+'СЕТ СН'!$H$11+СВЦЭМ!$D$10+'СЕТ СН'!$H$6-'СЕТ СН'!$H$23</f>
        <v>923.32180072999995</v>
      </c>
      <c r="L106" s="36">
        <f>SUMIFS(СВЦЭМ!$D$33:$D$776,СВЦЭМ!$A$33:$A$776,$A106,СВЦЭМ!$B$33:$B$776,L$83)+'СЕТ СН'!$H$11+СВЦЭМ!$D$10+'СЕТ СН'!$H$6-'СЕТ СН'!$H$23</f>
        <v>923.00983627999994</v>
      </c>
      <c r="M106" s="36">
        <f>SUMIFS(СВЦЭМ!$D$33:$D$776,СВЦЭМ!$A$33:$A$776,$A106,СВЦЭМ!$B$33:$B$776,M$83)+'СЕТ СН'!$H$11+СВЦЭМ!$D$10+'СЕТ СН'!$H$6-'СЕТ СН'!$H$23</f>
        <v>923.83544420999999</v>
      </c>
      <c r="N106" s="36">
        <f>SUMIFS(СВЦЭМ!$D$33:$D$776,СВЦЭМ!$A$33:$A$776,$A106,СВЦЭМ!$B$33:$B$776,N$83)+'СЕТ СН'!$H$11+СВЦЭМ!$D$10+'СЕТ СН'!$H$6-'СЕТ СН'!$H$23</f>
        <v>930.9947163999999</v>
      </c>
      <c r="O106" s="36">
        <f>SUMIFS(СВЦЭМ!$D$33:$D$776,СВЦЭМ!$A$33:$A$776,$A106,СВЦЭМ!$B$33:$B$776,O$83)+'СЕТ СН'!$H$11+СВЦЭМ!$D$10+'СЕТ СН'!$H$6-'СЕТ СН'!$H$23</f>
        <v>970.97176081999999</v>
      </c>
      <c r="P106" s="36">
        <f>SUMIFS(СВЦЭМ!$D$33:$D$776,СВЦЭМ!$A$33:$A$776,$A106,СВЦЭМ!$B$33:$B$776,P$83)+'СЕТ СН'!$H$11+СВЦЭМ!$D$10+'СЕТ СН'!$H$6-'СЕТ СН'!$H$23</f>
        <v>1009.5937423099999</v>
      </c>
      <c r="Q106" s="36">
        <f>SUMIFS(СВЦЭМ!$D$33:$D$776,СВЦЭМ!$A$33:$A$776,$A106,СВЦЭМ!$B$33:$B$776,Q$83)+'СЕТ СН'!$H$11+СВЦЭМ!$D$10+'СЕТ СН'!$H$6-'СЕТ СН'!$H$23</f>
        <v>972.3065863999999</v>
      </c>
      <c r="R106" s="36">
        <f>SUMIFS(СВЦЭМ!$D$33:$D$776,СВЦЭМ!$A$33:$A$776,$A106,СВЦЭМ!$B$33:$B$776,R$83)+'СЕТ СН'!$H$11+СВЦЭМ!$D$10+'СЕТ СН'!$H$6-'СЕТ СН'!$H$23</f>
        <v>918.62609576</v>
      </c>
      <c r="S106" s="36">
        <f>SUMIFS(СВЦЭМ!$D$33:$D$776,СВЦЭМ!$A$33:$A$776,$A106,СВЦЭМ!$B$33:$B$776,S$83)+'СЕТ СН'!$H$11+СВЦЭМ!$D$10+'СЕТ СН'!$H$6-'СЕТ СН'!$H$23</f>
        <v>944.47885463</v>
      </c>
      <c r="T106" s="36">
        <f>SUMIFS(СВЦЭМ!$D$33:$D$776,СВЦЭМ!$A$33:$A$776,$A106,СВЦЭМ!$B$33:$B$776,T$83)+'СЕТ СН'!$H$11+СВЦЭМ!$D$10+'СЕТ СН'!$H$6-'СЕТ СН'!$H$23</f>
        <v>939.42901340999992</v>
      </c>
      <c r="U106" s="36">
        <f>SUMIFS(СВЦЭМ!$D$33:$D$776,СВЦЭМ!$A$33:$A$776,$A106,СВЦЭМ!$B$33:$B$776,U$83)+'СЕТ СН'!$H$11+СВЦЭМ!$D$10+'СЕТ СН'!$H$6-'СЕТ СН'!$H$23</f>
        <v>872.97285797999996</v>
      </c>
      <c r="V106" s="36">
        <f>SUMIFS(СВЦЭМ!$D$33:$D$776,СВЦЭМ!$A$33:$A$776,$A106,СВЦЭМ!$B$33:$B$776,V$83)+'СЕТ СН'!$H$11+СВЦЭМ!$D$10+'СЕТ СН'!$H$6-'СЕТ СН'!$H$23</f>
        <v>868.52457656999991</v>
      </c>
      <c r="W106" s="36">
        <f>SUMIFS(СВЦЭМ!$D$33:$D$776,СВЦЭМ!$A$33:$A$776,$A106,СВЦЭМ!$B$33:$B$776,W$83)+'СЕТ СН'!$H$11+СВЦЭМ!$D$10+'СЕТ СН'!$H$6-'СЕТ СН'!$H$23</f>
        <v>865.1502574399999</v>
      </c>
      <c r="X106" s="36">
        <f>SUMIFS(СВЦЭМ!$D$33:$D$776,СВЦЭМ!$A$33:$A$776,$A106,СВЦЭМ!$B$33:$B$776,X$83)+'СЕТ СН'!$H$11+СВЦЭМ!$D$10+'СЕТ СН'!$H$6-'СЕТ СН'!$H$23</f>
        <v>848.23969181999996</v>
      </c>
      <c r="Y106" s="36">
        <f>SUMIFS(СВЦЭМ!$D$33:$D$776,СВЦЭМ!$A$33:$A$776,$A106,СВЦЭМ!$B$33:$B$776,Y$83)+'СЕТ СН'!$H$11+СВЦЭМ!$D$10+'СЕТ СН'!$H$6-'СЕТ СН'!$H$23</f>
        <v>854.21087444</v>
      </c>
    </row>
    <row r="107" spans="1:25" ht="15.75" x14ac:dyDescent="0.2">
      <c r="A107" s="35">
        <f t="shared" si="2"/>
        <v>44128</v>
      </c>
      <c r="B107" s="36">
        <f>SUMIFS(СВЦЭМ!$D$33:$D$776,СВЦЭМ!$A$33:$A$776,$A107,СВЦЭМ!$B$33:$B$776,B$83)+'СЕТ СН'!$H$11+СВЦЭМ!$D$10+'СЕТ СН'!$H$6-'СЕТ СН'!$H$23</f>
        <v>954.23722409999993</v>
      </c>
      <c r="C107" s="36">
        <f>SUMIFS(СВЦЭМ!$D$33:$D$776,СВЦЭМ!$A$33:$A$776,$A107,СВЦЭМ!$B$33:$B$776,C$83)+'СЕТ СН'!$H$11+СВЦЭМ!$D$10+'СЕТ СН'!$H$6-'СЕТ СН'!$H$23</f>
        <v>1032.1863397</v>
      </c>
      <c r="D107" s="36">
        <f>SUMIFS(СВЦЭМ!$D$33:$D$776,СВЦЭМ!$A$33:$A$776,$A107,СВЦЭМ!$B$33:$B$776,D$83)+'СЕТ СН'!$H$11+СВЦЭМ!$D$10+'СЕТ СН'!$H$6-'СЕТ СН'!$H$23</f>
        <v>1099.68853233</v>
      </c>
      <c r="E107" s="36">
        <f>SUMIFS(СВЦЭМ!$D$33:$D$776,СВЦЭМ!$A$33:$A$776,$A107,СВЦЭМ!$B$33:$B$776,E$83)+'СЕТ СН'!$H$11+СВЦЭМ!$D$10+'СЕТ СН'!$H$6-'СЕТ СН'!$H$23</f>
        <v>1114.1637952399999</v>
      </c>
      <c r="F107" s="36">
        <f>SUMIFS(СВЦЭМ!$D$33:$D$776,СВЦЭМ!$A$33:$A$776,$A107,СВЦЭМ!$B$33:$B$776,F$83)+'СЕТ СН'!$H$11+СВЦЭМ!$D$10+'СЕТ СН'!$H$6-'СЕТ СН'!$H$23</f>
        <v>1115.6513504300001</v>
      </c>
      <c r="G107" s="36">
        <f>SUMIFS(СВЦЭМ!$D$33:$D$776,СВЦЭМ!$A$33:$A$776,$A107,СВЦЭМ!$B$33:$B$776,G$83)+'СЕТ СН'!$H$11+СВЦЭМ!$D$10+'СЕТ СН'!$H$6-'СЕТ СН'!$H$23</f>
        <v>1095.1245524799999</v>
      </c>
      <c r="H107" s="36">
        <f>SUMIFS(СВЦЭМ!$D$33:$D$776,СВЦЭМ!$A$33:$A$776,$A107,СВЦЭМ!$B$33:$B$776,H$83)+'СЕТ СН'!$H$11+СВЦЭМ!$D$10+'СЕТ СН'!$H$6-'СЕТ СН'!$H$23</f>
        <v>1073.1792121999999</v>
      </c>
      <c r="I107" s="36">
        <f>SUMIFS(СВЦЭМ!$D$33:$D$776,СВЦЭМ!$A$33:$A$776,$A107,СВЦЭМ!$B$33:$B$776,I$83)+'СЕТ СН'!$H$11+СВЦЭМ!$D$10+'СЕТ СН'!$H$6-'СЕТ СН'!$H$23</f>
        <v>1043.2316828999999</v>
      </c>
      <c r="J107" s="36">
        <f>SUMIFS(СВЦЭМ!$D$33:$D$776,СВЦЭМ!$A$33:$A$776,$A107,СВЦЭМ!$B$33:$B$776,J$83)+'СЕТ СН'!$H$11+СВЦЭМ!$D$10+'СЕТ СН'!$H$6-'СЕТ СН'!$H$23</f>
        <v>970.13268262999998</v>
      </c>
      <c r="K107" s="36">
        <f>SUMIFS(СВЦЭМ!$D$33:$D$776,СВЦЭМ!$A$33:$A$776,$A107,СВЦЭМ!$B$33:$B$776,K$83)+'СЕТ СН'!$H$11+СВЦЭМ!$D$10+'СЕТ СН'!$H$6-'СЕТ СН'!$H$23</f>
        <v>938.47412663</v>
      </c>
      <c r="L107" s="36">
        <f>SUMIFS(СВЦЭМ!$D$33:$D$776,СВЦЭМ!$A$33:$A$776,$A107,СВЦЭМ!$B$33:$B$776,L$83)+'СЕТ СН'!$H$11+СВЦЭМ!$D$10+'СЕТ СН'!$H$6-'СЕТ СН'!$H$23</f>
        <v>927.6749888999999</v>
      </c>
      <c r="M107" s="36">
        <f>SUMIFS(СВЦЭМ!$D$33:$D$776,СВЦЭМ!$A$33:$A$776,$A107,СВЦЭМ!$B$33:$B$776,M$83)+'СЕТ СН'!$H$11+СВЦЭМ!$D$10+'СЕТ СН'!$H$6-'СЕТ СН'!$H$23</f>
        <v>919.17216695999991</v>
      </c>
      <c r="N107" s="36">
        <f>SUMIFS(СВЦЭМ!$D$33:$D$776,СВЦЭМ!$A$33:$A$776,$A107,СВЦЭМ!$B$33:$B$776,N$83)+'СЕТ СН'!$H$11+СВЦЭМ!$D$10+'СЕТ СН'!$H$6-'СЕТ СН'!$H$23</f>
        <v>916.54233793999992</v>
      </c>
      <c r="O107" s="36">
        <f>SUMIFS(СВЦЭМ!$D$33:$D$776,СВЦЭМ!$A$33:$A$776,$A107,СВЦЭМ!$B$33:$B$776,O$83)+'СЕТ СН'!$H$11+СВЦЭМ!$D$10+'СЕТ СН'!$H$6-'СЕТ СН'!$H$23</f>
        <v>961.17852820999997</v>
      </c>
      <c r="P107" s="36">
        <f>SUMIFS(СВЦЭМ!$D$33:$D$776,СВЦЭМ!$A$33:$A$776,$A107,СВЦЭМ!$B$33:$B$776,P$83)+'СЕТ СН'!$H$11+СВЦЭМ!$D$10+'СЕТ СН'!$H$6-'СЕТ СН'!$H$23</f>
        <v>1011.1370912499999</v>
      </c>
      <c r="Q107" s="36">
        <f>SUMIFS(СВЦЭМ!$D$33:$D$776,СВЦЭМ!$A$33:$A$776,$A107,СВЦЭМ!$B$33:$B$776,Q$83)+'СЕТ СН'!$H$11+СВЦЭМ!$D$10+'СЕТ СН'!$H$6-'СЕТ СН'!$H$23</f>
        <v>997.34494972999994</v>
      </c>
      <c r="R107" s="36">
        <f>SUMIFS(СВЦЭМ!$D$33:$D$776,СВЦЭМ!$A$33:$A$776,$A107,СВЦЭМ!$B$33:$B$776,R$83)+'СЕТ СН'!$H$11+СВЦЭМ!$D$10+'СЕТ СН'!$H$6-'СЕТ СН'!$H$23</f>
        <v>965.24448362999999</v>
      </c>
      <c r="S107" s="36">
        <f>SUMIFS(СВЦЭМ!$D$33:$D$776,СВЦЭМ!$A$33:$A$776,$A107,СВЦЭМ!$B$33:$B$776,S$83)+'СЕТ СН'!$H$11+СВЦЭМ!$D$10+'СЕТ СН'!$H$6-'СЕТ СН'!$H$23</f>
        <v>924.59893018999992</v>
      </c>
      <c r="T107" s="36">
        <f>SUMIFS(СВЦЭМ!$D$33:$D$776,СВЦЭМ!$A$33:$A$776,$A107,СВЦЭМ!$B$33:$B$776,T$83)+'СЕТ СН'!$H$11+СВЦЭМ!$D$10+'СЕТ СН'!$H$6-'СЕТ СН'!$H$23</f>
        <v>952.43113591999997</v>
      </c>
      <c r="U107" s="36">
        <f>SUMIFS(СВЦЭМ!$D$33:$D$776,СВЦЭМ!$A$33:$A$776,$A107,СВЦЭМ!$B$33:$B$776,U$83)+'СЕТ СН'!$H$11+СВЦЭМ!$D$10+'СЕТ СН'!$H$6-'СЕТ СН'!$H$23</f>
        <v>954.37967228999992</v>
      </c>
      <c r="V107" s="36">
        <f>SUMIFS(СВЦЭМ!$D$33:$D$776,СВЦЭМ!$A$33:$A$776,$A107,СВЦЭМ!$B$33:$B$776,V$83)+'СЕТ СН'!$H$11+СВЦЭМ!$D$10+'СЕТ СН'!$H$6-'СЕТ СН'!$H$23</f>
        <v>868.36222243999998</v>
      </c>
      <c r="W107" s="36">
        <f>SUMIFS(СВЦЭМ!$D$33:$D$776,СВЦЭМ!$A$33:$A$776,$A107,СВЦЭМ!$B$33:$B$776,W$83)+'СЕТ СН'!$H$11+СВЦЭМ!$D$10+'СЕТ СН'!$H$6-'СЕТ СН'!$H$23</f>
        <v>886.19677679999995</v>
      </c>
      <c r="X107" s="36">
        <f>SUMIFS(СВЦЭМ!$D$33:$D$776,СВЦЭМ!$A$33:$A$776,$A107,СВЦЭМ!$B$33:$B$776,X$83)+'СЕТ СН'!$H$11+СВЦЭМ!$D$10+'СЕТ СН'!$H$6-'СЕТ СН'!$H$23</f>
        <v>912.31181296999989</v>
      </c>
      <c r="Y107" s="36">
        <f>SUMIFS(СВЦЭМ!$D$33:$D$776,СВЦЭМ!$A$33:$A$776,$A107,СВЦЭМ!$B$33:$B$776,Y$83)+'СЕТ СН'!$H$11+СВЦЭМ!$D$10+'СЕТ СН'!$H$6-'СЕТ СН'!$H$23</f>
        <v>947.26648843999999</v>
      </c>
    </row>
    <row r="108" spans="1:25" ht="15.75" x14ac:dyDescent="0.2">
      <c r="A108" s="35">
        <f t="shared" si="2"/>
        <v>44129</v>
      </c>
      <c r="B108" s="36">
        <f>SUMIFS(СВЦЭМ!$D$33:$D$776,СВЦЭМ!$A$33:$A$776,$A108,СВЦЭМ!$B$33:$B$776,B$83)+'СЕТ СН'!$H$11+СВЦЭМ!$D$10+'СЕТ СН'!$H$6-'СЕТ СН'!$H$23</f>
        <v>1013.7086280599999</v>
      </c>
      <c r="C108" s="36">
        <f>SUMIFS(СВЦЭМ!$D$33:$D$776,СВЦЭМ!$A$33:$A$776,$A108,СВЦЭМ!$B$33:$B$776,C$83)+'СЕТ СН'!$H$11+СВЦЭМ!$D$10+'СЕТ СН'!$H$6-'СЕТ СН'!$H$23</f>
        <v>1064.6139911800001</v>
      </c>
      <c r="D108" s="36">
        <f>SUMIFS(СВЦЭМ!$D$33:$D$776,СВЦЭМ!$A$33:$A$776,$A108,СВЦЭМ!$B$33:$B$776,D$83)+'СЕТ СН'!$H$11+СВЦЭМ!$D$10+'СЕТ СН'!$H$6-'СЕТ СН'!$H$23</f>
        <v>1133.5080923400001</v>
      </c>
      <c r="E108" s="36">
        <f>SUMIFS(СВЦЭМ!$D$33:$D$776,СВЦЭМ!$A$33:$A$776,$A108,СВЦЭМ!$B$33:$B$776,E$83)+'СЕТ СН'!$H$11+СВЦЭМ!$D$10+'СЕТ СН'!$H$6-'СЕТ СН'!$H$23</f>
        <v>1141.87972023</v>
      </c>
      <c r="F108" s="36">
        <f>SUMIFS(СВЦЭМ!$D$33:$D$776,СВЦЭМ!$A$33:$A$776,$A108,СВЦЭМ!$B$33:$B$776,F$83)+'СЕТ СН'!$H$11+СВЦЭМ!$D$10+'СЕТ СН'!$H$6-'СЕТ СН'!$H$23</f>
        <v>1145.5569821700001</v>
      </c>
      <c r="G108" s="36">
        <f>SUMIFS(СВЦЭМ!$D$33:$D$776,СВЦЭМ!$A$33:$A$776,$A108,СВЦЭМ!$B$33:$B$776,G$83)+'СЕТ СН'!$H$11+СВЦЭМ!$D$10+'СЕТ СН'!$H$6-'СЕТ СН'!$H$23</f>
        <v>1144.9236829900001</v>
      </c>
      <c r="H108" s="36">
        <f>SUMIFS(СВЦЭМ!$D$33:$D$776,СВЦЭМ!$A$33:$A$776,$A108,СВЦЭМ!$B$33:$B$776,H$83)+'СЕТ СН'!$H$11+СВЦЭМ!$D$10+'СЕТ СН'!$H$6-'СЕТ СН'!$H$23</f>
        <v>1122.5606374700001</v>
      </c>
      <c r="I108" s="36">
        <f>SUMIFS(СВЦЭМ!$D$33:$D$776,СВЦЭМ!$A$33:$A$776,$A108,СВЦЭМ!$B$33:$B$776,I$83)+'СЕТ СН'!$H$11+СВЦЭМ!$D$10+'СЕТ СН'!$H$6-'СЕТ СН'!$H$23</f>
        <v>1097.9145004500001</v>
      </c>
      <c r="J108" s="36">
        <f>SUMIFS(СВЦЭМ!$D$33:$D$776,СВЦЭМ!$A$33:$A$776,$A108,СВЦЭМ!$B$33:$B$776,J$83)+'СЕТ СН'!$H$11+СВЦЭМ!$D$10+'СЕТ СН'!$H$6-'СЕТ СН'!$H$23</f>
        <v>1004.9384149099999</v>
      </c>
      <c r="K108" s="36">
        <f>SUMIFS(СВЦЭМ!$D$33:$D$776,СВЦЭМ!$A$33:$A$776,$A108,СВЦЭМ!$B$33:$B$776,K$83)+'СЕТ СН'!$H$11+СВЦЭМ!$D$10+'СЕТ СН'!$H$6-'СЕТ СН'!$H$23</f>
        <v>935.38453057999993</v>
      </c>
      <c r="L108" s="36">
        <f>SUMIFS(СВЦЭМ!$D$33:$D$776,СВЦЭМ!$A$33:$A$776,$A108,СВЦЭМ!$B$33:$B$776,L$83)+'СЕТ СН'!$H$11+СВЦЭМ!$D$10+'СЕТ СН'!$H$6-'СЕТ СН'!$H$23</f>
        <v>929.2188281</v>
      </c>
      <c r="M108" s="36">
        <f>SUMIFS(СВЦЭМ!$D$33:$D$776,СВЦЭМ!$A$33:$A$776,$A108,СВЦЭМ!$B$33:$B$776,M$83)+'СЕТ СН'!$H$11+СВЦЭМ!$D$10+'СЕТ СН'!$H$6-'СЕТ СН'!$H$23</f>
        <v>930.44645175999995</v>
      </c>
      <c r="N108" s="36">
        <f>SUMIFS(СВЦЭМ!$D$33:$D$776,СВЦЭМ!$A$33:$A$776,$A108,СВЦЭМ!$B$33:$B$776,N$83)+'СЕТ СН'!$H$11+СВЦЭМ!$D$10+'СЕТ СН'!$H$6-'СЕТ СН'!$H$23</f>
        <v>936.23368946999994</v>
      </c>
      <c r="O108" s="36">
        <f>SUMIFS(СВЦЭМ!$D$33:$D$776,СВЦЭМ!$A$33:$A$776,$A108,СВЦЭМ!$B$33:$B$776,O$83)+'СЕТ СН'!$H$11+СВЦЭМ!$D$10+'СЕТ СН'!$H$6-'СЕТ СН'!$H$23</f>
        <v>979.07475892999992</v>
      </c>
      <c r="P108" s="36">
        <f>SUMIFS(СВЦЭМ!$D$33:$D$776,СВЦЭМ!$A$33:$A$776,$A108,СВЦЭМ!$B$33:$B$776,P$83)+'СЕТ СН'!$H$11+СВЦЭМ!$D$10+'СЕТ СН'!$H$6-'СЕТ СН'!$H$23</f>
        <v>1029.0333541699999</v>
      </c>
      <c r="Q108" s="36">
        <f>SUMIFS(СВЦЭМ!$D$33:$D$776,СВЦЭМ!$A$33:$A$776,$A108,СВЦЭМ!$B$33:$B$776,Q$83)+'СЕТ СН'!$H$11+СВЦЭМ!$D$10+'СЕТ СН'!$H$6-'СЕТ СН'!$H$23</f>
        <v>991.08130779999999</v>
      </c>
      <c r="R108" s="36">
        <f>SUMIFS(СВЦЭМ!$D$33:$D$776,СВЦЭМ!$A$33:$A$776,$A108,СВЦЭМ!$B$33:$B$776,R$83)+'СЕТ СН'!$H$11+СВЦЭМ!$D$10+'СЕТ СН'!$H$6-'СЕТ СН'!$H$23</f>
        <v>937.6116399199999</v>
      </c>
      <c r="S108" s="36">
        <f>SUMIFS(СВЦЭМ!$D$33:$D$776,СВЦЭМ!$A$33:$A$776,$A108,СВЦЭМ!$B$33:$B$776,S$83)+'СЕТ СН'!$H$11+СВЦЭМ!$D$10+'СЕТ СН'!$H$6-'СЕТ СН'!$H$23</f>
        <v>927.8385939499999</v>
      </c>
      <c r="T108" s="36">
        <f>SUMIFS(СВЦЭМ!$D$33:$D$776,СВЦЭМ!$A$33:$A$776,$A108,СВЦЭМ!$B$33:$B$776,T$83)+'СЕТ СН'!$H$11+СВЦЭМ!$D$10+'СЕТ СН'!$H$6-'СЕТ СН'!$H$23</f>
        <v>953.55948672</v>
      </c>
      <c r="U108" s="36">
        <f>SUMIFS(СВЦЭМ!$D$33:$D$776,СВЦЭМ!$A$33:$A$776,$A108,СВЦЭМ!$B$33:$B$776,U$83)+'СЕТ СН'!$H$11+СВЦЭМ!$D$10+'СЕТ СН'!$H$6-'СЕТ СН'!$H$23</f>
        <v>889.37625847999993</v>
      </c>
      <c r="V108" s="36">
        <f>SUMIFS(СВЦЭМ!$D$33:$D$776,СВЦЭМ!$A$33:$A$776,$A108,СВЦЭМ!$B$33:$B$776,V$83)+'СЕТ СН'!$H$11+СВЦЭМ!$D$10+'СЕТ СН'!$H$6-'СЕТ СН'!$H$23</f>
        <v>871.47516955999993</v>
      </c>
      <c r="W108" s="36">
        <f>SUMIFS(СВЦЭМ!$D$33:$D$776,СВЦЭМ!$A$33:$A$776,$A108,СВЦЭМ!$B$33:$B$776,W$83)+'СЕТ СН'!$H$11+СВЦЭМ!$D$10+'СЕТ СН'!$H$6-'СЕТ СН'!$H$23</f>
        <v>852.69386785999995</v>
      </c>
      <c r="X108" s="36">
        <f>SUMIFS(СВЦЭМ!$D$33:$D$776,СВЦЭМ!$A$33:$A$776,$A108,СВЦЭМ!$B$33:$B$776,X$83)+'СЕТ СН'!$H$11+СВЦЭМ!$D$10+'СЕТ СН'!$H$6-'СЕТ СН'!$H$23</f>
        <v>859.05957766999995</v>
      </c>
      <c r="Y108" s="36">
        <f>SUMIFS(СВЦЭМ!$D$33:$D$776,СВЦЭМ!$A$33:$A$776,$A108,СВЦЭМ!$B$33:$B$776,Y$83)+'СЕТ СН'!$H$11+СВЦЭМ!$D$10+'СЕТ СН'!$H$6-'СЕТ СН'!$H$23</f>
        <v>899.78543353999999</v>
      </c>
    </row>
    <row r="109" spans="1:25" ht="15.75" x14ac:dyDescent="0.2">
      <c r="A109" s="35">
        <f t="shared" si="2"/>
        <v>44130</v>
      </c>
      <c r="B109" s="36">
        <f>SUMIFS(СВЦЭМ!$D$33:$D$776,СВЦЭМ!$A$33:$A$776,$A109,СВЦЭМ!$B$33:$B$776,B$83)+'СЕТ СН'!$H$11+СВЦЭМ!$D$10+'СЕТ СН'!$H$6-'СЕТ СН'!$H$23</f>
        <v>1005.3958966199999</v>
      </c>
      <c r="C109" s="36">
        <f>SUMIFS(СВЦЭМ!$D$33:$D$776,СВЦЭМ!$A$33:$A$776,$A109,СВЦЭМ!$B$33:$B$776,C$83)+'СЕТ СН'!$H$11+СВЦЭМ!$D$10+'СЕТ СН'!$H$6-'СЕТ СН'!$H$23</f>
        <v>1088.70055798</v>
      </c>
      <c r="D109" s="36">
        <f>SUMIFS(СВЦЭМ!$D$33:$D$776,СВЦЭМ!$A$33:$A$776,$A109,СВЦЭМ!$B$33:$B$776,D$83)+'СЕТ СН'!$H$11+СВЦЭМ!$D$10+'СЕТ СН'!$H$6-'СЕТ СН'!$H$23</f>
        <v>1151.0599651299999</v>
      </c>
      <c r="E109" s="36">
        <f>SUMIFS(СВЦЭМ!$D$33:$D$776,СВЦЭМ!$A$33:$A$776,$A109,СВЦЭМ!$B$33:$B$776,E$83)+'СЕТ СН'!$H$11+СВЦЭМ!$D$10+'СЕТ СН'!$H$6-'СЕТ СН'!$H$23</f>
        <v>1157.00500605</v>
      </c>
      <c r="F109" s="36">
        <f>SUMIFS(СВЦЭМ!$D$33:$D$776,СВЦЭМ!$A$33:$A$776,$A109,СВЦЭМ!$B$33:$B$776,F$83)+'СЕТ СН'!$H$11+СВЦЭМ!$D$10+'СЕТ СН'!$H$6-'СЕТ СН'!$H$23</f>
        <v>1153.5080502799999</v>
      </c>
      <c r="G109" s="36">
        <f>SUMIFS(СВЦЭМ!$D$33:$D$776,СВЦЭМ!$A$33:$A$776,$A109,СВЦЭМ!$B$33:$B$776,G$83)+'СЕТ СН'!$H$11+СВЦЭМ!$D$10+'СЕТ СН'!$H$6-'СЕТ СН'!$H$23</f>
        <v>1130.60122632</v>
      </c>
      <c r="H109" s="36">
        <f>SUMIFS(СВЦЭМ!$D$33:$D$776,СВЦЭМ!$A$33:$A$776,$A109,СВЦЭМ!$B$33:$B$776,H$83)+'СЕТ СН'!$H$11+СВЦЭМ!$D$10+'СЕТ СН'!$H$6-'СЕТ СН'!$H$23</f>
        <v>1081.14526649</v>
      </c>
      <c r="I109" s="36">
        <f>SUMIFS(СВЦЭМ!$D$33:$D$776,СВЦЭМ!$A$33:$A$776,$A109,СВЦЭМ!$B$33:$B$776,I$83)+'СЕТ СН'!$H$11+СВЦЭМ!$D$10+'СЕТ СН'!$H$6-'СЕТ СН'!$H$23</f>
        <v>1040.8243081000001</v>
      </c>
      <c r="J109" s="36">
        <f>SUMIFS(СВЦЭМ!$D$33:$D$776,СВЦЭМ!$A$33:$A$776,$A109,СВЦЭМ!$B$33:$B$776,J$83)+'СЕТ СН'!$H$11+СВЦЭМ!$D$10+'СЕТ СН'!$H$6-'СЕТ СН'!$H$23</f>
        <v>970.71323944999995</v>
      </c>
      <c r="K109" s="36">
        <f>SUMIFS(СВЦЭМ!$D$33:$D$776,СВЦЭМ!$A$33:$A$776,$A109,СВЦЭМ!$B$33:$B$776,K$83)+'СЕТ СН'!$H$11+СВЦЭМ!$D$10+'СЕТ СН'!$H$6-'СЕТ СН'!$H$23</f>
        <v>924.28098738999995</v>
      </c>
      <c r="L109" s="36">
        <f>SUMIFS(СВЦЭМ!$D$33:$D$776,СВЦЭМ!$A$33:$A$776,$A109,СВЦЭМ!$B$33:$B$776,L$83)+'СЕТ СН'!$H$11+СВЦЭМ!$D$10+'СЕТ СН'!$H$6-'СЕТ СН'!$H$23</f>
        <v>919.42679626999995</v>
      </c>
      <c r="M109" s="36">
        <f>SUMIFS(СВЦЭМ!$D$33:$D$776,СВЦЭМ!$A$33:$A$776,$A109,СВЦЭМ!$B$33:$B$776,M$83)+'СЕТ СН'!$H$11+СВЦЭМ!$D$10+'СЕТ СН'!$H$6-'СЕТ СН'!$H$23</f>
        <v>942.87357636999991</v>
      </c>
      <c r="N109" s="36">
        <f>SUMIFS(СВЦЭМ!$D$33:$D$776,СВЦЭМ!$A$33:$A$776,$A109,СВЦЭМ!$B$33:$B$776,N$83)+'СЕТ СН'!$H$11+СВЦЭМ!$D$10+'СЕТ СН'!$H$6-'СЕТ СН'!$H$23</f>
        <v>942.93015731999992</v>
      </c>
      <c r="O109" s="36">
        <f>SUMIFS(СВЦЭМ!$D$33:$D$776,СВЦЭМ!$A$33:$A$776,$A109,СВЦЭМ!$B$33:$B$776,O$83)+'СЕТ СН'!$H$11+СВЦЭМ!$D$10+'СЕТ СН'!$H$6-'СЕТ СН'!$H$23</f>
        <v>979.46747034999999</v>
      </c>
      <c r="P109" s="36">
        <f>SUMIFS(СВЦЭМ!$D$33:$D$776,СВЦЭМ!$A$33:$A$776,$A109,СВЦЭМ!$B$33:$B$776,P$83)+'СЕТ СН'!$H$11+СВЦЭМ!$D$10+'СЕТ СН'!$H$6-'СЕТ СН'!$H$23</f>
        <v>1023.5465342499999</v>
      </c>
      <c r="Q109" s="36">
        <f>SUMIFS(СВЦЭМ!$D$33:$D$776,СВЦЭМ!$A$33:$A$776,$A109,СВЦЭМ!$B$33:$B$776,Q$83)+'СЕТ СН'!$H$11+СВЦЭМ!$D$10+'СЕТ СН'!$H$6-'СЕТ СН'!$H$23</f>
        <v>985.65982423999992</v>
      </c>
      <c r="R109" s="36">
        <f>SUMIFS(СВЦЭМ!$D$33:$D$776,СВЦЭМ!$A$33:$A$776,$A109,СВЦЭМ!$B$33:$B$776,R$83)+'СЕТ СН'!$H$11+СВЦЭМ!$D$10+'СЕТ СН'!$H$6-'СЕТ СН'!$H$23</f>
        <v>937.1705996799999</v>
      </c>
      <c r="S109" s="36">
        <f>SUMIFS(СВЦЭМ!$D$33:$D$776,СВЦЭМ!$A$33:$A$776,$A109,СВЦЭМ!$B$33:$B$776,S$83)+'СЕТ СН'!$H$11+СВЦЭМ!$D$10+'СЕТ СН'!$H$6-'СЕТ СН'!$H$23</f>
        <v>873.5151780299999</v>
      </c>
      <c r="T109" s="36">
        <f>SUMIFS(СВЦЭМ!$D$33:$D$776,СВЦЭМ!$A$33:$A$776,$A109,СВЦЭМ!$B$33:$B$776,T$83)+'СЕТ СН'!$H$11+СВЦЭМ!$D$10+'СЕТ СН'!$H$6-'СЕТ СН'!$H$23</f>
        <v>838.05184069999996</v>
      </c>
      <c r="U109" s="36">
        <f>SUMIFS(СВЦЭМ!$D$33:$D$776,СВЦЭМ!$A$33:$A$776,$A109,СВЦЭМ!$B$33:$B$776,U$83)+'СЕТ СН'!$H$11+СВЦЭМ!$D$10+'СЕТ СН'!$H$6-'СЕТ СН'!$H$23</f>
        <v>837.85520960999997</v>
      </c>
      <c r="V109" s="36">
        <f>SUMIFS(СВЦЭМ!$D$33:$D$776,СВЦЭМ!$A$33:$A$776,$A109,СВЦЭМ!$B$33:$B$776,V$83)+'СЕТ СН'!$H$11+СВЦЭМ!$D$10+'СЕТ СН'!$H$6-'СЕТ СН'!$H$23</f>
        <v>837.23943763999989</v>
      </c>
      <c r="W109" s="36">
        <f>SUMIFS(СВЦЭМ!$D$33:$D$776,СВЦЭМ!$A$33:$A$776,$A109,СВЦЭМ!$B$33:$B$776,W$83)+'СЕТ СН'!$H$11+СВЦЭМ!$D$10+'СЕТ СН'!$H$6-'СЕТ СН'!$H$23</f>
        <v>837.99687128999994</v>
      </c>
      <c r="X109" s="36">
        <f>SUMIFS(СВЦЭМ!$D$33:$D$776,СВЦЭМ!$A$33:$A$776,$A109,СВЦЭМ!$B$33:$B$776,X$83)+'СЕТ СН'!$H$11+СВЦЭМ!$D$10+'СЕТ СН'!$H$6-'СЕТ СН'!$H$23</f>
        <v>836.65719197999999</v>
      </c>
      <c r="Y109" s="36">
        <f>SUMIFS(СВЦЭМ!$D$33:$D$776,СВЦЭМ!$A$33:$A$776,$A109,СВЦЭМ!$B$33:$B$776,Y$83)+'СЕТ СН'!$H$11+СВЦЭМ!$D$10+'СЕТ СН'!$H$6-'СЕТ СН'!$H$23</f>
        <v>879.23421266999992</v>
      </c>
    </row>
    <row r="110" spans="1:25" ht="15.75" x14ac:dyDescent="0.2">
      <c r="A110" s="35">
        <f t="shared" si="2"/>
        <v>44131</v>
      </c>
      <c r="B110" s="36">
        <f>SUMIFS(СВЦЭМ!$D$33:$D$776,СВЦЭМ!$A$33:$A$776,$A110,СВЦЭМ!$B$33:$B$776,B$83)+'СЕТ СН'!$H$11+СВЦЭМ!$D$10+'СЕТ СН'!$H$6-'СЕТ СН'!$H$23</f>
        <v>988.99554171</v>
      </c>
      <c r="C110" s="36">
        <f>SUMIFS(СВЦЭМ!$D$33:$D$776,СВЦЭМ!$A$33:$A$776,$A110,СВЦЭМ!$B$33:$B$776,C$83)+'СЕТ СН'!$H$11+СВЦЭМ!$D$10+'СЕТ СН'!$H$6-'СЕТ СН'!$H$23</f>
        <v>1082.18666568</v>
      </c>
      <c r="D110" s="36">
        <f>SUMIFS(СВЦЭМ!$D$33:$D$776,СВЦЭМ!$A$33:$A$776,$A110,СВЦЭМ!$B$33:$B$776,D$83)+'СЕТ СН'!$H$11+СВЦЭМ!$D$10+'СЕТ СН'!$H$6-'СЕТ СН'!$H$23</f>
        <v>1156.3508636700001</v>
      </c>
      <c r="E110" s="36">
        <f>SUMIFS(СВЦЭМ!$D$33:$D$776,СВЦЭМ!$A$33:$A$776,$A110,СВЦЭМ!$B$33:$B$776,E$83)+'СЕТ СН'!$H$11+СВЦЭМ!$D$10+'СЕТ СН'!$H$6-'СЕТ СН'!$H$23</f>
        <v>1173.8713112299999</v>
      </c>
      <c r="F110" s="36">
        <f>SUMIFS(СВЦЭМ!$D$33:$D$776,СВЦЭМ!$A$33:$A$776,$A110,СВЦЭМ!$B$33:$B$776,F$83)+'СЕТ СН'!$H$11+СВЦЭМ!$D$10+'СЕТ СН'!$H$6-'СЕТ СН'!$H$23</f>
        <v>1164.1499162299999</v>
      </c>
      <c r="G110" s="36">
        <f>SUMIFS(СВЦЭМ!$D$33:$D$776,СВЦЭМ!$A$33:$A$776,$A110,СВЦЭМ!$B$33:$B$776,G$83)+'СЕТ СН'!$H$11+СВЦЭМ!$D$10+'СЕТ СН'!$H$6-'СЕТ СН'!$H$23</f>
        <v>1154.0378050100001</v>
      </c>
      <c r="H110" s="36">
        <f>SUMIFS(СВЦЭМ!$D$33:$D$776,СВЦЭМ!$A$33:$A$776,$A110,СВЦЭМ!$B$33:$B$776,H$83)+'СЕТ СН'!$H$11+СВЦЭМ!$D$10+'СЕТ СН'!$H$6-'СЕТ СН'!$H$23</f>
        <v>1118.8402643700001</v>
      </c>
      <c r="I110" s="36">
        <f>SUMIFS(СВЦЭМ!$D$33:$D$776,СВЦЭМ!$A$33:$A$776,$A110,СВЦЭМ!$B$33:$B$776,I$83)+'СЕТ СН'!$H$11+СВЦЭМ!$D$10+'СЕТ СН'!$H$6-'СЕТ СН'!$H$23</f>
        <v>1086.76742554</v>
      </c>
      <c r="J110" s="36">
        <f>SUMIFS(СВЦЭМ!$D$33:$D$776,СВЦЭМ!$A$33:$A$776,$A110,СВЦЭМ!$B$33:$B$776,J$83)+'СЕТ СН'!$H$11+СВЦЭМ!$D$10+'СЕТ СН'!$H$6-'СЕТ СН'!$H$23</f>
        <v>1004.83097026</v>
      </c>
      <c r="K110" s="36">
        <f>SUMIFS(СВЦЭМ!$D$33:$D$776,СВЦЭМ!$A$33:$A$776,$A110,СВЦЭМ!$B$33:$B$776,K$83)+'СЕТ СН'!$H$11+СВЦЭМ!$D$10+'СЕТ СН'!$H$6-'СЕТ СН'!$H$23</f>
        <v>965.11862490999999</v>
      </c>
      <c r="L110" s="36">
        <f>SUMIFS(СВЦЭМ!$D$33:$D$776,СВЦЭМ!$A$33:$A$776,$A110,СВЦЭМ!$B$33:$B$776,L$83)+'СЕТ СН'!$H$11+СВЦЭМ!$D$10+'СЕТ СН'!$H$6-'СЕТ СН'!$H$23</f>
        <v>973.42941042999996</v>
      </c>
      <c r="M110" s="36">
        <f>SUMIFS(СВЦЭМ!$D$33:$D$776,СВЦЭМ!$A$33:$A$776,$A110,СВЦЭМ!$B$33:$B$776,M$83)+'СЕТ СН'!$H$11+СВЦЭМ!$D$10+'СЕТ СН'!$H$6-'СЕТ СН'!$H$23</f>
        <v>978.03122789999998</v>
      </c>
      <c r="N110" s="36">
        <f>SUMIFS(СВЦЭМ!$D$33:$D$776,СВЦЭМ!$A$33:$A$776,$A110,СВЦЭМ!$B$33:$B$776,N$83)+'СЕТ СН'!$H$11+СВЦЭМ!$D$10+'СЕТ СН'!$H$6-'СЕТ СН'!$H$23</f>
        <v>986.65071501999989</v>
      </c>
      <c r="O110" s="36">
        <f>SUMIFS(СВЦЭМ!$D$33:$D$776,СВЦЭМ!$A$33:$A$776,$A110,СВЦЭМ!$B$33:$B$776,O$83)+'СЕТ СН'!$H$11+СВЦЭМ!$D$10+'СЕТ СН'!$H$6-'СЕТ СН'!$H$23</f>
        <v>1037.51422531</v>
      </c>
      <c r="P110" s="36">
        <f>SUMIFS(СВЦЭМ!$D$33:$D$776,СВЦЭМ!$A$33:$A$776,$A110,СВЦЭМ!$B$33:$B$776,P$83)+'СЕТ СН'!$H$11+СВЦЭМ!$D$10+'СЕТ СН'!$H$6-'СЕТ СН'!$H$23</f>
        <v>1078.3131293700001</v>
      </c>
      <c r="Q110" s="36">
        <f>SUMIFS(СВЦЭМ!$D$33:$D$776,СВЦЭМ!$A$33:$A$776,$A110,СВЦЭМ!$B$33:$B$776,Q$83)+'СЕТ СН'!$H$11+СВЦЭМ!$D$10+'СЕТ СН'!$H$6-'СЕТ СН'!$H$23</f>
        <v>1035.2755270299999</v>
      </c>
      <c r="R110" s="36">
        <f>SUMIFS(СВЦЭМ!$D$33:$D$776,СВЦЭМ!$A$33:$A$776,$A110,СВЦЭМ!$B$33:$B$776,R$83)+'СЕТ СН'!$H$11+СВЦЭМ!$D$10+'СЕТ СН'!$H$6-'СЕТ СН'!$H$23</f>
        <v>971.90145790999998</v>
      </c>
      <c r="S110" s="36">
        <f>SUMIFS(СВЦЭМ!$D$33:$D$776,СВЦЭМ!$A$33:$A$776,$A110,СВЦЭМ!$B$33:$B$776,S$83)+'СЕТ СН'!$H$11+СВЦЭМ!$D$10+'СЕТ СН'!$H$6-'СЕТ СН'!$H$23</f>
        <v>925.02807079999991</v>
      </c>
      <c r="T110" s="36">
        <f>SUMIFS(СВЦЭМ!$D$33:$D$776,СВЦЭМ!$A$33:$A$776,$A110,СВЦЭМ!$B$33:$B$776,T$83)+'СЕТ СН'!$H$11+СВЦЭМ!$D$10+'СЕТ СН'!$H$6-'СЕТ СН'!$H$23</f>
        <v>940.73604765999994</v>
      </c>
      <c r="U110" s="36">
        <f>SUMIFS(СВЦЭМ!$D$33:$D$776,СВЦЭМ!$A$33:$A$776,$A110,СВЦЭМ!$B$33:$B$776,U$83)+'СЕТ СН'!$H$11+СВЦЭМ!$D$10+'СЕТ СН'!$H$6-'СЕТ СН'!$H$23</f>
        <v>938.21225537999999</v>
      </c>
      <c r="V110" s="36">
        <f>SUMIFS(СВЦЭМ!$D$33:$D$776,СВЦЭМ!$A$33:$A$776,$A110,СВЦЭМ!$B$33:$B$776,V$83)+'СЕТ СН'!$H$11+СВЦЭМ!$D$10+'СЕТ СН'!$H$6-'СЕТ СН'!$H$23</f>
        <v>940.09832348999998</v>
      </c>
      <c r="W110" s="36">
        <f>SUMIFS(СВЦЭМ!$D$33:$D$776,СВЦЭМ!$A$33:$A$776,$A110,СВЦЭМ!$B$33:$B$776,W$83)+'СЕТ СН'!$H$11+СВЦЭМ!$D$10+'СЕТ СН'!$H$6-'СЕТ СН'!$H$23</f>
        <v>935.65092692999997</v>
      </c>
      <c r="X110" s="36">
        <f>SUMIFS(СВЦЭМ!$D$33:$D$776,СВЦЭМ!$A$33:$A$776,$A110,СВЦЭМ!$B$33:$B$776,X$83)+'СЕТ СН'!$H$11+СВЦЭМ!$D$10+'СЕТ СН'!$H$6-'СЕТ СН'!$H$23</f>
        <v>915.01303810999991</v>
      </c>
      <c r="Y110" s="36">
        <f>SUMIFS(СВЦЭМ!$D$33:$D$776,СВЦЭМ!$A$33:$A$776,$A110,СВЦЭМ!$B$33:$B$776,Y$83)+'СЕТ СН'!$H$11+СВЦЭМ!$D$10+'СЕТ СН'!$H$6-'СЕТ СН'!$H$23</f>
        <v>951.4340052199999</v>
      </c>
    </row>
    <row r="111" spans="1:25" ht="15.75" x14ac:dyDescent="0.2">
      <c r="A111" s="35">
        <f t="shared" si="2"/>
        <v>44132</v>
      </c>
      <c r="B111" s="36">
        <f>SUMIFS(СВЦЭМ!$D$33:$D$776,СВЦЭМ!$A$33:$A$776,$A111,СВЦЭМ!$B$33:$B$776,B$83)+'СЕТ СН'!$H$11+СВЦЭМ!$D$10+'СЕТ СН'!$H$6-'СЕТ СН'!$H$23</f>
        <v>1052.99093958</v>
      </c>
      <c r="C111" s="36">
        <f>SUMIFS(СВЦЭМ!$D$33:$D$776,СВЦЭМ!$A$33:$A$776,$A111,СВЦЭМ!$B$33:$B$776,C$83)+'СЕТ СН'!$H$11+СВЦЭМ!$D$10+'СЕТ СН'!$H$6-'СЕТ СН'!$H$23</f>
        <v>1115.03100569</v>
      </c>
      <c r="D111" s="36">
        <f>SUMIFS(СВЦЭМ!$D$33:$D$776,СВЦЭМ!$A$33:$A$776,$A111,СВЦЭМ!$B$33:$B$776,D$83)+'СЕТ СН'!$H$11+СВЦЭМ!$D$10+'СЕТ СН'!$H$6-'СЕТ СН'!$H$23</f>
        <v>1117.0568606700001</v>
      </c>
      <c r="E111" s="36">
        <f>SUMIFS(СВЦЭМ!$D$33:$D$776,СВЦЭМ!$A$33:$A$776,$A111,СВЦЭМ!$B$33:$B$776,E$83)+'СЕТ СН'!$H$11+СВЦЭМ!$D$10+'СЕТ СН'!$H$6-'СЕТ СН'!$H$23</f>
        <v>1121.0025763000001</v>
      </c>
      <c r="F111" s="36">
        <f>SUMIFS(СВЦЭМ!$D$33:$D$776,СВЦЭМ!$A$33:$A$776,$A111,СВЦЭМ!$B$33:$B$776,F$83)+'СЕТ СН'!$H$11+СВЦЭМ!$D$10+'СЕТ СН'!$H$6-'СЕТ СН'!$H$23</f>
        <v>1129.5222551700001</v>
      </c>
      <c r="G111" s="36">
        <f>SUMIFS(СВЦЭМ!$D$33:$D$776,СВЦЭМ!$A$33:$A$776,$A111,СВЦЭМ!$B$33:$B$776,G$83)+'СЕТ СН'!$H$11+СВЦЭМ!$D$10+'СЕТ СН'!$H$6-'СЕТ СН'!$H$23</f>
        <v>1115.6061446799999</v>
      </c>
      <c r="H111" s="36">
        <f>SUMIFS(СВЦЭМ!$D$33:$D$776,СВЦЭМ!$A$33:$A$776,$A111,СВЦЭМ!$B$33:$B$776,H$83)+'СЕТ СН'!$H$11+СВЦЭМ!$D$10+'СЕТ СН'!$H$6-'СЕТ СН'!$H$23</f>
        <v>1126.82245397</v>
      </c>
      <c r="I111" s="36">
        <f>SUMIFS(СВЦЭМ!$D$33:$D$776,СВЦЭМ!$A$33:$A$776,$A111,СВЦЭМ!$B$33:$B$776,I$83)+'СЕТ СН'!$H$11+СВЦЭМ!$D$10+'СЕТ СН'!$H$6-'СЕТ СН'!$H$23</f>
        <v>1109.79764993</v>
      </c>
      <c r="J111" s="36">
        <f>SUMIFS(СВЦЭМ!$D$33:$D$776,СВЦЭМ!$A$33:$A$776,$A111,СВЦЭМ!$B$33:$B$776,J$83)+'СЕТ СН'!$H$11+СВЦЭМ!$D$10+'СЕТ СН'!$H$6-'СЕТ СН'!$H$23</f>
        <v>1045.7201357599999</v>
      </c>
      <c r="K111" s="36">
        <f>SUMIFS(СВЦЭМ!$D$33:$D$776,СВЦЭМ!$A$33:$A$776,$A111,СВЦЭМ!$B$33:$B$776,K$83)+'СЕТ СН'!$H$11+СВЦЭМ!$D$10+'СЕТ СН'!$H$6-'СЕТ СН'!$H$23</f>
        <v>996.42618584999991</v>
      </c>
      <c r="L111" s="36">
        <f>SUMIFS(СВЦЭМ!$D$33:$D$776,СВЦЭМ!$A$33:$A$776,$A111,СВЦЭМ!$B$33:$B$776,L$83)+'СЕТ СН'!$H$11+СВЦЭМ!$D$10+'СЕТ СН'!$H$6-'СЕТ СН'!$H$23</f>
        <v>998.31931500999997</v>
      </c>
      <c r="M111" s="36">
        <f>SUMIFS(СВЦЭМ!$D$33:$D$776,СВЦЭМ!$A$33:$A$776,$A111,СВЦЭМ!$B$33:$B$776,M$83)+'СЕТ СН'!$H$11+СВЦЭМ!$D$10+'СЕТ СН'!$H$6-'СЕТ СН'!$H$23</f>
        <v>998.9934440699999</v>
      </c>
      <c r="N111" s="36">
        <f>SUMIFS(СВЦЭМ!$D$33:$D$776,СВЦЭМ!$A$33:$A$776,$A111,СВЦЭМ!$B$33:$B$776,N$83)+'СЕТ СН'!$H$11+СВЦЭМ!$D$10+'СЕТ СН'!$H$6-'СЕТ СН'!$H$23</f>
        <v>1011.0007772299999</v>
      </c>
      <c r="O111" s="36">
        <f>SUMIFS(СВЦЭМ!$D$33:$D$776,СВЦЭМ!$A$33:$A$776,$A111,СВЦЭМ!$B$33:$B$776,O$83)+'СЕТ СН'!$H$11+СВЦЭМ!$D$10+'СЕТ СН'!$H$6-'СЕТ СН'!$H$23</f>
        <v>1049.8502607600001</v>
      </c>
      <c r="P111" s="36">
        <f>SUMIFS(СВЦЭМ!$D$33:$D$776,СВЦЭМ!$A$33:$A$776,$A111,СВЦЭМ!$B$33:$B$776,P$83)+'СЕТ СН'!$H$11+СВЦЭМ!$D$10+'СЕТ СН'!$H$6-'СЕТ СН'!$H$23</f>
        <v>1088.6670065200001</v>
      </c>
      <c r="Q111" s="36">
        <f>SUMIFS(СВЦЭМ!$D$33:$D$776,СВЦЭМ!$A$33:$A$776,$A111,СВЦЭМ!$B$33:$B$776,Q$83)+'СЕТ СН'!$H$11+СВЦЭМ!$D$10+'СЕТ СН'!$H$6-'СЕТ СН'!$H$23</f>
        <v>1046.2303498900001</v>
      </c>
      <c r="R111" s="36">
        <f>SUMIFS(СВЦЭМ!$D$33:$D$776,СВЦЭМ!$A$33:$A$776,$A111,СВЦЭМ!$B$33:$B$776,R$83)+'СЕТ СН'!$H$11+СВЦЭМ!$D$10+'СЕТ СН'!$H$6-'СЕТ СН'!$H$23</f>
        <v>988.65145227999994</v>
      </c>
      <c r="S111" s="36">
        <f>SUMIFS(СВЦЭМ!$D$33:$D$776,СВЦЭМ!$A$33:$A$776,$A111,СВЦЭМ!$B$33:$B$776,S$83)+'СЕТ СН'!$H$11+СВЦЭМ!$D$10+'СЕТ СН'!$H$6-'СЕТ СН'!$H$23</f>
        <v>940.58423804999995</v>
      </c>
      <c r="T111" s="36">
        <f>SUMIFS(СВЦЭМ!$D$33:$D$776,СВЦЭМ!$A$33:$A$776,$A111,СВЦЭМ!$B$33:$B$776,T$83)+'СЕТ СН'!$H$11+СВЦЭМ!$D$10+'СЕТ СН'!$H$6-'СЕТ СН'!$H$23</f>
        <v>942.69337776999998</v>
      </c>
      <c r="U111" s="36">
        <f>SUMIFS(СВЦЭМ!$D$33:$D$776,СВЦЭМ!$A$33:$A$776,$A111,СВЦЭМ!$B$33:$B$776,U$83)+'СЕТ СН'!$H$11+СВЦЭМ!$D$10+'СЕТ СН'!$H$6-'СЕТ СН'!$H$23</f>
        <v>946.81799890999991</v>
      </c>
      <c r="V111" s="36">
        <f>SUMIFS(СВЦЭМ!$D$33:$D$776,СВЦЭМ!$A$33:$A$776,$A111,СВЦЭМ!$B$33:$B$776,V$83)+'СЕТ СН'!$H$11+СВЦЭМ!$D$10+'СЕТ СН'!$H$6-'СЕТ СН'!$H$23</f>
        <v>939.30825033999997</v>
      </c>
      <c r="W111" s="36">
        <f>SUMIFS(СВЦЭМ!$D$33:$D$776,СВЦЭМ!$A$33:$A$776,$A111,СВЦЭМ!$B$33:$B$776,W$83)+'СЕТ СН'!$H$11+СВЦЭМ!$D$10+'СЕТ СН'!$H$6-'СЕТ СН'!$H$23</f>
        <v>937.98733471999992</v>
      </c>
      <c r="X111" s="36">
        <f>SUMIFS(СВЦЭМ!$D$33:$D$776,СВЦЭМ!$A$33:$A$776,$A111,СВЦЭМ!$B$33:$B$776,X$83)+'СЕТ СН'!$H$11+СВЦЭМ!$D$10+'СЕТ СН'!$H$6-'СЕТ СН'!$H$23</f>
        <v>941.05728567999995</v>
      </c>
      <c r="Y111" s="36">
        <f>SUMIFS(СВЦЭМ!$D$33:$D$776,СВЦЭМ!$A$33:$A$776,$A111,СВЦЭМ!$B$33:$B$776,Y$83)+'СЕТ СН'!$H$11+СВЦЭМ!$D$10+'СЕТ СН'!$H$6-'СЕТ СН'!$H$23</f>
        <v>968.79069233999996</v>
      </c>
    </row>
    <row r="112" spans="1:25" ht="15.75" x14ac:dyDescent="0.2">
      <c r="A112" s="35">
        <f t="shared" si="2"/>
        <v>44133</v>
      </c>
      <c r="B112" s="36">
        <f>SUMIFS(СВЦЭМ!$D$33:$D$776,СВЦЭМ!$A$33:$A$776,$A112,СВЦЭМ!$B$33:$B$776,B$83)+'СЕТ СН'!$H$11+СВЦЭМ!$D$10+'СЕТ СН'!$H$6-'СЕТ СН'!$H$23</f>
        <v>1021.8170828499999</v>
      </c>
      <c r="C112" s="36">
        <f>SUMIFS(СВЦЭМ!$D$33:$D$776,СВЦЭМ!$A$33:$A$776,$A112,СВЦЭМ!$B$33:$B$776,C$83)+'СЕТ СН'!$H$11+СВЦЭМ!$D$10+'СЕТ СН'!$H$6-'СЕТ СН'!$H$23</f>
        <v>1090.75525017</v>
      </c>
      <c r="D112" s="36">
        <f>SUMIFS(СВЦЭМ!$D$33:$D$776,СВЦЭМ!$A$33:$A$776,$A112,СВЦЭМ!$B$33:$B$776,D$83)+'СЕТ СН'!$H$11+СВЦЭМ!$D$10+'СЕТ СН'!$H$6-'СЕТ СН'!$H$23</f>
        <v>1102.2337861000001</v>
      </c>
      <c r="E112" s="36">
        <f>SUMIFS(СВЦЭМ!$D$33:$D$776,СВЦЭМ!$A$33:$A$776,$A112,СВЦЭМ!$B$33:$B$776,E$83)+'СЕТ СН'!$H$11+СВЦЭМ!$D$10+'СЕТ СН'!$H$6-'СЕТ СН'!$H$23</f>
        <v>1095.7658278900001</v>
      </c>
      <c r="F112" s="36">
        <f>SUMIFS(СВЦЭМ!$D$33:$D$776,СВЦЭМ!$A$33:$A$776,$A112,СВЦЭМ!$B$33:$B$776,F$83)+'СЕТ СН'!$H$11+СВЦЭМ!$D$10+'СЕТ СН'!$H$6-'СЕТ СН'!$H$23</f>
        <v>1101.08317048</v>
      </c>
      <c r="G112" s="36">
        <f>SUMIFS(СВЦЭМ!$D$33:$D$776,СВЦЭМ!$A$33:$A$776,$A112,СВЦЭМ!$B$33:$B$776,G$83)+'СЕТ СН'!$H$11+СВЦЭМ!$D$10+'СЕТ СН'!$H$6-'СЕТ СН'!$H$23</f>
        <v>1166.0573687000001</v>
      </c>
      <c r="H112" s="36">
        <f>SUMIFS(СВЦЭМ!$D$33:$D$776,СВЦЭМ!$A$33:$A$776,$A112,СВЦЭМ!$B$33:$B$776,H$83)+'СЕТ СН'!$H$11+СВЦЭМ!$D$10+'СЕТ СН'!$H$6-'СЕТ СН'!$H$23</f>
        <v>1179.9313490899999</v>
      </c>
      <c r="I112" s="36">
        <f>SUMIFS(СВЦЭМ!$D$33:$D$776,СВЦЭМ!$A$33:$A$776,$A112,СВЦЭМ!$B$33:$B$776,I$83)+'СЕТ СН'!$H$11+СВЦЭМ!$D$10+'СЕТ СН'!$H$6-'СЕТ СН'!$H$23</f>
        <v>1085.9180300200001</v>
      </c>
      <c r="J112" s="36">
        <f>SUMIFS(СВЦЭМ!$D$33:$D$776,СВЦЭМ!$A$33:$A$776,$A112,СВЦЭМ!$B$33:$B$776,J$83)+'СЕТ СН'!$H$11+СВЦЭМ!$D$10+'СЕТ СН'!$H$6-'СЕТ СН'!$H$23</f>
        <v>994.25530898</v>
      </c>
      <c r="K112" s="36">
        <f>SUMIFS(СВЦЭМ!$D$33:$D$776,СВЦЭМ!$A$33:$A$776,$A112,СВЦЭМ!$B$33:$B$776,K$83)+'СЕТ СН'!$H$11+СВЦЭМ!$D$10+'СЕТ СН'!$H$6-'СЕТ СН'!$H$23</f>
        <v>942.73043787999995</v>
      </c>
      <c r="L112" s="36">
        <f>SUMIFS(СВЦЭМ!$D$33:$D$776,СВЦЭМ!$A$33:$A$776,$A112,СВЦЭМ!$B$33:$B$776,L$83)+'СЕТ СН'!$H$11+СВЦЭМ!$D$10+'СЕТ СН'!$H$6-'СЕТ СН'!$H$23</f>
        <v>949.14650890999997</v>
      </c>
      <c r="M112" s="36">
        <f>SUMIFS(СВЦЭМ!$D$33:$D$776,СВЦЭМ!$A$33:$A$776,$A112,СВЦЭМ!$B$33:$B$776,M$83)+'СЕТ СН'!$H$11+СВЦЭМ!$D$10+'СЕТ СН'!$H$6-'СЕТ СН'!$H$23</f>
        <v>951.47639057999993</v>
      </c>
      <c r="N112" s="36">
        <f>SUMIFS(СВЦЭМ!$D$33:$D$776,СВЦЭМ!$A$33:$A$776,$A112,СВЦЭМ!$B$33:$B$776,N$83)+'СЕТ СН'!$H$11+СВЦЭМ!$D$10+'СЕТ СН'!$H$6-'СЕТ СН'!$H$23</f>
        <v>940.78202135999993</v>
      </c>
      <c r="O112" s="36">
        <f>SUMIFS(СВЦЭМ!$D$33:$D$776,СВЦЭМ!$A$33:$A$776,$A112,СВЦЭМ!$B$33:$B$776,O$83)+'СЕТ СН'!$H$11+СВЦЭМ!$D$10+'СЕТ СН'!$H$6-'СЕТ СН'!$H$23</f>
        <v>943.87423969999998</v>
      </c>
      <c r="P112" s="36">
        <f>SUMIFS(СВЦЭМ!$D$33:$D$776,СВЦЭМ!$A$33:$A$776,$A112,СВЦЭМ!$B$33:$B$776,P$83)+'СЕТ СН'!$H$11+СВЦЭМ!$D$10+'СЕТ СН'!$H$6-'СЕТ СН'!$H$23</f>
        <v>981.82267153999999</v>
      </c>
      <c r="Q112" s="36">
        <f>SUMIFS(СВЦЭМ!$D$33:$D$776,СВЦЭМ!$A$33:$A$776,$A112,СВЦЭМ!$B$33:$B$776,Q$83)+'СЕТ СН'!$H$11+СВЦЭМ!$D$10+'СЕТ СН'!$H$6-'СЕТ СН'!$H$23</f>
        <v>942.9265747899999</v>
      </c>
      <c r="R112" s="36">
        <f>SUMIFS(СВЦЭМ!$D$33:$D$776,СВЦЭМ!$A$33:$A$776,$A112,СВЦЭМ!$B$33:$B$776,R$83)+'СЕТ СН'!$H$11+СВЦЭМ!$D$10+'СЕТ СН'!$H$6-'СЕТ СН'!$H$23</f>
        <v>937.27171209999995</v>
      </c>
      <c r="S112" s="36">
        <f>SUMIFS(СВЦЭМ!$D$33:$D$776,СВЦЭМ!$A$33:$A$776,$A112,СВЦЭМ!$B$33:$B$776,S$83)+'СЕТ СН'!$H$11+СВЦЭМ!$D$10+'СЕТ СН'!$H$6-'СЕТ СН'!$H$23</f>
        <v>937.52918204999992</v>
      </c>
      <c r="T112" s="36">
        <f>SUMIFS(СВЦЭМ!$D$33:$D$776,СВЦЭМ!$A$33:$A$776,$A112,СВЦЭМ!$B$33:$B$776,T$83)+'СЕТ СН'!$H$11+СВЦЭМ!$D$10+'СЕТ СН'!$H$6-'СЕТ СН'!$H$23</f>
        <v>964.85329657</v>
      </c>
      <c r="U112" s="36">
        <f>SUMIFS(СВЦЭМ!$D$33:$D$776,СВЦЭМ!$A$33:$A$776,$A112,СВЦЭМ!$B$33:$B$776,U$83)+'СЕТ СН'!$H$11+СВЦЭМ!$D$10+'СЕТ СН'!$H$6-'СЕТ СН'!$H$23</f>
        <v>964.06918680999991</v>
      </c>
      <c r="V112" s="36">
        <f>SUMIFS(СВЦЭМ!$D$33:$D$776,СВЦЭМ!$A$33:$A$776,$A112,СВЦЭМ!$B$33:$B$776,V$83)+'СЕТ СН'!$H$11+СВЦЭМ!$D$10+'СЕТ СН'!$H$6-'СЕТ СН'!$H$23</f>
        <v>948.18987372999993</v>
      </c>
      <c r="W112" s="36">
        <f>SUMIFS(СВЦЭМ!$D$33:$D$776,СВЦЭМ!$A$33:$A$776,$A112,СВЦЭМ!$B$33:$B$776,W$83)+'СЕТ СН'!$H$11+СВЦЭМ!$D$10+'СЕТ СН'!$H$6-'СЕТ СН'!$H$23</f>
        <v>933.84875362999992</v>
      </c>
      <c r="X112" s="36">
        <f>SUMIFS(СВЦЭМ!$D$33:$D$776,СВЦЭМ!$A$33:$A$776,$A112,СВЦЭМ!$B$33:$B$776,X$83)+'СЕТ СН'!$H$11+СВЦЭМ!$D$10+'СЕТ СН'!$H$6-'СЕТ СН'!$H$23</f>
        <v>982.61726604</v>
      </c>
      <c r="Y112" s="36">
        <f>SUMIFS(СВЦЭМ!$D$33:$D$776,СВЦЭМ!$A$33:$A$776,$A112,СВЦЭМ!$B$33:$B$776,Y$83)+'СЕТ СН'!$H$11+СВЦЭМ!$D$10+'СЕТ СН'!$H$6-'СЕТ СН'!$H$23</f>
        <v>1007.26549496</v>
      </c>
    </row>
    <row r="113" spans="1:27" ht="15.75" x14ac:dyDescent="0.2">
      <c r="A113" s="35">
        <f t="shared" si="2"/>
        <v>44134</v>
      </c>
      <c r="B113" s="36">
        <f>SUMIFS(СВЦЭМ!$D$33:$D$776,СВЦЭМ!$A$33:$A$776,$A113,СВЦЭМ!$B$33:$B$776,B$83)+'СЕТ СН'!$H$11+СВЦЭМ!$D$10+'СЕТ СН'!$H$6-'СЕТ СН'!$H$23</f>
        <v>1007.68933981</v>
      </c>
      <c r="C113" s="36">
        <f>SUMIFS(СВЦЭМ!$D$33:$D$776,СВЦЭМ!$A$33:$A$776,$A113,СВЦЭМ!$B$33:$B$776,C$83)+'СЕТ СН'!$H$11+СВЦЭМ!$D$10+'СЕТ СН'!$H$6-'СЕТ СН'!$H$23</f>
        <v>1068.93993634</v>
      </c>
      <c r="D113" s="36">
        <f>SUMIFS(СВЦЭМ!$D$33:$D$776,СВЦЭМ!$A$33:$A$776,$A113,СВЦЭМ!$B$33:$B$776,D$83)+'СЕТ СН'!$H$11+СВЦЭМ!$D$10+'СЕТ СН'!$H$6-'СЕТ СН'!$H$23</f>
        <v>1165.7829087299999</v>
      </c>
      <c r="E113" s="36">
        <f>SUMIFS(СВЦЭМ!$D$33:$D$776,СВЦЭМ!$A$33:$A$776,$A113,СВЦЭМ!$B$33:$B$776,E$83)+'СЕТ СН'!$H$11+СВЦЭМ!$D$10+'СЕТ СН'!$H$6-'СЕТ СН'!$H$23</f>
        <v>1182.6920328900001</v>
      </c>
      <c r="F113" s="36">
        <f>SUMIFS(СВЦЭМ!$D$33:$D$776,СВЦЭМ!$A$33:$A$776,$A113,СВЦЭМ!$B$33:$B$776,F$83)+'СЕТ СН'!$H$11+СВЦЭМ!$D$10+'СЕТ СН'!$H$6-'СЕТ СН'!$H$23</f>
        <v>1176.30458419</v>
      </c>
      <c r="G113" s="36">
        <f>SUMIFS(СВЦЭМ!$D$33:$D$776,СВЦЭМ!$A$33:$A$776,$A113,СВЦЭМ!$B$33:$B$776,G$83)+'СЕТ СН'!$H$11+СВЦЭМ!$D$10+'СЕТ СН'!$H$6-'СЕТ СН'!$H$23</f>
        <v>1160.1726673799999</v>
      </c>
      <c r="H113" s="36">
        <f>SUMIFS(СВЦЭМ!$D$33:$D$776,СВЦЭМ!$A$33:$A$776,$A113,СВЦЭМ!$B$33:$B$776,H$83)+'СЕТ СН'!$H$11+СВЦЭМ!$D$10+'СЕТ СН'!$H$6-'СЕТ СН'!$H$23</f>
        <v>1084.86955962</v>
      </c>
      <c r="I113" s="36">
        <f>SUMIFS(СВЦЭМ!$D$33:$D$776,СВЦЭМ!$A$33:$A$776,$A113,СВЦЭМ!$B$33:$B$776,I$83)+'СЕТ СН'!$H$11+СВЦЭМ!$D$10+'СЕТ СН'!$H$6-'СЕТ СН'!$H$23</f>
        <v>1071.8914706800001</v>
      </c>
      <c r="J113" s="36">
        <f>SUMIFS(СВЦЭМ!$D$33:$D$776,СВЦЭМ!$A$33:$A$776,$A113,СВЦЭМ!$B$33:$B$776,J$83)+'СЕТ СН'!$H$11+СВЦЭМ!$D$10+'СЕТ СН'!$H$6-'СЕТ СН'!$H$23</f>
        <v>995.65127499999994</v>
      </c>
      <c r="K113" s="36">
        <f>SUMIFS(СВЦЭМ!$D$33:$D$776,СВЦЭМ!$A$33:$A$776,$A113,СВЦЭМ!$B$33:$B$776,K$83)+'СЕТ СН'!$H$11+СВЦЭМ!$D$10+'СЕТ СН'!$H$6-'СЕТ СН'!$H$23</f>
        <v>978.00169600999993</v>
      </c>
      <c r="L113" s="36">
        <f>SUMIFS(СВЦЭМ!$D$33:$D$776,СВЦЭМ!$A$33:$A$776,$A113,СВЦЭМ!$B$33:$B$776,L$83)+'СЕТ СН'!$H$11+СВЦЭМ!$D$10+'СЕТ СН'!$H$6-'СЕТ СН'!$H$23</f>
        <v>980.42100258999994</v>
      </c>
      <c r="M113" s="36">
        <f>SUMIFS(СВЦЭМ!$D$33:$D$776,СВЦЭМ!$A$33:$A$776,$A113,СВЦЭМ!$B$33:$B$776,M$83)+'СЕТ СН'!$H$11+СВЦЭМ!$D$10+'СЕТ СН'!$H$6-'СЕТ СН'!$H$23</f>
        <v>976.89543839999999</v>
      </c>
      <c r="N113" s="36">
        <f>SUMIFS(СВЦЭМ!$D$33:$D$776,СВЦЭМ!$A$33:$A$776,$A113,СВЦЭМ!$B$33:$B$776,N$83)+'СЕТ СН'!$H$11+СВЦЭМ!$D$10+'СЕТ СН'!$H$6-'СЕТ СН'!$H$23</f>
        <v>975.74549809999996</v>
      </c>
      <c r="O113" s="36">
        <f>SUMIFS(СВЦЭМ!$D$33:$D$776,СВЦЭМ!$A$33:$A$776,$A113,СВЦЭМ!$B$33:$B$776,O$83)+'СЕТ СН'!$H$11+СВЦЭМ!$D$10+'СЕТ СН'!$H$6-'СЕТ СН'!$H$23</f>
        <v>1011.0614478499999</v>
      </c>
      <c r="P113" s="36">
        <f>SUMIFS(СВЦЭМ!$D$33:$D$776,СВЦЭМ!$A$33:$A$776,$A113,СВЦЭМ!$B$33:$B$776,P$83)+'СЕТ СН'!$H$11+СВЦЭМ!$D$10+'СЕТ СН'!$H$6-'СЕТ СН'!$H$23</f>
        <v>1035.7997456400001</v>
      </c>
      <c r="Q113" s="36">
        <f>SUMIFS(СВЦЭМ!$D$33:$D$776,СВЦЭМ!$A$33:$A$776,$A113,СВЦЭМ!$B$33:$B$776,Q$83)+'СЕТ СН'!$H$11+СВЦЭМ!$D$10+'СЕТ СН'!$H$6-'СЕТ СН'!$H$23</f>
        <v>1021.71856181</v>
      </c>
      <c r="R113" s="36">
        <f>SUMIFS(СВЦЭМ!$D$33:$D$776,СВЦЭМ!$A$33:$A$776,$A113,СВЦЭМ!$B$33:$B$776,R$83)+'СЕТ СН'!$H$11+СВЦЭМ!$D$10+'СЕТ СН'!$H$6-'СЕТ СН'!$H$23</f>
        <v>987.34134577999998</v>
      </c>
      <c r="S113" s="36">
        <f>SUMIFS(СВЦЭМ!$D$33:$D$776,СВЦЭМ!$A$33:$A$776,$A113,СВЦЭМ!$B$33:$B$776,S$83)+'СЕТ СН'!$H$11+СВЦЭМ!$D$10+'СЕТ СН'!$H$6-'СЕТ СН'!$H$23</f>
        <v>934.91406416999996</v>
      </c>
      <c r="T113" s="36">
        <f>SUMIFS(СВЦЭМ!$D$33:$D$776,СВЦЭМ!$A$33:$A$776,$A113,СВЦЭМ!$B$33:$B$776,T$83)+'СЕТ СН'!$H$11+СВЦЭМ!$D$10+'СЕТ СН'!$H$6-'СЕТ СН'!$H$23</f>
        <v>962.26908036999998</v>
      </c>
      <c r="U113" s="36">
        <f>SUMIFS(СВЦЭМ!$D$33:$D$776,СВЦЭМ!$A$33:$A$776,$A113,СВЦЭМ!$B$33:$B$776,U$83)+'СЕТ СН'!$H$11+СВЦЭМ!$D$10+'СЕТ СН'!$H$6-'СЕТ СН'!$H$23</f>
        <v>961.66486664999991</v>
      </c>
      <c r="V113" s="36">
        <f>SUMIFS(СВЦЭМ!$D$33:$D$776,СВЦЭМ!$A$33:$A$776,$A113,СВЦЭМ!$B$33:$B$776,V$83)+'СЕТ СН'!$H$11+СВЦЭМ!$D$10+'СЕТ СН'!$H$6-'СЕТ СН'!$H$23</f>
        <v>946.3366254099999</v>
      </c>
      <c r="W113" s="36">
        <f>SUMIFS(СВЦЭМ!$D$33:$D$776,СВЦЭМ!$A$33:$A$776,$A113,СВЦЭМ!$B$33:$B$776,W$83)+'СЕТ СН'!$H$11+СВЦЭМ!$D$10+'СЕТ СН'!$H$6-'СЕТ СН'!$H$23</f>
        <v>935.61181780999993</v>
      </c>
      <c r="X113" s="36">
        <f>SUMIFS(СВЦЭМ!$D$33:$D$776,СВЦЭМ!$A$33:$A$776,$A113,СВЦЭМ!$B$33:$B$776,X$83)+'СЕТ СН'!$H$11+СВЦЭМ!$D$10+'СЕТ СН'!$H$6-'СЕТ СН'!$H$23</f>
        <v>924.36591626999996</v>
      </c>
      <c r="Y113" s="36">
        <f>SUMIFS(СВЦЭМ!$D$33:$D$776,СВЦЭМ!$A$33:$A$776,$A113,СВЦЭМ!$B$33:$B$776,Y$83)+'СЕТ СН'!$H$11+СВЦЭМ!$D$10+'СЕТ СН'!$H$6-'СЕТ СН'!$H$23</f>
        <v>967.17639604999999</v>
      </c>
    </row>
    <row r="114" spans="1:27" ht="15.75" x14ac:dyDescent="0.2">
      <c r="A114" s="35">
        <f t="shared" si="2"/>
        <v>44135</v>
      </c>
      <c r="B114" s="36">
        <f>SUMIFS(СВЦЭМ!$D$33:$D$776,СВЦЭМ!$A$33:$A$776,$A114,СВЦЭМ!$B$33:$B$776,B$83)+'СЕТ СН'!$H$11+СВЦЭМ!$D$10+'СЕТ СН'!$H$6-'СЕТ СН'!$H$23</f>
        <v>951.79704321999998</v>
      </c>
      <c r="C114" s="36">
        <f>SUMIFS(СВЦЭМ!$D$33:$D$776,СВЦЭМ!$A$33:$A$776,$A114,СВЦЭМ!$B$33:$B$776,C$83)+'СЕТ СН'!$H$11+СВЦЭМ!$D$10+'СЕТ СН'!$H$6-'СЕТ СН'!$H$23</f>
        <v>1017.7318720699999</v>
      </c>
      <c r="D114" s="36">
        <f>SUMIFS(СВЦЭМ!$D$33:$D$776,СВЦЭМ!$A$33:$A$776,$A114,СВЦЭМ!$B$33:$B$776,D$83)+'СЕТ СН'!$H$11+СВЦЭМ!$D$10+'СЕТ СН'!$H$6-'СЕТ СН'!$H$23</f>
        <v>1064.70132076</v>
      </c>
      <c r="E114" s="36">
        <f>SUMIFS(СВЦЭМ!$D$33:$D$776,СВЦЭМ!$A$33:$A$776,$A114,СВЦЭМ!$B$33:$B$776,E$83)+'СЕТ СН'!$H$11+СВЦЭМ!$D$10+'СЕТ СН'!$H$6-'СЕТ СН'!$H$23</f>
        <v>1064.15819678</v>
      </c>
      <c r="F114" s="36">
        <f>SUMIFS(СВЦЭМ!$D$33:$D$776,СВЦЭМ!$A$33:$A$776,$A114,СВЦЭМ!$B$33:$B$776,F$83)+'СЕТ СН'!$H$11+СВЦЭМ!$D$10+'СЕТ СН'!$H$6-'СЕТ СН'!$H$23</f>
        <v>1076.3216560999999</v>
      </c>
      <c r="G114" s="36">
        <f>SUMIFS(СВЦЭМ!$D$33:$D$776,СВЦЭМ!$A$33:$A$776,$A114,СВЦЭМ!$B$33:$B$776,G$83)+'СЕТ СН'!$H$11+СВЦЭМ!$D$10+'СЕТ СН'!$H$6-'СЕТ СН'!$H$23</f>
        <v>1065.3994953599999</v>
      </c>
      <c r="H114" s="36">
        <f>SUMIFS(СВЦЭМ!$D$33:$D$776,СВЦЭМ!$A$33:$A$776,$A114,СВЦЭМ!$B$33:$B$776,H$83)+'СЕТ СН'!$H$11+СВЦЭМ!$D$10+'СЕТ СН'!$H$6-'СЕТ СН'!$H$23</f>
        <v>1045.50643352</v>
      </c>
      <c r="I114" s="36">
        <f>SUMIFS(СВЦЭМ!$D$33:$D$776,СВЦЭМ!$A$33:$A$776,$A114,СВЦЭМ!$B$33:$B$776,I$83)+'СЕТ СН'!$H$11+СВЦЭМ!$D$10+'СЕТ СН'!$H$6-'СЕТ СН'!$H$23</f>
        <v>1021.1903075499999</v>
      </c>
      <c r="J114" s="36">
        <f>SUMIFS(СВЦЭМ!$D$33:$D$776,СВЦЭМ!$A$33:$A$776,$A114,СВЦЭМ!$B$33:$B$776,J$83)+'СЕТ СН'!$H$11+СВЦЭМ!$D$10+'СЕТ СН'!$H$6-'СЕТ СН'!$H$23</f>
        <v>939.82668804999992</v>
      </c>
      <c r="K114" s="36">
        <f>SUMIFS(СВЦЭМ!$D$33:$D$776,СВЦЭМ!$A$33:$A$776,$A114,СВЦЭМ!$B$33:$B$776,K$83)+'СЕТ СН'!$H$11+СВЦЭМ!$D$10+'СЕТ СН'!$H$6-'СЕТ СН'!$H$23</f>
        <v>888.22149653999998</v>
      </c>
      <c r="L114" s="36">
        <f>SUMIFS(СВЦЭМ!$D$33:$D$776,СВЦЭМ!$A$33:$A$776,$A114,СВЦЭМ!$B$33:$B$776,L$83)+'СЕТ СН'!$H$11+СВЦЭМ!$D$10+'СЕТ СН'!$H$6-'СЕТ СН'!$H$23</f>
        <v>905.54607724999994</v>
      </c>
      <c r="M114" s="36">
        <f>SUMIFS(СВЦЭМ!$D$33:$D$776,СВЦЭМ!$A$33:$A$776,$A114,СВЦЭМ!$B$33:$B$776,M$83)+'СЕТ СН'!$H$11+СВЦЭМ!$D$10+'СЕТ СН'!$H$6-'СЕТ СН'!$H$23</f>
        <v>892.20424881999998</v>
      </c>
      <c r="N114" s="36">
        <f>SUMIFS(СВЦЭМ!$D$33:$D$776,СВЦЭМ!$A$33:$A$776,$A114,СВЦЭМ!$B$33:$B$776,N$83)+'СЕТ СН'!$H$11+СВЦЭМ!$D$10+'СЕТ СН'!$H$6-'СЕТ СН'!$H$23</f>
        <v>882.44805785999995</v>
      </c>
      <c r="O114" s="36">
        <f>SUMIFS(СВЦЭМ!$D$33:$D$776,СВЦЭМ!$A$33:$A$776,$A114,СВЦЭМ!$B$33:$B$776,O$83)+'СЕТ СН'!$H$11+СВЦЭМ!$D$10+'СЕТ СН'!$H$6-'СЕТ СН'!$H$23</f>
        <v>919.20331153999996</v>
      </c>
      <c r="P114" s="36">
        <f>SUMIFS(СВЦЭМ!$D$33:$D$776,СВЦЭМ!$A$33:$A$776,$A114,СВЦЭМ!$B$33:$B$776,P$83)+'СЕТ СН'!$H$11+СВЦЭМ!$D$10+'СЕТ СН'!$H$6-'СЕТ СН'!$H$23</f>
        <v>968.65836105999995</v>
      </c>
      <c r="Q114" s="36">
        <f>SUMIFS(СВЦЭМ!$D$33:$D$776,СВЦЭМ!$A$33:$A$776,$A114,СВЦЭМ!$B$33:$B$776,Q$83)+'СЕТ СН'!$H$11+СВЦЭМ!$D$10+'СЕТ СН'!$H$6-'СЕТ СН'!$H$23</f>
        <v>934.1991087099999</v>
      </c>
      <c r="R114" s="36">
        <f>SUMIFS(СВЦЭМ!$D$33:$D$776,СВЦЭМ!$A$33:$A$776,$A114,СВЦЭМ!$B$33:$B$776,R$83)+'СЕТ СН'!$H$11+СВЦЭМ!$D$10+'СЕТ СН'!$H$6-'СЕТ СН'!$H$23</f>
        <v>899.85900491999996</v>
      </c>
      <c r="S114" s="36">
        <f>SUMIFS(СВЦЭМ!$D$33:$D$776,СВЦЭМ!$A$33:$A$776,$A114,СВЦЭМ!$B$33:$B$776,S$83)+'СЕТ СН'!$H$11+СВЦЭМ!$D$10+'СЕТ СН'!$H$6-'СЕТ СН'!$H$23</f>
        <v>889.90110244999994</v>
      </c>
      <c r="T114" s="36">
        <f>SUMIFS(СВЦЭМ!$D$33:$D$776,СВЦЭМ!$A$33:$A$776,$A114,СВЦЭМ!$B$33:$B$776,T$83)+'СЕТ СН'!$H$11+СВЦЭМ!$D$10+'СЕТ СН'!$H$6-'СЕТ СН'!$H$23</f>
        <v>918.98584728999992</v>
      </c>
      <c r="U114" s="36">
        <f>SUMIFS(СВЦЭМ!$D$33:$D$776,СВЦЭМ!$A$33:$A$776,$A114,СВЦЭМ!$B$33:$B$776,U$83)+'СЕТ СН'!$H$11+СВЦЭМ!$D$10+'СЕТ СН'!$H$6-'СЕТ СН'!$H$23</f>
        <v>925.46098188999997</v>
      </c>
      <c r="V114" s="36">
        <f>SUMIFS(СВЦЭМ!$D$33:$D$776,СВЦЭМ!$A$33:$A$776,$A114,СВЦЭМ!$B$33:$B$776,V$83)+'СЕТ СН'!$H$11+СВЦЭМ!$D$10+'СЕТ СН'!$H$6-'СЕТ СН'!$H$23</f>
        <v>913.34284049999997</v>
      </c>
      <c r="W114" s="36">
        <f>SUMIFS(СВЦЭМ!$D$33:$D$776,СВЦЭМ!$A$33:$A$776,$A114,СВЦЭМ!$B$33:$B$776,W$83)+'СЕТ СН'!$H$11+СВЦЭМ!$D$10+'СЕТ СН'!$H$6-'СЕТ СН'!$H$23</f>
        <v>901.28340488999993</v>
      </c>
      <c r="X114" s="36">
        <f>SUMIFS(СВЦЭМ!$D$33:$D$776,СВЦЭМ!$A$33:$A$776,$A114,СВЦЭМ!$B$33:$B$776,X$83)+'СЕТ СН'!$H$11+СВЦЭМ!$D$10+'СЕТ СН'!$H$6-'СЕТ СН'!$H$23</f>
        <v>862.07873806999999</v>
      </c>
      <c r="Y114" s="36">
        <f>SUMIFS(СВЦЭМ!$D$33:$D$776,СВЦЭМ!$A$33:$A$776,$A114,СВЦЭМ!$B$33:$B$776,Y$83)+'СЕТ СН'!$H$11+СВЦЭМ!$D$10+'СЕТ СН'!$H$6-'СЕТ СН'!$H$23</f>
        <v>872.04210396999997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01.10.2020</v>
      </c>
      <c r="B120" s="36">
        <f>SUMIFS(СВЦЭМ!$D$33:$D$776,СВЦЭМ!$A$33:$A$776,$A120,СВЦЭМ!$B$33:$B$776,B$119)+'СЕТ СН'!$I$11+СВЦЭМ!$D$10+'СЕТ СН'!$I$6-'СЕТ СН'!$I$23</f>
        <v>1180.6624790000001</v>
      </c>
      <c r="C120" s="36">
        <f>SUMIFS(СВЦЭМ!$D$33:$D$776,СВЦЭМ!$A$33:$A$776,$A120,СВЦЭМ!$B$33:$B$776,C$119)+'СЕТ СН'!$I$11+СВЦЭМ!$D$10+'СЕТ СН'!$I$6-'СЕТ СН'!$I$23</f>
        <v>1241.6113926799999</v>
      </c>
      <c r="D120" s="36">
        <f>SUMIFS(СВЦЭМ!$D$33:$D$776,СВЦЭМ!$A$33:$A$776,$A120,СВЦЭМ!$B$33:$B$776,D$119)+'СЕТ СН'!$I$11+СВЦЭМ!$D$10+'СЕТ СН'!$I$6-'СЕТ СН'!$I$23</f>
        <v>1286.1006784400001</v>
      </c>
      <c r="E120" s="36">
        <f>SUMIFS(СВЦЭМ!$D$33:$D$776,СВЦЭМ!$A$33:$A$776,$A120,СВЦЭМ!$B$33:$B$776,E$119)+'СЕТ СН'!$I$11+СВЦЭМ!$D$10+'СЕТ СН'!$I$6-'СЕТ СН'!$I$23</f>
        <v>1307.75626035</v>
      </c>
      <c r="F120" s="36">
        <f>SUMIFS(СВЦЭМ!$D$33:$D$776,СВЦЭМ!$A$33:$A$776,$A120,СВЦЭМ!$B$33:$B$776,F$119)+'СЕТ СН'!$I$11+СВЦЭМ!$D$10+'СЕТ СН'!$I$6-'СЕТ СН'!$I$23</f>
        <v>1308.4712417199999</v>
      </c>
      <c r="G120" s="36">
        <f>SUMIFS(СВЦЭМ!$D$33:$D$776,СВЦЭМ!$A$33:$A$776,$A120,СВЦЭМ!$B$33:$B$776,G$119)+'СЕТ СН'!$I$11+СВЦЭМ!$D$10+'СЕТ СН'!$I$6-'СЕТ СН'!$I$23</f>
        <v>1291.9305850000001</v>
      </c>
      <c r="H120" s="36">
        <f>SUMIFS(СВЦЭМ!$D$33:$D$776,СВЦЭМ!$A$33:$A$776,$A120,СВЦЭМ!$B$33:$B$776,H$119)+'СЕТ СН'!$I$11+СВЦЭМ!$D$10+'СЕТ СН'!$I$6-'СЕТ СН'!$I$23</f>
        <v>1240.6720308499998</v>
      </c>
      <c r="I120" s="36">
        <f>SUMIFS(СВЦЭМ!$D$33:$D$776,СВЦЭМ!$A$33:$A$776,$A120,СВЦЭМ!$B$33:$B$776,I$119)+'СЕТ СН'!$I$11+СВЦЭМ!$D$10+'СЕТ СН'!$I$6-'СЕТ СН'!$I$23</f>
        <v>1184.9313826299999</v>
      </c>
      <c r="J120" s="36">
        <f>SUMIFS(СВЦЭМ!$D$33:$D$776,СВЦЭМ!$A$33:$A$776,$A120,СВЦЭМ!$B$33:$B$776,J$119)+'СЕТ СН'!$I$11+СВЦЭМ!$D$10+'СЕТ СН'!$I$6-'СЕТ СН'!$I$23</f>
        <v>1123.39720999</v>
      </c>
      <c r="K120" s="36">
        <f>SUMIFS(СВЦЭМ!$D$33:$D$776,СВЦЭМ!$A$33:$A$776,$A120,СВЦЭМ!$B$33:$B$776,K$119)+'СЕТ СН'!$I$11+СВЦЭМ!$D$10+'СЕТ СН'!$I$6-'СЕТ СН'!$I$23</f>
        <v>1089.70571855</v>
      </c>
      <c r="L120" s="36">
        <f>SUMIFS(СВЦЭМ!$D$33:$D$776,СВЦЭМ!$A$33:$A$776,$A120,СВЦЭМ!$B$33:$B$776,L$119)+'СЕТ СН'!$I$11+СВЦЭМ!$D$10+'СЕТ СН'!$I$6-'СЕТ СН'!$I$23</f>
        <v>1090.48172836</v>
      </c>
      <c r="M120" s="36">
        <f>SUMIFS(СВЦЭМ!$D$33:$D$776,СВЦЭМ!$A$33:$A$776,$A120,СВЦЭМ!$B$33:$B$776,M$119)+'СЕТ СН'!$I$11+СВЦЭМ!$D$10+'СЕТ СН'!$I$6-'СЕТ СН'!$I$23</f>
        <v>1095.5118482</v>
      </c>
      <c r="N120" s="36">
        <f>SUMIFS(СВЦЭМ!$D$33:$D$776,СВЦЭМ!$A$33:$A$776,$A120,СВЦЭМ!$B$33:$B$776,N$119)+'СЕТ СН'!$I$11+СВЦЭМ!$D$10+'СЕТ СН'!$I$6-'СЕТ СН'!$I$23</f>
        <v>1109.64482393</v>
      </c>
      <c r="O120" s="36">
        <f>SUMIFS(СВЦЭМ!$D$33:$D$776,СВЦЭМ!$A$33:$A$776,$A120,СВЦЭМ!$B$33:$B$776,O$119)+'СЕТ СН'!$I$11+СВЦЭМ!$D$10+'СЕТ СН'!$I$6-'СЕТ СН'!$I$23</f>
        <v>1132.48556401</v>
      </c>
      <c r="P120" s="36">
        <f>SUMIFS(СВЦЭМ!$D$33:$D$776,СВЦЭМ!$A$33:$A$776,$A120,СВЦЭМ!$B$33:$B$776,P$119)+'СЕТ СН'!$I$11+СВЦЭМ!$D$10+'СЕТ СН'!$I$6-'СЕТ СН'!$I$23</f>
        <v>1157.4381754999999</v>
      </c>
      <c r="Q120" s="36">
        <f>SUMIFS(СВЦЭМ!$D$33:$D$776,СВЦЭМ!$A$33:$A$776,$A120,СВЦЭМ!$B$33:$B$776,Q$119)+'СЕТ СН'!$I$11+СВЦЭМ!$D$10+'СЕТ СН'!$I$6-'СЕТ СН'!$I$23</f>
        <v>1123.9020267800001</v>
      </c>
      <c r="R120" s="36">
        <f>SUMIFS(СВЦЭМ!$D$33:$D$776,СВЦЭМ!$A$33:$A$776,$A120,СВЦЭМ!$B$33:$B$776,R$119)+'СЕТ СН'!$I$11+СВЦЭМ!$D$10+'СЕТ СН'!$I$6-'СЕТ СН'!$I$23</f>
        <v>1086.2564326199999</v>
      </c>
      <c r="S120" s="36">
        <f>SUMIFS(СВЦЭМ!$D$33:$D$776,СВЦЭМ!$A$33:$A$776,$A120,СВЦЭМ!$B$33:$B$776,S$119)+'СЕТ СН'!$I$11+СВЦЭМ!$D$10+'СЕТ СН'!$I$6-'СЕТ СН'!$I$23</f>
        <v>1046.30536312</v>
      </c>
      <c r="T120" s="36">
        <f>SUMIFS(СВЦЭМ!$D$33:$D$776,СВЦЭМ!$A$33:$A$776,$A120,СВЦЭМ!$B$33:$B$776,T$119)+'СЕТ СН'!$I$11+СВЦЭМ!$D$10+'СЕТ СН'!$I$6-'СЕТ СН'!$I$23</f>
        <v>1035.22413953</v>
      </c>
      <c r="U120" s="36">
        <f>SUMIFS(СВЦЭМ!$D$33:$D$776,СВЦЭМ!$A$33:$A$776,$A120,СВЦЭМ!$B$33:$B$776,U$119)+'СЕТ СН'!$I$11+СВЦЭМ!$D$10+'СЕТ СН'!$I$6-'СЕТ СН'!$I$23</f>
        <v>1039.2806114699999</v>
      </c>
      <c r="V120" s="36">
        <f>SUMIFS(СВЦЭМ!$D$33:$D$776,СВЦЭМ!$A$33:$A$776,$A120,СВЦЭМ!$B$33:$B$776,V$119)+'СЕТ СН'!$I$11+СВЦЭМ!$D$10+'СЕТ СН'!$I$6-'СЕТ СН'!$I$23</f>
        <v>1036.08281457</v>
      </c>
      <c r="W120" s="36">
        <f>SUMIFS(СВЦЭМ!$D$33:$D$776,СВЦЭМ!$A$33:$A$776,$A120,СВЦЭМ!$B$33:$B$776,W$119)+'СЕТ СН'!$I$11+СВЦЭМ!$D$10+'СЕТ СН'!$I$6-'СЕТ СН'!$I$23</f>
        <v>1034.4558852600001</v>
      </c>
      <c r="X120" s="36">
        <f>SUMIFS(СВЦЭМ!$D$33:$D$776,СВЦЭМ!$A$33:$A$776,$A120,СВЦЭМ!$B$33:$B$776,X$119)+'СЕТ СН'!$I$11+СВЦЭМ!$D$10+'СЕТ СН'!$I$6-'СЕТ СН'!$I$23</f>
        <v>1043.3666443899999</v>
      </c>
      <c r="Y120" s="36">
        <f>SUMIFS(СВЦЭМ!$D$33:$D$776,СВЦЭМ!$A$33:$A$776,$A120,СВЦЭМ!$B$33:$B$776,Y$119)+'СЕТ СН'!$I$11+СВЦЭМ!$D$10+'СЕТ СН'!$I$6-'СЕТ СН'!$I$23</f>
        <v>1073.46534234</v>
      </c>
      <c r="AA120" s="45"/>
    </row>
    <row r="121" spans="1:27" ht="15.75" x14ac:dyDescent="0.2">
      <c r="A121" s="35">
        <f>A120+1</f>
        <v>44106</v>
      </c>
      <c r="B121" s="36">
        <f>SUMIFS(СВЦЭМ!$D$33:$D$776,СВЦЭМ!$A$33:$A$776,$A121,СВЦЭМ!$B$33:$B$776,B$119)+'СЕТ СН'!$I$11+СВЦЭМ!$D$10+'СЕТ СН'!$I$6-'СЕТ СН'!$I$23</f>
        <v>1144.3474937999999</v>
      </c>
      <c r="C121" s="36">
        <f>SUMIFS(СВЦЭМ!$D$33:$D$776,СВЦЭМ!$A$33:$A$776,$A121,СВЦЭМ!$B$33:$B$776,C$119)+'СЕТ СН'!$I$11+СВЦЭМ!$D$10+'СЕТ СН'!$I$6-'СЕТ СН'!$I$23</f>
        <v>1223.80028014</v>
      </c>
      <c r="D121" s="36">
        <f>SUMIFS(СВЦЭМ!$D$33:$D$776,СВЦЭМ!$A$33:$A$776,$A121,СВЦЭМ!$B$33:$B$776,D$119)+'СЕТ СН'!$I$11+СВЦЭМ!$D$10+'СЕТ СН'!$I$6-'СЕТ СН'!$I$23</f>
        <v>1280.56794057</v>
      </c>
      <c r="E121" s="36">
        <f>SUMIFS(СВЦЭМ!$D$33:$D$776,СВЦЭМ!$A$33:$A$776,$A121,СВЦЭМ!$B$33:$B$776,E$119)+'СЕТ СН'!$I$11+СВЦЭМ!$D$10+'СЕТ СН'!$I$6-'СЕТ СН'!$I$23</f>
        <v>1300.0455964600001</v>
      </c>
      <c r="F121" s="36">
        <f>SUMIFS(СВЦЭМ!$D$33:$D$776,СВЦЭМ!$A$33:$A$776,$A121,СВЦЭМ!$B$33:$B$776,F$119)+'СЕТ СН'!$I$11+СВЦЭМ!$D$10+'СЕТ СН'!$I$6-'СЕТ СН'!$I$23</f>
        <v>1306.6364061199999</v>
      </c>
      <c r="G121" s="36">
        <f>SUMIFS(СВЦЭМ!$D$33:$D$776,СВЦЭМ!$A$33:$A$776,$A121,СВЦЭМ!$B$33:$B$776,G$119)+'СЕТ СН'!$I$11+СВЦЭМ!$D$10+'СЕТ СН'!$I$6-'СЕТ СН'!$I$23</f>
        <v>1286.80188892</v>
      </c>
      <c r="H121" s="36">
        <f>SUMIFS(СВЦЭМ!$D$33:$D$776,СВЦЭМ!$A$33:$A$776,$A121,СВЦЭМ!$B$33:$B$776,H$119)+'СЕТ СН'!$I$11+СВЦЭМ!$D$10+'СЕТ СН'!$I$6-'СЕТ СН'!$I$23</f>
        <v>1231.9264185500001</v>
      </c>
      <c r="I121" s="36">
        <f>SUMIFS(СВЦЭМ!$D$33:$D$776,СВЦЭМ!$A$33:$A$776,$A121,СВЦЭМ!$B$33:$B$776,I$119)+'СЕТ СН'!$I$11+СВЦЭМ!$D$10+'СЕТ СН'!$I$6-'СЕТ СН'!$I$23</f>
        <v>1178.12890997</v>
      </c>
      <c r="J121" s="36">
        <f>SUMIFS(СВЦЭМ!$D$33:$D$776,СВЦЭМ!$A$33:$A$776,$A121,СВЦЭМ!$B$33:$B$776,J$119)+'СЕТ СН'!$I$11+СВЦЭМ!$D$10+'СЕТ СН'!$I$6-'СЕТ СН'!$I$23</f>
        <v>1121.4204285199999</v>
      </c>
      <c r="K121" s="36">
        <f>SUMIFS(СВЦЭМ!$D$33:$D$776,СВЦЭМ!$A$33:$A$776,$A121,СВЦЭМ!$B$33:$B$776,K$119)+'СЕТ СН'!$I$11+СВЦЭМ!$D$10+'СЕТ СН'!$I$6-'СЕТ СН'!$I$23</f>
        <v>1088.02688921</v>
      </c>
      <c r="L121" s="36">
        <f>SUMIFS(СВЦЭМ!$D$33:$D$776,СВЦЭМ!$A$33:$A$776,$A121,СВЦЭМ!$B$33:$B$776,L$119)+'СЕТ СН'!$I$11+СВЦЭМ!$D$10+'СЕТ СН'!$I$6-'СЕТ СН'!$I$23</f>
        <v>1086.7035175000001</v>
      </c>
      <c r="M121" s="36">
        <f>SUMIFS(СВЦЭМ!$D$33:$D$776,СВЦЭМ!$A$33:$A$776,$A121,СВЦЭМ!$B$33:$B$776,M$119)+'СЕТ СН'!$I$11+СВЦЭМ!$D$10+'СЕТ СН'!$I$6-'СЕТ СН'!$I$23</f>
        <v>1091.6440798399999</v>
      </c>
      <c r="N121" s="36">
        <f>SUMIFS(СВЦЭМ!$D$33:$D$776,СВЦЭМ!$A$33:$A$776,$A121,СВЦЭМ!$B$33:$B$776,N$119)+'СЕТ СН'!$I$11+СВЦЭМ!$D$10+'СЕТ СН'!$I$6-'СЕТ СН'!$I$23</f>
        <v>1102.7690346899999</v>
      </c>
      <c r="O121" s="36">
        <f>SUMIFS(СВЦЭМ!$D$33:$D$776,СВЦЭМ!$A$33:$A$776,$A121,СВЦЭМ!$B$33:$B$776,O$119)+'СЕТ СН'!$I$11+СВЦЭМ!$D$10+'СЕТ СН'!$I$6-'СЕТ СН'!$I$23</f>
        <v>1127.9055011099999</v>
      </c>
      <c r="P121" s="36">
        <f>SUMIFS(СВЦЭМ!$D$33:$D$776,СВЦЭМ!$A$33:$A$776,$A121,СВЦЭМ!$B$33:$B$776,P$119)+'СЕТ СН'!$I$11+СВЦЭМ!$D$10+'СЕТ СН'!$I$6-'СЕТ СН'!$I$23</f>
        <v>1160.2335335499999</v>
      </c>
      <c r="Q121" s="36">
        <f>SUMIFS(СВЦЭМ!$D$33:$D$776,СВЦЭМ!$A$33:$A$776,$A121,СВЦЭМ!$B$33:$B$776,Q$119)+'СЕТ СН'!$I$11+СВЦЭМ!$D$10+'СЕТ СН'!$I$6-'СЕТ СН'!$I$23</f>
        <v>1128.17564156</v>
      </c>
      <c r="R121" s="36">
        <f>SUMIFS(СВЦЭМ!$D$33:$D$776,СВЦЭМ!$A$33:$A$776,$A121,СВЦЭМ!$B$33:$B$776,R$119)+'СЕТ СН'!$I$11+СВЦЭМ!$D$10+'СЕТ СН'!$I$6-'СЕТ СН'!$I$23</f>
        <v>1088.4209990300001</v>
      </c>
      <c r="S121" s="36">
        <f>SUMIFS(СВЦЭМ!$D$33:$D$776,СВЦЭМ!$A$33:$A$776,$A121,СВЦЭМ!$B$33:$B$776,S$119)+'СЕТ СН'!$I$11+СВЦЭМ!$D$10+'СЕТ СН'!$I$6-'СЕТ СН'!$I$23</f>
        <v>1050.7208400700001</v>
      </c>
      <c r="T121" s="36">
        <f>SUMIFS(СВЦЭМ!$D$33:$D$776,СВЦЭМ!$A$33:$A$776,$A121,СВЦЭМ!$B$33:$B$776,T$119)+'СЕТ СН'!$I$11+СВЦЭМ!$D$10+'СЕТ СН'!$I$6-'СЕТ СН'!$I$23</f>
        <v>1026.18280368</v>
      </c>
      <c r="U121" s="36">
        <f>SUMIFS(СВЦЭМ!$D$33:$D$776,СВЦЭМ!$A$33:$A$776,$A121,СВЦЭМ!$B$33:$B$776,U$119)+'СЕТ СН'!$I$11+СВЦЭМ!$D$10+'СЕТ СН'!$I$6-'СЕТ СН'!$I$23</f>
        <v>1019.6898236000001</v>
      </c>
      <c r="V121" s="36">
        <f>SUMIFS(СВЦЭМ!$D$33:$D$776,СВЦЭМ!$A$33:$A$776,$A121,СВЦЭМ!$B$33:$B$776,V$119)+'СЕТ СН'!$I$11+СВЦЭМ!$D$10+'СЕТ СН'!$I$6-'СЕТ СН'!$I$23</f>
        <v>1024.2333138700001</v>
      </c>
      <c r="W121" s="36">
        <f>SUMIFS(СВЦЭМ!$D$33:$D$776,СВЦЭМ!$A$33:$A$776,$A121,СВЦЭМ!$B$33:$B$776,W$119)+'СЕТ СН'!$I$11+СВЦЭМ!$D$10+'СЕТ СН'!$I$6-'СЕТ СН'!$I$23</f>
        <v>1023.42710533</v>
      </c>
      <c r="X121" s="36">
        <f>SUMIFS(СВЦЭМ!$D$33:$D$776,СВЦЭМ!$A$33:$A$776,$A121,СВЦЭМ!$B$33:$B$776,X$119)+'СЕТ СН'!$I$11+СВЦЭМ!$D$10+'СЕТ СН'!$I$6-'СЕТ СН'!$I$23</f>
        <v>1043.9239887599999</v>
      </c>
      <c r="Y121" s="36">
        <f>SUMIFS(СВЦЭМ!$D$33:$D$776,СВЦЭМ!$A$33:$A$776,$A121,СВЦЭМ!$B$33:$B$776,Y$119)+'СЕТ СН'!$I$11+СВЦЭМ!$D$10+'СЕТ СН'!$I$6-'СЕТ СН'!$I$23</f>
        <v>1072.16758559</v>
      </c>
    </row>
    <row r="122" spans="1:27" ht="15.75" x14ac:dyDescent="0.2">
      <c r="A122" s="35">
        <f t="shared" ref="A122:A150" si="3">A121+1</f>
        <v>44107</v>
      </c>
      <c r="B122" s="36">
        <f>SUMIFS(СВЦЭМ!$D$33:$D$776,СВЦЭМ!$A$33:$A$776,$A122,СВЦЭМ!$B$33:$B$776,B$119)+'СЕТ СН'!$I$11+СВЦЭМ!$D$10+'СЕТ СН'!$I$6-'СЕТ СН'!$I$23</f>
        <v>1136.8024049800001</v>
      </c>
      <c r="C122" s="36">
        <f>SUMIFS(СВЦЭМ!$D$33:$D$776,СВЦЭМ!$A$33:$A$776,$A122,СВЦЭМ!$B$33:$B$776,C$119)+'СЕТ СН'!$I$11+СВЦЭМ!$D$10+'СЕТ СН'!$I$6-'СЕТ СН'!$I$23</f>
        <v>1215.76737269</v>
      </c>
      <c r="D122" s="36">
        <f>SUMIFS(СВЦЭМ!$D$33:$D$776,СВЦЭМ!$A$33:$A$776,$A122,СВЦЭМ!$B$33:$B$776,D$119)+'СЕТ СН'!$I$11+СВЦЭМ!$D$10+'СЕТ СН'!$I$6-'СЕТ СН'!$I$23</f>
        <v>1284.11896189</v>
      </c>
      <c r="E122" s="36">
        <f>SUMIFS(СВЦЭМ!$D$33:$D$776,СВЦЭМ!$A$33:$A$776,$A122,СВЦЭМ!$B$33:$B$776,E$119)+'СЕТ СН'!$I$11+СВЦЭМ!$D$10+'СЕТ СН'!$I$6-'СЕТ СН'!$I$23</f>
        <v>1295.67349208</v>
      </c>
      <c r="F122" s="36">
        <f>SUMIFS(СВЦЭМ!$D$33:$D$776,СВЦЭМ!$A$33:$A$776,$A122,СВЦЭМ!$B$33:$B$776,F$119)+'СЕТ СН'!$I$11+СВЦЭМ!$D$10+'СЕТ СН'!$I$6-'СЕТ СН'!$I$23</f>
        <v>1299.9593301300001</v>
      </c>
      <c r="G122" s="36">
        <f>SUMIFS(СВЦЭМ!$D$33:$D$776,СВЦЭМ!$A$33:$A$776,$A122,СВЦЭМ!$B$33:$B$776,G$119)+'СЕТ СН'!$I$11+СВЦЭМ!$D$10+'СЕТ СН'!$I$6-'СЕТ СН'!$I$23</f>
        <v>1287.9982120700001</v>
      </c>
      <c r="H122" s="36">
        <f>SUMIFS(СВЦЭМ!$D$33:$D$776,СВЦЭМ!$A$33:$A$776,$A122,СВЦЭМ!$B$33:$B$776,H$119)+'СЕТ СН'!$I$11+СВЦЭМ!$D$10+'СЕТ СН'!$I$6-'СЕТ СН'!$I$23</f>
        <v>1264.7246046099999</v>
      </c>
      <c r="I122" s="36">
        <f>SUMIFS(СВЦЭМ!$D$33:$D$776,СВЦЭМ!$A$33:$A$776,$A122,СВЦЭМ!$B$33:$B$776,I$119)+'СЕТ СН'!$I$11+СВЦЭМ!$D$10+'СЕТ СН'!$I$6-'СЕТ СН'!$I$23</f>
        <v>1228.7108913699999</v>
      </c>
      <c r="J122" s="36">
        <f>SUMIFS(СВЦЭМ!$D$33:$D$776,СВЦЭМ!$A$33:$A$776,$A122,СВЦЭМ!$B$33:$B$776,J$119)+'СЕТ СН'!$I$11+СВЦЭМ!$D$10+'СЕТ СН'!$I$6-'СЕТ СН'!$I$23</f>
        <v>1142.7870192400001</v>
      </c>
      <c r="K122" s="36">
        <f>SUMIFS(СВЦЭМ!$D$33:$D$776,СВЦЭМ!$A$33:$A$776,$A122,СВЦЭМ!$B$33:$B$776,K$119)+'СЕТ СН'!$I$11+СВЦЭМ!$D$10+'СЕТ СН'!$I$6-'СЕТ СН'!$I$23</f>
        <v>1087.2268618099999</v>
      </c>
      <c r="L122" s="36">
        <f>SUMIFS(СВЦЭМ!$D$33:$D$776,СВЦЭМ!$A$33:$A$776,$A122,СВЦЭМ!$B$33:$B$776,L$119)+'СЕТ СН'!$I$11+СВЦЭМ!$D$10+'СЕТ СН'!$I$6-'СЕТ СН'!$I$23</f>
        <v>1081.49093711</v>
      </c>
      <c r="M122" s="36">
        <f>SUMIFS(СВЦЭМ!$D$33:$D$776,СВЦЭМ!$A$33:$A$776,$A122,СВЦЭМ!$B$33:$B$776,M$119)+'СЕТ СН'!$I$11+СВЦЭМ!$D$10+'СЕТ СН'!$I$6-'СЕТ СН'!$I$23</f>
        <v>1087.3189983299999</v>
      </c>
      <c r="N122" s="36">
        <f>SUMIFS(СВЦЭМ!$D$33:$D$776,СВЦЭМ!$A$33:$A$776,$A122,СВЦЭМ!$B$33:$B$776,N$119)+'СЕТ СН'!$I$11+СВЦЭМ!$D$10+'СЕТ СН'!$I$6-'СЕТ СН'!$I$23</f>
        <v>1098.0903580300001</v>
      </c>
      <c r="O122" s="36">
        <f>SUMIFS(СВЦЭМ!$D$33:$D$776,СВЦЭМ!$A$33:$A$776,$A122,СВЦЭМ!$B$33:$B$776,O$119)+'СЕТ СН'!$I$11+СВЦЭМ!$D$10+'СЕТ СН'!$I$6-'СЕТ СН'!$I$23</f>
        <v>1131.2586215900001</v>
      </c>
      <c r="P122" s="36">
        <f>SUMIFS(СВЦЭМ!$D$33:$D$776,СВЦЭМ!$A$33:$A$776,$A122,СВЦЭМ!$B$33:$B$776,P$119)+'СЕТ СН'!$I$11+СВЦЭМ!$D$10+'СЕТ СН'!$I$6-'СЕТ СН'!$I$23</f>
        <v>1165.5248999299999</v>
      </c>
      <c r="Q122" s="36">
        <f>SUMIFS(СВЦЭМ!$D$33:$D$776,СВЦЭМ!$A$33:$A$776,$A122,СВЦЭМ!$B$33:$B$776,Q$119)+'СЕТ СН'!$I$11+СВЦЭМ!$D$10+'СЕТ СН'!$I$6-'СЕТ СН'!$I$23</f>
        <v>1138.3288341799998</v>
      </c>
      <c r="R122" s="36">
        <f>SUMIFS(СВЦЭМ!$D$33:$D$776,СВЦЭМ!$A$33:$A$776,$A122,СВЦЭМ!$B$33:$B$776,R$119)+'СЕТ СН'!$I$11+СВЦЭМ!$D$10+'СЕТ СН'!$I$6-'СЕТ СН'!$I$23</f>
        <v>1098.82185574</v>
      </c>
      <c r="S122" s="36">
        <f>SUMIFS(СВЦЭМ!$D$33:$D$776,СВЦЭМ!$A$33:$A$776,$A122,СВЦЭМ!$B$33:$B$776,S$119)+'СЕТ СН'!$I$11+СВЦЭМ!$D$10+'СЕТ СН'!$I$6-'СЕТ СН'!$I$23</f>
        <v>1047.83721212</v>
      </c>
      <c r="T122" s="36">
        <f>SUMIFS(СВЦЭМ!$D$33:$D$776,СВЦЭМ!$A$33:$A$776,$A122,СВЦЭМ!$B$33:$B$776,T$119)+'СЕТ СН'!$I$11+СВЦЭМ!$D$10+'СЕТ СН'!$I$6-'СЕТ СН'!$I$23</f>
        <v>1031.2301382599999</v>
      </c>
      <c r="U122" s="36">
        <f>SUMIFS(СВЦЭМ!$D$33:$D$776,СВЦЭМ!$A$33:$A$776,$A122,СВЦЭМ!$B$33:$B$776,U$119)+'СЕТ СН'!$I$11+СВЦЭМ!$D$10+'СЕТ СН'!$I$6-'СЕТ СН'!$I$23</f>
        <v>1022.35749766</v>
      </c>
      <c r="V122" s="36">
        <f>SUMIFS(СВЦЭМ!$D$33:$D$776,СВЦЭМ!$A$33:$A$776,$A122,СВЦЭМ!$B$33:$B$776,V$119)+'СЕТ СН'!$I$11+СВЦЭМ!$D$10+'СЕТ СН'!$I$6-'СЕТ СН'!$I$23</f>
        <v>1016.76912928</v>
      </c>
      <c r="W122" s="36">
        <f>SUMIFS(СВЦЭМ!$D$33:$D$776,СВЦЭМ!$A$33:$A$776,$A122,СВЦЭМ!$B$33:$B$776,W$119)+'СЕТ СН'!$I$11+СВЦЭМ!$D$10+'СЕТ СН'!$I$6-'СЕТ СН'!$I$23</f>
        <v>1024.2038102500001</v>
      </c>
      <c r="X122" s="36">
        <f>SUMIFS(СВЦЭМ!$D$33:$D$776,СВЦЭМ!$A$33:$A$776,$A122,СВЦЭМ!$B$33:$B$776,X$119)+'СЕТ СН'!$I$11+СВЦЭМ!$D$10+'СЕТ СН'!$I$6-'СЕТ СН'!$I$23</f>
        <v>1037.2972025700001</v>
      </c>
      <c r="Y122" s="36">
        <f>SUMIFS(СВЦЭМ!$D$33:$D$776,СВЦЭМ!$A$33:$A$776,$A122,СВЦЭМ!$B$33:$B$776,Y$119)+'СЕТ СН'!$I$11+СВЦЭМ!$D$10+'СЕТ СН'!$I$6-'СЕТ СН'!$I$23</f>
        <v>1072.91180809</v>
      </c>
    </row>
    <row r="123" spans="1:27" ht="15.75" x14ac:dyDescent="0.2">
      <c r="A123" s="35">
        <f t="shared" si="3"/>
        <v>44108</v>
      </c>
      <c r="B123" s="36">
        <f>SUMIFS(СВЦЭМ!$D$33:$D$776,СВЦЭМ!$A$33:$A$776,$A123,СВЦЭМ!$B$33:$B$776,B$119)+'СЕТ СН'!$I$11+СВЦЭМ!$D$10+'СЕТ СН'!$I$6-'СЕТ СН'!$I$23</f>
        <v>1168.6857089800001</v>
      </c>
      <c r="C123" s="36">
        <f>SUMIFS(СВЦЭМ!$D$33:$D$776,СВЦЭМ!$A$33:$A$776,$A123,СВЦЭМ!$B$33:$B$776,C$119)+'СЕТ СН'!$I$11+СВЦЭМ!$D$10+'СЕТ СН'!$I$6-'СЕТ СН'!$I$23</f>
        <v>1245.6697852100001</v>
      </c>
      <c r="D123" s="36">
        <f>SUMIFS(СВЦЭМ!$D$33:$D$776,СВЦЭМ!$A$33:$A$776,$A123,СВЦЭМ!$B$33:$B$776,D$119)+'СЕТ СН'!$I$11+СВЦЭМ!$D$10+'СЕТ СН'!$I$6-'СЕТ СН'!$I$23</f>
        <v>1319.40369818</v>
      </c>
      <c r="E123" s="36">
        <f>SUMIFS(СВЦЭМ!$D$33:$D$776,СВЦЭМ!$A$33:$A$776,$A123,СВЦЭМ!$B$33:$B$776,E$119)+'СЕТ СН'!$I$11+СВЦЭМ!$D$10+'СЕТ СН'!$I$6-'СЕТ СН'!$I$23</f>
        <v>1348.3221397899999</v>
      </c>
      <c r="F123" s="36">
        <f>SUMIFS(СВЦЭМ!$D$33:$D$776,СВЦЭМ!$A$33:$A$776,$A123,СВЦЭМ!$B$33:$B$776,F$119)+'СЕТ СН'!$I$11+СВЦЭМ!$D$10+'СЕТ СН'!$I$6-'СЕТ СН'!$I$23</f>
        <v>1352.9116706899999</v>
      </c>
      <c r="G123" s="36">
        <f>SUMIFS(СВЦЭМ!$D$33:$D$776,СВЦЭМ!$A$33:$A$776,$A123,СВЦЭМ!$B$33:$B$776,G$119)+'СЕТ СН'!$I$11+СВЦЭМ!$D$10+'СЕТ СН'!$I$6-'СЕТ СН'!$I$23</f>
        <v>1342.8505490100001</v>
      </c>
      <c r="H123" s="36">
        <f>SUMIFS(СВЦЭМ!$D$33:$D$776,СВЦЭМ!$A$33:$A$776,$A123,СВЦЭМ!$B$33:$B$776,H$119)+'СЕТ СН'!$I$11+СВЦЭМ!$D$10+'СЕТ СН'!$I$6-'СЕТ СН'!$I$23</f>
        <v>1328.8515870699998</v>
      </c>
      <c r="I123" s="36">
        <f>SUMIFS(СВЦЭМ!$D$33:$D$776,СВЦЭМ!$A$33:$A$776,$A123,СВЦЭМ!$B$33:$B$776,I$119)+'СЕТ СН'!$I$11+СВЦЭМ!$D$10+'СЕТ СН'!$I$6-'СЕТ СН'!$I$23</f>
        <v>1296.4760427199999</v>
      </c>
      <c r="J123" s="36">
        <f>SUMIFS(СВЦЭМ!$D$33:$D$776,СВЦЭМ!$A$33:$A$776,$A123,СВЦЭМ!$B$33:$B$776,J$119)+'СЕТ СН'!$I$11+СВЦЭМ!$D$10+'СЕТ СН'!$I$6-'СЕТ СН'!$I$23</f>
        <v>1201.54077912</v>
      </c>
      <c r="K123" s="36">
        <f>SUMIFS(СВЦЭМ!$D$33:$D$776,СВЦЭМ!$A$33:$A$776,$A123,СВЦЭМ!$B$33:$B$776,K$119)+'СЕТ СН'!$I$11+СВЦЭМ!$D$10+'СЕТ СН'!$I$6-'СЕТ СН'!$I$23</f>
        <v>1131.0637932700001</v>
      </c>
      <c r="L123" s="36">
        <f>SUMIFS(СВЦЭМ!$D$33:$D$776,СВЦЭМ!$A$33:$A$776,$A123,СВЦЭМ!$B$33:$B$776,L$119)+'СЕТ СН'!$I$11+СВЦЭМ!$D$10+'СЕТ СН'!$I$6-'СЕТ СН'!$I$23</f>
        <v>1097.8920139500001</v>
      </c>
      <c r="M123" s="36">
        <f>SUMIFS(СВЦЭМ!$D$33:$D$776,СВЦЭМ!$A$33:$A$776,$A123,СВЦЭМ!$B$33:$B$776,M$119)+'СЕТ СН'!$I$11+СВЦЭМ!$D$10+'СЕТ СН'!$I$6-'СЕТ СН'!$I$23</f>
        <v>1103.7836346300001</v>
      </c>
      <c r="N123" s="36">
        <f>SUMIFS(СВЦЭМ!$D$33:$D$776,СВЦЭМ!$A$33:$A$776,$A123,СВЦЭМ!$B$33:$B$776,N$119)+'СЕТ СН'!$I$11+СВЦЭМ!$D$10+'СЕТ СН'!$I$6-'СЕТ СН'!$I$23</f>
        <v>1114.72829258</v>
      </c>
      <c r="O123" s="36">
        <f>SUMIFS(СВЦЭМ!$D$33:$D$776,СВЦЭМ!$A$33:$A$776,$A123,СВЦЭМ!$B$33:$B$776,O$119)+'СЕТ СН'!$I$11+СВЦЭМ!$D$10+'СЕТ СН'!$I$6-'СЕТ СН'!$I$23</f>
        <v>1173.5918872900002</v>
      </c>
      <c r="P123" s="36">
        <f>SUMIFS(СВЦЭМ!$D$33:$D$776,СВЦЭМ!$A$33:$A$776,$A123,СВЦЭМ!$B$33:$B$776,P$119)+'СЕТ СН'!$I$11+СВЦЭМ!$D$10+'СЕТ СН'!$I$6-'СЕТ СН'!$I$23</f>
        <v>1203.9497809899999</v>
      </c>
      <c r="Q123" s="36">
        <f>SUMIFS(СВЦЭМ!$D$33:$D$776,СВЦЭМ!$A$33:$A$776,$A123,СВЦЭМ!$B$33:$B$776,Q$119)+'СЕТ СН'!$I$11+СВЦЭМ!$D$10+'СЕТ СН'!$I$6-'СЕТ СН'!$I$23</f>
        <v>1164.6888133799998</v>
      </c>
      <c r="R123" s="36">
        <f>SUMIFS(СВЦЭМ!$D$33:$D$776,СВЦЭМ!$A$33:$A$776,$A123,СВЦЭМ!$B$33:$B$776,R$119)+'СЕТ СН'!$I$11+СВЦЭМ!$D$10+'СЕТ СН'!$I$6-'СЕТ СН'!$I$23</f>
        <v>1119.6604745499999</v>
      </c>
      <c r="S123" s="36">
        <f>SUMIFS(СВЦЭМ!$D$33:$D$776,СВЦЭМ!$A$33:$A$776,$A123,СВЦЭМ!$B$33:$B$776,S$119)+'СЕТ СН'!$I$11+СВЦЭМ!$D$10+'СЕТ СН'!$I$6-'СЕТ СН'!$I$23</f>
        <v>1079.1810688099999</v>
      </c>
      <c r="T123" s="36">
        <f>SUMIFS(СВЦЭМ!$D$33:$D$776,СВЦЭМ!$A$33:$A$776,$A123,СВЦЭМ!$B$33:$B$776,T$119)+'СЕТ СН'!$I$11+СВЦЭМ!$D$10+'СЕТ СН'!$I$6-'СЕТ СН'!$I$23</f>
        <v>1051.1990062499999</v>
      </c>
      <c r="U123" s="36">
        <f>SUMIFS(СВЦЭМ!$D$33:$D$776,СВЦЭМ!$A$33:$A$776,$A123,СВЦЭМ!$B$33:$B$776,U$119)+'СЕТ СН'!$I$11+СВЦЭМ!$D$10+'СЕТ СН'!$I$6-'СЕТ СН'!$I$23</f>
        <v>1042.74530744</v>
      </c>
      <c r="V123" s="36">
        <f>SUMIFS(СВЦЭМ!$D$33:$D$776,СВЦЭМ!$A$33:$A$776,$A123,СВЦЭМ!$B$33:$B$776,V$119)+'СЕТ СН'!$I$11+СВЦЭМ!$D$10+'СЕТ СН'!$I$6-'СЕТ СН'!$I$23</f>
        <v>1063.3152168399999</v>
      </c>
      <c r="W123" s="36">
        <f>SUMIFS(СВЦЭМ!$D$33:$D$776,СВЦЭМ!$A$33:$A$776,$A123,СВЦЭМ!$B$33:$B$776,W$119)+'СЕТ СН'!$I$11+СВЦЭМ!$D$10+'СЕТ СН'!$I$6-'СЕТ СН'!$I$23</f>
        <v>1062.64859877</v>
      </c>
      <c r="X123" s="36">
        <f>SUMIFS(СВЦЭМ!$D$33:$D$776,СВЦЭМ!$A$33:$A$776,$A123,СВЦЭМ!$B$33:$B$776,X$119)+'СЕТ СН'!$I$11+СВЦЭМ!$D$10+'СЕТ СН'!$I$6-'СЕТ СН'!$I$23</f>
        <v>1081.26883376</v>
      </c>
      <c r="Y123" s="36">
        <f>SUMIFS(СВЦЭМ!$D$33:$D$776,СВЦЭМ!$A$33:$A$776,$A123,СВЦЭМ!$B$33:$B$776,Y$119)+'СЕТ СН'!$I$11+СВЦЭМ!$D$10+'СЕТ СН'!$I$6-'СЕТ СН'!$I$23</f>
        <v>1125.2130525799998</v>
      </c>
    </row>
    <row r="124" spans="1:27" ht="15.75" x14ac:dyDescent="0.2">
      <c r="A124" s="35">
        <f t="shared" si="3"/>
        <v>44109</v>
      </c>
      <c r="B124" s="36">
        <f>SUMIFS(СВЦЭМ!$D$33:$D$776,СВЦЭМ!$A$33:$A$776,$A124,СВЦЭМ!$B$33:$B$776,B$119)+'СЕТ СН'!$I$11+СВЦЭМ!$D$10+'СЕТ СН'!$I$6-'СЕТ СН'!$I$23</f>
        <v>1183.5347127800001</v>
      </c>
      <c r="C124" s="36">
        <f>SUMIFS(СВЦЭМ!$D$33:$D$776,СВЦЭМ!$A$33:$A$776,$A124,СВЦЭМ!$B$33:$B$776,C$119)+'СЕТ СН'!$I$11+СВЦЭМ!$D$10+'СЕТ СН'!$I$6-'СЕТ СН'!$I$23</f>
        <v>1269.4150323599999</v>
      </c>
      <c r="D124" s="36">
        <f>SUMIFS(СВЦЭМ!$D$33:$D$776,СВЦЭМ!$A$33:$A$776,$A124,СВЦЭМ!$B$33:$B$776,D$119)+'СЕТ СН'!$I$11+СВЦЭМ!$D$10+'СЕТ СН'!$I$6-'СЕТ СН'!$I$23</f>
        <v>1346.26883041</v>
      </c>
      <c r="E124" s="36">
        <f>SUMIFS(СВЦЭМ!$D$33:$D$776,СВЦЭМ!$A$33:$A$776,$A124,СВЦЭМ!$B$33:$B$776,E$119)+'СЕТ СН'!$I$11+СВЦЭМ!$D$10+'СЕТ СН'!$I$6-'СЕТ СН'!$I$23</f>
        <v>1367.3015858799999</v>
      </c>
      <c r="F124" s="36">
        <f>SUMIFS(СВЦЭМ!$D$33:$D$776,СВЦЭМ!$A$33:$A$776,$A124,СВЦЭМ!$B$33:$B$776,F$119)+'СЕТ СН'!$I$11+СВЦЭМ!$D$10+'СЕТ СН'!$I$6-'СЕТ СН'!$I$23</f>
        <v>1367.01999996</v>
      </c>
      <c r="G124" s="36">
        <f>SUMIFS(СВЦЭМ!$D$33:$D$776,СВЦЭМ!$A$33:$A$776,$A124,СВЦЭМ!$B$33:$B$776,G$119)+'СЕТ СН'!$I$11+СВЦЭМ!$D$10+'СЕТ СН'!$I$6-'СЕТ СН'!$I$23</f>
        <v>1346.95717926</v>
      </c>
      <c r="H124" s="36">
        <f>SUMIFS(СВЦЭМ!$D$33:$D$776,СВЦЭМ!$A$33:$A$776,$A124,СВЦЭМ!$B$33:$B$776,H$119)+'СЕТ СН'!$I$11+СВЦЭМ!$D$10+'СЕТ СН'!$I$6-'СЕТ СН'!$I$23</f>
        <v>1285.1532654100001</v>
      </c>
      <c r="I124" s="36">
        <f>SUMIFS(СВЦЭМ!$D$33:$D$776,СВЦЭМ!$A$33:$A$776,$A124,СВЦЭМ!$B$33:$B$776,I$119)+'СЕТ СН'!$I$11+СВЦЭМ!$D$10+'СЕТ СН'!$I$6-'СЕТ СН'!$I$23</f>
        <v>1228.10947573</v>
      </c>
      <c r="J124" s="36">
        <f>SUMIFS(СВЦЭМ!$D$33:$D$776,СВЦЭМ!$A$33:$A$776,$A124,СВЦЭМ!$B$33:$B$776,J$119)+'СЕТ СН'!$I$11+СВЦЭМ!$D$10+'СЕТ СН'!$I$6-'СЕТ СН'!$I$23</f>
        <v>1163.1889292400001</v>
      </c>
      <c r="K124" s="36">
        <f>SUMIFS(СВЦЭМ!$D$33:$D$776,СВЦЭМ!$A$33:$A$776,$A124,СВЦЭМ!$B$33:$B$776,K$119)+'СЕТ СН'!$I$11+СВЦЭМ!$D$10+'СЕТ СН'!$I$6-'СЕТ СН'!$I$23</f>
        <v>1130.6374521299999</v>
      </c>
      <c r="L124" s="36">
        <f>SUMIFS(СВЦЭМ!$D$33:$D$776,СВЦЭМ!$A$33:$A$776,$A124,СВЦЭМ!$B$33:$B$776,L$119)+'СЕТ СН'!$I$11+СВЦЭМ!$D$10+'СЕТ СН'!$I$6-'СЕТ СН'!$I$23</f>
        <v>1127.7037487100001</v>
      </c>
      <c r="M124" s="36">
        <f>SUMIFS(СВЦЭМ!$D$33:$D$776,СВЦЭМ!$A$33:$A$776,$A124,СВЦЭМ!$B$33:$B$776,M$119)+'СЕТ СН'!$I$11+СВЦЭМ!$D$10+'СЕТ СН'!$I$6-'СЕТ СН'!$I$23</f>
        <v>1151.58879047</v>
      </c>
      <c r="N124" s="36">
        <f>SUMIFS(СВЦЭМ!$D$33:$D$776,СВЦЭМ!$A$33:$A$776,$A124,СВЦЭМ!$B$33:$B$776,N$119)+'СЕТ СН'!$I$11+СВЦЭМ!$D$10+'СЕТ СН'!$I$6-'СЕТ СН'!$I$23</f>
        <v>1160.81363571</v>
      </c>
      <c r="O124" s="36">
        <f>SUMIFS(СВЦЭМ!$D$33:$D$776,СВЦЭМ!$A$33:$A$776,$A124,СВЦЭМ!$B$33:$B$776,O$119)+'СЕТ СН'!$I$11+СВЦЭМ!$D$10+'СЕТ СН'!$I$6-'СЕТ СН'!$I$23</f>
        <v>1188.31282199</v>
      </c>
      <c r="P124" s="36">
        <f>SUMIFS(СВЦЭМ!$D$33:$D$776,СВЦЭМ!$A$33:$A$776,$A124,СВЦЭМ!$B$33:$B$776,P$119)+'СЕТ СН'!$I$11+СВЦЭМ!$D$10+'СЕТ СН'!$I$6-'СЕТ СН'!$I$23</f>
        <v>1216.3862296</v>
      </c>
      <c r="Q124" s="36">
        <f>SUMIFS(СВЦЭМ!$D$33:$D$776,СВЦЭМ!$A$33:$A$776,$A124,СВЦЭМ!$B$33:$B$776,Q$119)+'СЕТ СН'!$I$11+СВЦЭМ!$D$10+'СЕТ СН'!$I$6-'СЕТ СН'!$I$23</f>
        <v>1180.83196451</v>
      </c>
      <c r="R124" s="36">
        <f>SUMIFS(СВЦЭМ!$D$33:$D$776,СВЦЭМ!$A$33:$A$776,$A124,СВЦЭМ!$B$33:$B$776,R$119)+'СЕТ СН'!$I$11+СВЦЭМ!$D$10+'СЕТ СН'!$I$6-'СЕТ СН'!$I$23</f>
        <v>1144.7588134299999</v>
      </c>
      <c r="S124" s="36">
        <f>SUMIFS(СВЦЭМ!$D$33:$D$776,СВЦЭМ!$A$33:$A$776,$A124,СВЦЭМ!$B$33:$B$776,S$119)+'СЕТ СН'!$I$11+СВЦЭМ!$D$10+'СЕТ СН'!$I$6-'СЕТ СН'!$I$23</f>
        <v>1132.5799915100001</v>
      </c>
      <c r="T124" s="36">
        <f>SUMIFS(СВЦЭМ!$D$33:$D$776,СВЦЭМ!$A$33:$A$776,$A124,СВЦЭМ!$B$33:$B$776,T$119)+'СЕТ СН'!$I$11+СВЦЭМ!$D$10+'СЕТ СН'!$I$6-'СЕТ СН'!$I$23</f>
        <v>1151.6074139100001</v>
      </c>
      <c r="U124" s="36">
        <f>SUMIFS(СВЦЭМ!$D$33:$D$776,СВЦЭМ!$A$33:$A$776,$A124,СВЦЭМ!$B$33:$B$776,U$119)+'СЕТ СН'!$I$11+СВЦЭМ!$D$10+'СЕТ СН'!$I$6-'СЕТ СН'!$I$23</f>
        <v>1128.73158055</v>
      </c>
      <c r="V124" s="36">
        <f>SUMIFS(СВЦЭМ!$D$33:$D$776,СВЦЭМ!$A$33:$A$776,$A124,СВЦЭМ!$B$33:$B$776,V$119)+'СЕТ СН'!$I$11+СВЦЭМ!$D$10+'СЕТ СН'!$I$6-'СЕТ СН'!$I$23</f>
        <v>1130.95163237</v>
      </c>
      <c r="W124" s="36">
        <f>SUMIFS(СВЦЭМ!$D$33:$D$776,СВЦЭМ!$A$33:$A$776,$A124,СВЦЭМ!$B$33:$B$776,W$119)+'СЕТ СН'!$I$11+СВЦЭМ!$D$10+'СЕТ СН'!$I$6-'СЕТ СН'!$I$23</f>
        <v>1162.1555702400001</v>
      </c>
      <c r="X124" s="36">
        <f>SUMIFS(СВЦЭМ!$D$33:$D$776,СВЦЭМ!$A$33:$A$776,$A124,СВЦЭМ!$B$33:$B$776,X$119)+'СЕТ СН'!$I$11+СВЦЭМ!$D$10+'СЕТ СН'!$I$6-'СЕТ СН'!$I$23</f>
        <v>1158.52788369</v>
      </c>
      <c r="Y124" s="36">
        <f>SUMIFS(СВЦЭМ!$D$33:$D$776,СВЦЭМ!$A$33:$A$776,$A124,СВЦЭМ!$B$33:$B$776,Y$119)+'СЕТ СН'!$I$11+СВЦЭМ!$D$10+'СЕТ СН'!$I$6-'СЕТ СН'!$I$23</f>
        <v>1192.62975751</v>
      </c>
    </row>
    <row r="125" spans="1:27" ht="15.75" x14ac:dyDescent="0.2">
      <c r="A125" s="35">
        <f t="shared" si="3"/>
        <v>44110</v>
      </c>
      <c r="B125" s="36">
        <f>SUMIFS(СВЦЭМ!$D$33:$D$776,СВЦЭМ!$A$33:$A$776,$A125,СВЦЭМ!$B$33:$B$776,B$119)+'СЕТ СН'!$I$11+СВЦЭМ!$D$10+'СЕТ СН'!$I$6-'СЕТ СН'!$I$23</f>
        <v>1262.89494638</v>
      </c>
      <c r="C125" s="36">
        <f>SUMIFS(СВЦЭМ!$D$33:$D$776,СВЦЭМ!$A$33:$A$776,$A125,СВЦЭМ!$B$33:$B$776,C$119)+'СЕТ СН'!$I$11+СВЦЭМ!$D$10+'СЕТ СН'!$I$6-'СЕТ СН'!$I$23</f>
        <v>1344.47889865</v>
      </c>
      <c r="D125" s="36">
        <f>SUMIFS(СВЦЭМ!$D$33:$D$776,СВЦЭМ!$A$33:$A$776,$A125,СВЦЭМ!$B$33:$B$776,D$119)+'СЕТ СН'!$I$11+СВЦЭМ!$D$10+'СЕТ СН'!$I$6-'СЕТ СН'!$I$23</f>
        <v>1406.0328762499998</v>
      </c>
      <c r="E125" s="36">
        <f>SUMIFS(СВЦЭМ!$D$33:$D$776,СВЦЭМ!$A$33:$A$776,$A125,СВЦЭМ!$B$33:$B$776,E$119)+'СЕТ СН'!$I$11+СВЦЭМ!$D$10+'СЕТ СН'!$I$6-'СЕТ СН'!$I$23</f>
        <v>1427.88990524</v>
      </c>
      <c r="F125" s="36">
        <f>SUMIFS(СВЦЭМ!$D$33:$D$776,СВЦЭМ!$A$33:$A$776,$A125,СВЦЭМ!$B$33:$B$776,F$119)+'СЕТ СН'!$I$11+СВЦЭМ!$D$10+'СЕТ СН'!$I$6-'СЕТ СН'!$I$23</f>
        <v>1432.0879096799999</v>
      </c>
      <c r="G125" s="36">
        <f>SUMIFS(СВЦЭМ!$D$33:$D$776,СВЦЭМ!$A$33:$A$776,$A125,СВЦЭМ!$B$33:$B$776,G$119)+'СЕТ СН'!$I$11+СВЦЭМ!$D$10+'СЕТ СН'!$I$6-'СЕТ СН'!$I$23</f>
        <v>1418.79309446</v>
      </c>
      <c r="H125" s="36">
        <f>SUMIFS(СВЦЭМ!$D$33:$D$776,СВЦЭМ!$A$33:$A$776,$A125,СВЦЭМ!$B$33:$B$776,H$119)+'СЕТ СН'!$I$11+СВЦЭМ!$D$10+'СЕТ СН'!$I$6-'СЕТ СН'!$I$23</f>
        <v>1358.1059635699999</v>
      </c>
      <c r="I125" s="36">
        <f>SUMIFS(СВЦЭМ!$D$33:$D$776,СВЦЭМ!$A$33:$A$776,$A125,СВЦЭМ!$B$33:$B$776,I$119)+'СЕТ СН'!$I$11+СВЦЭМ!$D$10+'СЕТ СН'!$I$6-'СЕТ СН'!$I$23</f>
        <v>1307.1706967699999</v>
      </c>
      <c r="J125" s="36">
        <f>SUMIFS(СВЦЭМ!$D$33:$D$776,СВЦЭМ!$A$33:$A$776,$A125,СВЦЭМ!$B$33:$B$776,J$119)+'СЕТ СН'!$I$11+СВЦЭМ!$D$10+'СЕТ СН'!$I$6-'СЕТ СН'!$I$23</f>
        <v>1240.87393845</v>
      </c>
      <c r="K125" s="36">
        <f>SUMIFS(СВЦЭМ!$D$33:$D$776,СВЦЭМ!$A$33:$A$776,$A125,СВЦЭМ!$B$33:$B$776,K$119)+'СЕТ СН'!$I$11+СВЦЭМ!$D$10+'СЕТ СН'!$I$6-'СЕТ СН'!$I$23</f>
        <v>1201.80638841</v>
      </c>
      <c r="L125" s="36">
        <f>SUMIFS(СВЦЭМ!$D$33:$D$776,СВЦЭМ!$A$33:$A$776,$A125,СВЦЭМ!$B$33:$B$776,L$119)+'СЕТ СН'!$I$11+СВЦЭМ!$D$10+'СЕТ СН'!$I$6-'СЕТ СН'!$I$23</f>
        <v>1206.4785514099999</v>
      </c>
      <c r="M125" s="36">
        <f>SUMIFS(СВЦЭМ!$D$33:$D$776,СВЦЭМ!$A$33:$A$776,$A125,СВЦЭМ!$B$33:$B$776,M$119)+'СЕТ СН'!$I$11+СВЦЭМ!$D$10+'СЕТ СН'!$I$6-'СЕТ СН'!$I$23</f>
        <v>1210.0165641799999</v>
      </c>
      <c r="N125" s="36">
        <f>SUMIFS(СВЦЭМ!$D$33:$D$776,СВЦЭМ!$A$33:$A$776,$A125,СВЦЭМ!$B$33:$B$776,N$119)+'СЕТ СН'!$I$11+СВЦЭМ!$D$10+'СЕТ СН'!$I$6-'СЕТ СН'!$I$23</f>
        <v>1224.54905835</v>
      </c>
      <c r="O125" s="36">
        <f>SUMIFS(СВЦЭМ!$D$33:$D$776,СВЦЭМ!$A$33:$A$776,$A125,СВЦЭМ!$B$33:$B$776,O$119)+'СЕТ СН'!$I$11+СВЦЭМ!$D$10+'СЕТ СН'!$I$6-'СЕТ СН'!$I$23</f>
        <v>1263.1785026799998</v>
      </c>
      <c r="P125" s="36">
        <f>SUMIFS(СВЦЭМ!$D$33:$D$776,СВЦЭМ!$A$33:$A$776,$A125,СВЦЭМ!$B$33:$B$776,P$119)+'СЕТ СН'!$I$11+СВЦЭМ!$D$10+'СЕТ СН'!$I$6-'СЕТ СН'!$I$23</f>
        <v>1293.55399872</v>
      </c>
      <c r="Q125" s="36">
        <f>SUMIFS(СВЦЭМ!$D$33:$D$776,СВЦЭМ!$A$33:$A$776,$A125,СВЦЭМ!$B$33:$B$776,Q$119)+'СЕТ СН'!$I$11+СВЦЭМ!$D$10+'СЕТ СН'!$I$6-'СЕТ СН'!$I$23</f>
        <v>1250.5995118000001</v>
      </c>
      <c r="R125" s="36">
        <f>SUMIFS(СВЦЭМ!$D$33:$D$776,СВЦЭМ!$A$33:$A$776,$A125,СВЦЭМ!$B$33:$B$776,R$119)+'СЕТ СН'!$I$11+СВЦЭМ!$D$10+'СЕТ СН'!$I$6-'СЕТ СН'!$I$23</f>
        <v>1202.97673962</v>
      </c>
      <c r="S125" s="36">
        <f>SUMIFS(СВЦЭМ!$D$33:$D$776,СВЦЭМ!$A$33:$A$776,$A125,СВЦЭМ!$B$33:$B$776,S$119)+'СЕТ СН'!$I$11+СВЦЭМ!$D$10+'СЕТ СН'!$I$6-'СЕТ СН'!$I$23</f>
        <v>1158.9344635100001</v>
      </c>
      <c r="T125" s="36">
        <f>SUMIFS(СВЦЭМ!$D$33:$D$776,СВЦЭМ!$A$33:$A$776,$A125,СВЦЭМ!$B$33:$B$776,T$119)+'СЕТ СН'!$I$11+СВЦЭМ!$D$10+'СЕТ СН'!$I$6-'СЕТ СН'!$I$23</f>
        <v>1134.6339987199999</v>
      </c>
      <c r="U125" s="36">
        <f>SUMIFS(СВЦЭМ!$D$33:$D$776,СВЦЭМ!$A$33:$A$776,$A125,СВЦЭМ!$B$33:$B$776,U$119)+'СЕТ СН'!$I$11+СВЦЭМ!$D$10+'СЕТ СН'!$I$6-'СЕТ СН'!$I$23</f>
        <v>1136.3668357399999</v>
      </c>
      <c r="V125" s="36">
        <f>SUMIFS(СВЦЭМ!$D$33:$D$776,СВЦЭМ!$A$33:$A$776,$A125,СВЦЭМ!$B$33:$B$776,V$119)+'СЕТ СН'!$I$11+СВЦЭМ!$D$10+'СЕТ СН'!$I$6-'СЕТ СН'!$I$23</f>
        <v>1126.5771099799999</v>
      </c>
      <c r="W125" s="36">
        <f>SUMIFS(СВЦЭМ!$D$33:$D$776,СВЦЭМ!$A$33:$A$776,$A125,СВЦЭМ!$B$33:$B$776,W$119)+'СЕТ СН'!$I$11+СВЦЭМ!$D$10+'СЕТ СН'!$I$6-'СЕТ СН'!$I$23</f>
        <v>1132.2052903200001</v>
      </c>
      <c r="X125" s="36">
        <f>SUMIFS(СВЦЭМ!$D$33:$D$776,СВЦЭМ!$A$33:$A$776,$A125,СВЦЭМ!$B$33:$B$776,X$119)+'СЕТ СН'!$I$11+СВЦЭМ!$D$10+'СЕТ СН'!$I$6-'СЕТ СН'!$I$23</f>
        <v>1153.17182301</v>
      </c>
      <c r="Y125" s="36">
        <f>SUMIFS(СВЦЭМ!$D$33:$D$776,СВЦЭМ!$A$33:$A$776,$A125,СВЦЭМ!$B$33:$B$776,Y$119)+'СЕТ СН'!$I$11+СВЦЭМ!$D$10+'СЕТ СН'!$I$6-'СЕТ СН'!$I$23</f>
        <v>1192.8334981</v>
      </c>
    </row>
    <row r="126" spans="1:27" ht="15.75" x14ac:dyDescent="0.2">
      <c r="A126" s="35">
        <f t="shared" si="3"/>
        <v>44111</v>
      </c>
      <c r="B126" s="36">
        <f>SUMIFS(СВЦЭМ!$D$33:$D$776,СВЦЭМ!$A$33:$A$776,$A126,СВЦЭМ!$B$33:$B$776,B$119)+'СЕТ СН'!$I$11+СВЦЭМ!$D$10+'СЕТ СН'!$I$6-'СЕТ СН'!$I$23</f>
        <v>1250.4640627200001</v>
      </c>
      <c r="C126" s="36">
        <f>SUMIFS(СВЦЭМ!$D$33:$D$776,СВЦЭМ!$A$33:$A$776,$A126,СВЦЭМ!$B$33:$B$776,C$119)+'СЕТ СН'!$I$11+СВЦЭМ!$D$10+'СЕТ СН'!$I$6-'СЕТ СН'!$I$23</f>
        <v>1336.11367576</v>
      </c>
      <c r="D126" s="36">
        <f>SUMIFS(СВЦЭМ!$D$33:$D$776,СВЦЭМ!$A$33:$A$776,$A126,СВЦЭМ!$B$33:$B$776,D$119)+'СЕТ СН'!$I$11+СВЦЭМ!$D$10+'СЕТ СН'!$I$6-'СЕТ СН'!$I$23</f>
        <v>1409.2203709199998</v>
      </c>
      <c r="E126" s="36">
        <f>SUMIFS(СВЦЭМ!$D$33:$D$776,СВЦЭМ!$A$33:$A$776,$A126,СВЦЭМ!$B$33:$B$776,E$119)+'СЕТ СН'!$I$11+СВЦЭМ!$D$10+'СЕТ СН'!$I$6-'СЕТ СН'!$I$23</f>
        <v>1432.6435309399999</v>
      </c>
      <c r="F126" s="36">
        <f>SUMIFS(СВЦЭМ!$D$33:$D$776,СВЦЭМ!$A$33:$A$776,$A126,СВЦЭМ!$B$33:$B$776,F$119)+'СЕТ СН'!$I$11+СВЦЭМ!$D$10+'СЕТ СН'!$I$6-'СЕТ СН'!$I$23</f>
        <v>1427.8476655300001</v>
      </c>
      <c r="G126" s="36">
        <f>SUMIFS(СВЦЭМ!$D$33:$D$776,СВЦЭМ!$A$33:$A$776,$A126,СВЦЭМ!$B$33:$B$776,G$119)+'СЕТ СН'!$I$11+СВЦЭМ!$D$10+'СЕТ СН'!$I$6-'СЕТ СН'!$I$23</f>
        <v>1407.7267185400001</v>
      </c>
      <c r="H126" s="36">
        <f>SUMIFS(СВЦЭМ!$D$33:$D$776,СВЦЭМ!$A$33:$A$776,$A126,СВЦЭМ!$B$33:$B$776,H$119)+'СЕТ СН'!$I$11+СВЦЭМ!$D$10+'СЕТ СН'!$I$6-'СЕТ СН'!$I$23</f>
        <v>1360.76877747</v>
      </c>
      <c r="I126" s="36">
        <f>SUMIFS(СВЦЭМ!$D$33:$D$776,СВЦЭМ!$A$33:$A$776,$A126,СВЦЭМ!$B$33:$B$776,I$119)+'СЕТ СН'!$I$11+СВЦЭМ!$D$10+'СЕТ СН'!$I$6-'СЕТ СН'!$I$23</f>
        <v>1307.3494050300001</v>
      </c>
      <c r="J126" s="36">
        <f>SUMIFS(СВЦЭМ!$D$33:$D$776,СВЦЭМ!$A$33:$A$776,$A126,СВЦЭМ!$B$33:$B$776,J$119)+'СЕТ СН'!$I$11+СВЦЭМ!$D$10+'СЕТ СН'!$I$6-'СЕТ СН'!$I$23</f>
        <v>1242.4074366899999</v>
      </c>
      <c r="K126" s="36">
        <f>SUMIFS(СВЦЭМ!$D$33:$D$776,СВЦЭМ!$A$33:$A$776,$A126,СВЦЭМ!$B$33:$B$776,K$119)+'СЕТ СН'!$I$11+СВЦЭМ!$D$10+'СЕТ СН'!$I$6-'СЕТ СН'!$I$23</f>
        <v>1211.2173962100001</v>
      </c>
      <c r="L126" s="36">
        <f>SUMIFS(СВЦЭМ!$D$33:$D$776,СВЦЭМ!$A$33:$A$776,$A126,СВЦЭМ!$B$33:$B$776,L$119)+'СЕТ СН'!$I$11+СВЦЭМ!$D$10+'СЕТ СН'!$I$6-'СЕТ СН'!$I$23</f>
        <v>1215.82274865</v>
      </c>
      <c r="M126" s="36">
        <f>SUMIFS(СВЦЭМ!$D$33:$D$776,СВЦЭМ!$A$33:$A$776,$A126,СВЦЭМ!$B$33:$B$776,M$119)+'СЕТ СН'!$I$11+СВЦЭМ!$D$10+'СЕТ СН'!$I$6-'СЕТ СН'!$I$23</f>
        <v>1223.96600485</v>
      </c>
      <c r="N126" s="36">
        <f>SUMIFS(СВЦЭМ!$D$33:$D$776,СВЦЭМ!$A$33:$A$776,$A126,СВЦЭМ!$B$33:$B$776,N$119)+'СЕТ СН'!$I$11+СВЦЭМ!$D$10+'СЕТ СН'!$I$6-'СЕТ СН'!$I$23</f>
        <v>1229.4513412400001</v>
      </c>
      <c r="O126" s="36">
        <f>SUMIFS(СВЦЭМ!$D$33:$D$776,СВЦЭМ!$A$33:$A$776,$A126,СВЦЭМ!$B$33:$B$776,O$119)+'СЕТ СН'!$I$11+СВЦЭМ!$D$10+'СЕТ СН'!$I$6-'СЕТ СН'!$I$23</f>
        <v>1258.78427829</v>
      </c>
      <c r="P126" s="36">
        <f>SUMIFS(СВЦЭМ!$D$33:$D$776,СВЦЭМ!$A$33:$A$776,$A126,СВЦЭМ!$B$33:$B$776,P$119)+'СЕТ СН'!$I$11+СВЦЭМ!$D$10+'СЕТ СН'!$I$6-'СЕТ СН'!$I$23</f>
        <v>1286.3852876599999</v>
      </c>
      <c r="Q126" s="36">
        <f>SUMIFS(СВЦЭМ!$D$33:$D$776,СВЦЭМ!$A$33:$A$776,$A126,СВЦЭМ!$B$33:$B$776,Q$119)+'СЕТ СН'!$I$11+СВЦЭМ!$D$10+'СЕТ СН'!$I$6-'СЕТ СН'!$I$23</f>
        <v>1247.1039606099998</v>
      </c>
      <c r="R126" s="36">
        <f>SUMIFS(СВЦЭМ!$D$33:$D$776,СВЦЭМ!$A$33:$A$776,$A126,СВЦЭМ!$B$33:$B$776,R$119)+'СЕТ СН'!$I$11+СВЦЭМ!$D$10+'СЕТ СН'!$I$6-'СЕТ СН'!$I$23</f>
        <v>1194.59937369</v>
      </c>
      <c r="S126" s="36">
        <f>SUMIFS(СВЦЭМ!$D$33:$D$776,СВЦЭМ!$A$33:$A$776,$A126,СВЦЭМ!$B$33:$B$776,S$119)+'СЕТ СН'!$I$11+СВЦЭМ!$D$10+'СЕТ СН'!$I$6-'СЕТ СН'!$I$23</f>
        <v>1144.73898074</v>
      </c>
      <c r="T126" s="36">
        <f>SUMIFS(СВЦЭМ!$D$33:$D$776,СВЦЭМ!$A$33:$A$776,$A126,СВЦЭМ!$B$33:$B$776,T$119)+'СЕТ СН'!$I$11+СВЦЭМ!$D$10+'СЕТ СН'!$I$6-'СЕТ СН'!$I$23</f>
        <v>1136.7829365100001</v>
      </c>
      <c r="U126" s="36">
        <f>SUMIFS(СВЦЭМ!$D$33:$D$776,СВЦЭМ!$A$33:$A$776,$A126,СВЦЭМ!$B$33:$B$776,U$119)+'СЕТ СН'!$I$11+СВЦЭМ!$D$10+'СЕТ СН'!$I$6-'СЕТ СН'!$I$23</f>
        <v>1144.1101145600001</v>
      </c>
      <c r="V126" s="36">
        <f>SUMIFS(СВЦЭМ!$D$33:$D$776,СВЦЭМ!$A$33:$A$776,$A126,СВЦЭМ!$B$33:$B$776,V$119)+'СЕТ СН'!$I$11+СВЦЭМ!$D$10+'СЕТ СН'!$I$6-'СЕТ СН'!$I$23</f>
        <v>1140.6054024800001</v>
      </c>
      <c r="W126" s="36">
        <f>SUMIFS(СВЦЭМ!$D$33:$D$776,СВЦЭМ!$A$33:$A$776,$A126,СВЦЭМ!$B$33:$B$776,W$119)+'СЕТ СН'!$I$11+СВЦЭМ!$D$10+'СЕТ СН'!$I$6-'СЕТ СН'!$I$23</f>
        <v>1137.4964817699999</v>
      </c>
      <c r="X126" s="36">
        <f>SUMIFS(СВЦЭМ!$D$33:$D$776,СВЦЭМ!$A$33:$A$776,$A126,СВЦЭМ!$B$33:$B$776,X$119)+'СЕТ СН'!$I$11+СВЦЭМ!$D$10+'СЕТ СН'!$I$6-'СЕТ СН'!$I$23</f>
        <v>1140.55788005</v>
      </c>
      <c r="Y126" s="36">
        <f>SUMIFS(СВЦЭМ!$D$33:$D$776,СВЦЭМ!$A$33:$A$776,$A126,СВЦЭМ!$B$33:$B$776,Y$119)+'СЕТ СН'!$I$11+СВЦЭМ!$D$10+'СЕТ СН'!$I$6-'СЕТ СН'!$I$23</f>
        <v>1179.98859154</v>
      </c>
    </row>
    <row r="127" spans="1:27" ht="15.75" x14ac:dyDescent="0.2">
      <c r="A127" s="35">
        <f t="shared" si="3"/>
        <v>44112</v>
      </c>
      <c r="B127" s="36">
        <f>SUMIFS(СВЦЭМ!$D$33:$D$776,СВЦЭМ!$A$33:$A$776,$A127,СВЦЭМ!$B$33:$B$776,B$119)+'СЕТ СН'!$I$11+СВЦЭМ!$D$10+'СЕТ СН'!$I$6-'СЕТ СН'!$I$23</f>
        <v>1227.6552917700001</v>
      </c>
      <c r="C127" s="36">
        <f>SUMIFS(СВЦЭМ!$D$33:$D$776,СВЦЭМ!$A$33:$A$776,$A127,СВЦЭМ!$B$33:$B$776,C$119)+'СЕТ СН'!$I$11+СВЦЭМ!$D$10+'СЕТ СН'!$I$6-'СЕТ СН'!$I$23</f>
        <v>1310.90132421</v>
      </c>
      <c r="D127" s="36">
        <f>SUMIFS(СВЦЭМ!$D$33:$D$776,СВЦЭМ!$A$33:$A$776,$A127,СВЦЭМ!$B$33:$B$776,D$119)+'СЕТ СН'!$I$11+СВЦЭМ!$D$10+'СЕТ СН'!$I$6-'СЕТ СН'!$I$23</f>
        <v>1375.46742849</v>
      </c>
      <c r="E127" s="36">
        <f>SUMIFS(СВЦЭМ!$D$33:$D$776,СВЦЭМ!$A$33:$A$776,$A127,СВЦЭМ!$B$33:$B$776,E$119)+'СЕТ СН'!$I$11+СВЦЭМ!$D$10+'СЕТ СН'!$I$6-'СЕТ СН'!$I$23</f>
        <v>1388.2244582200001</v>
      </c>
      <c r="F127" s="36">
        <f>SUMIFS(СВЦЭМ!$D$33:$D$776,СВЦЭМ!$A$33:$A$776,$A127,СВЦЭМ!$B$33:$B$776,F$119)+'СЕТ СН'!$I$11+СВЦЭМ!$D$10+'СЕТ СН'!$I$6-'СЕТ СН'!$I$23</f>
        <v>1384.0608056199999</v>
      </c>
      <c r="G127" s="36">
        <f>SUMIFS(СВЦЭМ!$D$33:$D$776,СВЦЭМ!$A$33:$A$776,$A127,СВЦЭМ!$B$33:$B$776,G$119)+'СЕТ СН'!$I$11+СВЦЭМ!$D$10+'СЕТ СН'!$I$6-'СЕТ СН'!$I$23</f>
        <v>1365.1021368299998</v>
      </c>
      <c r="H127" s="36">
        <f>SUMIFS(СВЦЭМ!$D$33:$D$776,СВЦЭМ!$A$33:$A$776,$A127,СВЦЭМ!$B$33:$B$776,H$119)+'СЕТ СН'!$I$11+СВЦЭМ!$D$10+'СЕТ СН'!$I$6-'СЕТ СН'!$I$23</f>
        <v>1316.43559721</v>
      </c>
      <c r="I127" s="36">
        <f>SUMIFS(СВЦЭМ!$D$33:$D$776,СВЦЭМ!$A$33:$A$776,$A127,СВЦЭМ!$B$33:$B$776,I$119)+'СЕТ СН'!$I$11+СВЦЭМ!$D$10+'СЕТ СН'!$I$6-'СЕТ СН'!$I$23</f>
        <v>1263.1664107699999</v>
      </c>
      <c r="J127" s="36">
        <f>SUMIFS(СВЦЭМ!$D$33:$D$776,СВЦЭМ!$A$33:$A$776,$A127,СВЦЭМ!$B$33:$B$776,J$119)+'СЕТ СН'!$I$11+СВЦЭМ!$D$10+'СЕТ СН'!$I$6-'СЕТ СН'!$I$23</f>
        <v>1202.9688425300001</v>
      </c>
      <c r="K127" s="36">
        <f>SUMIFS(СВЦЭМ!$D$33:$D$776,СВЦЭМ!$A$33:$A$776,$A127,СВЦЭМ!$B$33:$B$776,K$119)+'СЕТ СН'!$I$11+СВЦЭМ!$D$10+'СЕТ СН'!$I$6-'СЕТ СН'!$I$23</f>
        <v>1171.2878746400002</v>
      </c>
      <c r="L127" s="36">
        <f>SUMIFS(СВЦЭМ!$D$33:$D$776,СВЦЭМ!$A$33:$A$776,$A127,СВЦЭМ!$B$33:$B$776,L$119)+'СЕТ СН'!$I$11+СВЦЭМ!$D$10+'СЕТ СН'!$I$6-'СЕТ СН'!$I$23</f>
        <v>1176.9127720699998</v>
      </c>
      <c r="M127" s="36">
        <f>SUMIFS(СВЦЭМ!$D$33:$D$776,СВЦЭМ!$A$33:$A$776,$A127,СВЦЭМ!$B$33:$B$776,M$119)+'СЕТ СН'!$I$11+СВЦЭМ!$D$10+'СЕТ СН'!$I$6-'СЕТ СН'!$I$23</f>
        <v>1184.49079194</v>
      </c>
      <c r="N127" s="36">
        <f>SUMIFS(СВЦЭМ!$D$33:$D$776,СВЦЭМ!$A$33:$A$776,$A127,СВЦЭМ!$B$33:$B$776,N$119)+'СЕТ СН'!$I$11+СВЦЭМ!$D$10+'СЕТ СН'!$I$6-'СЕТ СН'!$I$23</f>
        <v>1194.2112365600001</v>
      </c>
      <c r="O127" s="36">
        <f>SUMIFS(СВЦЭМ!$D$33:$D$776,СВЦЭМ!$A$33:$A$776,$A127,СВЦЭМ!$B$33:$B$776,O$119)+'СЕТ СН'!$I$11+СВЦЭМ!$D$10+'СЕТ СН'!$I$6-'СЕТ СН'!$I$23</f>
        <v>1228.76780388</v>
      </c>
      <c r="P127" s="36">
        <f>SUMIFS(СВЦЭМ!$D$33:$D$776,СВЦЭМ!$A$33:$A$776,$A127,СВЦЭМ!$B$33:$B$776,P$119)+'СЕТ СН'!$I$11+СВЦЭМ!$D$10+'СЕТ СН'!$I$6-'СЕТ СН'!$I$23</f>
        <v>1256.45975404</v>
      </c>
      <c r="Q127" s="36">
        <f>SUMIFS(СВЦЭМ!$D$33:$D$776,СВЦЭМ!$A$33:$A$776,$A127,СВЦЭМ!$B$33:$B$776,Q$119)+'СЕТ СН'!$I$11+СВЦЭМ!$D$10+'СЕТ СН'!$I$6-'СЕТ СН'!$I$23</f>
        <v>1214.8470388400001</v>
      </c>
      <c r="R127" s="36">
        <f>SUMIFS(СВЦЭМ!$D$33:$D$776,СВЦЭМ!$A$33:$A$776,$A127,СВЦЭМ!$B$33:$B$776,R$119)+'СЕТ СН'!$I$11+СВЦЭМ!$D$10+'СЕТ СН'!$I$6-'СЕТ СН'!$I$23</f>
        <v>1165.78659872</v>
      </c>
      <c r="S127" s="36">
        <f>SUMIFS(СВЦЭМ!$D$33:$D$776,СВЦЭМ!$A$33:$A$776,$A127,СВЦЭМ!$B$33:$B$776,S$119)+'СЕТ СН'!$I$11+СВЦЭМ!$D$10+'СЕТ СН'!$I$6-'СЕТ СН'!$I$23</f>
        <v>1121.45889418</v>
      </c>
      <c r="T127" s="36">
        <f>SUMIFS(СВЦЭМ!$D$33:$D$776,СВЦЭМ!$A$33:$A$776,$A127,СВЦЭМ!$B$33:$B$776,T$119)+'СЕТ СН'!$I$11+СВЦЭМ!$D$10+'СЕТ СН'!$I$6-'СЕТ СН'!$I$23</f>
        <v>1121.5408841999999</v>
      </c>
      <c r="U127" s="36">
        <f>SUMIFS(СВЦЭМ!$D$33:$D$776,СВЦЭМ!$A$33:$A$776,$A127,СВЦЭМ!$B$33:$B$776,U$119)+'СЕТ СН'!$I$11+СВЦЭМ!$D$10+'СЕТ СН'!$I$6-'СЕТ СН'!$I$23</f>
        <v>1137.52527416</v>
      </c>
      <c r="V127" s="36">
        <f>SUMIFS(СВЦЭМ!$D$33:$D$776,СВЦЭМ!$A$33:$A$776,$A127,СВЦЭМ!$B$33:$B$776,V$119)+'СЕТ СН'!$I$11+СВЦЭМ!$D$10+'СЕТ СН'!$I$6-'СЕТ СН'!$I$23</f>
        <v>1128.4588651899999</v>
      </c>
      <c r="W127" s="36">
        <f>SUMIFS(СВЦЭМ!$D$33:$D$776,СВЦЭМ!$A$33:$A$776,$A127,СВЦЭМ!$B$33:$B$776,W$119)+'СЕТ СН'!$I$11+СВЦЭМ!$D$10+'СЕТ СН'!$I$6-'СЕТ СН'!$I$23</f>
        <v>1123.77363365</v>
      </c>
      <c r="X127" s="36">
        <f>SUMIFS(СВЦЭМ!$D$33:$D$776,СВЦЭМ!$A$33:$A$776,$A127,СВЦЭМ!$B$33:$B$776,X$119)+'СЕТ СН'!$I$11+СВЦЭМ!$D$10+'СЕТ СН'!$I$6-'СЕТ СН'!$I$23</f>
        <v>1133.974383</v>
      </c>
      <c r="Y127" s="36">
        <f>SUMIFS(СВЦЭМ!$D$33:$D$776,СВЦЭМ!$A$33:$A$776,$A127,СВЦЭМ!$B$33:$B$776,Y$119)+'СЕТ СН'!$I$11+СВЦЭМ!$D$10+'СЕТ СН'!$I$6-'СЕТ СН'!$I$23</f>
        <v>1169.12264441</v>
      </c>
    </row>
    <row r="128" spans="1:27" ht="15.75" x14ac:dyDescent="0.2">
      <c r="A128" s="35">
        <f t="shared" si="3"/>
        <v>44113</v>
      </c>
      <c r="B128" s="36">
        <f>SUMIFS(СВЦЭМ!$D$33:$D$776,СВЦЭМ!$A$33:$A$776,$A128,СВЦЭМ!$B$33:$B$776,B$119)+'СЕТ СН'!$I$11+СВЦЭМ!$D$10+'СЕТ СН'!$I$6-'СЕТ СН'!$I$23</f>
        <v>1223.8851259799999</v>
      </c>
      <c r="C128" s="36">
        <f>SUMIFS(СВЦЭМ!$D$33:$D$776,СВЦЭМ!$A$33:$A$776,$A128,СВЦЭМ!$B$33:$B$776,C$119)+'СЕТ СН'!$I$11+СВЦЭМ!$D$10+'СЕТ СН'!$I$6-'СЕТ СН'!$I$23</f>
        <v>1303.51954211</v>
      </c>
      <c r="D128" s="36">
        <f>SUMIFS(СВЦЭМ!$D$33:$D$776,СВЦЭМ!$A$33:$A$776,$A128,СВЦЭМ!$B$33:$B$776,D$119)+'СЕТ СН'!$I$11+СВЦЭМ!$D$10+'СЕТ СН'!$I$6-'СЕТ СН'!$I$23</f>
        <v>1372.90590647</v>
      </c>
      <c r="E128" s="36">
        <f>SUMIFS(СВЦЭМ!$D$33:$D$776,СВЦЭМ!$A$33:$A$776,$A128,СВЦЭМ!$B$33:$B$776,E$119)+'СЕТ СН'!$I$11+СВЦЭМ!$D$10+'СЕТ СН'!$I$6-'СЕТ СН'!$I$23</f>
        <v>1388.3796663399999</v>
      </c>
      <c r="F128" s="36">
        <f>SUMIFS(СВЦЭМ!$D$33:$D$776,СВЦЭМ!$A$33:$A$776,$A128,СВЦЭМ!$B$33:$B$776,F$119)+'СЕТ СН'!$I$11+СВЦЭМ!$D$10+'СЕТ СН'!$I$6-'СЕТ СН'!$I$23</f>
        <v>1394.42975895</v>
      </c>
      <c r="G128" s="36">
        <f>SUMIFS(СВЦЭМ!$D$33:$D$776,СВЦЭМ!$A$33:$A$776,$A128,СВЦЭМ!$B$33:$B$776,G$119)+'СЕТ СН'!$I$11+СВЦЭМ!$D$10+'СЕТ СН'!$I$6-'СЕТ СН'!$I$23</f>
        <v>1370.8502380099999</v>
      </c>
      <c r="H128" s="36">
        <f>SUMIFS(СВЦЭМ!$D$33:$D$776,СВЦЭМ!$A$33:$A$776,$A128,СВЦЭМ!$B$33:$B$776,H$119)+'СЕТ СН'!$I$11+СВЦЭМ!$D$10+'СЕТ СН'!$I$6-'СЕТ СН'!$I$23</f>
        <v>1316.1814697</v>
      </c>
      <c r="I128" s="36">
        <f>SUMIFS(СВЦЭМ!$D$33:$D$776,СВЦЭМ!$A$33:$A$776,$A128,СВЦЭМ!$B$33:$B$776,I$119)+'СЕТ СН'!$I$11+СВЦЭМ!$D$10+'СЕТ СН'!$I$6-'СЕТ СН'!$I$23</f>
        <v>1266.81603107</v>
      </c>
      <c r="J128" s="36">
        <f>SUMIFS(СВЦЭМ!$D$33:$D$776,СВЦЭМ!$A$33:$A$776,$A128,СВЦЭМ!$B$33:$B$776,J$119)+'СЕТ СН'!$I$11+СВЦЭМ!$D$10+'СЕТ СН'!$I$6-'СЕТ СН'!$I$23</f>
        <v>1211.4191154</v>
      </c>
      <c r="K128" s="36">
        <f>SUMIFS(СВЦЭМ!$D$33:$D$776,СВЦЭМ!$A$33:$A$776,$A128,СВЦЭМ!$B$33:$B$776,K$119)+'СЕТ СН'!$I$11+СВЦЭМ!$D$10+'СЕТ СН'!$I$6-'СЕТ СН'!$I$23</f>
        <v>1198.6693803600001</v>
      </c>
      <c r="L128" s="36">
        <f>SUMIFS(СВЦЭМ!$D$33:$D$776,СВЦЭМ!$A$33:$A$776,$A128,СВЦЭМ!$B$33:$B$776,L$119)+'СЕТ СН'!$I$11+СВЦЭМ!$D$10+'СЕТ СН'!$I$6-'СЕТ СН'!$I$23</f>
        <v>1199.2429942700001</v>
      </c>
      <c r="M128" s="36">
        <f>SUMIFS(СВЦЭМ!$D$33:$D$776,СВЦЭМ!$A$33:$A$776,$A128,СВЦЭМ!$B$33:$B$776,M$119)+'СЕТ СН'!$I$11+СВЦЭМ!$D$10+'СЕТ СН'!$I$6-'СЕТ СН'!$I$23</f>
        <v>1212.10637494</v>
      </c>
      <c r="N128" s="36">
        <f>SUMIFS(СВЦЭМ!$D$33:$D$776,СВЦЭМ!$A$33:$A$776,$A128,СВЦЭМ!$B$33:$B$776,N$119)+'СЕТ СН'!$I$11+СВЦЭМ!$D$10+'СЕТ СН'!$I$6-'СЕТ СН'!$I$23</f>
        <v>1222.4644265500001</v>
      </c>
      <c r="O128" s="36">
        <f>SUMIFS(СВЦЭМ!$D$33:$D$776,СВЦЭМ!$A$33:$A$776,$A128,СВЦЭМ!$B$33:$B$776,O$119)+'СЕТ СН'!$I$11+СВЦЭМ!$D$10+'СЕТ СН'!$I$6-'СЕТ СН'!$I$23</f>
        <v>1223.78634207</v>
      </c>
      <c r="P128" s="36">
        <f>SUMIFS(СВЦЭМ!$D$33:$D$776,СВЦЭМ!$A$33:$A$776,$A128,СВЦЭМ!$B$33:$B$776,P$119)+'СЕТ СН'!$I$11+СВЦЭМ!$D$10+'СЕТ СН'!$I$6-'СЕТ СН'!$I$23</f>
        <v>1235.1327055100001</v>
      </c>
      <c r="Q128" s="36">
        <f>SUMIFS(СВЦЭМ!$D$33:$D$776,СВЦЭМ!$A$33:$A$776,$A128,СВЦЭМ!$B$33:$B$776,Q$119)+'СЕТ СН'!$I$11+СВЦЭМ!$D$10+'СЕТ СН'!$I$6-'СЕТ СН'!$I$23</f>
        <v>1240.7805595300001</v>
      </c>
      <c r="R128" s="36">
        <f>SUMIFS(СВЦЭМ!$D$33:$D$776,СВЦЭМ!$A$33:$A$776,$A128,СВЦЭМ!$B$33:$B$776,R$119)+'СЕТ СН'!$I$11+СВЦЭМ!$D$10+'СЕТ СН'!$I$6-'СЕТ СН'!$I$23</f>
        <v>1199.93976428</v>
      </c>
      <c r="S128" s="36">
        <f>SUMIFS(СВЦЭМ!$D$33:$D$776,СВЦЭМ!$A$33:$A$776,$A128,СВЦЭМ!$B$33:$B$776,S$119)+'СЕТ СН'!$I$11+СВЦЭМ!$D$10+'СЕТ СН'!$I$6-'СЕТ СН'!$I$23</f>
        <v>1135.8045186300001</v>
      </c>
      <c r="T128" s="36">
        <f>SUMIFS(СВЦЭМ!$D$33:$D$776,СВЦЭМ!$A$33:$A$776,$A128,СВЦЭМ!$B$33:$B$776,T$119)+'СЕТ СН'!$I$11+СВЦЭМ!$D$10+'СЕТ СН'!$I$6-'СЕТ СН'!$I$23</f>
        <v>1094.51990578</v>
      </c>
      <c r="U128" s="36">
        <f>SUMIFS(СВЦЭМ!$D$33:$D$776,СВЦЭМ!$A$33:$A$776,$A128,СВЦЭМ!$B$33:$B$776,U$119)+'СЕТ СН'!$I$11+СВЦЭМ!$D$10+'СЕТ СН'!$I$6-'СЕТ СН'!$I$23</f>
        <v>1127.97580733</v>
      </c>
      <c r="V128" s="36">
        <f>SUMIFS(СВЦЭМ!$D$33:$D$776,СВЦЭМ!$A$33:$A$776,$A128,СВЦЭМ!$B$33:$B$776,V$119)+'СЕТ СН'!$I$11+СВЦЭМ!$D$10+'СЕТ СН'!$I$6-'СЕТ СН'!$I$23</f>
        <v>1126.1805744600001</v>
      </c>
      <c r="W128" s="36">
        <f>SUMIFS(СВЦЭМ!$D$33:$D$776,СВЦЭМ!$A$33:$A$776,$A128,СВЦЭМ!$B$33:$B$776,W$119)+'СЕТ СН'!$I$11+СВЦЭМ!$D$10+'СЕТ СН'!$I$6-'СЕТ СН'!$I$23</f>
        <v>1116.8173729099999</v>
      </c>
      <c r="X128" s="36">
        <f>SUMIFS(СВЦЭМ!$D$33:$D$776,СВЦЭМ!$A$33:$A$776,$A128,СВЦЭМ!$B$33:$B$776,X$119)+'СЕТ СН'!$I$11+СВЦЭМ!$D$10+'СЕТ СН'!$I$6-'СЕТ СН'!$I$23</f>
        <v>1127.13245499</v>
      </c>
      <c r="Y128" s="36">
        <f>SUMIFS(СВЦЭМ!$D$33:$D$776,СВЦЭМ!$A$33:$A$776,$A128,СВЦЭМ!$B$33:$B$776,Y$119)+'СЕТ СН'!$I$11+СВЦЭМ!$D$10+'СЕТ СН'!$I$6-'СЕТ СН'!$I$23</f>
        <v>1155.6493578499999</v>
      </c>
    </row>
    <row r="129" spans="1:25" ht="15.75" x14ac:dyDescent="0.2">
      <c r="A129" s="35">
        <f t="shared" si="3"/>
        <v>44114</v>
      </c>
      <c r="B129" s="36">
        <f>SUMIFS(СВЦЭМ!$D$33:$D$776,СВЦЭМ!$A$33:$A$776,$A129,СВЦЭМ!$B$33:$B$776,B$119)+'СЕТ СН'!$I$11+СВЦЭМ!$D$10+'СЕТ СН'!$I$6-'СЕТ СН'!$I$23</f>
        <v>1209.3475359499998</v>
      </c>
      <c r="C129" s="36">
        <f>SUMIFS(СВЦЭМ!$D$33:$D$776,СВЦЭМ!$A$33:$A$776,$A129,СВЦЭМ!$B$33:$B$776,C$119)+'СЕТ СН'!$I$11+СВЦЭМ!$D$10+'СЕТ СН'!$I$6-'СЕТ СН'!$I$23</f>
        <v>1287.6749268999999</v>
      </c>
      <c r="D129" s="36">
        <f>SUMIFS(СВЦЭМ!$D$33:$D$776,СВЦЭМ!$A$33:$A$776,$A129,СВЦЭМ!$B$33:$B$776,D$119)+'СЕТ СН'!$I$11+СВЦЭМ!$D$10+'СЕТ СН'!$I$6-'СЕТ СН'!$I$23</f>
        <v>1360.6384315099999</v>
      </c>
      <c r="E129" s="36">
        <f>SUMIFS(СВЦЭМ!$D$33:$D$776,СВЦЭМ!$A$33:$A$776,$A129,СВЦЭМ!$B$33:$B$776,E$119)+'СЕТ СН'!$I$11+СВЦЭМ!$D$10+'СЕТ СН'!$I$6-'СЕТ СН'!$I$23</f>
        <v>1387.3535541599999</v>
      </c>
      <c r="F129" s="36">
        <f>SUMIFS(СВЦЭМ!$D$33:$D$776,СВЦЭМ!$A$33:$A$776,$A129,СВЦЭМ!$B$33:$B$776,F$119)+'СЕТ СН'!$I$11+СВЦЭМ!$D$10+'СЕТ СН'!$I$6-'СЕТ СН'!$I$23</f>
        <v>1391.66121501</v>
      </c>
      <c r="G129" s="36">
        <f>SUMIFS(СВЦЭМ!$D$33:$D$776,СВЦЭМ!$A$33:$A$776,$A129,СВЦЭМ!$B$33:$B$776,G$119)+'СЕТ СН'!$I$11+СВЦЭМ!$D$10+'СЕТ СН'!$I$6-'СЕТ СН'!$I$23</f>
        <v>1374.5546501899998</v>
      </c>
      <c r="H129" s="36">
        <f>SUMIFS(СВЦЭМ!$D$33:$D$776,СВЦЭМ!$A$33:$A$776,$A129,СВЦЭМ!$B$33:$B$776,H$119)+'СЕТ СН'!$I$11+СВЦЭМ!$D$10+'СЕТ СН'!$I$6-'СЕТ СН'!$I$23</f>
        <v>1357.6048029799999</v>
      </c>
      <c r="I129" s="36">
        <f>SUMIFS(СВЦЭМ!$D$33:$D$776,СВЦЭМ!$A$33:$A$776,$A129,СВЦЭМ!$B$33:$B$776,I$119)+'СЕТ СН'!$I$11+СВЦЭМ!$D$10+'СЕТ СН'!$I$6-'СЕТ СН'!$I$23</f>
        <v>1327.1955782300001</v>
      </c>
      <c r="J129" s="36">
        <f>SUMIFS(СВЦЭМ!$D$33:$D$776,СВЦЭМ!$A$33:$A$776,$A129,СВЦЭМ!$B$33:$B$776,J$119)+'СЕТ СН'!$I$11+СВЦЭМ!$D$10+'СЕТ СН'!$I$6-'СЕТ СН'!$I$23</f>
        <v>1237.9729100700001</v>
      </c>
      <c r="K129" s="36">
        <f>SUMIFS(СВЦЭМ!$D$33:$D$776,СВЦЭМ!$A$33:$A$776,$A129,СВЦЭМ!$B$33:$B$776,K$119)+'СЕТ СН'!$I$11+СВЦЭМ!$D$10+'СЕТ СН'!$I$6-'СЕТ СН'!$I$23</f>
        <v>1182.0602368</v>
      </c>
      <c r="L129" s="36">
        <f>SUMIFS(СВЦЭМ!$D$33:$D$776,СВЦЭМ!$A$33:$A$776,$A129,СВЦЭМ!$B$33:$B$776,L$119)+'СЕТ СН'!$I$11+СВЦЭМ!$D$10+'СЕТ СН'!$I$6-'СЕТ СН'!$I$23</f>
        <v>1174.6485680800001</v>
      </c>
      <c r="M129" s="36">
        <f>SUMIFS(СВЦЭМ!$D$33:$D$776,СВЦЭМ!$A$33:$A$776,$A129,СВЦЭМ!$B$33:$B$776,M$119)+'СЕТ СН'!$I$11+СВЦЭМ!$D$10+'СЕТ СН'!$I$6-'СЕТ СН'!$I$23</f>
        <v>1169.82891711</v>
      </c>
      <c r="N129" s="36">
        <f>SUMIFS(СВЦЭМ!$D$33:$D$776,СВЦЭМ!$A$33:$A$776,$A129,СВЦЭМ!$B$33:$B$776,N$119)+'СЕТ СН'!$I$11+СВЦЭМ!$D$10+'СЕТ СН'!$I$6-'СЕТ СН'!$I$23</f>
        <v>1176.39441676</v>
      </c>
      <c r="O129" s="36">
        <f>SUMIFS(СВЦЭМ!$D$33:$D$776,СВЦЭМ!$A$33:$A$776,$A129,СВЦЭМ!$B$33:$B$776,O$119)+'СЕТ СН'!$I$11+СВЦЭМ!$D$10+'СЕТ СН'!$I$6-'СЕТ СН'!$I$23</f>
        <v>1227.5850900999999</v>
      </c>
      <c r="P129" s="36">
        <f>SUMIFS(СВЦЭМ!$D$33:$D$776,СВЦЭМ!$A$33:$A$776,$A129,СВЦЭМ!$B$33:$B$776,P$119)+'СЕТ СН'!$I$11+СВЦЭМ!$D$10+'СЕТ СН'!$I$6-'СЕТ СН'!$I$23</f>
        <v>1253.4627928300001</v>
      </c>
      <c r="Q129" s="36">
        <f>SUMIFS(СВЦЭМ!$D$33:$D$776,СВЦЭМ!$A$33:$A$776,$A129,СВЦЭМ!$B$33:$B$776,Q$119)+'СЕТ СН'!$I$11+СВЦЭМ!$D$10+'СЕТ СН'!$I$6-'СЕТ СН'!$I$23</f>
        <v>1243.5087522399999</v>
      </c>
      <c r="R129" s="36">
        <f>SUMIFS(СВЦЭМ!$D$33:$D$776,СВЦЭМ!$A$33:$A$776,$A129,СВЦЭМ!$B$33:$B$776,R$119)+'СЕТ СН'!$I$11+СВЦЭМ!$D$10+'СЕТ СН'!$I$6-'СЕТ СН'!$I$23</f>
        <v>1187.17764117</v>
      </c>
      <c r="S129" s="36">
        <f>SUMIFS(СВЦЭМ!$D$33:$D$776,СВЦЭМ!$A$33:$A$776,$A129,СВЦЭМ!$B$33:$B$776,S$119)+'СЕТ СН'!$I$11+СВЦЭМ!$D$10+'СЕТ СН'!$I$6-'СЕТ СН'!$I$23</f>
        <v>1165.6679764800001</v>
      </c>
      <c r="T129" s="36">
        <f>SUMIFS(СВЦЭМ!$D$33:$D$776,СВЦЭМ!$A$33:$A$776,$A129,СВЦЭМ!$B$33:$B$776,T$119)+'СЕТ СН'!$I$11+СВЦЭМ!$D$10+'СЕТ СН'!$I$6-'СЕТ СН'!$I$23</f>
        <v>1146.8833084299999</v>
      </c>
      <c r="U129" s="36">
        <f>SUMIFS(СВЦЭМ!$D$33:$D$776,СВЦЭМ!$A$33:$A$776,$A129,СВЦЭМ!$B$33:$B$776,U$119)+'СЕТ СН'!$I$11+СВЦЭМ!$D$10+'СЕТ СН'!$I$6-'СЕТ СН'!$I$23</f>
        <v>1143.38647431</v>
      </c>
      <c r="V129" s="36">
        <f>SUMIFS(СВЦЭМ!$D$33:$D$776,СВЦЭМ!$A$33:$A$776,$A129,СВЦЭМ!$B$33:$B$776,V$119)+'СЕТ СН'!$I$11+СВЦЭМ!$D$10+'СЕТ СН'!$I$6-'СЕТ СН'!$I$23</f>
        <v>1105.30938057</v>
      </c>
      <c r="W129" s="36">
        <f>SUMIFS(СВЦЭМ!$D$33:$D$776,СВЦЭМ!$A$33:$A$776,$A129,СВЦЭМ!$B$33:$B$776,W$119)+'СЕТ СН'!$I$11+СВЦЭМ!$D$10+'СЕТ СН'!$I$6-'СЕТ СН'!$I$23</f>
        <v>1100.40647913</v>
      </c>
      <c r="X129" s="36">
        <f>SUMIFS(СВЦЭМ!$D$33:$D$776,СВЦЭМ!$A$33:$A$776,$A129,СВЦЭМ!$B$33:$B$776,X$119)+'СЕТ СН'!$I$11+СВЦЭМ!$D$10+'СЕТ СН'!$I$6-'СЕТ СН'!$I$23</f>
        <v>1088.80742207</v>
      </c>
      <c r="Y129" s="36">
        <f>SUMIFS(СВЦЭМ!$D$33:$D$776,СВЦЭМ!$A$33:$A$776,$A129,СВЦЭМ!$B$33:$B$776,Y$119)+'СЕТ СН'!$I$11+СВЦЭМ!$D$10+'СЕТ СН'!$I$6-'СЕТ СН'!$I$23</f>
        <v>1131.49445193</v>
      </c>
    </row>
    <row r="130" spans="1:25" ht="15.75" x14ac:dyDescent="0.2">
      <c r="A130" s="35">
        <f t="shared" si="3"/>
        <v>44115</v>
      </c>
      <c r="B130" s="36">
        <f>SUMIFS(СВЦЭМ!$D$33:$D$776,СВЦЭМ!$A$33:$A$776,$A130,СВЦЭМ!$B$33:$B$776,B$119)+'СЕТ СН'!$I$11+СВЦЭМ!$D$10+'СЕТ СН'!$I$6-'СЕТ СН'!$I$23</f>
        <v>1214.77631565</v>
      </c>
      <c r="C130" s="36">
        <f>SUMIFS(СВЦЭМ!$D$33:$D$776,СВЦЭМ!$A$33:$A$776,$A130,СВЦЭМ!$B$33:$B$776,C$119)+'СЕТ СН'!$I$11+СВЦЭМ!$D$10+'СЕТ СН'!$I$6-'СЕТ СН'!$I$23</f>
        <v>1304.2199450099999</v>
      </c>
      <c r="D130" s="36">
        <f>SUMIFS(СВЦЭМ!$D$33:$D$776,СВЦЭМ!$A$33:$A$776,$A130,СВЦЭМ!$B$33:$B$776,D$119)+'СЕТ СН'!$I$11+СВЦЭМ!$D$10+'СЕТ СН'!$I$6-'СЕТ СН'!$I$23</f>
        <v>1399.46261319</v>
      </c>
      <c r="E130" s="36">
        <f>SUMIFS(СВЦЭМ!$D$33:$D$776,СВЦЭМ!$A$33:$A$776,$A130,СВЦЭМ!$B$33:$B$776,E$119)+'СЕТ СН'!$I$11+СВЦЭМ!$D$10+'СЕТ СН'!$I$6-'СЕТ СН'!$I$23</f>
        <v>1431.0522588599999</v>
      </c>
      <c r="F130" s="36">
        <f>SUMIFS(СВЦЭМ!$D$33:$D$776,СВЦЭМ!$A$33:$A$776,$A130,СВЦЭМ!$B$33:$B$776,F$119)+'СЕТ СН'!$I$11+СВЦЭМ!$D$10+'СЕТ СН'!$I$6-'СЕТ СН'!$I$23</f>
        <v>1435.7471813</v>
      </c>
      <c r="G130" s="36">
        <f>SUMIFS(СВЦЭМ!$D$33:$D$776,СВЦЭМ!$A$33:$A$776,$A130,СВЦЭМ!$B$33:$B$776,G$119)+'СЕТ СН'!$I$11+СВЦЭМ!$D$10+'СЕТ СН'!$I$6-'СЕТ СН'!$I$23</f>
        <v>1426.68095176</v>
      </c>
      <c r="H130" s="36">
        <f>SUMIFS(СВЦЭМ!$D$33:$D$776,СВЦЭМ!$A$33:$A$776,$A130,СВЦЭМ!$B$33:$B$776,H$119)+'СЕТ СН'!$I$11+СВЦЭМ!$D$10+'СЕТ СН'!$I$6-'СЕТ СН'!$I$23</f>
        <v>1408.6901939899999</v>
      </c>
      <c r="I130" s="36">
        <f>SUMIFS(СВЦЭМ!$D$33:$D$776,СВЦЭМ!$A$33:$A$776,$A130,СВЦЭМ!$B$33:$B$776,I$119)+'СЕТ СН'!$I$11+СВЦЭМ!$D$10+'СЕТ СН'!$I$6-'СЕТ СН'!$I$23</f>
        <v>1387.9043756999999</v>
      </c>
      <c r="J130" s="36">
        <f>SUMIFS(СВЦЭМ!$D$33:$D$776,СВЦЭМ!$A$33:$A$776,$A130,СВЦЭМ!$B$33:$B$776,J$119)+'СЕТ СН'!$I$11+СВЦЭМ!$D$10+'СЕТ СН'!$I$6-'СЕТ СН'!$I$23</f>
        <v>1291.60716574</v>
      </c>
      <c r="K130" s="36">
        <f>SUMIFS(СВЦЭМ!$D$33:$D$776,СВЦЭМ!$A$33:$A$776,$A130,СВЦЭМ!$B$33:$B$776,K$119)+'СЕТ СН'!$I$11+СВЦЭМ!$D$10+'СЕТ СН'!$I$6-'СЕТ СН'!$I$23</f>
        <v>1218.3578481300001</v>
      </c>
      <c r="L130" s="36">
        <f>SUMIFS(СВЦЭМ!$D$33:$D$776,СВЦЭМ!$A$33:$A$776,$A130,СВЦЭМ!$B$33:$B$776,L$119)+'СЕТ СН'!$I$11+СВЦЭМ!$D$10+'СЕТ СН'!$I$6-'СЕТ СН'!$I$23</f>
        <v>1209.2391942099998</v>
      </c>
      <c r="M130" s="36">
        <f>SUMIFS(СВЦЭМ!$D$33:$D$776,СВЦЭМ!$A$33:$A$776,$A130,СВЦЭМ!$B$33:$B$776,M$119)+'СЕТ СН'!$I$11+СВЦЭМ!$D$10+'СЕТ СН'!$I$6-'СЕТ СН'!$I$23</f>
        <v>1209.68000194</v>
      </c>
      <c r="N130" s="36">
        <f>SUMIFS(СВЦЭМ!$D$33:$D$776,СВЦЭМ!$A$33:$A$776,$A130,СВЦЭМ!$B$33:$B$776,N$119)+'СЕТ СН'!$I$11+СВЦЭМ!$D$10+'СЕТ СН'!$I$6-'СЕТ СН'!$I$23</f>
        <v>1219.8834743899999</v>
      </c>
      <c r="O130" s="36">
        <f>SUMIFS(СВЦЭМ!$D$33:$D$776,СВЦЭМ!$A$33:$A$776,$A130,СВЦЭМ!$B$33:$B$776,O$119)+'СЕТ СН'!$I$11+СВЦЭМ!$D$10+'СЕТ СН'!$I$6-'СЕТ СН'!$I$23</f>
        <v>1263.2128806599999</v>
      </c>
      <c r="P130" s="36">
        <f>SUMIFS(СВЦЭМ!$D$33:$D$776,СВЦЭМ!$A$33:$A$776,$A130,СВЦЭМ!$B$33:$B$776,P$119)+'СЕТ СН'!$I$11+СВЦЭМ!$D$10+'СЕТ СН'!$I$6-'СЕТ СН'!$I$23</f>
        <v>1298.1125272499999</v>
      </c>
      <c r="Q130" s="36">
        <f>SUMIFS(СВЦЭМ!$D$33:$D$776,СВЦЭМ!$A$33:$A$776,$A130,СВЦЭМ!$B$33:$B$776,Q$119)+'СЕТ СН'!$I$11+СВЦЭМ!$D$10+'СЕТ СН'!$I$6-'СЕТ СН'!$I$23</f>
        <v>1253.0141669099999</v>
      </c>
      <c r="R130" s="36">
        <f>SUMIFS(СВЦЭМ!$D$33:$D$776,СВЦЭМ!$A$33:$A$776,$A130,СВЦЭМ!$B$33:$B$776,R$119)+'СЕТ СН'!$I$11+СВЦЭМ!$D$10+'СЕТ СН'!$I$6-'СЕТ СН'!$I$23</f>
        <v>1201.0121204</v>
      </c>
      <c r="S130" s="36">
        <f>SUMIFS(СВЦЭМ!$D$33:$D$776,СВЦЭМ!$A$33:$A$776,$A130,СВЦЭМ!$B$33:$B$776,S$119)+'СЕТ СН'!$I$11+СВЦЭМ!$D$10+'СЕТ СН'!$I$6-'СЕТ СН'!$I$23</f>
        <v>1159.33756623</v>
      </c>
      <c r="T130" s="36">
        <f>SUMIFS(СВЦЭМ!$D$33:$D$776,СВЦЭМ!$A$33:$A$776,$A130,СВЦЭМ!$B$33:$B$776,T$119)+'СЕТ СН'!$I$11+СВЦЭМ!$D$10+'СЕТ СН'!$I$6-'СЕТ СН'!$I$23</f>
        <v>1178.3281080100001</v>
      </c>
      <c r="U130" s="36">
        <f>SUMIFS(СВЦЭМ!$D$33:$D$776,СВЦЭМ!$A$33:$A$776,$A130,СВЦЭМ!$B$33:$B$776,U$119)+'СЕТ СН'!$I$11+СВЦЭМ!$D$10+'СЕТ СН'!$I$6-'СЕТ СН'!$I$23</f>
        <v>1187.1891443700001</v>
      </c>
      <c r="V130" s="36">
        <f>SUMIFS(СВЦЭМ!$D$33:$D$776,СВЦЭМ!$A$33:$A$776,$A130,СВЦЭМ!$B$33:$B$776,V$119)+'СЕТ СН'!$I$11+СВЦЭМ!$D$10+'СЕТ СН'!$I$6-'СЕТ СН'!$I$23</f>
        <v>1156.59478384</v>
      </c>
      <c r="W130" s="36">
        <f>SUMIFS(СВЦЭМ!$D$33:$D$776,СВЦЭМ!$A$33:$A$776,$A130,СВЦЭМ!$B$33:$B$776,W$119)+'СЕТ СН'!$I$11+СВЦЭМ!$D$10+'СЕТ СН'!$I$6-'СЕТ СН'!$I$23</f>
        <v>1139.42199854</v>
      </c>
      <c r="X130" s="36">
        <f>SUMIFS(СВЦЭМ!$D$33:$D$776,СВЦЭМ!$A$33:$A$776,$A130,СВЦЭМ!$B$33:$B$776,X$119)+'СЕТ СН'!$I$11+СВЦЭМ!$D$10+'СЕТ СН'!$I$6-'СЕТ СН'!$I$23</f>
        <v>1116.00176349</v>
      </c>
      <c r="Y130" s="36">
        <f>SUMIFS(СВЦЭМ!$D$33:$D$776,СВЦЭМ!$A$33:$A$776,$A130,СВЦЭМ!$B$33:$B$776,Y$119)+'СЕТ СН'!$I$11+СВЦЭМ!$D$10+'СЕТ СН'!$I$6-'СЕТ СН'!$I$23</f>
        <v>1151.90585495</v>
      </c>
    </row>
    <row r="131" spans="1:25" ht="15.75" x14ac:dyDescent="0.2">
      <c r="A131" s="35">
        <f t="shared" si="3"/>
        <v>44116</v>
      </c>
      <c r="B131" s="36">
        <f>SUMIFS(СВЦЭМ!$D$33:$D$776,СВЦЭМ!$A$33:$A$776,$A131,СВЦЭМ!$B$33:$B$776,B$119)+'СЕТ СН'!$I$11+СВЦЭМ!$D$10+'СЕТ СН'!$I$6-'СЕТ СН'!$I$23</f>
        <v>1209.5607079500001</v>
      </c>
      <c r="C131" s="36">
        <f>SUMIFS(СВЦЭМ!$D$33:$D$776,СВЦЭМ!$A$33:$A$776,$A131,СВЦЭМ!$B$33:$B$776,C$119)+'СЕТ СН'!$I$11+СВЦЭМ!$D$10+'СЕТ СН'!$I$6-'СЕТ СН'!$I$23</f>
        <v>1284.5465840900001</v>
      </c>
      <c r="D131" s="36">
        <f>SUMIFS(СВЦЭМ!$D$33:$D$776,СВЦЭМ!$A$33:$A$776,$A131,СВЦЭМ!$B$33:$B$776,D$119)+'СЕТ СН'!$I$11+СВЦЭМ!$D$10+'СЕТ СН'!$I$6-'СЕТ СН'!$I$23</f>
        <v>1354.4249892600001</v>
      </c>
      <c r="E131" s="36">
        <f>SUMIFS(СВЦЭМ!$D$33:$D$776,СВЦЭМ!$A$33:$A$776,$A131,СВЦЭМ!$B$33:$B$776,E$119)+'СЕТ СН'!$I$11+СВЦЭМ!$D$10+'СЕТ СН'!$I$6-'СЕТ СН'!$I$23</f>
        <v>1372.7612943899999</v>
      </c>
      <c r="F131" s="36">
        <f>SUMIFS(СВЦЭМ!$D$33:$D$776,СВЦЭМ!$A$33:$A$776,$A131,СВЦЭМ!$B$33:$B$776,F$119)+'СЕТ СН'!$I$11+СВЦЭМ!$D$10+'СЕТ СН'!$I$6-'СЕТ СН'!$I$23</f>
        <v>1368.1405153400001</v>
      </c>
      <c r="G131" s="36">
        <f>SUMIFS(СВЦЭМ!$D$33:$D$776,СВЦЭМ!$A$33:$A$776,$A131,СВЦЭМ!$B$33:$B$776,G$119)+'СЕТ СН'!$I$11+СВЦЭМ!$D$10+'СЕТ СН'!$I$6-'СЕТ СН'!$I$23</f>
        <v>1351.73389088</v>
      </c>
      <c r="H131" s="36">
        <f>SUMIFS(СВЦЭМ!$D$33:$D$776,СВЦЭМ!$A$33:$A$776,$A131,СВЦЭМ!$B$33:$B$776,H$119)+'СЕТ СН'!$I$11+СВЦЭМ!$D$10+'СЕТ СН'!$I$6-'СЕТ СН'!$I$23</f>
        <v>1301.7630794900001</v>
      </c>
      <c r="I131" s="36">
        <f>SUMIFS(СВЦЭМ!$D$33:$D$776,СВЦЭМ!$A$33:$A$776,$A131,СВЦЭМ!$B$33:$B$776,I$119)+'СЕТ СН'!$I$11+СВЦЭМ!$D$10+'СЕТ СН'!$I$6-'СЕТ СН'!$I$23</f>
        <v>1261.8205654399999</v>
      </c>
      <c r="J131" s="36">
        <f>SUMIFS(СВЦЭМ!$D$33:$D$776,СВЦЭМ!$A$33:$A$776,$A131,СВЦЭМ!$B$33:$B$776,J$119)+'СЕТ СН'!$I$11+СВЦЭМ!$D$10+'СЕТ СН'!$I$6-'СЕТ СН'!$I$23</f>
        <v>1186.35261236</v>
      </c>
      <c r="K131" s="36">
        <f>SUMIFS(СВЦЭМ!$D$33:$D$776,СВЦЭМ!$A$33:$A$776,$A131,СВЦЭМ!$B$33:$B$776,K$119)+'СЕТ СН'!$I$11+СВЦЭМ!$D$10+'СЕТ СН'!$I$6-'СЕТ СН'!$I$23</f>
        <v>1137.8935296499999</v>
      </c>
      <c r="L131" s="36">
        <f>SUMIFS(СВЦЭМ!$D$33:$D$776,СВЦЭМ!$A$33:$A$776,$A131,СВЦЭМ!$B$33:$B$776,L$119)+'СЕТ СН'!$I$11+СВЦЭМ!$D$10+'СЕТ СН'!$I$6-'СЕТ СН'!$I$23</f>
        <v>1133.93350835</v>
      </c>
      <c r="M131" s="36">
        <f>SUMIFS(СВЦЭМ!$D$33:$D$776,СВЦЭМ!$A$33:$A$776,$A131,СВЦЭМ!$B$33:$B$776,M$119)+'СЕТ СН'!$I$11+СВЦЭМ!$D$10+'СЕТ СН'!$I$6-'СЕТ СН'!$I$23</f>
        <v>1134.2794683500001</v>
      </c>
      <c r="N131" s="36">
        <f>SUMIFS(СВЦЭМ!$D$33:$D$776,СВЦЭМ!$A$33:$A$776,$A131,СВЦЭМ!$B$33:$B$776,N$119)+'СЕТ СН'!$I$11+СВЦЭМ!$D$10+'СЕТ СН'!$I$6-'СЕТ СН'!$I$23</f>
        <v>1141.27080615</v>
      </c>
      <c r="O131" s="36">
        <f>SUMIFS(СВЦЭМ!$D$33:$D$776,СВЦЭМ!$A$33:$A$776,$A131,СВЦЭМ!$B$33:$B$776,O$119)+'СЕТ СН'!$I$11+СВЦЭМ!$D$10+'СЕТ СН'!$I$6-'СЕТ СН'!$I$23</f>
        <v>1161.6321297300001</v>
      </c>
      <c r="P131" s="36">
        <f>SUMIFS(СВЦЭМ!$D$33:$D$776,СВЦЭМ!$A$33:$A$776,$A131,СВЦЭМ!$B$33:$B$776,P$119)+'СЕТ СН'!$I$11+СВЦЭМ!$D$10+'СЕТ СН'!$I$6-'СЕТ СН'!$I$23</f>
        <v>1199.2102599099999</v>
      </c>
      <c r="Q131" s="36">
        <f>SUMIFS(СВЦЭМ!$D$33:$D$776,СВЦЭМ!$A$33:$A$776,$A131,СВЦЭМ!$B$33:$B$776,Q$119)+'СЕТ СН'!$I$11+СВЦЭМ!$D$10+'СЕТ СН'!$I$6-'СЕТ СН'!$I$23</f>
        <v>1184.2135589300001</v>
      </c>
      <c r="R131" s="36">
        <f>SUMIFS(СВЦЭМ!$D$33:$D$776,СВЦЭМ!$A$33:$A$776,$A131,СВЦЭМ!$B$33:$B$776,R$119)+'СЕТ СН'!$I$11+СВЦЭМ!$D$10+'СЕТ СН'!$I$6-'СЕТ СН'!$I$23</f>
        <v>1138.1825094199999</v>
      </c>
      <c r="S131" s="36">
        <f>SUMIFS(СВЦЭМ!$D$33:$D$776,СВЦЭМ!$A$33:$A$776,$A131,СВЦЭМ!$B$33:$B$776,S$119)+'СЕТ СН'!$I$11+СВЦЭМ!$D$10+'СЕТ СН'!$I$6-'СЕТ СН'!$I$23</f>
        <v>1088.4759638999999</v>
      </c>
      <c r="T131" s="36">
        <f>SUMIFS(СВЦЭМ!$D$33:$D$776,СВЦЭМ!$A$33:$A$776,$A131,СВЦЭМ!$B$33:$B$776,T$119)+'СЕТ СН'!$I$11+СВЦЭМ!$D$10+'СЕТ СН'!$I$6-'СЕТ СН'!$I$23</f>
        <v>1098.5460789200001</v>
      </c>
      <c r="U131" s="36">
        <f>SUMIFS(СВЦЭМ!$D$33:$D$776,СВЦЭМ!$A$33:$A$776,$A131,СВЦЭМ!$B$33:$B$776,U$119)+'СЕТ СН'!$I$11+СВЦЭМ!$D$10+'СЕТ СН'!$I$6-'СЕТ СН'!$I$23</f>
        <v>1126.91083041</v>
      </c>
      <c r="V131" s="36">
        <f>SUMIFS(СВЦЭМ!$D$33:$D$776,СВЦЭМ!$A$33:$A$776,$A131,СВЦЭМ!$B$33:$B$776,V$119)+'СЕТ СН'!$I$11+СВЦЭМ!$D$10+'СЕТ СН'!$I$6-'СЕТ СН'!$I$23</f>
        <v>1126.1759050800001</v>
      </c>
      <c r="W131" s="36">
        <f>SUMIFS(СВЦЭМ!$D$33:$D$776,СВЦЭМ!$A$33:$A$776,$A131,СВЦЭМ!$B$33:$B$776,W$119)+'СЕТ СН'!$I$11+СВЦЭМ!$D$10+'СЕТ СН'!$I$6-'СЕТ СН'!$I$23</f>
        <v>1118.67740005</v>
      </c>
      <c r="X131" s="36">
        <f>SUMIFS(СВЦЭМ!$D$33:$D$776,СВЦЭМ!$A$33:$A$776,$A131,СВЦЭМ!$B$33:$B$776,X$119)+'СЕТ СН'!$I$11+СВЦЭМ!$D$10+'СЕТ СН'!$I$6-'СЕТ СН'!$I$23</f>
        <v>1092.8026135499999</v>
      </c>
      <c r="Y131" s="36">
        <f>SUMIFS(СВЦЭМ!$D$33:$D$776,СВЦЭМ!$A$33:$A$776,$A131,СВЦЭМ!$B$33:$B$776,Y$119)+'СЕТ СН'!$I$11+СВЦЭМ!$D$10+'СЕТ СН'!$I$6-'СЕТ СН'!$I$23</f>
        <v>1124.5620969000001</v>
      </c>
    </row>
    <row r="132" spans="1:25" ht="15.75" x14ac:dyDescent="0.2">
      <c r="A132" s="35">
        <f t="shared" si="3"/>
        <v>44117</v>
      </c>
      <c r="B132" s="36">
        <f>SUMIFS(СВЦЭМ!$D$33:$D$776,СВЦЭМ!$A$33:$A$776,$A132,СВЦЭМ!$B$33:$B$776,B$119)+'СЕТ СН'!$I$11+СВЦЭМ!$D$10+'СЕТ СН'!$I$6-'СЕТ СН'!$I$23</f>
        <v>1195.3096872400001</v>
      </c>
      <c r="C132" s="36">
        <f>SUMIFS(СВЦЭМ!$D$33:$D$776,СВЦЭМ!$A$33:$A$776,$A132,СВЦЭМ!$B$33:$B$776,C$119)+'СЕТ СН'!$I$11+СВЦЭМ!$D$10+'СЕТ СН'!$I$6-'СЕТ СН'!$I$23</f>
        <v>1270.7732112600002</v>
      </c>
      <c r="D132" s="36">
        <f>SUMIFS(СВЦЭМ!$D$33:$D$776,СВЦЭМ!$A$33:$A$776,$A132,СВЦЭМ!$B$33:$B$776,D$119)+'СЕТ СН'!$I$11+СВЦЭМ!$D$10+'СЕТ СН'!$I$6-'СЕТ СН'!$I$23</f>
        <v>1331.43717053</v>
      </c>
      <c r="E132" s="36">
        <f>SUMIFS(СВЦЭМ!$D$33:$D$776,СВЦЭМ!$A$33:$A$776,$A132,СВЦЭМ!$B$33:$B$776,E$119)+'СЕТ СН'!$I$11+СВЦЭМ!$D$10+'СЕТ СН'!$I$6-'СЕТ СН'!$I$23</f>
        <v>1347.07056902</v>
      </c>
      <c r="F132" s="36">
        <f>SUMIFS(СВЦЭМ!$D$33:$D$776,СВЦЭМ!$A$33:$A$776,$A132,СВЦЭМ!$B$33:$B$776,F$119)+'СЕТ СН'!$I$11+СВЦЭМ!$D$10+'СЕТ СН'!$I$6-'СЕТ СН'!$I$23</f>
        <v>1342.49489629</v>
      </c>
      <c r="G132" s="36">
        <f>SUMIFS(СВЦЭМ!$D$33:$D$776,СВЦЭМ!$A$33:$A$776,$A132,СВЦЭМ!$B$33:$B$776,G$119)+'СЕТ СН'!$I$11+СВЦЭМ!$D$10+'СЕТ СН'!$I$6-'СЕТ СН'!$I$23</f>
        <v>1331.1030468499998</v>
      </c>
      <c r="H132" s="36">
        <f>SUMIFS(СВЦЭМ!$D$33:$D$776,СВЦЭМ!$A$33:$A$776,$A132,СВЦЭМ!$B$33:$B$776,H$119)+'СЕТ СН'!$I$11+СВЦЭМ!$D$10+'СЕТ СН'!$I$6-'СЕТ СН'!$I$23</f>
        <v>1306.7672335100001</v>
      </c>
      <c r="I132" s="36">
        <f>SUMIFS(СВЦЭМ!$D$33:$D$776,СВЦЭМ!$A$33:$A$776,$A132,СВЦЭМ!$B$33:$B$776,I$119)+'СЕТ СН'!$I$11+СВЦЭМ!$D$10+'СЕТ СН'!$I$6-'СЕТ СН'!$I$23</f>
        <v>1300.15508071</v>
      </c>
      <c r="J132" s="36">
        <f>SUMIFS(СВЦЭМ!$D$33:$D$776,СВЦЭМ!$A$33:$A$776,$A132,СВЦЭМ!$B$33:$B$776,J$119)+'СЕТ СН'!$I$11+СВЦЭМ!$D$10+'СЕТ СН'!$I$6-'СЕТ СН'!$I$23</f>
        <v>1244.0474889</v>
      </c>
      <c r="K132" s="36">
        <f>SUMIFS(СВЦЭМ!$D$33:$D$776,СВЦЭМ!$A$33:$A$776,$A132,СВЦЭМ!$B$33:$B$776,K$119)+'СЕТ СН'!$I$11+СВЦЭМ!$D$10+'СЕТ СН'!$I$6-'СЕТ СН'!$I$23</f>
        <v>1202.43401898</v>
      </c>
      <c r="L132" s="36">
        <f>SUMIFS(СВЦЭМ!$D$33:$D$776,СВЦЭМ!$A$33:$A$776,$A132,СВЦЭМ!$B$33:$B$776,L$119)+'СЕТ СН'!$I$11+СВЦЭМ!$D$10+'СЕТ СН'!$I$6-'СЕТ СН'!$I$23</f>
        <v>1204.3301059999999</v>
      </c>
      <c r="M132" s="36">
        <f>SUMIFS(СВЦЭМ!$D$33:$D$776,СВЦЭМ!$A$33:$A$776,$A132,СВЦЭМ!$B$33:$B$776,M$119)+'СЕТ СН'!$I$11+СВЦЭМ!$D$10+'СЕТ СН'!$I$6-'СЕТ СН'!$I$23</f>
        <v>1214.6541961399998</v>
      </c>
      <c r="N132" s="36">
        <f>SUMIFS(СВЦЭМ!$D$33:$D$776,СВЦЭМ!$A$33:$A$776,$A132,СВЦЭМ!$B$33:$B$776,N$119)+'СЕТ СН'!$I$11+СВЦЭМ!$D$10+'СЕТ СН'!$I$6-'СЕТ СН'!$I$23</f>
        <v>1220.37901246</v>
      </c>
      <c r="O132" s="36">
        <f>SUMIFS(СВЦЭМ!$D$33:$D$776,СВЦЭМ!$A$33:$A$776,$A132,СВЦЭМ!$B$33:$B$776,O$119)+'СЕТ СН'!$I$11+СВЦЭМ!$D$10+'СЕТ СН'!$I$6-'СЕТ СН'!$I$23</f>
        <v>1257.58375652</v>
      </c>
      <c r="P132" s="36">
        <f>SUMIFS(СВЦЭМ!$D$33:$D$776,СВЦЭМ!$A$33:$A$776,$A132,СВЦЭМ!$B$33:$B$776,P$119)+'СЕТ СН'!$I$11+СВЦЭМ!$D$10+'СЕТ СН'!$I$6-'СЕТ СН'!$I$23</f>
        <v>1288.48129122</v>
      </c>
      <c r="Q132" s="36">
        <f>SUMIFS(СВЦЭМ!$D$33:$D$776,СВЦЭМ!$A$33:$A$776,$A132,СВЦЭМ!$B$33:$B$776,Q$119)+'СЕТ СН'!$I$11+СВЦЭМ!$D$10+'СЕТ СН'!$I$6-'СЕТ СН'!$I$23</f>
        <v>1248.94358066</v>
      </c>
      <c r="R132" s="36">
        <f>SUMIFS(СВЦЭМ!$D$33:$D$776,СВЦЭМ!$A$33:$A$776,$A132,СВЦЭМ!$B$33:$B$776,R$119)+'СЕТ СН'!$I$11+СВЦЭМ!$D$10+'СЕТ СН'!$I$6-'СЕТ СН'!$I$23</f>
        <v>1198.49653532</v>
      </c>
      <c r="S132" s="36">
        <f>SUMIFS(СВЦЭМ!$D$33:$D$776,СВЦЭМ!$A$33:$A$776,$A132,СВЦЭМ!$B$33:$B$776,S$119)+'СЕТ СН'!$I$11+СВЦЭМ!$D$10+'СЕТ СН'!$I$6-'СЕТ СН'!$I$23</f>
        <v>1154.4598794999999</v>
      </c>
      <c r="T132" s="36">
        <f>SUMIFS(СВЦЭМ!$D$33:$D$776,СВЦЭМ!$A$33:$A$776,$A132,СВЦЭМ!$B$33:$B$776,T$119)+'СЕТ СН'!$I$11+СВЦЭМ!$D$10+'СЕТ СН'!$I$6-'СЕТ СН'!$I$23</f>
        <v>1152.84034019</v>
      </c>
      <c r="U132" s="36">
        <f>SUMIFS(СВЦЭМ!$D$33:$D$776,СВЦЭМ!$A$33:$A$776,$A132,СВЦЭМ!$B$33:$B$776,U$119)+'СЕТ СН'!$I$11+СВЦЭМ!$D$10+'СЕТ СН'!$I$6-'СЕТ СН'!$I$23</f>
        <v>1174.3266458600001</v>
      </c>
      <c r="V132" s="36">
        <f>SUMIFS(СВЦЭМ!$D$33:$D$776,СВЦЭМ!$A$33:$A$776,$A132,СВЦЭМ!$B$33:$B$776,V$119)+'СЕТ СН'!$I$11+СВЦЭМ!$D$10+'СЕТ СН'!$I$6-'СЕТ СН'!$I$23</f>
        <v>1168.87074014</v>
      </c>
      <c r="W132" s="36">
        <f>SUMIFS(СВЦЭМ!$D$33:$D$776,СВЦЭМ!$A$33:$A$776,$A132,СВЦЭМ!$B$33:$B$776,W$119)+'СЕТ СН'!$I$11+СВЦЭМ!$D$10+'СЕТ СН'!$I$6-'СЕТ СН'!$I$23</f>
        <v>1160.9358802500001</v>
      </c>
      <c r="X132" s="36">
        <f>SUMIFS(СВЦЭМ!$D$33:$D$776,СВЦЭМ!$A$33:$A$776,$A132,СВЦЭМ!$B$33:$B$776,X$119)+'СЕТ СН'!$I$11+СВЦЭМ!$D$10+'СЕТ СН'!$I$6-'СЕТ СН'!$I$23</f>
        <v>1143.6151858600001</v>
      </c>
      <c r="Y132" s="36">
        <f>SUMIFS(СВЦЭМ!$D$33:$D$776,СВЦЭМ!$A$33:$A$776,$A132,СВЦЭМ!$B$33:$B$776,Y$119)+'СЕТ СН'!$I$11+СВЦЭМ!$D$10+'СЕТ СН'!$I$6-'СЕТ СН'!$I$23</f>
        <v>1163.8429672</v>
      </c>
    </row>
    <row r="133" spans="1:25" ht="15.75" x14ac:dyDescent="0.2">
      <c r="A133" s="35">
        <f t="shared" si="3"/>
        <v>44118</v>
      </c>
      <c r="B133" s="36">
        <f>SUMIFS(СВЦЭМ!$D$33:$D$776,СВЦЭМ!$A$33:$A$776,$A133,СВЦЭМ!$B$33:$B$776,B$119)+'СЕТ СН'!$I$11+СВЦЭМ!$D$10+'СЕТ СН'!$I$6-'СЕТ СН'!$I$23</f>
        <v>1234.5625592000001</v>
      </c>
      <c r="C133" s="36">
        <f>SUMIFS(СВЦЭМ!$D$33:$D$776,СВЦЭМ!$A$33:$A$776,$A133,СВЦЭМ!$B$33:$B$776,C$119)+'СЕТ СН'!$I$11+СВЦЭМ!$D$10+'СЕТ СН'!$I$6-'СЕТ СН'!$I$23</f>
        <v>1302.44139466</v>
      </c>
      <c r="D133" s="36">
        <f>SUMIFS(СВЦЭМ!$D$33:$D$776,СВЦЭМ!$A$33:$A$776,$A133,СВЦЭМ!$B$33:$B$776,D$119)+'СЕТ СН'!$I$11+СВЦЭМ!$D$10+'СЕТ СН'!$I$6-'СЕТ СН'!$I$23</f>
        <v>1369.3173296099999</v>
      </c>
      <c r="E133" s="36">
        <f>SUMIFS(СВЦЭМ!$D$33:$D$776,СВЦЭМ!$A$33:$A$776,$A133,СВЦЭМ!$B$33:$B$776,E$119)+'СЕТ СН'!$I$11+СВЦЭМ!$D$10+'СЕТ СН'!$I$6-'СЕТ СН'!$I$23</f>
        <v>1383.9447237700001</v>
      </c>
      <c r="F133" s="36">
        <f>SUMIFS(СВЦЭМ!$D$33:$D$776,СВЦЭМ!$A$33:$A$776,$A133,СВЦЭМ!$B$33:$B$776,F$119)+'СЕТ СН'!$I$11+СВЦЭМ!$D$10+'СЕТ СН'!$I$6-'СЕТ СН'!$I$23</f>
        <v>1375.8032006600001</v>
      </c>
      <c r="G133" s="36">
        <f>SUMIFS(СВЦЭМ!$D$33:$D$776,СВЦЭМ!$A$33:$A$776,$A133,СВЦЭМ!$B$33:$B$776,G$119)+'СЕТ СН'!$I$11+СВЦЭМ!$D$10+'СЕТ СН'!$I$6-'СЕТ СН'!$I$23</f>
        <v>1367.0913562199999</v>
      </c>
      <c r="H133" s="36">
        <f>SUMIFS(СВЦЭМ!$D$33:$D$776,СВЦЭМ!$A$33:$A$776,$A133,СВЦЭМ!$B$33:$B$776,H$119)+'СЕТ СН'!$I$11+СВЦЭМ!$D$10+'СЕТ СН'!$I$6-'СЕТ СН'!$I$23</f>
        <v>1320.3425465300002</v>
      </c>
      <c r="I133" s="36">
        <f>SUMIFS(СВЦЭМ!$D$33:$D$776,СВЦЭМ!$A$33:$A$776,$A133,СВЦЭМ!$B$33:$B$776,I$119)+'СЕТ СН'!$I$11+СВЦЭМ!$D$10+'СЕТ СН'!$I$6-'СЕТ СН'!$I$23</f>
        <v>1277.75932431</v>
      </c>
      <c r="J133" s="36">
        <f>SUMIFS(СВЦЭМ!$D$33:$D$776,СВЦЭМ!$A$33:$A$776,$A133,СВЦЭМ!$B$33:$B$776,J$119)+'СЕТ СН'!$I$11+СВЦЭМ!$D$10+'СЕТ СН'!$I$6-'СЕТ СН'!$I$23</f>
        <v>1215.44079938</v>
      </c>
      <c r="K133" s="36">
        <f>SUMIFS(СВЦЭМ!$D$33:$D$776,СВЦЭМ!$A$33:$A$776,$A133,СВЦЭМ!$B$33:$B$776,K$119)+'СЕТ СН'!$I$11+СВЦЭМ!$D$10+'СЕТ СН'!$I$6-'СЕТ СН'!$I$23</f>
        <v>1177.6327727799999</v>
      </c>
      <c r="L133" s="36">
        <f>SUMIFS(СВЦЭМ!$D$33:$D$776,СВЦЭМ!$A$33:$A$776,$A133,СВЦЭМ!$B$33:$B$776,L$119)+'СЕТ СН'!$I$11+СВЦЭМ!$D$10+'СЕТ СН'!$I$6-'СЕТ СН'!$I$23</f>
        <v>1185.01701798</v>
      </c>
      <c r="M133" s="36">
        <f>SUMIFS(СВЦЭМ!$D$33:$D$776,СВЦЭМ!$A$33:$A$776,$A133,СВЦЭМ!$B$33:$B$776,M$119)+'СЕТ СН'!$I$11+СВЦЭМ!$D$10+'СЕТ СН'!$I$6-'СЕТ СН'!$I$23</f>
        <v>1201.07466791</v>
      </c>
      <c r="N133" s="36">
        <f>SUMIFS(СВЦЭМ!$D$33:$D$776,СВЦЭМ!$A$33:$A$776,$A133,СВЦЭМ!$B$33:$B$776,N$119)+'СЕТ СН'!$I$11+СВЦЭМ!$D$10+'СЕТ СН'!$I$6-'СЕТ СН'!$I$23</f>
        <v>1207.6489102800001</v>
      </c>
      <c r="O133" s="36">
        <f>SUMIFS(СВЦЭМ!$D$33:$D$776,СВЦЭМ!$A$33:$A$776,$A133,СВЦЭМ!$B$33:$B$776,O$119)+'СЕТ СН'!$I$11+СВЦЭМ!$D$10+'СЕТ СН'!$I$6-'СЕТ СН'!$I$23</f>
        <v>1258.0569440899999</v>
      </c>
      <c r="P133" s="36">
        <f>SUMIFS(СВЦЭМ!$D$33:$D$776,СВЦЭМ!$A$33:$A$776,$A133,СВЦЭМ!$B$33:$B$776,P$119)+'СЕТ СН'!$I$11+СВЦЭМ!$D$10+'СЕТ СН'!$I$6-'СЕТ СН'!$I$23</f>
        <v>1288.2667675299999</v>
      </c>
      <c r="Q133" s="36">
        <f>SUMIFS(СВЦЭМ!$D$33:$D$776,СВЦЭМ!$A$33:$A$776,$A133,СВЦЭМ!$B$33:$B$776,Q$119)+'СЕТ СН'!$I$11+СВЦЭМ!$D$10+'СЕТ СН'!$I$6-'СЕТ СН'!$I$23</f>
        <v>1248.6508048999999</v>
      </c>
      <c r="R133" s="36">
        <f>SUMIFS(СВЦЭМ!$D$33:$D$776,СВЦЭМ!$A$33:$A$776,$A133,СВЦЭМ!$B$33:$B$776,R$119)+'СЕТ СН'!$I$11+СВЦЭМ!$D$10+'СЕТ СН'!$I$6-'СЕТ СН'!$I$23</f>
        <v>1197.2121572900001</v>
      </c>
      <c r="S133" s="36">
        <f>SUMIFS(СВЦЭМ!$D$33:$D$776,СВЦЭМ!$A$33:$A$776,$A133,СВЦЭМ!$B$33:$B$776,S$119)+'СЕТ СН'!$I$11+СВЦЭМ!$D$10+'СЕТ СН'!$I$6-'СЕТ СН'!$I$23</f>
        <v>1142.3788723600001</v>
      </c>
      <c r="T133" s="36">
        <f>SUMIFS(СВЦЭМ!$D$33:$D$776,СВЦЭМ!$A$33:$A$776,$A133,СВЦЭМ!$B$33:$B$776,T$119)+'СЕТ СН'!$I$11+СВЦЭМ!$D$10+'СЕТ СН'!$I$6-'СЕТ СН'!$I$23</f>
        <v>1124.7939516199999</v>
      </c>
      <c r="U133" s="36">
        <f>SUMIFS(СВЦЭМ!$D$33:$D$776,СВЦЭМ!$A$33:$A$776,$A133,СВЦЭМ!$B$33:$B$776,U$119)+'СЕТ СН'!$I$11+СВЦЭМ!$D$10+'СЕТ СН'!$I$6-'СЕТ СН'!$I$23</f>
        <v>1153.78546351</v>
      </c>
      <c r="V133" s="36">
        <f>SUMIFS(СВЦЭМ!$D$33:$D$776,СВЦЭМ!$A$33:$A$776,$A133,СВЦЭМ!$B$33:$B$776,V$119)+'СЕТ СН'!$I$11+СВЦЭМ!$D$10+'СЕТ СН'!$I$6-'СЕТ СН'!$I$23</f>
        <v>1148.3466649699999</v>
      </c>
      <c r="W133" s="36">
        <f>SUMIFS(СВЦЭМ!$D$33:$D$776,СВЦЭМ!$A$33:$A$776,$A133,СВЦЭМ!$B$33:$B$776,W$119)+'СЕТ СН'!$I$11+СВЦЭМ!$D$10+'СЕТ СН'!$I$6-'СЕТ СН'!$I$23</f>
        <v>1136.2038798799999</v>
      </c>
      <c r="X133" s="36">
        <f>SUMIFS(СВЦЭМ!$D$33:$D$776,СВЦЭМ!$A$33:$A$776,$A133,СВЦЭМ!$B$33:$B$776,X$119)+'СЕТ СН'!$I$11+СВЦЭМ!$D$10+'СЕТ СН'!$I$6-'СЕТ СН'!$I$23</f>
        <v>1119.3782072399999</v>
      </c>
      <c r="Y133" s="36">
        <f>SUMIFS(СВЦЭМ!$D$33:$D$776,СВЦЭМ!$A$33:$A$776,$A133,СВЦЭМ!$B$33:$B$776,Y$119)+'СЕТ СН'!$I$11+СВЦЭМ!$D$10+'СЕТ СН'!$I$6-'СЕТ СН'!$I$23</f>
        <v>1149.4564709000001</v>
      </c>
    </row>
    <row r="134" spans="1:25" ht="15.75" x14ac:dyDescent="0.2">
      <c r="A134" s="35">
        <f t="shared" si="3"/>
        <v>44119</v>
      </c>
      <c r="B134" s="36">
        <f>SUMIFS(СВЦЭМ!$D$33:$D$776,СВЦЭМ!$A$33:$A$776,$A134,СВЦЭМ!$B$33:$B$776,B$119)+'СЕТ СН'!$I$11+СВЦЭМ!$D$10+'СЕТ СН'!$I$6-'СЕТ СН'!$I$23</f>
        <v>1251.89032817</v>
      </c>
      <c r="C134" s="36">
        <f>SUMIFS(СВЦЭМ!$D$33:$D$776,СВЦЭМ!$A$33:$A$776,$A134,СВЦЭМ!$B$33:$B$776,C$119)+'СЕТ СН'!$I$11+СВЦЭМ!$D$10+'СЕТ СН'!$I$6-'СЕТ СН'!$I$23</f>
        <v>1335.3458972600001</v>
      </c>
      <c r="D134" s="36">
        <f>SUMIFS(СВЦЭМ!$D$33:$D$776,СВЦЭМ!$A$33:$A$776,$A134,СВЦЭМ!$B$33:$B$776,D$119)+'СЕТ СН'!$I$11+СВЦЭМ!$D$10+'СЕТ СН'!$I$6-'СЕТ СН'!$I$23</f>
        <v>1400.3792292600001</v>
      </c>
      <c r="E134" s="36">
        <f>SUMIFS(СВЦЭМ!$D$33:$D$776,СВЦЭМ!$A$33:$A$776,$A134,СВЦЭМ!$B$33:$B$776,E$119)+'СЕТ СН'!$I$11+СВЦЭМ!$D$10+'СЕТ СН'!$I$6-'СЕТ СН'!$I$23</f>
        <v>1405.670153</v>
      </c>
      <c r="F134" s="36">
        <f>SUMIFS(СВЦЭМ!$D$33:$D$776,СВЦЭМ!$A$33:$A$776,$A134,СВЦЭМ!$B$33:$B$776,F$119)+'СЕТ СН'!$I$11+СВЦЭМ!$D$10+'СЕТ СН'!$I$6-'СЕТ СН'!$I$23</f>
        <v>1399.22689431</v>
      </c>
      <c r="G134" s="36">
        <f>SUMIFS(СВЦЭМ!$D$33:$D$776,СВЦЭМ!$A$33:$A$776,$A134,СВЦЭМ!$B$33:$B$776,G$119)+'СЕТ СН'!$I$11+СВЦЭМ!$D$10+'СЕТ СН'!$I$6-'СЕТ СН'!$I$23</f>
        <v>1378.0611658299999</v>
      </c>
      <c r="H134" s="36">
        <f>SUMIFS(СВЦЭМ!$D$33:$D$776,СВЦЭМ!$A$33:$A$776,$A134,СВЦЭМ!$B$33:$B$776,H$119)+'СЕТ СН'!$I$11+СВЦЭМ!$D$10+'СЕТ СН'!$I$6-'СЕТ СН'!$I$23</f>
        <v>1331.85675687</v>
      </c>
      <c r="I134" s="36">
        <f>SUMIFS(СВЦЭМ!$D$33:$D$776,СВЦЭМ!$A$33:$A$776,$A134,СВЦЭМ!$B$33:$B$776,I$119)+'СЕТ СН'!$I$11+СВЦЭМ!$D$10+'СЕТ СН'!$I$6-'СЕТ СН'!$I$23</f>
        <v>1287.3060104400001</v>
      </c>
      <c r="J134" s="36">
        <f>SUMIFS(СВЦЭМ!$D$33:$D$776,СВЦЭМ!$A$33:$A$776,$A134,СВЦЭМ!$B$33:$B$776,J$119)+'СЕТ СН'!$I$11+СВЦЭМ!$D$10+'СЕТ СН'!$I$6-'СЕТ СН'!$I$23</f>
        <v>1226.66605097</v>
      </c>
      <c r="K134" s="36">
        <f>SUMIFS(СВЦЭМ!$D$33:$D$776,СВЦЭМ!$A$33:$A$776,$A134,СВЦЭМ!$B$33:$B$776,K$119)+'СЕТ СН'!$I$11+СВЦЭМ!$D$10+'СЕТ СН'!$I$6-'СЕТ СН'!$I$23</f>
        <v>1187.96398374</v>
      </c>
      <c r="L134" s="36">
        <f>SUMIFS(СВЦЭМ!$D$33:$D$776,СВЦЭМ!$A$33:$A$776,$A134,СВЦЭМ!$B$33:$B$776,L$119)+'СЕТ СН'!$I$11+СВЦЭМ!$D$10+'СЕТ СН'!$I$6-'СЕТ СН'!$I$23</f>
        <v>1191.1860678200001</v>
      </c>
      <c r="M134" s="36">
        <f>SUMIFS(СВЦЭМ!$D$33:$D$776,СВЦЭМ!$A$33:$A$776,$A134,СВЦЭМ!$B$33:$B$776,M$119)+'СЕТ СН'!$I$11+СВЦЭМ!$D$10+'СЕТ СН'!$I$6-'СЕТ СН'!$I$23</f>
        <v>1199.00734035</v>
      </c>
      <c r="N134" s="36">
        <f>SUMIFS(СВЦЭМ!$D$33:$D$776,СВЦЭМ!$A$33:$A$776,$A134,СВЦЭМ!$B$33:$B$776,N$119)+'СЕТ СН'!$I$11+СВЦЭМ!$D$10+'СЕТ СН'!$I$6-'СЕТ СН'!$I$23</f>
        <v>1209.89084693</v>
      </c>
      <c r="O134" s="36">
        <f>SUMIFS(СВЦЭМ!$D$33:$D$776,СВЦЭМ!$A$33:$A$776,$A134,СВЦЭМ!$B$33:$B$776,O$119)+'СЕТ СН'!$I$11+СВЦЭМ!$D$10+'СЕТ СН'!$I$6-'СЕТ СН'!$I$23</f>
        <v>1229.8143287600001</v>
      </c>
      <c r="P134" s="36">
        <f>SUMIFS(СВЦЭМ!$D$33:$D$776,СВЦЭМ!$A$33:$A$776,$A134,СВЦЭМ!$B$33:$B$776,P$119)+'СЕТ СН'!$I$11+СВЦЭМ!$D$10+'СЕТ СН'!$I$6-'СЕТ СН'!$I$23</f>
        <v>1253.9529344500002</v>
      </c>
      <c r="Q134" s="36">
        <f>SUMIFS(СВЦЭМ!$D$33:$D$776,СВЦЭМ!$A$33:$A$776,$A134,СВЦЭМ!$B$33:$B$776,Q$119)+'СЕТ СН'!$I$11+СВЦЭМ!$D$10+'СЕТ СН'!$I$6-'СЕТ СН'!$I$23</f>
        <v>1216.9190460899999</v>
      </c>
      <c r="R134" s="36">
        <f>SUMIFS(СВЦЭМ!$D$33:$D$776,СВЦЭМ!$A$33:$A$776,$A134,СВЦЭМ!$B$33:$B$776,R$119)+'СЕТ СН'!$I$11+СВЦЭМ!$D$10+'СЕТ СН'!$I$6-'СЕТ СН'!$I$23</f>
        <v>1168.6511692700001</v>
      </c>
      <c r="S134" s="36">
        <f>SUMIFS(СВЦЭМ!$D$33:$D$776,СВЦЭМ!$A$33:$A$776,$A134,СВЦЭМ!$B$33:$B$776,S$119)+'СЕТ СН'!$I$11+СВЦЭМ!$D$10+'СЕТ СН'!$I$6-'СЕТ СН'!$I$23</f>
        <v>1114.45914612</v>
      </c>
      <c r="T134" s="36">
        <f>SUMIFS(СВЦЭМ!$D$33:$D$776,СВЦЭМ!$A$33:$A$776,$A134,СВЦЭМ!$B$33:$B$776,T$119)+'СЕТ СН'!$I$11+СВЦЭМ!$D$10+'СЕТ СН'!$I$6-'СЕТ СН'!$I$23</f>
        <v>1118.6840641700001</v>
      </c>
      <c r="U134" s="36">
        <f>SUMIFS(СВЦЭМ!$D$33:$D$776,СВЦЭМ!$A$33:$A$776,$A134,СВЦЭМ!$B$33:$B$776,U$119)+'СЕТ СН'!$I$11+СВЦЭМ!$D$10+'СЕТ СН'!$I$6-'СЕТ СН'!$I$23</f>
        <v>1143.12687914</v>
      </c>
      <c r="V134" s="36">
        <f>SUMIFS(СВЦЭМ!$D$33:$D$776,СВЦЭМ!$A$33:$A$776,$A134,СВЦЭМ!$B$33:$B$776,V$119)+'СЕТ СН'!$I$11+СВЦЭМ!$D$10+'СЕТ СН'!$I$6-'СЕТ СН'!$I$23</f>
        <v>1136.3775174500001</v>
      </c>
      <c r="W134" s="36">
        <f>SUMIFS(СВЦЭМ!$D$33:$D$776,СВЦЭМ!$A$33:$A$776,$A134,СВЦЭМ!$B$33:$B$776,W$119)+'СЕТ СН'!$I$11+СВЦЭМ!$D$10+'СЕТ СН'!$I$6-'СЕТ СН'!$I$23</f>
        <v>1125.49347582</v>
      </c>
      <c r="X134" s="36">
        <f>SUMIFS(СВЦЭМ!$D$33:$D$776,СВЦЭМ!$A$33:$A$776,$A134,СВЦЭМ!$B$33:$B$776,X$119)+'СЕТ СН'!$I$11+СВЦЭМ!$D$10+'СЕТ СН'!$I$6-'СЕТ СН'!$I$23</f>
        <v>1101.93634453</v>
      </c>
      <c r="Y134" s="36">
        <f>SUMIFS(СВЦЭМ!$D$33:$D$776,СВЦЭМ!$A$33:$A$776,$A134,СВЦЭМ!$B$33:$B$776,Y$119)+'СЕТ СН'!$I$11+СВЦЭМ!$D$10+'СЕТ СН'!$I$6-'СЕТ СН'!$I$23</f>
        <v>1151.2828017900001</v>
      </c>
    </row>
    <row r="135" spans="1:25" ht="15.75" x14ac:dyDescent="0.2">
      <c r="A135" s="35">
        <f t="shared" si="3"/>
        <v>44120</v>
      </c>
      <c r="B135" s="36">
        <f>SUMIFS(СВЦЭМ!$D$33:$D$776,СВЦЭМ!$A$33:$A$776,$A135,СВЦЭМ!$B$33:$B$776,B$119)+'СЕТ СН'!$I$11+СВЦЭМ!$D$10+'СЕТ СН'!$I$6-'СЕТ СН'!$I$23</f>
        <v>1198.9297280800001</v>
      </c>
      <c r="C135" s="36">
        <f>SUMIFS(СВЦЭМ!$D$33:$D$776,СВЦЭМ!$A$33:$A$776,$A135,СВЦЭМ!$B$33:$B$776,C$119)+'СЕТ СН'!$I$11+СВЦЭМ!$D$10+'СЕТ СН'!$I$6-'СЕТ СН'!$I$23</f>
        <v>1277.1220145299999</v>
      </c>
      <c r="D135" s="36">
        <f>SUMIFS(СВЦЭМ!$D$33:$D$776,СВЦЭМ!$A$33:$A$776,$A135,СВЦЭМ!$B$33:$B$776,D$119)+'СЕТ СН'!$I$11+СВЦЭМ!$D$10+'СЕТ СН'!$I$6-'СЕТ СН'!$I$23</f>
        <v>1330.81047984</v>
      </c>
      <c r="E135" s="36">
        <f>SUMIFS(СВЦЭМ!$D$33:$D$776,СВЦЭМ!$A$33:$A$776,$A135,СВЦЭМ!$B$33:$B$776,E$119)+'СЕТ СН'!$I$11+СВЦЭМ!$D$10+'СЕТ СН'!$I$6-'СЕТ СН'!$I$23</f>
        <v>1335.78469986</v>
      </c>
      <c r="F135" s="36">
        <f>SUMIFS(СВЦЭМ!$D$33:$D$776,СВЦЭМ!$A$33:$A$776,$A135,СВЦЭМ!$B$33:$B$776,F$119)+'СЕТ СН'!$I$11+СВЦЭМ!$D$10+'СЕТ СН'!$I$6-'СЕТ СН'!$I$23</f>
        <v>1332.6286328400001</v>
      </c>
      <c r="G135" s="36">
        <f>SUMIFS(СВЦЭМ!$D$33:$D$776,СВЦЭМ!$A$33:$A$776,$A135,СВЦЭМ!$B$33:$B$776,G$119)+'СЕТ СН'!$I$11+СВЦЭМ!$D$10+'СЕТ СН'!$I$6-'СЕТ СН'!$I$23</f>
        <v>1318.7612272699998</v>
      </c>
      <c r="H135" s="36">
        <f>SUMIFS(СВЦЭМ!$D$33:$D$776,СВЦЭМ!$A$33:$A$776,$A135,СВЦЭМ!$B$33:$B$776,H$119)+'СЕТ СН'!$I$11+СВЦЭМ!$D$10+'СЕТ СН'!$I$6-'СЕТ СН'!$I$23</f>
        <v>1288.4225782399999</v>
      </c>
      <c r="I135" s="36">
        <f>SUMIFS(СВЦЭМ!$D$33:$D$776,СВЦЭМ!$A$33:$A$776,$A135,СВЦЭМ!$B$33:$B$776,I$119)+'СЕТ СН'!$I$11+СВЦЭМ!$D$10+'СЕТ СН'!$I$6-'СЕТ СН'!$I$23</f>
        <v>1262.9607405199999</v>
      </c>
      <c r="J135" s="36">
        <f>SUMIFS(СВЦЭМ!$D$33:$D$776,СВЦЭМ!$A$33:$A$776,$A135,СВЦЭМ!$B$33:$B$776,J$119)+'СЕТ СН'!$I$11+СВЦЭМ!$D$10+'СЕТ СН'!$I$6-'СЕТ СН'!$I$23</f>
        <v>1234.14564524</v>
      </c>
      <c r="K135" s="36">
        <f>SUMIFS(СВЦЭМ!$D$33:$D$776,СВЦЭМ!$A$33:$A$776,$A135,СВЦЭМ!$B$33:$B$776,K$119)+'СЕТ СН'!$I$11+СВЦЭМ!$D$10+'СЕТ СН'!$I$6-'СЕТ СН'!$I$23</f>
        <v>1201.2312332199999</v>
      </c>
      <c r="L135" s="36">
        <f>SUMIFS(СВЦЭМ!$D$33:$D$776,СВЦЭМ!$A$33:$A$776,$A135,СВЦЭМ!$B$33:$B$776,L$119)+'СЕТ СН'!$I$11+СВЦЭМ!$D$10+'СЕТ СН'!$I$6-'СЕТ СН'!$I$23</f>
        <v>1198.8870793599999</v>
      </c>
      <c r="M135" s="36">
        <f>SUMIFS(СВЦЭМ!$D$33:$D$776,СВЦЭМ!$A$33:$A$776,$A135,СВЦЭМ!$B$33:$B$776,M$119)+'СЕТ СН'!$I$11+СВЦЭМ!$D$10+'СЕТ СН'!$I$6-'СЕТ СН'!$I$23</f>
        <v>1202.95468099</v>
      </c>
      <c r="N135" s="36">
        <f>SUMIFS(СВЦЭМ!$D$33:$D$776,СВЦЭМ!$A$33:$A$776,$A135,СВЦЭМ!$B$33:$B$776,N$119)+'СЕТ СН'!$I$11+СВЦЭМ!$D$10+'СЕТ СН'!$I$6-'СЕТ СН'!$I$23</f>
        <v>1215.2536499799999</v>
      </c>
      <c r="O135" s="36">
        <f>SUMIFS(СВЦЭМ!$D$33:$D$776,СВЦЭМ!$A$33:$A$776,$A135,СВЦЭМ!$B$33:$B$776,O$119)+'СЕТ СН'!$I$11+СВЦЭМ!$D$10+'СЕТ СН'!$I$6-'СЕТ СН'!$I$23</f>
        <v>1250.8294255599999</v>
      </c>
      <c r="P135" s="36">
        <f>SUMIFS(СВЦЭМ!$D$33:$D$776,СВЦЭМ!$A$33:$A$776,$A135,СВЦЭМ!$B$33:$B$776,P$119)+'СЕТ СН'!$I$11+СВЦЭМ!$D$10+'СЕТ СН'!$I$6-'СЕТ СН'!$I$23</f>
        <v>1293.98807085</v>
      </c>
      <c r="Q135" s="36">
        <f>SUMIFS(СВЦЭМ!$D$33:$D$776,СВЦЭМ!$A$33:$A$776,$A135,СВЦЭМ!$B$33:$B$776,Q$119)+'СЕТ СН'!$I$11+СВЦЭМ!$D$10+'СЕТ СН'!$I$6-'СЕТ СН'!$I$23</f>
        <v>1260.6382462000001</v>
      </c>
      <c r="R135" s="36">
        <f>SUMIFS(СВЦЭМ!$D$33:$D$776,СВЦЭМ!$A$33:$A$776,$A135,СВЦЭМ!$B$33:$B$776,R$119)+'СЕТ СН'!$I$11+СВЦЭМ!$D$10+'СЕТ СН'!$I$6-'СЕТ СН'!$I$23</f>
        <v>1213.83258763</v>
      </c>
      <c r="S135" s="36">
        <f>SUMIFS(СВЦЭМ!$D$33:$D$776,СВЦЭМ!$A$33:$A$776,$A135,СВЦЭМ!$B$33:$B$776,S$119)+'СЕТ СН'!$I$11+СВЦЭМ!$D$10+'СЕТ СН'!$I$6-'СЕТ СН'!$I$23</f>
        <v>1153.6632231600001</v>
      </c>
      <c r="T135" s="36">
        <f>SUMIFS(СВЦЭМ!$D$33:$D$776,СВЦЭМ!$A$33:$A$776,$A135,СВЦЭМ!$B$33:$B$776,T$119)+'СЕТ СН'!$I$11+СВЦЭМ!$D$10+'СЕТ СН'!$I$6-'СЕТ СН'!$I$23</f>
        <v>1127.6574423</v>
      </c>
      <c r="U135" s="36">
        <f>SUMIFS(СВЦЭМ!$D$33:$D$776,СВЦЭМ!$A$33:$A$776,$A135,СВЦЭМ!$B$33:$B$776,U$119)+'СЕТ СН'!$I$11+СВЦЭМ!$D$10+'СЕТ СН'!$I$6-'СЕТ СН'!$I$23</f>
        <v>1130.05311906</v>
      </c>
      <c r="V135" s="36">
        <f>SUMIFS(СВЦЭМ!$D$33:$D$776,СВЦЭМ!$A$33:$A$776,$A135,СВЦЭМ!$B$33:$B$776,V$119)+'СЕТ СН'!$I$11+СВЦЭМ!$D$10+'СЕТ СН'!$I$6-'СЕТ СН'!$I$23</f>
        <v>1118.3865519000001</v>
      </c>
      <c r="W135" s="36">
        <f>SUMIFS(СВЦЭМ!$D$33:$D$776,СВЦЭМ!$A$33:$A$776,$A135,СВЦЭМ!$B$33:$B$776,W$119)+'СЕТ СН'!$I$11+СВЦЭМ!$D$10+'СЕТ СН'!$I$6-'СЕТ СН'!$I$23</f>
        <v>1114.18197285</v>
      </c>
      <c r="X135" s="36">
        <f>SUMIFS(СВЦЭМ!$D$33:$D$776,СВЦЭМ!$A$33:$A$776,$A135,СВЦЭМ!$B$33:$B$776,X$119)+'СЕТ СН'!$I$11+СВЦЭМ!$D$10+'СЕТ СН'!$I$6-'СЕТ СН'!$I$23</f>
        <v>1113.6679377800001</v>
      </c>
      <c r="Y135" s="36">
        <f>SUMIFS(СВЦЭМ!$D$33:$D$776,СВЦЭМ!$A$33:$A$776,$A135,СВЦЭМ!$B$33:$B$776,Y$119)+'СЕТ СН'!$I$11+СВЦЭМ!$D$10+'СЕТ СН'!$I$6-'СЕТ СН'!$I$23</f>
        <v>1144.2467822799999</v>
      </c>
    </row>
    <row r="136" spans="1:25" ht="15.75" x14ac:dyDescent="0.2">
      <c r="A136" s="35">
        <f t="shared" si="3"/>
        <v>44121</v>
      </c>
      <c r="B136" s="36">
        <f>SUMIFS(СВЦЭМ!$D$33:$D$776,СВЦЭМ!$A$33:$A$776,$A136,СВЦЭМ!$B$33:$B$776,B$119)+'СЕТ СН'!$I$11+СВЦЭМ!$D$10+'СЕТ СН'!$I$6-'СЕТ СН'!$I$23</f>
        <v>1195.9224229400002</v>
      </c>
      <c r="C136" s="36">
        <f>SUMIFS(СВЦЭМ!$D$33:$D$776,СВЦЭМ!$A$33:$A$776,$A136,СВЦЭМ!$B$33:$B$776,C$119)+'СЕТ СН'!$I$11+СВЦЭМ!$D$10+'СЕТ СН'!$I$6-'СЕТ СН'!$I$23</f>
        <v>1271.6189159</v>
      </c>
      <c r="D136" s="36">
        <f>SUMIFS(СВЦЭМ!$D$33:$D$776,СВЦЭМ!$A$33:$A$776,$A136,СВЦЭМ!$B$33:$B$776,D$119)+'СЕТ СН'!$I$11+СВЦЭМ!$D$10+'СЕТ СН'!$I$6-'СЕТ СН'!$I$23</f>
        <v>1332.82427237</v>
      </c>
      <c r="E136" s="36">
        <f>SUMIFS(СВЦЭМ!$D$33:$D$776,СВЦЭМ!$A$33:$A$776,$A136,СВЦЭМ!$B$33:$B$776,E$119)+'СЕТ СН'!$I$11+СВЦЭМ!$D$10+'СЕТ СН'!$I$6-'СЕТ СН'!$I$23</f>
        <v>1341.0086991600001</v>
      </c>
      <c r="F136" s="36">
        <f>SUMIFS(СВЦЭМ!$D$33:$D$776,СВЦЭМ!$A$33:$A$776,$A136,СВЦЭМ!$B$33:$B$776,F$119)+'СЕТ СН'!$I$11+СВЦЭМ!$D$10+'СЕТ СН'!$I$6-'СЕТ СН'!$I$23</f>
        <v>1344.4444465500001</v>
      </c>
      <c r="G136" s="36">
        <f>SUMIFS(СВЦЭМ!$D$33:$D$776,СВЦЭМ!$A$33:$A$776,$A136,СВЦЭМ!$B$33:$B$776,G$119)+'СЕТ СН'!$I$11+СВЦЭМ!$D$10+'СЕТ СН'!$I$6-'СЕТ СН'!$I$23</f>
        <v>1334.4336660399999</v>
      </c>
      <c r="H136" s="36">
        <f>SUMIFS(СВЦЭМ!$D$33:$D$776,СВЦЭМ!$A$33:$A$776,$A136,СВЦЭМ!$B$33:$B$776,H$119)+'СЕТ СН'!$I$11+СВЦЭМ!$D$10+'СЕТ СН'!$I$6-'СЕТ СН'!$I$23</f>
        <v>1321.87192529</v>
      </c>
      <c r="I136" s="36">
        <f>SUMIFS(СВЦЭМ!$D$33:$D$776,СВЦЭМ!$A$33:$A$776,$A136,СВЦЭМ!$B$33:$B$776,I$119)+'СЕТ СН'!$I$11+СВЦЭМ!$D$10+'СЕТ СН'!$I$6-'СЕТ СН'!$I$23</f>
        <v>1319.20874263</v>
      </c>
      <c r="J136" s="36">
        <f>SUMIFS(СВЦЭМ!$D$33:$D$776,СВЦЭМ!$A$33:$A$776,$A136,СВЦЭМ!$B$33:$B$776,J$119)+'СЕТ СН'!$I$11+СВЦЭМ!$D$10+'СЕТ СН'!$I$6-'СЕТ СН'!$I$23</f>
        <v>1264.44451506</v>
      </c>
      <c r="K136" s="36">
        <f>SUMIFS(СВЦЭМ!$D$33:$D$776,СВЦЭМ!$A$33:$A$776,$A136,СВЦЭМ!$B$33:$B$776,K$119)+'СЕТ СН'!$I$11+СВЦЭМ!$D$10+'СЕТ СН'!$I$6-'СЕТ СН'!$I$23</f>
        <v>1240.3057205300001</v>
      </c>
      <c r="L136" s="36">
        <f>SUMIFS(СВЦЭМ!$D$33:$D$776,СВЦЭМ!$A$33:$A$776,$A136,СВЦЭМ!$B$33:$B$776,L$119)+'СЕТ СН'!$I$11+СВЦЭМ!$D$10+'СЕТ СН'!$I$6-'СЕТ СН'!$I$23</f>
        <v>1212.1191253699999</v>
      </c>
      <c r="M136" s="36">
        <f>SUMIFS(СВЦЭМ!$D$33:$D$776,СВЦЭМ!$A$33:$A$776,$A136,СВЦЭМ!$B$33:$B$776,M$119)+'СЕТ СН'!$I$11+СВЦЭМ!$D$10+'СЕТ СН'!$I$6-'СЕТ СН'!$I$23</f>
        <v>1219.8068320100001</v>
      </c>
      <c r="N136" s="36">
        <f>SUMIFS(СВЦЭМ!$D$33:$D$776,СВЦЭМ!$A$33:$A$776,$A136,СВЦЭМ!$B$33:$B$776,N$119)+'СЕТ СН'!$I$11+СВЦЭМ!$D$10+'СЕТ СН'!$I$6-'СЕТ СН'!$I$23</f>
        <v>1232.86278053</v>
      </c>
      <c r="O136" s="36">
        <f>SUMIFS(СВЦЭМ!$D$33:$D$776,СВЦЭМ!$A$33:$A$776,$A136,СВЦЭМ!$B$33:$B$776,O$119)+'СЕТ СН'!$I$11+СВЦЭМ!$D$10+'СЕТ СН'!$I$6-'СЕТ СН'!$I$23</f>
        <v>1273.44020826</v>
      </c>
      <c r="P136" s="36">
        <f>SUMIFS(СВЦЭМ!$D$33:$D$776,СВЦЭМ!$A$33:$A$776,$A136,СВЦЭМ!$B$33:$B$776,P$119)+'СЕТ СН'!$I$11+СВЦЭМ!$D$10+'СЕТ СН'!$I$6-'СЕТ СН'!$I$23</f>
        <v>1317.3253297000001</v>
      </c>
      <c r="Q136" s="36">
        <f>SUMIFS(СВЦЭМ!$D$33:$D$776,СВЦЭМ!$A$33:$A$776,$A136,СВЦЭМ!$B$33:$B$776,Q$119)+'СЕТ СН'!$I$11+СВЦЭМ!$D$10+'СЕТ СН'!$I$6-'СЕТ СН'!$I$23</f>
        <v>1288.8742921600001</v>
      </c>
      <c r="R136" s="36">
        <f>SUMIFS(СВЦЭМ!$D$33:$D$776,СВЦЭМ!$A$33:$A$776,$A136,СВЦЭМ!$B$33:$B$776,R$119)+'СЕТ СН'!$I$11+СВЦЭМ!$D$10+'СЕТ СН'!$I$6-'СЕТ СН'!$I$23</f>
        <v>1244.1613961600001</v>
      </c>
      <c r="S136" s="36">
        <f>SUMIFS(СВЦЭМ!$D$33:$D$776,СВЦЭМ!$A$33:$A$776,$A136,СВЦЭМ!$B$33:$B$776,S$119)+'СЕТ СН'!$I$11+СВЦЭМ!$D$10+'СЕТ СН'!$I$6-'СЕТ СН'!$I$23</f>
        <v>1179.58258735</v>
      </c>
      <c r="T136" s="36">
        <f>SUMIFS(СВЦЭМ!$D$33:$D$776,СВЦЭМ!$A$33:$A$776,$A136,СВЦЭМ!$B$33:$B$776,T$119)+'СЕТ СН'!$I$11+СВЦЭМ!$D$10+'СЕТ СН'!$I$6-'СЕТ СН'!$I$23</f>
        <v>1143.01481601</v>
      </c>
      <c r="U136" s="36">
        <f>SUMIFS(СВЦЭМ!$D$33:$D$776,СВЦЭМ!$A$33:$A$776,$A136,СВЦЭМ!$B$33:$B$776,U$119)+'СЕТ СН'!$I$11+СВЦЭМ!$D$10+'СЕТ СН'!$I$6-'СЕТ СН'!$I$23</f>
        <v>1131.3689766100001</v>
      </c>
      <c r="V136" s="36">
        <f>SUMIFS(СВЦЭМ!$D$33:$D$776,СВЦЭМ!$A$33:$A$776,$A136,СВЦЭМ!$B$33:$B$776,V$119)+'СЕТ СН'!$I$11+СВЦЭМ!$D$10+'СЕТ СН'!$I$6-'СЕТ СН'!$I$23</f>
        <v>1132.24552589</v>
      </c>
      <c r="W136" s="36">
        <f>SUMIFS(СВЦЭМ!$D$33:$D$776,СВЦЭМ!$A$33:$A$776,$A136,СВЦЭМ!$B$33:$B$776,W$119)+'СЕТ СН'!$I$11+СВЦЭМ!$D$10+'СЕТ СН'!$I$6-'СЕТ СН'!$I$23</f>
        <v>1133.6822989299999</v>
      </c>
      <c r="X136" s="36">
        <f>SUMIFS(СВЦЭМ!$D$33:$D$776,СВЦЭМ!$A$33:$A$776,$A136,СВЦЭМ!$B$33:$B$776,X$119)+'СЕТ СН'!$I$11+СВЦЭМ!$D$10+'СЕТ СН'!$I$6-'СЕТ СН'!$I$23</f>
        <v>1153.68579568</v>
      </c>
      <c r="Y136" s="36">
        <f>SUMIFS(СВЦЭМ!$D$33:$D$776,СВЦЭМ!$A$33:$A$776,$A136,СВЦЭМ!$B$33:$B$776,Y$119)+'СЕТ СН'!$I$11+СВЦЭМ!$D$10+'СЕТ СН'!$I$6-'СЕТ СН'!$I$23</f>
        <v>1184.34759267</v>
      </c>
    </row>
    <row r="137" spans="1:25" ht="15.75" x14ac:dyDescent="0.2">
      <c r="A137" s="35">
        <f t="shared" si="3"/>
        <v>44122</v>
      </c>
      <c r="B137" s="36">
        <f>SUMIFS(СВЦЭМ!$D$33:$D$776,СВЦЭМ!$A$33:$A$776,$A137,СВЦЭМ!$B$33:$B$776,B$119)+'СЕТ СН'!$I$11+СВЦЭМ!$D$10+'СЕТ СН'!$I$6-'СЕТ СН'!$I$23</f>
        <v>1281.70424435</v>
      </c>
      <c r="C137" s="36">
        <f>SUMIFS(СВЦЭМ!$D$33:$D$776,СВЦЭМ!$A$33:$A$776,$A137,СВЦЭМ!$B$33:$B$776,C$119)+'СЕТ СН'!$I$11+СВЦЭМ!$D$10+'СЕТ СН'!$I$6-'СЕТ СН'!$I$23</f>
        <v>1377.1997532</v>
      </c>
      <c r="D137" s="36">
        <f>SUMIFS(СВЦЭМ!$D$33:$D$776,СВЦЭМ!$A$33:$A$776,$A137,СВЦЭМ!$B$33:$B$776,D$119)+'СЕТ СН'!$I$11+СВЦЭМ!$D$10+'СЕТ СН'!$I$6-'СЕТ СН'!$I$23</f>
        <v>1447.0853031000001</v>
      </c>
      <c r="E137" s="36">
        <f>SUMIFS(СВЦЭМ!$D$33:$D$776,СВЦЭМ!$A$33:$A$776,$A137,СВЦЭМ!$B$33:$B$776,E$119)+'СЕТ СН'!$I$11+СВЦЭМ!$D$10+'СЕТ СН'!$I$6-'СЕТ СН'!$I$23</f>
        <v>1454.7411536099999</v>
      </c>
      <c r="F137" s="36">
        <f>SUMIFS(СВЦЭМ!$D$33:$D$776,СВЦЭМ!$A$33:$A$776,$A137,СВЦЭМ!$B$33:$B$776,F$119)+'СЕТ СН'!$I$11+СВЦЭМ!$D$10+'СЕТ СН'!$I$6-'СЕТ СН'!$I$23</f>
        <v>1461.43207747</v>
      </c>
      <c r="G137" s="36">
        <f>SUMIFS(СВЦЭМ!$D$33:$D$776,СВЦЭМ!$A$33:$A$776,$A137,СВЦЭМ!$B$33:$B$776,G$119)+'СЕТ СН'!$I$11+СВЦЭМ!$D$10+'СЕТ СН'!$I$6-'СЕТ СН'!$I$23</f>
        <v>1449.2062822100002</v>
      </c>
      <c r="H137" s="36">
        <f>SUMIFS(СВЦЭМ!$D$33:$D$776,СВЦЭМ!$A$33:$A$776,$A137,СВЦЭМ!$B$33:$B$776,H$119)+'СЕТ СН'!$I$11+СВЦЭМ!$D$10+'СЕТ СН'!$I$6-'СЕТ СН'!$I$23</f>
        <v>1427.6549543900001</v>
      </c>
      <c r="I137" s="36">
        <f>SUMIFS(СВЦЭМ!$D$33:$D$776,СВЦЭМ!$A$33:$A$776,$A137,СВЦЭМ!$B$33:$B$776,I$119)+'СЕТ СН'!$I$11+СВЦЭМ!$D$10+'СЕТ СН'!$I$6-'СЕТ СН'!$I$23</f>
        <v>1393.92369386</v>
      </c>
      <c r="J137" s="36">
        <f>SUMIFS(СВЦЭМ!$D$33:$D$776,СВЦЭМ!$A$33:$A$776,$A137,СВЦЭМ!$B$33:$B$776,J$119)+'СЕТ СН'!$I$11+СВЦЭМ!$D$10+'СЕТ СН'!$I$6-'СЕТ СН'!$I$23</f>
        <v>1311.4858197399999</v>
      </c>
      <c r="K137" s="36">
        <f>SUMIFS(СВЦЭМ!$D$33:$D$776,СВЦЭМ!$A$33:$A$776,$A137,СВЦЭМ!$B$33:$B$776,K$119)+'СЕТ СН'!$I$11+СВЦЭМ!$D$10+'СЕТ СН'!$I$6-'СЕТ СН'!$I$23</f>
        <v>1245.42507957</v>
      </c>
      <c r="L137" s="36">
        <f>SUMIFS(СВЦЭМ!$D$33:$D$776,СВЦЭМ!$A$33:$A$776,$A137,СВЦЭМ!$B$33:$B$776,L$119)+'СЕТ СН'!$I$11+СВЦЭМ!$D$10+'СЕТ СН'!$I$6-'СЕТ СН'!$I$23</f>
        <v>1235.9083441799999</v>
      </c>
      <c r="M137" s="36">
        <f>SUMIFS(СВЦЭМ!$D$33:$D$776,СВЦЭМ!$A$33:$A$776,$A137,СВЦЭМ!$B$33:$B$776,M$119)+'СЕТ СН'!$I$11+СВЦЭМ!$D$10+'СЕТ СН'!$I$6-'СЕТ СН'!$I$23</f>
        <v>1237.1356144699998</v>
      </c>
      <c r="N137" s="36">
        <f>SUMIFS(СВЦЭМ!$D$33:$D$776,СВЦЭМ!$A$33:$A$776,$A137,СВЦЭМ!$B$33:$B$776,N$119)+'СЕТ СН'!$I$11+СВЦЭМ!$D$10+'СЕТ СН'!$I$6-'СЕТ СН'!$I$23</f>
        <v>1244.11230297</v>
      </c>
      <c r="O137" s="36">
        <f>SUMIFS(СВЦЭМ!$D$33:$D$776,СВЦЭМ!$A$33:$A$776,$A137,СВЦЭМ!$B$33:$B$776,O$119)+'СЕТ СН'!$I$11+СВЦЭМ!$D$10+'СЕТ СН'!$I$6-'СЕТ СН'!$I$23</f>
        <v>1293.7737607499998</v>
      </c>
      <c r="P137" s="36">
        <f>SUMIFS(СВЦЭМ!$D$33:$D$776,СВЦЭМ!$A$33:$A$776,$A137,СВЦЭМ!$B$33:$B$776,P$119)+'СЕТ СН'!$I$11+СВЦЭМ!$D$10+'СЕТ СН'!$I$6-'СЕТ СН'!$I$23</f>
        <v>1341.82393929</v>
      </c>
      <c r="Q137" s="36">
        <f>SUMIFS(СВЦЭМ!$D$33:$D$776,СВЦЭМ!$A$33:$A$776,$A137,СВЦЭМ!$B$33:$B$776,Q$119)+'СЕТ СН'!$I$11+СВЦЭМ!$D$10+'СЕТ СН'!$I$6-'СЕТ СН'!$I$23</f>
        <v>1306.89258174</v>
      </c>
      <c r="R137" s="36">
        <f>SUMIFS(СВЦЭМ!$D$33:$D$776,СВЦЭМ!$A$33:$A$776,$A137,СВЦЭМ!$B$33:$B$776,R$119)+'СЕТ СН'!$I$11+СВЦЭМ!$D$10+'СЕТ СН'!$I$6-'СЕТ СН'!$I$23</f>
        <v>1251.2488523100001</v>
      </c>
      <c r="S137" s="36">
        <f>SUMIFS(СВЦЭМ!$D$33:$D$776,СВЦЭМ!$A$33:$A$776,$A137,СВЦЭМ!$B$33:$B$776,S$119)+'СЕТ СН'!$I$11+СВЦЭМ!$D$10+'СЕТ СН'!$I$6-'СЕТ СН'!$I$23</f>
        <v>1178.7625991</v>
      </c>
      <c r="T137" s="36">
        <f>SUMIFS(СВЦЭМ!$D$33:$D$776,СВЦЭМ!$A$33:$A$776,$A137,СВЦЭМ!$B$33:$B$776,T$119)+'СЕТ СН'!$I$11+СВЦЭМ!$D$10+'СЕТ СН'!$I$6-'СЕТ СН'!$I$23</f>
        <v>1139.7275765700001</v>
      </c>
      <c r="U137" s="36">
        <f>SUMIFS(СВЦЭМ!$D$33:$D$776,СВЦЭМ!$A$33:$A$776,$A137,СВЦЭМ!$B$33:$B$776,U$119)+'СЕТ СН'!$I$11+СВЦЭМ!$D$10+'СЕТ СН'!$I$6-'СЕТ СН'!$I$23</f>
        <v>1136.06745641</v>
      </c>
      <c r="V137" s="36">
        <f>SUMIFS(СВЦЭМ!$D$33:$D$776,СВЦЭМ!$A$33:$A$776,$A137,СВЦЭМ!$B$33:$B$776,V$119)+'СЕТ СН'!$I$11+СВЦЭМ!$D$10+'СЕТ СН'!$I$6-'СЕТ СН'!$I$23</f>
        <v>1134.95141992</v>
      </c>
      <c r="W137" s="36">
        <f>SUMIFS(СВЦЭМ!$D$33:$D$776,СВЦЭМ!$A$33:$A$776,$A137,СВЦЭМ!$B$33:$B$776,W$119)+'СЕТ СН'!$I$11+СВЦЭМ!$D$10+'СЕТ СН'!$I$6-'СЕТ СН'!$I$23</f>
        <v>1133.9451040700001</v>
      </c>
      <c r="X137" s="36">
        <f>SUMIFS(СВЦЭМ!$D$33:$D$776,СВЦЭМ!$A$33:$A$776,$A137,СВЦЭМ!$B$33:$B$776,X$119)+'СЕТ СН'!$I$11+СВЦЭМ!$D$10+'СЕТ СН'!$I$6-'СЕТ СН'!$I$23</f>
        <v>1134.0554421900001</v>
      </c>
      <c r="Y137" s="36">
        <f>SUMIFS(СВЦЭМ!$D$33:$D$776,СВЦЭМ!$A$33:$A$776,$A137,СВЦЭМ!$B$33:$B$776,Y$119)+'СЕТ СН'!$I$11+СВЦЭМ!$D$10+'СЕТ СН'!$I$6-'СЕТ СН'!$I$23</f>
        <v>1174.4886591499999</v>
      </c>
    </row>
    <row r="138" spans="1:25" ht="15.75" x14ac:dyDescent="0.2">
      <c r="A138" s="35">
        <f t="shared" si="3"/>
        <v>44123</v>
      </c>
      <c r="B138" s="36">
        <f>SUMIFS(СВЦЭМ!$D$33:$D$776,СВЦЭМ!$A$33:$A$776,$A138,СВЦЭМ!$B$33:$B$776,B$119)+'СЕТ СН'!$I$11+СВЦЭМ!$D$10+'СЕТ СН'!$I$6-'СЕТ СН'!$I$23</f>
        <v>1240.16308349</v>
      </c>
      <c r="C138" s="36">
        <f>SUMIFS(СВЦЭМ!$D$33:$D$776,СВЦЭМ!$A$33:$A$776,$A138,СВЦЭМ!$B$33:$B$776,C$119)+'СЕТ СН'!$I$11+СВЦЭМ!$D$10+'СЕТ СН'!$I$6-'СЕТ СН'!$I$23</f>
        <v>1316.02401115</v>
      </c>
      <c r="D138" s="36">
        <f>SUMIFS(СВЦЭМ!$D$33:$D$776,СВЦЭМ!$A$33:$A$776,$A138,СВЦЭМ!$B$33:$B$776,D$119)+'СЕТ СН'!$I$11+СВЦЭМ!$D$10+'СЕТ СН'!$I$6-'СЕТ СН'!$I$23</f>
        <v>1386.5346684900001</v>
      </c>
      <c r="E138" s="36">
        <f>SUMIFS(СВЦЭМ!$D$33:$D$776,СВЦЭМ!$A$33:$A$776,$A138,СВЦЭМ!$B$33:$B$776,E$119)+'СЕТ СН'!$I$11+СВЦЭМ!$D$10+'СЕТ СН'!$I$6-'СЕТ СН'!$I$23</f>
        <v>1389.49498447</v>
      </c>
      <c r="F138" s="36">
        <f>SUMIFS(СВЦЭМ!$D$33:$D$776,СВЦЭМ!$A$33:$A$776,$A138,СВЦЭМ!$B$33:$B$776,F$119)+'СЕТ СН'!$I$11+СВЦЭМ!$D$10+'СЕТ СН'!$I$6-'СЕТ СН'!$I$23</f>
        <v>1392.2785352999999</v>
      </c>
      <c r="G138" s="36">
        <f>SUMIFS(СВЦЭМ!$D$33:$D$776,СВЦЭМ!$A$33:$A$776,$A138,СВЦЭМ!$B$33:$B$776,G$119)+'СЕТ СН'!$I$11+СВЦЭМ!$D$10+'СЕТ СН'!$I$6-'СЕТ СН'!$I$23</f>
        <v>1373.1291888199999</v>
      </c>
      <c r="H138" s="36">
        <f>SUMIFS(СВЦЭМ!$D$33:$D$776,СВЦЭМ!$A$33:$A$776,$A138,СВЦЭМ!$B$33:$B$776,H$119)+'СЕТ СН'!$I$11+СВЦЭМ!$D$10+'СЕТ СН'!$I$6-'СЕТ СН'!$I$23</f>
        <v>1323.99654145</v>
      </c>
      <c r="I138" s="36">
        <f>SUMIFS(СВЦЭМ!$D$33:$D$776,СВЦЭМ!$A$33:$A$776,$A138,СВЦЭМ!$B$33:$B$776,I$119)+'СЕТ СН'!$I$11+СВЦЭМ!$D$10+'СЕТ СН'!$I$6-'СЕТ СН'!$I$23</f>
        <v>1268.9408659800001</v>
      </c>
      <c r="J138" s="36">
        <f>SUMIFS(СВЦЭМ!$D$33:$D$776,СВЦЭМ!$A$33:$A$776,$A138,СВЦЭМ!$B$33:$B$776,J$119)+'СЕТ СН'!$I$11+СВЦЭМ!$D$10+'СЕТ СН'!$I$6-'СЕТ СН'!$I$23</f>
        <v>1213.04120741</v>
      </c>
      <c r="K138" s="36">
        <f>SUMIFS(СВЦЭМ!$D$33:$D$776,СВЦЭМ!$A$33:$A$776,$A138,СВЦЭМ!$B$33:$B$776,K$119)+'СЕТ СН'!$I$11+СВЦЭМ!$D$10+'СЕТ СН'!$I$6-'СЕТ СН'!$I$23</f>
        <v>1179.1849692599999</v>
      </c>
      <c r="L138" s="36">
        <f>SUMIFS(СВЦЭМ!$D$33:$D$776,СВЦЭМ!$A$33:$A$776,$A138,СВЦЭМ!$B$33:$B$776,L$119)+'СЕТ СН'!$I$11+СВЦЭМ!$D$10+'СЕТ СН'!$I$6-'СЕТ СН'!$I$23</f>
        <v>1181.2242377699999</v>
      </c>
      <c r="M138" s="36">
        <f>SUMIFS(СВЦЭМ!$D$33:$D$776,СВЦЭМ!$A$33:$A$776,$A138,СВЦЭМ!$B$33:$B$776,M$119)+'СЕТ СН'!$I$11+СВЦЭМ!$D$10+'СЕТ СН'!$I$6-'СЕТ СН'!$I$23</f>
        <v>1186.59332206</v>
      </c>
      <c r="N138" s="36">
        <f>SUMIFS(СВЦЭМ!$D$33:$D$776,СВЦЭМ!$A$33:$A$776,$A138,СВЦЭМ!$B$33:$B$776,N$119)+'СЕТ СН'!$I$11+СВЦЭМ!$D$10+'СЕТ СН'!$I$6-'СЕТ СН'!$I$23</f>
        <v>1199.08973552</v>
      </c>
      <c r="O138" s="36">
        <f>SUMIFS(СВЦЭМ!$D$33:$D$776,СВЦЭМ!$A$33:$A$776,$A138,СВЦЭМ!$B$33:$B$776,O$119)+'СЕТ СН'!$I$11+СВЦЭМ!$D$10+'СЕТ СН'!$I$6-'СЕТ СН'!$I$23</f>
        <v>1242.3679886</v>
      </c>
      <c r="P138" s="36">
        <f>SUMIFS(СВЦЭМ!$D$33:$D$776,СВЦЭМ!$A$33:$A$776,$A138,СВЦЭМ!$B$33:$B$776,P$119)+'СЕТ СН'!$I$11+СВЦЭМ!$D$10+'СЕТ СН'!$I$6-'СЕТ СН'!$I$23</f>
        <v>1280.97736728</v>
      </c>
      <c r="Q138" s="36">
        <f>SUMIFS(СВЦЭМ!$D$33:$D$776,СВЦЭМ!$A$33:$A$776,$A138,СВЦЭМ!$B$33:$B$776,Q$119)+'СЕТ СН'!$I$11+СВЦЭМ!$D$10+'СЕТ СН'!$I$6-'СЕТ СН'!$I$23</f>
        <v>1252.1422355499999</v>
      </c>
      <c r="R138" s="36">
        <f>SUMIFS(СВЦЭМ!$D$33:$D$776,СВЦЭМ!$A$33:$A$776,$A138,СВЦЭМ!$B$33:$B$776,R$119)+'СЕТ СН'!$I$11+СВЦЭМ!$D$10+'СЕТ СН'!$I$6-'СЕТ СН'!$I$23</f>
        <v>1207.6009513200001</v>
      </c>
      <c r="S138" s="36">
        <f>SUMIFS(СВЦЭМ!$D$33:$D$776,СВЦЭМ!$A$33:$A$776,$A138,СВЦЭМ!$B$33:$B$776,S$119)+'СЕТ СН'!$I$11+СВЦЭМ!$D$10+'СЕТ СН'!$I$6-'СЕТ СН'!$I$23</f>
        <v>1151.6004966</v>
      </c>
      <c r="T138" s="36">
        <f>SUMIFS(СВЦЭМ!$D$33:$D$776,СВЦЭМ!$A$33:$A$776,$A138,СВЦЭМ!$B$33:$B$776,T$119)+'СЕТ СН'!$I$11+СВЦЭМ!$D$10+'СЕТ СН'!$I$6-'СЕТ СН'!$I$23</f>
        <v>1122.3863946000001</v>
      </c>
      <c r="U138" s="36">
        <f>SUMIFS(СВЦЭМ!$D$33:$D$776,СВЦЭМ!$A$33:$A$776,$A138,СВЦЭМ!$B$33:$B$776,U$119)+'СЕТ СН'!$I$11+СВЦЭМ!$D$10+'СЕТ СН'!$I$6-'СЕТ СН'!$I$23</f>
        <v>1130.4548789999999</v>
      </c>
      <c r="V138" s="36">
        <f>SUMIFS(СВЦЭМ!$D$33:$D$776,СВЦЭМ!$A$33:$A$776,$A138,СВЦЭМ!$B$33:$B$776,V$119)+'СЕТ СН'!$I$11+СВЦЭМ!$D$10+'СЕТ СН'!$I$6-'СЕТ СН'!$I$23</f>
        <v>1121.9098238299998</v>
      </c>
      <c r="W138" s="36">
        <f>SUMIFS(СВЦЭМ!$D$33:$D$776,СВЦЭМ!$A$33:$A$776,$A138,СВЦЭМ!$B$33:$B$776,W$119)+'СЕТ СН'!$I$11+СВЦЭМ!$D$10+'СЕТ СН'!$I$6-'СЕТ СН'!$I$23</f>
        <v>1126.3475220999999</v>
      </c>
      <c r="X138" s="36">
        <f>SUMIFS(СВЦЭМ!$D$33:$D$776,СВЦЭМ!$A$33:$A$776,$A138,СВЦЭМ!$B$33:$B$776,X$119)+'СЕТ СН'!$I$11+СВЦЭМ!$D$10+'СЕТ СН'!$I$6-'СЕТ СН'!$I$23</f>
        <v>1140.4274735700001</v>
      </c>
      <c r="Y138" s="36">
        <f>SUMIFS(СВЦЭМ!$D$33:$D$776,СВЦЭМ!$A$33:$A$776,$A138,СВЦЭМ!$B$33:$B$776,Y$119)+'СЕТ СН'!$I$11+СВЦЭМ!$D$10+'СЕТ СН'!$I$6-'СЕТ СН'!$I$23</f>
        <v>1171.4741833099999</v>
      </c>
    </row>
    <row r="139" spans="1:25" ht="15.75" x14ac:dyDescent="0.2">
      <c r="A139" s="35">
        <f t="shared" si="3"/>
        <v>44124</v>
      </c>
      <c r="B139" s="36">
        <f>SUMIFS(СВЦЭМ!$D$33:$D$776,СВЦЭМ!$A$33:$A$776,$A139,СВЦЭМ!$B$33:$B$776,B$119)+'СЕТ СН'!$I$11+СВЦЭМ!$D$10+'СЕТ СН'!$I$6-'СЕТ СН'!$I$23</f>
        <v>1280.80897583</v>
      </c>
      <c r="C139" s="36">
        <f>SUMIFS(СВЦЭМ!$D$33:$D$776,СВЦЭМ!$A$33:$A$776,$A139,СВЦЭМ!$B$33:$B$776,C$119)+'СЕТ СН'!$I$11+СВЦЭМ!$D$10+'СЕТ СН'!$I$6-'СЕТ СН'!$I$23</f>
        <v>1361.9345629300001</v>
      </c>
      <c r="D139" s="36">
        <f>SUMIFS(СВЦЭМ!$D$33:$D$776,СВЦЭМ!$A$33:$A$776,$A139,СВЦЭМ!$B$33:$B$776,D$119)+'СЕТ СН'!$I$11+СВЦЭМ!$D$10+'СЕТ СН'!$I$6-'СЕТ СН'!$I$23</f>
        <v>1429.73476446</v>
      </c>
      <c r="E139" s="36">
        <f>SUMIFS(СВЦЭМ!$D$33:$D$776,СВЦЭМ!$A$33:$A$776,$A139,СВЦЭМ!$B$33:$B$776,E$119)+'СЕТ СН'!$I$11+СВЦЭМ!$D$10+'СЕТ СН'!$I$6-'СЕТ СН'!$I$23</f>
        <v>1439.0789091900001</v>
      </c>
      <c r="F139" s="36">
        <f>SUMIFS(СВЦЭМ!$D$33:$D$776,СВЦЭМ!$A$33:$A$776,$A139,СВЦЭМ!$B$33:$B$776,F$119)+'СЕТ СН'!$I$11+СВЦЭМ!$D$10+'СЕТ СН'!$I$6-'СЕТ СН'!$I$23</f>
        <v>1447.85176826</v>
      </c>
      <c r="G139" s="36">
        <f>SUMIFS(СВЦЭМ!$D$33:$D$776,СВЦЭМ!$A$33:$A$776,$A139,СВЦЭМ!$B$33:$B$776,G$119)+'СЕТ СН'!$I$11+СВЦЭМ!$D$10+'СЕТ СН'!$I$6-'СЕТ СН'!$I$23</f>
        <v>1424.95873368</v>
      </c>
      <c r="H139" s="36">
        <f>SUMIFS(СВЦЭМ!$D$33:$D$776,СВЦЭМ!$A$33:$A$776,$A139,СВЦЭМ!$B$33:$B$776,H$119)+'СЕТ СН'!$I$11+СВЦЭМ!$D$10+'СЕТ СН'!$I$6-'СЕТ СН'!$I$23</f>
        <v>1367.1335185299999</v>
      </c>
      <c r="I139" s="36">
        <f>SUMIFS(СВЦЭМ!$D$33:$D$776,СВЦЭМ!$A$33:$A$776,$A139,СВЦЭМ!$B$33:$B$776,I$119)+'СЕТ СН'!$I$11+СВЦЭМ!$D$10+'СЕТ СН'!$I$6-'СЕТ СН'!$I$23</f>
        <v>1315.2185760299999</v>
      </c>
      <c r="J139" s="36">
        <f>SUMIFS(СВЦЭМ!$D$33:$D$776,СВЦЭМ!$A$33:$A$776,$A139,СВЦЭМ!$B$33:$B$776,J$119)+'СЕТ СН'!$I$11+СВЦЭМ!$D$10+'СЕТ СН'!$I$6-'СЕТ СН'!$I$23</f>
        <v>1248.74737863</v>
      </c>
      <c r="K139" s="36">
        <f>SUMIFS(СВЦЭМ!$D$33:$D$776,СВЦЭМ!$A$33:$A$776,$A139,СВЦЭМ!$B$33:$B$776,K$119)+'СЕТ СН'!$I$11+СВЦЭМ!$D$10+'СЕТ СН'!$I$6-'СЕТ СН'!$I$23</f>
        <v>1204.1824597999998</v>
      </c>
      <c r="L139" s="36">
        <f>SUMIFS(СВЦЭМ!$D$33:$D$776,СВЦЭМ!$A$33:$A$776,$A139,СВЦЭМ!$B$33:$B$776,L$119)+'СЕТ СН'!$I$11+СВЦЭМ!$D$10+'СЕТ СН'!$I$6-'СЕТ СН'!$I$23</f>
        <v>1203.9524394699999</v>
      </c>
      <c r="M139" s="36">
        <f>SUMIFS(СВЦЭМ!$D$33:$D$776,СВЦЭМ!$A$33:$A$776,$A139,СВЦЭМ!$B$33:$B$776,M$119)+'СЕТ СН'!$I$11+СВЦЭМ!$D$10+'СЕТ СН'!$I$6-'СЕТ СН'!$I$23</f>
        <v>1214.51977145</v>
      </c>
      <c r="N139" s="36">
        <f>SUMIFS(СВЦЭМ!$D$33:$D$776,СВЦЭМ!$A$33:$A$776,$A139,СВЦЭМ!$B$33:$B$776,N$119)+'СЕТ СН'!$I$11+СВЦЭМ!$D$10+'СЕТ СН'!$I$6-'СЕТ СН'!$I$23</f>
        <v>1227.1132844600002</v>
      </c>
      <c r="O139" s="36">
        <f>SUMIFS(СВЦЭМ!$D$33:$D$776,СВЦЭМ!$A$33:$A$776,$A139,СВЦЭМ!$B$33:$B$776,O$119)+'СЕТ СН'!$I$11+СВЦЭМ!$D$10+'СЕТ СН'!$I$6-'СЕТ СН'!$I$23</f>
        <v>1269.7675513499998</v>
      </c>
      <c r="P139" s="36">
        <f>SUMIFS(СВЦЭМ!$D$33:$D$776,СВЦЭМ!$A$33:$A$776,$A139,СВЦЭМ!$B$33:$B$776,P$119)+'СЕТ СН'!$I$11+СВЦЭМ!$D$10+'СЕТ СН'!$I$6-'СЕТ СН'!$I$23</f>
        <v>1318.8615590700001</v>
      </c>
      <c r="Q139" s="36">
        <f>SUMIFS(СВЦЭМ!$D$33:$D$776,СВЦЭМ!$A$33:$A$776,$A139,СВЦЭМ!$B$33:$B$776,Q$119)+'СЕТ СН'!$I$11+СВЦЭМ!$D$10+'СЕТ СН'!$I$6-'СЕТ СН'!$I$23</f>
        <v>1288.3630009399999</v>
      </c>
      <c r="R139" s="36">
        <f>SUMIFS(СВЦЭМ!$D$33:$D$776,СВЦЭМ!$A$33:$A$776,$A139,СВЦЭМ!$B$33:$B$776,R$119)+'СЕТ СН'!$I$11+СВЦЭМ!$D$10+'СЕТ СН'!$I$6-'СЕТ СН'!$I$23</f>
        <v>1237.17485171</v>
      </c>
      <c r="S139" s="36">
        <f>SUMIFS(СВЦЭМ!$D$33:$D$776,СВЦЭМ!$A$33:$A$776,$A139,СВЦЭМ!$B$33:$B$776,S$119)+'СЕТ СН'!$I$11+СВЦЭМ!$D$10+'СЕТ СН'!$I$6-'СЕТ СН'!$I$23</f>
        <v>1168.4121193400001</v>
      </c>
      <c r="T139" s="36">
        <f>SUMIFS(СВЦЭМ!$D$33:$D$776,СВЦЭМ!$A$33:$A$776,$A139,СВЦЭМ!$B$33:$B$776,T$119)+'СЕТ СН'!$I$11+СВЦЭМ!$D$10+'СЕТ СН'!$I$6-'СЕТ СН'!$I$23</f>
        <v>1135.96230599</v>
      </c>
      <c r="U139" s="36">
        <f>SUMIFS(СВЦЭМ!$D$33:$D$776,СВЦЭМ!$A$33:$A$776,$A139,СВЦЭМ!$B$33:$B$776,U$119)+'СЕТ СН'!$I$11+СВЦЭМ!$D$10+'СЕТ СН'!$I$6-'СЕТ СН'!$I$23</f>
        <v>1150.72350089</v>
      </c>
      <c r="V139" s="36">
        <f>SUMIFS(СВЦЭМ!$D$33:$D$776,СВЦЭМ!$A$33:$A$776,$A139,СВЦЭМ!$B$33:$B$776,V$119)+'СЕТ СН'!$I$11+СВЦЭМ!$D$10+'СЕТ СН'!$I$6-'СЕТ СН'!$I$23</f>
        <v>1147.90852268</v>
      </c>
      <c r="W139" s="36">
        <f>SUMIFS(СВЦЭМ!$D$33:$D$776,СВЦЭМ!$A$33:$A$776,$A139,СВЦЭМ!$B$33:$B$776,W$119)+'СЕТ СН'!$I$11+СВЦЭМ!$D$10+'СЕТ СН'!$I$6-'СЕТ СН'!$I$23</f>
        <v>1144.0007009000001</v>
      </c>
      <c r="X139" s="36">
        <f>SUMIFS(СВЦЭМ!$D$33:$D$776,СВЦЭМ!$A$33:$A$776,$A139,СВЦЭМ!$B$33:$B$776,X$119)+'СЕТ СН'!$I$11+СВЦЭМ!$D$10+'СЕТ СН'!$I$6-'СЕТ СН'!$I$23</f>
        <v>1148.25744059</v>
      </c>
      <c r="Y139" s="36">
        <f>SUMIFS(СВЦЭМ!$D$33:$D$776,СВЦЭМ!$A$33:$A$776,$A139,СВЦЭМ!$B$33:$B$776,Y$119)+'СЕТ СН'!$I$11+СВЦЭМ!$D$10+'СЕТ СН'!$I$6-'СЕТ СН'!$I$23</f>
        <v>1183.86991945</v>
      </c>
    </row>
    <row r="140" spans="1:25" ht="15.75" x14ac:dyDescent="0.2">
      <c r="A140" s="35">
        <f t="shared" si="3"/>
        <v>44125</v>
      </c>
      <c r="B140" s="36">
        <f>SUMIFS(СВЦЭМ!$D$33:$D$776,СВЦЭМ!$A$33:$A$776,$A140,СВЦЭМ!$B$33:$B$776,B$119)+'СЕТ СН'!$I$11+СВЦЭМ!$D$10+'СЕТ СН'!$I$6-'СЕТ СН'!$I$23</f>
        <v>1265.1379090299999</v>
      </c>
      <c r="C140" s="36">
        <f>SUMIFS(СВЦЭМ!$D$33:$D$776,СВЦЭМ!$A$33:$A$776,$A140,СВЦЭМ!$B$33:$B$776,C$119)+'СЕТ СН'!$I$11+СВЦЭМ!$D$10+'СЕТ СН'!$I$6-'СЕТ СН'!$I$23</f>
        <v>1343.68692932</v>
      </c>
      <c r="D140" s="36">
        <f>SUMIFS(СВЦЭМ!$D$33:$D$776,СВЦЭМ!$A$33:$A$776,$A140,СВЦЭМ!$B$33:$B$776,D$119)+'СЕТ СН'!$I$11+СВЦЭМ!$D$10+'СЕТ СН'!$I$6-'СЕТ СН'!$I$23</f>
        <v>1400.5153500900001</v>
      </c>
      <c r="E140" s="36">
        <f>SUMIFS(СВЦЭМ!$D$33:$D$776,СВЦЭМ!$A$33:$A$776,$A140,СВЦЭМ!$B$33:$B$776,E$119)+'СЕТ СН'!$I$11+СВЦЭМ!$D$10+'СЕТ СН'!$I$6-'СЕТ СН'!$I$23</f>
        <v>1408.09353708</v>
      </c>
      <c r="F140" s="36">
        <f>SUMIFS(СВЦЭМ!$D$33:$D$776,СВЦЭМ!$A$33:$A$776,$A140,СВЦЭМ!$B$33:$B$776,F$119)+'СЕТ СН'!$I$11+СВЦЭМ!$D$10+'СЕТ СН'!$I$6-'СЕТ СН'!$I$23</f>
        <v>1408.5713529700001</v>
      </c>
      <c r="G140" s="36">
        <f>SUMIFS(СВЦЭМ!$D$33:$D$776,СВЦЭМ!$A$33:$A$776,$A140,СВЦЭМ!$B$33:$B$776,G$119)+'СЕТ СН'!$I$11+СВЦЭМ!$D$10+'СЕТ СН'!$I$6-'СЕТ СН'!$I$23</f>
        <v>1391.4180925199998</v>
      </c>
      <c r="H140" s="36">
        <f>SUMIFS(СВЦЭМ!$D$33:$D$776,СВЦЭМ!$A$33:$A$776,$A140,СВЦЭМ!$B$33:$B$776,H$119)+'СЕТ СН'!$I$11+СВЦЭМ!$D$10+'СЕТ СН'!$I$6-'СЕТ СН'!$I$23</f>
        <v>1339.1572267199999</v>
      </c>
      <c r="I140" s="36">
        <f>SUMIFS(СВЦЭМ!$D$33:$D$776,СВЦЭМ!$A$33:$A$776,$A140,СВЦЭМ!$B$33:$B$776,I$119)+'СЕТ СН'!$I$11+СВЦЭМ!$D$10+'СЕТ СН'!$I$6-'СЕТ СН'!$I$23</f>
        <v>1295.75258082</v>
      </c>
      <c r="J140" s="36">
        <f>SUMIFS(СВЦЭМ!$D$33:$D$776,СВЦЭМ!$A$33:$A$776,$A140,СВЦЭМ!$B$33:$B$776,J$119)+'СЕТ СН'!$I$11+СВЦЭМ!$D$10+'СЕТ СН'!$I$6-'СЕТ СН'!$I$23</f>
        <v>1241.0757972199999</v>
      </c>
      <c r="K140" s="36">
        <f>SUMIFS(СВЦЭМ!$D$33:$D$776,СВЦЭМ!$A$33:$A$776,$A140,СВЦЭМ!$B$33:$B$776,K$119)+'СЕТ СН'!$I$11+СВЦЭМ!$D$10+'СЕТ СН'!$I$6-'СЕТ СН'!$I$23</f>
        <v>1201.4097464199999</v>
      </c>
      <c r="L140" s="36">
        <f>SUMIFS(СВЦЭМ!$D$33:$D$776,СВЦЭМ!$A$33:$A$776,$A140,СВЦЭМ!$B$33:$B$776,L$119)+'СЕТ СН'!$I$11+СВЦЭМ!$D$10+'СЕТ СН'!$I$6-'СЕТ СН'!$I$23</f>
        <v>1201.53634622</v>
      </c>
      <c r="M140" s="36">
        <f>SUMIFS(СВЦЭМ!$D$33:$D$776,СВЦЭМ!$A$33:$A$776,$A140,СВЦЭМ!$B$33:$B$776,M$119)+'СЕТ СН'!$I$11+СВЦЭМ!$D$10+'СЕТ СН'!$I$6-'СЕТ СН'!$I$23</f>
        <v>1205.35921534</v>
      </c>
      <c r="N140" s="36">
        <f>SUMIFS(СВЦЭМ!$D$33:$D$776,СВЦЭМ!$A$33:$A$776,$A140,СВЦЭМ!$B$33:$B$776,N$119)+'СЕТ СН'!$I$11+СВЦЭМ!$D$10+'СЕТ СН'!$I$6-'СЕТ СН'!$I$23</f>
        <v>1212.4451245400001</v>
      </c>
      <c r="O140" s="36">
        <f>SUMIFS(СВЦЭМ!$D$33:$D$776,СВЦЭМ!$A$33:$A$776,$A140,СВЦЭМ!$B$33:$B$776,O$119)+'СЕТ СН'!$I$11+СВЦЭМ!$D$10+'СЕТ СН'!$I$6-'СЕТ СН'!$I$23</f>
        <v>1250.9119369499999</v>
      </c>
      <c r="P140" s="36">
        <f>SUMIFS(СВЦЭМ!$D$33:$D$776,СВЦЭМ!$A$33:$A$776,$A140,СВЦЭМ!$B$33:$B$776,P$119)+'СЕТ СН'!$I$11+СВЦЭМ!$D$10+'СЕТ СН'!$I$6-'СЕТ СН'!$I$23</f>
        <v>1291.70117587</v>
      </c>
      <c r="Q140" s="36">
        <f>SUMIFS(СВЦЭМ!$D$33:$D$776,СВЦЭМ!$A$33:$A$776,$A140,СВЦЭМ!$B$33:$B$776,Q$119)+'СЕТ СН'!$I$11+СВЦЭМ!$D$10+'СЕТ СН'!$I$6-'СЕТ СН'!$I$23</f>
        <v>1256.33317923</v>
      </c>
      <c r="R140" s="36">
        <f>SUMIFS(СВЦЭМ!$D$33:$D$776,СВЦЭМ!$A$33:$A$776,$A140,СВЦЭМ!$B$33:$B$776,R$119)+'СЕТ СН'!$I$11+СВЦЭМ!$D$10+'СЕТ СН'!$I$6-'СЕТ СН'!$I$23</f>
        <v>1202.10654869</v>
      </c>
      <c r="S140" s="36">
        <f>SUMIFS(СВЦЭМ!$D$33:$D$776,СВЦЭМ!$A$33:$A$776,$A140,СВЦЭМ!$B$33:$B$776,S$119)+'СЕТ СН'!$I$11+СВЦЭМ!$D$10+'СЕТ СН'!$I$6-'СЕТ СН'!$I$23</f>
        <v>1139.1164609299999</v>
      </c>
      <c r="T140" s="36">
        <f>SUMIFS(СВЦЭМ!$D$33:$D$776,СВЦЭМ!$A$33:$A$776,$A140,СВЦЭМ!$B$33:$B$776,T$119)+'СЕТ СН'!$I$11+СВЦЭМ!$D$10+'СЕТ СН'!$I$6-'СЕТ СН'!$I$23</f>
        <v>1134.1482330399999</v>
      </c>
      <c r="U140" s="36">
        <f>SUMIFS(СВЦЭМ!$D$33:$D$776,СВЦЭМ!$A$33:$A$776,$A140,СВЦЭМ!$B$33:$B$776,U$119)+'СЕТ СН'!$I$11+СВЦЭМ!$D$10+'СЕТ СН'!$I$6-'СЕТ СН'!$I$23</f>
        <v>1149.45047445</v>
      </c>
      <c r="V140" s="36">
        <f>SUMIFS(СВЦЭМ!$D$33:$D$776,СВЦЭМ!$A$33:$A$776,$A140,СВЦЭМ!$B$33:$B$776,V$119)+'СЕТ СН'!$I$11+СВЦЭМ!$D$10+'СЕТ СН'!$I$6-'СЕТ СН'!$I$23</f>
        <v>1146.4607311099999</v>
      </c>
      <c r="W140" s="36">
        <f>SUMIFS(СВЦЭМ!$D$33:$D$776,СВЦЭМ!$A$33:$A$776,$A140,СВЦЭМ!$B$33:$B$776,W$119)+'СЕТ СН'!$I$11+СВЦЭМ!$D$10+'СЕТ СН'!$I$6-'СЕТ СН'!$I$23</f>
        <v>1143.7879057499999</v>
      </c>
      <c r="X140" s="36">
        <f>SUMIFS(СВЦЭМ!$D$33:$D$776,СВЦЭМ!$A$33:$A$776,$A140,СВЦЭМ!$B$33:$B$776,X$119)+'СЕТ СН'!$I$11+СВЦЭМ!$D$10+'СЕТ СН'!$I$6-'СЕТ СН'!$I$23</f>
        <v>1135.5307241199998</v>
      </c>
      <c r="Y140" s="36">
        <f>SUMIFS(СВЦЭМ!$D$33:$D$776,СВЦЭМ!$A$33:$A$776,$A140,СВЦЭМ!$B$33:$B$776,Y$119)+'СЕТ СН'!$I$11+СВЦЭМ!$D$10+'СЕТ СН'!$I$6-'СЕТ СН'!$I$23</f>
        <v>1167.3899303799999</v>
      </c>
    </row>
    <row r="141" spans="1:25" ht="15.75" x14ac:dyDescent="0.2">
      <c r="A141" s="35">
        <f t="shared" si="3"/>
        <v>44126</v>
      </c>
      <c r="B141" s="36">
        <f>SUMIFS(СВЦЭМ!$D$33:$D$776,СВЦЭМ!$A$33:$A$776,$A141,СВЦЭМ!$B$33:$B$776,B$119)+'СЕТ СН'!$I$11+СВЦЭМ!$D$10+'СЕТ СН'!$I$6-'СЕТ СН'!$I$23</f>
        <v>1284.33056465</v>
      </c>
      <c r="C141" s="36">
        <f>SUMIFS(СВЦЭМ!$D$33:$D$776,СВЦЭМ!$A$33:$A$776,$A141,СВЦЭМ!$B$33:$B$776,C$119)+'СЕТ СН'!$I$11+СВЦЭМ!$D$10+'СЕТ СН'!$I$6-'СЕТ СН'!$I$23</f>
        <v>1375.0401635399999</v>
      </c>
      <c r="D141" s="36">
        <f>SUMIFS(СВЦЭМ!$D$33:$D$776,СВЦЭМ!$A$33:$A$776,$A141,СВЦЭМ!$B$33:$B$776,D$119)+'СЕТ СН'!$I$11+СВЦЭМ!$D$10+'СЕТ СН'!$I$6-'СЕТ СН'!$I$23</f>
        <v>1431.5933199900001</v>
      </c>
      <c r="E141" s="36">
        <f>SUMIFS(СВЦЭМ!$D$33:$D$776,СВЦЭМ!$A$33:$A$776,$A141,СВЦЭМ!$B$33:$B$776,E$119)+'СЕТ СН'!$I$11+СВЦЭМ!$D$10+'СЕТ СН'!$I$6-'СЕТ СН'!$I$23</f>
        <v>1437.3771879199999</v>
      </c>
      <c r="F141" s="36">
        <f>SUMIFS(СВЦЭМ!$D$33:$D$776,СВЦЭМ!$A$33:$A$776,$A141,СВЦЭМ!$B$33:$B$776,F$119)+'СЕТ СН'!$I$11+СВЦЭМ!$D$10+'СЕТ СН'!$I$6-'СЕТ СН'!$I$23</f>
        <v>1437.87165166</v>
      </c>
      <c r="G141" s="36">
        <f>SUMIFS(СВЦЭМ!$D$33:$D$776,СВЦЭМ!$A$33:$A$776,$A141,СВЦЭМ!$B$33:$B$776,G$119)+'СЕТ СН'!$I$11+СВЦЭМ!$D$10+'СЕТ СН'!$I$6-'СЕТ СН'!$I$23</f>
        <v>1417.4705986399999</v>
      </c>
      <c r="H141" s="36">
        <f>SUMIFS(СВЦЭМ!$D$33:$D$776,СВЦЭМ!$A$33:$A$776,$A141,СВЦЭМ!$B$33:$B$776,H$119)+'СЕТ СН'!$I$11+СВЦЭМ!$D$10+'СЕТ СН'!$I$6-'СЕТ СН'!$I$23</f>
        <v>1367.8187702099999</v>
      </c>
      <c r="I141" s="36">
        <f>SUMIFS(СВЦЭМ!$D$33:$D$776,СВЦЭМ!$A$33:$A$776,$A141,СВЦЭМ!$B$33:$B$776,I$119)+'СЕТ СН'!$I$11+СВЦЭМ!$D$10+'СЕТ СН'!$I$6-'СЕТ СН'!$I$23</f>
        <v>1320.04367602</v>
      </c>
      <c r="J141" s="36">
        <f>SUMIFS(СВЦЭМ!$D$33:$D$776,СВЦЭМ!$A$33:$A$776,$A141,СВЦЭМ!$B$33:$B$776,J$119)+'СЕТ СН'!$I$11+СВЦЭМ!$D$10+'СЕТ СН'!$I$6-'СЕТ СН'!$I$23</f>
        <v>1260.84429744</v>
      </c>
      <c r="K141" s="36">
        <f>SUMIFS(СВЦЭМ!$D$33:$D$776,СВЦЭМ!$A$33:$A$776,$A141,СВЦЭМ!$B$33:$B$776,K$119)+'СЕТ СН'!$I$11+СВЦЭМ!$D$10+'СЕТ СН'!$I$6-'СЕТ СН'!$I$23</f>
        <v>1218.97524312</v>
      </c>
      <c r="L141" s="36">
        <f>SUMIFS(СВЦЭМ!$D$33:$D$776,СВЦЭМ!$A$33:$A$776,$A141,СВЦЭМ!$B$33:$B$776,L$119)+'СЕТ СН'!$I$11+СВЦЭМ!$D$10+'СЕТ СН'!$I$6-'СЕТ СН'!$I$23</f>
        <v>1216.03538639</v>
      </c>
      <c r="M141" s="36">
        <f>SUMIFS(СВЦЭМ!$D$33:$D$776,СВЦЭМ!$A$33:$A$776,$A141,СВЦЭМ!$B$33:$B$776,M$119)+'СЕТ СН'!$I$11+СВЦЭМ!$D$10+'СЕТ СН'!$I$6-'СЕТ СН'!$I$23</f>
        <v>1226.33551188</v>
      </c>
      <c r="N141" s="36">
        <f>SUMIFS(СВЦЭМ!$D$33:$D$776,СВЦЭМ!$A$33:$A$776,$A141,СВЦЭМ!$B$33:$B$776,N$119)+'СЕТ СН'!$I$11+СВЦЭМ!$D$10+'СЕТ СН'!$I$6-'СЕТ СН'!$I$23</f>
        <v>1236.93523334</v>
      </c>
      <c r="O141" s="36">
        <f>SUMIFS(СВЦЭМ!$D$33:$D$776,СВЦЭМ!$A$33:$A$776,$A141,СВЦЭМ!$B$33:$B$776,O$119)+'СЕТ СН'!$I$11+СВЦЭМ!$D$10+'СЕТ СН'!$I$6-'СЕТ СН'!$I$23</f>
        <v>1284.86586809</v>
      </c>
      <c r="P141" s="36">
        <f>SUMIFS(СВЦЭМ!$D$33:$D$776,СВЦЭМ!$A$33:$A$776,$A141,СВЦЭМ!$B$33:$B$776,P$119)+'СЕТ СН'!$I$11+СВЦЭМ!$D$10+'СЕТ СН'!$I$6-'СЕТ СН'!$I$23</f>
        <v>1326.446095</v>
      </c>
      <c r="Q141" s="36">
        <f>SUMIFS(СВЦЭМ!$D$33:$D$776,СВЦЭМ!$A$33:$A$776,$A141,СВЦЭМ!$B$33:$B$776,Q$119)+'СЕТ СН'!$I$11+СВЦЭМ!$D$10+'СЕТ СН'!$I$6-'СЕТ СН'!$I$23</f>
        <v>1287.58903996</v>
      </c>
      <c r="R141" s="36">
        <f>SUMIFS(СВЦЭМ!$D$33:$D$776,СВЦЭМ!$A$33:$A$776,$A141,СВЦЭМ!$B$33:$B$776,R$119)+'СЕТ СН'!$I$11+СВЦЭМ!$D$10+'СЕТ СН'!$I$6-'СЕТ СН'!$I$23</f>
        <v>1230.5379226499999</v>
      </c>
      <c r="S141" s="36">
        <f>SUMIFS(СВЦЭМ!$D$33:$D$776,СВЦЭМ!$A$33:$A$776,$A141,СВЦЭМ!$B$33:$B$776,S$119)+'СЕТ СН'!$I$11+СВЦЭМ!$D$10+'СЕТ СН'!$I$6-'СЕТ СН'!$I$23</f>
        <v>1167.5330824799998</v>
      </c>
      <c r="T141" s="36">
        <f>SUMIFS(СВЦЭМ!$D$33:$D$776,СВЦЭМ!$A$33:$A$776,$A141,СВЦЭМ!$B$33:$B$776,T$119)+'СЕТ СН'!$I$11+СВЦЭМ!$D$10+'СЕТ СН'!$I$6-'СЕТ СН'!$I$23</f>
        <v>1148.9893458900001</v>
      </c>
      <c r="U141" s="36">
        <f>SUMIFS(СВЦЭМ!$D$33:$D$776,СВЦЭМ!$A$33:$A$776,$A141,СВЦЭМ!$B$33:$B$776,U$119)+'СЕТ СН'!$I$11+СВЦЭМ!$D$10+'СЕТ СН'!$I$6-'СЕТ СН'!$I$23</f>
        <v>1163.36424754</v>
      </c>
      <c r="V141" s="36">
        <f>SUMIFS(СВЦЭМ!$D$33:$D$776,СВЦЭМ!$A$33:$A$776,$A141,СВЦЭМ!$B$33:$B$776,V$119)+'СЕТ СН'!$I$11+СВЦЭМ!$D$10+'СЕТ СН'!$I$6-'СЕТ СН'!$I$23</f>
        <v>1157.16689425</v>
      </c>
      <c r="W141" s="36">
        <f>SUMIFS(СВЦЭМ!$D$33:$D$776,СВЦЭМ!$A$33:$A$776,$A141,СВЦЭМ!$B$33:$B$776,W$119)+'СЕТ СН'!$I$11+СВЦЭМ!$D$10+'СЕТ СН'!$I$6-'СЕТ СН'!$I$23</f>
        <v>1157.83550365</v>
      </c>
      <c r="X141" s="36">
        <f>SUMIFS(СВЦЭМ!$D$33:$D$776,СВЦЭМ!$A$33:$A$776,$A141,СВЦЭМ!$B$33:$B$776,X$119)+'СЕТ СН'!$I$11+СВЦЭМ!$D$10+'СЕТ СН'!$I$6-'СЕТ СН'!$I$23</f>
        <v>1148.4521779500001</v>
      </c>
      <c r="Y141" s="36">
        <f>SUMIFS(СВЦЭМ!$D$33:$D$776,СВЦЭМ!$A$33:$A$776,$A141,СВЦЭМ!$B$33:$B$776,Y$119)+'СЕТ СН'!$I$11+СВЦЭМ!$D$10+'СЕТ СН'!$I$6-'СЕТ СН'!$I$23</f>
        <v>1183.8983255099999</v>
      </c>
    </row>
    <row r="142" spans="1:25" ht="15.75" x14ac:dyDescent="0.2">
      <c r="A142" s="35">
        <f t="shared" si="3"/>
        <v>44127</v>
      </c>
      <c r="B142" s="36">
        <f>SUMIFS(СВЦЭМ!$D$33:$D$776,СВЦЭМ!$A$33:$A$776,$A142,СВЦЭМ!$B$33:$B$776,B$119)+'СЕТ СН'!$I$11+СВЦЭМ!$D$10+'СЕТ СН'!$I$6-'СЕТ СН'!$I$23</f>
        <v>1298.1915781</v>
      </c>
      <c r="C142" s="36">
        <f>SUMIFS(СВЦЭМ!$D$33:$D$776,СВЦЭМ!$A$33:$A$776,$A142,СВЦЭМ!$B$33:$B$776,C$119)+'СЕТ СН'!$I$11+СВЦЭМ!$D$10+'СЕТ СН'!$I$6-'СЕТ СН'!$I$23</f>
        <v>1376.8951756000001</v>
      </c>
      <c r="D142" s="36">
        <f>SUMIFS(СВЦЭМ!$D$33:$D$776,СВЦЭМ!$A$33:$A$776,$A142,СВЦЭМ!$B$33:$B$776,D$119)+'СЕТ СН'!$I$11+СВЦЭМ!$D$10+'СЕТ СН'!$I$6-'СЕТ СН'!$I$23</f>
        <v>1431.7976658600001</v>
      </c>
      <c r="E142" s="36">
        <f>SUMIFS(СВЦЭМ!$D$33:$D$776,СВЦЭМ!$A$33:$A$776,$A142,СВЦЭМ!$B$33:$B$776,E$119)+'СЕТ СН'!$I$11+СВЦЭМ!$D$10+'СЕТ СН'!$I$6-'СЕТ СН'!$I$23</f>
        <v>1440.4889441299999</v>
      </c>
      <c r="F142" s="36">
        <f>SUMIFS(СВЦЭМ!$D$33:$D$776,СВЦЭМ!$A$33:$A$776,$A142,СВЦЭМ!$B$33:$B$776,F$119)+'СЕТ СН'!$I$11+СВЦЭМ!$D$10+'СЕТ СН'!$I$6-'СЕТ СН'!$I$23</f>
        <v>1439.6551694999998</v>
      </c>
      <c r="G142" s="36">
        <f>SUMIFS(СВЦЭМ!$D$33:$D$776,СВЦЭМ!$A$33:$A$776,$A142,СВЦЭМ!$B$33:$B$776,G$119)+'СЕТ СН'!$I$11+СВЦЭМ!$D$10+'СЕТ СН'!$I$6-'СЕТ СН'!$I$23</f>
        <v>1418.91472716</v>
      </c>
      <c r="H142" s="36">
        <f>SUMIFS(СВЦЭМ!$D$33:$D$776,СВЦЭМ!$A$33:$A$776,$A142,СВЦЭМ!$B$33:$B$776,H$119)+'СЕТ СН'!$I$11+СВЦЭМ!$D$10+'СЕТ СН'!$I$6-'СЕТ СН'!$I$23</f>
        <v>1371.14723759</v>
      </c>
      <c r="I142" s="36">
        <f>SUMIFS(СВЦЭМ!$D$33:$D$776,СВЦЭМ!$A$33:$A$776,$A142,СВЦЭМ!$B$33:$B$776,I$119)+'СЕТ СН'!$I$11+СВЦЭМ!$D$10+'СЕТ СН'!$I$6-'СЕТ СН'!$I$23</f>
        <v>1323.02381545</v>
      </c>
      <c r="J142" s="36">
        <f>SUMIFS(СВЦЭМ!$D$33:$D$776,СВЦЭМ!$A$33:$A$776,$A142,СВЦЭМ!$B$33:$B$776,J$119)+'СЕТ СН'!$I$11+СВЦЭМ!$D$10+'СЕТ СН'!$I$6-'СЕТ СН'!$I$23</f>
        <v>1265.32224275</v>
      </c>
      <c r="K142" s="36">
        <f>SUMIFS(СВЦЭМ!$D$33:$D$776,СВЦЭМ!$A$33:$A$776,$A142,СВЦЭМ!$B$33:$B$776,K$119)+'СЕТ СН'!$I$11+СВЦЭМ!$D$10+'СЕТ СН'!$I$6-'СЕТ СН'!$I$23</f>
        <v>1236.02180073</v>
      </c>
      <c r="L142" s="36">
        <f>SUMIFS(СВЦЭМ!$D$33:$D$776,СВЦЭМ!$A$33:$A$776,$A142,СВЦЭМ!$B$33:$B$776,L$119)+'СЕТ СН'!$I$11+СВЦЭМ!$D$10+'СЕТ СН'!$I$6-'СЕТ СН'!$I$23</f>
        <v>1235.70983628</v>
      </c>
      <c r="M142" s="36">
        <f>SUMIFS(СВЦЭМ!$D$33:$D$776,СВЦЭМ!$A$33:$A$776,$A142,СВЦЭМ!$B$33:$B$776,M$119)+'СЕТ СН'!$I$11+СВЦЭМ!$D$10+'СЕТ СН'!$I$6-'СЕТ СН'!$I$23</f>
        <v>1236.5354442100002</v>
      </c>
      <c r="N142" s="36">
        <f>SUMIFS(СВЦЭМ!$D$33:$D$776,СВЦЭМ!$A$33:$A$776,$A142,СВЦЭМ!$B$33:$B$776,N$119)+'СЕТ СН'!$I$11+СВЦЭМ!$D$10+'СЕТ СН'!$I$6-'СЕТ СН'!$I$23</f>
        <v>1243.6947163999998</v>
      </c>
      <c r="O142" s="36">
        <f>SUMIFS(СВЦЭМ!$D$33:$D$776,СВЦЭМ!$A$33:$A$776,$A142,СВЦЭМ!$B$33:$B$776,O$119)+'СЕТ СН'!$I$11+СВЦЭМ!$D$10+'СЕТ СН'!$I$6-'СЕТ СН'!$I$23</f>
        <v>1283.6717608200001</v>
      </c>
      <c r="P142" s="36">
        <f>SUMIFS(СВЦЭМ!$D$33:$D$776,СВЦЭМ!$A$33:$A$776,$A142,СВЦЭМ!$B$33:$B$776,P$119)+'СЕТ СН'!$I$11+СВЦЭМ!$D$10+'СЕТ СН'!$I$6-'СЕТ СН'!$I$23</f>
        <v>1322.29374231</v>
      </c>
      <c r="Q142" s="36">
        <f>SUMIFS(СВЦЭМ!$D$33:$D$776,СВЦЭМ!$A$33:$A$776,$A142,СВЦЭМ!$B$33:$B$776,Q$119)+'СЕТ СН'!$I$11+СВЦЭМ!$D$10+'СЕТ СН'!$I$6-'СЕТ СН'!$I$23</f>
        <v>1285.0065863999998</v>
      </c>
      <c r="R142" s="36">
        <f>SUMIFS(СВЦЭМ!$D$33:$D$776,СВЦЭМ!$A$33:$A$776,$A142,СВЦЭМ!$B$33:$B$776,R$119)+'СЕТ СН'!$I$11+СВЦЭМ!$D$10+'СЕТ СН'!$I$6-'СЕТ СН'!$I$23</f>
        <v>1231.32609576</v>
      </c>
      <c r="S142" s="36">
        <f>SUMIFS(СВЦЭМ!$D$33:$D$776,СВЦЭМ!$A$33:$A$776,$A142,СВЦЭМ!$B$33:$B$776,S$119)+'СЕТ СН'!$I$11+СВЦЭМ!$D$10+'СЕТ СН'!$I$6-'СЕТ СН'!$I$23</f>
        <v>1257.1788546299999</v>
      </c>
      <c r="T142" s="36">
        <f>SUMIFS(СВЦЭМ!$D$33:$D$776,СВЦЭМ!$A$33:$A$776,$A142,СВЦЭМ!$B$33:$B$776,T$119)+'СЕТ СН'!$I$11+СВЦЭМ!$D$10+'СЕТ СН'!$I$6-'СЕТ СН'!$I$23</f>
        <v>1252.12901341</v>
      </c>
      <c r="U142" s="36">
        <f>SUMIFS(СВЦЭМ!$D$33:$D$776,СВЦЭМ!$A$33:$A$776,$A142,СВЦЭМ!$B$33:$B$776,U$119)+'СЕТ СН'!$I$11+СВЦЭМ!$D$10+'СЕТ СН'!$I$6-'СЕТ СН'!$I$23</f>
        <v>1185.6728579800001</v>
      </c>
      <c r="V142" s="36">
        <f>SUMIFS(СВЦЭМ!$D$33:$D$776,СВЦЭМ!$A$33:$A$776,$A142,СВЦЭМ!$B$33:$B$776,V$119)+'СЕТ СН'!$I$11+СВЦЭМ!$D$10+'СЕТ СН'!$I$6-'СЕТ СН'!$I$23</f>
        <v>1181.22457657</v>
      </c>
      <c r="W142" s="36">
        <f>SUMIFS(СВЦЭМ!$D$33:$D$776,СВЦЭМ!$A$33:$A$776,$A142,СВЦЭМ!$B$33:$B$776,W$119)+'СЕТ СН'!$I$11+СВЦЭМ!$D$10+'СЕТ СН'!$I$6-'СЕТ СН'!$I$23</f>
        <v>1177.85025744</v>
      </c>
      <c r="X142" s="36">
        <f>SUMIFS(СВЦЭМ!$D$33:$D$776,СВЦЭМ!$A$33:$A$776,$A142,СВЦЭМ!$B$33:$B$776,X$119)+'СЕТ СН'!$I$11+СВЦЭМ!$D$10+'СЕТ СН'!$I$6-'СЕТ СН'!$I$23</f>
        <v>1160.93969182</v>
      </c>
      <c r="Y142" s="36">
        <f>SUMIFS(СВЦЭМ!$D$33:$D$776,СВЦЭМ!$A$33:$A$776,$A142,СВЦЭМ!$B$33:$B$776,Y$119)+'СЕТ СН'!$I$11+СВЦЭМ!$D$10+'СЕТ СН'!$I$6-'СЕТ СН'!$I$23</f>
        <v>1166.91087444</v>
      </c>
    </row>
    <row r="143" spans="1:25" ht="15.75" x14ac:dyDescent="0.2">
      <c r="A143" s="35">
        <f t="shared" si="3"/>
        <v>44128</v>
      </c>
      <c r="B143" s="36">
        <f>SUMIFS(СВЦЭМ!$D$33:$D$776,СВЦЭМ!$A$33:$A$776,$A143,СВЦЭМ!$B$33:$B$776,B$119)+'СЕТ СН'!$I$11+СВЦЭМ!$D$10+'СЕТ СН'!$I$6-'СЕТ СН'!$I$23</f>
        <v>1266.9372241000001</v>
      </c>
      <c r="C143" s="36">
        <f>SUMIFS(СВЦЭМ!$D$33:$D$776,СВЦЭМ!$A$33:$A$776,$A143,СВЦЭМ!$B$33:$B$776,C$119)+'СЕТ СН'!$I$11+СВЦЭМ!$D$10+'СЕТ СН'!$I$6-'СЕТ СН'!$I$23</f>
        <v>1344.8863397</v>
      </c>
      <c r="D143" s="36">
        <f>SUMIFS(СВЦЭМ!$D$33:$D$776,СВЦЭМ!$A$33:$A$776,$A143,СВЦЭМ!$B$33:$B$776,D$119)+'СЕТ СН'!$I$11+СВЦЭМ!$D$10+'СЕТ СН'!$I$6-'СЕТ СН'!$I$23</f>
        <v>1412.3885323300001</v>
      </c>
      <c r="E143" s="36">
        <f>SUMIFS(СВЦЭМ!$D$33:$D$776,СВЦЭМ!$A$33:$A$776,$A143,СВЦЭМ!$B$33:$B$776,E$119)+'СЕТ СН'!$I$11+СВЦЭМ!$D$10+'СЕТ СН'!$I$6-'СЕТ СН'!$I$23</f>
        <v>1426.8637952399999</v>
      </c>
      <c r="F143" s="36">
        <f>SUMIFS(СВЦЭМ!$D$33:$D$776,СВЦЭМ!$A$33:$A$776,$A143,СВЦЭМ!$B$33:$B$776,F$119)+'СЕТ СН'!$I$11+СВЦЭМ!$D$10+'СЕТ СН'!$I$6-'СЕТ СН'!$I$23</f>
        <v>1428.3513504299999</v>
      </c>
      <c r="G143" s="36">
        <f>SUMIFS(СВЦЭМ!$D$33:$D$776,СВЦЭМ!$A$33:$A$776,$A143,СВЦЭМ!$B$33:$B$776,G$119)+'СЕТ СН'!$I$11+СВЦЭМ!$D$10+'СЕТ СН'!$I$6-'СЕТ СН'!$I$23</f>
        <v>1407.82455248</v>
      </c>
      <c r="H143" s="36">
        <f>SUMIFS(СВЦЭМ!$D$33:$D$776,СВЦЭМ!$A$33:$A$776,$A143,СВЦЭМ!$B$33:$B$776,H$119)+'СЕТ СН'!$I$11+СВЦЭМ!$D$10+'СЕТ СН'!$I$6-'СЕТ СН'!$I$23</f>
        <v>1385.8792122</v>
      </c>
      <c r="I143" s="36">
        <f>SUMIFS(СВЦЭМ!$D$33:$D$776,СВЦЭМ!$A$33:$A$776,$A143,СВЦЭМ!$B$33:$B$776,I$119)+'СЕТ СН'!$I$11+СВЦЭМ!$D$10+'СЕТ СН'!$I$6-'СЕТ СН'!$I$23</f>
        <v>1355.9316828999999</v>
      </c>
      <c r="J143" s="36">
        <f>SUMIFS(СВЦЭМ!$D$33:$D$776,СВЦЭМ!$A$33:$A$776,$A143,СВЦЭМ!$B$33:$B$776,J$119)+'СЕТ СН'!$I$11+СВЦЭМ!$D$10+'СЕТ СН'!$I$6-'СЕТ СН'!$I$23</f>
        <v>1282.8326826299999</v>
      </c>
      <c r="K143" s="36">
        <f>SUMIFS(СВЦЭМ!$D$33:$D$776,СВЦЭМ!$A$33:$A$776,$A143,СВЦЭМ!$B$33:$B$776,K$119)+'СЕТ СН'!$I$11+СВЦЭМ!$D$10+'СЕТ СН'!$I$6-'СЕТ СН'!$I$23</f>
        <v>1251.17412663</v>
      </c>
      <c r="L143" s="36">
        <f>SUMIFS(СВЦЭМ!$D$33:$D$776,СВЦЭМ!$A$33:$A$776,$A143,СВЦЭМ!$B$33:$B$776,L$119)+'СЕТ СН'!$I$11+СВЦЭМ!$D$10+'СЕТ СН'!$I$6-'СЕТ СН'!$I$23</f>
        <v>1240.3749889000001</v>
      </c>
      <c r="M143" s="36">
        <f>SUMIFS(СВЦЭМ!$D$33:$D$776,СВЦЭМ!$A$33:$A$776,$A143,СВЦЭМ!$B$33:$B$776,M$119)+'СЕТ СН'!$I$11+СВЦЭМ!$D$10+'СЕТ СН'!$I$6-'СЕТ СН'!$I$23</f>
        <v>1231.87216696</v>
      </c>
      <c r="N143" s="36">
        <f>SUMIFS(СВЦЭМ!$D$33:$D$776,СВЦЭМ!$A$33:$A$776,$A143,СВЦЭМ!$B$33:$B$776,N$119)+'СЕТ СН'!$I$11+СВЦЭМ!$D$10+'СЕТ СН'!$I$6-'СЕТ СН'!$I$23</f>
        <v>1229.24233794</v>
      </c>
      <c r="O143" s="36">
        <f>SUMIFS(СВЦЭМ!$D$33:$D$776,СВЦЭМ!$A$33:$A$776,$A143,СВЦЭМ!$B$33:$B$776,O$119)+'СЕТ СН'!$I$11+СВЦЭМ!$D$10+'СЕТ СН'!$I$6-'СЕТ СН'!$I$23</f>
        <v>1273.87852821</v>
      </c>
      <c r="P143" s="36">
        <f>SUMIFS(СВЦЭМ!$D$33:$D$776,СВЦЭМ!$A$33:$A$776,$A143,СВЦЭМ!$B$33:$B$776,P$119)+'СЕТ СН'!$I$11+СВЦЭМ!$D$10+'СЕТ СН'!$I$6-'СЕТ СН'!$I$23</f>
        <v>1323.83709125</v>
      </c>
      <c r="Q143" s="36">
        <f>SUMIFS(СВЦЭМ!$D$33:$D$776,СВЦЭМ!$A$33:$A$776,$A143,СВЦЭМ!$B$33:$B$776,Q$119)+'СЕТ СН'!$I$11+СВЦЭМ!$D$10+'СЕТ СН'!$I$6-'СЕТ СН'!$I$23</f>
        <v>1310.0449497300001</v>
      </c>
      <c r="R143" s="36">
        <f>SUMIFS(СВЦЭМ!$D$33:$D$776,СВЦЭМ!$A$33:$A$776,$A143,СВЦЭМ!$B$33:$B$776,R$119)+'СЕТ СН'!$I$11+СВЦЭМ!$D$10+'СЕТ СН'!$I$6-'СЕТ СН'!$I$23</f>
        <v>1277.9444836299999</v>
      </c>
      <c r="S143" s="36">
        <f>SUMIFS(СВЦЭМ!$D$33:$D$776,СВЦЭМ!$A$33:$A$776,$A143,СВЦЭМ!$B$33:$B$776,S$119)+'СЕТ СН'!$I$11+СВЦЭМ!$D$10+'СЕТ СН'!$I$6-'СЕТ СН'!$I$23</f>
        <v>1237.29893019</v>
      </c>
      <c r="T143" s="36">
        <f>SUMIFS(СВЦЭМ!$D$33:$D$776,СВЦЭМ!$A$33:$A$776,$A143,СВЦЭМ!$B$33:$B$776,T$119)+'СЕТ СН'!$I$11+СВЦЭМ!$D$10+'СЕТ СН'!$I$6-'СЕТ СН'!$I$23</f>
        <v>1265.1311359199999</v>
      </c>
      <c r="U143" s="36">
        <f>SUMIFS(СВЦЭМ!$D$33:$D$776,СВЦЭМ!$A$33:$A$776,$A143,СВЦЭМ!$B$33:$B$776,U$119)+'СЕТ СН'!$I$11+СВЦЭМ!$D$10+'СЕТ СН'!$I$6-'СЕТ СН'!$I$23</f>
        <v>1267.07967229</v>
      </c>
      <c r="V143" s="36">
        <f>SUMIFS(СВЦЭМ!$D$33:$D$776,СВЦЭМ!$A$33:$A$776,$A143,СВЦЭМ!$B$33:$B$776,V$119)+'СЕТ СН'!$I$11+СВЦЭМ!$D$10+'СЕТ СН'!$I$6-'СЕТ СН'!$I$23</f>
        <v>1181.0622224399999</v>
      </c>
      <c r="W143" s="36">
        <f>SUMIFS(СВЦЭМ!$D$33:$D$776,СВЦЭМ!$A$33:$A$776,$A143,СВЦЭМ!$B$33:$B$776,W$119)+'СЕТ СН'!$I$11+СВЦЭМ!$D$10+'СЕТ СН'!$I$6-'СЕТ СН'!$I$23</f>
        <v>1198.8967768</v>
      </c>
      <c r="X143" s="36">
        <f>SUMIFS(СВЦЭМ!$D$33:$D$776,СВЦЭМ!$A$33:$A$776,$A143,СВЦЭМ!$B$33:$B$776,X$119)+'СЕТ СН'!$I$11+СВЦЭМ!$D$10+'СЕТ СН'!$I$6-'СЕТ СН'!$I$23</f>
        <v>1225.0118129699999</v>
      </c>
      <c r="Y143" s="36">
        <f>SUMIFS(СВЦЭМ!$D$33:$D$776,СВЦЭМ!$A$33:$A$776,$A143,СВЦЭМ!$B$33:$B$776,Y$119)+'СЕТ СН'!$I$11+СВЦЭМ!$D$10+'СЕТ СН'!$I$6-'СЕТ СН'!$I$23</f>
        <v>1259.9664884399999</v>
      </c>
    </row>
    <row r="144" spans="1:25" ht="15.75" x14ac:dyDescent="0.2">
      <c r="A144" s="35">
        <f t="shared" si="3"/>
        <v>44129</v>
      </c>
      <c r="B144" s="36">
        <f>SUMIFS(СВЦЭМ!$D$33:$D$776,СВЦЭМ!$A$33:$A$776,$A144,СВЦЭМ!$B$33:$B$776,B$119)+'СЕТ СН'!$I$11+СВЦЭМ!$D$10+'СЕТ СН'!$I$6-'СЕТ СН'!$I$23</f>
        <v>1326.40862806</v>
      </c>
      <c r="C144" s="36">
        <f>SUMIFS(СВЦЭМ!$D$33:$D$776,СВЦЭМ!$A$33:$A$776,$A144,СВЦЭМ!$B$33:$B$776,C$119)+'СЕТ СН'!$I$11+СВЦЭМ!$D$10+'СЕТ СН'!$I$6-'СЕТ СН'!$I$23</f>
        <v>1377.3139911799999</v>
      </c>
      <c r="D144" s="36">
        <f>SUMIFS(СВЦЭМ!$D$33:$D$776,СВЦЭМ!$A$33:$A$776,$A144,СВЦЭМ!$B$33:$B$776,D$119)+'СЕТ СН'!$I$11+СВЦЭМ!$D$10+'СЕТ СН'!$I$6-'СЕТ СН'!$I$23</f>
        <v>1446.2080923399999</v>
      </c>
      <c r="E144" s="36">
        <f>SUMIFS(СВЦЭМ!$D$33:$D$776,СВЦЭМ!$A$33:$A$776,$A144,СВЦЭМ!$B$33:$B$776,E$119)+'СЕТ СН'!$I$11+СВЦЭМ!$D$10+'СЕТ СН'!$I$6-'СЕТ СН'!$I$23</f>
        <v>1454.57972023</v>
      </c>
      <c r="F144" s="36">
        <f>SUMIFS(СВЦЭМ!$D$33:$D$776,СВЦЭМ!$A$33:$A$776,$A144,СВЦЭМ!$B$33:$B$776,F$119)+'СЕТ СН'!$I$11+СВЦЭМ!$D$10+'СЕТ СН'!$I$6-'СЕТ СН'!$I$23</f>
        <v>1458.2569821699999</v>
      </c>
      <c r="G144" s="36">
        <f>SUMIFS(СВЦЭМ!$D$33:$D$776,СВЦЭМ!$A$33:$A$776,$A144,СВЦЭМ!$B$33:$B$776,G$119)+'СЕТ СН'!$I$11+СВЦЭМ!$D$10+'СЕТ СН'!$I$6-'СЕТ СН'!$I$23</f>
        <v>1457.6236829899999</v>
      </c>
      <c r="H144" s="36">
        <f>SUMIFS(СВЦЭМ!$D$33:$D$776,СВЦЭМ!$A$33:$A$776,$A144,СВЦЭМ!$B$33:$B$776,H$119)+'СЕТ СН'!$I$11+СВЦЭМ!$D$10+'СЕТ СН'!$I$6-'СЕТ СН'!$I$23</f>
        <v>1435.2606374699999</v>
      </c>
      <c r="I144" s="36">
        <f>SUMIFS(СВЦЭМ!$D$33:$D$776,СВЦЭМ!$A$33:$A$776,$A144,СВЦЭМ!$B$33:$B$776,I$119)+'СЕТ СН'!$I$11+СВЦЭМ!$D$10+'СЕТ СН'!$I$6-'СЕТ СН'!$I$23</f>
        <v>1410.6145004499999</v>
      </c>
      <c r="J144" s="36">
        <f>SUMIFS(СВЦЭМ!$D$33:$D$776,СВЦЭМ!$A$33:$A$776,$A144,СВЦЭМ!$B$33:$B$776,J$119)+'СЕТ СН'!$I$11+СВЦЭМ!$D$10+'СЕТ СН'!$I$6-'СЕТ СН'!$I$23</f>
        <v>1317.6384149099999</v>
      </c>
      <c r="K144" s="36">
        <f>SUMIFS(СВЦЭМ!$D$33:$D$776,СВЦЭМ!$A$33:$A$776,$A144,СВЦЭМ!$B$33:$B$776,K$119)+'СЕТ СН'!$I$11+СВЦЭМ!$D$10+'СЕТ СН'!$I$6-'СЕТ СН'!$I$23</f>
        <v>1248.0845305799999</v>
      </c>
      <c r="L144" s="36">
        <f>SUMIFS(СВЦЭМ!$D$33:$D$776,СВЦЭМ!$A$33:$A$776,$A144,СВЦЭМ!$B$33:$B$776,L$119)+'СЕТ СН'!$I$11+СВЦЭМ!$D$10+'СЕТ СН'!$I$6-'СЕТ СН'!$I$23</f>
        <v>1241.9188281000002</v>
      </c>
      <c r="M144" s="36">
        <f>SUMIFS(СВЦЭМ!$D$33:$D$776,СВЦЭМ!$A$33:$A$776,$A144,СВЦЭМ!$B$33:$B$776,M$119)+'СЕТ СН'!$I$11+СВЦЭМ!$D$10+'СЕТ СН'!$I$6-'СЕТ СН'!$I$23</f>
        <v>1243.14645176</v>
      </c>
      <c r="N144" s="36">
        <f>SUMIFS(СВЦЭМ!$D$33:$D$776,СВЦЭМ!$A$33:$A$776,$A144,СВЦЭМ!$B$33:$B$776,N$119)+'СЕТ СН'!$I$11+СВЦЭМ!$D$10+'СЕТ СН'!$I$6-'СЕТ СН'!$I$23</f>
        <v>1248.93368947</v>
      </c>
      <c r="O144" s="36">
        <f>SUMIFS(СВЦЭМ!$D$33:$D$776,СВЦЭМ!$A$33:$A$776,$A144,СВЦЭМ!$B$33:$B$776,O$119)+'СЕТ СН'!$I$11+СВЦЭМ!$D$10+'СЕТ СН'!$I$6-'СЕТ СН'!$I$23</f>
        <v>1291.77475893</v>
      </c>
      <c r="P144" s="36">
        <f>SUMIFS(СВЦЭМ!$D$33:$D$776,СВЦЭМ!$A$33:$A$776,$A144,СВЦЭМ!$B$33:$B$776,P$119)+'СЕТ СН'!$I$11+СВЦЭМ!$D$10+'СЕТ СН'!$I$6-'СЕТ СН'!$I$23</f>
        <v>1341.73335417</v>
      </c>
      <c r="Q144" s="36">
        <f>SUMIFS(СВЦЭМ!$D$33:$D$776,СВЦЭМ!$A$33:$A$776,$A144,СВЦЭМ!$B$33:$B$776,Q$119)+'СЕТ СН'!$I$11+СВЦЭМ!$D$10+'СЕТ СН'!$I$6-'СЕТ СН'!$I$23</f>
        <v>1303.7813077999999</v>
      </c>
      <c r="R144" s="36">
        <f>SUMIFS(СВЦЭМ!$D$33:$D$776,СВЦЭМ!$A$33:$A$776,$A144,СВЦЭМ!$B$33:$B$776,R$119)+'СЕТ СН'!$I$11+СВЦЭМ!$D$10+'СЕТ СН'!$I$6-'СЕТ СН'!$I$23</f>
        <v>1250.3116399199998</v>
      </c>
      <c r="S144" s="36">
        <f>SUMIFS(СВЦЭМ!$D$33:$D$776,СВЦЭМ!$A$33:$A$776,$A144,СВЦЭМ!$B$33:$B$776,S$119)+'СЕТ СН'!$I$11+СВЦЭМ!$D$10+'СЕТ СН'!$I$6-'СЕТ СН'!$I$23</f>
        <v>1240.5385939499999</v>
      </c>
      <c r="T144" s="36">
        <f>SUMIFS(СВЦЭМ!$D$33:$D$776,СВЦЭМ!$A$33:$A$776,$A144,СВЦЭМ!$B$33:$B$776,T$119)+'СЕТ СН'!$I$11+СВЦЭМ!$D$10+'СЕТ СН'!$I$6-'СЕТ СН'!$I$23</f>
        <v>1266.25948672</v>
      </c>
      <c r="U144" s="36">
        <f>SUMIFS(СВЦЭМ!$D$33:$D$776,СВЦЭМ!$A$33:$A$776,$A144,СВЦЭМ!$B$33:$B$776,U$119)+'СЕТ СН'!$I$11+СВЦЭМ!$D$10+'СЕТ СН'!$I$6-'СЕТ СН'!$I$23</f>
        <v>1202.07625848</v>
      </c>
      <c r="V144" s="36">
        <f>SUMIFS(СВЦЭМ!$D$33:$D$776,СВЦЭМ!$A$33:$A$776,$A144,СВЦЭМ!$B$33:$B$776,V$119)+'СЕТ СН'!$I$11+СВЦЭМ!$D$10+'СЕТ СН'!$I$6-'СЕТ СН'!$I$23</f>
        <v>1184.1751695600001</v>
      </c>
      <c r="W144" s="36">
        <f>SUMIFS(СВЦЭМ!$D$33:$D$776,СВЦЭМ!$A$33:$A$776,$A144,СВЦЭМ!$B$33:$B$776,W$119)+'СЕТ СН'!$I$11+СВЦЭМ!$D$10+'СЕТ СН'!$I$6-'СЕТ СН'!$I$23</f>
        <v>1165.39386786</v>
      </c>
      <c r="X144" s="36">
        <f>SUMIFS(СВЦЭМ!$D$33:$D$776,СВЦЭМ!$A$33:$A$776,$A144,СВЦЭМ!$B$33:$B$776,X$119)+'СЕТ СН'!$I$11+СВЦЭМ!$D$10+'СЕТ СН'!$I$6-'СЕТ СН'!$I$23</f>
        <v>1171.75957767</v>
      </c>
      <c r="Y144" s="36">
        <f>SUMIFS(СВЦЭМ!$D$33:$D$776,СВЦЭМ!$A$33:$A$776,$A144,СВЦЭМ!$B$33:$B$776,Y$119)+'СЕТ СН'!$I$11+СВЦЭМ!$D$10+'СЕТ СН'!$I$6-'СЕТ СН'!$I$23</f>
        <v>1212.48543354</v>
      </c>
    </row>
    <row r="145" spans="1:27" ht="15.75" x14ac:dyDescent="0.2">
      <c r="A145" s="35">
        <f t="shared" si="3"/>
        <v>44130</v>
      </c>
      <c r="B145" s="36">
        <f>SUMIFS(СВЦЭМ!$D$33:$D$776,СВЦЭМ!$A$33:$A$776,$A145,СВЦЭМ!$B$33:$B$776,B$119)+'СЕТ СН'!$I$11+СВЦЭМ!$D$10+'СЕТ СН'!$I$6-'СЕТ СН'!$I$23</f>
        <v>1318.0958966200001</v>
      </c>
      <c r="C145" s="36">
        <f>SUMIFS(СВЦЭМ!$D$33:$D$776,СВЦЭМ!$A$33:$A$776,$A145,СВЦЭМ!$B$33:$B$776,C$119)+'СЕТ СН'!$I$11+СВЦЭМ!$D$10+'СЕТ СН'!$I$6-'СЕТ СН'!$I$23</f>
        <v>1401.40055798</v>
      </c>
      <c r="D145" s="36">
        <f>SUMIFS(СВЦЭМ!$D$33:$D$776,СВЦЭМ!$A$33:$A$776,$A145,СВЦЭМ!$B$33:$B$776,D$119)+'СЕТ СН'!$I$11+СВЦЭМ!$D$10+'СЕТ СН'!$I$6-'СЕТ СН'!$I$23</f>
        <v>1463.75996513</v>
      </c>
      <c r="E145" s="36">
        <f>SUMIFS(СВЦЭМ!$D$33:$D$776,СВЦЭМ!$A$33:$A$776,$A145,СВЦЭМ!$B$33:$B$776,E$119)+'СЕТ СН'!$I$11+СВЦЭМ!$D$10+'СЕТ СН'!$I$6-'СЕТ СН'!$I$23</f>
        <v>1469.7050060500001</v>
      </c>
      <c r="F145" s="36">
        <f>SUMIFS(СВЦЭМ!$D$33:$D$776,СВЦЭМ!$A$33:$A$776,$A145,СВЦЭМ!$B$33:$B$776,F$119)+'СЕТ СН'!$I$11+СВЦЭМ!$D$10+'СЕТ СН'!$I$6-'СЕТ СН'!$I$23</f>
        <v>1466.20805028</v>
      </c>
      <c r="G145" s="36">
        <f>SUMIFS(СВЦЭМ!$D$33:$D$776,СВЦЭМ!$A$33:$A$776,$A145,СВЦЭМ!$B$33:$B$776,G$119)+'СЕТ СН'!$I$11+СВЦЭМ!$D$10+'СЕТ СН'!$I$6-'СЕТ СН'!$I$23</f>
        <v>1443.3012263199998</v>
      </c>
      <c r="H145" s="36">
        <f>SUMIFS(СВЦЭМ!$D$33:$D$776,СВЦЭМ!$A$33:$A$776,$A145,СВЦЭМ!$B$33:$B$776,H$119)+'СЕТ СН'!$I$11+СВЦЭМ!$D$10+'СЕТ СН'!$I$6-'СЕТ СН'!$I$23</f>
        <v>1393.8452664900001</v>
      </c>
      <c r="I145" s="36">
        <f>SUMIFS(СВЦЭМ!$D$33:$D$776,СВЦЭМ!$A$33:$A$776,$A145,СВЦЭМ!$B$33:$B$776,I$119)+'СЕТ СН'!$I$11+СВЦЭМ!$D$10+'СЕТ СН'!$I$6-'СЕТ СН'!$I$23</f>
        <v>1353.5243080999999</v>
      </c>
      <c r="J145" s="36">
        <f>SUMIFS(СВЦЭМ!$D$33:$D$776,СВЦЭМ!$A$33:$A$776,$A145,СВЦЭМ!$B$33:$B$776,J$119)+'СЕТ СН'!$I$11+СВЦЭМ!$D$10+'СЕТ СН'!$I$6-'СЕТ СН'!$I$23</f>
        <v>1283.41323945</v>
      </c>
      <c r="K145" s="36">
        <f>SUMIFS(СВЦЭМ!$D$33:$D$776,СВЦЭМ!$A$33:$A$776,$A145,СВЦЭМ!$B$33:$B$776,K$119)+'СЕТ СН'!$I$11+СВЦЭМ!$D$10+'СЕТ СН'!$I$6-'СЕТ СН'!$I$23</f>
        <v>1236.9809873899999</v>
      </c>
      <c r="L145" s="36">
        <f>SUMIFS(СВЦЭМ!$D$33:$D$776,СВЦЭМ!$A$33:$A$776,$A145,СВЦЭМ!$B$33:$B$776,L$119)+'СЕТ СН'!$I$11+СВЦЭМ!$D$10+'СЕТ СН'!$I$6-'СЕТ СН'!$I$23</f>
        <v>1232.1267962699999</v>
      </c>
      <c r="M145" s="36">
        <f>SUMIFS(СВЦЭМ!$D$33:$D$776,СВЦЭМ!$A$33:$A$776,$A145,СВЦЭМ!$B$33:$B$776,M$119)+'СЕТ СН'!$I$11+СВЦЭМ!$D$10+'СЕТ СН'!$I$6-'СЕТ СН'!$I$23</f>
        <v>1255.57357637</v>
      </c>
      <c r="N145" s="36">
        <f>SUMIFS(СВЦЭМ!$D$33:$D$776,СВЦЭМ!$A$33:$A$776,$A145,СВЦЭМ!$B$33:$B$776,N$119)+'СЕТ СН'!$I$11+СВЦЭМ!$D$10+'СЕТ СН'!$I$6-'СЕТ СН'!$I$23</f>
        <v>1255.6301573199999</v>
      </c>
      <c r="O145" s="36">
        <f>SUMIFS(СВЦЭМ!$D$33:$D$776,СВЦЭМ!$A$33:$A$776,$A145,СВЦЭМ!$B$33:$B$776,O$119)+'СЕТ СН'!$I$11+СВЦЭМ!$D$10+'СЕТ СН'!$I$6-'СЕТ СН'!$I$23</f>
        <v>1292.16747035</v>
      </c>
      <c r="P145" s="36">
        <f>SUMIFS(СВЦЭМ!$D$33:$D$776,СВЦЭМ!$A$33:$A$776,$A145,СВЦЭМ!$B$33:$B$776,P$119)+'СЕТ СН'!$I$11+СВЦЭМ!$D$10+'СЕТ СН'!$I$6-'СЕТ СН'!$I$23</f>
        <v>1336.24653425</v>
      </c>
      <c r="Q145" s="36">
        <f>SUMIFS(СВЦЭМ!$D$33:$D$776,СВЦЭМ!$A$33:$A$776,$A145,СВЦЭМ!$B$33:$B$776,Q$119)+'СЕТ СН'!$I$11+СВЦЭМ!$D$10+'СЕТ СН'!$I$6-'СЕТ СН'!$I$23</f>
        <v>1298.3598242399999</v>
      </c>
      <c r="R145" s="36">
        <f>SUMIFS(СВЦЭМ!$D$33:$D$776,СВЦЭМ!$A$33:$A$776,$A145,СВЦЭМ!$B$33:$B$776,R$119)+'СЕТ СН'!$I$11+СВЦЭМ!$D$10+'СЕТ СН'!$I$6-'СЕТ СН'!$I$23</f>
        <v>1249.8705996799999</v>
      </c>
      <c r="S145" s="36">
        <f>SUMIFS(СВЦЭМ!$D$33:$D$776,СВЦЭМ!$A$33:$A$776,$A145,СВЦЭМ!$B$33:$B$776,S$119)+'СЕТ СН'!$I$11+СВЦЭМ!$D$10+'СЕТ СН'!$I$6-'СЕТ СН'!$I$23</f>
        <v>1186.2151780300001</v>
      </c>
      <c r="T145" s="36">
        <f>SUMIFS(СВЦЭМ!$D$33:$D$776,СВЦЭМ!$A$33:$A$776,$A145,СВЦЭМ!$B$33:$B$776,T$119)+'СЕТ СН'!$I$11+СВЦЭМ!$D$10+'СЕТ СН'!$I$6-'СЕТ СН'!$I$23</f>
        <v>1150.7518407</v>
      </c>
      <c r="U145" s="36">
        <f>SUMIFS(СВЦЭМ!$D$33:$D$776,СВЦЭМ!$A$33:$A$776,$A145,СВЦЭМ!$B$33:$B$776,U$119)+'СЕТ СН'!$I$11+СВЦЭМ!$D$10+'СЕТ СН'!$I$6-'СЕТ СН'!$I$23</f>
        <v>1150.55520961</v>
      </c>
      <c r="V145" s="36">
        <f>SUMIFS(СВЦЭМ!$D$33:$D$776,СВЦЭМ!$A$33:$A$776,$A145,СВЦЭМ!$B$33:$B$776,V$119)+'СЕТ СН'!$I$11+СВЦЭМ!$D$10+'СЕТ СН'!$I$6-'СЕТ СН'!$I$23</f>
        <v>1149.9394376400001</v>
      </c>
      <c r="W145" s="36">
        <f>SUMIFS(СВЦЭМ!$D$33:$D$776,СВЦЭМ!$A$33:$A$776,$A145,СВЦЭМ!$B$33:$B$776,W$119)+'СЕТ СН'!$I$11+СВЦЭМ!$D$10+'СЕТ СН'!$I$6-'СЕТ СН'!$I$23</f>
        <v>1150.69687129</v>
      </c>
      <c r="X145" s="36">
        <f>SUMIFS(СВЦЭМ!$D$33:$D$776,СВЦЭМ!$A$33:$A$776,$A145,СВЦЭМ!$B$33:$B$776,X$119)+'СЕТ СН'!$I$11+СВЦЭМ!$D$10+'СЕТ СН'!$I$6-'СЕТ СН'!$I$23</f>
        <v>1149.3571919800002</v>
      </c>
      <c r="Y145" s="36">
        <f>SUMIFS(СВЦЭМ!$D$33:$D$776,СВЦЭМ!$A$33:$A$776,$A145,СВЦЭМ!$B$33:$B$776,Y$119)+'СЕТ СН'!$I$11+СВЦЭМ!$D$10+'СЕТ СН'!$I$6-'СЕТ СН'!$I$23</f>
        <v>1191.9342126699999</v>
      </c>
    </row>
    <row r="146" spans="1:27" ht="15.75" x14ac:dyDescent="0.2">
      <c r="A146" s="35">
        <f t="shared" si="3"/>
        <v>44131</v>
      </c>
      <c r="B146" s="36">
        <f>SUMIFS(СВЦЭМ!$D$33:$D$776,СВЦЭМ!$A$33:$A$776,$A146,СВЦЭМ!$B$33:$B$776,B$119)+'СЕТ СН'!$I$11+СВЦЭМ!$D$10+'СЕТ СН'!$I$6-'СЕТ СН'!$I$23</f>
        <v>1301.69554171</v>
      </c>
      <c r="C146" s="36">
        <f>SUMIFS(СВЦЭМ!$D$33:$D$776,СВЦЭМ!$A$33:$A$776,$A146,СВЦЭМ!$B$33:$B$776,C$119)+'СЕТ СН'!$I$11+СВЦЭМ!$D$10+'СЕТ СН'!$I$6-'СЕТ СН'!$I$23</f>
        <v>1394.8866656800001</v>
      </c>
      <c r="D146" s="36">
        <f>SUMIFS(СВЦЭМ!$D$33:$D$776,СВЦЭМ!$A$33:$A$776,$A146,СВЦЭМ!$B$33:$B$776,D$119)+'СЕТ СН'!$I$11+СВЦЭМ!$D$10+'СЕТ СН'!$I$6-'СЕТ СН'!$I$23</f>
        <v>1469.0508636700001</v>
      </c>
      <c r="E146" s="36">
        <f>SUMIFS(СВЦЭМ!$D$33:$D$776,СВЦЭМ!$A$33:$A$776,$A146,СВЦЭМ!$B$33:$B$776,E$119)+'СЕТ СН'!$I$11+СВЦЭМ!$D$10+'СЕТ СН'!$I$6-'СЕТ СН'!$I$23</f>
        <v>1486.57131123</v>
      </c>
      <c r="F146" s="36">
        <f>SUMIFS(СВЦЭМ!$D$33:$D$776,СВЦЭМ!$A$33:$A$776,$A146,СВЦЭМ!$B$33:$B$776,F$119)+'СЕТ СН'!$I$11+СВЦЭМ!$D$10+'СЕТ СН'!$I$6-'СЕТ СН'!$I$23</f>
        <v>1476.84991623</v>
      </c>
      <c r="G146" s="36">
        <f>SUMIFS(СВЦЭМ!$D$33:$D$776,СВЦЭМ!$A$33:$A$776,$A146,СВЦЭМ!$B$33:$B$776,G$119)+'СЕТ СН'!$I$11+СВЦЭМ!$D$10+'СЕТ СН'!$I$6-'СЕТ СН'!$I$23</f>
        <v>1466.7378050100001</v>
      </c>
      <c r="H146" s="36">
        <f>SUMIFS(СВЦЭМ!$D$33:$D$776,СВЦЭМ!$A$33:$A$776,$A146,СВЦЭМ!$B$33:$B$776,H$119)+'СЕТ СН'!$I$11+СВЦЭМ!$D$10+'СЕТ СН'!$I$6-'СЕТ СН'!$I$23</f>
        <v>1431.5402643699999</v>
      </c>
      <c r="I146" s="36">
        <f>SUMIFS(СВЦЭМ!$D$33:$D$776,СВЦЭМ!$A$33:$A$776,$A146,СВЦЭМ!$B$33:$B$776,I$119)+'СЕТ СН'!$I$11+СВЦЭМ!$D$10+'СЕТ СН'!$I$6-'СЕТ СН'!$I$23</f>
        <v>1399.46742554</v>
      </c>
      <c r="J146" s="36">
        <f>SUMIFS(СВЦЭМ!$D$33:$D$776,СВЦЭМ!$A$33:$A$776,$A146,СВЦЭМ!$B$33:$B$776,J$119)+'СЕТ СН'!$I$11+СВЦЭМ!$D$10+'СЕТ СН'!$I$6-'СЕТ СН'!$I$23</f>
        <v>1317.53097026</v>
      </c>
      <c r="K146" s="36">
        <f>SUMIFS(СВЦЭМ!$D$33:$D$776,СВЦЭМ!$A$33:$A$776,$A146,СВЦЭМ!$B$33:$B$776,K$119)+'СЕТ СН'!$I$11+СВЦЭМ!$D$10+'СЕТ СН'!$I$6-'СЕТ СН'!$I$23</f>
        <v>1277.8186249099999</v>
      </c>
      <c r="L146" s="36">
        <f>SUMIFS(СВЦЭМ!$D$33:$D$776,СВЦЭМ!$A$33:$A$776,$A146,СВЦЭМ!$B$33:$B$776,L$119)+'СЕТ СН'!$I$11+СВЦЭМ!$D$10+'СЕТ СН'!$I$6-'СЕТ СН'!$I$23</f>
        <v>1286.12941043</v>
      </c>
      <c r="M146" s="36">
        <f>SUMIFS(СВЦЭМ!$D$33:$D$776,СВЦЭМ!$A$33:$A$776,$A146,СВЦЭМ!$B$33:$B$776,M$119)+'СЕТ СН'!$I$11+СВЦЭМ!$D$10+'СЕТ СН'!$I$6-'СЕТ СН'!$I$23</f>
        <v>1290.7312279</v>
      </c>
      <c r="N146" s="36">
        <f>SUMIFS(СВЦЭМ!$D$33:$D$776,СВЦЭМ!$A$33:$A$776,$A146,СВЦЭМ!$B$33:$B$776,N$119)+'СЕТ СН'!$I$11+СВЦЭМ!$D$10+'СЕТ СН'!$I$6-'СЕТ СН'!$I$23</f>
        <v>1299.3507150199998</v>
      </c>
      <c r="O146" s="36">
        <f>SUMIFS(СВЦЭМ!$D$33:$D$776,СВЦЭМ!$A$33:$A$776,$A146,СВЦЭМ!$B$33:$B$776,O$119)+'СЕТ СН'!$I$11+СВЦЭМ!$D$10+'СЕТ СН'!$I$6-'СЕТ СН'!$I$23</f>
        <v>1350.2142253100001</v>
      </c>
      <c r="P146" s="36">
        <f>SUMIFS(СВЦЭМ!$D$33:$D$776,СВЦЭМ!$A$33:$A$776,$A146,СВЦЭМ!$B$33:$B$776,P$119)+'СЕТ СН'!$I$11+СВЦЭМ!$D$10+'СЕТ СН'!$I$6-'СЕТ СН'!$I$23</f>
        <v>1391.0131293700001</v>
      </c>
      <c r="Q146" s="36">
        <f>SUMIFS(СВЦЭМ!$D$33:$D$776,СВЦЭМ!$A$33:$A$776,$A146,СВЦЭМ!$B$33:$B$776,Q$119)+'СЕТ СН'!$I$11+СВЦЭМ!$D$10+'СЕТ СН'!$I$6-'СЕТ СН'!$I$23</f>
        <v>1347.97552703</v>
      </c>
      <c r="R146" s="36">
        <f>SUMIFS(СВЦЭМ!$D$33:$D$776,СВЦЭМ!$A$33:$A$776,$A146,СВЦЭМ!$B$33:$B$776,R$119)+'СЕТ СН'!$I$11+СВЦЭМ!$D$10+'СЕТ СН'!$I$6-'СЕТ СН'!$I$23</f>
        <v>1284.6014579100001</v>
      </c>
      <c r="S146" s="36">
        <f>SUMIFS(СВЦЭМ!$D$33:$D$776,СВЦЭМ!$A$33:$A$776,$A146,СВЦЭМ!$B$33:$B$776,S$119)+'СЕТ СН'!$I$11+СВЦЭМ!$D$10+'СЕТ СН'!$I$6-'СЕТ СН'!$I$23</f>
        <v>1237.7280707999998</v>
      </c>
      <c r="T146" s="36">
        <f>SUMIFS(СВЦЭМ!$D$33:$D$776,СВЦЭМ!$A$33:$A$776,$A146,СВЦЭМ!$B$33:$B$776,T$119)+'СЕТ СН'!$I$11+СВЦЭМ!$D$10+'СЕТ СН'!$I$6-'СЕТ СН'!$I$23</f>
        <v>1253.43604766</v>
      </c>
      <c r="U146" s="36">
        <f>SUMIFS(СВЦЭМ!$D$33:$D$776,СВЦЭМ!$A$33:$A$776,$A146,СВЦЭМ!$B$33:$B$776,U$119)+'СЕТ СН'!$I$11+СВЦЭМ!$D$10+'СЕТ СН'!$I$6-'СЕТ СН'!$I$23</f>
        <v>1250.91225538</v>
      </c>
      <c r="V146" s="36">
        <f>SUMIFS(СВЦЭМ!$D$33:$D$776,СВЦЭМ!$A$33:$A$776,$A146,СВЦЭМ!$B$33:$B$776,V$119)+'СЕТ СН'!$I$11+СВЦЭМ!$D$10+'СЕТ СН'!$I$6-'СЕТ СН'!$I$23</f>
        <v>1252.79832349</v>
      </c>
      <c r="W146" s="36">
        <f>SUMIFS(СВЦЭМ!$D$33:$D$776,СВЦЭМ!$A$33:$A$776,$A146,СВЦЭМ!$B$33:$B$776,W$119)+'СЕТ СН'!$I$11+СВЦЭМ!$D$10+'СЕТ СН'!$I$6-'СЕТ СН'!$I$23</f>
        <v>1248.35092693</v>
      </c>
      <c r="X146" s="36">
        <f>SUMIFS(СВЦЭМ!$D$33:$D$776,СВЦЭМ!$A$33:$A$776,$A146,СВЦЭМ!$B$33:$B$776,X$119)+'СЕТ СН'!$I$11+СВЦЭМ!$D$10+'СЕТ СН'!$I$6-'СЕТ СН'!$I$23</f>
        <v>1227.7130381100001</v>
      </c>
      <c r="Y146" s="36">
        <f>SUMIFS(СВЦЭМ!$D$33:$D$776,СВЦЭМ!$A$33:$A$776,$A146,СВЦЭМ!$B$33:$B$776,Y$119)+'СЕТ СН'!$I$11+СВЦЭМ!$D$10+'СЕТ СН'!$I$6-'СЕТ СН'!$I$23</f>
        <v>1264.1340052199998</v>
      </c>
    </row>
    <row r="147" spans="1:27" ht="15.75" x14ac:dyDescent="0.2">
      <c r="A147" s="35">
        <f t="shared" si="3"/>
        <v>44132</v>
      </c>
      <c r="B147" s="36">
        <f>SUMIFS(СВЦЭМ!$D$33:$D$776,СВЦЭМ!$A$33:$A$776,$A147,СВЦЭМ!$B$33:$B$776,B$119)+'СЕТ СН'!$I$11+СВЦЭМ!$D$10+'СЕТ СН'!$I$6-'СЕТ СН'!$I$23</f>
        <v>1365.6909395799998</v>
      </c>
      <c r="C147" s="36">
        <f>SUMIFS(СВЦЭМ!$D$33:$D$776,СВЦЭМ!$A$33:$A$776,$A147,СВЦЭМ!$B$33:$B$776,C$119)+'СЕТ СН'!$I$11+СВЦЭМ!$D$10+'СЕТ СН'!$I$6-'СЕТ СН'!$I$23</f>
        <v>1427.7310056900001</v>
      </c>
      <c r="D147" s="36">
        <f>SUMIFS(СВЦЭМ!$D$33:$D$776,СВЦЭМ!$A$33:$A$776,$A147,СВЦЭМ!$B$33:$B$776,D$119)+'СЕТ СН'!$I$11+СВЦЭМ!$D$10+'СЕТ СН'!$I$6-'СЕТ СН'!$I$23</f>
        <v>1429.7568606700002</v>
      </c>
      <c r="E147" s="36">
        <f>SUMIFS(СВЦЭМ!$D$33:$D$776,СВЦЭМ!$A$33:$A$776,$A147,СВЦЭМ!$B$33:$B$776,E$119)+'СЕТ СН'!$I$11+СВЦЭМ!$D$10+'СЕТ СН'!$I$6-'СЕТ СН'!$I$23</f>
        <v>1433.7025763000001</v>
      </c>
      <c r="F147" s="36">
        <f>SUMIFS(СВЦЭМ!$D$33:$D$776,СВЦЭМ!$A$33:$A$776,$A147,СВЦЭМ!$B$33:$B$776,F$119)+'СЕТ СН'!$I$11+СВЦЭМ!$D$10+'СЕТ СН'!$I$6-'СЕТ СН'!$I$23</f>
        <v>1442.2222551700002</v>
      </c>
      <c r="G147" s="36">
        <f>SUMIFS(СВЦЭМ!$D$33:$D$776,СВЦЭМ!$A$33:$A$776,$A147,СВЦЭМ!$B$33:$B$776,G$119)+'СЕТ СН'!$I$11+СВЦЭМ!$D$10+'СЕТ СН'!$I$6-'СЕТ СН'!$I$23</f>
        <v>1428.30614468</v>
      </c>
      <c r="H147" s="36">
        <f>SUMIFS(СВЦЭМ!$D$33:$D$776,СВЦЭМ!$A$33:$A$776,$A147,СВЦЭМ!$B$33:$B$776,H$119)+'СЕТ СН'!$I$11+СВЦЭМ!$D$10+'СЕТ СН'!$I$6-'СЕТ СН'!$I$23</f>
        <v>1439.52245397</v>
      </c>
      <c r="I147" s="36">
        <f>SUMIFS(СВЦЭМ!$D$33:$D$776,СВЦЭМ!$A$33:$A$776,$A147,СВЦЭМ!$B$33:$B$776,I$119)+'СЕТ СН'!$I$11+СВЦЭМ!$D$10+'СЕТ СН'!$I$6-'СЕТ СН'!$I$23</f>
        <v>1422.4976499300001</v>
      </c>
      <c r="J147" s="36">
        <f>SUMIFS(СВЦЭМ!$D$33:$D$776,СВЦЭМ!$A$33:$A$776,$A147,СВЦЭМ!$B$33:$B$776,J$119)+'СЕТ СН'!$I$11+СВЦЭМ!$D$10+'СЕТ СН'!$I$6-'СЕТ СН'!$I$23</f>
        <v>1358.42013576</v>
      </c>
      <c r="K147" s="36">
        <f>SUMIFS(СВЦЭМ!$D$33:$D$776,СВЦЭМ!$A$33:$A$776,$A147,СВЦЭМ!$B$33:$B$776,K$119)+'СЕТ СН'!$I$11+СВЦЭМ!$D$10+'СЕТ СН'!$I$6-'СЕТ СН'!$I$23</f>
        <v>1309.12618585</v>
      </c>
      <c r="L147" s="36">
        <f>SUMIFS(СВЦЭМ!$D$33:$D$776,СВЦЭМ!$A$33:$A$776,$A147,СВЦЭМ!$B$33:$B$776,L$119)+'СЕТ СН'!$I$11+СВЦЭМ!$D$10+'СЕТ СН'!$I$6-'СЕТ СН'!$I$23</f>
        <v>1311.0193150099999</v>
      </c>
      <c r="M147" s="36">
        <f>SUMIFS(СВЦЭМ!$D$33:$D$776,СВЦЭМ!$A$33:$A$776,$A147,СВЦЭМ!$B$33:$B$776,M$119)+'СЕТ СН'!$I$11+СВЦЭМ!$D$10+'СЕТ СН'!$I$6-'СЕТ СН'!$I$23</f>
        <v>1311.6934440699999</v>
      </c>
      <c r="N147" s="36">
        <f>SUMIFS(СВЦЭМ!$D$33:$D$776,СВЦЭМ!$A$33:$A$776,$A147,СВЦЭМ!$B$33:$B$776,N$119)+'СЕТ СН'!$I$11+СВЦЭМ!$D$10+'СЕТ СН'!$I$6-'СЕТ СН'!$I$23</f>
        <v>1323.7007772299999</v>
      </c>
      <c r="O147" s="36">
        <f>SUMIFS(СВЦЭМ!$D$33:$D$776,СВЦЭМ!$A$33:$A$776,$A147,СВЦЭМ!$B$33:$B$776,O$119)+'СЕТ СН'!$I$11+СВЦЭМ!$D$10+'СЕТ СН'!$I$6-'СЕТ СН'!$I$23</f>
        <v>1362.5502607600001</v>
      </c>
      <c r="P147" s="36">
        <f>SUMIFS(СВЦЭМ!$D$33:$D$776,СВЦЭМ!$A$33:$A$776,$A147,СВЦЭМ!$B$33:$B$776,P$119)+'СЕТ СН'!$I$11+СВЦЭМ!$D$10+'СЕТ СН'!$I$6-'СЕТ СН'!$I$23</f>
        <v>1401.3670065199999</v>
      </c>
      <c r="Q147" s="36">
        <f>SUMIFS(СВЦЭМ!$D$33:$D$776,СВЦЭМ!$A$33:$A$776,$A147,СВЦЭМ!$B$33:$B$776,Q$119)+'СЕТ СН'!$I$11+СВЦЭМ!$D$10+'СЕТ СН'!$I$6-'СЕТ СН'!$I$23</f>
        <v>1358.9303498899999</v>
      </c>
      <c r="R147" s="36">
        <f>SUMIFS(СВЦЭМ!$D$33:$D$776,СВЦЭМ!$A$33:$A$776,$A147,СВЦЭМ!$B$33:$B$776,R$119)+'СЕТ СН'!$I$11+СВЦЭМ!$D$10+'СЕТ СН'!$I$6-'СЕТ СН'!$I$23</f>
        <v>1301.3514522800001</v>
      </c>
      <c r="S147" s="36">
        <f>SUMIFS(СВЦЭМ!$D$33:$D$776,СВЦЭМ!$A$33:$A$776,$A147,СВЦЭМ!$B$33:$B$776,S$119)+'СЕТ СН'!$I$11+СВЦЭМ!$D$10+'СЕТ СН'!$I$6-'СЕТ СН'!$I$23</f>
        <v>1253.2842380500001</v>
      </c>
      <c r="T147" s="36">
        <f>SUMIFS(СВЦЭМ!$D$33:$D$776,СВЦЭМ!$A$33:$A$776,$A147,СВЦЭМ!$B$33:$B$776,T$119)+'СЕТ СН'!$I$11+СВЦЭМ!$D$10+'СЕТ СН'!$I$6-'СЕТ СН'!$I$23</f>
        <v>1255.3933777699999</v>
      </c>
      <c r="U147" s="36">
        <f>SUMIFS(СВЦЭМ!$D$33:$D$776,СВЦЭМ!$A$33:$A$776,$A147,СВЦЭМ!$B$33:$B$776,U$119)+'СЕТ СН'!$I$11+СВЦЭМ!$D$10+'СЕТ СН'!$I$6-'СЕТ СН'!$I$23</f>
        <v>1259.51799891</v>
      </c>
      <c r="V147" s="36">
        <f>SUMIFS(СВЦЭМ!$D$33:$D$776,СВЦЭМ!$A$33:$A$776,$A147,СВЦЭМ!$B$33:$B$776,V$119)+'СЕТ СН'!$I$11+СВЦЭМ!$D$10+'СЕТ СН'!$I$6-'СЕТ СН'!$I$23</f>
        <v>1252.0082503399999</v>
      </c>
      <c r="W147" s="36">
        <f>SUMIFS(СВЦЭМ!$D$33:$D$776,СВЦЭМ!$A$33:$A$776,$A147,СВЦЭМ!$B$33:$B$776,W$119)+'СЕТ СН'!$I$11+СВЦЭМ!$D$10+'СЕТ СН'!$I$6-'СЕТ СН'!$I$23</f>
        <v>1250.6873347199999</v>
      </c>
      <c r="X147" s="36">
        <f>SUMIFS(СВЦЭМ!$D$33:$D$776,СВЦЭМ!$A$33:$A$776,$A147,СВЦЭМ!$B$33:$B$776,X$119)+'СЕТ СН'!$I$11+СВЦЭМ!$D$10+'СЕТ СН'!$I$6-'СЕТ СН'!$I$23</f>
        <v>1253.75728568</v>
      </c>
      <c r="Y147" s="36">
        <f>SUMIFS(СВЦЭМ!$D$33:$D$776,СВЦЭМ!$A$33:$A$776,$A147,СВЦЭМ!$B$33:$B$776,Y$119)+'СЕТ СН'!$I$11+СВЦЭМ!$D$10+'СЕТ СН'!$I$6-'СЕТ СН'!$I$23</f>
        <v>1281.4906923399999</v>
      </c>
    </row>
    <row r="148" spans="1:27" ht="15.75" x14ac:dyDescent="0.2">
      <c r="A148" s="35">
        <f t="shared" si="3"/>
        <v>44133</v>
      </c>
      <c r="B148" s="36">
        <f>SUMIFS(СВЦЭМ!$D$33:$D$776,СВЦЭМ!$A$33:$A$776,$A148,СВЦЭМ!$B$33:$B$776,B$119)+'СЕТ СН'!$I$11+СВЦЭМ!$D$10+'СЕТ СН'!$I$6-'СЕТ СН'!$I$23</f>
        <v>1334.51708285</v>
      </c>
      <c r="C148" s="36">
        <f>SUMIFS(СВЦЭМ!$D$33:$D$776,СВЦЭМ!$A$33:$A$776,$A148,СВЦЭМ!$B$33:$B$776,C$119)+'СЕТ СН'!$I$11+СВЦЭМ!$D$10+'СЕТ СН'!$I$6-'СЕТ СН'!$I$23</f>
        <v>1403.45525017</v>
      </c>
      <c r="D148" s="36">
        <f>SUMIFS(СВЦЭМ!$D$33:$D$776,СВЦЭМ!$A$33:$A$776,$A148,СВЦЭМ!$B$33:$B$776,D$119)+'СЕТ СН'!$I$11+СВЦЭМ!$D$10+'СЕТ СН'!$I$6-'СЕТ СН'!$I$23</f>
        <v>1414.9337860999999</v>
      </c>
      <c r="E148" s="36">
        <f>SUMIFS(СВЦЭМ!$D$33:$D$776,СВЦЭМ!$A$33:$A$776,$A148,СВЦЭМ!$B$33:$B$776,E$119)+'СЕТ СН'!$I$11+СВЦЭМ!$D$10+'СЕТ СН'!$I$6-'СЕТ СН'!$I$23</f>
        <v>1408.4658278900001</v>
      </c>
      <c r="F148" s="36">
        <f>SUMIFS(СВЦЭМ!$D$33:$D$776,СВЦЭМ!$A$33:$A$776,$A148,СВЦЭМ!$B$33:$B$776,F$119)+'СЕТ СН'!$I$11+СВЦЭМ!$D$10+'СЕТ СН'!$I$6-'СЕТ СН'!$I$23</f>
        <v>1413.7831704800001</v>
      </c>
      <c r="G148" s="36">
        <f>SUMIFS(СВЦЭМ!$D$33:$D$776,СВЦЭМ!$A$33:$A$776,$A148,СВЦЭМ!$B$33:$B$776,G$119)+'СЕТ СН'!$I$11+СВЦЭМ!$D$10+'СЕТ СН'!$I$6-'СЕТ СН'!$I$23</f>
        <v>1478.7573686999999</v>
      </c>
      <c r="H148" s="36">
        <f>SUMIFS(СВЦЭМ!$D$33:$D$776,СВЦЭМ!$A$33:$A$776,$A148,СВЦЭМ!$B$33:$B$776,H$119)+'СЕТ СН'!$I$11+СВЦЭМ!$D$10+'СЕТ СН'!$I$6-'СЕТ СН'!$I$23</f>
        <v>1492.63134909</v>
      </c>
      <c r="I148" s="36">
        <f>SUMIFS(СВЦЭМ!$D$33:$D$776,СВЦЭМ!$A$33:$A$776,$A148,СВЦЭМ!$B$33:$B$776,I$119)+'СЕТ СН'!$I$11+СВЦЭМ!$D$10+'СЕТ СН'!$I$6-'СЕТ СН'!$I$23</f>
        <v>1398.6180300199999</v>
      </c>
      <c r="J148" s="36">
        <f>SUMIFS(СВЦЭМ!$D$33:$D$776,СВЦЭМ!$A$33:$A$776,$A148,СВЦЭМ!$B$33:$B$776,J$119)+'СЕТ СН'!$I$11+СВЦЭМ!$D$10+'СЕТ СН'!$I$6-'СЕТ СН'!$I$23</f>
        <v>1306.9553089800002</v>
      </c>
      <c r="K148" s="36">
        <f>SUMIFS(СВЦЭМ!$D$33:$D$776,СВЦЭМ!$A$33:$A$776,$A148,СВЦЭМ!$B$33:$B$776,K$119)+'СЕТ СН'!$I$11+СВЦЭМ!$D$10+'СЕТ СН'!$I$6-'СЕТ СН'!$I$23</f>
        <v>1255.43043788</v>
      </c>
      <c r="L148" s="36">
        <f>SUMIFS(СВЦЭМ!$D$33:$D$776,СВЦЭМ!$A$33:$A$776,$A148,СВЦЭМ!$B$33:$B$776,L$119)+'СЕТ СН'!$I$11+СВЦЭМ!$D$10+'СЕТ СН'!$I$6-'СЕТ СН'!$I$23</f>
        <v>1261.84650891</v>
      </c>
      <c r="M148" s="36">
        <f>SUMIFS(СВЦЭМ!$D$33:$D$776,СВЦЭМ!$A$33:$A$776,$A148,СВЦЭМ!$B$33:$B$776,M$119)+'СЕТ СН'!$I$11+СВЦЭМ!$D$10+'СЕТ СН'!$I$6-'СЕТ СН'!$I$23</f>
        <v>1264.1763905799999</v>
      </c>
      <c r="N148" s="36">
        <f>SUMIFS(СВЦЭМ!$D$33:$D$776,СВЦЭМ!$A$33:$A$776,$A148,СВЦЭМ!$B$33:$B$776,N$119)+'СЕТ СН'!$I$11+СВЦЭМ!$D$10+'СЕТ СН'!$I$6-'СЕТ СН'!$I$23</f>
        <v>1253.4820213600001</v>
      </c>
      <c r="O148" s="36">
        <f>SUMIFS(СВЦЭМ!$D$33:$D$776,СВЦЭМ!$A$33:$A$776,$A148,СВЦЭМ!$B$33:$B$776,O$119)+'СЕТ СН'!$I$11+СВЦЭМ!$D$10+'СЕТ СН'!$I$6-'СЕТ СН'!$I$23</f>
        <v>1256.5742396999999</v>
      </c>
      <c r="P148" s="36">
        <f>SUMIFS(СВЦЭМ!$D$33:$D$776,СВЦЭМ!$A$33:$A$776,$A148,СВЦЭМ!$B$33:$B$776,P$119)+'СЕТ СН'!$I$11+СВЦЭМ!$D$10+'СЕТ СН'!$I$6-'СЕТ СН'!$I$23</f>
        <v>1294.5226715399999</v>
      </c>
      <c r="Q148" s="36">
        <f>SUMIFS(СВЦЭМ!$D$33:$D$776,СВЦЭМ!$A$33:$A$776,$A148,СВЦЭМ!$B$33:$B$776,Q$119)+'СЕТ СН'!$I$11+СВЦЭМ!$D$10+'СЕТ СН'!$I$6-'СЕТ СН'!$I$23</f>
        <v>1255.6265747899999</v>
      </c>
      <c r="R148" s="36">
        <f>SUMIFS(СВЦЭМ!$D$33:$D$776,СВЦЭМ!$A$33:$A$776,$A148,СВЦЭМ!$B$33:$B$776,R$119)+'СЕТ СН'!$I$11+СВЦЭМ!$D$10+'СЕТ СН'!$I$6-'СЕТ СН'!$I$23</f>
        <v>1249.9717120999999</v>
      </c>
      <c r="S148" s="36">
        <f>SUMIFS(СВЦЭМ!$D$33:$D$776,СВЦЭМ!$A$33:$A$776,$A148,СВЦЭМ!$B$33:$B$776,S$119)+'СЕТ СН'!$I$11+СВЦЭМ!$D$10+'СЕТ СН'!$I$6-'СЕТ СН'!$I$23</f>
        <v>1250.22918205</v>
      </c>
      <c r="T148" s="36">
        <f>SUMIFS(СВЦЭМ!$D$33:$D$776,СВЦЭМ!$A$33:$A$776,$A148,СВЦЭМ!$B$33:$B$776,T$119)+'СЕТ СН'!$I$11+СВЦЭМ!$D$10+'СЕТ СН'!$I$6-'СЕТ СН'!$I$23</f>
        <v>1277.5532965699999</v>
      </c>
      <c r="U148" s="36">
        <f>SUMIFS(СВЦЭМ!$D$33:$D$776,СВЦЭМ!$A$33:$A$776,$A148,СВЦЭМ!$B$33:$B$776,U$119)+'СЕТ СН'!$I$11+СВЦЭМ!$D$10+'СЕТ СН'!$I$6-'СЕТ СН'!$I$23</f>
        <v>1276.7691868100001</v>
      </c>
      <c r="V148" s="36">
        <f>SUMIFS(СВЦЭМ!$D$33:$D$776,СВЦЭМ!$A$33:$A$776,$A148,СВЦЭМ!$B$33:$B$776,V$119)+'СЕТ СН'!$I$11+СВЦЭМ!$D$10+'СЕТ СН'!$I$6-'СЕТ СН'!$I$23</f>
        <v>1260.8898737300001</v>
      </c>
      <c r="W148" s="36">
        <f>SUMIFS(СВЦЭМ!$D$33:$D$776,СВЦЭМ!$A$33:$A$776,$A148,СВЦЭМ!$B$33:$B$776,W$119)+'СЕТ СН'!$I$11+СВЦЭМ!$D$10+'СЕТ СН'!$I$6-'СЕТ СН'!$I$23</f>
        <v>1246.54875363</v>
      </c>
      <c r="X148" s="36">
        <f>SUMIFS(СВЦЭМ!$D$33:$D$776,СВЦЭМ!$A$33:$A$776,$A148,СВЦЭМ!$B$33:$B$776,X$119)+'СЕТ СН'!$I$11+СВЦЭМ!$D$10+'СЕТ СН'!$I$6-'СЕТ СН'!$I$23</f>
        <v>1295.31726604</v>
      </c>
      <c r="Y148" s="36">
        <f>SUMIFS(СВЦЭМ!$D$33:$D$776,СВЦЭМ!$A$33:$A$776,$A148,СВЦЭМ!$B$33:$B$776,Y$119)+'СЕТ СН'!$I$11+СВЦЭМ!$D$10+'СЕТ СН'!$I$6-'СЕТ СН'!$I$23</f>
        <v>1319.9654949599999</v>
      </c>
    </row>
    <row r="149" spans="1:27" ht="15.75" x14ac:dyDescent="0.2">
      <c r="A149" s="35">
        <f t="shared" si="3"/>
        <v>44134</v>
      </c>
      <c r="B149" s="36">
        <f>SUMIFS(СВЦЭМ!$D$33:$D$776,СВЦЭМ!$A$33:$A$776,$A149,СВЦЭМ!$B$33:$B$776,B$119)+'СЕТ СН'!$I$11+СВЦЭМ!$D$10+'СЕТ СН'!$I$6-'СЕТ СН'!$I$23</f>
        <v>1320.3893398099999</v>
      </c>
      <c r="C149" s="36">
        <f>SUMIFS(СВЦЭМ!$D$33:$D$776,СВЦЭМ!$A$33:$A$776,$A149,СВЦЭМ!$B$33:$B$776,C$119)+'СЕТ СН'!$I$11+СВЦЭМ!$D$10+'СЕТ СН'!$I$6-'СЕТ СН'!$I$23</f>
        <v>1381.6399363400001</v>
      </c>
      <c r="D149" s="36">
        <f>SUMIFS(СВЦЭМ!$D$33:$D$776,СВЦЭМ!$A$33:$A$776,$A149,СВЦЭМ!$B$33:$B$776,D$119)+'СЕТ СН'!$I$11+СВЦЭМ!$D$10+'СЕТ СН'!$I$6-'СЕТ СН'!$I$23</f>
        <v>1478.48290873</v>
      </c>
      <c r="E149" s="36">
        <f>SUMIFS(СВЦЭМ!$D$33:$D$776,СВЦЭМ!$A$33:$A$776,$A149,СВЦЭМ!$B$33:$B$776,E$119)+'СЕТ СН'!$I$11+СВЦЭМ!$D$10+'СЕТ СН'!$I$6-'СЕТ СН'!$I$23</f>
        <v>1495.3920328899999</v>
      </c>
      <c r="F149" s="36">
        <f>SUMIFS(СВЦЭМ!$D$33:$D$776,СВЦЭМ!$A$33:$A$776,$A149,СВЦЭМ!$B$33:$B$776,F$119)+'СЕТ СН'!$I$11+СВЦЭМ!$D$10+'СЕТ СН'!$I$6-'СЕТ СН'!$I$23</f>
        <v>1489.0045841900001</v>
      </c>
      <c r="G149" s="36">
        <f>SUMIFS(СВЦЭМ!$D$33:$D$776,СВЦЭМ!$A$33:$A$776,$A149,СВЦЭМ!$B$33:$B$776,G$119)+'СЕТ СН'!$I$11+СВЦЭМ!$D$10+'СЕТ СН'!$I$6-'СЕТ СН'!$I$23</f>
        <v>1472.8726673799999</v>
      </c>
      <c r="H149" s="36">
        <f>SUMIFS(СВЦЭМ!$D$33:$D$776,СВЦЭМ!$A$33:$A$776,$A149,СВЦЭМ!$B$33:$B$776,H$119)+'СЕТ СН'!$I$11+СВЦЭМ!$D$10+'СЕТ СН'!$I$6-'СЕТ СН'!$I$23</f>
        <v>1397.5695596199998</v>
      </c>
      <c r="I149" s="36">
        <f>SUMIFS(СВЦЭМ!$D$33:$D$776,СВЦЭМ!$A$33:$A$776,$A149,СВЦЭМ!$B$33:$B$776,I$119)+'СЕТ СН'!$I$11+СВЦЭМ!$D$10+'СЕТ СН'!$I$6-'СЕТ СН'!$I$23</f>
        <v>1384.5914706799999</v>
      </c>
      <c r="J149" s="36">
        <f>SUMIFS(СВЦЭМ!$D$33:$D$776,СВЦЭМ!$A$33:$A$776,$A149,СВЦЭМ!$B$33:$B$776,J$119)+'СЕТ СН'!$I$11+СВЦЭМ!$D$10+'СЕТ СН'!$I$6-'СЕТ СН'!$I$23</f>
        <v>1308.351275</v>
      </c>
      <c r="K149" s="36">
        <f>SUMIFS(СВЦЭМ!$D$33:$D$776,СВЦЭМ!$A$33:$A$776,$A149,СВЦЭМ!$B$33:$B$776,K$119)+'СЕТ СН'!$I$11+СВЦЭМ!$D$10+'СЕТ СН'!$I$6-'СЕТ СН'!$I$23</f>
        <v>1290.70169601</v>
      </c>
      <c r="L149" s="36">
        <f>SUMIFS(СВЦЭМ!$D$33:$D$776,СВЦЭМ!$A$33:$A$776,$A149,СВЦЭМ!$B$33:$B$776,L$119)+'СЕТ СН'!$I$11+СВЦЭМ!$D$10+'СЕТ СН'!$I$6-'СЕТ СН'!$I$23</f>
        <v>1293.12100259</v>
      </c>
      <c r="M149" s="36">
        <f>SUMIFS(СВЦЭМ!$D$33:$D$776,СВЦЭМ!$A$33:$A$776,$A149,СВЦЭМ!$B$33:$B$776,M$119)+'СЕТ СН'!$I$11+СВЦЭМ!$D$10+'СЕТ СН'!$I$6-'СЕТ СН'!$I$23</f>
        <v>1289.5954384000001</v>
      </c>
      <c r="N149" s="36">
        <f>SUMIFS(СВЦЭМ!$D$33:$D$776,СВЦЭМ!$A$33:$A$776,$A149,СВЦЭМ!$B$33:$B$776,N$119)+'СЕТ СН'!$I$11+СВЦЭМ!$D$10+'СЕТ СН'!$I$6-'СЕТ СН'!$I$23</f>
        <v>1288.4454980999999</v>
      </c>
      <c r="O149" s="36">
        <f>SUMIFS(СВЦЭМ!$D$33:$D$776,СВЦЭМ!$A$33:$A$776,$A149,СВЦЭМ!$B$33:$B$776,O$119)+'СЕТ СН'!$I$11+СВЦЭМ!$D$10+'СЕТ СН'!$I$6-'СЕТ СН'!$I$23</f>
        <v>1323.76144785</v>
      </c>
      <c r="P149" s="36">
        <f>SUMIFS(СВЦЭМ!$D$33:$D$776,СВЦЭМ!$A$33:$A$776,$A149,СВЦЭМ!$B$33:$B$776,P$119)+'СЕТ СН'!$I$11+СВЦЭМ!$D$10+'СЕТ СН'!$I$6-'СЕТ СН'!$I$23</f>
        <v>1348.4997456400001</v>
      </c>
      <c r="Q149" s="36">
        <f>SUMIFS(СВЦЭМ!$D$33:$D$776,СВЦЭМ!$A$33:$A$776,$A149,СВЦЭМ!$B$33:$B$776,Q$119)+'СЕТ СН'!$I$11+СВЦЭМ!$D$10+'СЕТ СН'!$I$6-'СЕТ СН'!$I$23</f>
        <v>1334.41856181</v>
      </c>
      <c r="R149" s="36">
        <f>SUMIFS(СВЦЭМ!$D$33:$D$776,СВЦЭМ!$A$33:$A$776,$A149,СВЦЭМ!$B$33:$B$776,R$119)+'СЕТ СН'!$I$11+СВЦЭМ!$D$10+'СЕТ СН'!$I$6-'СЕТ СН'!$I$23</f>
        <v>1300.04134578</v>
      </c>
      <c r="S149" s="36">
        <f>SUMIFS(СВЦЭМ!$D$33:$D$776,СВЦЭМ!$A$33:$A$776,$A149,СВЦЭМ!$B$33:$B$776,S$119)+'СЕТ СН'!$I$11+СВЦЭМ!$D$10+'СЕТ СН'!$I$6-'СЕТ СН'!$I$23</f>
        <v>1247.6140641699999</v>
      </c>
      <c r="T149" s="36">
        <f>SUMIFS(СВЦЭМ!$D$33:$D$776,СВЦЭМ!$A$33:$A$776,$A149,СВЦЭМ!$B$33:$B$776,T$119)+'СЕТ СН'!$I$11+СВЦЭМ!$D$10+'СЕТ СН'!$I$6-'СЕТ СН'!$I$23</f>
        <v>1274.96908037</v>
      </c>
      <c r="U149" s="36">
        <f>SUMIFS(СВЦЭМ!$D$33:$D$776,СВЦЭМ!$A$33:$A$776,$A149,СВЦЭМ!$B$33:$B$776,U$119)+'СЕТ СН'!$I$11+СВЦЭМ!$D$10+'СЕТ СН'!$I$6-'СЕТ СН'!$I$23</f>
        <v>1274.3648666499998</v>
      </c>
      <c r="V149" s="36">
        <f>SUMIFS(СВЦЭМ!$D$33:$D$776,СВЦЭМ!$A$33:$A$776,$A149,СВЦЭМ!$B$33:$B$776,V$119)+'СЕТ СН'!$I$11+СВЦЭМ!$D$10+'СЕТ СН'!$I$6-'СЕТ СН'!$I$23</f>
        <v>1259.0366254099999</v>
      </c>
      <c r="W149" s="36">
        <f>SUMIFS(СВЦЭМ!$D$33:$D$776,СВЦЭМ!$A$33:$A$776,$A149,СВЦЭМ!$B$33:$B$776,W$119)+'СЕТ СН'!$I$11+СВЦЭМ!$D$10+'СЕТ СН'!$I$6-'СЕТ СН'!$I$23</f>
        <v>1248.3118178099999</v>
      </c>
      <c r="X149" s="36">
        <f>SUMIFS(СВЦЭМ!$D$33:$D$776,СВЦЭМ!$A$33:$A$776,$A149,СВЦЭМ!$B$33:$B$776,X$119)+'СЕТ СН'!$I$11+СВЦЭМ!$D$10+'СЕТ СН'!$I$6-'СЕТ СН'!$I$23</f>
        <v>1237.0659162699999</v>
      </c>
      <c r="Y149" s="36">
        <f>SUMIFS(СВЦЭМ!$D$33:$D$776,СВЦЭМ!$A$33:$A$776,$A149,СВЦЭМ!$B$33:$B$776,Y$119)+'СЕТ СН'!$I$11+СВЦЭМ!$D$10+'СЕТ СН'!$I$6-'СЕТ СН'!$I$23</f>
        <v>1279.87639605</v>
      </c>
    </row>
    <row r="150" spans="1:27" ht="15.75" x14ac:dyDescent="0.2">
      <c r="A150" s="35">
        <f t="shared" si="3"/>
        <v>44135</v>
      </c>
      <c r="B150" s="36">
        <f>SUMIFS(СВЦЭМ!$D$33:$D$776,СВЦЭМ!$A$33:$A$776,$A150,СВЦЭМ!$B$33:$B$776,B$119)+'СЕТ СН'!$I$11+СВЦЭМ!$D$10+'СЕТ СН'!$I$6-'СЕТ СН'!$I$23</f>
        <v>1264.49704322</v>
      </c>
      <c r="C150" s="36">
        <f>SUMIFS(СВЦЭМ!$D$33:$D$776,СВЦЭМ!$A$33:$A$776,$A150,СВЦЭМ!$B$33:$B$776,C$119)+'СЕТ СН'!$I$11+СВЦЭМ!$D$10+'СЕТ СН'!$I$6-'СЕТ СН'!$I$23</f>
        <v>1330.4318720699998</v>
      </c>
      <c r="D150" s="36">
        <f>SUMIFS(СВЦЭМ!$D$33:$D$776,СВЦЭМ!$A$33:$A$776,$A150,СВЦЭМ!$B$33:$B$776,D$119)+'СЕТ СН'!$I$11+СВЦЭМ!$D$10+'СЕТ СН'!$I$6-'СЕТ СН'!$I$23</f>
        <v>1377.4013207600001</v>
      </c>
      <c r="E150" s="36">
        <f>SUMIFS(СВЦЭМ!$D$33:$D$776,СВЦЭМ!$A$33:$A$776,$A150,СВЦЭМ!$B$33:$B$776,E$119)+'СЕТ СН'!$I$11+СВЦЭМ!$D$10+'СЕТ СН'!$I$6-'СЕТ СН'!$I$23</f>
        <v>1376.8581967800001</v>
      </c>
      <c r="F150" s="36">
        <f>SUMIFS(СВЦЭМ!$D$33:$D$776,СВЦЭМ!$A$33:$A$776,$A150,СВЦЭМ!$B$33:$B$776,F$119)+'СЕТ СН'!$I$11+СВЦЭМ!$D$10+'СЕТ СН'!$I$6-'СЕТ СН'!$I$23</f>
        <v>1389.0216561</v>
      </c>
      <c r="G150" s="36">
        <f>SUMIFS(СВЦЭМ!$D$33:$D$776,СВЦЭМ!$A$33:$A$776,$A150,СВЦЭМ!$B$33:$B$776,G$119)+'СЕТ СН'!$I$11+СВЦЭМ!$D$10+'СЕТ СН'!$I$6-'СЕТ СН'!$I$23</f>
        <v>1378.09949536</v>
      </c>
      <c r="H150" s="36">
        <f>SUMIFS(СВЦЭМ!$D$33:$D$776,СВЦЭМ!$A$33:$A$776,$A150,СВЦЭМ!$B$33:$B$776,H$119)+'СЕТ СН'!$I$11+СВЦЭМ!$D$10+'СЕТ СН'!$I$6-'СЕТ СН'!$I$23</f>
        <v>1358.20643352</v>
      </c>
      <c r="I150" s="36">
        <f>SUMIFS(СВЦЭМ!$D$33:$D$776,СВЦЭМ!$A$33:$A$776,$A150,СВЦЭМ!$B$33:$B$776,I$119)+'СЕТ СН'!$I$11+СВЦЭМ!$D$10+'СЕТ СН'!$I$6-'СЕТ СН'!$I$23</f>
        <v>1333.89030755</v>
      </c>
      <c r="J150" s="36">
        <f>SUMIFS(СВЦЭМ!$D$33:$D$776,СВЦЭМ!$A$33:$A$776,$A150,СВЦЭМ!$B$33:$B$776,J$119)+'СЕТ СН'!$I$11+СВЦЭМ!$D$10+'СЕТ СН'!$I$6-'СЕТ СН'!$I$23</f>
        <v>1252.5266880499998</v>
      </c>
      <c r="K150" s="36">
        <f>SUMIFS(СВЦЭМ!$D$33:$D$776,СВЦЭМ!$A$33:$A$776,$A150,СВЦЭМ!$B$33:$B$776,K$119)+'СЕТ СН'!$I$11+СВЦЭМ!$D$10+'СЕТ СН'!$I$6-'СЕТ СН'!$I$23</f>
        <v>1200.9214965400001</v>
      </c>
      <c r="L150" s="36">
        <f>SUMIFS(СВЦЭМ!$D$33:$D$776,СВЦЭМ!$A$33:$A$776,$A150,СВЦЭМ!$B$33:$B$776,L$119)+'СЕТ СН'!$I$11+СВЦЭМ!$D$10+'СЕТ СН'!$I$6-'СЕТ СН'!$I$23</f>
        <v>1218.2460772499999</v>
      </c>
      <c r="M150" s="36">
        <f>SUMIFS(СВЦЭМ!$D$33:$D$776,СВЦЭМ!$A$33:$A$776,$A150,СВЦЭМ!$B$33:$B$776,M$119)+'СЕТ СН'!$I$11+СВЦЭМ!$D$10+'СЕТ СН'!$I$6-'СЕТ СН'!$I$23</f>
        <v>1204.90424882</v>
      </c>
      <c r="N150" s="36">
        <f>SUMIFS(СВЦЭМ!$D$33:$D$776,СВЦЭМ!$A$33:$A$776,$A150,СВЦЭМ!$B$33:$B$776,N$119)+'СЕТ СН'!$I$11+СВЦЭМ!$D$10+'СЕТ СН'!$I$6-'СЕТ СН'!$I$23</f>
        <v>1195.1480578599999</v>
      </c>
      <c r="O150" s="36">
        <f>SUMIFS(СВЦЭМ!$D$33:$D$776,СВЦЭМ!$A$33:$A$776,$A150,СВЦЭМ!$B$33:$B$776,O$119)+'СЕТ СН'!$I$11+СВЦЭМ!$D$10+'СЕТ СН'!$I$6-'СЕТ СН'!$I$23</f>
        <v>1231.90331154</v>
      </c>
      <c r="P150" s="36">
        <f>SUMIFS(СВЦЭМ!$D$33:$D$776,СВЦЭМ!$A$33:$A$776,$A150,СВЦЭМ!$B$33:$B$776,P$119)+'СЕТ СН'!$I$11+СВЦЭМ!$D$10+'СЕТ СН'!$I$6-'СЕТ СН'!$I$23</f>
        <v>1281.3583610599999</v>
      </c>
      <c r="Q150" s="36">
        <f>SUMIFS(СВЦЭМ!$D$33:$D$776,СВЦЭМ!$A$33:$A$776,$A150,СВЦЭМ!$B$33:$B$776,Q$119)+'СЕТ СН'!$I$11+СВЦЭМ!$D$10+'СЕТ СН'!$I$6-'СЕТ СН'!$I$23</f>
        <v>1246.8991087099998</v>
      </c>
      <c r="R150" s="36">
        <f>SUMIFS(СВЦЭМ!$D$33:$D$776,СВЦЭМ!$A$33:$A$776,$A150,СВЦЭМ!$B$33:$B$776,R$119)+'СЕТ СН'!$I$11+СВЦЭМ!$D$10+'СЕТ СН'!$I$6-'СЕТ СН'!$I$23</f>
        <v>1212.55900492</v>
      </c>
      <c r="S150" s="36">
        <f>SUMIFS(СВЦЭМ!$D$33:$D$776,СВЦЭМ!$A$33:$A$776,$A150,СВЦЭМ!$B$33:$B$776,S$119)+'СЕТ СН'!$I$11+СВЦЭМ!$D$10+'СЕТ СН'!$I$6-'СЕТ СН'!$I$23</f>
        <v>1202.6011024499999</v>
      </c>
      <c r="T150" s="36">
        <f>SUMIFS(СВЦЭМ!$D$33:$D$776,СВЦЭМ!$A$33:$A$776,$A150,СВЦЭМ!$B$33:$B$776,T$119)+'СЕТ СН'!$I$11+СВЦЭМ!$D$10+'СЕТ СН'!$I$6-'СЕТ СН'!$I$23</f>
        <v>1231.6858472899999</v>
      </c>
      <c r="U150" s="36">
        <f>SUMIFS(СВЦЭМ!$D$33:$D$776,СВЦЭМ!$A$33:$A$776,$A150,СВЦЭМ!$B$33:$B$776,U$119)+'СЕТ СН'!$I$11+СВЦЭМ!$D$10+'СЕТ СН'!$I$6-'СЕТ СН'!$I$23</f>
        <v>1238.1609818900001</v>
      </c>
      <c r="V150" s="36">
        <f>SUMIFS(СВЦЭМ!$D$33:$D$776,СВЦЭМ!$A$33:$A$776,$A150,СВЦЭМ!$B$33:$B$776,V$119)+'СЕТ СН'!$I$11+СВЦЭМ!$D$10+'СЕТ СН'!$I$6-'СЕТ СН'!$I$23</f>
        <v>1226.0428405</v>
      </c>
      <c r="W150" s="36">
        <f>SUMIFS(СВЦЭМ!$D$33:$D$776,СВЦЭМ!$A$33:$A$776,$A150,СВЦЭМ!$B$33:$B$776,W$119)+'СЕТ СН'!$I$11+СВЦЭМ!$D$10+'СЕТ СН'!$I$6-'СЕТ СН'!$I$23</f>
        <v>1213.98340489</v>
      </c>
      <c r="X150" s="36">
        <f>SUMIFS(СВЦЭМ!$D$33:$D$776,СВЦЭМ!$A$33:$A$776,$A150,СВЦЭМ!$B$33:$B$776,X$119)+'СЕТ СН'!$I$11+СВЦЭМ!$D$10+'СЕТ СН'!$I$6-'СЕТ СН'!$I$23</f>
        <v>1174.7787380700001</v>
      </c>
      <c r="Y150" s="36">
        <f>SUMIFS(СВЦЭМ!$D$33:$D$776,СВЦЭМ!$A$33:$A$776,$A150,СВЦЭМ!$B$33:$B$776,Y$119)+'СЕТ СН'!$I$11+СВЦЭМ!$D$10+'СЕТ СН'!$I$6-'СЕТ СН'!$I$23</f>
        <v>1184.74210397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01.10.2020</v>
      </c>
      <c r="B156" s="36">
        <f>SUMIFS(СВЦЭМ!$E$33:$E$776,СВЦЭМ!$A$33:$A$776,$A156,СВЦЭМ!$B$33:$B$776,B$155)+'СЕТ СН'!$F$12</f>
        <v>91.950031609999996</v>
      </c>
      <c r="C156" s="36">
        <f>SUMIFS(СВЦЭМ!$E$33:$E$776,СВЦЭМ!$A$33:$A$776,$A156,СВЦЭМ!$B$33:$B$776,C$155)+'СЕТ СН'!$F$12</f>
        <v>100.96847287999999</v>
      </c>
      <c r="D156" s="36">
        <f>SUMIFS(СВЦЭМ!$E$33:$E$776,СВЦЭМ!$A$33:$A$776,$A156,СВЦЭМ!$B$33:$B$776,D$155)+'СЕТ СН'!$F$12</f>
        <v>107.55142877999999</v>
      </c>
      <c r="E156" s="36">
        <f>SUMIFS(СВЦЭМ!$E$33:$E$776,СВЦЭМ!$A$33:$A$776,$A156,СВЦЭМ!$B$33:$B$776,E$155)+'СЕТ СН'!$F$12</f>
        <v>110.75574501</v>
      </c>
      <c r="F156" s="36">
        <f>SUMIFS(СВЦЭМ!$E$33:$E$776,СВЦЭМ!$A$33:$A$776,$A156,СВЦЭМ!$B$33:$B$776,F$155)+'СЕТ СН'!$F$12</f>
        <v>110.86153882000001</v>
      </c>
      <c r="G156" s="36">
        <f>SUMIFS(СВЦЭМ!$E$33:$E$776,СВЦЭМ!$A$33:$A$776,$A156,СВЦЭМ!$B$33:$B$776,G$155)+'СЕТ СН'!$F$12</f>
        <v>108.41406384</v>
      </c>
      <c r="H156" s="36">
        <f>SUMIFS(СВЦЭМ!$E$33:$E$776,СВЦЭМ!$A$33:$A$776,$A156,СВЦЭМ!$B$33:$B$776,H$155)+'СЕТ СН'!$F$12</f>
        <v>100.82947812</v>
      </c>
      <c r="I156" s="36">
        <f>SUMIFS(СВЦЭМ!$E$33:$E$776,СВЦЭМ!$A$33:$A$776,$A156,СВЦЭМ!$B$33:$B$776,I$155)+'СЕТ СН'!$F$12</f>
        <v>92.581689409999996</v>
      </c>
      <c r="J156" s="36">
        <f>SUMIFS(СВЦЭМ!$E$33:$E$776,СВЦЭМ!$A$33:$A$776,$A156,СВЦЭМ!$B$33:$B$776,J$155)+'СЕТ СН'!$F$12</f>
        <v>83.476648999999995</v>
      </c>
      <c r="K156" s="36">
        <f>SUMIFS(СВЦЭМ!$E$33:$E$776,СВЦЭМ!$A$33:$A$776,$A156,СВЦЭМ!$B$33:$B$776,K$155)+'СЕТ СН'!$F$12</f>
        <v>78.491412699999998</v>
      </c>
      <c r="L156" s="36">
        <f>SUMIFS(СВЦЭМ!$E$33:$E$776,СВЦЭМ!$A$33:$A$776,$A156,СВЦЭМ!$B$33:$B$776,L$155)+'СЕТ СН'!$F$12</f>
        <v>78.606236719999998</v>
      </c>
      <c r="M156" s="36">
        <f>SUMIFS(СВЦЭМ!$E$33:$E$776,СВЦЭМ!$A$33:$A$776,$A156,СВЦЭМ!$B$33:$B$776,M$155)+'СЕТ СН'!$F$12</f>
        <v>79.350529559999998</v>
      </c>
      <c r="N156" s="36">
        <f>SUMIFS(СВЦЭМ!$E$33:$E$776,СВЦЭМ!$A$33:$A$776,$A156,СВЦЭМ!$B$33:$B$776,N$155)+'СЕТ СН'!$F$12</f>
        <v>81.441746679999994</v>
      </c>
      <c r="O156" s="36">
        <f>SUMIFS(СВЦЭМ!$E$33:$E$776,СВЦЭМ!$A$33:$A$776,$A156,СВЦЭМ!$B$33:$B$776,O$155)+'СЕТ СН'!$F$12</f>
        <v>84.821427470000003</v>
      </c>
      <c r="P156" s="36">
        <f>SUMIFS(СВЦЭМ!$E$33:$E$776,СВЦЭМ!$A$33:$A$776,$A156,СВЦЭМ!$B$33:$B$776,P$155)+'СЕТ СН'!$F$12</f>
        <v>88.513596010000001</v>
      </c>
      <c r="Q156" s="36">
        <f>SUMIFS(СВЦЭМ!$E$33:$E$776,СВЦЭМ!$A$33:$A$776,$A156,СВЦЭМ!$B$33:$B$776,Q$155)+'СЕТ СН'!$F$12</f>
        <v>83.551345339999997</v>
      </c>
      <c r="R156" s="36">
        <f>SUMIFS(СВЦЭМ!$E$33:$E$776,СВЦЭМ!$A$33:$A$776,$A156,СВЦЭМ!$B$33:$B$776,R$155)+'СЕТ СН'!$F$12</f>
        <v>77.981031459999997</v>
      </c>
      <c r="S156" s="36">
        <f>SUMIFS(СВЦЭМ!$E$33:$E$776,СВЦЭМ!$A$33:$A$776,$A156,СВЦЭМ!$B$33:$B$776,S$155)+'СЕТ СН'!$F$12</f>
        <v>72.069582800000006</v>
      </c>
      <c r="T156" s="36">
        <f>SUMIFS(СВЦЭМ!$E$33:$E$776,СВЦЭМ!$A$33:$A$776,$A156,СВЦЭМ!$B$33:$B$776,T$155)+'СЕТ СН'!$F$12</f>
        <v>70.429924959999994</v>
      </c>
      <c r="U156" s="36">
        <f>SUMIFS(СВЦЭМ!$E$33:$E$776,СВЦЭМ!$A$33:$A$776,$A156,СВЦЭМ!$B$33:$B$776,U$155)+'СЕТ СН'!$F$12</f>
        <v>71.030149829999999</v>
      </c>
      <c r="V156" s="36">
        <f>SUMIFS(СВЦЭМ!$E$33:$E$776,СВЦЭМ!$A$33:$A$776,$A156,СВЦЭМ!$B$33:$B$776,V$155)+'СЕТ СН'!$F$12</f>
        <v>70.556980719999999</v>
      </c>
      <c r="W156" s="36">
        <f>SUMIFS(СВЦЭМ!$E$33:$E$776,СВЦЭМ!$A$33:$A$776,$A156,СВЦЭМ!$B$33:$B$776,W$155)+'СЕТ СН'!$F$12</f>
        <v>70.316248509999994</v>
      </c>
      <c r="X156" s="36">
        <f>SUMIFS(СВЦЭМ!$E$33:$E$776,СВЦЭМ!$A$33:$A$776,$A156,СВЦЭМ!$B$33:$B$776,X$155)+'СЕТ СН'!$F$12</f>
        <v>71.634748759999994</v>
      </c>
      <c r="Y156" s="36">
        <f>SUMIFS(СВЦЭМ!$E$33:$E$776,СВЦЭМ!$A$33:$A$776,$A156,СВЦЭМ!$B$33:$B$776,Y$155)+'СЕТ СН'!$F$12</f>
        <v>76.088369400000005</v>
      </c>
      <c r="AA156" s="45"/>
    </row>
    <row r="157" spans="1:27" ht="15.75" x14ac:dyDescent="0.2">
      <c r="A157" s="35">
        <f>A156+1</f>
        <v>44106</v>
      </c>
      <c r="B157" s="36">
        <f>SUMIFS(СВЦЭМ!$E$33:$E$776,СВЦЭМ!$A$33:$A$776,$A157,СВЦЭМ!$B$33:$B$776,B$155)+'СЕТ СН'!$F$12</f>
        <v>86.576604239999995</v>
      </c>
      <c r="C157" s="36">
        <f>SUMIFS(СВЦЭМ!$E$33:$E$776,СВЦЭМ!$A$33:$A$776,$A157,СВЦЭМ!$B$33:$B$776,C$155)+'СЕТ СН'!$F$12</f>
        <v>98.333012089999997</v>
      </c>
      <c r="D157" s="36">
        <f>SUMIFS(СВЦЭМ!$E$33:$E$776,СВЦЭМ!$A$33:$A$776,$A157,СВЦЭМ!$B$33:$B$776,D$155)+'СЕТ СН'!$F$12</f>
        <v>106.73276494</v>
      </c>
      <c r="E157" s="36">
        <f>SUMIFS(СВЦЭМ!$E$33:$E$776,СВЦЭМ!$A$33:$A$776,$A157,СВЦЭМ!$B$33:$B$776,E$155)+'СЕТ СН'!$F$12</f>
        <v>109.61481952</v>
      </c>
      <c r="F157" s="36">
        <f>SUMIFS(СВЦЭМ!$E$33:$E$776,СВЦЭМ!$A$33:$A$776,$A157,СВЦЭМ!$B$33:$B$776,F$155)+'СЕТ СН'!$F$12</f>
        <v>110.5900433</v>
      </c>
      <c r="G157" s="36">
        <f>SUMIFS(СВЦЭМ!$E$33:$E$776,СВЦЭМ!$A$33:$A$776,$A157,СВЦЭМ!$B$33:$B$776,G$155)+'СЕТ СН'!$F$12</f>
        <v>107.65518494</v>
      </c>
      <c r="H157" s="36">
        <f>SUMIFS(СВЦЭМ!$E$33:$E$776,СВЦЭМ!$A$33:$A$776,$A157,СВЦЭМ!$B$33:$B$776,H$155)+'СЕТ СН'!$F$12</f>
        <v>99.535414189999997</v>
      </c>
      <c r="I157" s="36">
        <f>SUMIFS(СВЦЭМ!$E$33:$E$776,СВЦЭМ!$A$33:$A$776,$A157,СВЦЭМ!$B$33:$B$776,I$155)+'СЕТ СН'!$F$12</f>
        <v>91.575146450000005</v>
      </c>
      <c r="J157" s="36">
        <f>SUMIFS(СВЦЭМ!$E$33:$E$776,СВЦЭМ!$A$33:$A$776,$A157,СВЦЭМ!$B$33:$B$776,J$155)+'СЕТ СН'!$F$12</f>
        <v>83.184150149999994</v>
      </c>
      <c r="K157" s="36">
        <f>SUMIFS(СВЦЭМ!$E$33:$E$776,СВЦЭМ!$A$33:$A$776,$A157,СВЦЭМ!$B$33:$B$776,K$155)+'СЕТ СН'!$F$12</f>
        <v>78.243001000000007</v>
      </c>
      <c r="L157" s="36">
        <f>SUMIFS(СВЦЭМ!$E$33:$E$776,СВЦЭМ!$A$33:$A$776,$A157,СВЦЭМ!$B$33:$B$776,L$155)+'СЕТ СН'!$F$12</f>
        <v>78.04718536</v>
      </c>
      <c r="M157" s="36">
        <f>SUMIFS(СВЦЭМ!$E$33:$E$776,СВЦЭМ!$A$33:$A$776,$A157,СВЦЭМ!$B$33:$B$776,M$155)+'СЕТ СН'!$F$12</f>
        <v>78.778226630000006</v>
      </c>
      <c r="N157" s="36">
        <f>SUMIFS(СВЦЭМ!$E$33:$E$776,СВЦЭМ!$A$33:$A$776,$A157,СВЦЭМ!$B$33:$B$776,N$155)+'СЕТ СН'!$F$12</f>
        <v>80.424355270000007</v>
      </c>
      <c r="O157" s="36">
        <f>SUMIFS(СВЦЭМ!$E$33:$E$776,СВЦЭМ!$A$33:$A$776,$A157,СВЦЭМ!$B$33:$B$776,O$155)+'СЕТ СН'!$F$12</f>
        <v>84.143728300000006</v>
      </c>
      <c r="P157" s="36">
        <f>SUMIFS(СВЦЭМ!$E$33:$E$776,СВЦЭМ!$A$33:$A$776,$A157,СВЦЭМ!$B$33:$B$776,P$155)+'СЕТ СН'!$F$12</f>
        <v>88.92721736</v>
      </c>
      <c r="Q157" s="36">
        <f>SUMIFS(СВЦЭМ!$E$33:$E$776,СВЦЭМ!$A$33:$A$776,$A157,СВЦЭМ!$B$33:$B$776,Q$155)+'СЕТ СН'!$F$12</f>
        <v>84.183700229999999</v>
      </c>
      <c r="R157" s="36">
        <f>SUMIFS(СВЦЭМ!$E$33:$E$776,СВЦЭМ!$A$33:$A$776,$A157,СВЦЭМ!$B$33:$B$776,R$155)+'СЕТ СН'!$F$12</f>
        <v>78.301316330000006</v>
      </c>
      <c r="S157" s="36">
        <f>SUMIFS(СВЦЭМ!$E$33:$E$776,СВЦЭМ!$A$33:$A$776,$A157,СВЦЭМ!$B$33:$B$776,S$155)+'СЕТ СН'!$F$12</f>
        <v>72.72292865</v>
      </c>
      <c r="T157" s="36">
        <f>SUMIFS(СВЦЭМ!$E$33:$E$776,СВЦЭМ!$A$33:$A$776,$A157,СВЦЭМ!$B$33:$B$776,T$155)+'СЕТ СН'!$F$12</f>
        <v>69.092103640000005</v>
      </c>
      <c r="U157" s="36">
        <f>SUMIFS(СВЦЭМ!$E$33:$E$776,СВЦЭМ!$A$33:$A$776,$A157,СВЦЭМ!$B$33:$B$776,U$155)+'СЕТ СН'!$F$12</f>
        <v>68.131355429999999</v>
      </c>
      <c r="V157" s="36">
        <f>SUMIFS(СВЦЭМ!$E$33:$E$776,СВЦЭМ!$A$33:$A$776,$A157,СВЦЭМ!$B$33:$B$776,V$155)+'СЕТ СН'!$F$12</f>
        <v>68.803643050000005</v>
      </c>
      <c r="W157" s="36">
        <f>SUMIFS(СВЦЭМ!$E$33:$E$776,СВЦЭМ!$A$33:$A$776,$A157,СВЦЭМ!$B$33:$B$776,W$155)+'СЕТ СН'!$F$12</f>
        <v>68.684350620000004</v>
      </c>
      <c r="X157" s="36">
        <f>SUMIFS(СВЦЭМ!$E$33:$E$776,СВЦЭМ!$A$33:$A$776,$A157,СВЦЭМ!$B$33:$B$776,X$155)+'СЕТ СН'!$F$12</f>
        <v>71.717217460000001</v>
      </c>
      <c r="Y157" s="36">
        <f>SUMIFS(СВЦЭМ!$E$33:$E$776,СВЦЭМ!$A$33:$A$776,$A157,СВЦЭМ!$B$33:$B$776,Y$155)+'СЕТ СН'!$F$12</f>
        <v>75.896343939999994</v>
      </c>
    </row>
    <row r="158" spans="1:27" ht="15.75" x14ac:dyDescent="0.2">
      <c r="A158" s="35">
        <f t="shared" ref="A158:A186" si="4">A157+1</f>
        <v>44107</v>
      </c>
      <c r="B158" s="36">
        <f>SUMIFS(СВЦЭМ!$E$33:$E$776,СВЦЭМ!$A$33:$A$776,$A158,СВЦЭМ!$B$33:$B$776,B$155)+'СЕТ СН'!$F$12</f>
        <v>85.460178429999999</v>
      </c>
      <c r="C158" s="36">
        <f>SUMIFS(СВЦЭМ!$E$33:$E$776,СВЦЭМ!$A$33:$A$776,$A158,СВЦЭМ!$B$33:$B$776,C$155)+'СЕТ СН'!$F$12</f>
        <v>97.144405109999994</v>
      </c>
      <c r="D158" s="36">
        <f>SUMIFS(СВЦЭМ!$E$33:$E$776,СВЦЭМ!$A$33:$A$776,$A158,СВЦЭМ!$B$33:$B$776,D$155)+'СЕТ СН'!$F$12</f>
        <v>107.25819969</v>
      </c>
      <c r="E158" s="36">
        <f>SUMIFS(СВЦЭМ!$E$33:$E$776,СВЦЭМ!$A$33:$A$776,$A158,СВЦЭМ!$B$33:$B$776,E$155)+'СЕТ СН'!$F$12</f>
        <v>108.96789139000001</v>
      </c>
      <c r="F158" s="36">
        <f>SUMIFS(СВЦЭМ!$E$33:$E$776,СВЦЭМ!$A$33:$A$776,$A158,СВЦЭМ!$B$33:$B$776,F$155)+'СЕТ СН'!$F$12</f>
        <v>109.60205492999999</v>
      </c>
      <c r="G158" s="36">
        <f>SUMIFS(СВЦЭМ!$E$33:$E$776,СВЦЭМ!$A$33:$A$776,$A158,СВЦЭМ!$B$33:$B$776,G$155)+'СЕТ СН'!$F$12</f>
        <v>107.83220154999999</v>
      </c>
      <c r="H158" s="36">
        <f>SUMIFS(СВЦЭМ!$E$33:$E$776,СВЦЭМ!$A$33:$A$776,$A158,СВЦЭМ!$B$33:$B$776,H$155)+'СЕТ СН'!$F$12</f>
        <v>104.38847058</v>
      </c>
      <c r="I158" s="36">
        <f>SUMIFS(СВЦЭМ!$E$33:$E$776,СВЦЭМ!$A$33:$A$776,$A158,СВЦЭМ!$B$33:$B$776,I$155)+'СЕТ СН'!$F$12</f>
        <v>99.059621579999998</v>
      </c>
      <c r="J158" s="36">
        <f>SUMIFS(СВЦЭМ!$E$33:$E$776,СВЦЭМ!$A$33:$A$776,$A158,СВЦЭМ!$B$33:$B$776,J$155)+'СЕТ СН'!$F$12</f>
        <v>86.345705159999994</v>
      </c>
      <c r="K158" s="36">
        <f>SUMIFS(СВЦЭМ!$E$33:$E$776,СВЦЭМ!$A$33:$A$776,$A158,СВЦЭМ!$B$33:$B$776,K$155)+'СЕТ СН'!$F$12</f>
        <v>78.124623170000007</v>
      </c>
      <c r="L158" s="36">
        <f>SUMIFS(СВЦЭМ!$E$33:$E$776,СВЦЭМ!$A$33:$A$776,$A158,СВЦЭМ!$B$33:$B$776,L$155)+'СЕТ СН'!$F$12</f>
        <v>77.275894339999994</v>
      </c>
      <c r="M158" s="36">
        <f>SUMIFS(СВЦЭМ!$E$33:$E$776,СВЦЭМ!$A$33:$A$776,$A158,СВЦЭМ!$B$33:$B$776,M$155)+'СЕТ СН'!$F$12</f>
        <v>78.138256350000006</v>
      </c>
      <c r="N158" s="36">
        <f>SUMIFS(СВЦЭМ!$E$33:$E$776,СВЦЭМ!$A$33:$A$776,$A158,СВЦЭМ!$B$33:$B$776,N$155)+'СЕТ СН'!$F$12</f>
        <v>79.732064489999999</v>
      </c>
      <c r="O158" s="36">
        <f>SUMIFS(СВЦЭМ!$E$33:$E$776,СВЦЭМ!$A$33:$A$776,$A158,СВЦЭМ!$B$33:$B$776,O$155)+'СЕТ СН'!$F$12</f>
        <v>84.639880219999995</v>
      </c>
      <c r="P158" s="36">
        <f>SUMIFS(СВЦЭМ!$E$33:$E$776,СВЦЭМ!$A$33:$A$776,$A158,СВЦЭМ!$B$33:$B$776,P$155)+'СЕТ СН'!$F$12</f>
        <v>89.710166130000005</v>
      </c>
      <c r="Q158" s="36">
        <f>SUMIFS(СВЦЭМ!$E$33:$E$776,СВЦЭМ!$A$33:$A$776,$A158,СВЦЭМ!$B$33:$B$776,Q$155)+'СЕТ СН'!$F$12</f>
        <v>85.686039910000005</v>
      </c>
      <c r="R158" s="36">
        <f>SUMIFS(СВЦЭМ!$E$33:$E$776,СВЦЭМ!$A$33:$A$776,$A158,СВЦЭМ!$B$33:$B$776,R$155)+'СЕТ СН'!$F$12</f>
        <v>79.840302170000001</v>
      </c>
      <c r="S158" s="36">
        <f>SUMIFS(СВЦЭМ!$E$33:$E$776,СВЦЭМ!$A$33:$A$776,$A158,СВЦЭМ!$B$33:$B$776,S$155)+'СЕТ СН'!$F$12</f>
        <v>72.296246240000002</v>
      </c>
      <c r="T158" s="36">
        <f>SUMIFS(СВЦЭМ!$E$33:$E$776,СВЦЭМ!$A$33:$A$776,$A158,СВЦЭМ!$B$33:$B$776,T$155)+'СЕТ СН'!$F$12</f>
        <v>69.838943700000002</v>
      </c>
      <c r="U158" s="36">
        <f>SUMIFS(СВЦЭМ!$E$33:$E$776,СВЦЭМ!$A$33:$A$776,$A158,СВЦЭМ!$B$33:$B$776,U$155)+'СЕТ СН'!$F$12</f>
        <v>68.526083740000004</v>
      </c>
      <c r="V158" s="36">
        <f>SUMIFS(СВЦЭМ!$E$33:$E$776,СВЦЭМ!$A$33:$A$776,$A158,СВЦЭМ!$B$33:$B$776,V$155)+'СЕТ СН'!$F$12</f>
        <v>67.699188410000005</v>
      </c>
      <c r="W158" s="36">
        <f>SUMIFS(СВЦЭМ!$E$33:$E$776,СВЦЭМ!$A$33:$A$776,$A158,СВЦЭМ!$B$33:$B$776,W$155)+'СЕТ СН'!$F$12</f>
        <v>68.799277480000001</v>
      </c>
      <c r="X158" s="36">
        <f>SUMIFS(СВЦЭМ!$E$33:$E$776,СВЦЭМ!$A$33:$A$776,$A158,СВЦЭМ!$B$33:$B$776,X$155)+'СЕТ СН'!$F$12</f>
        <v>70.736670329999995</v>
      </c>
      <c r="Y158" s="36">
        <f>SUMIFS(СВЦЭМ!$E$33:$E$776,СВЦЭМ!$A$33:$A$776,$A158,СВЦЭМ!$B$33:$B$776,Y$155)+'СЕТ СН'!$F$12</f>
        <v>76.006464469999997</v>
      </c>
    </row>
    <row r="159" spans="1:27" ht="15.75" x14ac:dyDescent="0.2">
      <c r="A159" s="35">
        <f t="shared" si="4"/>
        <v>44108</v>
      </c>
      <c r="B159" s="36">
        <f>SUMIFS(СВЦЭМ!$E$33:$E$776,СВЦЭМ!$A$33:$A$776,$A159,СВЦЭМ!$B$33:$B$776,B$155)+'СЕТ СН'!$F$12</f>
        <v>90.177862259999998</v>
      </c>
      <c r="C159" s="36">
        <f>SUMIFS(СВЦЭМ!$E$33:$E$776,СВЦЭМ!$A$33:$A$776,$A159,СВЦЭМ!$B$33:$B$776,C$155)+'СЕТ СН'!$F$12</f>
        <v>101.56898194</v>
      </c>
      <c r="D159" s="36">
        <f>SUMIFS(СВЦЭМ!$E$33:$E$776,СВЦЭМ!$A$33:$A$776,$A159,СВЦЭМ!$B$33:$B$776,D$155)+'СЕТ СН'!$F$12</f>
        <v>112.479184</v>
      </c>
      <c r="E159" s="36">
        <f>SUMIFS(СВЦЭМ!$E$33:$E$776,СВЦЭМ!$A$33:$A$776,$A159,СВЦЭМ!$B$33:$B$776,E$155)+'СЕТ СН'!$F$12</f>
        <v>116.75816539</v>
      </c>
      <c r="F159" s="36">
        <f>SUMIFS(СВЦЭМ!$E$33:$E$776,СВЦЭМ!$A$33:$A$776,$A159,СВЦЭМ!$B$33:$B$776,F$155)+'СЕТ СН'!$F$12</f>
        <v>117.43726551</v>
      </c>
      <c r="G159" s="36">
        <f>SUMIFS(СВЦЭМ!$E$33:$E$776,СВЦЭМ!$A$33:$A$776,$A159,СВЦЭМ!$B$33:$B$776,G$155)+'СЕТ СН'!$F$12</f>
        <v>115.94854932</v>
      </c>
      <c r="H159" s="36">
        <f>SUMIFS(СВЦЭМ!$E$33:$E$776,СВЦЭМ!$A$33:$A$776,$A159,СВЦЭМ!$B$33:$B$776,H$155)+'СЕТ СН'!$F$12</f>
        <v>113.87716184999999</v>
      </c>
      <c r="I159" s="36">
        <f>SUMIFS(СВЦЭМ!$E$33:$E$776,СВЦЭМ!$A$33:$A$776,$A159,СВЦЭМ!$B$33:$B$776,I$155)+'СЕТ СН'!$F$12</f>
        <v>109.08664258</v>
      </c>
      <c r="J159" s="36">
        <f>SUMIFS(СВЦЭМ!$E$33:$E$776,СВЦЭМ!$A$33:$A$776,$A159,СВЦЭМ!$B$33:$B$776,J$155)+'СЕТ СН'!$F$12</f>
        <v>95.039335620000003</v>
      </c>
      <c r="K159" s="36">
        <f>SUMIFS(СВЦЭМ!$E$33:$E$776,СВЦЭМ!$A$33:$A$776,$A159,СВЦЭМ!$B$33:$B$776,K$155)+'СЕТ СН'!$F$12</f>
        <v>84.611052009999995</v>
      </c>
      <c r="L159" s="36">
        <f>SUMIFS(СВЦЭМ!$E$33:$E$776,СВЦЭМ!$A$33:$A$776,$A159,СВЦЭМ!$B$33:$B$776,L$155)+'СЕТ СН'!$F$12</f>
        <v>79.702716069999994</v>
      </c>
      <c r="M159" s="36">
        <f>SUMIFS(СВЦЭМ!$E$33:$E$776,СВЦЭМ!$A$33:$A$776,$A159,СВЦЭМ!$B$33:$B$776,M$155)+'СЕТ СН'!$F$12</f>
        <v>80.574482799999998</v>
      </c>
      <c r="N159" s="36">
        <f>SUMIFS(СВЦЭМ!$E$33:$E$776,СВЦЭМ!$A$33:$A$776,$A159,СВЦЭМ!$B$33:$B$776,N$155)+'СЕТ СН'!$F$12</f>
        <v>82.193933400000006</v>
      </c>
      <c r="O159" s="36">
        <f>SUMIFS(СВЦЭМ!$E$33:$E$776,СВЦЭМ!$A$33:$A$776,$A159,СВЦЭМ!$B$33:$B$776,O$155)+'СЕТ СН'!$F$12</f>
        <v>90.903815820000005</v>
      </c>
      <c r="P159" s="36">
        <f>SUMIFS(СВЦЭМ!$E$33:$E$776,СВЦЭМ!$A$33:$A$776,$A159,СВЦЭМ!$B$33:$B$776,P$155)+'СЕТ СН'!$F$12</f>
        <v>95.395788929999995</v>
      </c>
      <c r="Q159" s="36">
        <f>SUMIFS(СВЦЭМ!$E$33:$E$776,СВЦЭМ!$A$33:$A$776,$A159,СВЦЭМ!$B$33:$B$776,Q$155)+'СЕТ СН'!$F$12</f>
        <v>89.586452730000005</v>
      </c>
      <c r="R159" s="36">
        <f>SUMIFS(СВЦЭМ!$E$33:$E$776,СВЦЭМ!$A$33:$A$776,$A159,СВЦЭМ!$B$33:$B$776,R$155)+'СЕТ СН'!$F$12</f>
        <v>82.92373465</v>
      </c>
      <c r="S159" s="36">
        <f>SUMIFS(СВЦЭМ!$E$33:$E$776,СВЦЭМ!$A$33:$A$776,$A159,СВЦЭМ!$B$33:$B$776,S$155)+'СЕТ СН'!$F$12</f>
        <v>76.934109550000002</v>
      </c>
      <c r="T159" s="36">
        <f>SUMIFS(СВЦЭМ!$E$33:$E$776,СВЦЭМ!$A$33:$A$776,$A159,СВЦЭМ!$B$33:$B$776,T$155)+'СЕТ СН'!$F$12</f>
        <v>72.793681570000004</v>
      </c>
      <c r="U159" s="36">
        <f>SUMIFS(СВЦЭМ!$E$33:$E$776,СВЦЭМ!$A$33:$A$776,$A159,СВЦЭМ!$B$33:$B$776,U$155)+'СЕТ СН'!$F$12</f>
        <v>71.542811259999993</v>
      </c>
      <c r="V159" s="36">
        <f>SUMIFS(СВЦЭМ!$E$33:$E$776,СВЦЭМ!$A$33:$A$776,$A159,СВЦЭМ!$B$33:$B$776,V$155)+'СЕТ СН'!$F$12</f>
        <v>74.586483549999997</v>
      </c>
      <c r="W159" s="36">
        <f>SUMIFS(СВЦЭМ!$E$33:$E$776,СВЦЭМ!$A$33:$A$776,$A159,СВЦЭМ!$B$33:$B$776,W$155)+'СЕТ СН'!$F$12</f>
        <v>74.487845930000006</v>
      </c>
      <c r="X159" s="36">
        <f>SUMIFS(СВЦЭМ!$E$33:$E$776,СВЦЭМ!$A$33:$A$776,$A159,СВЦЭМ!$B$33:$B$776,X$155)+'СЕТ СН'!$F$12</f>
        <v>77.243030320000003</v>
      </c>
      <c r="Y159" s="36">
        <f>SUMIFS(СВЦЭМ!$E$33:$E$776,СВЦЭМ!$A$33:$A$776,$A159,СВЦЭМ!$B$33:$B$776,Y$155)+'СЕТ СН'!$F$12</f>
        <v>83.74533418</v>
      </c>
    </row>
    <row r="160" spans="1:27" ht="15.75" x14ac:dyDescent="0.2">
      <c r="A160" s="35">
        <f t="shared" si="4"/>
        <v>44109</v>
      </c>
      <c r="B160" s="36">
        <f>SUMIFS(СВЦЭМ!$E$33:$E$776,СВЦЭМ!$A$33:$A$776,$A160,СВЦЭМ!$B$33:$B$776,B$155)+'СЕТ СН'!$F$12</f>
        <v>92.375028060000005</v>
      </c>
      <c r="C160" s="36">
        <f>SUMIFS(СВЦЭМ!$E$33:$E$776,СВЦЭМ!$A$33:$A$776,$A160,СВЦЭМ!$B$33:$B$776,C$155)+'СЕТ СН'!$F$12</f>
        <v>105.08250013</v>
      </c>
      <c r="D160" s="36">
        <f>SUMIFS(СВЦЭМ!$E$33:$E$776,СВЦЭМ!$A$33:$A$776,$A160,СВЦЭМ!$B$33:$B$776,D$155)+'СЕТ СН'!$F$12</f>
        <v>116.45434290999999</v>
      </c>
      <c r="E160" s="36">
        <f>SUMIFS(СВЦЭМ!$E$33:$E$776,СВЦЭМ!$A$33:$A$776,$A160,СВЦЭМ!$B$33:$B$776,E$155)+'СЕТ СН'!$F$12</f>
        <v>119.56650125</v>
      </c>
      <c r="F160" s="36">
        <f>SUMIFS(СВЦЭМ!$E$33:$E$776,СВЦЭМ!$A$33:$A$776,$A160,СВЦЭМ!$B$33:$B$776,F$155)+'СЕТ СН'!$F$12</f>
        <v>119.52483576</v>
      </c>
      <c r="G160" s="36">
        <f>SUMIFS(СВЦЭМ!$E$33:$E$776,СВЦЭМ!$A$33:$A$776,$A160,СВЦЭМ!$B$33:$B$776,G$155)+'СЕТ СН'!$F$12</f>
        <v>116.55619597</v>
      </c>
      <c r="H160" s="36">
        <f>SUMIFS(СВЦЭМ!$E$33:$E$776,СВЦЭМ!$A$33:$A$776,$A160,СВЦЭМ!$B$33:$B$776,H$155)+'СЕТ СН'!$F$12</f>
        <v>107.41124271</v>
      </c>
      <c r="I160" s="36">
        <f>SUMIFS(СВЦЭМ!$E$33:$E$776,СВЦЭМ!$A$33:$A$776,$A160,СВЦЭМ!$B$33:$B$776,I$155)+'СЕТ СН'!$F$12</f>
        <v>98.970631780000005</v>
      </c>
      <c r="J160" s="36">
        <f>SUMIFS(СВЦЭМ!$E$33:$E$776,СВЦЭМ!$A$33:$A$776,$A160,СВЦЭМ!$B$33:$B$776,J$155)+'СЕТ СН'!$F$12</f>
        <v>89.364519049999998</v>
      </c>
      <c r="K160" s="36">
        <f>SUMIFS(СВЦЭМ!$E$33:$E$776,СВЦЭМ!$A$33:$A$776,$A160,СВЦЭМ!$B$33:$B$776,K$155)+'СЕТ СН'!$F$12</f>
        <v>84.547967499999999</v>
      </c>
      <c r="L160" s="36">
        <f>SUMIFS(СВЦЭМ!$E$33:$E$776,СВЦЭМ!$A$33:$A$776,$A160,СВЦЭМ!$B$33:$B$776,L$155)+'СЕТ СН'!$F$12</f>
        <v>84.113875559999997</v>
      </c>
      <c r="M160" s="36">
        <f>SUMIFS(СВЦЭМ!$E$33:$E$776,СВЦЭМ!$A$33:$A$776,$A160,СВЦЭМ!$B$33:$B$776,M$155)+'СЕТ СН'!$F$12</f>
        <v>87.648078769999998</v>
      </c>
      <c r="N160" s="36">
        <f>SUMIFS(СВЦЭМ!$E$33:$E$776,СВЦЭМ!$A$33:$A$776,$A160,СВЦЭМ!$B$33:$B$776,N$155)+'СЕТ СН'!$F$12</f>
        <v>89.013053470000003</v>
      </c>
      <c r="O160" s="36">
        <f>SUMIFS(СВЦЭМ!$E$33:$E$776,СВЦЭМ!$A$33:$A$776,$A160,СВЦЭМ!$B$33:$B$776,O$155)+'СЕТ СН'!$F$12</f>
        <v>93.08203159</v>
      </c>
      <c r="P160" s="36">
        <f>SUMIFS(СВЦЭМ!$E$33:$E$776,СВЦЭМ!$A$33:$A$776,$A160,СВЦЭМ!$B$33:$B$776,P$155)+'СЕТ СН'!$F$12</f>
        <v>97.23597565</v>
      </c>
      <c r="Q160" s="36">
        <f>SUMIFS(СВЦЭМ!$E$33:$E$776,СВЦЭМ!$A$33:$A$776,$A160,СВЦЭМ!$B$33:$B$776,Q$155)+'СЕТ СН'!$F$12</f>
        <v>91.97510991</v>
      </c>
      <c r="R160" s="36">
        <f>SUMIFS(СВЦЭМ!$E$33:$E$776,СВЦЭМ!$A$33:$A$776,$A160,СВЦЭМ!$B$33:$B$776,R$155)+'СЕТ СН'!$F$12</f>
        <v>86.637466059999994</v>
      </c>
      <c r="S160" s="36">
        <f>SUMIFS(СВЦЭМ!$E$33:$E$776,СВЦЭМ!$A$33:$A$776,$A160,СВЦЭМ!$B$33:$B$776,S$155)+'СЕТ СН'!$F$12</f>
        <v>84.835399649999999</v>
      </c>
      <c r="T160" s="36">
        <f>SUMIFS(СВЦЭМ!$E$33:$E$776,СВЦЭМ!$A$33:$A$776,$A160,СВЦЭМ!$B$33:$B$776,T$155)+'СЕТ СН'!$F$12</f>
        <v>87.650834430000003</v>
      </c>
      <c r="U160" s="36">
        <f>SUMIFS(СВЦЭМ!$E$33:$E$776,СВЦЭМ!$A$33:$A$776,$A160,СВЦЭМ!$B$33:$B$776,U$155)+'СЕТ СН'!$F$12</f>
        <v>84.265960980000003</v>
      </c>
      <c r="V160" s="36">
        <f>SUMIFS(СВЦЭМ!$E$33:$E$776,СВЦЭМ!$A$33:$A$776,$A160,СВЦЭМ!$B$33:$B$776,V$155)+'СЕТ СН'!$F$12</f>
        <v>84.594455870000004</v>
      </c>
      <c r="W160" s="36">
        <f>SUMIFS(СВЦЭМ!$E$33:$E$776,СВЦЭМ!$A$33:$A$776,$A160,СВЦЭМ!$B$33:$B$776,W$155)+'СЕТ СН'!$F$12</f>
        <v>89.211615789999996</v>
      </c>
      <c r="X160" s="36">
        <f>SUMIFS(СВЦЭМ!$E$33:$E$776,СВЦЭМ!$A$33:$A$776,$A160,СВЦЭМ!$B$33:$B$776,X$155)+'СЕТ СН'!$F$12</f>
        <v>88.674837100000005</v>
      </c>
      <c r="Y160" s="36">
        <f>SUMIFS(СВЦЭМ!$E$33:$E$776,СВЦЭМ!$A$33:$A$776,$A160,СВЦЭМ!$B$33:$B$776,Y$155)+'СЕТ СН'!$F$12</f>
        <v>93.720796539999995</v>
      </c>
    </row>
    <row r="161" spans="1:25" ht="15.75" x14ac:dyDescent="0.2">
      <c r="A161" s="35">
        <f t="shared" si="4"/>
        <v>44110</v>
      </c>
      <c r="B161" s="36">
        <f>SUMIFS(СВЦЭМ!$E$33:$E$776,СВЦЭМ!$A$33:$A$776,$A161,СВЦЭМ!$B$33:$B$776,B$155)+'СЕТ СН'!$F$12</f>
        <v>104.11774114000001</v>
      </c>
      <c r="C161" s="36">
        <f>SUMIFS(СВЦЭМ!$E$33:$E$776,СВЦЭМ!$A$33:$A$776,$A161,СВЦЭМ!$B$33:$B$776,C$155)+'СЕТ СН'!$F$12</f>
        <v>116.18949168</v>
      </c>
      <c r="D161" s="36">
        <f>SUMIFS(СВЦЭМ!$E$33:$E$776,СВЦЭМ!$A$33:$A$776,$A161,СВЦЭМ!$B$33:$B$776,D$155)+'СЕТ СН'!$F$12</f>
        <v>125.29746258</v>
      </c>
      <c r="E161" s="36">
        <f>SUMIFS(СВЦЭМ!$E$33:$E$776,СВЦЭМ!$A$33:$A$776,$A161,СВЦЭМ!$B$33:$B$776,E$155)+'СЕТ СН'!$F$12</f>
        <v>128.53158637999999</v>
      </c>
      <c r="F161" s="36">
        <f>SUMIFS(СВЦЭМ!$E$33:$E$776,СВЦЭМ!$A$33:$A$776,$A161,СВЦЭМ!$B$33:$B$776,F$155)+'СЕТ СН'!$F$12</f>
        <v>129.15275342000001</v>
      </c>
      <c r="G161" s="36">
        <f>SUMIFS(СВЦЭМ!$E$33:$E$776,СВЦЭМ!$A$33:$A$776,$A161,СВЦЭМ!$B$33:$B$776,G$155)+'СЕТ СН'!$F$12</f>
        <v>127.18555658</v>
      </c>
      <c r="H161" s="36">
        <f>SUMIFS(СВЦЭМ!$E$33:$E$776,СВЦЭМ!$A$33:$A$776,$A161,СВЦЭМ!$B$33:$B$776,H$155)+'СЕТ СН'!$F$12</f>
        <v>118.20585059</v>
      </c>
      <c r="I161" s="36">
        <f>SUMIFS(СВЦЭМ!$E$33:$E$776,СВЦЭМ!$A$33:$A$776,$A161,СВЦЭМ!$B$33:$B$776,I$155)+'СЕТ СН'!$F$12</f>
        <v>110.6691008</v>
      </c>
      <c r="J161" s="36">
        <f>SUMIFS(СВЦЭМ!$E$33:$E$776,СВЦЭМ!$A$33:$A$776,$A161,СВЦЭМ!$B$33:$B$776,J$155)+'СЕТ СН'!$F$12</f>
        <v>100.85935383</v>
      </c>
      <c r="K161" s="36">
        <f>SUMIFS(СВЦЭМ!$E$33:$E$776,СВЦЭМ!$A$33:$A$776,$A161,СВЦЭМ!$B$33:$B$776,K$155)+'СЕТ СН'!$F$12</f>
        <v>95.078637090000001</v>
      </c>
      <c r="L161" s="36">
        <f>SUMIFS(СВЦЭМ!$E$33:$E$776,СВЦЭМ!$A$33:$A$776,$A161,СВЦЭМ!$B$33:$B$776,L$155)+'СЕТ СН'!$F$12</f>
        <v>95.769964060000007</v>
      </c>
      <c r="M161" s="36">
        <f>SUMIFS(СВЦЭМ!$E$33:$E$776,СВЦЭМ!$A$33:$A$776,$A161,СВЦЭМ!$B$33:$B$776,M$155)+'СЕТ СН'!$F$12</f>
        <v>96.293473969999994</v>
      </c>
      <c r="N161" s="36">
        <f>SUMIFS(СВЦЭМ!$E$33:$E$776,СВЦЭМ!$A$33:$A$776,$A161,СВЦЭМ!$B$33:$B$776,N$155)+'СЕТ СН'!$F$12</f>
        <v>98.443806719999998</v>
      </c>
      <c r="O161" s="36">
        <f>SUMIFS(СВЦЭМ!$E$33:$E$776,СВЦЭМ!$A$33:$A$776,$A161,СВЦЭМ!$B$33:$B$776,O$155)+'СЕТ СН'!$F$12</f>
        <v>104.15969817</v>
      </c>
      <c r="P161" s="36">
        <f>SUMIFS(СВЦЭМ!$E$33:$E$776,СВЦЭМ!$A$33:$A$776,$A161,СВЦЭМ!$B$33:$B$776,P$155)+'СЕТ СН'!$F$12</f>
        <v>108.65427585</v>
      </c>
      <c r="Q161" s="36">
        <f>SUMIFS(СВЦЭМ!$E$33:$E$776,СВЦЭМ!$A$33:$A$776,$A161,СВЦЭМ!$B$33:$B$776,Q$155)+'СЕТ СН'!$F$12</f>
        <v>102.29841987</v>
      </c>
      <c r="R161" s="36">
        <f>SUMIFS(СВЦЭМ!$E$33:$E$776,СВЦЭМ!$A$33:$A$776,$A161,СВЦЭМ!$B$33:$B$776,R$155)+'СЕТ СН'!$F$12</f>
        <v>95.251810710000001</v>
      </c>
      <c r="S161" s="36">
        <f>SUMIFS(СВЦЭМ!$E$33:$E$776,СВЦЭМ!$A$33:$A$776,$A161,СВЦЭМ!$B$33:$B$776,S$155)+'СЕТ СН'!$F$12</f>
        <v>88.734997579999998</v>
      </c>
      <c r="T161" s="36">
        <f>SUMIFS(СВЦЭМ!$E$33:$E$776,СВЦЭМ!$A$33:$A$776,$A161,СВЦЭМ!$B$33:$B$776,T$155)+'СЕТ СН'!$F$12</f>
        <v>85.139325380000002</v>
      </c>
      <c r="U161" s="36">
        <f>SUMIFS(СВЦЭМ!$E$33:$E$776,СВЦЭМ!$A$33:$A$776,$A161,СВЦЭМ!$B$33:$B$776,U$155)+'СЕТ СН'!$F$12</f>
        <v>85.395728460000001</v>
      </c>
      <c r="V161" s="36">
        <f>SUMIFS(СВЦЭМ!$E$33:$E$776,СВЦЭМ!$A$33:$A$776,$A161,СВЦЭМ!$B$33:$B$776,V$155)+'СЕТ СН'!$F$12</f>
        <v>83.947169959999997</v>
      </c>
      <c r="W161" s="36">
        <f>SUMIFS(СВЦЭМ!$E$33:$E$776,СВЦЭМ!$A$33:$A$776,$A161,СВЦЭМ!$B$33:$B$776,W$155)+'СЕТ СН'!$F$12</f>
        <v>84.779956159999998</v>
      </c>
      <c r="X161" s="36">
        <f>SUMIFS(СВЦЭМ!$E$33:$E$776,СВЦЭМ!$A$33:$A$776,$A161,СВЦЭМ!$B$33:$B$776,X$155)+'СЕТ СН'!$F$12</f>
        <v>87.882315689999999</v>
      </c>
      <c r="Y161" s="36">
        <f>SUMIFS(СВЦЭМ!$E$33:$E$776,СВЦЭМ!$A$33:$A$776,$A161,СВЦЭМ!$B$33:$B$776,Y$155)+'СЕТ СН'!$F$12</f>
        <v>93.750943460000002</v>
      </c>
    </row>
    <row r="162" spans="1:25" ht="15.75" x14ac:dyDescent="0.2">
      <c r="A162" s="35">
        <f t="shared" si="4"/>
        <v>44111</v>
      </c>
      <c r="B162" s="36">
        <f>SUMIFS(СВЦЭМ!$E$33:$E$776,СВЦЭМ!$A$33:$A$776,$A162,СВЦЭМ!$B$33:$B$776,B$155)+'СЕТ СН'!$F$12</f>
        <v>102.27837785</v>
      </c>
      <c r="C162" s="36">
        <f>SUMIFS(СВЦЭМ!$E$33:$E$776,СВЦЭМ!$A$33:$A$776,$A162,СВЦЭМ!$B$33:$B$776,C$155)+'СЕТ СН'!$F$12</f>
        <v>114.95171292000001</v>
      </c>
      <c r="D162" s="36">
        <f>SUMIFS(СВЦЭМ!$E$33:$E$776,СВЦЭМ!$A$33:$A$776,$A162,СВЦЭМ!$B$33:$B$776,D$155)+'СЕТ СН'!$F$12</f>
        <v>125.7691073</v>
      </c>
      <c r="E162" s="36">
        <f>SUMIFS(СВЦЭМ!$E$33:$E$776,СВЦЭМ!$A$33:$A$776,$A162,СВЦЭМ!$B$33:$B$776,E$155)+'СЕТ СН'!$F$12</f>
        <v>129.23496714999999</v>
      </c>
      <c r="F162" s="36">
        <f>SUMIFS(СВЦЭМ!$E$33:$E$776,СВЦЭМ!$A$33:$A$776,$A162,СВЦЭМ!$B$33:$B$776,F$155)+'СЕТ СН'!$F$12</f>
        <v>128.52533629000001</v>
      </c>
      <c r="G162" s="36">
        <f>SUMIFS(СВЦЭМ!$E$33:$E$776,СВЦЭМ!$A$33:$A$776,$A162,СВЦЭМ!$B$33:$B$776,G$155)+'СЕТ СН'!$F$12</f>
        <v>125.54809571</v>
      </c>
      <c r="H162" s="36">
        <f>SUMIFS(СВЦЭМ!$E$33:$E$776,СВЦЭМ!$A$33:$A$776,$A162,СВЦЭМ!$B$33:$B$776,H$155)+'СЕТ СН'!$F$12</f>
        <v>118.59985974999999</v>
      </c>
      <c r="I162" s="36">
        <f>SUMIFS(СВЦЭМ!$E$33:$E$776,СВЦЭМ!$A$33:$A$776,$A162,СВЦЭМ!$B$33:$B$776,I$155)+'СЕТ СН'!$F$12</f>
        <v>110.69554376000001</v>
      </c>
      <c r="J162" s="36">
        <f>SUMIFS(СВЦЭМ!$E$33:$E$776,СВЦЭМ!$A$33:$A$776,$A162,СВЦЭМ!$B$33:$B$776,J$155)+'СЕТ СН'!$F$12</f>
        <v>101.0862613</v>
      </c>
      <c r="K162" s="36">
        <f>SUMIFS(СВЦЭМ!$E$33:$E$776,СВЦЭМ!$A$33:$A$776,$A162,СВЦЭМ!$B$33:$B$776,K$155)+'СЕТ СН'!$F$12</f>
        <v>96.471157750000003</v>
      </c>
      <c r="L162" s="36">
        <f>SUMIFS(СВЦЭМ!$E$33:$E$776,СВЦЭМ!$A$33:$A$776,$A162,СВЦЭМ!$B$33:$B$776,L$155)+'СЕТ СН'!$F$12</f>
        <v>97.152598940000004</v>
      </c>
      <c r="M162" s="36">
        <f>SUMIFS(СВЦЭМ!$E$33:$E$776,СВЦЭМ!$A$33:$A$776,$A162,СВЦЭМ!$B$33:$B$776,M$155)+'СЕТ СН'!$F$12</f>
        <v>98.357533910000001</v>
      </c>
      <c r="N162" s="36">
        <f>SUMIFS(СВЦЭМ!$E$33:$E$776,СВЦЭМ!$A$33:$A$776,$A162,СВЦЭМ!$B$33:$B$776,N$155)+'СЕТ СН'!$F$12</f>
        <v>99.169183889999999</v>
      </c>
      <c r="O162" s="36">
        <f>SUMIFS(СВЦЭМ!$E$33:$E$776,СВЦЭМ!$A$33:$A$776,$A162,СВЦЭМ!$B$33:$B$776,O$155)+'СЕТ СН'!$F$12</f>
        <v>103.50949701</v>
      </c>
      <c r="P162" s="36">
        <f>SUMIFS(СВЦЭМ!$E$33:$E$776,СВЦЭМ!$A$33:$A$776,$A162,СВЦЭМ!$B$33:$B$776,P$155)+'СЕТ СН'!$F$12</f>
        <v>107.59354161</v>
      </c>
      <c r="Q162" s="36">
        <f>SUMIFS(СВЦЭМ!$E$33:$E$776,СВЦЭМ!$A$33:$A$776,$A162,СВЦЭМ!$B$33:$B$776,Q$155)+'СЕТ СН'!$F$12</f>
        <v>101.78119289</v>
      </c>
      <c r="R162" s="36">
        <f>SUMIFS(СВЦЭМ!$E$33:$E$776,СВЦЭМ!$A$33:$A$776,$A162,СВЦЭМ!$B$33:$B$776,R$155)+'СЕТ СН'!$F$12</f>
        <v>94.012235160000003</v>
      </c>
      <c r="S162" s="36">
        <f>SUMIFS(СВЦЭМ!$E$33:$E$776,СВЦЭМ!$A$33:$A$776,$A162,СВЦЭМ!$B$33:$B$776,S$155)+'СЕТ СН'!$F$12</f>
        <v>86.634531469999999</v>
      </c>
      <c r="T162" s="36">
        <f>SUMIFS(СВЦЭМ!$E$33:$E$776,СВЦЭМ!$A$33:$A$776,$A162,СВЦЭМ!$B$33:$B$776,T$155)+'СЕТ СН'!$F$12</f>
        <v>85.457297729999993</v>
      </c>
      <c r="U162" s="36">
        <f>SUMIFS(СВЦЭМ!$E$33:$E$776,СВЦЭМ!$A$33:$A$776,$A162,СВЦЭМ!$B$33:$B$776,U$155)+'СЕТ СН'!$F$12</f>
        <v>86.541479890000005</v>
      </c>
      <c r="V162" s="36">
        <f>SUMIFS(СВЦЭМ!$E$33:$E$776,СВЦЭМ!$A$33:$A$776,$A162,СВЦЭМ!$B$33:$B$776,V$155)+'СЕТ СН'!$F$12</f>
        <v>86.022897389999997</v>
      </c>
      <c r="W162" s="36">
        <f>SUMIFS(СВЦЭМ!$E$33:$E$776,СВЦЭМ!$A$33:$A$776,$A162,СВЦЭМ!$B$33:$B$776,W$155)+'СЕТ СН'!$F$12</f>
        <v>85.562879039999999</v>
      </c>
      <c r="X162" s="36">
        <f>SUMIFS(СВЦЭМ!$E$33:$E$776,СВЦЭМ!$A$33:$A$776,$A162,СВЦЭМ!$B$33:$B$776,X$155)+'СЕТ СН'!$F$12</f>
        <v>86.015865629999993</v>
      </c>
      <c r="Y162" s="36">
        <f>SUMIFS(СВЦЭМ!$E$33:$E$776,СВЦЭМ!$A$33:$A$776,$A162,СВЦЭМ!$B$33:$B$776,Y$155)+'СЕТ СН'!$F$12</f>
        <v>91.850318360000003</v>
      </c>
    </row>
    <row r="163" spans="1:25" ht="15.75" x14ac:dyDescent="0.2">
      <c r="A163" s="35">
        <f t="shared" si="4"/>
        <v>44112</v>
      </c>
      <c r="B163" s="36">
        <f>SUMIFS(СВЦЭМ!$E$33:$E$776,СВЦЭМ!$A$33:$A$776,$A163,СВЦЭМ!$B$33:$B$776,B$155)+'СЕТ СН'!$F$12</f>
        <v>98.903427440000002</v>
      </c>
      <c r="C163" s="36">
        <f>SUMIFS(СВЦЭМ!$E$33:$E$776,СВЦЭМ!$A$33:$A$776,$A163,СВЦЭМ!$B$33:$B$776,C$155)+'СЕТ СН'!$F$12</f>
        <v>111.22111137</v>
      </c>
      <c r="D163" s="36">
        <f>SUMIFS(СВЦЭМ!$E$33:$E$776,СВЦЭМ!$A$33:$A$776,$A163,СВЦЭМ!$B$33:$B$776,D$155)+'СЕТ СН'!$F$12</f>
        <v>120.77477827</v>
      </c>
      <c r="E163" s="36">
        <f>SUMIFS(СВЦЭМ!$E$33:$E$776,СВЦЭМ!$A$33:$A$776,$A163,СВЦЭМ!$B$33:$B$776,E$155)+'СЕТ СН'!$F$12</f>
        <v>122.66240048</v>
      </c>
      <c r="F163" s="36">
        <f>SUMIFS(СВЦЭМ!$E$33:$E$776,СВЦЭМ!$A$33:$A$776,$A163,СВЦЭМ!$B$33:$B$776,F$155)+'СЕТ СН'!$F$12</f>
        <v>122.04631639</v>
      </c>
      <c r="G163" s="36">
        <f>SUMIFS(СВЦЭМ!$E$33:$E$776,СВЦЭМ!$A$33:$A$776,$A163,СВЦЭМ!$B$33:$B$776,G$155)+'СЕТ СН'!$F$12</f>
        <v>119.24105489</v>
      </c>
      <c r="H163" s="36">
        <f>SUMIFS(СВЦЭМ!$E$33:$E$776,СВЦЭМ!$A$33:$A$776,$A163,СВЦЭМ!$B$33:$B$776,H$155)+'СЕТ СН'!$F$12</f>
        <v>112.04000234999999</v>
      </c>
      <c r="I163" s="36">
        <f>SUMIFS(СВЦЭМ!$E$33:$E$776,СВЦЭМ!$A$33:$A$776,$A163,СВЦЭМ!$B$33:$B$776,I$155)+'СЕТ СН'!$F$12</f>
        <v>104.15790896999999</v>
      </c>
      <c r="J163" s="36">
        <f>SUMIFS(СВЦЭМ!$E$33:$E$776,СВЦЭМ!$A$33:$A$776,$A163,СВЦЭМ!$B$33:$B$776,J$155)+'СЕТ СН'!$F$12</f>
        <v>95.250642189999994</v>
      </c>
      <c r="K163" s="36">
        <f>SUMIFS(СВЦЭМ!$E$33:$E$776,СВЦЭМ!$A$33:$A$776,$A163,СВЦЭМ!$B$33:$B$776,K$155)+'СЕТ СН'!$F$12</f>
        <v>90.562897480000004</v>
      </c>
      <c r="L163" s="36">
        <f>SUMIFS(СВЦЭМ!$E$33:$E$776,СВЦЭМ!$A$33:$A$776,$A163,СВЦЭМ!$B$33:$B$776,L$155)+'СЕТ СН'!$F$12</f>
        <v>91.395197909999993</v>
      </c>
      <c r="M163" s="36">
        <f>SUMIFS(СВЦЭМ!$E$33:$E$776,СВЦЭМ!$A$33:$A$776,$A163,СВЦЭМ!$B$33:$B$776,M$155)+'СЕТ СН'!$F$12</f>
        <v>92.516496430000004</v>
      </c>
      <c r="N163" s="36">
        <f>SUMIFS(СВЦЭМ!$E$33:$E$776,СВЦЭМ!$A$33:$A$776,$A163,СВЦЭМ!$B$33:$B$776,N$155)+'СЕТ СН'!$F$12</f>
        <v>93.954803589999997</v>
      </c>
      <c r="O163" s="36">
        <f>SUMIFS(СВЦЭМ!$E$33:$E$776,СВЦЭМ!$A$33:$A$776,$A163,СВЦЭМ!$B$33:$B$776,O$155)+'СЕТ СН'!$F$12</f>
        <v>99.068042759999997</v>
      </c>
      <c r="P163" s="36">
        <f>SUMIFS(СВЦЭМ!$E$33:$E$776,СВЦЭМ!$A$33:$A$776,$A163,СВЦЭМ!$B$33:$B$776,P$155)+'СЕТ СН'!$F$12</f>
        <v>103.16554361999999</v>
      </c>
      <c r="Q163" s="36">
        <f>SUMIFS(СВЦЭМ!$E$33:$E$776,СВЦЭМ!$A$33:$A$776,$A163,СВЦЭМ!$B$33:$B$776,Q$155)+'СЕТ СН'!$F$12</f>
        <v>97.008225870000004</v>
      </c>
      <c r="R163" s="36">
        <f>SUMIFS(СВЦЭМ!$E$33:$E$776,СВЦЭМ!$A$33:$A$776,$A163,СВЦЭМ!$B$33:$B$776,R$155)+'СЕТ СН'!$F$12</f>
        <v>89.748888980000004</v>
      </c>
      <c r="S163" s="36">
        <f>SUMIFS(СВЦЭМ!$E$33:$E$776,СВЦЭМ!$A$33:$A$776,$A163,СВЦЭМ!$B$33:$B$776,S$155)+'СЕТ СН'!$F$12</f>
        <v>83.189841799999996</v>
      </c>
      <c r="T163" s="36">
        <f>SUMIFS(СВЦЭМ!$E$33:$E$776,СВЦЭМ!$A$33:$A$776,$A163,СВЦЭМ!$B$33:$B$776,T$155)+'СЕТ СН'!$F$12</f>
        <v>83.201973640000006</v>
      </c>
      <c r="U163" s="36">
        <f>SUMIFS(СВЦЭМ!$E$33:$E$776,СВЦЭМ!$A$33:$A$776,$A163,СВЦЭМ!$B$33:$B$776,U$155)+'СЕТ СН'!$F$12</f>
        <v>85.567139370000007</v>
      </c>
      <c r="V163" s="36">
        <f>SUMIFS(СВЦЭМ!$E$33:$E$776,СВЦЭМ!$A$33:$A$776,$A163,СВЦЭМ!$B$33:$B$776,V$155)+'СЕТ СН'!$F$12</f>
        <v>84.225608050000005</v>
      </c>
      <c r="W163" s="36">
        <f>SUMIFS(СВЦЭМ!$E$33:$E$776,СВЦЭМ!$A$33:$A$776,$A163,СВЦЭМ!$B$33:$B$776,W$155)+'СЕТ СН'!$F$12</f>
        <v>83.532347360000003</v>
      </c>
      <c r="X163" s="36">
        <f>SUMIFS(СВЦЭМ!$E$33:$E$776,СВЦЭМ!$A$33:$A$776,$A163,СВЦЭМ!$B$33:$B$776,X$155)+'СЕТ СН'!$F$12</f>
        <v>85.041723880000006</v>
      </c>
      <c r="Y163" s="36">
        <f>SUMIFS(СВЦЭМ!$E$33:$E$776,СВЦЭМ!$A$33:$A$776,$A163,СВЦЭМ!$B$33:$B$776,Y$155)+'СЕТ СН'!$F$12</f>
        <v>90.242514380000003</v>
      </c>
    </row>
    <row r="164" spans="1:25" ht="15.75" x14ac:dyDescent="0.2">
      <c r="A164" s="35">
        <f t="shared" si="4"/>
        <v>44113</v>
      </c>
      <c r="B164" s="36">
        <f>SUMIFS(СВЦЭМ!$E$33:$E$776,СВЦЭМ!$A$33:$A$776,$A164,СВЦЭМ!$B$33:$B$776,B$155)+'СЕТ СН'!$F$12</f>
        <v>98.345566489999996</v>
      </c>
      <c r="C164" s="36">
        <f>SUMIFS(СВЦЭМ!$E$33:$E$776,СВЦЭМ!$A$33:$A$776,$A164,СВЦЭМ!$B$33:$B$776,C$155)+'СЕТ СН'!$F$12</f>
        <v>110.1288496</v>
      </c>
      <c r="D164" s="36">
        <f>SUMIFS(СВЦЭМ!$E$33:$E$776,СВЦЭМ!$A$33:$A$776,$A164,СВЦЭМ!$B$33:$B$776,D$155)+'СЕТ СН'!$F$12</f>
        <v>120.39575698</v>
      </c>
      <c r="E164" s="36">
        <f>SUMIFS(СВЦЭМ!$E$33:$E$776,СВЦЭМ!$A$33:$A$776,$A164,СВЦЭМ!$B$33:$B$776,E$155)+'СЕТ СН'!$F$12</f>
        <v>122.6853662</v>
      </c>
      <c r="F164" s="36">
        <f>SUMIFS(СВЦЭМ!$E$33:$E$776,СВЦЭМ!$A$33:$A$776,$A164,СВЦЭМ!$B$33:$B$776,F$155)+'СЕТ СН'!$F$12</f>
        <v>123.58058158</v>
      </c>
      <c r="G164" s="36">
        <f>SUMIFS(СВЦЭМ!$E$33:$E$776,СВЦЭМ!$A$33:$A$776,$A164,СВЦЭМ!$B$33:$B$776,G$155)+'СЕТ СН'!$F$12</f>
        <v>120.09158544</v>
      </c>
      <c r="H164" s="36">
        <f>SUMIFS(СВЦЭМ!$E$33:$E$776,СВЦЭМ!$A$33:$A$776,$A164,СВЦЭМ!$B$33:$B$776,H$155)+'СЕТ СН'!$F$12</f>
        <v>112.00239981</v>
      </c>
      <c r="I164" s="36">
        <f>SUMIFS(СВЦЭМ!$E$33:$E$776,СВЦЭМ!$A$33:$A$776,$A164,СВЦЭМ!$B$33:$B$776,I$155)+'СЕТ СН'!$F$12</f>
        <v>104.69793314</v>
      </c>
      <c r="J164" s="36">
        <f>SUMIFS(СВЦЭМ!$E$33:$E$776,СВЦЭМ!$A$33:$A$776,$A164,СВЦЭМ!$B$33:$B$776,J$155)+'СЕТ СН'!$F$12</f>
        <v>96.501005570000004</v>
      </c>
      <c r="K164" s="36">
        <f>SUMIFS(СВЦЭМ!$E$33:$E$776,СВЦЭМ!$A$33:$A$776,$A164,СВЦЭМ!$B$33:$B$776,K$155)+'СЕТ СН'!$F$12</f>
        <v>94.61446273</v>
      </c>
      <c r="L164" s="36">
        <f>SUMIFS(СВЦЭМ!$E$33:$E$776,СВЦЭМ!$A$33:$A$776,$A164,СВЦЭМ!$B$33:$B$776,L$155)+'СЕТ СН'!$F$12</f>
        <v>94.699338789999999</v>
      </c>
      <c r="M164" s="36">
        <f>SUMIFS(СВЦЭМ!$E$33:$E$776,СВЦЭМ!$A$33:$A$776,$A164,СВЦЭМ!$B$33:$B$776,M$155)+'СЕТ СН'!$F$12</f>
        <v>96.602697460000002</v>
      </c>
      <c r="N164" s="36">
        <f>SUMIFS(СВЦЭМ!$E$33:$E$776,СВЦЭМ!$A$33:$A$776,$A164,СВЦЭМ!$B$33:$B$776,N$155)+'СЕТ СН'!$F$12</f>
        <v>98.135349550000001</v>
      </c>
      <c r="O164" s="36">
        <f>SUMIFS(СВЦЭМ!$E$33:$E$776,СВЦЭМ!$A$33:$A$776,$A164,СВЦЭМ!$B$33:$B$776,O$155)+'СЕТ СН'!$F$12</f>
        <v>98.330949709999999</v>
      </c>
      <c r="P164" s="36">
        <f>SUMIFS(СВЦЭМ!$E$33:$E$776,СВЦЭМ!$A$33:$A$776,$A164,СВЦЭМ!$B$33:$B$776,P$155)+'СЕТ СН'!$F$12</f>
        <v>100.00983956</v>
      </c>
      <c r="Q164" s="36">
        <f>SUMIFS(СВЦЭМ!$E$33:$E$776,СВЦЭМ!$A$33:$A$776,$A164,СВЦЭМ!$B$33:$B$776,Q$155)+'СЕТ СН'!$F$12</f>
        <v>100.84553681</v>
      </c>
      <c r="R164" s="36">
        <f>SUMIFS(СВЦЭМ!$E$33:$E$776,СВЦЭМ!$A$33:$A$776,$A164,СВЦЭМ!$B$33:$B$776,R$155)+'СЕТ СН'!$F$12</f>
        <v>94.802437909999995</v>
      </c>
      <c r="S164" s="36">
        <f>SUMIFS(СВЦЭМ!$E$33:$E$776,СВЦЭМ!$A$33:$A$776,$A164,СВЦЭМ!$B$33:$B$776,S$155)+'СЕТ СН'!$F$12</f>
        <v>85.312523959999993</v>
      </c>
      <c r="T164" s="36">
        <f>SUMIFS(СВЦЭМ!$E$33:$E$776,СВЦЭМ!$A$33:$A$776,$A164,СВЦЭМ!$B$33:$B$776,T$155)+'СЕТ СН'!$F$12</f>
        <v>79.203754599999996</v>
      </c>
      <c r="U164" s="36">
        <f>SUMIFS(СВЦЭМ!$E$33:$E$776,СВЦЭМ!$A$33:$A$776,$A164,СВЦЭМ!$B$33:$B$776,U$155)+'СЕТ СН'!$F$12</f>
        <v>84.154131320000005</v>
      </c>
      <c r="V164" s="36">
        <f>SUMIFS(СВЦЭМ!$E$33:$E$776,СВЦЭМ!$A$33:$A$776,$A164,СВЦЭМ!$B$33:$B$776,V$155)+'СЕТ СН'!$F$12</f>
        <v>83.888495700000007</v>
      </c>
      <c r="W164" s="36">
        <f>SUMIFS(СВЦЭМ!$E$33:$E$776,СВЦЭМ!$A$33:$A$776,$A164,СВЦЭМ!$B$33:$B$776,W$155)+'СЕТ СН'!$F$12</f>
        <v>82.503048809999996</v>
      </c>
      <c r="X164" s="36">
        <f>SUMIFS(СВЦЭМ!$E$33:$E$776,СВЦЭМ!$A$33:$A$776,$A164,СВЦЭМ!$B$33:$B$776,X$155)+'СЕТ СН'!$F$12</f>
        <v>84.029342819999997</v>
      </c>
      <c r="Y164" s="36">
        <f>SUMIFS(СВЦЭМ!$E$33:$E$776,СВЦЭМ!$A$33:$A$776,$A164,СВЦЭМ!$B$33:$B$776,Y$155)+'СЕТ СН'!$F$12</f>
        <v>88.24890963</v>
      </c>
    </row>
    <row r="165" spans="1:25" ht="15.75" x14ac:dyDescent="0.2">
      <c r="A165" s="35">
        <f t="shared" si="4"/>
        <v>44114</v>
      </c>
      <c r="B165" s="36">
        <f>SUMIFS(СВЦЭМ!$E$33:$E$776,СВЦЭМ!$A$33:$A$776,$A165,СВЦЭМ!$B$33:$B$776,B$155)+'СЕТ СН'!$F$12</f>
        <v>96.194479720000004</v>
      </c>
      <c r="C165" s="36">
        <f>SUMIFS(СВЦЭМ!$E$33:$E$776,СВЦЭМ!$A$33:$A$776,$A165,СВЦЭМ!$B$33:$B$776,C$155)+'СЕТ СН'!$F$12</f>
        <v>107.78436594999999</v>
      </c>
      <c r="D165" s="36">
        <f>SUMIFS(СВЦЭМ!$E$33:$E$776,СВЦЭМ!$A$33:$A$776,$A165,СВЦЭМ!$B$33:$B$776,D$155)+'СЕТ СН'!$F$12</f>
        <v>118.58057282</v>
      </c>
      <c r="E165" s="36">
        <f>SUMIFS(СВЦЭМ!$E$33:$E$776,СВЦЭМ!$A$33:$A$776,$A165,СВЦЭМ!$B$33:$B$776,E$155)+'СЕТ СН'!$F$12</f>
        <v>122.53353523</v>
      </c>
      <c r="F165" s="36">
        <f>SUMIFS(СВЦЭМ!$E$33:$E$776,СВЦЭМ!$A$33:$A$776,$A165,СВЦЭМ!$B$33:$B$776,F$155)+'СЕТ СН'!$F$12</f>
        <v>123.17092783</v>
      </c>
      <c r="G165" s="36">
        <f>SUMIFS(СВЦЭМ!$E$33:$E$776,СВЦЭМ!$A$33:$A$776,$A165,СВЦЭМ!$B$33:$B$776,G$155)+'СЕТ СН'!$F$12</f>
        <v>120.639717</v>
      </c>
      <c r="H165" s="36">
        <f>SUMIFS(СВЦЭМ!$E$33:$E$776,СВЦЭМ!$A$33:$A$776,$A165,СВЦЭМ!$B$33:$B$776,H$155)+'СЕТ СН'!$F$12</f>
        <v>118.13169525000001</v>
      </c>
      <c r="I165" s="36">
        <f>SUMIFS(СВЦЭМ!$E$33:$E$776,СВЦЭМ!$A$33:$A$776,$A165,СВЦЭМ!$B$33:$B$776,I$155)+'СЕТ СН'!$F$12</f>
        <v>113.63212682</v>
      </c>
      <c r="J165" s="36">
        <f>SUMIFS(СВЦЭМ!$E$33:$E$776,СВЦЭМ!$A$33:$A$776,$A165,СВЦЭМ!$B$33:$B$776,J$155)+'СЕТ СН'!$F$12</f>
        <v>100.43009673</v>
      </c>
      <c r="K165" s="36">
        <f>SUMIFS(СВЦЭМ!$E$33:$E$776,СВЦЭМ!$A$33:$A$776,$A165,СВЦЭМ!$B$33:$B$776,K$155)+'СЕТ СН'!$F$12</f>
        <v>92.156853949999999</v>
      </c>
      <c r="L165" s="36">
        <f>SUMIFS(СВЦЭМ!$E$33:$E$776,СВЦЭМ!$A$33:$A$776,$A165,СВЦЭМ!$B$33:$B$776,L$155)+'СЕТ СН'!$F$12</f>
        <v>91.060169939999994</v>
      </c>
      <c r="M165" s="36">
        <f>SUMIFS(СВЦЭМ!$E$33:$E$776,СВЦЭМ!$A$33:$A$776,$A165,СВЦЭМ!$B$33:$B$776,M$155)+'СЕТ СН'!$F$12</f>
        <v>90.347019590000002</v>
      </c>
      <c r="N165" s="36">
        <f>SUMIFS(СВЦЭМ!$E$33:$E$776,СВЦЭМ!$A$33:$A$776,$A165,СВЦЭМ!$B$33:$B$776,N$155)+'СЕТ СН'!$F$12</f>
        <v>91.318498309999995</v>
      </c>
      <c r="O165" s="36">
        <f>SUMIFS(СВЦЭМ!$E$33:$E$776,СВЦЭМ!$A$33:$A$776,$A165,СВЦЭМ!$B$33:$B$776,O$155)+'СЕТ СН'!$F$12</f>
        <v>98.893039889999997</v>
      </c>
      <c r="P165" s="36">
        <f>SUMIFS(СВЦЭМ!$E$33:$E$776,СВЦЭМ!$A$33:$A$776,$A165,СВЦЭМ!$B$33:$B$776,P$155)+'СЕТ СН'!$F$12</f>
        <v>102.72209161000001</v>
      </c>
      <c r="Q165" s="36">
        <f>SUMIFS(СВЦЭМ!$E$33:$E$776,СВЦЭМ!$A$33:$A$776,$A165,СВЦЭМ!$B$33:$B$776,Q$155)+'СЕТ СН'!$F$12</f>
        <v>101.2492199</v>
      </c>
      <c r="R165" s="36">
        <f>SUMIFS(СВЦЭМ!$E$33:$E$776,СВЦЭМ!$A$33:$A$776,$A165,СВЦЭМ!$B$33:$B$776,R$155)+'СЕТ СН'!$F$12</f>
        <v>92.914062040000005</v>
      </c>
      <c r="S165" s="36">
        <f>SUMIFS(СВЦЭМ!$E$33:$E$776,СВЦЭМ!$A$33:$A$776,$A165,СВЦЭМ!$B$33:$B$776,S$155)+'СЕТ СН'!$F$12</f>
        <v>89.731336769999999</v>
      </c>
      <c r="T165" s="36">
        <f>SUMIFS(СВЦЭМ!$E$33:$E$776,СВЦЭМ!$A$33:$A$776,$A165,СВЦЭМ!$B$33:$B$776,T$155)+'СЕТ СН'!$F$12</f>
        <v>86.951821679999995</v>
      </c>
      <c r="U165" s="36">
        <f>SUMIFS(СВЦЭМ!$E$33:$E$776,СВЦЭМ!$A$33:$A$776,$A165,СВЦЭМ!$B$33:$B$776,U$155)+'СЕТ СН'!$F$12</f>
        <v>86.434404860000001</v>
      </c>
      <c r="V165" s="36">
        <f>SUMIFS(СВЦЭМ!$E$33:$E$776,СВЦЭМ!$A$33:$A$776,$A165,СВЦЭМ!$B$33:$B$776,V$155)+'СЕТ СН'!$F$12</f>
        <v>80.800243179999995</v>
      </c>
      <c r="W165" s="36">
        <f>SUMIFS(СВЦЭМ!$E$33:$E$776,СВЦЭМ!$A$33:$A$776,$A165,СВЦЭМ!$B$33:$B$776,W$155)+'СЕТ СН'!$F$12</f>
        <v>80.074774489999996</v>
      </c>
      <c r="X165" s="36">
        <f>SUMIFS(СВЦЭМ!$E$33:$E$776,СВЦЭМ!$A$33:$A$776,$A165,СВЦЭМ!$B$33:$B$776,X$155)+'СЕТ СН'!$F$12</f>
        <v>78.358494269999994</v>
      </c>
      <c r="Y165" s="36">
        <f>SUMIFS(СВЦЭМ!$E$33:$E$776,СВЦЭМ!$A$33:$A$776,$A165,СВЦЭМ!$B$33:$B$776,Y$155)+'СЕТ СН'!$F$12</f>
        <v>84.67477538</v>
      </c>
    </row>
    <row r="166" spans="1:25" ht="15.75" x14ac:dyDescent="0.2">
      <c r="A166" s="35">
        <f t="shared" si="4"/>
        <v>44115</v>
      </c>
      <c r="B166" s="36">
        <f>SUMIFS(СВЦЭМ!$E$33:$E$776,СВЦЭМ!$A$33:$A$776,$A166,СВЦЭМ!$B$33:$B$776,B$155)+'СЕТ СН'!$F$12</f>
        <v>96.997761159999996</v>
      </c>
      <c r="C166" s="36">
        <f>SUMIFS(СВЦЭМ!$E$33:$E$776,СВЦЭМ!$A$33:$A$776,$A166,СВЦЭМ!$B$33:$B$776,C$155)+'СЕТ СН'!$F$12</f>
        <v>110.23248627</v>
      </c>
      <c r="D166" s="36">
        <f>SUMIFS(СВЦЭМ!$E$33:$E$776,СВЦЭМ!$A$33:$A$776,$A166,СВЦЭМ!$B$33:$B$776,D$155)+'СЕТ СН'!$F$12</f>
        <v>124.32527902</v>
      </c>
      <c r="E166" s="36">
        <f>SUMIFS(СВЦЭМ!$E$33:$E$776,СВЦЭМ!$A$33:$A$776,$A166,СВЦЭМ!$B$33:$B$776,E$155)+'СЕТ СН'!$F$12</f>
        <v>128.99951105</v>
      </c>
      <c r="F166" s="36">
        <f>SUMIFS(СВЦЭМ!$E$33:$E$776,СВЦЭМ!$A$33:$A$776,$A166,СВЦЭМ!$B$33:$B$776,F$155)+'СЕТ СН'!$F$12</f>
        <v>129.69420567</v>
      </c>
      <c r="G166" s="36">
        <f>SUMIFS(СВЦЭМ!$E$33:$E$776,СВЦЭМ!$A$33:$A$776,$A166,СВЦЭМ!$B$33:$B$776,G$155)+'СЕТ СН'!$F$12</f>
        <v>128.35270088999999</v>
      </c>
      <c r="H166" s="36">
        <f>SUMIFS(СВЦЭМ!$E$33:$E$776,СВЦЭМ!$A$33:$A$776,$A166,СВЦЭМ!$B$33:$B$776,H$155)+'СЕТ СН'!$F$12</f>
        <v>125.6906585</v>
      </c>
      <c r="I166" s="36">
        <f>SUMIFS(СВЦЭМ!$E$33:$E$776,СВЦЭМ!$A$33:$A$776,$A166,СВЦЭМ!$B$33:$B$776,I$155)+'СЕТ СН'!$F$12</f>
        <v>122.61503876</v>
      </c>
      <c r="J166" s="36">
        <f>SUMIFS(СВЦЭМ!$E$33:$E$776,СВЦЭМ!$A$33:$A$776,$A166,СВЦЭМ!$B$33:$B$776,J$155)+'СЕТ СН'!$F$12</f>
        <v>108.36620839</v>
      </c>
      <c r="K166" s="36">
        <f>SUMIFS(СВЦЭМ!$E$33:$E$776,СВЦЭМ!$A$33:$A$776,$A166,СВЦЭМ!$B$33:$B$776,K$155)+'СЕТ СН'!$F$12</f>
        <v>97.527710560000003</v>
      </c>
      <c r="L166" s="36">
        <f>SUMIFS(СВЦЭМ!$E$33:$E$776,СВЦЭМ!$A$33:$A$776,$A166,СВЦЭМ!$B$33:$B$776,L$155)+'СЕТ СН'!$F$12</f>
        <v>96.178448700000004</v>
      </c>
      <c r="M166" s="36">
        <f>SUMIFS(СВЦЭМ!$E$33:$E$776,СВЦЭМ!$A$33:$A$776,$A166,СВЦЭМ!$B$33:$B$776,M$155)+'СЕТ СН'!$F$12</f>
        <v>96.243673790000003</v>
      </c>
      <c r="N166" s="36">
        <f>SUMIFS(СВЦЭМ!$E$33:$E$776,СВЦЭМ!$A$33:$A$776,$A166,СВЦЭМ!$B$33:$B$776,N$155)+'СЕТ СН'!$F$12</f>
        <v>97.753453230000005</v>
      </c>
      <c r="O166" s="36">
        <f>SUMIFS(СВЦЭМ!$E$33:$E$776,СВЦЭМ!$A$33:$A$776,$A166,СВЦЭМ!$B$33:$B$776,O$155)+'СЕТ СН'!$F$12</f>
        <v>104.16478499</v>
      </c>
      <c r="P166" s="36">
        <f>SUMIFS(СВЦЭМ!$E$33:$E$776,СВЦЭМ!$A$33:$A$776,$A166,СВЦЭМ!$B$33:$B$776,P$155)+'СЕТ СН'!$F$12</f>
        <v>109.32878864</v>
      </c>
      <c r="Q166" s="36">
        <f>SUMIFS(СВЦЭМ!$E$33:$E$776,СВЦЭМ!$A$33:$A$776,$A166,СВЦЭМ!$B$33:$B$776,Q$155)+'СЕТ СН'!$F$12</f>
        <v>102.65570968</v>
      </c>
      <c r="R166" s="36">
        <f>SUMIFS(СВЦЭМ!$E$33:$E$776,СВЦЭМ!$A$33:$A$776,$A166,СВЦЭМ!$B$33:$B$776,R$155)+'СЕТ СН'!$F$12</f>
        <v>94.961111459999998</v>
      </c>
      <c r="S166" s="36">
        <f>SUMIFS(СВЦЭМ!$E$33:$E$776,СВЦЭМ!$A$33:$A$776,$A166,СВЦЭМ!$B$33:$B$776,S$155)+'СЕТ СН'!$F$12</f>
        <v>88.794643570000005</v>
      </c>
      <c r="T166" s="36">
        <f>SUMIFS(СВЦЭМ!$E$33:$E$776,СВЦЭМ!$A$33:$A$776,$A166,СВЦЭМ!$B$33:$B$776,T$155)+'СЕТ СН'!$F$12</f>
        <v>91.604621230000006</v>
      </c>
      <c r="U166" s="36">
        <f>SUMIFS(СВЦЭМ!$E$33:$E$776,СВЦЭМ!$A$33:$A$776,$A166,СВЦЭМ!$B$33:$B$776,U$155)+'СЕТ СН'!$F$12</f>
        <v>92.915764139999993</v>
      </c>
      <c r="V166" s="36">
        <f>SUMIFS(СВЦЭМ!$E$33:$E$776,СВЦЭМ!$A$33:$A$776,$A166,СВЦЭМ!$B$33:$B$776,V$155)+'СЕТ СН'!$F$12</f>
        <v>88.388801689999994</v>
      </c>
      <c r="W166" s="36">
        <f>SUMIFS(СВЦЭМ!$E$33:$E$776,СВЦЭМ!$A$33:$A$776,$A166,СВЦЭМ!$B$33:$B$776,W$155)+'СЕТ СН'!$F$12</f>
        <v>85.847792400000003</v>
      </c>
      <c r="X166" s="36">
        <f>SUMIFS(СВЦЭМ!$E$33:$E$776,СВЦЭМ!$A$33:$A$776,$A166,СВЦЭМ!$B$33:$B$776,X$155)+'СЕТ СН'!$F$12</f>
        <v>82.382365350000001</v>
      </c>
      <c r="Y166" s="36">
        <f>SUMIFS(СВЦЭМ!$E$33:$E$776,СВЦЭМ!$A$33:$A$776,$A166,СВЦЭМ!$B$33:$B$776,Y$155)+'СЕТ СН'!$F$12</f>
        <v>87.694993920000002</v>
      </c>
    </row>
    <row r="167" spans="1:25" ht="15.75" x14ac:dyDescent="0.2">
      <c r="A167" s="35">
        <f t="shared" si="4"/>
        <v>44116</v>
      </c>
      <c r="B167" s="36">
        <f>SUMIFS(СВЦЭМ!$E$33:$E$776,СВЦЭМ!$A$33:$A$776,$A167,СВЦЭМ!$B$33:$B$776,B$155)+'СЕТ СН'!$F$12</f>
        <v>96.226022189999995</v>
      </c>
      <c r="C167" s="36">
        <f>SUMIFS(СВЦЭМ!$E$33:$E$776,СВЦЭМ!$A$33:$A$776,$A167,СВЦЭМ!$B$33:$B$776,C$155)+'СЕТ СН'!$F$12</f>
        <v>107.32147376</v>
      </c>
      <c r="D167" s="36">
        <f>SUMIFS(СВЦЭМ!$E$33:$E$776,СВЦЭМ!$A$33:$A$776,$A167,СВЦЭМ!$B$33:$B$776,D$155)+'СЕТ СН'!$F$12</f>
        <v>117.66118705</v>
      </c>
      <c r="E167" s="36">
        <f>SUMIFS(СВЦЭМ!$E$33:$E$776,СВЦЭМ!$A$33:$A$776,$A167,СВЦЭМ!$B$33:$B$776,E$155)+'СЕТ СН'!$F$12</f>
        <v>120.37435913</v>
      </c>
      <c r="F167" s="36">
        <f>SUMIFS(СВЦЭМ!$E$33:$E$776,СВЦЭМ!$A$33:$A$776,$A167,СВЦЭМ!$B$33:$B$776,F$155)+'СЕТ СН'!$F$12</f>
        <v>119.69063531</v>
      </c>
      <c r="G167" s="36">
        <f>SUMIFS(СВЦЭМ!$E$33:$E$776,СВЦЭМ!$A$33:$A$776,$A167,СВЦЭМ!$B$33:$B$776,G$155)+'СЕТ СН'!$F$12</f>
        <v>117.26299271000001</v>
      </c>
      <c r="H167" s="36">
        <f>SUMIFS(СВЦЭМ!$E$33:$E$776,СВЦЭМ!$A$33:$A$776,$A167,СВЦЭМ!$B$33:$B$776,H$155)+'СЕТ СН'!$F$12</f>
        <v>109.86895070999999</v>
      </c>
      <c r="I167" s="36">
        <f>SUMIFS(СВЦЭМ!$E$33:$E$776,СВЦЭМ!$A$33:$A$776,$A167,СВЦЭМ!$B$33:$B$776,I$155)+'СЕТ СН'!$F$12</f>
        <v>103.95876798</v>
      </c>
      <c r="J167" s="36">
        <f>SUMIFS(СВЦЭМ!$E$33:$E$776,СВЦЭМ!$A$33:$A$776,$A167,СВЦЭМ!$B$33:$B$776,J$155)+'СЕТ СН'!$F$12</f>
        <v>92.791984819999996</v>
      </c>
      <c r="K167" s="36">
        <f>SUMIFS(СВЦЭМ!$E$33:$E$776,СВЦЭМ!$A$33:$A$776,$A167,СВЦЭМ!$B$33:$B$776,K$155)+'СЕТ СН'!$F$12</f>
        <v>85.621629110000001</v>
      </c>
      <c r="L167" s="36">
        <f>SUMIFS(СВЦЭМ!$E$33:$E$776,СВЦЭМ!$A$33:$A$776,$A167,СВЦЭМ!$B$33:$B$776,L$155)+'СЕТ СН'!$F$12</f>
        <v>85.035675769999997</v>
      </c>
      <c r="M167" s="36">
        <f>SUMIFS(СВЦЭМ!$E$33:$E$776,СВЦЭМ!$A$33:$A$776,$A167,СВЦЭМ!$B$33:$B$776,M$155)+'СЕТ СН'!$F$12</f>
        <v>85.086866509999993</v>
      </c>
      <c r="N167" s="36">
        <f>SUMIFS(СВЦЭМ!$E$33:$E$776,СВЦЭМ!$A$33:$A$776,$A167,СВЦЭМ!$B$33:$B$776,N$155)+'СЕТ СН'!$F$12</f>
        <v>86.121355320000006</v>
      </c>
      <c r="O167" s="36">
        <f>SUMIFS(СВЦЭМ!$E$33:$E$776,СВЦЭМ!$A$33:$A$776,$A167,СВЦЭМ!$B$33:$B$776,O$155)+'СЕТ СН'!$F$12</f>
        <v>89.134163749999999</v>
      </c>
      <c r="P167" s="36">
        <f>SUMIFS(СВЦЭМ!$E$33:$E$776,СВЦЭМ!$A$33:$A$776,$A167,СВЦЭМ!$B$33:$B$776,P$155)+'СЕТ СН'!$F$12</f>
        <v>94.694495180000004</v>
      </c>
      <c r="Q167" s="36">
        <f>SUMIFS(СВЦЭМ!$E$33:$E$776,СВЦЭМ!$A$33:$A$776,$A167,СВЦЭМ!$B$33:$B$776,Q$155)+'СЕТ СН'!$F$12</f>
        <v>92.475475040000006</v>
      </c>
      <c r="R167" s="36">
        <f>SUMIFS(СВЦЭМ!$E$33:$E$776,СВЦЭМ!$A$33:$A$776,$A167,СВЦЭМ!$B$33:$B$776,R$155)+'СЕТ СН'!$F$12</f>
        <v>85.664388639999999</v>
      </c>
      <c r="S167" s="36">
        <f>SUMIFS(СВЦЭМ!$E$33:$E$776,СВЦЭМ!$A$33:$A$776,$A167,СВЦЭМ!$B$33:$B$776,S$155)+'СЕТ СН'!$F$12</f>
        <v>78.309449330000007</v>
      </c>
      <c r="T167" s="36">
        <f>SUMIFS(СВЦЭМ!$E$33:$E$776,СВЦЭМ!$A$33:$A$776,$A167,СВЦЭМ!$B$33:$B$776,T$155)+'СЕТ СН'!$F$12</f>
        <v>79.799496250000004</v>
      </c>
      <c r="U167" s="36">
        <f>SUMIFS(СВЦЭМ!$E$33:$E$776,СВЦЭМ!$A$33:$A$776,$A167,СВЦЭМ!$B$33:$B$776,U$155)+'СЕТ СН'!$F$12</f>
        <v>83.996549650000006</v>
      </c>
      <c r="V167" s="36">
        <f>SUMIFS(СВЦЭМ!$E$33:$E$776,СВЦЭМ!$A$33:$A$776,$A167,СВЦЭМ!$B$33:$B$776,V$155)+'СЕТ СН'!$F$12</f>
        <v>83.887804790000004</v>
      </c>
      <c r="W167" s="36">
        <f>SUMIFS(СВЦЭМ!$E$33:$E$776,СВЦЭМ!$A$33:$A$776,$A167,СВЦЭМ!$B$33:$B$776,W$155)+'СЕТ СН'!$F$12</f>
        <v>82.778271849999996</v>
      </c>
      <c r="X167" s="36">
        <f>SUMIFS(СВЦЭМ!$E$33:$E$776,СВЦЭМ!$A$33:$A$776,$A167,СВЦЭМ!$B$33:$B$776,X$155)+'СЕТ СН'!$F$12</f>
        <v>78.949651650000007</v>
      </c>
      <c r="Y167" s="36">
        <f>SUMIFS(СВЦЭМ!$E$33:$E$776,СВЦЭМ!$A$33:$A$776,$A167,СВЦЭМ!$B$33:$B$776,Y$155)+'СЕТ СН'!$F$12</f>
        <v>83.649014080000001</v>
      </c>
    </row>
    <row r="168" spans="1:25" ht="15.75" x14ac:dyDescent="0.2">
      <c r="A168" s="35">
        <f t="shared" si="4"/>
        <v>44117</v>
      </c>
      <c r="B168" s="36">
        <f>SUMIFS(СВЦЭМ!$E$33:$E$776,СВЦЭМ!$A$33:$A$776,$A168,СВЦЭМ!$B$33:$B$776,B$155)+'СЕТ СН'!$F$12</f>
        <v>94.117338290000006</v>
      </c>
      <c r="C168" s="36">
        <f>SUMIFS(СВЦЭМ!$E$33:$E$776,СВЦЭМ!$A$33:$A$776,$A168,СВЦЭМ!$B$33:$B$776,C$155)+'СЕТ СН'!$F$12</f>
        <v>105.28346608</v>
      </c>
      <c r="D168" s="36">
        <f>SUMIFS(СВЦЭМ!$E$33:$E$776,СВЦЭМ!$A$33:$A$776,$A168,СВЦЭМ!$B$33:$B$776,D$155)+'СЕТ СН'!$F$12</f>
        <v>114.25974343999999</v>
      </c>
      <c r="E168" s="36">
        <f>SUMIFS(СВЦЭМ!$E$33:$E$776,СВЦЭМ!$A$33:$A$776,$A168,СВЦЭМ!$B$33:$B$776,E$155)+'СЕТ СН'!$F$12</f>
        <v>116.57297394</v>
      </c>
      <c r="F168" s="36">
        <f>SUMIFS(СВЦЭМ!$E$33:$E$776,СВЦЭМ!$A$33:$A$776,$A168,СВЦЭМ!$B$33:$B$776,F$155)+'СЕТ СН'!$F$12</f>
        <v>115.89592437</v>
      </c>
      <c r="G168" s="36">
        <f>SUMIFS(СВЦЭМ!$E$33:$E$776,СВЦЭМ!$A$33:$A$776,$A168,СВЦЭМ!$B$33:$B$776,G$155)+'СЕТ СН'!$F$12</f>
        <v>114.21030408999999</v>
      </c>
      <c r="H168" s="36">
        <f>SUMIFS(СВЦЭМ!$E$33:$E$776,СВЦЭМ!$A$33:$A$776,$A168,СВЦЭМ!$B$33:$B$776,H$155)+'СЕТ СН'!$F$12</f>
        <v>110.60940146</v>
      </c>
      <c r="I168" s="36">
        <f>SUMIFS(СВЦЭМ!$E$33:$E$776,СВЦЭМ!$A$33:$A$776,$A168,СВЦЭМ!$B$33:$B$776,I$155)+'СЕТ СН'!$F$12</f>
        <v>109.6310196</v>
      </c>
      <c r="J168" s="36">
        <f>SUMIFS(СВЦЭМ!$E$33:$E$776,СВЦЭМ!$A$33:$A$776,$A168,СВЦЭМ!$B$33:$B$776,J$155)+'СЕТ СН'!$F$12</f>
        <v>101.32893527</v>
      </c>
      <c r="K168" s="36">
        <f>SUMIFS(СВЦЭМ!$E$33:$E$776,СВЦЭМ!$A$33:$A$776,$A168,СВЦЭМ!$B$33:$B$776,K$155)+'СЕТ СН'!$F$12</f>
        <v>95.171505839999995</v>
      </c>
      <c r="L168" s="36">
        <f>SUMIFS(СВЦЭМ!$E$33:$E$776,СВЦЭМ!$A$33:$A$776,$A168,СВЦЭМ!$B$33:$B$776,L$155)+'СЕТ СН'!$F$12</f>
        <v>95.452064570000005</v>
      </c>
      <c r="M168" s="36">
        <f>SUMIFS(СВЦЭМ!$E$33:$E$776,СВЦЭМ!$A$33:$A$776,$A168,СВЦЭМ!$B$33:$B$776,M$155)+'СЕТ СН'!$F$12</f>
        <v>96.979691470000006</v>
      </c>
      <c r="N168" s="36">
        <f>SUMIFS(СВЦЭМ!$E$33:$E$776,СВЦЭМ!$A$33:$A$776,$A168,СВЦЭМ!$B$33:$B$776,N$155)+'СЕТ СН'!$F$12</f>
        <v>97.826776620000004</v>
      </c>
      <c r="O168" s="36">
        <f>SUMIFS(СВЦЭМ!$E$33:$E$776,СВЦЭМ!$A$33:$A$776,$A168,СВЦЭМ!$B$33:$B$776,O$155)+'СЕТ СН'!$F$12</f>
        <v>103.33185914000001</v>
      </c>
      <c r="P168" s="36">
        <f>SUMIFS(СВЦЭМ!$E$33:$E$776,СВЦЭМ!$A$33:$A$776,$A168,СВЦЭМ!$B$33:$B$776,P$155)+'СЕТ СН'!$F$12</f>
        <v>107.90368143000001</v>
      </c>
      <c r="Q168" s="36">
        <f>SUMIFS(СВЦЭМ!$E$33:$E$776,СВЦЭМ!$A$33:$A$776,$A168,СВЦЭМ!$B$33:$B$776,Q$155)+'СЕТ СН'!$F$12</f>
        <v>102.05339635</v>
      </c>
      <c r="R168" s="36">
        <f>SUMIFS(СВЦЭМ!$E$33:$E$776,СВЦЭМ!$A$33:$A$776,$A168,СВЦЭМ!$B$33:$B$776,R$155)+'СЕТ СН'!$F$12</f>
        <v>94.588887330000006</v>
      </c>
      <c r="S168" s="36">
        <f>SUMIFS(СВЦЭМ!$E$33:$E$776,СВЦЭМ!$A$33:$A$776,$A168,СВЦЭМ!$B$33:$B$776,S$155)+'СЕТ СН'!$F$12</f>
        <v>88.072905829999996</v>
      </c>
      <c r="T168" s="36">
        <f>SUMIFS(СВЦЭМ!$E$33:$E$776,СВЦЭМ!$A$33:$A$776,$A168,СВЦЭМ!$B$33:$B$776,T$155)+'СЕТ СН'!$F$12</f>
        <v>87.8332671</v>
      </c>
      <c r="U168" s="36">
        <f>SUMIFS(СВЦЭМ!$E$33:$E$776,СВЦЭМ!$A$33:$A$776,$A168,СВЦЭМ!$B$33:$B$776,U$155)+'СЕТ СН'!$F$12</f>
        <v>91.012535999999997</v>
      </c>
      <c r="V168" s="36">
        <f>SUMIFS(СВЦЭМ!$E$33:$E$776,СВЦЭМ!$A$33:$A$776,$A168,СВЦЭМ!$B$33:$B$776,V$155)+'СЕТ СН'!$F$12</f>
        <v>90.205240810000006</v>
      </c>
      <c r="W168" s="36">
        <f>SUMIFS(СВЦЭМ!$E$33:$E$776,СВЦЭМ!$A$33:$A$776,$A168,СВЦЭМ!$B$33:$B$776,W$155)+'СЕТ СН'!$F$12</f>
        <v>89.031141649999995</v>
      </c>
      <c r="X168" s="36">
        <f>SUMIFS(СВЦЭМ!$E$33:$E$776,СВЦЭМ!$A$33:$A$776,$A168,СВЦЭМ!$B$33:$B$776,X$155)+'СЕТ СН'!$F$12</f>
        <v>86.468246669999999</v>
      </c>
      <c r="Y168" s="36">
        <f>SUMIFS(СВЦЭМ!$E$33:$E$776,СВЦЭМ!$A$33:$A$776,$A168,СВЦЭМ!$B$33:$B$776,Y$155)+'СЕТ СН'!$F$12</f>
        <v>89.461295219999997</v>
      </c>
    </row>
    <row r="169" spans="1:25" ht="15.75" x14ac:dyDescent="0.2">
      <c r="A169" s="35">
        <f t="shared" si="4"/>
        <v>44118</v>
      </c>
      <c r="B169" s="36">
        <f>SUMIFS(СВЦЭМ!$E$33:$E$776,СВЦЭМ!$A$33:$A$776,$A169,СВЦЭМ!$B$33:$B$776,B$155)+'СЕТ СН'!$F$12</f>
        <v>99.925476590000002</v>
      </c>
      <c r="C169" s="36">
        <f>SUMIFS(СВЦЭМ!$E$33:$E$776,СВЦЭМ!$A$33:$A$776,$A169,СВЦЭМ!$B$33:$B$776,C$155)+'СЕТ СН'!$F$12</f>
        <v>109.96931911999999</v>
      </c>
      <c r="D169" s="36">
        <f>SUMIFS(СВЦЭМ!$E$33:$E$776,СВЦЭМ!$A$33:$A$776,$A169,СВЦЭМ!$B$33:$B$776,D$155)+'СЕТ СН'!$F$12</f>
        <v>119.86476524</v>
      </c>
      <c r="E169" s="36">
        <f>SUMIFS(СВЦЭМ!$E$33:$E$776,СВЦЭМ!$A$33:$A$776,$A169,СВЦЭМ!$B$33:$B$776,E$155)+'СЕТ СН'!$F$12</f>
        <v>122.02914008</v>
      </c>
      <c r="F169" s="36">
        <f>SUMIFS(СВЦЭМ!$E$33:$E$776,СВЦЭМ!$A$33:$A$776,$A169,СВЦЭМ!$B$33:$B$776,F$155)+'СЕТ СН'!$F$12</f>
        <v>120.82446155</v>
      </c>
      <c r="G169" s="36">
        <f>SUMIFS(СВЦЭМ!$E$33:$E$776,СВЦЭМ!$A$33:$A$776,$A169,СВЦЭМ!$B$33:$B$776,G$155)+'СЕТ СН'!$F$12</f>
        <v>119.53539415</v>
      </c>
      <c r="H169" s="36">
        <f>SUMIFS(СВЦЭМ!$E$33:$E$776,СВЦЭМ!$A$33:$A$776,$A169,СВЦЭМ!$B$33:$B$776,H$155)+'СЕТ СН'!$F$12</f>
        <v>112.61810278</v>
      </c>
      <c r="I169" s="36">
        <f>SUMIFS(СВЦЭМ!$E$33:$E$776,СВЦЭМ!$A$33:$A$776,$A169,СВЦЭМ!$B$33:$B$776,I$155)+'СЕТ СН'!$F$12</f>
        <v>106.3171818</v>
      </c>
      <c r="J169" s="36">
        <f>SUMIFS(СВЦЭМ!$E$33:$E$776,СВЦЭМ!$A$33:$A$776,$A169,СВЦЭМ!$B$33:$B$776,J$155)+'СЕТ СН'!$F$12</f>
        <v>97.096082969999998</v>
      </c>
      <c r="K169" s="36">
        <f>SUMIFS(СВЦЭМ!$E$33:$E$776,СВЦЭМ!$A$33:$A$776,$A169,СВЦЭМ!$B$33:$B$776,K$155)+'СЕТ СН'!$F$12</f>
        <v>91.501734409999997</v>
      </c>
      <c r="L169" s="36">
        <f>SUMIFS(СВЦЭМ!$E$33:$E$776,СВЦЭМ!$A$33:$A$776,$A169,СВЦЭМ!$B$33:$B$776,L$155)+'СЕТ СН'!$F$12</f>
        <v>92.594360640000005</v>
      </c>
      <c r="M169" s="36">
        <f>SUMIFS(СВЦЭМ!$E$33:$E$776,СВЦЭМ!$A$33:$A$776,$A169,СВЦЭМ!$B$33:$B$776,M$155)+'СЕТ СН'!$F$12</f>
        <v>94.970366440000006</v>
      </c>
      <c r="N169" s="36">
        <f>SUMIFS(СВЦЭМ!$E$33:$E$776,СВЦЭМ!$A$33:$A$776,$A169,СВЦЭМ!$B$33:$B$776,N$155)+'СЕТ СН'!$F$12</f>
        <v>95.943138809999994</v>
      </c>
      <c r="O169" s="36">
        <f>SUMIFS(СВЦЭМ!$E$33:$E$776,СВЦЭМ!$A$33:$A$776,$A169,СВЦЭМ!$B$33:$B$776,O$155)+'СЕТ СН'!$F$12</f>
        <v>103.40187539</v>
      </c>
      <c r="P169" s="36">
        <f>SUMIFS(СВЦЭМ!$E$33:$E$776,СВЦЭМ!$A$33:$A$776,$A169,СВЦЭМ!$B$33:$B$776,P$155)+'СЕТ СН'!$F$12</f>
        <v>107.87193895999999</v>
      </c>
      <c r="Q169" s="36">
        <f>SUMIFS(СВЦЭМ!$E$33:$E$776,СВЦЭМ!$A$33:$A$776,$A169,СВЦЭМ!$B$33:$B$776,Q$155)+'СЕТ СН'!$F$12</f>
        <v>102.01007513</v>
      </c>
      <c r="R169" s="36">
        <f>SUMIFS(СВЦЭМ!$E$33:$E$776,СВЦЭМ!$A$33:$A$776,$A169,СВЦЭМ!$B$33:$B$776,R$155)+'СЕТ СН'!$F$12</f>
        <v>94.398841489999995</v>
      </c>
      <c r="S169" s="36">
        <f>SUMIFS(СВЦЭМ!$E$33:$E$776,СВЦЭМ!$A$33:$A$776,$A169,СВЦЭМ!$B$33:$B$776,S$155)+'СЕТ СН'!$F$12</f>
        <v>86.2853128</v>
      </c>
      <c r="T169" s="36">
        <f>SUMIFS(СВЦЭМ!$E$33:$E$776,СВЦЭМ!$A$33:$A$776,$A169,СВЦЭМ!$B$33:$B$776,T$155)+'СЕТ СН'!$F$12</f>
        <v>83.683320980000005</v>
      </c>
      <c r="U169" s="36">
        <f>SUMIFS(СВЦЭМ!$E$33:$E$776,СВЦЭМ!$A$33:$A$776,$A169,СВЦЭМ!$B$33:$B$776,U$155)+'СЕТ СН'!$F$12</f>
        <v>87.973114370000005</v>
      </c>
      <c r="V169" s="36">
        <f>SUMIFS(СВЦЭМ!$E$33:$E$776,СВЦЭМ!$A$33:$A$776,$A169,СВЦЭМ!$B$33:$B$776,V$155)+'СЕТ СН'!$F$12</f>
        <v>87.168350480000001</v>
      </c>
      <c r="W169" s="36">
        <f>SUMIFS(СВЦЭМ!$E$33:$E$776,СВЦЭМ!$A$33:$A$776,$A169,СВЦЭМ!$B$33:$B$776,W$155)+'СЕТ СН'!$F$12</f>
        <v>85.371616329999995</v>
      </c>
      <c r="X169" s="36">
        <f>SUMIFS(СВЦЭМ!$E$33:$E$776,СВЦЭМ!$A$33:$A$776,$A169,СВЦЭМ!$B$33:$B$776,X$155)+'СЕТ СН'!$F$12</f>
        <v>82.88196834</v>
      </c>
      <c r="Y169" s="36">
        <f>SUMIFS(СВЦЭМ!$E$33:$E$776,СВЦЭМ!$A$33:$A$776,$A169,СВЦЭМ!$B$33:$B$776,Y$155)+'СЕТ СН'!$F$12</f>
        <v>87.332565369999998</v>
      </c>
    </row>
    <row r="170" spans="1:25" ht="15.75" x14ac:dyDescent="0.2">
      <c r="A170" s="35">
        <f t="shared" si="4"/>
        <v>44119</v>
      </c>
      <c r="B170" s="36">
        <f>SUMIFS(СВЦЭМ!$E$33:$E$776,СВЦЭМ!$A$33:$A$776,$A170,СВЦЭМ!$B$33:$B$776,B$155)+'СЕТ СН'!$F$12</f>
        <v>102.48941838</v>
      </c>
      <c r="C170" s="36">
        <f>SUMIFS(СВЦЭМ!$E$33:$E$776,СВЦЭМ!$A$33:$A$776,$A170,СВЦЭМ!$B$33:$B$776,C$155)+'СЕТ СН'!$F$12</f>
        <v>114.83810687</v>
      </c>
      <c r="D170" s="36">
        <f>SUMIFS(СВЦЭМ!$E$33:$E$776,СВЦЭМ!$A$33:$A$776,$A170,СВЦЭМ!$B$33:$B$776,D$155)+'СЕТ СН'!$F$12</f>
        <v>124.46090816</v>
      </c>
      <c r="E170" s="36">
        <f>SUMIFS(СВЦЭМ!$E$33:$E$776,СВЦЭМ!$A$33:$A$776,$A170,СВЦЭМ!$B$33:$B$776,E$155)+'СЕТ СН'!$F$12</f>
        <v>125.24379143</v>
      </c>
      <c r="F170" s="36">
        <f>SUMIFS(СВЦЭМ!$E$33:$E$776,СВЦЭМ!$A$33:$A$776,$A170,СВЦЭМ!$B$33:$B$776,F$155)+'СЕТ СН'!$F$12</f>
        <v>124.29040036000001</v>
      </c>
      <c r="G170" s="36">
        <f>SUMIFS(СВЦЭМ!$E$33:$E$776,СВЦЭМ!$A$33:$A$776,$A170,СВЦЭМ!$B$33:$B$776,G$155)+'СЕТ СН'!$F$12</f>
        <v>121.15856637</v>
      </c>
      <c r="H170" s="36">
        <f>SUMIFS(СВЦЭМ!$E$33:$E$776,СВЦЭМ!$A$33:$A$776,$A170,СВЦЭМ!$B$33:$B$776,H$155)+'СЕТ СН'!$F$12</f>
        <v>114.32182846000001</v>
      </c>
      <c r="I170" s="36">
        <f>SUMIFS(СВЦЭМ!$E$33:$E$776,СВЦЭМ!$A$33:$A$776,$A170,СВЦЭМ!$B$33:$B$776,I$155)+'СЕТ СН'!$F$12</f>
        <v>107.7297784</v>
      </c>
      <c r="J170" s="36">
        <f>SUMIFS(СВЦЭМ!$E$33:$E$776,СВЦЭМ!$A$33:$A$776,$A170,СВЦЭМ!$B$33:$B$776,J$155)+'СЕТ СН'!$F$12</f>
        <v>98.757052229999999</v>
      </c>
      <c r="K170" s="36">
        <f>SUMIFS(СВЦЭМ!$E$33:$E$776,СВЦЭМ!$A$33:$A$776,$A170,СВЦЭМ!$B$33:$B$776,K$155)+'СЕТ СН'!$F$12</f>
        <v>93.030414969999995</v>
      </c>
      <c r="L170" s="36">
        <f>SUMIFS(СВЦЭМ!$E$33:$E$776,СВЦЭМ!$A$33:$A$776,$A170,СВЦЭМ!$B$33:$B$776,L$155)+'СЕТ СН'!$F$12</f>
        <v>93.50717779</v>
      </c>
      <c r="M170" s="36">
        <f>SUMIFS(СВЦЭМ!$E$33:$E$776,СВЦЭМ!$A$33:$A$776,$A170,СВЦЭМ!$B$33:$B$776,M$155)+'СЕТ СН'!$F$12</f>
        <v>94.664469729999993</v>
      </c>
      <c r="N170" s="36">
        <f>SUMIFS(СВЦЭМ!$E$33:$E$776,СВЦЭМ!$A$33:$A$776,$A170,СВЦЭМ!$B$33:$B$776,N$155)+'СЕТ СН'!$F$12</f>
        <v>96.274871939999997</v>
      </c>
      <c r="O170" s="36">
        <f>SUMIFS(СВЦЭМ!$E$33:$E$776,СВЦЭМ!$A$33:$A$776,$A170,СВЦЭМ!$B$33:$B$776,O$155)+'СЕТ СН'!$F$12</f>
        <v>99.222894139999994</v>
      </c>
      <c r="P170" s="36">
        <f>SUMIFS(СВЦЭМ!$E$33:$E$776,СВЦЭМ!$A$33:$A$776,$A170,СВЦЭМ!$B$33:$B$776,P$155)+'СЕТ СН'!$F$12</f>
        <v>102.7946165</v>
      </c>
      <c r="Q170" s="36">
        <f>SUMIFS(СВЦЭМ!$E$33:$E$776,СВЦЭМ!$A$33:$A$776,$A170,СВЦЭМ!$B$33:$B$776,Q$155)+'СЕТ СН'!$F$12</f>
        <v>97.314815019999998</v>
      </c>
      <c r="R170" s="36">
        <f>SUMIFS(СВЦЭМ!$E$33:$E$776,СВЦЭМ!$A$33:$A$776,$A170,СВЦЭМ!$B$33:$B$776,R$155)+'СЕТ СН'!$F$12</f>
        <v>90.172751509999998</v>
      </c>
      <c r="S170" s="36">
        <f>SUMIFS(СВЦЭМ!$E$33:$E$776,СВЦЭМ!$A$33:$A$776,$A170,СВЦЭМ!$B$33:$B$776,S$155)+'СЕТ СН'!$F$12</f>
        <v>82.154108550000004</v>
      </c>
      <c r="T170" s="36">
        <f>SUMIFS(СВЦЭМ!$E$33:$E$776,СВЦЭМ!$A$33:$A$776,$A170,СВЦЭМ!$B$33:$B$776,T$155)+'СЕТ СН'!$F$12</f>
        <v>82.779257920000006</v>
      </c>
      <c r="U170" s="36">
        <f>SUMIFS(СВЦЭМ!$E$33:$E$776,СВЦЭМ!$A$33:$A$776,$A170,СВЦЭМ!$B$33:$B$776,U$155)+'СЕТ СН'!$F$12</f>
        <v>86.395993279999999</v>
      </c>
      <c r="V170" s="36">
        <f>SUMIFS(СВЦЭМ!$E$33:$E$776,СВЦЭМ!$A$33:$A$776,$A170,СВЦЭМ!$B$33:$B$776,V$155)+'СЕТ СН'!$F$12</f>
        <v>85.397309000000007</v>
      </c>
      <c r="W170" s="36">
        <f>SUMIFS(СВЦЭМ!$E$33:$E$776,СВЦЭМ!$A$33:$A$776,$A170,СВЦЭМ!$B$33:$B$776,W$155)+'СЕТ СН'!$F$12</f>
        <v>83.786827630000005</v>
      </c>
      <c r="X170" s="36">
        <f>SUMIFS(СВЦЭМ!$E$33:$E$776,СВЦЭМ!$A$33:$A$776,$A170,СВЦЭМ!$B$33:$B$776,X$155)+'СЕТ СН'!$F$12</f>
        <v>80.30114442</v>
      </c>
      <c r="Y170" s="36">
        <f>SUMIFS(СВЦЭМ!$E$33:$E$776,СВЦЭМ!$A$33:$A$776,$A170,СВЦЭМ!$B$33:$B$776,Y$155)+'СЕТ СН'!$F$12</f>
        <v>87.602802479999994</v>
      </c>
    </row>
    <row r="171" spans="1:25" ht="15.75" x14ac:dyDescent="0.2">
      <c r="A171" s="35">
        <f t="shared" si="4"/>
        <v>44120</v>
      </c>
      <c r="B171" s="36">
        <f>SUMIFS(СВЦЭМ!$E$33:$E$776,СВЦЭМ!$A$33:$A$776,$A171,СВЦЭМ!$B$33:$B$776,B$155)+'СЕТ СН'!$F$12</f>
        <v>94.652985659999999</v>
      </c>
      <c r="C171" s="36">
        <f>SUMIFS(СВЦЭМ!$E$33:$E$776,СВЦЭМ!$A$33:$A$776,$A171,СВЦЭМ!$B$33:$B$776,C$155)+'СЕТ СН'!$F$12</f>
        <v>106.22288085</v>
      </c>
      <c r="D171" s="36">
        <f>SUMIFS(СВЦЭМ!$E$33:$E$776,СВЦЭМ!$A$33:$A$776,$A171,СВЦЭМ!$B$33:$B$776,D$155)+'СЕТ СН'!$F$12</f>
        <v>114.16701376</v>
      </c>
      <c r="E171" s="36">
        <f>SUMIFS(СВЦЭМ!$E$33:$E$776,СВЦЭМ!$A$33:$A$776,$A171,СВЦЭМ!$B$33:$B$776,E$155)+'СЕТ СН'!$F$12</f>
        <v>114.90303527</v>
      </c>
      <c r="F171" s="36">
        <f>SUMIFS(СВЦЭМ!$E$33:$E$776,СВЦЭМ!$A$33:$A$776,$A171,СВЦЭМ!$B$33:$B$776,F$155)+'СЕТ СН'!$F$12</f>
        <v>114.43604080999999</v>
      </c>
      <c r="G171" s="36">
        <f>SUMIFS(СВЦЭМ!$E$33:$E$776,СВЦЭМ!$A$33:$A$776,$A171,СВЦЭМ!$B$33:$B$776,G$155)+'СЕТ СН'!$F$12</f>
        <v>112.38411936999999</v>
      </c>
      <c r="H171" s="36">
        <f>SUMIFS(СВЦЭМ!$E$33:$E$776,СВЦЭМ!$A$33:$A$776,$A171,СВЦЭМ!$B$33:$B$776,H$155)+'СЕТ СН'!$F$12</f>
        <v>107.89499384</v>
      </c>
      <c r="I171" s="36">
        <f>SUMIFS(СВЦЭМ!$E$33:$E$776,СВЦЭМ!$A$33:$A$776,$A171,СВЦЭМ!$B$33:$B$776,I$155)+'СЕТ СН'!$F$12</f>
        <v>104.12747650999999</v>
      </c>
      <c r="J171" s="36">
        <f>SUMIFS(СВЦЭМ!$E$33:$E$776,СВЦЭМ!$A$33:$A$776,$A171,СВЦЭМ!$B$33:$B$776,J$155)+'СЕТ СН'!$F$12</f>
        <v>99.863786989999994</v>
      </c>
      <c r="K171" s="36">
        <f>SUMIFS(СВЦЭМ!$E$33:$E$776,СВЦЭМ!$A$33:$A$776,$A171,СВЦЭМ!$B$33:$B$776,K$155)+'СЕТ СН'!$F$12</f>
        <v>94.993532979999998</v>
      </c>
      <c r="L171" s="36">
        <f>SUMIFS(СВЦЭМ!$E$33:$E$776,СВЦЭМ!$A$33:$A$776,$A171,СВЦЭМ!$B$33:$B$776,L$155)+'СЕТ СН'!$F$12</f>
        <v>94.646675049999999</v>
      </c>
      <c r="M171" s="36">
        <f>SUMIFS(СВЦЭМ!$E$33:$E$776,СВЦЭМ!$A$33:$A$776,$A171,СВЦЭМ!$B$33:$B$776,M$155)+'СЕТ СН'!$F$12</f>
        <v>95.248546750000003</v>
      </c>
      <c r="N171" s="36">
        <f>SUMIFS(СВЦЭМ!$E$33:$E$776,СВЦЭМ!$A$33:$A$776,$A171,СВЦЭМ!$B$33:$B$776,N$155)+'СЕТ СН'!$F$12</f>
        <v>97.068390989999997</v>
      </c>
      <c r="O171" s="36">
        <f>SUMIFS(СВЦЭМ!$E$33:$E$776,СВЦЭМ!$A$33:$A$776,$A171,СВЦЭМ!$B$33:$B$776,O$155)+'СЕТ СН'!$F$12</f>
        <v>102.33243957000001</v>
      </c>
      <c r="P171" s="36">
        <f>SUMIFS(СВЦЭМ!$E$33:$E$776,СВЦЭМ!$A$33:$A$776,$A171,СВЦЭМ!$B$33:$B$776,P$155)+'СЕТ СН'!$F$12</f>
        <v>108.71850430000001</v>
      </c>
      <c r="Q171" s="36">
        <f>SUMIFS(СВЦЭМ!$E$33:$E$776,СВЦЭМ!$A$33:$A$776,$A171,СВЦЭМ!$B$33:$B$776,Q$155)+'СЕТ СН'!$F$12</f>
        <v>103.78382349</v>
      </c>
      <c r="R171" s="36">
        <f>SUMIFS(СВЦЭМ!$E$33:$E$776,СВЦЭМ!$A$33:$A$776,$A171,СВЦЭМ!$B$33:$B$776,R$155)+'СЕТ СН'!$F$12</f>
        <v>96.858120349999993</v>
      </c>
      <c r="S171" s="36">
        <f>SUMIFS(СВЦЭМ!$E$33:$E$776,СВЦЭМ!$A$33:$A$776,$A171,СВЦЭМ!$B$33:$B$776,S$155)+'СЕТ СН'!$F$12</f>
        <v>87.955026810000007</v>
      </c>
      <c r="T171" s="36">
        <f>SUMIFS(СВЦЭМ!$E$33:$E$776,СВЦЭМ!$A$33:$A$776,$A171,СВЦЭМ!$B$33:$B$776,T$155)+'СЕТ СН'!$F$12</f>
        <v>84.107023729999995</v>
      </c>
      <c r="U171" s="36">
        <f>SUMIFS(СВЦЭМ!$E$33:$E$776,СВЦЭМ!$A$33:$A$776,$A171,СВЦЭМ!$B$33:$B$776,U$155)+'СЕТ СН'!$F$12</f>
        <v>84.461505360000004</v>
      </c>
      <c r="V171" s="36">
        <f>SUMIFS(СВЦЭМ!$E$33:$E$776,СВЦЭМ!$A$33:$A$776,$A171,СВЦЭМ!$B$33:$B$776,V$155)+'СЕТ СН'!$F$12</f>
        <v>82.735235860000003</v>
      </c>
      <c r="W171" s="36">
        <f>SUMIFS(СВЦЭМ!$E$33:$E$776,СВЦЭМ!$A$33:$A$776,$A171,СВЦЭМ!$B$33:$B$776,W$155)+'СЕТ СН'!$F$12</f>
        <v>82.113095990000005</v>
      </c>
      <c r="X171" s="36">
        <f>SUMIFS(СВЦЭМ!$E$33:$E$776,СВЦЭМ!$A$33:$A$776,$A171,СВЦЭМ!$B$33:$B$776,X$155)+'СЕТ СН'!$F$12</f>
        <v>82.037035650000007</v>
      </c>
      <c r="Y171" s="36">
        <f>SUMIFS(СВЦЭМ!$E$33:$E$776,СВЦЭМ!$A$33:$A$776,$A171,СВЦЭМ!$B$33:$B$776,Y$155)+'СЕТ СН'!$F$12</f>
        <v>86.561702240000002</v>
      </c>
    </row>
    <row r="172" spans="1:25" ht="15.75" x14ac:dyDescent="0.2">
      <c r="A172" s="35">
        <f t="shared" si="4"/>
        <v>44121</v>
      </c>
      <c r="B172" s="36">
        <f>SUMIFS(СВЦЭМ!$E$33:$E$776,СВЦЭМ!$A$33:$A$776,$A172,СВЦЭМ!$B$33:$B$776,B$155)+'СЕТ СН'!$F$12</f>
        <v>94.208003079999997</v>
      </c>
      <c r="C172" s="36">
        <f>SUMIFS(СВЦЭМ!$E$33:$E$776,СВЦЭМ!$A$33:$A$776,$A172,СВЦЭМ!$B$33:$B$776,C$155)+'СЕТ СН'!$F$12</f>
        <v>105.40860265000001</v>
      </c>
      <c r="D172" s="36">
        <f>SUMIFS(СВЦЭМ!$E$33:$E$776,СВЦЭМ!$A$33:$A$776,$A172,СВЦЭМ!$B$33:$B$776,D$155)+'СЕТ СН'!$F$12</f>
        <v>114.46498904000001</v>
      </c>
      <c r="E172" s="36">
        <f>SUMIFS(СВЦЭМ!$E$33:$E$776,СВЦЭМ!$A$33:$A$776,$A172,СВЦЭМ!$B$33:$B$776,E$155)+'СЕТ СН'!$F$12</f>
        <v>115.67601592</v>
      </c>
      <c r="F172" s="36">
        <f>SUMIFS(СВЦЭМ!$E$33:$E$776,СВЦЭМ!$A$33:$A$776,$A172,СВЦЭМ!$B$33:$B$776,F$155)+'СЕТ СН'!$F$12</f>
        <v>116.1843939</v>
      </c>
      <c r="G172" s="36">
        <f>SUMIFS(СВЦЭМ!$E$33:$E$776,СВЦЭМ!$A$33:$A$776,$A172,СВЦЭМ!$B$33:$B$776,G$155)+'СЕТ СН'!$F$12</f>
        <v>114.70312654999999</v>
      </c>
      <c r="H172" s="36">
        <f>SUMIFS(СВЦЭМ!$E$33:$E$776,СВЦЭМ!$A$33:$A$776,$A172,СВЦЭМ!$B$33:$B$776,H$155)+'СЕТ СН'!$F$12</f>
        <v>112.84440069999999</v>
      </c>
      <c r="I172" s="36">
        <f>SUMIFS(СВЦЭМ!$E$33:$E$776,СВЦЭМ!$A$33:$A$776,$A172,СВЦЭМ!$B$33:$B$776,I$155)+'СЕТ СН'!$F$12</f>
        <v>112.45033697</v>
      </c>
      <c r="J172" s="36">
        <f>SUMIFS(СВЦЭМ!$E$33:$E$776,СВЦЭМ!$A$33:$A$776,$A172,СВЦЭМ!$B$33:$B$776,J$155)+'СЕТ СН'!$F$12</f>
        <v>104.34702651000001</v>
      </c>
      <c r="K172" s="36">
        <f>SUMIFS(СВЦЭМ!$E$33:$E$776,СВЦЭМ!$A$33:$A$776,$A172,СВЦЭМ!$B$33:$B$776,K$155)+'СЕТ СН'!$F$12</f>
        <v>100.77527621</v>
      </c>
      <c r="L172" s="36">
        <f>SUMIFS(СВЦЭМ!$E$33:$E$776,СВЦЭМ!$A$33:$A$776,$A172,СВЦЭМ!$B$33:$B$776,L$155)+'СЕТ СН'!$F$12</f>
        <v>96.604584099999997</v>
      </c>
      <c r="M172" s="36">
        <f>SUMIFS(СВЦЭМ!$E$33:$E$776,СВЦЭМ!$A$33:$A$776,$A172,СВЦЭМ!$B$33:$B$776,M$155)+'СЕТ СН'!$F$12</f>
        <v>97.742112669999997</v>
      </c>
      <c r="N172" s="36">
        <f>SUMIFS(СВЦЭМ!$E$33:$E$776,СВЦЭМ!$A$33:$A$776,$A172,СВЦЭМ!$B$33:$B$776,N$155)+'СЕТ СН'!$F$12</f>
        <v>99.673965069999994</v>
      </c>
      <c r="O172" s="36">
        <f>SUMIFS(СВЦЭМ!$E$33:$E$776,СВЦЭМ!$A$33:$A$776,$A172,СВЦЭМ!$B$33:$B$776,O$155)+'СЕТ СН'!$F$12</f>
        <v>105.67809421</v>
      </c>
      <c r="P172" s="36">
        <f>SUMIFS(СВЦЭМ!$E$33:$E$776,СВЦЭМ!$A$33:$A$776,$A172,СВЦЭМ!$B$33:$B$776,P$155)+'СЕТ СН'!$F$12</f>
        <v>112.1716536</v>
      </c>
      <c r="Q172" s="36">
        <f>SUMIFS(СВЦЭМ!$E$33:$E$776,СВЦЭМ!$A$33:$A$776,$A172,СВЦЭМ!$B$33:$B$776,Q$155)+'СЕТ СН'!$F$12</f>
        <v>107.96183268999999</v>
      </c>
      <c r="R172" s="36">
        <f>SUMIFS(СВЦЭМ!$E$33:$E$776,СВЦЭМ!$A$33:$A$776,$A172,СВЦЭМ!$B$33:$B$776,R$155)+'СЕТ СН'!$F$12</f>
        <v>101.34578981</v>
      </c>
      <c r="S172" s="36">
        <f>SUMIFS(СВЦЭМ!$E$33:$E$776,СВЦЭМ!$A$33:$A$776,$A172,СВЦЭМ!$B$33:$B$776,S$155)+'СЕТ СН'!$F$12</f>
        <v>91.790243050000001</v>
      </c>
      <c r="T172" s="36">
        <f>SUMIFS(СВЦЭМ!$E$33:$E$776,СВЦЭМ!$A$33:$A$776,$A172,СВЦЭМ!$B$33:$B$776,T$155)+'СЕТ СН'!$F$12</f>
        <v>86.379411610000005</v>
      </c>
      <c r="U172" s="36">
        <f>SUMIFS(СВЦЭМ!$E$33:$E$776,СВЦЭМ!$A$33:$A$776,$A172,СВЦЭМ!$B$33:$B$776,U$155)+'СЕТ СН'!$F$12</f>
        <v>84.656209140000001</v>
      </c>
      <c r="V172" s="36">
        <f>SUMIFS(СВЦЭМ!$E$33:$E$776,СВЦЭМ!$A$33:$A$776,$A172,СВЦЭМ!$B$33:$B$776,V$155)+'СЕТ СН'!$F$12</f>
        <v>84.785909700000005</v>
      </c>
      <c r="W172" s="36">
        <f>SUMIFS(СВЦЭМ!$E$33:$E$776,СВЦЭМ!$A$33:$A$776,$A172,СВЦЭМ!$B$33:$B$776,W$155)+'СЕТ СН'!$F$12</f>
        <v>84.998505010000002</v>
      </c>
      <c r="X172" s="36">
        <f>SUMIFS(СВЦЭМ!$E$33:$E$776,СВЦЭМ!$A$33:$A$776,$A172,СВЦЭМ!$B$33:$B$776,X$155)+'СЕТ СН'!$F$12</f>
        <v>87.958366799999993</v>
      </c>
      <c r="Y172" s="36">
        <f>SUMIFS(СВЦЭМ!$E$33:$E$776,СВЦЭМ!$A$33:$A$776,$A172,СВЦЭМ!$B$33:$B$776,Y$155)+'СЕТ СН'!$F$12</f>
        <v>92.495307639999993</v>
      </c>
    </row>
    <row r="173" spans="1:25" ht="15.75" x14ac:dyDescent="0.2">
      <c r="A173" s="35">
        <f t="shared" si="4"/>
        <v>44122</v>
      </c>
      <c r="B173" s="36">
        <f>SUMIFS(СВЦЭМ!$E$33:$E$776,СВЦЭМ!$A$33:$A$776,$A173,СВЦЭМ!$B$33:$B$776,B$155)+'СЕТ СН'!$F$12</f>
        <v>106.90090065</v>
      </c>
      <c r="C173" s="36">
        <f>SUMIFS(СВЦЭМ!$E$33:$E$776,СВЦЭМ!$A$33:$A$776,$A173,СВЦЭМ!$B$33:$B$776,C$155)+'СЕТ СН'!$F$12</f>
        <v>121.03110554</v>
      </c>
      <c r="D173" s="36">
        <f>SUMIFS(СВЦЭМ!$E$33:$E$776,СВЦЭМ!$A$33:$A$776,$A173,СВЦЭМ!$B$33:$B$776,D$155)+'СЕТ СН'!$F$12</f>
        <v>131.37187602</v>
      </c>
      <c r="E173" s="36">
        <f>SUMIFS(СВЦЭМ!$E$33:$E$776,СВЦЭМ!$A$33:$A$776,$A173,СВЦЭМ!$B$33:$B$776,E$155)+'СЕТ СН'!$F$12</f>
        <v>132.50469093000001</v>
      </c>
      <c r="F173" s="36">
        <f>SUMIFS(СВЦЭМ!$E$33:$E$776,СВЦЭМ!$A$33:$A$776,$A173,СВЦЭМ!$B$33:$B$776,F$155)+'СЕТ СН'!$F$12</f>
        <v>133.49472832999999</v>
      </c>
      <c r="G173" s="36">
        <f>SUMIFS(СВЦЭМ!$E$33:$E$776,СВЦЭМ!$A$33:$A$776,$A173,СВЦЭМ!$B$33:$B$776,G$155)+'СЕТ СН'!$F$12</f>
        <v>131.6857114</v>
      </c>
      <c r="H173" s="36">
        <f>SUMIFS(СВЦЭМ!$E$33:$E$776,СВЦЭМ!$A$33:$A$776,$A173,СВЦЭМ!$B$33:$B$776,H$155)+'СЕТ СН'!$F$12</f>
        <v>128.49682135</v>
      </c>
      <c r="I173" s="36">
        <f>SUMIFS(СВЦЭМ!$E$33:$E$776,СВЦЭМ!$A$33:$A$776,$A173,СВЦЭМ!$B$33:$B$776,I$155)+'СЕТ СН'!$F$12</f>
        <v>123.50570053</v>
      </c>
      <c r="J173" s="36">
        <f>SUMIFS(СВЦЭМ!$E$33:$E$776,СВЦЭМ!$A$33:$A$776,$A173,СВЦЭМ!$B$33:$B$776,J$155)+'СЕТ СН'!$F$12</f>
        <v>111.30759755</v>
      </c>
      <c r="K173" s="36">
        <f>SUMIFS(СВЦЭМ!$E$33:$E$776,СВЦЭМ!$A$33:$A$776,$A173,СВЦЭМ!$B$33:$B$776,K$155)+'СЕТ СН'!$F$12</f>
        <v>101.53277353</v>
      </c>
      <c r="L173" s="36">
        <f>SUMIFS(СВЦЭМ!$E$33:$E$776,СВЦЭМ!$A$33:$A$776,$A173,СВЦЭМ!$B$33:$B$776,L$155)+'СЕТ СН'!$F$12</f>
        <v>100.12460866000001</v>
      </c>
      <c r="M173" s="36">
        <f>SUMIFS(СВЦЭМ!$E$33:$E$776,СВЦЭМ!$A$33:$A$776,$A173,СВЦЭМ!$B$33:$B$776,M$155)+'СЕТ СН'!$F$12</f>
        <v>100.30620442999999</v>
      </c>
      <c r="N173" s="36">
        <f>SUMIFS(СВЦЭМ!$E$33:$E$776,СВЦЭМ!$A$33:$A$776,$A173,СВЦЭМ!$B$33:$B$776,N$155)+'СЕТ СН'!$F$12</f>
        <v>101.33852562</v>
      </c>
      <c r="O173" s="36">
        <f>SUMIFS(СВЦЭМ!$E$33:$E$776,СВЦЭМ!$A$33:$A$776,$A173,СВЦЭМ!$B$33:$B$776,O$155)+'СЕТ СН'!$F$12</f>
        <v>108.68679342999999</v>
      </c>
      <c r="P173" s="36">
        <f>SUMIFS(СВЦЭМ!$E$33:$E$776,СВЦЭМ!$A$33:$A$776,$A173,СВЦЭМ!$B$33:$B$776,P$155)+'СЕТ СН'!$F$12</f>
        <v>115.79664473</v>
      </c>
      <c r="Q173" s="36">
        <f>SUMIFS(СВЦЭМ!$E$33:$E$776,СВЦЭМ!$A$33:$A$776,$A173,СВЦЭМ!$B$33:$B$776,Q$155)+'СЕТ СН'!$F$12</f>
        <v>110.62794889</v>
      </c>
      <c r="R173" s="36">
        <f>SUMIFS(СВЦЭМ!$E$33:$E$776,СВЦЭМ!$A$33:$A$776,$A173,СВЦЭМ!$B$33:$B$776,R$155)+'СЕТ СН'!$F$12</f>
        <v>102.39450098</v>
      </c>
      <c r="S173" s="36">
        <f>SUMIFS(СВЦЭМ!$E$33:$E$776,СВЦЭМ!$A$33:$A$776,$A173,СВЦЭМ!$B$33:$B$776,S$155)+'СЕТ СН'!$F$12</f>
        <v>91.66891167</v>
      </c>
      <c r="T173" s="36">
        <f>SUMIFS(СВЦЭМ!$E$33:$E$776,СВЦЭМ!$A$33:$A$776,$A173,СВЦЭМ!$B$33:$B$776,T$155)+'СЕТ СН'!$F$12</f>
        <v>85.893007929999996</v>
      </c>
      <c r="U173" s="36">
        <f>SUMIFS(СВЦЭМ!$E$33:$E$776,СВЦЭМ!$A$33:$A$776,$A173,СВЦЭМ!$B$33:$B$776,U$155)+'СЕТ СН'!$F$12</f>
        <v>85.351430129999997</v>
      </c>
      <c r="V173" s="36">
        <f>SUMIFS(СВЦЭМ!$E$33:$E$776,СВЦЭМ!$A$33:$A$776,$A173,СВЦЭМ!$B$33:$B$776,V$155)+'СЕТ СН'!$F$12</f>
        <v>85.186293320000004</v>
      </c>
      <c r="W173" s="36">
        <f>SUMIFS(СВЦЭМ!$E$33:$E$776,СВЦЭМ!$A$33:$A$776,$A173,СВЦЭМ!$B$33:$B$776,W$155)+'СЕТ СН'!$F$12</f>
        <v>85.037391560000003</v>
      </c>
      <c r="X173" s="36">
        <f>SUMIFS(СВЦЭМ!$E$33:$E$776,СВЦЭМ!$A$33:$A$776,$A173,СВЦЭМ!$B$33:$B$776,X$155)+'СЕТ СН'!$F$12</f>
        <v>85.053717980000002</v>
      </c>
      <c r="Y173" s="36">
        <f>SUMIFS(СВЦЭМ!$E$33:$E$776,СВЦЭМ!$A$33:$A$776,$A173,СВЦЭМ!$B$33:$B$776,Y$155)+'СЕТ СН'!$F$12</f>
        <v>91.036508659999996</v>
      </c>
    </row>
    <row r="174" spans="1:25" ht="15.75" x14ac:dyDescent="0.2">
      <c r="A174" s="35">
        <f t="shared" si="4"/>
        <v>44123</v>
      </c>
      <c r="B174" s="36">
        <f>SUMIFS(СВЦЭМ!$E$33:$E$776,СВЦЭМ!$A$33:$A$776,$A174,СВЦЭМ!$B$33:$B$776,B$155)+'СЕТ СН'!$F$12</f>
        <v>100.75417059999999</v>
      </c>
      <c r="C174" s="36">
        <f>SUMIFS(СВЦЭМ!$E$33:$E$776,СВЦЭМ!$A$33:$A$776,$A174,СВЦЭМ!$B$33:$B$776,C$155)+'СЕТ СН'!$F$12</f>
        <v>111.97910111</v>
      </c>
      <c r="D174" s="36">
        <f>SUMIFS(СВЦЭМ!$E$33:$E$776,СВЦЭМ!$A$33:$A$776,$A174,СВЦЭМ!$B$33:$B$776,D$155)+'СЕТ СН'!$F$12</f>
        <v>122.412367</v>
      </c>
      <c r="E174" s="36">
        <f>SUMIFS(СВЦЭМ!$E$33:$E$776,СВЦЭМ!$A$33:$A$776,$A174,СВЦЭМ!$B$33:$B$776,E$155)+'СЕТ СН'!$F$12</f>
        <v>122.85039672000001</v>
      </c>
      <c r="F174" s="36">
        <f>SUMIFS(СВЦЭМ!$E$33:$E$776,СВЦЭМ!$A$33:$A$776,$A174,СВЦЭМ!$B$33:$B$776,F$155)+'СЕТ СН'!$F$12</f>
        <v>123.262271</v>
      </c>
      <c r="G174" s="36">
        <f>SUMIFS(СВЦЭМ!$E$33:$E$776,СВЦЭМ!$A$33:$A$776,$A174,СВЦЭМ!$B$33:$B$776,G$155)+'СЕТ СН'!$F$12</f>
        <v>120.42879545</v>
      </c>
      <c r="H174" s="36">
        <f>SUMIFS(СВЦЭМ!$E$33:$E$776,СВЦЭМ!$A$33:$A$776,$A174,СВЦЭМ!$B$33:$B$776,H$155)+'СЕТ СН'!$F$12</f>
        <v>113.15877424999999</v>
      </c>
      <c r="I174" s="36">
        <f>SUMIFS(СВЦЭМ!$E$33:$E$776,СВЦЭМ!$A$33:$A$776,$A174,СВЦЭМ!$B$33:$B$776,I$155)+'СЕТ СН'!$F$12</f>
        <v>105.01233904999999</v>
      </c>
      <c r="J174" s="36">
        <f>SUMIFS(СВЦЭМ!$E$33:$E$776,СВЦЭМ!$A$33:$A$776,$A174,СВЦЭМ!$B$33:$B$776,J$155)+'СЕТ СН'!$F$12</f>
        <v>96.741022020000003</v>
      </c>
      <c r="K174" s="36">
        <f>SUMIFS(СВЦЭМ!$E$33:$E$776,СВЦЭМ!$A$33:$A$776,$A174,СВЦЭМ!$B$33:$B$776,K$155)+'СЕТ СН'!$F$12</f>
        <v>91.731408610000003</v>
      </c>
      <c r="L174" s="36">
        <f>SUMIFS(СВЦЭМ!$E$33:$E$776,СВЦЭМ!$A$33:$A$776,$A174,СВЦЭМ!$B$33:$B$776,L$155)+'СЕТ СН'!$F$12</f>
        <v>92.033153499999997</v>
      </c>
      <c r="M174" s="36">
        <f>SUMIFS(СВЦЭМ!$E$33:$E$776,СВЦЭМ!$A$33:$A$776,$A174,СВЦЭМ!$B$33:$B$776,M$155)+'СЕТ СН'!$F$12</f>
        <v>92.827601970000003</v>
      </c>
      <c r="N174" s="36">
        <f>SUMIFS(СВЦЭМ!$E$33:$E$776,СВЦЭМ!$A$33:$A$776,$A174,СВЦЭМ!$B$33:$B$776,N$155)+'СЕТ СН'!$F$12</f>
        <v>94.676661519999996</v>
      </c>
      <c r="O174" s="36">
        <f>SUMIFS(СВЦЭМ!$E$33:$E$776,СВЦЭМ!$A$33:$A$776,$A174,СВЦЭМ!$B$33:$B$776,O$155)+'СЕТ СН'!$F$12</f>
        <v>101.08042428</v>
      </c>
      <c r="P174" s="36">
        <f>SUMIFS(СВЦЭМ!$E$33:$E$776,СВЦЭМ!$A$33:$A$776,$A174,СВЦЭМ!$B$33:$B$776,P$155)+'СЕТ СН'!$F$12</f>
        <v>106.79334667000001</v>
      </c>
      <c r="Q174" s="36">
        <f>SUMIFS(СВЦЭМ!$E$33:$E$776,СВЦЭМ!$A$33:$A$776,$A174,СВЦЭМ!$B$33:$B$776,Q$155)+'СЕТ СН'!$F$12</f>
        <v>102.52669242</v>
      </c>
      <c r="R174" s="36">
        <f>SUMIFS(СВЦЭМ!$E$33:$E$776,СВЦЭМ!$A$33:$A$776,$A174,СВЦЭМ!$B$33:$B$776,R$155)+'СЕТ СН'!$F$12</f>
        <v>95.936042450000002</v>
      </c>
      <c r="S174" s="36">
        <f>SUMIFS(СВЦЭМ!$E$33:$E$776,СВЦЭМ!$A$33:$A$776,$A174,СВЦЭМ!$B$33:$B$776,S$155)+'СЕТ СН'!$F$12</f>
        <v>87.649810889999998</v>
      </c>
      <c r="T174" s="36">
        <f>SUMIFS(СВЦЭМ!$E$33:$E$776,СВЦЭМ!$A$33:$A$776,$A174,СВЦЭМ!$B$33:$B$776,T$155)+'СЕТ СН'!$F$12</f>
        <v>83.327081460000002</v>
      </c>
      <c r="U174" s="36">
        <f>SUMIFS(СВЦЭМ!$E$33:$E$776,СВЦЭМ!$A$33:$A$776,$A174,СВЦЭМ!$B$33:$B$776,U$155)+'СЕТ СН'!$F$12</f>
        <v>84.520952660000006</v>
      </c>
      <c r="V174" s="36">
        <f>SUMIFS(СВЦЭМ!$E$33:$E$776,СВЦЭМ!$A$33:$A$776,$A174,СВЦЭМ!$B$33:$B$776,V$155)+'СЕТ СН'!$F$12</f>
        <v>83.256564609999998</v>
      </c>
      <c r="W174" s="36">
        <f>SUMIFS(СВЦЭМ!$E$33:$E$776,СВЦЭМ!$A$33:$A$776,$A174,СВЦЭМ!$B$33:$B$776,W$155)+'СЕТ СН'!$F$12</f>
        <v>83.913198480000005</v>
      </c>
      <c r="X174" s="36">
        <f>SUMIFS(СВЦЭМ!$E$33:$E$776,СВЦЭМ!$A$33:$A$776,$A174,СВЦЭМ!$B$33:$B$776,X$155)+'СЕТ СН'!$F$12</f>
        <v>85.996569750000006</v>
      </c>
      <c r="Y174" s="36">
        <f>SUMIFS(СВЦЭМ!$E$33:$E$776,СВЦЭМ!$A$33:$A$776,$A174,СВЦЭМ!$B$33:$B$776,Y$155)+'СЕТ СН'!$F$12</f>
        <v>90.590465050000006</v>
      </c>
    </row>
    <row r="175" spans="1:25" ht="15.75" x14ac:dyDescent="0.2">
      <c r="A175" s="35">
        <f t="shared" si="4"/>
        <v>44124</v>
      </c>
      <c r="B175" s="36">
        <f>SUMIFS(СВЦЭМ!$E$33:$E$776,СВЦЭМ!$A$33:$A$776,$A175,СВЦЭМ!$B$33:$B$776,B$155)+'СЕТ СН'!$F$12</f>
        <v>106.76843026</v>
      </c>
      <c r="C175" s="36">
        <f>SUMIFS(СВЦЭМ!$E$33:$E$776,СВЦЭМ!$A$33:$A$776,$A175,СВЦЭМ!$B$33:$B$776,C$155)+'СЕТ СН'!$F$12</f>
        <v>118.77235779</v>
      </c>
      <c r="D175" s="36">
        <f>SUMIFS(СВЦЭМ!$E$33:$E$776,СВЦЭМ!$A$33:$A$776,$A175,СВЦЭМ!$B$33:$B$776,D$155)+'СЕТ СН'!$F$12</f>
        <v>128.80456507</v>
      </c>
      <c r="E175" s="36">
        <f>SUMIFS(СВЦЭМ!$E$33:$E$776,СВЦЭМ!$A$33:$A$776,$A175,СВЦЭМ!$B$33:$B$776,E$155)+'СЕТ СН'!$F$12</f>
        <v>130.18719218000001</v>
      </c>
      <c r="F175" s="36">
        <f>SUMIFS(СВЦЭМ!$E$33:$E$776,СВЦЭМ!$A$33:$A$776,$A175,СВЦЭМ!$B$33:$B$776,F$155)+'СЕТ СН'!$F$12</f>
        <v>131.48528773999999</v>
      </c>
      <c r="G175" s="36">
        <f>SUMIFS(СВЦЭМ!$E$33:$E$776,СВЦЭМ!$A$33:$A$776,$A175,СВЦЭМ!$B$33:$B$776,G$155)+'СЕТ СН'!$F$12</f>
        <v>128.09786907</v>
      </c>
      <c r="H175" s="36">
        <f>SUMIFS(СВЦЭМ!$E$33:$E$776,СВЦЭМ!$A$33:$A$776,$A175,СВЦЭМ!$B$33:$B$776,H$155)+'СЕТ СН'!$F$12</f>
        <v>119.54163278999999</v>
      </c>
      <c r="I175" s="36">
        <f>SUMIFS(СВЦЭМ!$E$33:$E$776,СВЦЭМ!$A$33:$A$776,$A175,СВЦЭМ!$B$33:$B$776,I$155)+'СЕТ СН'!$F$12</f>
        <v>111.85992311</v>
      </c>
      <c r="J175" s="36">
        <f>SUMIFS(СВЦЭМ!$E$33:$E$776,СВЦЭМ!$A$33:$A$776,$A175,СВЦЭМ!$B$33:$B$776,J$155)+'СЕТ СН'!$F$12</f>
        <v>102.02436487999999</v>
      </c>
      <c r="K175" s="36">
        <f>SUMIFS(СВЦЭМ!$E$33:$E$776,СВЦЭМ!$A$33:$A$776,$A175,СВЦЭМ!$B$33:$B$776,K$155)+'СЕТ СН'!$F$12</f>
        <v>95.430217769999999</v>
      </c>
      <c r="L175" s="36">
        <f>SUMIFS(СВЦЭМ!$E$33:$E$776,СВЦЭМ!$A$33:$A$776,$A175,СВЦЭМ!$B$33:$B$776,L$155)+'СЕТ СН'!$F$12</f>
        <v>95.396182300000007</v>
      </c>
      <c r="M175" s="36">
        <f>SUMIFS(СВЦЭМ!$E$33:$E$776,СВЦЭМ!$A$33:$A$776,$A175,СВЦЭМ!$B$33:$B$776,M$155)+'СЕТ СН'!$F$12</f>
        <v>96.959801029999994</v>
      </c>
      <c r="N175" s="36">
        <f>SUMIFS(СВЦЭМ!$E$33:$E$776,СВЦЭМ!$A$33:$A$776,$A175,СВЦЭМ!$B$33:$B$776,N$155)+'СЕТ СН'!$F$12</f>
        <v>98.823228130000004</v>
      </c>
      <c r="O175" s="36">
        <f>SUMIFS(СВЦЭМ!$E$33:$E$776,СВЦЭМ!$A$33:$A$776,$A175,СВЦЭМ!$B$33:$B$776,O$155)+'СЕТ СН'!$F$12</f>
        <v>105.13466138</v>
      </c>
      <c r="P175" s="36">
        <f>SUMIFS(СВЦЭМ!$E$33:$E$776,СВЦЭМ!$A$33:$A$776,$A175,СВЦЭМ!$B$33:$B$776,P$155)+'СЕТ СН'!$F$12</f>
        <v>112.39896518</v>
      </c>
      <c r="Q175" s="36">
        <f>SUMIFS(СВЦЭМ!$E$33:$E$776,СВЦЭМ!$A$33:$A$776,$A175,СВЦЭМ!$B$33:$B$776,Q$155)+'СЕТ СН'!$F$12</f>
        <v>107.88617834999999</v>
      </c>
      <c r="R175" s="36">
        <f>SUMIFS(СВЦЭМ!$E$33:$E$776,СВЦЭМ!$A$33:$A$776,$A175,СВЦЭМ!$B$33:$B$776,R$155)+'СЕТ СН'!$F$12</f>
        <v>100.31201025</v>
      </c>
      <c r="S175" s="36">
        <f>SUMIFS(СВЦЭМ!$E$33:$E$776,СВЦЭМ!$A$33:$A$776,$A175,СВЦЭМ!$B$33:$B$776,S$155)+'СЕТ СН'!$F$12</f>
        <v>90.137379960000004</v>
      </c>
      <c r="T175" s="36">
        <f>SUMIFS(СВЦЭМ!$E$33:$E$776,СВЦЭМ!$A$33:$A$776,$A175,СВЦЭМ!$B$33:$B$776,T$155)+'СЕТ СН'!$F$12</f>
        <v>85.335871319999995</v>
      </c>
      <c r="U175" s="36">
        <f>SUMIFS(СВЦЭМ!$E$33:$E$776,СВЦЭМ!$A$33:$A$776,$A175,СВЦЭМ!$B$33:$B$776,U$155)+'СЕТ СН'!$F$12</f>
        <v>87.520044279999993</v>
      </c>
      <c r="V175" s="36">
        <f>SUMIFS(СВЦЭМ!$E$33:$E$776,СВЦЭМ!$A$33:$A$776,$A175,СВЦЭМ!$B$33:$B$776,V$155)+'СЕТ СН'!$F$12</f>
        <v>87.103519779999999</v>
      </c>
      <c r="W175" s="36">
        <f>SUMIFS(СВЦЭМ!$E$33:$E$776,СВЦЭМ!$A$33:$A$776,$A175,СВЦЭМ!$B$33:$B$776,W$155)+'СЕТ СН'!$F$12</f>
        <v>86.525290260000006</v>
      </c>
      <c r="X175" s="36">
        <f>SUMIFS(СВЦЭМ!$E$33:$E$776,СВЦЭМ!$A$33:$A$776,$A175,СВЦЭМ!$B$33:$B$776,X$155)+'СЕТ СН'!$F$12</f>
        <v>87.155148190000006</v>
      </c>
      <c r="Y175" s="36">
        <f>SUMIFS(СВЦЭМ!$E$33:$E$776,СВЦЭМ!$A$33:$A$776,$A175,СВЦЭМ!$B$33:$B$776,Y$155)+'СЕТ СН'!$F$12</f>
        <v>92.424627659999999</v>
      </c>
    </row>
    <row r="176" spans="1:25" ht="15.75" x14ac:dyDescent="0.2">
      <c r="A176" s="35">
        <f t="shared" si="4"/>
        <v>44125</v>
      </c>
      <c r="B176" s="36">
        <f>SUMIFS(СВЦЭМ!$E$33:$E$776,СВЦЭМ!$A$33:$A$776,$A176,СВЦЭМ!$B$33:$B$776,B$155)+'СЕТ СН'!$F$12</f>
        <v>104.44962608</v>
      </c>
      <c r="C176" s="36">
        <f>SUMIFS(СВЦЭМ!$E$33:$E$776,СВЦЭМ!$A$33:$A$776,$A176,СВЦЭМ!$B$33:$B$776,C$155)+'СЕТ СН'!$F$12</f>
        <v>116.07230618</v>
      </c>
      <c r="D176" s="36">
        <f>SUMIFS(СВЦЭМ!$E$33:$E$776,СВЦЭМ!$A$33:$A$776,$A176,СВЦЭМ!$B$33:$B$776,D$155)+'СЕТ СН'!$F$12</f>
        <v>124.48104958</v>
      </c>
      <c r="E176" s="36">
        <f>SUMIFS(СВЦЭМ!$E$33:$E$776,СВЦЭМ!$A$33:$A$776,$A176,СВЦЭМ!$B$33:$B$776,E$155)+'СЕТ СН'!$F$12</f>
        <v>125.60237282999999</v>
      </c>
      <c r="F176" s="36">
        <f>SUMIFS(СВЦЭМ!$E$33:$E$776,СВЦЭМ!$A$33:$A$776,$A176,СВЦЭМ!$B$33:$B$776,F$155)+'СЕТ СН'!$F$12</f>
        <v>125.67307391999999</v>
      </c>
      <c r="G176" s="36">
        <f>SUMIFS(СВЦЭМ!$E$33:$E$776,СВЦЭМ!$A$33:$A$776,$A176,СВЦЭМ!$B$33:$B$776,G$155)+'СЕТ СН'!$F$12</f>
        <v>123.13495367</v>
      </c>
      <c r="H176" s="36">
        <f>SUMIFS(СВЦЭМ!$E$33:$E$776,СВЦЭМ!$A$33:$A$776,$A176,СВЦЭМ!$B$33:$B$776,H$155)+'СЕТ СН'!$F$12</f>
        <v>115.40205869</v>
      </c>
      <c r="I176" s="36">
        <f>SUMIFS(СВЦЭМ!$E$33:$E$776,СВЦЭМ!$A$33:$A$776,$A176,СВЦЭМ!$B$33:$B$776,I$155)+'СЕТ СН'!$F$12</f>
        <v>108.97959392999999</v>
      </c>
      <c r="J176" s="36">
        <f>SUMIFS(СВЦЭМ!$E$33:$E$776,СВЦЭМ!$A$33:$A$776,$A176,СВЦЭМ!$B$33:$B$776,J$155)+'СЕТ СН'!$F$12</f>
        <v>100.88922230999999</v>
      </c>
      <c r="K176" s="36">
        <f>SUMIFS(СВЦЭМ!$E$33:$E$776,СВЦЭМ!$A$33:$A$776,$A176,СВЦЭМ!$B$33:$B$776,K$155)+'СЕТ СН'!$F$12</f>
        <v>95.019947079999994</v>
      </c>
      <c r="L176" s="36">
        <f>SUMIFS(СВЦЭМ!$E$33:$E$776,СВЦЭМ!$A$33:$A$776,$A176,СВЦЭМ!$B$33:$B$776,L$155)+'СЕТ СН'!$F$12</f>
        <v>95.038679700000003</v>
      </c>
      <c r="M176" s="36">
        <f>SUMIFS(СВЦЭМ!$E$33:$E$776,СВЦЭМ!$A$33:$A$776,$A176,СВЦЭМ!$B$33:$B$776,M$155)+'СЕТ СН'!$F$12</f>
        <v>95.604339010000004</v>
      </c>
      <c r="N176" s="36">
        <f>SUMIFS(СВЦЭМ!$E$33:$E$776,СВЦЭМ!$A$33:$A$776,$A176,СВЦЭМ!$B$33:$B$776,N$155)+'СЕТ СН'!$F$12</f>
        <v>96.652821290000006</v>
      </c>
      <c r="O176" s="36">
        <f>SUMIFS(СВЦЭМ!$E$33:$E$776,СВЦЭМ!$A$33:$A$776,$A176,СВЦЭМ!$B$33:$B$776,O$155)+'СЕТ СН'!$F$12</f>
        <v>102.34464855</v>
      </c>
      <c r="P176" s="36">
        <f>SUMIFS(СВЦЭМ!$E$33:$E$776,СВЦЭМ!$A$33:$A$776,$A176,СВЦЭМ!$B$33:$B$776,P$155)+'СЕТ СН'!$F$12</f>
        <v>108.38011881</v>
      </c>
      <c r="Q176" s="36">
        <f>SUMIFS(СВЦЭМ!$E$33:$E$776,СВЦЭМ!$A$33:$A$776,$A176,СВЦЭМ!$B$33:$B$776,Q$155)+'СЕТ СН'!$F$12</f>
        <v>103.14681469999999</v>
      </c>
      <c r="R176" s="36">
        <f>SUMIFS(СВЦЭМ!$E$33:$E$776,СВЦЭМ!$A$33:$A$776,$A176,СВЦЭМ!$B$33:$B$776,R$155)+'СЕТ СН'!$F$12</f>
        <v>95.123050969999994</v>
      </c>
      <c r="S176" s="36">
        <f>SUMIFS(СВЦЭМ!$E$33:$E$776,СВЦЭМ!$A$33:$A$776,$A176,СВЦЭМ!$B$33:$B$776,S$155)+'СЕТ СН'!$F$12</f>
        <v>85.802582849999993</v>
      </c>
      <c r="T176" s="36">
        <f>SUMIFS(СВЦЭМ!$E$33:$E$776,СВЦЭМ!$A$33:$A$776,$A176,СВЦЭМ!$B$33:$B$776,T$155)+'СЕТ СН'!$F$12</f>
        <v>85.067447990000005</v>
      </c>
      <c r="U176" s="36">
        <f>SUMIFS(СВЦЭМ!$E$33:$E$776,СВЦЭМ!$A$33:$A$776,$A176,СВЦЭМ!$B$33:$B$776,U$155)+'СЕТ СН'!$F$12</f>
        <v>87.331678100000005</v>
      </c>
      <c r="V176" s="36">
        <f>SUMIFS(СВЦЭМ!$E$33:$E$776,СВЦЭМ!$A$33:$A$776,$A176,СВЦЭМ!$B$33:$B$776,V$155)+'СЕТ СН'!$F$12</f>
        <v>86.889294090000007</v>
      </c>
      <c r="W176" s="36">
        <f>SUMIFS(СВЦЭМ!$E$33:$E$776,СВЦЭМ!$A$33:$A$776,$A176,СВЦЭМ!$B$33:$B$776,W$155)+'СЕТ СН'!$F$12</f>
        <v>86.493803549999996</v>
      </c>
      <c r="X176" s="36">
        <f>SUMIFS(СВЦЭМ!$E$33:$E$776,СВЦЭМ!$A$33:$A$776,$A176,СВЦЭМ!$B$33:$B$776,X$155)+'СЕТ СН'!$F$12</f>
        <v>85.27201135</v>
      </c>
      <c r="Y176" s="36">
        <f>SUMIFS(СВЦЭМ!$E$33:$E$776,СВЦЭМ!$A$33:$A$776,$A176,СВЦЭМ!$B$33:$B$776,Y$155)+'СЕТ СН'!$F$12</f>
        <v>89.986129500000004</v>
      </c>
    </row>
    <row r="177" spans="1:27" ht="15.75" x14ac:dyDescent="0.2">
      <c r="A177" s="35">
        <f t="shared" si="4"/>
        <v>44126</v>
      </c>
      <c r="B177" s="36">
        <f>SUMIFS(СВЦЭМ!$E$33:$E$776,СВЦЭМ!$A$33:$A$776,$A177,СВЦЭМ!$B$33:$B$776,B$155)+'СЕТ СН'!$F$12</f>
        <v>107.28950996</v>
      </c>
      <c r="C177" s="36">
        <f>SUMIFS(СВЦЭМ!$E$33:$E$776,СВЦЭМ!$A$33:$A$776,$A177,СВЦЭМ!$B$33:$B$776,C$155)+'СЕТ СН'!$F$12</f>
        <v>120.71155706</v>
      </c>
      <c r="D177" s="36">
        <f>SUMIFS(СВЦЭМ!$E$33:$E$776,СВЦЭМ!$A$33:$A$776,$A177,СВЦЭМ!$B$33:$B$776,D$155)+'СЕТ СН'!$F$12</f>
        <v>129.07957035999999</v>
      </c>
      <c r="E177" s="36">
        <f>SUMIFS(СВЦЭМ!$E$33:$E$776,СВЦЭМ!$A$33:$A$776,$A177,СВЦЭМ!$B$33:$B$776,E$155)+'СЕТ СН'!$F$12</f>
        <v>129.93539321</v>
      </c>
      <c r="F177" s="36">
        <f>SUMIFS(СВЦЭМ!$E$33:$E$776,СВЦЭМ!$A$33:$A$776,$A177,СВЦЭМ!$B$33:$B$776,F$155)+'СЕТ СН'!$F$12</f>
        <v>130.00855763999999</v>
      </c>
      <c r="G177" s="36">
        <f>SUMIFS(СВЦЭМ!$E$33:$E$776,СВЦЭМ!$A$33:$A$776,$A177,СВЦЭМ!$B$33:$B$776,G$155)+'СЕТ СН'!$F$12</f>
        <v>126.98987055000001</v>
      </c>
      <c r="H177" s="36">
        <f>SUMIFS(СВЦЭМ!$E$33:$E$776,СВЦЭМ!$A$33:$A$776,$A177,СВЦЭМ!$B$33:$B$776,H$155)+'СЕТ СН'!$F$12</f>
        <v>119.64302757</v>
      </c>
      <c r="I177" s="36">
        <f>SUMIFS(СВЦЭМ!$E$33:$E$776,СВЦЭМ!$A$33:$A$776,$A177,СВЦЭМ!$B$33:$B$776,I$155)+'СЕТ СН'!$F$12</f>
        <v>112.57387974</v>
      </c>
      <c r="J177" s="36">
        <f>SUMIFS(СВЦЭМ!$E$33:$E$776,СВЦЭМ!$A$33:$A$776,$A177,СВЦЭМ!$B$33:$B$776,J$155)+'СЕТ СН'!$F$12</f>
        <v>103.81431232</v>
      </c>
      <c r="K177" s="36">
        <f>SUMIFS(СВЦЭМ!$E$33:$E$776,СВЦЭМ!$A$33:$A$776,$A177,СВЦЭМ!$B$33:$B$776,K$155)+'СЕТ СН'!$F$12</f>
        <v>97.619064780000002</v>
      </c>
      <c r="L177" s="36">
        <f>SUMIFS(СВЦЭМ!$E$33:$E$776,СВЦЭМ!$A$33:$A$776,$A177,СВЦЭМ!$B$33:$B$776,L$155)+'СЕТ СН'!$F$12</f>
        <v>97.184062350000005</v>
      </c>
      <c r="M177" s="36">
        <f>SUMIFS(СВЦЭМ!$E$33:$E$776,СВЦЭМ!$A$33:$A$776,$A177,СВЦЭМ!$B$33:$B$776,M$155)+'СЕТ СН'!$F$12</f>
        <v>98.708143280000002</v>
      </c>
      <c r="N177" s="36">
        <f>SUMIFS(СВЦЭМ!$E$33:$E$776,СВЦЭМ!$A$33:$A$776,$A177,СВЦЭМ!$B$33:$B$776,N$155)+'СЕТ СН'!$F$12</f>
        <v>100.27655459</v>
      </c>
      <c r="O177" s="36">
        <f>SUMIFS(СВЦЭМ!$E$33:$E$776,СВЦЭМ!$A$33:$A$776,$A177,СВЦЭМ!$B$33:$B$776,O$155)+'СЕТ СН'!$F$12</f>
        <v>107.36871733</v>
      </c>
      <c r="P177" s="36">
        <f>SUMIFS(СВЦЭМ!$E$33:$E$776,СВЦЭМ!$A$33:$A$776,$A177,СВЦЭМ!$B$33:$B$776,P$155)+'СЕТ СН'!$F$12</f>
        <v>113.52122787</v>
      </c>
      <c r="Q177" s="36">
        <f>SUMIFS(СВЦЭМ!$E$33:$E$776,СВЦЭМ!$A$33:$A$776,$A177,СВЦЭМ!$B$33:$B$776,Q$155)+'СЕТ СН'!$F$12</f>
        <v>107.77165749</v>
      </c>
      <c r="R177" s="36">
        <f>SUMIFS(СВЦЭМ!$E$33:$E$776,СВЦЭМ!$A$33:$A$776,$A177,СВЦЭМ!$B$33:$B$776,R$155)+'СЕТ СН'!$F$12</f>
        <v>99.329962320000007</v>
      </c>
      <c r="S177" s="36">
        <f>SUMIFS(СВЦЭМ!$E$33:$E$776,СВЦЭМ!$A$33:$A$776,$A177,СВЦЭМ!$B$33:$B$776,S$155)+'СЕТ СН'!$F$12</f>
        <v>90.007311319999999</v>
      </c>
      <c r="T177" s="36">
        <f>SUMIFS(СВЦЭМ!$E$33:$E$776,СВЦЭМ!$A$33:$A$776,$A177,СВЦЭМ!$B$33:$B$776,T$155)+'СЕТ СН'!$F$12</f>
        <v>87.263446180000003</v>
      </c>
      <c r="U177" s="36">
        <f>SUMIFS(СВЦЭМ!$E$33:$E$776,СВЦЭМ!$A$33:$A$776,$A177,СВЦЭМ!$B$33:$B$776,U$155)+'СЕТ СН'!$F$12</f>
        <v>89.390460410000003</v>
      </c>
      <c r="V177" s="36">
        <f>SUMIFS(СВЦЭМ!$E$33:$E$776,СВЦЭМ!$A$33:$A$776,$A177,СВЦЭМ!$B$33:$B$776,V$155)+'СЕТ СН'!$F$12</f>
        <v>88.473455279999996</v>
      </c>
      <c r="W177" s="36">
        <f>SUMIFS(СВЦЭМ!$E$33:$E$776,СВЦЭМ!$A$33:$A$776,$A177,СВЦЭМ!$B$33:$B$776,W$155)+'СЕТ СН'!$F$12</f>
        <v>88.572387550000002</v>
      </c>
      <c r="X177" s="36">
        <f>SUMIFS(СВЦЭМ!$E$33:$E$776,СВЦЭМ!$A$33:$A$776,$A177,СВЦЭМ!$B$33:$B$776,X$155)+'СЕТ СН'!$F$12</f>
        <v>87.183962940000001</v>
      </c>
      <c r="Y177" s="36">
        <f>SUMIFS(СВЦЭМ!$E$33:$E$776,СВЦЭМ!$A$33:$A$776,$A177,СВЦЭМ!$B$33:$B$776,Y$155)+'СЕТ СН'!$F$12</f>
        <v>92.428830820000002</v>
      </c>
    </row>
    <row r="178" spans="1:27" ht="15.75" x14ac:dyDescent="0.2">
      <c r="A178" s="35">
        <f t="shared" si="4"/>
        <v>44127</v>
      </c>
      <c r="B178" s="36">
        <f>SUMIFS(СВЦЭМ!$E$33:$E$776,СВЦЭМ!$A$33:$A$776,$A178,СВЦЭМ!$B$33:$B$776,B$155)+'СЕТ СН'!$F$12</f>
        <v>109.34048558000001</v>
      </c>
      <c r="C178" s="36">
        <f>SUMIFS(СВЦЭМ!$E$33:$E$776,СВЦЭМ!$A$33:$A$776,$A178,СВЦЭМ!$B$33:$B$776,C$155)+'СЕТ СН'!$F$12</f>
        <v>120.98603804</v>
      </c>
      <c r="D178" s="36">
        <f>SUMIFS(СВЦЭМ!$E$33:$E$776,СВЦЭМ!$A$33:$A$776,$A178,СВЦЭМ!$B$33:$B$776,D$155)+'СЕТ СН'!$F$12</f>
        <v>129.10980685000001</v>
      </c>
      <c r="E178" s="36">
        <f>SUMIFS(СВЦЭМ!$E$33:$E$776,СВЦЭМ!$A$33:$A$776,$A178,СВЦЭМ!$B$33:$B$776,E$155)+'СЕТ СН'!$F$12</f>
        <v>130.39583113</v>
      </c>
      <c r="F178" s="36">
        <f>SUMIFS(СВЦЭМ!$E$33:$E$776,СВЦЭМ!$A$33:$A$776,$A178,СВЦЭМ!$B$33:$B$776,F$155)+'СЕТ СН'!$F$12</f>
        <v>130.27245980999999</v>
      </c>
      <c r="G178" s="36">
        <f>SUMIFS(СВЦЭМ!$E$33:$E$776,СВЦЭМ!$A$33:$A$776,$A178,СВЦЭМ!$B$33:$B$776,G$155)+'СЕТ СН'!$F$12</f>
        <v>127.20355424</v>
      </c>
      <c r="H178" s="36">
        <f>SUMIFS(СВЦЭМ!$E$33:$E$776,СВЦЭМ!$A$33:$A$776,$A178,СВЦЭМ!$B$33:$B$776,H$155)+'СЕТ СН'!$F$12</f>
        <v>120.13553164</v>
      </c>
      <c r="I178" s="36">
        <f>SUMIFS(СВЦЭМ!$E$33:$E$776,СВЦЭМ!$A$33:$A$776,$A178,СВЦЭМ!$B$33:$B$776,I$155)+'СЕТ СН'!$F$12</f>
        <v>113.01484268999999</v>
      </c>
      <c r="J178" s="36">
        <f>SUMIFS(СВЦЭМ!$E$33:$E$776,СВЦЭМ!$A$33:$A$776,$A178,СВЦЭМ!$B$33:$B$776,J$155)+'СЕТ СН'!$F$12</f>
        <v>104.47690143</v>
      </c>
      <c r="K178" s="36">
        <f>SUMIFS(СВЦЭМ!$E$33:$E$776,СВЦЭМ!$A$33:$A$776,$A178,СВЦЭМ!$B$33:$B$776,K$155)+'СЕТ СН'!$F$12</f>
        <v>100.14139651000001</v>
      </c>
      <c r="L178" s="36">
        <f>SUMIFS(СВЦЭМ!$E$33:$E$776,СВЦЭМ!$A$33:$A$776,$A178,СВЦЭМ!$B$33:$B$776,L$155)+'СЕТ СН'!$F$12</f>
        <v>100.09523599000001</v>
      </c>
      <c r="M178" s="36">
        <f>SUMIFS(СВЦЭМ!$E$33:$E$776,СВЦЭМ!$A$33:$A$776,$A178,СВЦЭМ!$B$33:$B$776,M$155)+'СЕТ СН'!$F$12</f>
        <v>100.21739890000001</v>
      </c>
      <c r="N178" s="36">
        <f>SUMIFS(СВЦЭМ!$E$33:$E$776,СВЦЭМ!$A$33:$A$776,$A178,СВЦЭМ!$B$33:$B$776,N$155)+'СЕТ СН'!$F$12</f>
        <v>101.2767365</v>
      </c>
      <c r="O178" s="36">
        <f>SUMIFS(СВЦЭМ!$E$33:$E$776,СВЦЭМ!$A$33:$A$776,$A178,СВЦЭМ!$B$33:$B$776,O$155)+'СЕТ СН'!$F$12</f>
        <v>107.19202859000001</v>
      </c>
      <c r="P178" s="36">
        <f>SUMIFS(СВЦЭМ!$E$33:$E$776,СВЦЭМ!$A$33:$A$776,$A178,СВЦЭМ!$B$33:$B$776,P$155)+'СЕТ СН'!$F$12</f>
        <v>112.90681579</v>
      </c>
      <c r="Q178" s="36">
        <f>SUMIFS(СВЦЭМ!$E$33:$E$776,СВЦЭМ!$A$33:$A$776,$A178,СВЦЭМ!$B$33:$B$776,Q$155)+'СЕТ СН'!$F$12</f>
        <v>107.38953902</v>
      </c>
      <c r="R178" s="36">
        <f>SUMIFS(СВЦЭМ!$E$33:$E$776,СВЦЭМ!$A$33:$A$776,$A178,СВЦЭМ!$B$33:$B$776,R$155)+'СЕТ СН'!$F$12</f>
        <v>99.446586100000005</v>
      </c>
      <c r="S178" s="36">
        <f>SUMIFS(СВЦЭМ!$E$33:$E$776,СВЦЭМ!$A$33:$A$776,$A178,СВЦЭМ!$B$33:$B$776,S$155)+'СЕТ СН'!$F$12</f>
        <v>103.27194694000001</v>
      </c>
      <c r="T178" s="36">
        <f>SUMIFS(СВЦЭМ!$E$33:$E$776,СВЦЭМ!$A$33:$A$776,$A178,СВЦЭМ!$B$33:$B$776,T$155)+'СЕТ СН'!$F$12</f>
        <v>102.52473596999999</v>
      </c>
      <c r="U178" s="36">
        <f>SUMIFS(СВЦЭМ!$E$33:$E$776,СВЦЭМ!$A$33:$A$776,$A178,СВЦЭМ!$B$33:$B$776,U$155)+'СЕТ СН'!$F$12</f>
        <v>92.691403460000004</v>
      </c>
      <c r="V178" s="36">
        <f>SUMIFS(СВЦЭМ!$E$33:$E$776,СВЦЭМ!$A$33:$A$776,$A178,СВЦЭМ!$B$33:$B$776,V$155)+'СЕТ СН'!$F$12</f>
        <v>92.033203630000003</v>
      </c>
      <c r="W178" s="36">
        <f>SUMIFS(СВЦЭМ!$E$33:$E$776,СВЦЭМ!$A$33:$A$776,$A178,СВЦЭМ!$B$33:$B$776,W$155)+'СЕТ СН'!$F$12</f>
        <v>91.533915010000001</v>
      </c>
      <c r="X178" s="36">
        <f>SUMIFS(СВЦЭМ!$E$33:$E$776,СВЦЭМ!$A$33:$A$776,$A178,СВЦЭМ!$B$33:$B$776,X$155)+'СЕТ СН'!$F$12</f>
        <v>89.031705639999998</v>
      </c>
      <c r="Y178" s="36">
        <f>SUMIFS(СВЦЭМ!$E$33:$E$776,СВЦЭМ!$A$33:$A$776,$A178,СВЦЭМ!$B$33:$B$776,Y$155)+'СЕТ СН'!$F$12</f>
        <v>89.91524493</v>
      </c>
    </row>
    <row r="179" spans="1:27" ht="15.75" x14ac:dyDescent="0.2">
      <c r="A179" s="35">
        <f t="shared" si="4"/>
        <v>44128</v>
      </c>
      <c r="B179" s="36">
        <f>SUMIFS(СВЦЭМ!$E$33:$E$776,СВЦЭМ!$A$33:$A$776,$A179,СВЦЭМ!$B$33:$B$776,B$155)+'СЕТ СН'!$F$12</f>
        <v>104.71586573</v>
      </c>
      <c r="C179" s="36">
        <f>SUMIFS(СВЦЭМ!$E$33:$E$776,СВЦЭМ!$A$33:$A$776,$A179,СВЦЭМ!$B$33:$B$776,C$155)+'СЕТ СН'!$F$12</f>
        <v>116.2497796</v>
      </c>
      <c r="D179" s="36">
        <f>SUMIFS(СВЦЭМ!$E$33:$E$776,СВЦЭМ!$A$33:$A$776,$A179,СВЦЭМ!$B$33:$B$776,D$155)+'СЕТ СН'!$F$12</f>
        <v>126.23789133</v>
      </c>
      <c r="E179" s="36">
        <f>SUMIFS(СВЦЭМ!$E$33:$E$776,СВЦЭМ!$A$33:$A$776,$A179,СВЦЭМ!$B$33:$B$776,E$155)+'СЕТ СН'!$F$12</f>
        <v>128.37975573</v>
      </c>
      <c r="F179" s="36">
        <f>SUMIFS(СВЦЭМ!$E$33:$E$776,СВЦЭМ!$A$33:$A$776,$A179,СВЦЭМ!$B$33:$B$776,F$155)+'СЕТ СН'!$F$12</f>
        <v>128.59986513999999</v>
      </c>
      <c r="G179" s="36">
        <f>SUMIFS(СВЦЭМ!$E$33:$E$776,СВЦЭМ!$A$33:$A$776,$A179,СВЦЭМ!$B$33:$B$776,G$155)+'СЕТ СН'!$F$12</f>
        <v>125.56257193</v>
      </c>
      <c r="H179" s="36">
        <f>SUMIFS(СВЦЭМ!$E$33:$E$776,СВЦЭМ!$A$33:$A$776,$A179,СВЦЭМ!$B$33:$B$776,H$155)+'СЕТ СН'!$F$12</f>
        <v>122.31538095000001</v>
      </c>
      <c r="I179" s="36">
        <f>SUMIFS(СВЦЭМ!$E$33:$E$776,СВЦЭМ!$A$33:$A$776,$A179,СВЦЭМ!$B$33:$B$776,I$155)+'СЕТ СН'!$F$12</f>
        <v>117.88412832</v>
      </c>
      <c r="J179" s="36">
        <f>SUMIFS(СВЦЭМ!$E$33:$E$776,СВЦЭМ!$A$33:$A$776,$A179,СВЦЭМ!$B$33:$B$776,J$155)+'СЕТ СН'!$F$12</f>
        <v>107.06787253</v>
      </c>
      <c r="K179" s="36">
        <f>SUMIFS(СВЦЭМ!$E$33:$E$776,СВЦЭМ!$A$33:$A$776,$A179,СВЦЭМ!$B$33:$B$776,K$155)+'СЕТ СН'!$F$12</f>
        <v>102.38344403000001</v>
      </c>
      <c r="L179" s="36">
        <f>SUMIFS(СВЦЭМ!$E$33:$E$776,СВЦЭМ!$A$33:$A$776,$A179,СВЦЭМ!$B$33:$B$776,L$155)+'СЕТ СН'!$F$12</f>
        <v>100.78552565</v>
      </c>
      <c r="M179" s="36">
        <f>SUMIFS(СВЦЭМ!$E$33:$E$776,СВЦЭМ!$A$33:$A$776,$A179,СВЦЭМ!$B$33:$B$776,M$155)+'СЕТ СН'!$F$12</f>
        <v>99.527386739999997</v>
      </c>
      <c r="N179" s="36">
        <f>SUMIFS(СВЦЭМ!$E$33:$E$776,СВЦЭМ!$A$33:$A$776,$A179,СВЦЭМ!$B$33:$B$776,N$155)+'СЕТ СН'!$F$12</f>
        <v>99.138258250000007</v>
      </c>
      <c r="O179" s="36">
        <f>SUMIFS(СВЦЭМ!$E$33:$E$776,СВЦЭМ!$A$33:$A$776,$A179,СВЦЭМ!$B$33:$B$776,O$155)+'СЕТ СН'!$F$12</f>
        <v>105.74295119999999</v>
      </c>
      <c r="P179" s="36">
        <f>SUMIFS(СВЦЭМ!$E$33:$E$776,СВЦЭМ!$A$33:$A$776,$A179,СВЦЭМ!$B$33:$B$776,P$155)+'СЕТ СН'!$F$12</f>
        <v>113.13518084</v>
      </c>
      <c r="Q179" s="36">
        <f>SUMIFS(СВЦЭМ!$E$33:$E$776,СВЦЭМ!$A$33:$A$776,$A179,СВЦЭМ!$B$33:$B$776,Q$155)+'СЕТ СН'!$F$12</f>
        <v>111.09439602</v>
      </c>
      <c r="R179" s="36">
        <f>SUMIFS(СВЦЭМ!$E$33:$E$776,СВЦЭМ!$A$33:$A$776,$A179,СВЦЭМ!$B$33:$B$776,R$155)+'СЕТ СН'!$F$12</f>
        <v>106.34457931</v>
      </c>
      <c r="S179" s="36">
        <f>SUMIFS(СВЦЭМ!$E$33:$E$776,СВЦЭМ!$A$33:$A$776,$A179,СВЦЭМ!$B$33:$B$776,S$155)+'СЕТ СН'!$F$12</f>
        <v>100.3303698</v>
      </c>
      <c r="T179" s="36">
        <f>SUMIFS(СВЦЭМ!$E$33:$E$776,СВЦЭМ!$A$33:$A$776,$A179,СВЦЭМ!$B$33:$B$776,T$155)+'СЕТ СН'!$F$12</f>
        <v>104.44862388999999</v>
      </c>
      <c r="U179" s="36">
        <f>SUMIFS(СВЦЭМ!$E$33:$E$776,СВЦЭМ!$A$33:$A$776,$A179,СВЦЭМ!$B$33:$B$776,U$155)+'СЕТ СН'!$F$12</f>
        <v>104.73694338999999</v>
      </c>
      <c r="V179" s="36">
        <f>SUMIFS(СВЦЭМ!$E$33:$E$776,СВЦЭМ!$A$33:$A$776,$A179,СВЦЭМ!$B$33:$B$776,V$155)+'СЕТ СН'!$F$12</f>
        <v>92.009180540000003</v>
      </c>
      <c r="W179" s="36">
        <f>SUMIFS(СВЦЭМ!$E$33:$E$776,СВЦЭМ!$A$33:$A$776,$A179,СВЦЭМ!$B$33:$B$776,W$155)+'СЕТ СН'!$F$12</f>
        <v>94.648109950000006</v>
      </c>
      <c r="X179" s="36">
        <f>SUMIFS(СВЦЭМ!$E$33:$E$776,СВЦЭМ!$A$33:$A$776,$A179,СВЦЭМ!$B$33:$B$776,X$155)+'СЕТ СН'!$F$12</f>
        <v>98.512279230000004</v>
      </c>
      <c r="Y179" s="36">
        <f>SUMIFS(СВЦЭМ!$E$33:$E$776,СВЦЭМ!$A$33:$A$776,$A179,СВЦЭМ!$B$33:$B$776,Y$155)+'СЕТ СН'!$F$12</f>
        <v>103.68442536000001</v>
      </c>
    </row>
    <row r="180" spans="1:27" ht="15.75" x14ac:dyDescent="0.2">
      <c r="A180" s="35">
        <f t="shared" si="4"/>
        <v>44129</v>
      </c>
      <c r="B180" s="36">
        <f>SUMIFS(СВЦЭМ!$E$33:$E$776,СВЦЭМ!$A$33:$A$776,$A180,СВЦЭМ!$B$33:$B$776,B$155)+'СЕТ СН'!$F$12</f>
        <v>113.51568399999999</v>
      </c>
      <c r="C180" s="36">
        <f>SUMIFS(СВЦЭМ!$E$33:$E$776,СВЦЭМ!$A$33:$A$776,$A180,СВЦЭМ!$B$33:$B$776,C$155)+'СЕТ СН'!$F$12</f>
        <v>121.04800901999999</v>
      </c>
      <c r="D180" s="36">
        <f>SUMIFS(СВЦЭМ!$E$33:$E$776,СВЦЭМ!$A$33:$A$776,$A180,СВЦЭМ!$B$33:$B$776,D$155)+'СЕТ СН'!$F$12</f>
        <v>131.24207758</v>
      </c>
      <c r="E180" s="36">
        <f>SUMIFS(СВЦЭМ!$E$33:$E$776,СВЦЭМ!$A$33:$A$776,$A180,СВЦЭМ!$B$33:$B$776,E$155)+'СЕТ СН'!$F$12</f>
        <v>132.48080408000001</v>
      </c>
      <c r="F180" s="36">
        <f>SUMIFS(СВЦЭМ!$E$33:$E$776,СВЦЭМ!$A$33:$A$776,$A180,СВЦЭМ!$B$33:$B$776,F$155)+'СЕТ СН'!$F$12</f>
        <v>133.02491831</v>
      </c>
      <c r="G180" s="36">
        <f>SUMIFS(СВЦЭМ!$E$33:$E$776,СВЦЭМ!$A$33:$A$776,$A180,СВЦЭМ!$B$33:$B$776,G$155)+'СЕТ СН'!$F$12</f>
        <v>132.93121078999999</v>
      </c>
      <c r="H180" s="36">
        <f>SUMIFS(СВЦЭМ!$E$33:$E$776,СВЦЭМ!$A$33:$A$776,$A180,СВЦЭМ!$B$33:$B$776,H$155)+'СЕТ СН'!$F$12</f>
        <v>129.62221313000001</v>
      </c>
      <c r="I180" s="36">
        <f>SUMIFS(СВЦЭМ!$E$33:$E$776,СВЦЭМ!$A$33:$A$776,$A180,СВЦЭМ!$B$33:$B$776,I$155)+'СЕТ СН'!$F$12</f>
        <v>125.97539277</v>
      </c>
      <c r="J180" s="36">
        <f>SUMIFS(СВЦЭМ!$E$33:$E$776,СВЦЭМ!$A$33:$A$776,$A180,СВЦЭМ!$B$33:$B$776,J$155)+'СЕТ СН'!$F$12</f>
        <v>112.21797994000001</v>
      </c>
      <c r="K180" s="36">
        <f>SUMIFS(СВЦЭМ!$E$33:$E$776,СВЦЭМ!$A$33:$A$776,$A180,СВЦЭМ!$B$33:$B$776,K$155)+'СЕТ СН'!$F$12</f>
        <v>101.9262851</v>
      </c>
      <c r="L180" s="36">
        <f>SUMIFS(СВЦЭМ!$E$33:$E$776,СВЦЭМ!$A$33:$A$776,$A180,СВЦЭМ!$B$33:$B$776,L$155)+'СЕТ СН'!$F$12</f>
        <v>101.01396325</v>
      </c>
      <c r="M180" s="36">
        <f>SUMIFS(СВЦЭМ!$E$33:$E$776,СВЦЭМ!$A$33:$A$776,$A180,СВЦЭМ!$B$33:$B$776,M$155)+'СЕТ СН'!$F$12</f>
        <v>101.19561131</v>
      </c>
      <c r="N180" s="36">
        <f>SUMIFS(СВЦЭМ!$E$33:$E$776,СВЦЭМ!$A$33:$A$776,$A180,СВЦЭМ!$B$33:$B$776,N$155)+'СЕТ СН'!$F$12</f>
        <v>102.05193278</v>
      </c>
      <c r="O180" s="36">
        <f>SUMIFS(СВЦЭМ!$E$33:$E$776,СВЦЭМ!$A$33:$A$776,$A180,СВЦЭМ!$B$33:$B$776,O$155)+'СЕТ СН'!$F$12</f>
        <v>108.39100669</v>
      </c>
      <c r="P180" s="36">
        <f>SUMIFS(СВЦЭМ!$E$33:$E$776,СВЦЭМ!$A$33:$A$776,$A180,СВЦЭМ!$B$33:$B$776,P$155)+'СЕТ СН'!$F$12</f>
        <v>115.7832411</v>
      </c>
      <c r="Q180" s="36">
        <f>SUMIFS(СВЦЭМ!$E$33:$E$776,СВЦЭМ!$A$33:$A$776,$A180,СВЦЭМ!$B$33:$B$776,Q$155)+'СЕТ СН'!$F$12</f>
        <v>110.16758234</v>
      </c>
      <c r="R180" s="36">
        <f>SUMIFS(СВЦЭМ!$E$33:$E$776,СВЦЭМ!$A$33:$A$776,$A180,СВЦЭМ!$B$33:$B$776,R$155)+'СЕТ СН'!$F$12</f>
        <v>102.25582427000001</v>
      </c>
      <c r="S180" s="36">
        <f>SUMIFS(СВЦЭМ!$E$33:$E$776,СВЦЭМ!$A$33:$A$776,$A180,СВЦЭМ!$B$33:$B$776,S$155)+'СЕТ СН'!$F$12</f>
        <v>100.80973384000001</v>
      </c>
      <c r="T180" s="36">
        <f>SUMIFS(СВЦЭМ!$E$33:$E$776,СВЦЭМ!$A$33:$A$776,$A180,СВЦЭМ!$B$33:$B$776,T$155)+'СЕТ СН'!$F$12</f>
        <v>104.61558282</v>
      </c>
      <c r="U180" s="36">
        <f>SUMIFS(СВЦЭМ!$E$33:$E$776,СВЦЭМ!$A$33:$A$776,$A180,СВЦЭМ!$B$33:$B$776,U$155)+'СЕТ СН'!$F$12</f>
        <v>95.118569019999995</v>
      </c>
      <c r="V180" s="36">
        <f>SUMIFS(СВЦЭМ!$E$33:$E$776,СВЦЭМ!$A$33:$A$776,$A180,СВЦЭМ!$B$33:$B$776,V$155)+'СЕТ СН'!$F$12</f>
        <v>92.469794669999999</v>
      </c>
      <c r="W180" s="36">
        <f>SUMIFS(СВЦЭМ!$E$33:$E$776,СВЦЭМ!$A$33:$A$776,$A180,СВЦЭМ!$B$33:$B$776,W$155)+'СЕТ СН'!$F$12</f>
        <v>89.690777679999997</v>
      </c>
      <c r="X180" s="36">
        <f>SUMIFS(СВЦЭМ!$E$33:$E$776,СВЦЭМ!$A$33:$A$776,$A180,СВЦЭМ!$B$33:$B$776,X$155)+'СЕТ СН'!$F$12</f>
        <v>90.632694060000006</v>
      </c>
      <c r="Y180" s="36">
        <f>SUMIFS(СВЦЭМ!$E$33:$E$776,СВЦЭМ!$A$33:$A$776,$A180,СВЦЭМ!$B$33:$B$776,Y$155)+'СЕТ СН'!$F$12</f>
        <v>96.658785699999996</v>
      </c>
    </row>
    <row r="181" spans="1:27" ht="15.75" x14ac:dyDescent="0.2">
      <c r="A181" s="35">
        <f t="shared" si="4"/>
        <v>44130</v>
      </c>
      <c r="B181" s="36">
        <f>SUMIFS(СВЦЭМ!$E$33:$E$776,СВЦЭМ!$A$33:$A$776,$A181,СВЦЭМ!$B$33:$B$776,B$155)+'СЕТ СН'!$F$12</f>
        <v>112.28567224</v>
      </c>
      <c r="C181" s="36">
        <f>SUMIFS(СВЦЭМ!$E$33:$E$776,СВЦЭМ!$A$33:$A$776,$A181,СВЦЭМ!$B$33:$B$776,C$155)+'СЕТ СН'!$F$12</f>
        <v>124.61203132999999</v>
      </c>
      <c r="D181" s="36">
        <f>SUMIFS(СВЦЭМ!$E$33:$E$776,СВЦЭМ!$A$33:$A$776,$A181,СВЦЭМ!$B$33:$B$776,D$155)+'СЕТ СН'!$F$12</f>
        <v>133.83917939</v>
      </c>
      <c r="E181" s="36">
        <f>SUMIFS(СВЦЭМ!$E$33:$E$776,СВЦЭМ!$A$33:$A$776,$A181,СВЦЭМ!$B$33:$B$776,E$155)+'СЕТ СН'!$F$12</f>
        <v>134.71885055999999</v>
      </c>
      <c r="F181" s="36">
        <f>SUMIFS(СВЦЭМ!$E$33:$E$776,СВЦЭМ!$A$33:$A$776,$A181,СВЦЭМ!$B$33:$B$776,F$155)+'СЕТ СН'!$F$12</f>
        <v>134.20141573999999</v>
      </c>
      <c r="G181" s="36">
        <f>SUMIFS(СВЦЭМ!$E$33:$E$776,СВЦЭМ!$A$33:$A$776,$A181,СВЦЭМ!$B$33:$B$776,G$155)+'СЕТ СН'!$F$12</f>
        <v>130.8119567</v>
      </c>
      <c r="H181" s="36">
        <f>SUMIFS(СВЦЭМ!$E$33:$E$776,СВЦЭМ!$A$33:$A$776,$A181,СВЦЭМ!$B$33:$B$776,H$155)+'СЕТ СН'!$F$12</f>
        <v>123.49409584999999</v>
      </c>
      <c r="I181" s="36">
        <f>SUMIFS(СВЦЭМ!$E$33:$E$776,СВЦЭМ!$A$33:$A$776,$A181,СВЦЭМ!$B$33:$B$776,I$155)+'СЕТ СН'!$F$12</f>
        <v>117.52791577000001</v>
      </c>
      <c r="J181" s="36">
        <f>SUMIFS(СВЦЭМ!$E$33:$E$776,СВЦЭМ!$A$33:$A$776,$A181,СВЦЭМ!$B$33:$B$776,J$155)+'СЕТ СН'!$F$12</f>
        <v>107.15377590999999</v>
      </c>
      <c r="K181" s="36">
        <f>SUMIFS(СВЦЭМ!$E$33:$E$776,СВЦЭМ!$A$33:$A$776,$A181,СВЦЭМ!$B$33:$B$776,K$155)+'СЕТ СН'!$F$12</f>
        <v>100.28332469</v>
      </c>
      <c r="L181" s="36">
        <f>SUMIFS(СВЦЭМ!$E$33:$E$776,СВЦЭМ!$A$33:$A$776,$A181,СВЦЭМ!$B$33:$B$776,L$155)+'СЕТ СН'!$F$12</f>
        <v>99.565063530000003</v>
      </c>
      <c r="M181" s="36">
        <f>SUMIFS(СВЦЭМ!$E$33:$E$776,СВЦЭМ!$A$33:$A$776,$A181,СВЦЭМ!$B$33:$B$776,M$155)+'СЕТ СН'!$F$12</f>
        <v>103.03441838000001</v>
      </c>
      <c r="N181" s="36">
        <f>SUMIFS(СВЦЭМ!$E$33:$E$776,СВЦЭМ!$A$33:$A$776,$A181,СВЦЭМ!$B$33:$B$776,N$155)+'СЕТ СН'!$F$12</f>
        <v>103.0427905</v>
      </c>
      <c r="O181" s="36">
        <f>SUMIFS(СВЦЭМ!$E$33:$E$776,СВЦЭМ!$A$33:$A$776,$A181,СВЦЭМ!$B$33:$B$776,O$155)+'СЕТ СН'!$F$12</f>
        <v>108.44911510999999</v>
      </c>
      <c r="P181" s="36">
        <f>SUMIFS(СВЦЭМ!$E$33:$E$776,СВЦЭМ!$A$33:$A$776,$A181,СВЦЭМ!$B$33:$B$776,P$155)+'СЕТ СН'!$F$12</f>
        <v>114.97137162</v>
      </c>
      <c r="Q181" s="36">
        <f>SUMIFS(СВЦЭМ!$E$33:$E$776,СВЦЭМ!$A$33:$A$776,$A181,СВЦЭМ!$B$33:$B$776,Q$155)+'СЕТ СН'!$F$12</f>
        <v>109.36538049000001</v>
      </c>
      <c r="R181" s="36">
        <f>SUMIFS(СВЦЭМ!$E$33:$E$776,СВЦЭМ!$A$33:$A$776,$A181,СВЦЭМ!$B$33:$B$776,R$155)+'СЕТ СН'!$F$12</f>
        <v>102.19056476999999</v>
      </c>
      <c r="S181" s="36">
        <f>SUMIFS(СВЦЭМ!$E$33:$E$776,СВЦЭМ!$A$33:$A$776,$A181,СВЦЭМ!$B$33:$B$776,S$155)+'СЕТ СН'!$F$12</f>
        <v>92.771649049999994</v>
      </c>
      <c r="T181" s="36">
        <f>SUMIFS(СВЦЭМ!$E$33:$E$776,СВЦЭМ!$A$33:$A$776,$A181,СВЦЭМ!$B$33:$B$776,T$155)+'СЕТ СН'!$F$12</f>
        <v>87.524237639999996</v>
      </c>
      <c r="U181" s="36">
        <f>SUMIFS(СВЦЭМ!$E$33:$E$776,СВЦЭМ!$A$33:$A$776,$A181,СВЦЭМ!$B$33:$B$776,U$155)+'СЕТ СН'!$F$12</f>
        <v>87.495142680000001</v>
      </c>
      <c r="V181" s="36">
        <f>SUMIFS(СВЦЭМ!$E$33:$E$776,СВЦЭМ!$A$33:$A$776,$A181,СВЦЭМ!$B$33:$B$776,V$155)+'СЕТ СН'!$F$12</f>
        <v>87.404028620000005</v>
      </c>
      <c r="W181" s="36">
        <f>SUMIFS(СВЦЭМ!$E$33:$E$776,СВЦЭМ!$A$33:$A$776,$A181,СВЦЭМ!$B$33:$B$776,W$155)+'СЕТ СН'!$F$12</f>
        <v>87.516103970000003</v>
      </c>
      <c r="X181" s="36">
        <f>SUMIFS(СВЦЭМ!$E$33:$E$776,СВЦЭМ!$A$33:$A$776,$A181,СВЦЭМ!$B$33:$B$776,X$155)+'СЕТ СН'!$F$12</f>
        <v>87.317875349999994</v>
      </c>
      <c r="Y181" s="36">
        <f>SUMIFS(СВЦЭМ!$E$33:$E$776,СВЦЭМ!$A$33:$A$776,$A181,СВЦЭМ!$B$33:$B$776,Y$155)+'СЕТ СН'!$F$12</f>
        <v>93.617878700000006</v>
      </c>
    </row>
    <row r="182" spans="1:27" ht="15.75" x14ac:dyDescent="0.2">
      <c r="A182" s="35">
        <f t="shared" si="4"/>
        <v>44131</v>
      </c>
      <c r="B182" s="36">
        <f>SUMIFS(СВЦЭМ!$E$33:$E$776,СВЦЭМ!$A$33:$A$776,$A182,СВЦЭМ!$B$33:$B$776,B$155)+'СЕТ СН'!$F$12</f>
        <v>109.85895733</v>
      </c>
      <c r="C182" s="36">
        <f>SUMIFS(СВЦЭМ!$E$33:$E$776,СВЦЭМ!$A$33:$A$776,$A182,СВЦЭМ!$B$33:$B$776,C$155)+'СЕТ СН'!$F$12</f>
        <v>123.6481888</v>
      </c>
      <c r="D182" s="36">
        <f>SUMIFS(СВЦЭМ!$E$33:$E$776,СВЦЭМ!$A$33:$A$776,$A182,СВЦЭМ!$B$33:$B$776,D$155)+'СЕТ СН'!$F$12</f>
        <v>134.62205893999999</v>
      </c>
      <c r="E182" s="36">
        <f>SUMIFS(СВЦЭМ!$E$33:$E$776,СВЦЭМ!$A$33:$A$776,$A182,СВЦЭМ!$B$33:$B$776,E$155)+'СЕТ СН'!$F$12</f>
        <v>137.21451084</v>
      </c>
      <c r="F182" s="36">
        <f>SUMIFS(СВЦЭМ!$E$33:$E$776,СВЦЭМ!$A$33:$A$776,$A182,СВЦЭМ!$B$33:$B$776,F$155)+'СЕТ СН'!$F$12</f>
        <v>135.77606305</v>
      </c>
      <c r="G182" s="36">
        <f>SUMIFS(СВЦЭМ!$E$33:$E$776,СВЦЭМ!$A$33:$A$776,$A182,СВЦЭМ!$B$33:$B$776,G$155)+'СЕТ СН'!$F$12</f>
        <v>134.27980208</v>
      </c>
      <c r="H182" s="36">
        <f>SUMIFS(СВЦЭМ!$E$33:$E$776,СВЦЭМ!$A$33:$A$776,$A182,СВЦЭМ!$B$33:$B$776,H$155)+'СЕТ СН'!$F$12</f>
        <v>129.07171987000001</v>
      </c>
      <c r="I182" s="36">
        <f>SUMIFS(СВЦЭМ!$E$33:$E$776,СВЦЭМ!$A$33:$A$776,$A182,СВЦЭМ!$B$33:$B$776,I$155)+'СЕТ СН'!$F$12</f>
        <v>124.32599109</v>
      </c>
      <c r="J182" s="36">
        <f>SUMIFS(СВЦЭМ!$E$33:$E$776,СВЦЭМ!$A$33:$A$776,$A182,СВЦЭМ!$B$33:$B$776,J$155)+'СЕТ СН'!$F$12</f>
        <v>112.20208166</v>
      </c>
      <c r="K182" s="36">
        <f>SUMIFS(СВЦЭМ!$E$33:$E$776,СВЦЭМ!$A$33:$A$776,$A182,СВЦЭМ!$B$33:$B$776,K$155)+'СЕТ СН'!$F$12</f>
        <v>106.32595635</v>
      </c>
      <c r="L182" s="36">
        <f>SUMIFS(СВЦЭМ!$E$33:$E$776,СВЦЭМ!$A$33:$A$776,$A182,СВЦЭМ!$B$33:$B$776,L$155)+'СЕТ СН'!$F$12</f>
        <v>107.55568017</v>
      </c>
      <c r="M182" s="36">
        <f>SUMIFS(СВЦЭМ!$E$33:$E$776,СВЦЭМ!$A$33:$A$776,$A182,СВЦЭМ!$B$33:$B$776,M$155)+'СЕТ СН'!$F$12</f>
        <v>108.23659831000001</v>
      </c>
      <c r="N182" s="36">
        <f>SUMIFS(СВЦЭМ!$E$33:$E$776,СВЦЭМ!$A$33:$A$776,$A182,СВЦЭМ!$B$33:$B$776,N$155)+'СЕТ СН'!$F$12</f>
        <v>109.51199985</v>
      </c>
      <c r="O182" s="36">
        <f>SUMIFS(СВЦЭМ!$E$33:$E$776,СВЦЭМ!$A$33:$A$776,$A182,СВЦЭМ!$B$33:$B$776,O$155)+'СЕТ СН'!$F$12</f>
        <v>117.03813202000001</v>
      </c>
      <c r="P182" s="36">
        <f>SUMIFS(СВЦЭМ!$E$33:$E$776,СВЦЭМ!$A$33:$A$776,$A182,СВЦЭМ!$B$33:$B$776,P$155)+'СЕТ СН'!$F$12</f>
        <v>123.0750324</v>
      </c>
      <c r="Q182" s="36">
        <f>SUMIFS(СВЦЭМ!$E$33:$E$776,СВЦЭМ!$A$33:$A$776,$A182,СВЦЭМ!$B$33:$B$776,Q$155)+'СЕТ СН'!$F$12</f>
        <v>116.70687805999999</v>
      </c>
      <c r="R182" s="36">
        <f>SUMIFS(СВЦЭМ!$E$33:$E$776,СВЦЭМ!$A$33:$A$776,$A182,СВЦЭМ!$B$33:$B$776,R$155)+'СЕТ СН'!$F$12</f>
        <v>107.32959329000001</v>
      </c>
      <c r="S182" s="36">
        <f>SUMIFS(СВЦЭМ!$E$33:$E$776,СВЦЭМ!$A$33:$A$776,$A182,СВЦЭМ!$B$33:$B$776,S$155)+'СЕТ СН'!$F$12</f>
        <v>100.39386854</v>
      </c>
      <c r="T182" s="36">
        <f>SUMIFS(СВЦЭМ!$E$33:$E$776,СВЦЭМ!$A$33:$A$776,$A182,СВЦЭМ!$B$33:$B$776,T$155)+'СЕТ СН'!$F$12</f>
        <v>102.71813419999999</v>
      </c>
      <c r="U182" s="36">
        <f>SUMIFS(СВЦЭМ!$E$33:$E$776,СВЦЭМ!$A$33:$A$776,$A182,СВЦЭМ!$B$33:$B$776,U$155)+'СЕТ СН'!$F$12</f>
        <v>102.34469566999999</v>
      </c>
      <c r="V182" s="36">
        <f>SUMIFS(СВЦЭМ!$E$33:$E$776,СВЦЭМ!$A$33:$A$776,$A182,СВЦЭМ!$B$33:$B$776,V$155)+'СЕТ СН'!$F$12</f>
        <v>102.62377193</v>
      </c>
      <c r="W182" s="36">
        <f>SUMIFS(СВЦЭМ!$E$33:$E$776,СВЦЭМ!$A$33:$A$776,$A182,СВЦЭМ!$B$33:$B$776,W$155)+'СЕТ СН'!$F$12</f>
        <v>101.96570302000001</v>
      </c>
      <c r="X182" s="36">
        <f>SUMIFS(СВЦЭМ!$E$33:$E$776,СВЦЭМ!$A$33:$A$776,$A182,СВЦЭМ!$B$33:$B$776,X$155)+'СЕТ СН'!$F$12</f>
        <v>98.911972009999999</v>
      </c>
      <c r="Y182" s="36">
        <f>SUMIFS(СВЦЭМ!$E$33:$E$776,СВЦЭМ!$A$33:$A$776,$A182,СВЦЭМ!$B$33:$B$776,Y$155)+'СЕТ СН'!$F$12</f>
        <v>104.30108122999999</v>
      </c>
    </row>
    <row r="183" spans="1:27" ht="15.75" x14ac:dyDescent="0.2">
      <c r="A183" s="35">
        <f t="shared" si="4"/>
        <v>44132</v>
      </c>
      <c r="B183" s="36">
        <f>SUMIFS(СВЦЭМ!$E$33:$E$776,СВЦЭМ!$A$33:$A$776,$A183,СВЦЭМ!$B$33:$B$776,B$155)+'СЕТ СН'!$F$12</f>
        <v>119.32817839000001</v>
      </c>
      <c r="C183" s="36">
        <f>SUMIFS(СВЦЭМ!$E$33:$E$776,СВЦЭМ!$A$33:$A$776,$A183,СВЦЭМ!$B$33:$B$776,C$155)+'СЕТ СН'!$F$12</f>
        <v>128.50807445000001</v>
      </c>
      <c r="D183" s="36">
        <f>SUMIFS(СВЦЭМ!$E$33:$E$776,СВЦЭМ!$A$33:$A$776,$A183,СВЦЭМ!$B$33:$B$776,D$155)+'СЕТ СН'!$F$12</f>
        <v>128.80783457999999</v>
      </c>
      <c r="E183" s="36">
        <f>SUMIFS(СВЦЭМ!$E$33:$E$776,СВЦЭМ!$A$33:$A$776,$A183,СВЦЭМ!$B$33:$B$776,E$155)+'СЕТ СН'!$F$12</f>
        <v>129.39167115000001</v>
      </c>
      <c r="F183" s="36">
        <f>SUMIFS(СВЦЭМ!$E$33:$E$776,СВЦЭМ!$A$33:$A$776,$A183,СВЦЭМ!$B$33:$B$776,F$155)+'СЕТ СН'!$F$12</f>
        <v>130.65230434</v>
      </c>
      <c r="G183" s="36">
        <f>SUMIFS(СВЦЭМ!$E$33:$E$776,СВЦЭМ!$A$33:$A$776,$A183,СВЦЭМ!$B$33:$B$776,G$155)+'СЕТ СН'!$F$12</f>
        <v>128.59317616999999</v>
      </c>
      <c r="H183" s="36">
        <f>SUMIFS(СВЦЭМ!$E$33:$E$776,СВЦЭМ!$A$33:$A$776,$A183,СВЦЭМ!$B$33:$B$776,H$155)+'СЕТ СН'!$F$12</f>
        <v>130.25282227</v>
      </c>
      <c r="I183" s="36">
        <f>SUMIFS(СВЦЭМ!$E$33:$E$776,СВЦЭМ!$A$33:$A$776,$A183,СВЦЭМ!$B$33:$B$776,I$155)+'СЕТ СН'!$F$12</f>
        <v>127.73370935</v>
      </c>
      <c r="J183" s="36">
        <f>SUMIFS(СВЦЭМ!$E$33:$E$776,СВЦЭМ!$A$33:$A$776,$A183,СВЦЭМ!$B$33:$B$776,J$155)+'СЕТ СН'!$F$12</f>
        <v>118.25233777</v>
      </c>
      <c r="K183" s="36">
        <f>SUMIFS(СВЦЭМ!$E$33:$E$776,СВЦЭМ!$A$33:$A$776,$A183,СВЦЭМ!$B$33:$B$776,K$155)+'СЕТ СН'!$F$12</f>
        <v>110.95844907999999</v>
      </c>
      <c r="L183" s="36">
        <f>SUMIFS(СВЦЭМ!$E$33:$E$776,СВЦЭМ!$A$33:$A$776,$A183,СВЦЭМ!$B$33:$B$776,L$155)+'СЕТ СН'!$F$12</f>
        <v>111.23857013999999</v>
      </c>
      <c r="M183" s="36">
        <f>SUMIFS(СВЦЭМ!$E$33:$E$776,СВЦЭМ!$A$33:$A$776,$A183,СВЦЭМ!$B$33:$B$776,M$155)+'СЕТ СН'!$F$12</f>
        <v>111.33831914</v>
      </c>
      <c r="N183" s="36">
        <f>SUMIFS(СВЦЭМ!$E$33:$E$776,СВЦЭМ!$A$33:$A$776,$A183,СВЦЭМ!$B$33:$B$776,N$155)+'СЕТ СН'!$F$12</f>
        <v>113.11501084</v>
      </c>
      <c r="O183" s="36">
        <f>SUMIFS(СВЦЭМ!$E$33:$E$776,СВЦЭМ!$A$33:$A$776,$A183,СВЦЭМ!$B$33:$B$776,O$155)+'СЕТ СН'!$F$12</f>
        <v>118.86346088000001</v>
      </c>
      <c r="P183" s="36">
        <f>SUMIFS(СВЦЭМ!$E$33:$E$776,СВЦЭМ!$A$33:$A$776,$A183,СВЦЭМ!$B$33:$B$776,P$155)+'СЕТ СН'!$F$12</f>
        <v>124.60706681000001</v>
      </c>
      <c r="Q183" s="36">
        <f>SUMIFS(СВЦЭМ!$E$33:$E$776,СВЦЭМ!$A$33:$A$776,$A183,СВЦЭМ!$B$33:$B$776,Q$155)+'СЕТ СН'!$F$12</f>
        <v>118.32783274000001</v>
      </c>
      <c r="R183" s="36">
        <f>SUMIFS(СВЦЭМ!$E$33:$E$776,СВЦЭМ!$A$33:$A$776,$A183,СВЦЭМ!$B$33:$B$776,R$155)+'СЕТ СН'!$F$12</f>
        <v>109.80804336999999</v>
      </c>
      <c r="S183" s="36">
        <f>SUMIFS(СВЦЭМ!$E$33:$E$776,СВЦЭМ!$A$33:$A$776,$A183,СВЦЭМ!$B$33:$B$776,S$155)+'СЕТ СН'!$F$12</f>
        <v>102.69567135</v>
      </c>
      <c r="T183" s="36">
        <f>SUMIFS(СВЦЭМ!$E$33:$E$776,СВЦЭМ!$A$33:$A$776,$A183,СВЦЭМ!$B$33:$B$776,T$155)+'СЕТ СН'!$F$12</f>
        <v>103.00775489</v>
      </c>
      <c r="U183" s="36">
        <f>SUMIFS(СВЦЭМ!$E$33:$E$776,СВЦЭМ!$A$33:$A$776,$A183,СВЦЭМ!$B$33:$B$776,U$155)+'СЕТ СН'!$F$12</f>
        <v>103.61806360999999</v>
      </c>
      <c r="V183" s="36">
        <f>SUMIFS(СВЦЭМ!$E$33:$E$776,СВЦЭМ!$A$33:$A$776,$A183,СВЦЭМ!$B$33:$B$776,V$155)+'СЕТ СН'!$F$12</f>
        <v>102.506867</v>
      </c>
      <c r="W183" s="36">
        <f>SUMIFS(СВЦЭМ!$E$33:$E$776,СВЦЭМ!$A$33:$A$776,$A183,СВЦЭМ!$B$33:$B$776,W$155)+'СЕТ СН'!$F$12</f>
        <v>102.31141479</v>
      </c>
      <c r="X183" s="36">
        <f>SUMIFS(СВЦЭМ!$E$33:$E$776,СВЦЭМ!$A$33:$A$776,$A183,СВЦЭМ!$B$33:$B$776,X$155)+'СЕТ СН'!$F$12</f>
        <v>102.76566689000001</v>
      </c>
      <c r="Y183" s="36">
        <f>SUMIFS(СВЦЭМ!$E$33:$E$776,СВЦЭМ!$A$33:$A$776,$A183,СВЦЭМ!$B$33:$B$776,Y$155)+'СЕТ СН'!$F$12</f>
        <v>106.86930196</v>
      </c>
    </row>
    <row r="184" spans="1:27" ht="15.75" x14ac:dyDescent="0.2">
      <c r="A184" s="35">
        <f t="shared" si="4"/>
        <v>44133</v>
      </c>
      <c r="B184" s="36">
        <f>SUMIFS(СВЦЭМ!$E$33:$E$776,СВЦЭМ!$A$33:$A$776,$A184,СВЦЭМ!$B$33:$B$776,B$155)+'СЕТ СН'!$F$12</f>
        <v>114.7154695</v>
      </c>
      <c r="C184" s="36">
        <f>SUMIFS(СВЦЭМ!$E$33:$E$776,СВЦЭМ!$A$33:$A$776,$A184,СВЦЭМ!$B$33:$B$776,C$155)+'СЕТ СН'!$F$12</f>
        <v>124.91605842</v>
      </c>
      <c r="D184" s="36">
        <f>SUMIFS(СВЦЭМ!$E$33:$E$776,СВЦЭМ!$A$33:$A$776,$A184,СВЦЭМ!$B$33:$B$776,D$155)+'СЕТ СН'!$F$12</f>
        <v>126.61450546</v>
      </c>
      <c r="E184" s="36">
        <f>SUMIFS(СВЦЭМ!$E$33:$E$776,СВЦЭМ!$A$33:$A$776,$A184,СВЦЭМ!$B$33:$B$776,E$155)+'СЕТ СН'!$F$12</f>
        <v>125.65745966999999</v>
      </c>
      <c r="F184" s="36">
        <f>SUMIFS(СВЦЭМ!$E$33:$E$776,СВЦЭМ!$A$33:$A$776,$A184,СВЦЭМ!$B$33:$B$776,F$155)+'СЕТ СН'!$F$12</f>
        <v>126.44425206</v>
      </c>
      <c r="G184" s="36">
        <f>SUMIFS(СВЦЭМ!$E$33:$E$776,СВЦЭМ!$A$33:$A$776,$A184,СВЦЭМ!$B$33:$B$776,G$155)+'СЕТ СН'!$F$12</f>
        <v>136.05830348999999</v>
      </c>
      <c r="H184" s="36">
        <f>SUMIFS(СВЦЭМ!$E$33:$E$776,СВЦЭМ!$A$33:$A$776,$A184,СВЦЭМ!$B$33:$B$776,H$155)+'СЕТ СН'!$F$12</f>
        <v>138.11119779000001</v>
      </c>
      <c r="I184" s="36">
        <f>SUMIFS(СВЦЭМ!$E$33:$E$776,СВЦЭМ!$A$33:$A$776,$A184,СВЦЭМ!$B$33:$B$776,I$155)+'СЕТ СН'!$F$12</f>
        <v>124.2003084</v>
      </c>
      <c r="J184" s="36">
        <f>SUMIFS(СВЦЭМ!$E$33:$E$776,СВЦЭМ!$A$33:$A$776,$A184,СВЦЭМ!$B$33:$B$776,J$155)+'СЕТ СН'!$F$12</f>
        <v>110.63723047000001</v>
      </c>
      <c r="K184" s="36">
        <f>SUMIFS(СВЦЭМ!$E$33:$E$776,СВЦЭМ!$A$33:$A$776,$A184,СВЦЭМ!$B$33:$B$776,K$155)+'СЕТ СН'!$F$12</f>
        <v>103.01323857</v>
      </c>
      <c r="L184" s="36">
        <f>SUMIFS(СВЦЭМ!$E$33:$E$776,СВЦЭМ!$A$33:$A$776,$A184,СВЦЭМ!$B$33:$B$776,L$155)+'СЕТ СН'!$F$12</f>
        <v>103.96260676</v>
      </c>
      <c r="M184" s="36">
        <f>SUMIFS(СВЦЭМ!$E$33:$E$776,СВЦЭМ!$A$33:$A$776,$A184,СВЦЭМ!$B$33:$B$776,M$155)+'СЕТ СН'!$F$12</f>
        <v>104.30735287</v>
      </c>
      <c r="N184" s="36">
        <f>SUMIFS(СВЦЭМ!$E$33:$E$776,СВЦЭМ!$A$33:$A$776,$A184,СВЦЭМ!$B$33:$B$776,N$155)+'СЕТ СН'!$F$12</f>
        <v>102.72493679999999</v>
      </c>
      <c r="O184" s="36">
        <f>SUMIFS(СВЦЭМ!$E$33:$E$776,СВЦЭМ!$A$33:$A$776,$A184,СВЦЭМ!$B$33:$B$776,O$155)+'СЕТ СН'!$F$12</f>
        <v>103.18248375</v>
      </c>
      <c r="P184" s="36">
        <f>SUMIFS(СВЦЭМ!$E$33:$E$776,СВЦЭМ!$A$33:$A$776,$A184,СВЦЭМ!$B$33:$B$776,P$155)+'СЕТ СН'!$F$12</f>
        <v>108.79760768</v>
      </c>
      <c r="Q184" s="36">
        <f>SUMIFS(СВЦЭМ!$E$33:$E$776,СВЦЭМ!$A$33:$A$776,$A184,СВЦЭМ!$B$33:$B$776,Q$155)+'СЕТ СН'!$F$12</f>
        <v>103.04226041</v>
      </c>
      <c r="R184" s="36">
        <f>SUMIFS(СВЦЭМ!$E$33:$E$776,СВЦЭМ!$A$33:$A$776,$A184,СВЦЭМ!$B$33:$B$776,R$155)+'СЕТ СН'!$F$12</f>
        <v>102.2055261</v>
      </c>
      <c r="S184" s="36">
        <f>SUMIFS(СВЦЭМ!$E$33:$E$776,СВЦЭМ!$A$33:$A$776,$A184,СВЦЭМ!$B$33:$B$776,S$155)+'СЕТ СН'!$F$12</f>
        <v>102.24362321</v>
      </c>
      <c r="T184" s="36">
        <f>SUMIFS(СВЦЭМ!$E$33:$E$776,СВЦЭМ!$A$33:$A$776,$A184,СВЦЭМ!$B$33:$B$776,T$155)+'СЕТ СН'!$F$12</f>
        <v>106.28669644999999</v>
      </c>
      <c r="U184" s="36">
        <f>SUMIFS(СВЦЭМ!$E$33:$E$776,СВЦЭМ!$A$33:$A$776,$A184,СВЦЭМ!$B$33:$B$776,U$155)+'СЕТ СН'!$F$12</f>
        <v>106.17067391</v>
      </c>
      <c r="V184" s="36">
        <f>SUMIFS(СВЦЭМ!$E$33:$E$776,СВЦЭМ!$A$33:$A$776,$A184,СВЦЭМ!$B$33:$B$776,V$155)+'СЕТ СН'!$F$12</f>
        <v>103.82105611</v>
      </c>
      <c r="W184" s="36">
        <f>SUMIFS(СВЦЭМ!$E$33:$E$776,СВЦЭМ!$A$33:$A$776,$A184,СВЦЭМ!$B$33:$B$776,W$155)+'СЕТ СН'!$F$12</f>
        <v>101.69904045</v>
      </c>
      <c r="X184" s="36">
        <f>SUMIFS(СВЦЭМ!$E$33:$E$776,СВЦЭМ!$A$33:$A$776,$A184,СВЦЭМ!$B$33:$B$776,X$155)+'СЕТ СН'!$F$12</f>
        <v>108.91518162</v>
      </c>
      <c r="Y184" s="36">
        <f>SUMIFS(СВЦЭМ!$E$33:$E$776,СВЦЭМ!$A$33:$A$776,$A184,СВЦЭМ!$B$33:$B$776,Y$155)+'СЕТ СН'!$F$12</f>
        <v>112.56231151</v>
      </c>
    </row>
    <row r="185" spans="1:27" ht="15.75" x14ac:dyDescent="0.2">
      <c r="A185" s="35">
        <f t="shared" si="4"/>
        <v>44134</v>
      </c>
      <c r="B185" s="36">
        <f>SUMIFS(СВЦЭМ!$E$33:$E$776,СВЦЭМ!$A$33:$A$776,$A185,СВЦЭМ!$B$33:$B$776,B$155)+'СЕТ СН'!$F$12</f>
        <v>112.62502665</v>
      </c>
      <c r="C185" s="36">
        <f>SUMIFS(СВЦЭМ!$E$33:$E$776,СВЦЭМ!$A$33:$A$776,$A185,СВЦЭМ!$B$33:$B$776,C$155)+'СЕТ СН'!$F$12</f>
        <v>121.68810709</v>
      </c>
      <c r="D185" s="36">
        <f>SUMIFS(СВЦЭМ!$E$33:$E$776,СВЦЭМ!$A$33:$A$776,$A185,СВЦЭМ!$B$33:$B$776,D$155)+'СЕТ СН'!$F$12</f>
        <v>136.01769241</v>
      </c>
      <c r="E185" s="36">
        <f>SUMIFS(СВЦЭМ!$E$33:$E$776,СВЦЭМ!$A$33:$A$776,$A185,СВЦЭМ!$B$33:$B$776,E$155)+'СЕТ СН'!$F$12</f>
        <v>138.51968848999999</v>
      </c>
      <c r="F185" s="36">
        <f>SUMIFS(СВЦЭМ!$E$33:$E$776,СВЦЭМ!$A$33:$A$776,$A185,СВЦЭМ!$B$33:$B$776,F$155)+'СЕТ СН'!$F$12</f>
        <v>137.57455547000001</v>
      </c>
      <c r="G185" s="36">
        <f>SUMIFS(СВЦЭМ!$E$33:$E$776,СВЦЭМ!$A$33:$A$776,$A185,СВЦЭМ!$B$33:$B$776,G$155)+'СЕТ СН'!$F$12</f>
        <v>135.18756060000001</v>
      </c>
      <c r="H185" s="36">
        <f>SUMIFS(СВЦЭМ!$E$33:$E$776,СВЦЭМ!$A$33:$A$776,$A185,СВЦЭМ!$B$33:$B$776,H$155)+'СЕТ СН'!$F$12</f>
        <v>124.04516915000001</v>
      </c>
      <c r="I185" s="36">
        <f>SUMIFS(СВЦЭМ!$E$33:$E$776,СВЦЭМ!$A$33:$A$776,$A185,СВЦЭМ!$B$33:$B$776,I$155)+'СЕТ СН'!$F$12</f>
        <v>122.12483742000001</v>
      </c>
      <c r="J185" s="36">
        <f>SUMIFS(СВЦЭМ!$E$33:$E$776,СВЦЭМ!$A$33:$A$776,$A185,СВЦЭМ!$B$33:$B$776,J$155)+'СЕТ СН'!$F$12</f>
        <v>110.84378768000001</v>
      </c>
      <c r="K185" s="36">
        <f>SUMIFS(СВЦЭМ!$E$33:$E$776,СВЦЭМ!$A$33:$A$776,$A185,СВЦЭМ!$B$33:$B$776,K$155)+'СЕТ СН'!$F$12</f>
        <v>108.23222855</v>
      </c>
      <c r="L185" s="36">
        <f>SUMIFS(СВЦЭМ!$E$33:$E$776,СВЦЭМ!$A$33:$A$776,$A185,СВЦЭМ!$B$33:$B$776,L$155)+'СЕТ СН'!$F$12</f>
        <v>108.59020662</v>
      </c>
      <c r="M185" s="36">
        <f>SUMIFS(СВЦЭМ!$E$33:$E$776,СВЦЭМ!$A$33:$A$776,$A185,СВЦЭМ!$B$33:$B$776,M$155)+'СЕТ СН'!$F$12</f>
        <v>108.06853869</v>
      </c>
      <c r="N185" s="36">
        <f>SUMIFS(СВЦЭМ!$E$33:$E$776,СВЦЭМ!$A$33:$A$776,$A185,СВЦЭМ!$B$33:$B$776,N$155)+'СЕТ СН'!$F$12</f>
        <v>107.89838521999999</v>
      </c>
      <c r="O185" s="36">
        <f>SUMIFS(СВЦЭМ!$E$33:$E$776,СВЦЭМ!$A$33:$A$776,$A185,СВЦЭМ!$B$33:$B$776,O$155)+'СЕТ СН'!$F$12</f>
        <v>113.12398810000001</v>
      </c>
      <c r="P185" s="36">
        <f>SUMIFS(СВЦЭМ!$E$33:$E$776,СВЦЭМ!$A$33:$A$776,$A185,СВЦЭМ!$B$33:$B$776,P$155)+'СЕТ СН'!$F$12</f>
        <v>116.78444523</v>
      </c>
      <c r="Q185" s="36">
        <f>SUMIFS(СВЦЭМ!$E$33:$E$776,СВЦЭМ!$A$33:$A$776,$A185,СВЦЭМ!$B$33:$B$776,Q$155)+'СЕТ СН'!$F$12</f>
        <v>114.70089161999999</v>
      </c>
      <c r="R185" s="36">
        <f>SUMIFS(СВЦЭМ!$E$33:$E$776,СВЦЭМ!$A$33:$A$776,$A185,СВЦЭМ!$B$33:$B$776,R$155)+'СЕТ СН'!$F$12</f>
        <v>109.61419056</v>
      </c>
      <c r="S185" s="36">
        <f>SUMIFS(СВЦЭМ!$E$33:$E$776,СВЦЭМ!$A$33:$A$776,$A185,СВЦЭМ!$B$33:$B$776,S$155)+'СЕТ СН'!$F$12</f>
        <v>101.85667149</v>
      </c>
      <c r="T185" s="36">
        <f>SUMIFS(СВЦЭМ!$E$33:$E$776,СВЦЭМ!$A$33:$A$776,$A185,СВЦЭМ!$B$33:$B$776,T$155)+'СЕТ СН'!$F$12</f>
        <v>105.90431717</v>
      </c>
      <c r="U185" s="36">
        <f>SUMIFS(СВЦЭМ!$E$33:$E$776,СВЦЭМ!$A$33:$A$776,$A185,СВЦЭМ!$B$33:$B$776,U$155)+'СЕТ СН'!$F$12</f>
        <v>105.81491334</v>
      </c>
      <c r="V185" s="36">
        <f>SUMIFS(СВЦЭМ!$E$33:$E$776,СВЦЭМ!$A$33:$A$776,$A185,СВЦЭМ!$B$33:$B$776,V$155)+'СЕТ СН'!$F$12</f>
        <v>103.54683611</v>
      </c>
      <c r="W185" s="36">
        <f>SUMIFS(СВЦЭМ!$E$33:$E$776,СВЦЭМ!$A$33:$A$776,$A185,СВЦЭМ!$B$33:$B$776,W$155)+'СЕТ СН'!$F$12</f>
        <v>101.95991616000001</v>
      </c>
      <c r="X185" s="36">
        <f>SUMIFS(СВЦЭМ!$E$33:$E$776,СВЦЭМ!$A$33:$A$776,$A185,СВЦЭМ!$B$33:$B$776,X$155)+'СЕТ СН'!$F$12</f>
        <v>100.29589138</v>
      </c>
      <c r="Y185" s="36">
        <f>SUMIFS(СВЦЭМ!$E$33:$E$776,СВЦЭМ!$A$33:$A$776,$A185,СВЦЭМ!$B$33:$B$776,Y$155)+'СЕТ СН'!$F$12</f>
        <v>106.63043902</v>
      </c>
    </row>
    <row r="186" spans="1:27" ht="15.75" x14ac:dyDescent="0.2">
      <c r="A186" s="35">
        <f t="shared" si="4"/>
        <v>44135</v>
      </c>
      <c r="B186" s="36">
        <f>SUMIFS(СВЦЭМ!$E$33:$E$776,СВЦЭМ!$A$33:$A$776,$A186,СВЦЭМ!$B$33:$B$776,B$155)+'СЕТ СН'!$F$12</f>
        <v>104.35479895</v>
      </c>
      <c r="C186" s="36">
        <f>SUMIFS(СВЦЭМ!$E$33:$E$776,СВЦЭМ!$A$33:$A$776,$A186,СВЦЭМ!$B$33:$B$776,C$155)+'СЕТ СН'!$F$12</f>
        <v>114.11099222</v>
      </c>
      <c r="D186" s="36">
        <f>SUMIFS(СВЦЭМ!$E$33:$E$776,СВЦЭМ!$A$33:$A$776,$A186,СВЦЭМ!$B$33:$B$776,D$155)+'СЕТ СН'!$F$12</f>
        <v>121.06093093</v>
      </c>
      <c r="E186" s="36">
        <f>SUMIFS(СВЦЭМ!$E$33:$E$776,СВЦЭМ!$A$33:$A$776,$A186,СВЦЭМ!$B$33:$B$776,E$155)+'СЕТ СН'!$F$12</f>
        <v>120.98056639000001</v>
      </c>
      <c r="F186" s="36">
        <f>SUMIFS(СВЦЭМ!$E$33:$E$776,СВЦЭМ!$A$33:$A$776,$A186,СВЦЭМ!$B$33:$B$776,F$155)+'СЕТ СН'!$F$12</f>
        <v>122.78035964</v>
      </c>
      <c r="G186" s="36">
        <f>SUMIFS(СВЦЭМ!$E$33:$E$776,СВЦЭМ!$A$33:$A$776,$A186,СВЦЭМ!$B$33:$B$776,G$155)+'СЕТ СН'!$F$12</f>
        <v>121.16423789</v>
      </c>
      <c r="H186" s="36">
        <f>SUMIFS(СВЦЭМ!$E$33:$E$776,СВЦЭМ!$A$33:$A$776,$A186,СВЦЭМ!$B$33:$B$776,H$155)+'СЕТ СН'!$F$12</f>
        <v>118.22071683999999</v>
      </c>
      <c r="I186" s="36">
        <f>SUMIFS(СВЦЭМ!$E$33:$E$776,СВЦЭМ!$A$33:$A$776,$A186,СВЦЭМ!$B$33:$B$776,I$155)+'СЕТ СН'!$F$12</f>
        <v>114.62272729999999</v>
      </c>
      <c r="J186" s="36">
        <f>SUMIFS(СВЦЭМ!$E$33:$E$776,СВЦЭМ!$A$33:$A$776,$A186,СВЦЭМ!$B$33:$B$776,J$155)+'СЕТ СН'!$F$12</f>
        <v>102.58357878</v>
      </c>
      <c r="K186" s="36">
        <f>SUMIFS(СВЦЭМ!$E$33:$E$776,СВЦЭМ!$A$33:$A$776,$A186,СВЦЭМ!$B$33:$B$776,K$155)+'СЕТ СН'!$F$12</f>
        <v>94.947702100000001</v>
      </c>
      <c r="L186" s="36">
        <f>SUMIFS(СВЦЭМ!$E$33:$E$776,СВЦЭМ!$A$33:$A$776,$A186,СВЦЭМ!$B$33:$B$776,L$155)+'СЕТ СН'!$F$12</f>
        <v>97.511172130000006</v>
      </c>
      <c r="M186" s="36">
        <f>SUMIFS(СВЦЭМ!$E$33:$E$776,СВЦЭМ!$A$33:$A$776,$A186,СВЦЭМ!$B$33:$B$776,M$155)+'СЕТ СН'!$F$12</f>
        <v>95.537018880000005</v>
      </c>
      <c r="N186" s="36">
        <f>SUMIFS(СВЦЭМ!$E$33:$E$776,СВЦЭМ!$A$33:$A$776,$A186,СВЦЭМ!$B$33:$B$776,N$155)+'СЕТ СН'!$F$12</f>
        <v>94.093422439999998</v>
      </c>
      <c r="O186" s="36">
        <f>SUMIFS(СВЦЭМ!$E$33:$E$776,СВЦЭМ!$A$33:$A$776,$A186,СВЦЭМ!$B$33:$B$776,O$155)+'СЕТ СН'!$F$12</f>
        <v>99.531995109999997</v>
      </c>
      <c r="P186" s="36">
        <f>SUMIFS(СВЦЭМ!$E$33:$E$776,СВЦЭМ!$A$33:$A$776,$A186,СВЦЭМ!$B$33:$B$776,P$155)+'СЕТ СН'!$F$12</f>
        <v>106.84972126</v>
      </c>
      <c r="Q186" s="36">
        <f>SUMIFS(СВЦЭМ!$E$33:$E$776,СВЦЭМ!$A$33:$A$776,$A186,СВЦЭМ!$B$33:$B$776,Q$155)+'СЕТ СН'!$F$12</f>
        <v>101.75088151999999</v>
      </c>
      <c r="R186" s="36">
        <f>SUMIFS(СВЦЭМ!$E$33:$E$776,СВЦЭМ!$A$33:$A$776,$A186,СВЦЭМ!$B$33:$B$776,R$155)+'СЕТ СН'!$F$12</f>
        <v>96.669671859999994</v>
      </c>
      <c r="S186" s="36">
        <f>SUMIFS(СВЦЭМ!$E$33:$E$776,СВЦЭМ!$A$33:$A$776,$A186,СВЦЭМ!$B$33:$B$776,S$155)+'СЕТ СН'!$F$12</f>
        <v>95.196228719999993</v>
      </c>
      <c r="T186" s="36">
        <f>SUMIFS(СВЦЭМ!$E$33:$E$776,СВЦЭМ!$A$33:$A$776,$A186,СВЦЭМ!$B$33:$B$776,T$155)+'СЕТ СН'!$F$12</f>
        <v>99.499817530000001</v>
      </c>
      <c r="U186" s="36">
        <f>SUMIFS(СВЦЭМ!$E$33:$E$776,СВЦЭМ!$A$33:$A$776,$A186,СВЦЭМ!$B$33:$B$776,U$155)+'СЕТ СН'!$F$12</f>
        <v>100.45792519</v>
      </c>
      <c r="V186" s="36">
        <f>SUMIFS(СВЦЭМ!$E$33:$E$776,СВЦЭМ!$A$33:$A$776,$A186,СВЦЭМ!$B$33:$B$776,V$155)+'СЕТ СН'!$F$12</f>
        <v>98.664837509999998</v>
      </c>
      <c r="W186" s="36">
        <f>SUMIFS(СВЦЭМ!$E$33:$E$776,СВЦЭМ!$A$33:$A$776,$A186,СВЦЭМ!$B$33:$B$776,W$155)+'СЕТ СН'!$F$12</f>
        <v>96.880436360000004</v>
      </c>
      <c r="X186" s="36">
        <f>SUMIFS(СВЦЭМ!$E$33:$E$776,СВЦЭМ!$A$33:$A$776,$A186,СВЦЭМ!$B$33:$B$776,X$155)+'СЕТ СН'!$F$12</f>
        <v>91.079430830000007</v>
      </c>
      <c r="Y186" s="36">
        <f>SUMIFS(СВЦЭМ!$E$33:$E$776,СВЦЭМ!$A$33:$A$776,$A186,СВЦЭМ!$B$33:$B$776,Y$155)+'СЕТ СН'!$F$12</f>
        <v>92.553682379999998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01.10.2020</v>
      </c>
      <c r="B191" s="36">
        <f>SUMIFS(СВЦЭМ!$F$33:$F$776,СВЦЭМ!$A$33:$A$776,$A191,СВЦЭМ!$B$33:$B$776,B$190)+'СЕТ СН'!$F$12</f>
        <v>91.950031609999996</v>
      </c>
      <c r="C191" s="36">
        <f>SUMIFS(СВЦЭМ!$F$33:$F$776,СВЦЭМ!$A$33:$A$776,$A191,СВЦЭМ!$B$33:$B$776,C$190)+'СЕТ СН'!$F$12</f>
        <v>100.96847287999999</v>
      </c>
      <c r="D191" s="36">
        <f>SUMIFS(СВЦЭМ!$F$33:$F$776,СВЦЭМ!$A$33:$A$776,$A191,СВЦЭМ!$B$33:$B$776,D$190)+'СЕТ СН'!$F$12</f>
        <v>107.55142877999999</v>
      </c>
      <c r="E191" s="36">
        <f>SUMIFS(СВЦЭМ!$F$33:$F$776,СВЦЭМ!$A$33:$A$776,$A191,СВЦЭМ!$B$33:$B$776,E$190)+'СЕТ СН'!$F$12</f>
        <v>110.75574501</v>
      </c>
      <c r="F191" s="36">
        <f>SUMIFS(СВЦЭМ!$F$33:$F$776,СВЦЭМ!$A$33:$A$776,$A191,СВЦЭМ!$B$33:$B$776,F$190)+'СЕТ СН'!$F$12</f>
        <v>110.86153882000001</v>
      </c>
      <c r="G191" s="36">
        <f>SUMIFS(СВЦЭМ!$F$33:$F$776,СВЦЭМ!$A$33:$A$776,$A191,СВЦЭМ!$B$33:$B$776,G$190)+'СЕТ СН'!$F$12</f>
        <v>108.41406384</v>
      </c>
      <c r="H191" s="36">
        <f>SUMIFS(СВЦЭМ!$F$33:$F$776,СВЦЭМ!$A$33:$A$776,$A191,СВЦЭМ!$B$33:$B$776,H$190)+'СЕТ СН'!$F$12</f>
        <v>100.82947812</v>
      </c>
      <c r="I191" s="36">
        <f>SUMIFS(СВЦЭМ!$F$33:$F$776,СВЦЭМ!$A$33:$A$776,$A191,СВЦЭМ!$B$33:$B$776,I$190)+'СЕТ СН'!$F$12</f>
        <v>92.581689409999996</v>
      </c>
      <c r="J191" s="36">
        <f>SUMIFS(СВЦЭМ!$F$33:$F$776,СВЦЭМ!$A$33:$A$776,$A191,СВЦЭМ!$B$33:$B$776,J$190)+'СЕТ СН'!$F$12</f>
        <v>83.476648999999995</v>
      </c>
      <c r="K191" s="36">
        <f>SUMIFS(СВЦЭМ!$F$33:$F$776,СВЦЭМ!$A$33:$A$776,$A191,СВЦЭМ!$B$33:$B$776,K$190)+'СЕТ СН'!$F$12</f>
        <v>78.491412699999998</v>
      </c>
      <c r="L191" s="36">
        <f>SUMIFS(СВЦЭМ!$F$33:$F$776,СВЦЭМ!$A$33:$A$776,$A191,СВЦЭМ!$B$33:$B$776,L$190)+'СЕТ СН'!$F$12</f>
        <v>78.606236719999998</v>
      </c>
      <c r="M191" s="36">
        <f>SUMIFS(СВЦЭМ!$F$33:$F$776,СВЦЭМ!$A$33:$A$776,$A191,СВЦЭМ!$B$33:$B$776,M$190)+'СЕТ СН'!$F$12</f>
        <v>79.350529559999998</v>
      </c>
      <c r="N191" s="36">
        <f>SUMIFS(СВЦЭМ!$F$33:$F$776,СВЦЭМ!$A$33:$A$776,$A191,СВЦЭМ!$B$33:$B$776,N$190)+'СЕТ СН'!$F$12</f>
        <v>81.441746679999994</v>
      </c>
      <c r="O191" s="36">
        <f>SUMIFS(СВЦЭМ!$F$33:$F$776,СВЦЭМ!$A$33:$A$776,$A191,СВЦЭМ!$B$33:$B$776,O$190)+'СЕТ СН'!$F$12</f>
        <v>84.821427470000003</v>
      </c>
      <c r="P191" s="36">
        <f>SUMIFS(СВЦЭМ!$F$33:$F$776,СВЦЭМ!$A$33:$A$776,$A191,СВЦЭМ!$B$33:$B$776,P$190)+'СЕТ СН'!$F$12</f>
        <v>88.513596010000001</v>
      </c>
      <c r="Q191" s="36">
        <f>SUMIFS(СВЦЭМ!$F$33:$F$776,СВЦЭМ!$A$33:$A$776,$A191,СВЦЭМ!$B$33:$B$776,Q$190)+'СЕТ СН'!$F$12</f>
        <v>83.551345339999997</v>
      </c>
      <c r="R191" s="36">
        <f>SUMIFS(СВЦЭМ!$F$33:$F$776,СВЦЭМ!$A$33:$A$776,$A191,СВЦЭМ!$B$33:$B$776,R$190)+'СЕТ СН'!$F$12</f>
        <v>77.981031459999997</v>
      </c>
      <c r="S191" s="36">
        <f>SUMIFS(СВЦЭМ!$F$33:$F$776,СВЦЭМ!$A$33:$A$776,$A191,СВЦЭМ!$B$33:$B$776,S$190)+'СЕТ СН'!$F$12</f>
        <v>72.069582800000006</v>
      </c>
      <c r="T191" s="36">
        <f>SUMIFS(СВЦЭМ!$F$33:$F$776,СВЦЭМ!$A$33:$A$776,$A191,СВЦЭМ!$B$33:$B$776,T$190)+'СЕТ СН'!$F$12</f>
        <v>70.429924959999994</v>
      </c>
      <c r="U191" s="36">
        <f>SUMIFS(СВЦЭМ!$F$33:$F$776,СВЦЭМ!$A$33:$A$776,$A191,СВЦЭМ!$B$33:$B$776,U$190)+'СЕТ СН'!$F$12</f>
        <v>71.030149829999999</v>
      </c>
      <c r="V191" s="36">
        <f>SUMIFS(СВЦЭМ!$F$33:$F$776,СВЦЭМ!$A$33:$A$776,$A191,СВЦЭМ!$B$33:$B$776,V$190)+'СЕТ СН'!$F$12</f>
        <v>70.556980719999999</v>
      </c>
      <c r="W191" s="36">
        <f>SUMIFS(СВЦЭМ!$F$33:$F$776,СВЦЭМ!$A$33:$A$776,$A191,СВЦЭМ!$B$33:$B$776,W$190)+'СЕТ СН'!$F$12</f>
        <v>70.316248509999994</v>
      </c>
      <c r="X191" s="36">
        <f>SUMIFS(СВЦЭМ!$F$33:$F$776,СВЦЭМ!$A$33:$A$776,$A191,СВЦЭМ!$B$33:$B$776,X$190)+'СЕТ СН'!$F$12</f>
        <v>71.634748759999994</v>
      </c>
      <c r="Y191" s="36">
        <f>SUMIFS(СВЦЭМ!$F$33:$F$776,СВЦЭМ!$A$33:$A$776,$A191,СВЦЭМ!$B$33:$B$776,Y$190)+'СЕТ СН'!$F$12</f>
        <v>76.088369400000005</v>
      </c>
      <c r="AA191" s="45"/>
    </row>
    <row r="192" spans="1:27" ht="15.75" x14ac:dyDescent="0.2">
      <c r="A192" s="35">
        <f>A191+1</f>
        <v>44106</v>
      </c>
      <c r="B192" s="36">
        <f>SUMIFS(СВЦЭМ!$F$33:$F$776,СВЦЭМ!$A$33:$A$776,$A192,СВЦЭМ!$B$33:$B$776,B$190)+'СЕТ СН'!$F$12</f>
        <v>86.576604239999995</v>
      </c>
      <c r="C192" s="36">
        <f>SUMIFS(СВЦЭМ!$F$33:$F$776,СВЦЭМ!$A$33:$A$776,$A192,СВЦЭМ!$B$33:$B$776,C$190)+'СЕТ СН'!$F$12</f>
        <v>98.333012089999997</v>
      </c>
      <c r="D192" s="36">
        <f>SUMIFS(СВЦЭМ!$F$33:$F$776,СВЦЭМ!$A$33:$A$776,$A192,СВЦЭМ!$B$33:$B$776,D$190)+'СЕТ СН'!$F$12</f>
        <v>106.73276494</v>
      </c>
      <c r="E192" s="36">
        <f>SUMIFS(СВЦЭМ!$F$33:$F$776,СВЦЭМ!$A$33:$A$776,$A192,СВЦЭМ!$B$33:$B$776,E$190)+'СЕТ СН'!$F$12</f>
        <v>109.61481952</v>
      </c>
      <c r="F192" s="36">
        <f>SUMIFS(СВЦЭМ!$F$33:$F$776,СВЦЭМ!$A$33:$A$776,$A192,СВЦЭМ!$B$33:$B$776,F$190)+'СЕТ СН'!$F$12</f>
        <v>110.5900433</v>
      </c>
      <c r="G192" s="36">
        <f>SUMIFS(СВЦЭМ!$F$33:$F$776,СВЦЭМ!$A$33:$A$776,$A192,СВЦЭМ!$B$33:$B$776,G$190)+'СЕТ СН'!$F$12</f>
        <v>107.65518494</v>
      </c>
      <c r="H192" s="36">
        <f>SUMIFS(СВЦЭМ!$F$33:$F$776,СВЦЭМ!$A$33:$A$776,$A192,СВЦЭМ!$B$33:$B$776,H$190)+'СЕТ СН'!$F$12</f>
        <v>99.535414189999997</v>
      </c>
      <c r="I192" s="36">
        <f>SUMIFS(СВЦЭМ!$F$33:$F$776,СВЦЭМ!$A$33:$A$776,$A192,СВЦЭМ!$B$33:$B$776,I$190)+'СЕТ СН'!$F$12</f>
        <v>91.575146450000005</v>
      </c>
      <c r="J192" s="36">
        <f>SUMIFS(СВЦЭМ!$F$33:$F$776,СВЦЭМ!$A$33:$A$776,$A192,СВЦЭМ!$B$33:$B$776,J$190)+'СЕТ СН'!$F$12</f>
        <v>83.184150149999994</v>
      </c>
      <c r="K192" s="36">
        <f>SUMIFS(СВЦЭМ!$F$33:$F$776,СВЦЭМ!$A$33:$A$776,$A192,СВЦЭМ!$B$33:$B$776,K$190)+'СЕТ СН'!$F$12</f>
        <v>78.243001000000007</v>
      </c>
      <c r="L192" s="36">
        <f>SUMIFS(СВЦЭМ!$F$33:$F$776,СВЦЭМ!$A$33:$A$776,$A192,СВЦЭМ!$B$33:$B$776,L$190)+'СЕТ СН'!$F$12</f>
        <v>78.04718536</v>
      </c>
      <c r="M192" s="36">
        <f>SUMIFS(СВЦЭМ!$F$33:$F$776,СВЦЭМ!$A$33:$A$776,$A192,СВЦЭМ!$B$33:$B$776,M$190)+'СЕТ СН'!$F$12</f>
        <v>78.778226630000006</v>
      </c>
      <c r="N192" s="36">
        <f>SUMIFS(СВЦЭМ!$F$33:$F$776,СВЦЭМ!$A$33:$A$776,$A192,СВЦЭМ!$B$33:$B$776,N$190)+'СЕТ СН'!$F$12</f>
        <v>80.424355270000007</v>
      </c>
      <c r="O192" s="36">
        <f>SUMIFS(СВЦЭМ!$F$33:$F$776,СВЦЭМ!$A$33:$A$776,$A192,СВЦЭМ!$B$33:$B$776,O$190)+'СЕТ СН'!$F$12</f>
        <v>84.143728300000006</v>
      </c>
      <c r="P192" s="36">
        <f>SUMIFS(СВЦЭМ!$F$33:$F$776,СВЦЭМ!$A$33:$A$776,$A192,СВЦЭМ!$B$33:$B$776,P$190)+'СЕТ СН'!$F$12</f>
        <v>88.92721736</v>
      </c>
      <c r="Q192" s="36">
        <f>SUMIFS(СВЦЭМ!$F$33:$F$776,СВЦЭМ!$A$33:$A$776,$A192,СВЦЭМ!$B$33:$B$776,Q$190)+'СЕТ СН'!$F$12</f>
        <v>84.183700229999999</v>
      </c>
      <c r="R192" s="36">
        <f>SUMIFS(СВЦЭМ!$F$33:$F$776,СВЦЭМ!$A$33:$A$776,$A192,СВЦЭМ!$B$33:$B$776,R$190)+'СЕТ СН'!$F$12</f>
        <v>78.301316330000006</v>
      </c>
      <c r="S192" s="36">
        <f>SUMIFS(СВЦЭМ!$F$33:$F$776,СВЦЭМ!$A$33:$A$776,$A192,СВЦЭМ!$B$33:$B$776,S$190)+'СЕТ СН'!$F$12</f>
        <v>72.72292865</v>
      </c>
      <c r="T192" s="36">
        <f>SUMIFS(СВЦЭМ!$F$33:$F$776,СВЦЭМ!$A$33:$A$776,$A192,СВЦЭМ!$B$33:$B$776,T$190)+'СЕТ СН'!$F$12</f>
        <v>69.092103640000005</v>
      </c>
      <c r="U192" s="36">
        <f>SUMIFS(СВЦЭМ!$F$33:$F$776,СВЦЭМ!$A$33:$A$776,$A192,СВЦЭМ!$B$33:$B$776,U$190)+'СЕТ СН'!$F$12</f>
        <v>68.131355429999999</v>
      </c>
      <c r="V192" s="36">
        <f>SUMIFS(СВЦЭМ!$F$33:$F$776,СВЦЭМ!$A$33:$A$776,$A192,СВЦЭМ!$B$33:$B$776,V$190)+'СЕТ СН'!$F$12</f>
        <v>68.803643050000005</v>
      </c>
      <c r="W192" s="36">
        <f>SUMIFS(СВЦЭМ!$F$33:$F$776,СВЦЭМ!$A$33:$A$776,$A192,СВЦЭМ!$B$33:$B$776,W$190)+'СЕТ СН'!$F$12</f>
        <v>68.684350620000004</v>
      </c>
      <c r="X192" s="36">
        <f>SUMIFS(СВЦЭМ!$F$33:$F$776,СВЦЭМ!$A$33:$A$776,$A192,СВЦЭМ!$B$33:$B$776,X$190)+'СЕТ СН'!$F$12</f>
        <v>71.717217460000001</v>
      </c>
      <c r="Y192" s="36">
        <f>SUMIFS(СВЦЭМ!$F$33:$F$776,СВЦЭМ!$A$33:$A$776,$A192,СВЦЭМ!$B$33:$B$776,Y$190)+'СЕТ СН'!$F$12</f>
        <v>75.896343939999994</v>
      </c>
    </row>
    <row r="193" spans="1:25" ht="15.75" x14ac:dyDescent="0.2">
      <c r="A193" s="35">
        <f t="shared" ref="A193:A221" si="5">A192+1</f>
        <v>44107</v>
      </c>
      <c r="B193" s="36">
        <f>SUMIFS(СВЦЭМ!$F$33:$F$776,СВЦЭМ!$A$33:$A$776,$A193,СВЦЭМ!$B$33:$B$776,B$190)+'СЕТ СН'!$F$12</f>
        <v>85.460178429999999</v>
      </c>
      <c r="C193" s="36">
        <f>SUMIFS(СВЦЭМ!$F$33:$F$776,СВЦЭМ!$A$33:$A$776,$A193,СВЦЭМ!$B$33:$B$776,C$190)+'СЕТ СН'!$F$12</f>
        <v>97.144405109999994</v>
      </c>
      <c r="D193" s="36">
        <f>SUMIFS(СВЦЭМ!$F$33:$F$776,СВЦЭМ!$A$33:$A$776,$A193,СВЦЭМ!$B$33:$B$776,D$190)+'СЕТ СН'!$F$12</f>
        <v>107.25819969</v>
      </c>
      <c r="E193" s="36">
        <f>SUMIFS(СВЦЭМ!$F$33:$F$776,СВЦЭМ!$A$33:$A$776,$A193,СВЦЭМ!$B$33:$B$776,E$190)+'СЕТ СН'!$F$12</f>
        <v>108.96789139000001</v>
      </c>
      <c r="F193" s="36">
        <f>SUMIFS(СВЦЭМ!$F$33:$F$776,СВЦЭМ!$A$33:$A$776,$A193,СВЦЭМ!$B$33:$B$776,F$190)+'СЕТ СН'!$F$12</f>
        <v>109.60205492999999</v>
      </c>
      <c r="G193" s="36">
        <f>SUMIFS(СВЦЭМ!$F$33:$F$776,СВЦЭМ!$A$33:$A$776,$A193,СВЦЭМ!$B$33:$B$776,G$190)+'СЕТ СН'!$F$12</f>
        <v>107.83220154999999</v>
      </c>
      <c r="H193" s="36">
        <f>SUMIFS(СВЦЭМ!$F$33:$F$776,СВЦЭМ!$A$33:$A$776,$A193,СВЦЭМ!$B$33:$B$776,H$190)+'СЕТ СН'!$F$12</f>
        <v>104.38847058</v>
      </c>
      <c r="I193" s="36">
        <f>SUMIFS(СВЦЭМ!$F$33:$F$776,СВЦЭМ!$A$33:$A$776,$A193,СВЦЭМ!$B$33:$B$776,I$190)+'СЕТ СН'!$F$12</f>
        <v>99.059621579999998</v>
      </c>
      <c r="J193" s="36">
        <f>SUMIFS(СВЦЭМ!$F$33:$F$776,СВЦЭМ!$A$33:$A$776,$A193,СВЦЭМ!$B$33:$B$776,J$190)+'СЕТ СН'!$F$12</f>
        <v>86.345705159999994</v>
      </c>
      <c r="K193" s="36">
        <f>SUMIFS(СВЦЭМ!$F$33:$F$776,СВЦЭМ!$A$33:$A$776,$A193,СВЦЭМ!$B$33:$B$776,K$190)+'СЕТ СН'!$F$12</f>
        <v>78.124623170000007</v>
      </c>
      <c r="L193" s="36">
        <f>SUMIFS(СВЦЭМ!$F$33:$F$776,СВЦЭМ!$A$33:$A$776,$A193,СВЦЭМ!$B$33:$B$776,L$190)+'СЕТ СН'!$F$12</f>
        <v>77.275894339999994</v>
      </c>
      <c r="M193" s="36">
        <f>SUMIFS(СВЦЭМ!$F$33:$F$776,СВЦЭМ!$A$33:$A$776,$A193,СВЦЭМ!$B$33:$B$776,M$190)+'СЕТ СН'!$F$12</f>
        <v>78.138256350000006</v>
      </c>
      <c r="N193" s="36">
        <f>SUMIFS(СВЦЭМ!$F$33:$F$776,СВЦЭМ!$A$33:$A$776,$A193,СВЦЭМ!$B$33:$B$776,N$190)+'СЕТ СН'!$F$12</f>
        <v>79.732064489999999</v>
      </c>
      <c r="O193" s="36">
        <f>SUMIFS(СВЦЭМ!$F$33:$F$776,СВЦЭМ!$A$33:$A$776,$A193,СВЦЭМ!$B$33:$B$776,O$190)+'СЕТ СН'!$F$12</f>
        <v>84.639880219999995</v>
      </c>
      <c r="P193" s="36">
        <f>SUMIFS(СВЦЭМ!$F$33:$F$776,СВЦЭМ!$A$33:$A$776,$A193,СВЦЭМ!$B$33:$B$776,P$190)+'СЕТ СН'!$F$12</f>
        <v>89.710166130000005</v>
      </c>
      <c r="Q193" s="36">
        <f>SUMIFS(СВЦЭМ!$F$33:$F$776,СВЦЭМ!$A$33:$A$776,$A193,СВЦЭМ!$B$33:$B$776,Q$190)+'СЕТ СН'!$F$12</f>
        <v>85.686039910000005</v>
      </c>
      <c r="R193" s="36">
        <f>SUMIFS(СВЦЭМ!$F$33:$F$776,СВЦЭМ!$A$33:$A$776,$A193,СВЦЭМ!$B$33:$B$776,R$190)+'СЕТ СН'!$F$12</f>
        <v>79.840302170000001</v>
      </c>
      <c r="S193" s="36">
        <f>SUMIFS(СВЦЭМ!$F$33:$F$776,СВЦЭМ!$A$33:$A$776,$A193,СВЦЭМ!$B$33:$B$776,S$190)+'СЕТ СН'!$F$12</f>
        <v>72.296246240000002</v>
      </c>
      <c r="T193" s="36">
        <f>SUMIFS(СВЦЭМ!$F$33:$F$776,СВЦЭМ!$A$33:$A$776,$A193,СВЦЭМ!$B$33:$B$776,T$190)+'СЕТ СН'!$F$12</f>
        <v>69.838943700000002</v>
      </c>
      <c r="U193" s="36">
        <f>SUMIFS(СВЦЭМ!$F$33:$F$776,СВЦЭМ!$A$33:$A$776,$A193,СВЦЭМ!$B$33:$B$776,U$190)+'СЕТ СН'!$F$12</f>
        <v>68.526083740000004</v>
      </c>
      <c r="V193" s="36">
        <f>SUMIFS(СВЦЭМ!$F$33:$F$776,СВЦЭМ!$A$33:$A$776,$A193,СВЦЭМ!$B$33:$B$776,V$190)+'СЕТ СН'!$F$12</f>
        <v>67.699188410000005</v>
      </c>
      <c r="W193" s="36">
        <f>SUMIFS(СВЦЭМ!$F$33:$F$776,СВЦЭМ!$A$33:$A$776,$A193,СВЦЭМ!$B$33:$B$776,W$190)+'СЕТ СН'!$F$12</f>
        <v>68.799277480000001</v>
      </c>
      <c r="X193" s="36">
        <f>SUMIFS(СВЦЭМ!$F$33:$F$776,СВЦЭМ!$A$33:$A$776,$A193,СВЦЭМ!$B$33:$B$776,X$190)+'СЕТ СН'!$F$12</f>
        <v>70.736670329999995</v>
      </c>
      <c r="Y193" s="36">
        <f>SUMIFS(СВЦЭМ!$F$33:$F$776,СВЦЭМ!$A$33:$A$776,$A193,СВЦЭМ!$B$33:$B$776,Y$190)+'СЕТ СН'!$F$12</f>
        <v>76.006464469999997</v>
      </c>
    </row>
    <row r="194" spans="1:25" ht="15.75" x14ac:dyDescent="0.2">
      <c r="A194" s="35">
        <f t="shared" si="5"/>
        <v>44108</v>
      </c>
      <c r="B194" s="36">
        <f>SUMIFS(СВЦЭМ!$F$33:$F$776,СВЦЭМ!$A$33:$A$776,$A194,СВЦЭМ!$B$33:$B$776,B$190)+'СЕТ СН'!$F$12</f>
        <v>90.177862259999998</v>
      </c>
      <c r="C194" s="36">
        <f>SUMIFS(СВЦЭМ!$F$33:$F$776,СВЦЭМ!$A$33:$A$776,$A194,СВЦЭМ!$B$33:$B$776,C$190)+'СЕТ СН'!$F$12</f>
        <v>101.56898194</v>
      </c>
      <c r="D194" s="36">
        <f>SUMIFS(СВЦЭМ!$F$33:$F$776,СВЦЭМ!$A$33:$A$776,$A194,СВЦЭМ!$B$33:$B$776,D$190)+'СЕТ СН'!$F$12</f>
        <v>112.479184</v>
      </c>
      <c r="E194" s="36">
        <f>SUMIFS(СВЦЭМ!$F$33:$F$776,СВЦЭМ!$A$33:$A$776,$A194,СВЦЭМ!$B$33:$B$776,E$190)+'СЕТ СН'!$F$12</f>
        <v>116.75816539</v>
      </c>
      <c r="F194" s="36">
        <f>SUMIFS(СВЦЭМ!$F$33:$F$776,СВЦЭМ!$A$33:$A$776,$A194,СВЦЭМ!$B$33:$B$776,F$190)+'СЕТ СН'!$F$12</f>
        <v>117.43726551</v>
      </c>
      <c r="G194" s="36">
        <f>SUMIFS(СВЦЭМ!$F$33:$F$776,СВЦЭМ!$A$33:$A$776,$A194,СВЦЭМ!$B$33:$B$776,G$190)+'СЕТ СН'!$F$12</f>
        <v>115.94854932</v>
      </c>
      <c r="H194" s="36">
        <f>SUMIFS(СВЦЭМ!$F$33:$F$776,СВЦЭМ!$A$33:$A$776,$A194,СВЦЭМ!$B$33:$B$776,H$190)+'СЕТ СН'!$F$12</f>
        <v>113.87716184999999</v>
      </c>
      <c r="I194" s="36">
        <f>SUMIFS(СВЦЭМ!$F$33:$F$776,СВЦЭМ!$A$33:$A$776,$A194,СВЦЭМ!$B$33:$B$776,I$190)+'СЕТ СН'!$F$12</f>
        <v>109.08664258</v>
      </c>
      <c r="J194" s="36">
        <f>SUMIFS(СВЦЭМ!$F$33:$F$776,СВЦЭМ!$A$33:$A$776,$A194,СВЦЭМ!$B$33:$B$776,J$190)+'СЕТ СН'!$F$12</f>
        <v>95.039335620000003</v>
      </c>
      <c r="K194" s="36">
        <f>SUMIFS(СВЦЭМ!$F$33:$F$776,СВЦЭМ!$A$33:$A$776,$A194,СВЦЭМ!$B$33:$B$776,K$190)+'СЕТ СН'!$F$12</f>
        <v>84.611052009999995</v>
      </c>
      <c r="L194" s="36">
        <f>SUMIFS(СВЦЭМ!$F$33:$F$776,СВЦЭМ!$A$33:$A$776,$A194,СВЦЭМ!$B$33:$B$776,L$190)+'СЕТ СН'!$F$12</f>
        <v>79.702716069999994</v>
      </c>
      <c r="M194" s="36">
        <f>SUMIFS(СВЦЭМ!$F$33:$F$776,СВЦЭМ!$A$33:$A$776,$A194,СВЦЭМ!$B$33:$B$776,M$190)+'СЕТ СН'!$F$12</f>
        <v>80.574482799999998</v>
      </c>
      <c r="N194" s="36">
        <f>SUMIFS(СВЦЭМ!$F$33:$F$776,СВЦЭМ!$A$33:$A$776,$A194,СВЦЭМ!$B$33:$B$776,N$190)+'СЕТ СН'!$F$12</f>
        <v>82.193933400000006</v>
      </c>
      <c r="O194" s="36">
        <f>SUMIFS(СВЦЭМ!$F$33:$F$776,СВЦЭМ!$A$33:$A$776,$A194,СВЦЭМ!$B$33:$B$776,O$190)+'СЕТ СН'!$F$12</f>
        <v>90.903815820000005</v>
      </c>
      <c r="P194" s="36">
        <f>SUMIFS(СВЦЭМ!$F$33:$F$776,СВЦЭМ!$A$33:$A$776,$A194,СВЦЭМ!$B$33:$B$776,P$190)+'СЕТ СН'!$F$12</f>
        <v>95.395788929999995</v>
      </c>
      <c r="Q194" s="36">
        <f>SUMIFS(СВЦЭМ!$F$33:$F$776,СВЦЭМ!$A$33:$A$776,$A194,СВЦЭМ!$B$33:$B$776,Q$190)+'СЕТ СН'!$F$12</f>
        <v>89.586452730000005</v>
      </c>
      <c r="R194" s="36">
        <f>SUMIFS(СВЦЭМ!$F$33:$F$776,СВЦЭМ!$A$33:$A$776,$A194,СВЦЭМ!$B$33:$B$776,R$190)+'СЕТ СН'!$F$12</f>
        <v>82.92373465</v>
      </c>
      <c r="S194" s="36">
        <f>SUMIFS(СВЦЭМ!$F$33:$F$776,СВЦЭМ!$A$33:$A$776,$A194,СВЦЭМ!$B$33:$B$776,S$190)+'СЕТ СН'!$F$12</f>
        <v>76.934109550000002</v>
      </c>
      <c r="T194" s="36">
        <f>SUMIFS(СВЦЭМ!$F$33:$F$776,СВЦЭМ!$A$33:$A$776,$A194,СВЦЭМ!$B$33:$B$776,T$190)+'СЕТ СН'!$F$12</f>
        <v>72.793681570000004</v>
      </c>
      <c r="U194" s="36">
        <f>SUMIFS(СВЦЭМ!$F$33:$F$776,СВЦЭМ!$A$33:$A$776,$A194,СВЦЭМ!$B$33:$B$776,U$190)+'СЕТ СН'!$F$12</f>
        <v>71.542811259999993</v>
      </c>
      <c r="V194" s="36">
        <f>SUMIFS(СВЦЭМ!$F$33:$F$776,СВЦЭМ!$A$33:$A$776,$A194,СВЦЭМ!$B$33:$B$776,V$190)+'СЕТ СН'!$F$12</f>
        <v>74.586483549999997</v>
      </c>
      <c r="W194" s="36">
        <f>SUMIFS(СВЦЭМ!$F$33:$F$776,СВЦЭМ!$A$33:$A$776,$A194,СВЦЭМ!$B$33:$B$776,W$190)+'СЕТ СН'!$F$12</f>
        <v>74.487845930000006</v>
      </c>
      <c r="X194" s="36">
        <f>SUMIFS(СВЦЭМ!$F$33:$F$776,СВЦЭМ!$A$33:$A$776,$A194,СВЦЭМ!$B$33:$B$776,X$190)+'СЕТ СН'!$F$12</f>
        <v>77.243030320000003</v>
      </c>
      <c r="Y194" s="36">
        <f>SUMIFS(СВЦЭМ!$F$33:$F$776,СВЦЭМ!$A$33:$A$776,$A194,СВЦЭМ!$B$33:$B$776,Y$190)+'СЕТ СН'!$F$12</f>
        <v>83.74533418</v>
      </c>
    </row>
    <row r="195" spans="1:25" ht="15.75" x14ac:dyDescent="0.2">
      <c r="A195" s="35">
        <f t="shared" si="5"/>
        <v>44109</v>
      </c>
      <c r="B195" s="36">
        <f>SUMIFS(СВЦЭМ!$F$33:$F$776,СВЦЭМ!$A$33:$A$776,$A195,СВЦЭМ!$B$33:$B$776,B$190)+'СЕТ СН'!$F$12</f>
        <v>92.375028060000005</v>
      </c>
      <c r="C195" s="36">
        <f>SUMIFS(СВЦЭМ!$F$33:$F$776,СВЦЭМ!$A$33:$A$776,$A195,СВЦЭМ!$B$33:$B$776,C$190)+'СЕТ СН'!$F$12</f>
        <v>105.08250013</v>
      </c>
      <c r="D195" s="36">
        <f>SUMIFS(СВЦЭМ!$F$33:$F$776,СВЦЭМ!$A$33:$A$776,$A195,СВЦЭМ!$B$33:$B$776,D$190)+'СЕТ СН'!$F$12</f>
        <v>116.45434290999999</v>
      </c>
      <c r="E195" s="36">
        <f>SUMIFS(СВЦЭМ!$F$33:$F$776,СВЦЭМ!$A$33:$A$776,$A195,СВЦЭМ!$B$33:$B$776,E$190)+'СЕТ СН'!$F$12</f>
        <v>119.56650125</v>
      </c>
      <c r="F195" s="36">
        <f>SUMIFS(СВЦЭМ!$F$33:$F$776,СВЦЭМ!$A$33:$A$776,$A195,СВЦЭМ!$B$33:$B$776,F$190)+'СЕТ СН'!$F$12</f>
        <v>119.52483576</v>
      </c>
      <c r="G195" s="36">
        <f>SUMIFS(СВЦЭМ!$F$33:$F$776,СВЦЭМ!$A$33:$A$776,$A195,СВЦЭМ!$B$33:$B$776,G$190)+'СЕТ СН'!$F$12</f>
        <v>116.55619597</v>
      </c>
      <c r="H195" s="36">
        <f>SUMIFS(СВЦЭМ!$F$33:$F$776,СВЦЭМ!$A$33:$A$776,$A195,СВЦЭМ!$B$33:$B$776,H$190)+'СЕТ СН'!$F$12</f>
        <v>107.41124271</v>
      </c>
      <c r="I195" s="36">
        <f>SUMIFS(СВЦЭМ!$F$33:$F$776,СВЦЭМ!$A$33:$A$776,$A195,СВЦЭМ!$B$33:$B$776,I$190)+'СЕТ СН'!$F$12</f>
        <v>98.970631780000005</v>
      </c>
      <c r="J195" s="36">
        <f>SUMIFS(СВЦЭМ!$F$33:$F$776,СВЦЭМ!$A$33:$A$776,$A195,СВЦЭМ!$B$33:$B$776,J$190)+'СЕТ СН'!$F$12</f>
        <v>89.364519049999998</v>
      </c>
      <c r="K195" s="36">
        <f>SUMIFS(СВЦЭМ!$F$33:$F$776,СВЦЭМ!$A$33:$A$776,$A195,СВЦЭМ!$B$33:$B$776,K$190)+'СЕТ СН'!$F$12</f>
        <v>84.547967499999999</v>
      </c>
      <c r="L195" s="36">
        <f>SUMIFS(СВЦЭМ!$F$33:$F$776,СВЦЭМ!$A$33:$A$776,$A195,СВЦЭМ!$B$33:$B$776,L$190)+'СЕТ СН'!$F$12</f>
        <v>84.113875559999997</v>
      </c>
      <c r="M195" s="36">
        <f>SUMIFS(СВЦЭМ!$F$33:$F$776,СВЦЭМ!$A$33:$A$776,$A195,СВЦЭМ!$B$33:$B$776,M$190)+'СЕТ СН'!$F$12</f>
        <v>87.648078769999998</v>
      </c>
      <c r="N195" s="36">
        <f>SUMIFS(СВЦЭМ!$F$33:$F$776,СВЦЭМ!$A$33:$A$776,$A195,СВЦЭМ!$B$33:$B$776,N$190)+'СЕТ СН'!$F$12</f>
        <v>89.013053470000003</v>
      </c>
      <c r="O195" s="36">
        <f>SUMIFS(СВЦЭМ!$F$33:$F$776,СВЦЭМ!$A$33:$A$776,$A195,СВЦЭМ!$B$33:$B$776,O$190)+'СЕТ СН'!$F$12</f>
        <v>93.08203159</v>
      </c>
      <c r="P195" s="36">
        <f>SUMIFS(СВЦЭМ!$F$33:$F$776,СВЦЭМ!$A$33:$A$776,$A195,СВЦЭМ!$B$33:$B$776,P$190)+'СЕТ СН'!$F$12</f>
        <v>97.23597565</v>
      </c>
      <c r="Q195" s="36">
        <f>SUMIFS(СВЦЭМ!$F$33:$F$776,СВЦЭМ!$A$33:$A$776,$A195,СВЦЭМ!$B$33:$B$776,Q$190)+'СЕТ СН'!$F$12</f>
        <v>91.97510991</v>
      </c>
      <c r="R195" s="36">
        <f>SUMIFS(СВЦЭМ!$F$33:$F$776,СВЦЭМ!$A$33:$A$776,$A195,СВЦЭМ!$B$33:$B$776,R$190)+'СЕТ СН'!$F$12</f>
        <v>86.637466059999994</v>
      </c>
      <c r="S195" s="36">
        <f>SUMIFS(СВЦЭМ!$F$33:$F$776,СВЦЭМ!$A$33:$A$776,$A195,СВЦЭМ!$B$33:$B$776,S$190)+'СЕТ СН'!$F$12</f>
        <v>84.835399649999999</v>
      </c>
      <c r="T195" s="36">
        <f>SUMIFS(СВЦЭМ!$F$33:$F$776,СВЦЭМ!$A$33:$A$776,$A195,СВЦЭМ!$B$33:$B$776,T$190)+'СЕТ СН'!$F$12</f>
        <v>87.650834430000003</v>
      </c>
      <c r="U195" s="36">
        <f>SUMIFS(СВЦЭМ!$F$33:$F$776,СВЦЭМ!$A$33:$A$776,$A195,СВЦЭМ!$B$33:$B$776,U$190)+'СЕТ СН'!$F$12</f>
        <v>84.265960980000003</v>
      </c>
      <c r="V195" s="36">
        <f>SUMIFS(СВЦЭМ!$F$33:$F$776,СВЦЭМ!$A$33:$A$776,$A195,СВЦЭМ!$B$33:$B$776,V$190)+'СЕТ СН'!$F$12</f>
        <v>84.594455870000004</v>
      </c>
      <c r="W195" s="36">
        <f>SUMIFS(СВЦЭМ!$F$33:$F$776,СВЦЭМ!$A$33:$A$776,$A195,СВЦЭМ!$B$33:$B$776,W$190)+'СЕТ СН'!$F$12</f>
        <v>89.211615789999996</v>
      </c>
      <c r="X195" s="36">
        <f>SUMIFS(СВЦЭМ!$F$33:$F$776,СВЦЭМ!$A$33:$A$776,$A195,СВЦЭМ!$B$33:$B$776,X$190)+'СЕТ СН'!$F$12</f>
        <v>88.674837100000005</v>
      </c>
      <c r="Y195" s="36">
        <f>SUMIFS(СВЦЭМ!$F$33:$F$776,СВЦЭМ!$A$33:$A$776,$A195,СВЦЭМ!$B$33:$B$776,Y$190)+'СЕТ СН'!$F$12</f>
        <v>93.720796539999995</v>
      </c>
    </row>
    <row r="196" spans="1:25" ht="15.75" x14ac:dyDescent="0.2">
      <c r="A196" s="35">
        <f t="shared" si="5"/>
        <v>44110</v>
      </c>
      <c r="B196" s="36">
        <f>SUMIFS(СВЦЭМ!$F$33:$F$776,СВЦЭМ!$A$33:$A$776,$A196,СВЦЭМ!$B$33:$B$776,B$190)+'СЕТ СН'!$F$12</f>
        <v>104.11774114000001</v>
      </c>
      <c r="C196" s="36">
        <f>SUMIFS(СВЦЭМ!$F$33:$F$776,СВЦЭМ!$A$33:$A$776,$A196,СВЦЭМ!$B$33:$B$776,C$190)+'СЕТ СН'!$F$12</f>
        <v>116.18949168</v>
      </c>
      <c r="D196" s="36">
        <f>SUMIFS(СВЦЭМ!$F$33:$F$776,СВЦЭМ!$A$33:$A$776,$A196,СВЦЭМ!$B$33:$B$776,D$190)+'СЕТ СН'!$F$12</f>
        <v>125.29746258</v>
      </c>
      <c r="E196" s="36">
        <f>SUMIFS(СВЦЭМ!$F$33:$F$776,СВЦЭМ!$A$33:$A$776,$A196,СВЦЭМ!$B$33:$B$776,E$190)+'СЕТ СН'!$F$12</f>
        <v>128.53158637999999</v>
      </c>
      <c r="F196" s="36">
        <f>SUMIFS(СВЦЭМ!$F$33:$F$776,СВЦЭМ!$A$33:$A$776,$A196,СВЦЭМ!$B$33:$B$776,F$190)+'СЕТ СН'!$F$12</f>
        <v>129.15275342000001</v>
      </c>
      <c r="G196" s="36">
        <f>SUMIFS(СВЦЭМ!$F$33:$F$776,СВЦЭМ!$A$33:$A$776,$A196,СВЦЭМ!$B$33:$B$776,G$190)+'СЕТ СН'!$F$12</f>
        <v>127.18555658</v>
      </c>
      <c r="H196" s="36">
        <f>SUMIFS(СВЦЭМ!$F$33:$F$776,СВЦЭМ!$A$33:$A$776,$A196,СВЦЭМ!$B$33:$B$776,H$190)+'СЕТ СН'!$F$12</f>
        <v>118.20585059</v>
      </c>
      <c r="I196" s="36">
        <f>SUMIFS(СВЦЭМ!$F$33:$F$776,СВЦЭМ!$A$33:$A$776,$A196,СВЦЭМ!$B$33:$B$776,I$190)+'СЕТ СН'!$F$12</f>
        <v>110.6691008</v>
      </c>
      <c r="J196" s="36">
        <f>SUMIFS(СВЦЭМ!$F$33:$F$776,СВЦЭМ!$A$33:$A$776,$A196,СВЦЭМ!$B$33:$B$776,J$190)+'СЕТ СН'!$F$12</f>
        <v>100.85935383</v>
      </c>
      <c r="K196" s="36">
        <f>SUMIFS(СВЦЭМ!$F$33:$F$776,СВЦЭМ!$A$33:$A$776,$A196,СВЦЭМ!$B$33:$B$776,K$190)+'СЕТ СН'!$F$12</f>
        <v>95.078637090000001</v>
      </c>
      <c r="L196" s="36">
        <f>SUMIFS(СВЦЭМ!$F$33:$F$776,СВЦЭМ!$A$33:$A$776,$A196,СВЦЭМ!$B$33:$B$776,L$190)+'СЕТ СН'!$F$12</f>
        <v>95.769964060000007</v>
      </c>
      <c r="M196" s="36">
        <f>SUMIFS(СВЦЭМ!$F$33:$F$776,СВЦЭМ!$A$33:$A$776,$A196,СВЦЭМ!$B$33:$B$776,M$190)+'СЕТ СН'!$F$12</f>
        <v>96.293473969999994</v>
      </c>
      <c r="N196" s="36">
        <f>SUMIFS(СВЦЭМ!$F$33:$F$776,СВЦЭМ!$A$33:$A$776,$A196,СВЦЭМ!$B$33:$B$776,N$190)+'СЕТ СН'!$F$12</f>
        <v>98.443806719999998</v>
      </c>
      <c r="O196" s="36">
        <f>SUMIFS(СВЦЭМ!$F$33:$F$776,СВЦЭМ!$A$33:$A$776,$A196,СВЦЭМ!$B$33:$B$776,O$190)+'СЕТ СН'!$F$12</f>
        <v>104.15969817</v>
      </c>
      <c r="P196" s="36">
        <f>SUMIFS(СВЦЭМ!$F$33:$F$776,СВЦЭМ!$A$33:$A$776,$A196,СВЦЭМ!$B$33:$B$776,P$190)+'СЕТ СН'!$F$12</f>
        <v>108.65427585</v>
      </c>
      <c r="Q196" s="36">
        <f>SUMIFS(СВЦЭМ!$F$33:$F$776,СВЦЭМ!$A$33:$A$776,$A196,СВЦЭМ!$B$33:$B$776,Q$190)+'СЕТ СН'!$F$12</f>
        <v>102.29841987</v>
      </c>
      <c r="R196" s="36">
        <f>SUMIFS(СВЦЭМ!$F$33:$F$776,СВЦЭМ!$A$33:$A$776,$A196,СВЦЭМ!$B$33:$B$776,R$190)+'СЕТ СН'!$F$12</f>
        <v>95.251810710000001</v>
      </c>
      <c r="S196" s="36">
        <f>SUMIFS(СВЦЭМ!$F$33:$F$776,СВЦЭМ!$A$33:$A$776,$A196,СВЦЭМ!$B$33:$B$776,S$190)+'СЕТ СН'!$F$12</f>
        <v>88.734997579999998</v>
      </c>
      <c r="T196" s="36">
        <f>SUMIFS(СВЦЭМ!$F$33:$F$776,СВЦЭМ!$A$33:$A$776,$A196,СВЦЭМ!$B$33:$B$776,T$190)+'СЕТ СН'!$F$12</f>
        <v>85.139325380000002</v>
      </c>
      <c r="U196" s="36">
        <f>SUMIFS(СВЦЭМ!$F$33:$F$776,СВЦЭМ!$A$33:$A$776,$A196,СВЦЭМ!$B$33:$B$776,U$190)+'СЕТ СН'!$F$12</f>
        <v>85.395728460000001</v>
      </c>
      <c r="V196" s="36">
        <f>SUMIFS(СВЦЭМ!$F$33:$F$776,СВЦЭМ!$A$33:$A$776,$A196,СВЦЭМ!$B$33:$B$776,V$190)+'СЕТ СН'!$F$12</f>
        <v>83.947169959999997</v>
      </c>
      <c r="W196" s="36">
        <f>SUMIFS(СВЦЭМ!$F$33:$F$776,СВЦЭМ!$A$33:$A$776,$A196,СВЦЭМ!$B$33:$B$776,W$190)+'СЕТ СН'!$F$12</f>
        <v>84.779956159999998</v>
      </c>
      <c r="X196" s="36">
        <f>SUMIFS(СВЦЭМ!$F$33:$F$776,СВЦЭМ!$A$33:$A$776,$A196,СВЦЭМ!$B$33:$B$776,X$190)+'СЕТ СН'!$F$12</f>
        <v>87.882315689999999</v>
      </c>
      <c r="Y196" s="36">
        <f>SUMIFS(СВЦЭМ!$F$33:$F$776,СВЦЭМ!$A$33:$A$776,$A196,СВЦЭМ!$B$33:$B$776,Y$190)+'СЕТ СН'!$F$12</f>
        <v>93.750943460000002</v>
      </c>
    </row>
    <row r="197" spans="1:25" ht="15.75" x14ac:dyDescent="0.2">
      <c r="A197" s="35">
        <f t="shared" si="5"/>
        <v>44111</v>
      </c>
      <c r="B197" s="36">
        <f>SUMIFS(СВЦЭМ!$F$33:$F$776,СВЦЭМ!$A$33:$A$776,$A197,СВЦЭМ!$B$33:$B$776,B$190)+'СЕТ СН'!$F$12</f>
        <v>102.27837785</v>
      </c>
      <c r="C197" s="36">
        <f>SUMIFS(СВЦЭМ!$F$33:$F$776,СВЦЭМ!$A$33:$A$776,$A197,СВЦЭМ!$B$33:$B$776,C$190)+'СЕТ СН'!$F$12</f>
        <v>114.95171292000001</v>
      </c>
      <c r="D197" s="36">
        <f>SUMIFS(СВЦЭМ!$F$33:$F$776,СВЦЭМ!$A$33:$A$776,$A197,СВЦЭМ!$B$33:$B$776,D$190)+'СЕТ СН'!$F$12</f>
        <v>125.7691073</v>
      </c>
      <c r="E197" s="36">
        <f>SUMIFS(СВЦЭМ!$F$33:$F$776,СВЦЭМ!$A$33:$A$776,$A197,СВЦЭМ!$B$33:$B$776,E$190)+'СЕТ СН'!$F$12</f>
        <v>129.23496714999999</v>
      </c>
      <c r="F197" s="36">
        <f>SUMIFS(СВЦЭМ!$F$33:$F$776,СВЦЭМ!$A$33:$A$776,$A197,СВЦЭМ!$B$33:$B$776,F$190)+'СЕТ СН'!$F$12</f>
        <v>128.52533629000001</v>
      </c>
      <c r="G197" s="36">
        <f>SUMIFS(СВЦЭМ!$F$33:$F$776,СВЦЭМ!$A$33:$A$776,$A197,СВЦЭМ!$B$33:$B$776,G$190)+'СЕТ СН'!$F$12</f>
        <v>125.54809571</v>
      </c>
      <c r="H197" s="36">
        <f>SUMIFS(СВЦЭМ!$F$33:$F$776,СВЦЭМ!$A$33:$A$776,$A197,СВЦЭМ!$B$33:$B$776,H$190)+'СЕТ СН'!$F$12</f>
        <v>118.59985974999999</v>
      </c>
      <c r="I197" s="36">
        <f>SUMIFS(СВЦЭМ!$F$33:$F$776,СВЦЭМ!$A$33:$A$776,$A197,СВЦЭМ!$B$33:$B$776,I$190)+'СЕТ СН'!$F$12</f>
        <v>110.69554376000001</v>
      </c>
      <c r="J197" s="36">
        <f>SUMIFS(СВЦЭМ!$F$33:$F$776,СВЦЭМ!$A$33:$A$776,$A197,СВЦЭМ!$B$33:$B$776,J$190)+'СЕТ СН'!$F$12</f>
        <v>101.0862613</v>
      </c>
      <c r="K197" s="36">
        <f>SUMIFS(СВЦЭМ!$F$33:$F$776,СВЦЭМ!$A$33:$A$776,$A197,СВЦЭМ!$B$33:$B$776,K$190)+'СЕТ СН'!$F$12</f>
        <v>96.471157750000003</v>
      </c>
      <c r="L197" s="36">
        <f>SUMIFS(СВЦЭМ!$F$33:$F$776,СВЦЭМ!$A$33:$A$776,$A197,СВЦЭМ!$B$33:$B$776,L$190)+'СЕТ СН'!$F$12</f>
        <v>97.152598940000004</v>
      </c>
      <c r="M197" s="36">
        <f>SUMIFS(СВЦЭМ!$F$33:$F$776,СВЦЭМ!$A$33:$A$776,$A197,СВЦЭМ!$B$33:$B$776,M$190)+'СЕТ СН'!$F$12</f>
        <v>98.357533910000001</v>
      </c>
      <c r="N197" s="36">
        <f>SUMIFS(СВЦЭМ!$F$33:$F$776,СВЦЭМ!$A$33:$A$776,$A197,СВЦЭМ!$B$33:$B$776,N$190)+'СЕТ СН'!$F$12</f>
        <v>99.169183889999999</v>
      </c>
      <c r="O197" s="36">
        <f>SUMIFS(СВЦЭМ!$F$33:$F$776,СВЦЭМ!$A$33:$A$776,$A197,СВЦЭМ!$B$33:$B$776,O$190)+'СЕТ СН'!$F$12</f>
        <v>103.50949701</v>
      </c>
      <c r="P197" s="36">
        <f>SUMIFS(СВЦЭМ!$F$33:$F$776,СВЦЭМ!$A$33:$A$776,$A197,СВЦЭМ!$B$33:$B$776,P$190)+'СЕТ СН'!$F$12</f>
        <v>107.59354161</v>
      </c>
      <c r="Q197" s="36">
        <f>SUMIFS(СВЦЭМ!$F$33:$F$776,СВЦЭМ!$A$33:$A$776,$A197,СВЦЭМ!$B$33:$B$776,Q$190)+'СЕТ СН'!$F$12</f>
        <v>101.78119289</v>
      </c>
      <c r="R197" s="36">
        <f>SUMIFS(СВЦЭМ!$F$33:$F$776,СВЦЭМ!$A$33:$A$776,$A197,СВЦЭМ!$B$33:$B$776,R$190)+'СЕТ СН'!$F$12</f>
        <v>94.012235160000003</v>
      </c>
      <c r="S197" s="36">
        <f>SUMIFS(СВЦЭМ!$F$33:$F$776,СВЦЭМ!$A$33:$A$776,$A197,СВЦЭМ!$B$33:$B$776,S$190)+'СЕТ СН'!$F$12</f>
        <v>86.634531469999999</v>
      </c>
      <c r="T197" s="36">
        <f>SUMIFS(СВЦЭМ!$F$33:$F$776,СВЦЭМ!$A$33:$A$776,$A197,СВЦЭМ!$B$33:$B$776,T$190)+'СЕТ СН'!$F$12</f>
        <v>85.457297729999993</v>
      </c>
      <c r="U197" s="36">
        <f>SUMIFS(СВЦЭМ!$F$33:$F$776,СВЦЭМ!$A$33:$A$776,$A197,СВЦЭМ!$B$33:$B$776,U$190)+'СЕТ СН'!$F$12</f>
        <v>86.541479890000005</v>
      </c>
      <c r="V197" s="36">
        <f>SUMIFS(СВЦЭМ!$F$33:$F$776,СВЦЭМ!$A$33:$A$776,$A197,СВЦЭМ!$B$33:$B$776,V$190)+'СЕТ СН'!$F$12</f>
        <v>86.022897389999997</v>
      </c>
      <c r="W197" s="36">
        <f>SUMIFS(СВЦЭМ!$F$33:$F$776,СВЦЭМ!$A$33:$A$776,$A197,СВЦЭМ!$B$33:$B$776,W$190)+'СЕТ СН'!$F$12</f>
        <v>85.562879039999999</v>
      </c>
      <c r="X197" s="36">
        <f>SUMIFS(СВЦЭМ!$F$33:$F$776,СВЦЭМ!$A$33:$A$776,$A197,СВЦЭМ!$B$33:$B$776,X$190)+'СЕТ СН'!$F$12</f>
        <v>86.015865629999993</v>
      </c>
      <c r="Y197" s="36">
        <f>SUMIFS(СВЦЭМ!$F$33:$F$776,СВЦЭМ!$A$33:$A$776,$A197,СВЦЭМ!$B$33:$B$776,Y$190)+'СЕТ СН'!$F$12</f>
        <v>91.850318360000003</v>
      </c>
    </row>
    <row r="198" spans="1:25" ht="15.75" x14ac:dyDescent="0.2">
      <c r="A198" s="35">
        <f t="shared" si="5"/>
        <v>44112</v>
      </c>
      <c r="B198" s="36">
        <f>SUMIFS(СВЦЭМ!$F$33:$F$776,СВЦЭМ!$A$33:$A$776,$A198,СВЦЭМ!$B$33:$B$776,B$190)+'СЕТ СН'!$F$12</f>
        <v>98.903427440000002</v>
      </c>
      <c r="C198" s="36">
        <f>SUMIFS(СВЦЭМ!$F$33:$F$776,СВЦЭМ!$A$33:$A$776,$A198,СВЦЭМ!$B$33:$B$776,C$190)+'СЕТ СН'!$F$12</f>
        <v>111.22111137</v>
      </c>
      <c r="D198" s="36">
        <f>SUMIFS(СВЦЭМ!$F$33:$F$776,СВЦЭМ!$A$33:$A$776,$A198,СВЦЭМ!$B$33:$B$776,D$190)+'СЕТ СН'!$F$12</f>
        <v>120.77477827</v>
      </c>
      <c r="E198" s="36">
        <f>SUMIFS(СВЦЭМ!$F$33:$F$776,СВЦЭМ!$A$33:$A$776,$A198,СВЦЭМ!$B$33:$B$776,E$190)+'СЕТ СН'!$F$12</f>
        <v>122.66240048</v>
      </c>
      <c r="F198" s="36">
        <f>SUMIFS(СВЦЭМ!$F$33:$F$776,СВЦЭМ!$A$33:$A$776,$A198,СВЦЭМ!$B$33:$B$776,F$190)+'СЕТ СН'!$F$12</f>
        <v>122.04631639</v>
      </c>
      <c r="G198" s="36">
        <f>SUMIFS(СВЦЭМ!$F$33:$F$776,СВЦЭМ!$A$33:$A$776,$A198,СВЦЭМ!$B$33:$B$776,G$190)+'СЕТ СН'!$F$12</f>
        <v>119.24105489</v>
      </c>
      <c r="H198" s="36">
        <f>SUMIFS(СВЦЭМ!$F$33:$F$776,СВЦЭМ!$A$33:$A$776,$A198,СВЦЭМ!$B$33:$B$776,H$190)+'СЕТ СН'!$F$12</f>
        <v>112.04000234999999</v>
      </c>
      <c r="I198" s="36">
        <f>SUMIFS(СВЦЭМ!$F$33:$F$776,СВЦЭМ!$A$33:$A$776,$A198,СВЦЭМ!$B$33:$B$776,I$190)+'СЕТ СН'!$F$12</f>
        <v>104.15790896999999</v>
      </c>
      <c r="J198" s="36">
        <f>SUMIFS(СВЦЭМ!$F$33:$F$776,СВЦЭМ!$A$33:$A$776,$A198,СВЦЭМ!$B$33:$B$776,J$190)+'СЕТ СН'!$F$12</f>
        <v>95.250642189999994</v>
      </c>
      <c r="K198" s="36">
        <f>SUMIFS(СВЦЭМ!$F$33:$F$776,СВЦЭМ!$A$33:$A$776,$A198,СВЦЭМ!$B$33:$B$776,K$190)+'СЕТ СН'!$F$12</f>
        <v>90.562897480000004</v>
      </c>
      <c r="L198" s="36">
        <f>SUMIFS(СВЦЭМ!$F$33:$F$776,СВЦЭМ!$A$33:$A$776,$A198,СВЦЭМ!$B$33:$B$776,L$190)+'СЕТ СН'!$F$12</f>
        <v>91.395197909999993</v>
      </c>
      <c r="M198" s="36">
        <f>SUMIFS(СВЦЭМ!$F$33:$F$776,СВЦЭМ!$A$33:$A$776,$A198,СВЦЭМ!$B$33:$B$776,M$190)+'СЕТ СН'!$F$12</f>
        <v>92.516496430000004</v>
      </c>
      <c r="N198" s="36">
        <f>SUMIFS(СВЦЭМ!$F$33:$F$776,СВЦЭМ!$A$33:$A$776,$A198,СВЦЭМ!$B$33:$B$776,N$190)+'СЕТ СН'!$F$12</f>
        <v>93.954803589999997</v>
      </c>
      <c r="O198" s="36">
        <f>SUMIFS(СВЦЭМ!$F$33:$F$776,СВЦЭМ!$A$33:$A$776,$A198,СВЦЭМ!$B$33:$B$776,O$190)+'СЕТ СН'!$F$12</f>
        <v>99.068042759999997</v>
      </c>
      <c r="P198" s="36">
        <f>SUMIFS(СВЦЭМ!$F$33:$F$776,СВЦЭМ!$A$33:$A$776,$A198,СВЦЭМ!$B$33:$B$776,P$190)+'СЕТ СН'!$F$12</f>
        <v>103.16554361999999</v>
      </c>
      <c r="Q198" s="36">
        <f>SUMIFS(СВЦЭМ!$F$33:$F$776,СВЦЭМ!$A$33:$A$776,$A198,СВЦЭМ!$B$33:$B$776,Q$190)+'СЕТ СН'!$F$12</f>
        <v>97.008225870000004</v>
      </c>
      <c r="R198" s="36">
        <f>SUMIFS(СВЦЭМ!$F$33:$F$776,СВЦЭМ!$A$33:$A$776,$A198,СВЦЭМ!$B$33:$B$776,R$190)+'СЕТ СН'!$F$12</f>
        <v>89.748888980000004</v>
      </c>
      <c r="S198" s="36">
        <f>SUMIFS(СВЦЭМ!$F$33:$F$776,СВЦЭМ!$A$33:$A$776,$A198,СВЦЭМ!$B$33:$B$776,S$190)+'СЕТ СН'!$F$12</f>
        <v>83.189841799999996</v>
      </c>
      <c r="T198" s="36">
        <f>SUMIFS(СВЦЭМ!$F$33:$F$776,СВЦЭМ!$A$33:$A$776,$A198,СВЦЭМ!$B$33:$B$776,T$190)+'СЕТ СН'!$F$12</f>
        <v>83.201973640000006</v>
      </c>
      <c r="U198" s="36">
        <f>SUMIFS(СВЦЭМ!$F$33:$F$776,СВЦЭМ!$A$33:$A$776,$A198,СВЦЭМ!$B$33:$B$776,U$190)+'СЕТ СН'!$F$12</f>
        <v>85.567139370000007</v>
      </c>
      <c r="V198" s="36">
        <f>SUMIFS(СВЦЭМ!$F$33:$F$776,СВЦЭМ!$A$33:$A$776,$A198,СВЦЭМ!$B$33:$B$776,V$190)+'СЕТ СН'!$F$12</f>
        <v>84.225608050000005</v>
      </c>
      <c r="W198" s="36">
        <f>SUMIFS(СВЦЭМ!$F$33:$F$776,СВЦЭМ!$A$33:$A$776,$A198,СВЦЭМ!$B$33:$B$776,W$190)+'СЕТ СН'!$F$12</f>
        <v>83.532347360000003</v>
      </c>
      <c r="X198" s="36">
        <f>SUMIFS(СВЦЭМ!$F$33:$F$776,СВЦЭМ!$A$33:$A$776,$A198,СВЦЭМ!$B$33:$B$776,X$190)+'СЕТ СН'!$F$12</f>
        <v>85.041723880000006</v>
      </c>
      <c r="Y198" s="36">
        <f>SUMIFS(СВЦЭМ!$F$33:$F$776,СВЦЭМ!$A$33:$A$776,$A198,СВЦЭМ!$B$33:$B$776,Y$190)+'СЕТ СН'!$F$12</f>
        <v>90.242514380000003</v>
      </c>
    </row>
    <row r="199" spans="1:25" ht="15.75" x14ac:dyDescent="0.2">
      <c r="A199" s="35">
        <f t="shared" si="5"/>
        <v>44113</v>
      </c>
      <c r="B199" s="36">
        <f>SUMIFS(СВЦЭМ!$F$33:$F$776,СВЦЭМ!$A$33:$A$776,$A199,СВЦЭМ!$B$33:$B$776,B$190)+'СЕТ СН'!$F$12</f>
        <v>98.345566489999996</v>
      </c>
      <c r="C199" s="36">
        <f>SUMIFS(СВЦЭМ!$F$33:$F$776,СВЦЭМ!$A$33:$A$776,$A199,СВЦЭМ!$B$33:$B$776,C$190)+'СЕТ СН'!$F$12</f>
        <v>110.1288496</v>
      </c>
      <c r="D199" s="36">
        <f>SUMIFS(СВЦЭМ!$F$33:$F$776,СВЦЭМ!$A$33:$A$776,$A199,СВЦЭМ!$B$33:$B$776,D$190)+'СЕТ СН'!$F$12</f>
        <v>120.39575698</v>
      </c>
      <c r="E199" s="36">
        <f>SUMIFS(СВЦЭМ!$F$33:$F$776,СВЦЭМ!$A$33:$A$776,$A199,СВЦЭМ!$B$33:$B$776,E$190)+'СЕТ СН'!$F$12</f>
        <v>122.6853662</v>
      </c>
      <c r="F199" s="36">
        <f>SUMIFS(СВЦЭМ!$F$33:$F$776,СВЦЭМ!$A$33:$A$776,$A199,СВЦЭМ!$B$33:$B$776,F$190)+'СЕТ СН'!$F$12</f>
        <v>123.58058158</v>
      </c>
      <c r="G199" s="36">
        <f>SUMIFS(СВЦЭМ!$F$33:$F$776,СВЦЭМ!$A$33:$A$776,$A199,СВЦЭМ!$B$33:$B$776,G$190)+'СЕТ СН'!$F$12</f>
        <v>120.09158544</v>
      </c>
      <c r="H199" s="36">
        <f>SUMIFS(СВЦЭМ!$F$33:$F$776,СВЦЭМ!$A$33:$A$776,$A199,СВЦЭМ!$B$33:$B$776,H$190)+'СЕТ СН'!$F$12</f>
        <v>112.00239981</v>
      </c>
      <c r="I199" s="36">
        <f>SUMIFS(СВЦЭМ!$F$33:$F$776,СВЦЭМ!$A$33:$A$776,$A199,СВЦЭМ!$B$33:$B$776,I$190)+'СЕТ СН'!$F$12</f>
        <v>104.69793314</v>
      </c>
      <c r="J199" s="36">
        <f>SUMIFS(СВЦЭМ!$F$33:$F$776,СВЦЭМ!$A$33:$A$776,$A199,СВЦЭМ!$B$33:$B$776,J$190)+'СЕТ СН'!$F$12</f>
        <v>96.501005570000004</v>
      </c>
      <c r="K199" s="36">
        <f>SUMIFS(СВЦЭМ!$F$33:$F$776,СВЦЭМ!$A$33:$A$776,$A199,СВЦЭМ!$B$33:$B$776,K$190)+'СЕТ СН'!$F$12</f>
        <v>94.61446273</v>
      </c>
      <c r="L199" s="36">
        <f>SUMIFS(СВЦЭМ!$F$33:$F$776,СВЦЭМ!$A$33:$A$776,$A199,СВЦЭМ!$B$33:$B$776,L$190)+'СЕТ СН'!$F$12</f>
        <v>94.699338789999999</v>
      </c>
      <c r="M199" s="36">
        <f>SUMIFS(СВЦЭМ!$F$33:$F$776,СВЦЭМ!$A$33:$A$776,$A199,СВЦЭМ!$B$33:$B$776,M$190)+'СЕТ СН'!$F$12</f>
        <v>96.602697460000002</v>
      </c>
      <c r="N199" s="36">
        <f>SUMIFS(СВЦЭМ!$F$33:$F$776,СВЦЭМ!$A$33:$A$776,$A199,СВЦЭМ!$B$33:$B$776,N$190)+'СЕТ СН'!$F$12</f>
        <v>98.135349550000001</v>
      </c>
      <c r="O199" s="36">
        <f>SUMIFS(СВЦЭМ!$F$33:$F$776,СВЦЭМ!$A$33:$A$776,$A199,СВЦЭМ!$B$33:$B$776,O$190)+'СЕТ СН'!$F$12</f>
        <v>98.330949709999999</v>
      </c>
      <c r="P199" s="36">
        <f>SUMIFS(СВЦЭМ!$F$33:$F$776,СВЦЭМ!$A$33:$A$776,$A199,СВЦЭМ!$B$33:$B$776,P$190)+'СЕТ СН'!$F$12</f>
        <v>100.00983956</v>
      </c>
      <c r="Q199" s="36">
        <f>SUMIFS(СВЦЭМ!$F$33:$F$776,СВЦЭМ!$A$33:$A$776,$A199,СВЦЭМ!$B$33:$B$776,Q$190)+'СЕТ СН'!$F$12</f>
        <v>100.84553681</v>
      </c>
      <c r="R199" s="36">
        <f>SUMIFS(СВЦЭМ!$F$33:$F$776,СВЦЭМ!$A$33:$A$776,$A199,СВЦЭМ!$B$33:$B$776,R$190)+'СЕТ СН'!$F$12</f>
        <v>94.802437909999995</v>
      </c>
      <c r="S199" s="36">
        <f>SUMIFS(СВЦЭМ!$F$33:$F$776,СВЦЭМ!$A$33:$A$776,$A199,СВЦЭМ!$B$33:$B$776,S$190)+'СЕТ СН'!$F$12</f>
        <v>85.312523959999993</v>
      </c>
      <c r="T199" s="36">
        <f>SUMIFS(СВЦЭМ!$F$33:$F$776,СВЦЭМ!$A$33:$A$776,$A199,СВЦЭМ!$B$33:$B$776,T$190)+'СЕТ СН'!$F$12</f>
        <v>79.203754599999996</v>
      </c>
      <c r="U199" s="36">
        <f>SUMIFS(СВЦЭМ!$F$33:$F$776,СВЦЭМ!$A$33:$A$776,$A199,СВЦЭМ!$B$33:$B$776,U$190)+'СЕТ СН'!$F$12</f>
        <v>84.154131320000005</v>
      </c>
      <c r="V199" s="36">
        <f>SUMIFS(СВЦЭМ!$F$33:$F$776,СВЦЭМ!$A$33:$A$776,$A199,СВЦЭМ!$B$33:$B$776,V$190)+'СЕТ СН'!$F$12</f>
        <v>83.888495700000007</v>
      </c>
      <c r="W199" s="36">
        <f>SUMIFS(СВЦЭМ!$F$33:$F$776,СВЦЭМ!$A$33:$A$776,$A199,СВЦЭМ!$B$33:$B$776,W$190)+'СЕТ СН'!$F$12</f>
        <v>82.503048809999996</v>
      </c>
      <c r="X199" s="36">
        <f>SUMIFS(СВЦЭМ!$F$33:$F$776,СВЦЭМ!$A$33:$A$776,$A199,СВЦЭМ!$B$33:$B$776,X$190)+'СЕТ СН'!$F$12</f>
        <v>84.029342819999997</v>
      </c>
      <c r="Y199" s="36">
        <f>SUMIFS(СВЦЭМ!$F$33:$F$776,СВЦЭМ!$A$33:$A$776,$A199,СВЦЭМ!$B$33:$B$776,Y$190)+'СЕТ СН'!$F$12</f>
        <v>88.24890963</v>
      </c>
    </row>
    <row r="200" spans="1:25" ht="15.75" x14ac:dyDescent="0.2">
      <c r="A200" s="35">
        <f t="shared" si="5"/>
        <v>44114</v>
      </c>
      <c r="B200" s="36">
        <f>SUMIFS(СВЦЭМ!$F$33:$F$776,СВЦЭМ!$A$33:$A$776,$A200,СВЦЭМ!$B$33:$B$776,B$190)+'СЕТ СН'!$F$12</f>
        <v>96.194479720000004</v>
      </c>
      <c r="C200" s="36">
        <f>SUMIFS(СВЦЭМ!$F$33:$F$776,СВЦЭМ!$A$33:$A$776,$A200,СВЦЭМ!$B$33:$B$776,C$190)+'СЕТ СН'!$F$12</f>
        <v>107.78436594999999</v>
      </c>
      <c r="D200" s="36">
        <f>SUMIFS(СВЦЭМ!$F$33:$F$776,СВЦЭМ!$A$33:$A$776,$A200,СВЦЭМ!$B$33:$B$776,D$190)+'СЕТ СН'!$F$12</f>
        <v>118.58057282</v>
      </c>
      <c r="E200" s="36">
        <f>SUMIFS(СВЦЭМ!$F$33:$F$776,СВЦЭМ!$A$33:$A$776,$A200,СВЦЭМ!$B$33:$B$776,E$190)+'СЕТ СН'!$F$12</f>
        <v>122.53353523</v>
      </c>
      <c r="F200" s="36">
        <f>SUMIFS(СВЦЭМ!$F$33:$F$776,СВЦЭМ!$A$33:$A$776,$A200,СВЦЭМ!$B$33:$B$776,F$190)+'СЕТ СН'!$F$12</f>
        <v>123.17092783</v>
      </c>
      <c r="G200" s="36">
        <f>SUMIFS(СВЦЭМ!$F$33:$F$776,СВЦЭМ!$A$33:$A$776,$A200,СВЦЭМ!$B$33:$B$776,G$190)+'СЕТ СН'!$F$12</f>
        <v>120.639717</v>
      </c>
      <c r="H200" s="36">
        <f>SUMIFS(СВЦЭМ!$F$33:$F$776,СВЦЭМ!$A$33:$A$776,$A200,СВЦЭМ!$B$33:$B$776,H$190)+'СЕТ СН'!$F$12</f>
        <v>118.13169525000001</v>
      </c>
      <c r="I200" s="36">
        <f>SUMIFS(СВЦЭМ!$F$33:$F$776,СВЦЭМ!$A$33:$A$776,$A200,СВЦЭМ!$B$33:$B$776,I$190)+'СЕТ СН'!$F$12</f>
        <v>113.63212682</v>
      </c>
      <c r="J200" s="36">
        <f>SUMIFS(СВЦЭМ!$F$33:$F$776,СВЦЭМ!$A$33:$A$776,$A200,СВЦЭМ!$B$33:$B$776,J$190)+'СЕТ СН'!$F$12</f>
        <v>100.43009673</v>
      </c>
      <c r="K200" s="36">
        <f>SUMIFS(СВЦЭМ!$F$33:$F$776,СВЦЭМ!$A$33:$A$776,$A200,СВЦЭМ!$B$33:$B$776,K$190)+'СЕТ СН'!$F$12</f>
        <v>92.156853949999999</v>
      </c>
      <c r="L200" s="36">
        <f>SUMIFS(СВЦЭМ!$F$33:$F$776,СВЦЭМ!$A$33:$A$776,$A200,СВЦЭМ!$B$33:$B$776,L$190)+'СЕТ СН'!$F$12</f>
        <v>91.060169939999994</v>
      </c>
      <c r="M200" s="36">
        <f>SUMIFS(СВЦЭМ!$F$33:$F$776,СВЦЭМ!$A$33:$A$776,$A200,СВЦЭМ!$B$33:$B$776,M$190)+'СЕТ СН'!$F$12</f>
        <v>90.347019590000002</v>
      </c>
      <c r="N200" s="36">
        <f>SUMIFS(СВЦЭМ!$F$33:$F$776,СВЦЭМ!$A$33:$A$776,$A200,СВЦЭМ!$B$33:$B$776,N$190)+'СЕТ СН'!$F$12</f>
        <v>91.318498309999995</v>
      </c>
      <c r="O200" s="36">
        <f>SUMIFS(СВЦЭМ!$F$33:$F$776,СВЦЭМ!$A$33:$A$776,$A200,СВЦЭМ!$B$33:$B$776,O$190)+'СЕТ СН'!$F$12</f>
        <v>98.893039889999997</v>
      </c>
      <c r="P200" s="36">
        <f>SUMIFS(СВЦЭМ!$F$33:$F$776,СВЦЭМ!$A$33:$A$776,$A200,СВЦЭМ!$B$33:$B$776,P$190)+'СЕТ СН'!$F$12</f>
        <v>102.72209161000001</v>
      </c>
      <c r="Q200" s="36">
        <f>SUMIFS(СВЦЭМ!$F$33:$F$776,СВЦЭМ!$A$33:$A$776,$A200,СВЦЭМ!$B$33:$B$776,Q$190)+'СЕТ СН'!$F$12</f>
        <v>101.2492199</v>
      </c>
      <c r="R200" s="36">
        <f>SUMIFS(СВЦЭМ!$F$33:$F$776,СВЦЭМ!$A$33:$A$776,$A200,СВЦЭМ!$B$33:$B$776,R$190)+'СЕТ СН'!$F$12</f>
        <v>92.914062040000005</v>
      </c>
      <c r="S200" s="36">
        <f>SUMIFS(СВЦЭМ!$F$33:$F$776,СВЦЭМ!$A$33:$A$776,$A200,СВЦЭМ!$B$33:$B$776,S$190)+'СЕТ СН'!$F$12</f>
        <v>89.731336769999999</v>
      </c>
      <c r="T200" s="36">
        <f>SUMIFS(СВЦЭМ!$F$33:$F$776,СВЦЭМ!$A$33:$A$776,$A200,СВЦЭМ!$B$33:$B$776,T$190)+'СЕТ СН'!$F$12</f>
        <v>86.951821679999995</v>
      </c>
      <c r="U200" s="36">
        <f>SUMIFS(СВЦЭМ!$F$33:$F$776,СВЦЭМ!$A$33:$A$776,$A200,СВЦЭМ!$B$33:$B$776,U$190)+'СЕТ СН'!$F$12</f>
        <v>86.434404860000001</v>
      </c>
      <c r="V200" s="36">
        <f>SUMIFS(СВЦЭМ!$F$33:$F$776,СВЦЭМ!$A$33:$A$776,$A200,СВЦЭМ!$B$33:$B$776,V$190)+'СЕТ СН'!$F$12</f>
        <v>80.800243179999995</v>
      </c>
      <c r="W200" s="36">
        <f>SUMIFS(СВЦЭМ!$F$33:$F$776,СВЦЭМ!$A$33:$A$776,$A200,СВЦЭМ!$B$33:$B$776,W$190)+'СЕТ СН'!$F$12</f>
        <v>80.074774489999996</v>
      </c>
      <c r="X200" s="36">
        <f>SUMIFS(СВЦЭМ!$F$33:$F$776,СВЦЭМ!$A$33:$A$776,$A200,СВЦЭМ!$B$33:$B$776,X$190)+'СЕТ СН'!$F$12</f>
        <v>78.358494269999994</v>
      </c>
      <c r="Y200" s="36">
        <f>SUMIFS(СВЦЭМ!$F$33:$F$776,СВЦЭМ!$A$33:$A$776,$A200,СВЦЭМ!$B$33:$B$776,Y$190)+'СЕТ СН'!$F$12</f>
        <v>84.67477538</v>
      </c>
    </row>
    <row r="201" spans="1:25" ht="15.75" x14ac:dyDescent="0.2">
      <c r="A201" s="35">
        <f t="shared" si="5"/>
        <v>44115</v>
      </c>
      <c r="B201" s="36">
        <f>SUMIFS(СВЦЭМ!$F$33:$F$776,СВЦЭМ!$A$33:$A$776,$A201,СВЦЭМ!$B$33:$B$776,B$190)+'СЕТ СН'!$F$12</f>
        <v>96.997761159999996</v>
      </c>
      <c r="C201" s="36">
        <f>SUMIFS(СВЦЭМ!$F$33:$F$776,СВЦЭМ!$A$33:$A$776,$A201,СВЦЭМ!$B$33:$B$776,C$190)+'СЕТ СН'!$F$12</f>
        <v>110.23248627</v>
      </c>
      <c r="D201" s="36">
        <f>SUMIFS(СВЦЭМ!$F$33:$F$776,СВЦЭМ!$A$33:$A$776,$A201,СВЦЭМ!$B$33:$B$776,D$190)+'СЕТ СН'!$F$12</f>
        <v>124.32527902</v>
      </c>
      <c r="E201" s="36">
        <f>SUMIFS(СВЦЭМ!$F$33:$F$776,СВЦЭМ!$A$33:$A$776,$A201,СВЦЭМ!$B$33:$B$776,E$190)+'СЕТ СН'!$F$12</f>
        <v>128.99951105</v>
      </c>
      <c r="F201" s="36">
        <f>SUMIFS(СВЦЭМ!$F$33:$F$776,СВЦЭМ!$A$33:$A$776,$A201,СВЦЭМ!$B$33:$B$776,F$190)+'СЕТ СН'!$F$12</f>
        <v>129.69420567</v>
      </c>
      <c r="G201" s="36">
        <f>SUMIFS(СВЦЭМ!$F$33:$F$776,СВЦЭМ!$A$33:$A$776,$A201,СВЦЭМ!$B$33:$B$776,G$190)+'СЕТ СН'!$F$12</f>
        <v>128.35270088999999</v>
      </c>
      <c r="H201" s="36">
        <f>SUMIFS(СВЦЭМ!$F$33:$F$776,СВЦЭМ!$A$33:$A$776,$A201,СВЦЭМ!$B$33:$B$776,H$190)+'СЕТ СН'!$F$12</f>
        <v>125.6906585</v>
      </c>
      <c r="I201" s="36">
        <f>SUMIFS(СВЦЭМ!$F$33:$F$776,СВЦЭМ!$A$33:$A$776,$A201,СВЦЭМ!$B$33:$B$776,I$190)+'СЕТ СН'!$F$12</f>
        <v>122.61503876</v>
      </c>
      <c r="J201" s="36">
        <f>SUMIFS(СВЦЭМ!$F$33:$F$776,СВЦЭМ!$A$33:$A$776,$A201,СВЦЭМ!$B$33:$B$776,J$190)+'СЕТ СН'!$F$12</f>
        <v>108.36620839</v>
      </c>
      <c r="K201" s="36">
        <f>SUMIFS(СВЦЭМ!$F$33:$F$776,СВЦЭМ!$A$33:$A$776,$A201,СВЦЭМ!$B$33:$B$776,K$190)+'СЕТ СН'!$F$12</f>
        <v>97.527710560000003</v>
      </c>
      <c r="L201" s="36">
        <f>SUMIFS(СВЦЭМ!$F$33:$F$776,СВЦЭМ!$A$33:$A$776,$A201,СВЦЭМ!$B$33:$B$776,L$190)+'СЕТ СН'!$F$12</f>
        <v>96.178448700000004</v>
      </c>
      <c r="M201" s="36">
        <f>SUMIFS(СВЦЭМ!$F$33:$F$776,СВЦЭМ!$A$33:$A$776,$A201,СВЦЭМ!$B$33:$B$776,M$190)+'СЕТ СН'!$F$12</f>
        <v>96.243673790000003</v>
      </c>
      <c r="N201" s="36">
        <f>SUMIFS(СВЦЭМ!$F$33:$F$776,СВЦЭМ!$A$33:$A$776,$A201,СВЦЭМ!$B$33:$B$776,N$190)+'СЕТ СН'!$F$12</f>
        <v>97.753453230000005</v>
      </c>
      <c r="O201" s="36">
        <f>SUMIFS(СВЦЭМ!$F$33:$F$776,СВЦЭМ!$A$33:$A$776,$A201,СВЦЭМ!$B$33:$B$776,O$190)+'СЕТ СН'!$F$12</f>
        <v>104.16478499</v>
      </c>
      <c r="P201" s="36">
        <f>SUMIFS(СВЦЭМ!$F$33:$F$776,СВЦЭМ!$A$33:$A$776,$A201,СВЦЭМ!$B$33:$B$776,P$190)+'СЕТ СН'!$F$12</f>
        <v>109.32878864</v>
      </c>
      <c r="Q201" s="36">
        <f>SUMIFS(СВЦЭМ!$F$33:$F$776,СВЦЭМ!$A$33:$A$776,$A201,СВЦЭМ!$B$33:$B$776,Q$190)+'СЕТ СН'!$F$12</f>
        <v>102.65570968</v>
      </c>
      <c r="R201" s="36">
        <f>SUMIFS(СВЦЭМ!$F$33:$F$776,СВЦЭМ!$A$33:$A$776,$A201,СВЦЭМ!$B$33:$B$776,R$190)+'СЕТ СН'!$F$12</f>
        <v>94.961111459999998</v>
      </c>
      <c r="S201" s="36">
        <f>SUMIFS(СВЦЭМ!$F$33:$F$776,СВЦЭМ!$A$33:$A$776,$A201,СВЦЭМ!$B$33:$B$776,S$190)+'СЕТ СН'!$F$12</f>
        <v>88.794643570000005</v>
      </c>
      <c r="T201" s="36">
        <f>SUMIFS(СВЦЭМ!$F$33:$F$776,СВЦЭМ!$A$33:$A$776,$A201,СВЦЭМ!$B$33:$B$776,T$190)+'СЕТ СН'!$F$12</f>
        <v>91.604621230000006</v>
      </c>
      <c r="U201" s="36">
        <f>SUMIFS(СВЦЭМ!$F$33:$F$776,СВЦЭМ!$A$33:$A$776,$A201,СВЦЭМ!$B$33:$B$776,U$190)+'СЕТ СН'!$F$12</f>
        <v>92.915764139999993</v>
      </c>
      <c r="V201" s="36">
        <f>SUMIFS(СВЦЭМ!$F$33:$F$776,СВЦЭМ!$A$33:$A$776,$A201,СВЦЭМ!$B$33:$B$776,V$190)+'СЕТ СН'!$F$12</f>
        <v>88.388801689999994</v>
      </c>
      <c r="W201" s="36">
        <f>SUMIFS(СВЦЭМ!$F$33:$F$776,СВЦЭМ!$A$33:$A$776,$A201,СВЦЭМ!$B$33:$B$776,W$190)+'СЕТ СН'!$F$12</f>
        <v>85.847792400000003</v>
      </c>
      <c r="X201" s="36">
        <f>SUMIFS(СВЦЭМ!$F$33:$F$776,СВЦЭМ!$A$33:$A$776,$A201,СВЦЭМ!$B$33:$B$776,X$190)+'СЕТ СН'!$F$12</f>
        <v>82.382365350000001</v>
      </c>
      <c r="Y201" s="36">
        <f>SUMIFS(СВЦЭМ!$F$33:$F$776,СВЦЭМ!$A$33:$A$776,$A201,СВЦЭМ!$B$33:$B$776,Y$190)+'СЕТ СН'!$F$12</f>
        <v>87.694993920000002</v>
      </c>
    </row>
    <row r="202" spans="1:25" ht="15.75" x14ac:dyDescent="0.2">
      <c r="A202" s="35">
        <f t="shared" si="5"/>
        <v>44116</v>
      </c>
      <c r="B202" s="36">
        <f>SUMIFS(СВЦЭМ!$F$33:$F$776,СВЦЭМ!$A$33:$A$776,$A202,СВЦЭМ!$B$33:$B$776,B$190)+'СЕТ СН'!$F$12</f>
        <v>96.226022189999995</v>
      </c>
      <c r="C202" s="36">
        <f>SUMIFS(СВЦЭМ!$F$33:$F$776,СВЦЭМ!$A$33:$A$776,$A202,СВЦЭМ!$B$33:$B$776,C$190)+'СЕТ СН'!$F$12</f>
        <v>107.32147376</v>
      </c>
      <c r="D202" s="36">
        <f>SUMIFS(СВЦЭМ!$F$33:$F$776,СВЦЭМ!$A$33:$A$776,$A202,СВЦЭМ!$B$33:$B$776,D$190)+'СЕТ СН'!$F$12</f>
        <v>117.66118705</v>
      </c>
      <c r="E202" s="36">
        <f>SUMIFS(СВЦЭМ!$F$33:$F$776,СВЦЭМ!$A$33:$A$776,$A202,СВЦЭМ!$B$33:$B$776,E$190)+'СЕТ СН'!$F$12</f>
        <v>120.37435913</v>
      </c>
      <c r="F202" s="36">
        <f>SUMIFS(СВЦЭМ!$F$33:$F$776,СВЦЭМ!$A$33:$A$776,$A202,СВЦЭМ!$B$33:$B$776,F$190)+'СЕТ СН'!$F$12</f>
        <v>119.69063531</v>
      </c>
      <c r="G202" s="36">
        <f>SUMIFS(СВЦЭМ!$F$33:$F$776,СВЦЭМ!$A$33:$A$776,$A202,СВЦЭМ!$B$33:$B$776,G$190)+'СЕТ СН'!$F$12</f>
        <v>117.26299271000001</v>
      </c>
      <c r="H202" s="36">
        <f>SUMIFS(СВЦЭМ!$F$33:$F$776,СВЦЭМ!$A$33:$A$776,$A202,СВЦЭМ!$B$33:$B$776,H$190)+'СЕТ СН'!$F$12</f>
        <v>109.86895070999999</v>
      </c>
      <c r="I202" s="36">
        <f>SUMIFS(СВЦЭМ!$F$33:$F$776,СВЦЭМ!$A$33:$A$776,$A202,СВЦЭМ!$B$33:$B$776,I$190)+'СЕТ СН'!$F$12</f>
        <v>103.95876798</v>
      </c>
      <c r="J202" s="36">
        <f>SUMIFS(СВЦЭМ!$F$33:$F$776,СВЦЭМ!$A$33:$A$776,$A202,СВЦЭМ!$B$33:$B$776,J$190)+'СЕТ СН'!$F$12</f>
        <v>92.791984819999996</v>
      </c>
      <c r="K202" s="36">
        <f>SUMIFS(СВЦЭМ!$F$33:$F$776,СВЦЭМ!$A$33:$A$776,$A202,СВЦЭМ!$B$33:$B$776,K$190)+'СЕТ СН'!$F$12</f>
        <v>85.621629110000001</v>
      </c>
      <c r="L202" s="36">
        <f>SUMIFS(СВЦЭМ!$F$33:$F$776,СВЦЭМ!$A$33:$A$776,$A202,СВЦЭМ!$B$33:$B$776,L$190)+'СЕТ СН'!$F$12</f>
        <v>85.035675769999997</v>
      </c>
      <c r="M202" s="36">
        <f>SUMIFS(СВЦЭМ!$F$33:$F$776,СВЦЭМ!$A$33:$A$776,$A202,СВЦЭМ!$B$33:$B$776,M$190)+'СЕТ СН'!$F$12</f>
        <v>85.086866509999993</v>
      </c>
      <c r="N202" s="36">
        <f>SUMIFS(СВЦЭМ!$F$33:$F$776,СВЦЭМ!$A$33:$A$776,$A202,СВЦЭМ!$B$33:$B$776,N$190)+'СЕТ СН'!$F$12</f>
        <v>86.121355320000006</v>
      </c>
      <c r="O202" s="36">
        <f>SUMIFS(СВЦЭМ!$F$33:$F$776,СВЦЭМ!$A$33:$A$776,$A202,СВЦЭМ!$B$33:$B$776,O$190)+'СЕТ СН'!$F$12</f>
        <v>89.134163749999999</v>
      </c>
      <c r="P202" s="36">
        <f>SUMIFS(СВЦЭМ!$F$33:$F$776,СВЦЭМ!$A$33:$A$776,$A202,СВЦЭМ!$B$33:$B$776,P$190)+'СЕТ СН'!$F$12</f>
        <v>94.694495180000004</v>
      </c>
      <c r="Q202" s="36">
        <f>SUMIFS(СВЦЭМ!$F$33:$F$776,СВЦЭМ!$A$33:$A$776,$A202,СВЦЭМ!$B$33:$B$776,Q$190)+'СЕТ СН'!$F$12</f>
        <v>92.475475040000006</v>
      </c>
      <c r="R202" s="36">
        <f>SUMIFS(СВЦЭМ!$F$33:$F$776,СВЦЭМ!$A$33:$A$776,$A202,СВЦЭМ!$B$33:$B$776,R$190)+'СЕТ СН'!$F$12</f>
        <v>85.664388639999999</v>
      </c>
      <c r="S202" s="36">
        <f>SUMIFS(СВЦЭМ!$F$33:$F$776,СВЦЭМ!$A$33:$A$776,$A202,СВЦЭМ!$B$33:$B$776,S$190)+'СЕТ СН'!$F$12</f>
        <v>78.309449330000007</v>
      </c>
      <c r="T202" s="36">
        <f>SUMIFS(СВЦЭМ!$F$33:$F$776,СВЦЭМ!$A$33:$A$776,$A202,СВЦЭМ!$B$33:$B$776,T$190)+'СЕТ СН'!$F$12</f>
        <v>79.799496250000004</v>
      </c>
      <c r="U202" s="36">
        <f>SUMIFS(СВЦЭМ!$F$33:$F$776,СВЦЭМ!$A$33:$A$776,$A202,СВЦЭМ!$B$33:$B$776,U$190)+'СЕТ СН'!$F$12</f>
        <v>83.996549650000006</v>
      </c>
      <c r="V202" s="36">
        <f>SUMIFS(СВЦЭМ!$F$33:$F$776,СВЦЭМ!$A$33:$A$776,$A202,СВЦЭМ!$B$33:$B$776,V$190)+'СЕТ СН'!$F$12</f>
        <v>83.887804790000004</v>
      </c>
      <c r="W202" s="36">
        <f>SUMIFS(СВЦЭМ!$F$33:$F$776,СВЦЭМ!$A$33:$A$776,$A202,СВЦЭМ!$B$33:$B$776,W$190)+'СЕТ СН'!$F$12</f>
        <v>82.778271849999996</v>
      </c>
      <c r="X202" s="36">
        <f>SUMIFS(СВЦЭМ!$F$33:$F$776,СВЦЭМ!$A$33:$A$776,$A202,СВЦЭМ!$B$33:$B$776,X$190)+'СЕТ СН'!$F$12</f>
        <v>78.949651650000007</v>
      </c>
      <c r="Y202" s="36">
        <f>SUMIFS(СВЦЭМ!$F$33:$F$776,СВЦЭМ!$A$33:$A$776,$A202,СВЦЭМ!$B$33:$B$776,Y$190)+'СЕТ СН'!$F$12</f>
        <v>83.649014080000001</v>
      </c>
    </row>
    <row r="203" spans="1:25" ht="15.75" x14ac:dyDescent="0.2">
      <c r="A203" s="35">
        <f t="shared" si="5"/>
        <v>44117</v>
      </c>
      <c r="B203" s="36">
        <f>SUMIFS(СВЦЭМ!$F$33:$F$776,СВЦЭМ!$A$33:$A$776,$A203,СВЦЭМ!$B$33:$B$776,B$190)+'СЕТ СН'!$F$12</f>
        <v>94.117338290000006</v>
      </c>
      <c r="C203" s="36">
        <f>SUMIFS(СВЦЭМ!$F$33:$F$776,СВЦЭМ!$A$33:$A$776,$A203,СВЦЭМ!$B$33:$B$776,C$190)+'СЕТ СН'!$F$12</f>
        <v>105.28346608</v>
      </c>
      <c r="D203" s="36">
        <f>SUMIFS(СВЦЭМ!$F$33:$F$776,СВЦЭМ!$A$33:$A$776,$A203,СВЦЭМ!$B$33:$B$776,D$190)+'СЕТ СН'!$F$12</f>
        <v>114.25974343999999</v>
      </c>
      <c r="E203" s="36">
        <f>SUMIFS(СВЦЭМ!$F$33:$F$776,СВЦЭМ!$A$33:$A$776,$A203,СВЦЭМ!$B$33:$B$776,E$190)+'СЕТ СН'!$F$12</f>
        <v>116.57297394</v>
      </c>
      <c r="F203" s="36">
        <f>SUMIFS(СВЦЭМ!$F$33:$F$776,СВЦЭМ!$A$33:$A$776,$A203,СВЦЭМ!$B$33:$B$776,F$190)+'СЕТ СН'!$F$12</f>
        <v>115.89592437</v>
      </c>
      <c r="G203" s="36">
        <f>SUMIFS(СВЦЭМ!$F$33:$F$776,СВЦЭМ!$A$33:$A$776,$A203,СВЦЭМ!$B$33:$B$776,G$190)+'СЕТ СН'!$F$12</f>
        <v>114.21030408999999</v>
      </c>
      <c r="H203" s="36">
        <f>SUMIFS(СВЦЭМ!$F$33:$F$776,СВЦЭМ!$A$33:$A$776,$A203,СВЦЭМ!$B$33:$B$776,H$190)+'СЕТ СН'!$F$12</f>
        <v>110.60940146</v>
      </c>
      <c r="I203" s="36">
        <f>SUMIFS(СВЦЭМ!$F$33:$F$776,СВЦЭМ!$A$33:$A$776,$A203,СВЦЭМ!$B$33:$B$776,I$190)+'СЕТ СН'!$F$12</f>
        <v>109.6310196</v>
      </c>
      <c r="J203" s="36">
        <f>SUMIFS(СВЦЭМ!$F$33:$F$776,СВЦЭМ!$A$33:$A$776,$A203,СВЦЭМ!$B$33:$B$776,J$190)+'СЕТ СН'!$F$12</f>
        <v>101.32893527</v>
      </c>
      <c r="K203" s="36">
        <f>SUMIFS(СВЦЭМ!$F$33:$F$776,СВЦЭМ!$A$33:$A$776,$A203,СВЦЭМ!$B$33:$B$776,K$190)+'СЕТ СН'!$F$12</f>
        <v>95.171505839999995</v>
      </c>
      <c r="L203" s="36">
        <f>SUMIFS(СВЦЭМ!$F$33:$F$776,СВЦЭМ!$A$33:$A$776,$A203,СВЦЭМ!$B$33:$B$776,L$190)+'СЕТ СН'!$F$12</f>
        <v>95.452064570000005</v>
      </c>
      <c r="M203" s="36">
        <f>SUMIFS(СВЦЭМ!$F$33:$F$776,СВЦЭМ!$A$33:$A$776,$A203,СВЦЭМ!$B$33:$B$776,M$190)+'СЕТ СН'!$F$12</f>
        <v>96.979691470000006</v>
      </c>
      <c r="N203" s="36">
        <f>SUMIFS(СВЦЭМ!$F$33:$F$776,СВЦЭМ!$A$33:$A$776,$A203,СВЦЭМ!$B$33:$B$776,N$190)+'СЕТ СН'!$F$12</f>
        <v>97.826776620000004</v>
      </c>
      <c r="O203" s="36">
        <f>SUMIFS(СВЦЭМ!$F$33:$F$776,СВЦЭМ!$A$33:$A$776,$A203,СВЦЭМ!$B$33:$B$776,O$190)+'СЕТ СН'!$F$12</f>
        <v>103.33185914000001</v>
      </c>
      <c r="P203" s="36">
        <f>SUMIFS(СВЦЭМ!$F$33:$F$776,СВЦЭМ!$A$33:$A$776,$A203,СВЦЭМ!$B$33:$B$776,P$190)+'СЕТ СН'!$F$12</f>
        <v>107.90368143000001</v>
      </c>
      <c r="Q203" s="36">
        <f>SUMIFS(СВЦЭМ!$F$33:$F$776,СВЦЭМ!$A$33:$A$776,$A203,СВЦЭМ!$B$33:$B$776,Q$190)+'СЕТ СН'!$F$12</f>
        <v>102.05339635</v>
      </c>
      <c r="R203" s="36">
        <f>SUMIFS(СВЦЭМ!$F$33:$F$776,СВЦЭМ!$A$33:$A$776,$A203,СВЦЭМ!$B$33:$B$776,R$190)+'СЕТ СН'!$F$12</f>
        <v>94.588887330000006</v>
      </c>
      <c r="S203" s="36">
        <f>SUMIFS(СВЦЭМ!$F$33:$F$776,СВЦЭМ!$A$33:$A$776,$A203,СВЦЭМ!$B$33:$B$776,S$190)+'СЕТ СН'!$F$12</f>
        <v>88.072905829999996</v>
      </c>
      <c r="T203" s="36">
        <f>SUMIFS(СВЦЭМ!$F$33:$F$776,СВЦЭМ!$A$33:$A$776,$A203,СВЦЭМ!$B$33:$B$776,T$190)+'СЕТ СН'!$F$12</f>
        <v>87.8332671</v>
      </c>
      <c r="U203" s="36">
        <f>SUMIFS(СВЦЭМ!$F$33:$F$776,СВЦЭМ!$A$33:$A$776,$A203,СВЦЭМ!$B$33:$B$776,U$190)+'СЕТ СН'!$F$12</f>
        <v>91.012535999999997</v>
      </c>
      <c r="V203" s="36">
        <f>SUMIFS(СВЦЭМ!$F$33:$F$776,СВЦЭМ!$A$33:$A$776,$A203,СВЦЭМ!$B$33:$B$776,V$190)+'СЕТ СН'!$F$12</f>
        <v>90.205240810000006</v>
      </c>
      <c r="W203" s="36">
        <f>SUMIFS(СВЦЭМ!$F$33:$F$776,СВЦЭМ!$A$33:$A$776,$A203,СВЦЭМ!$B$33:$B$776,W$190)+'СЕТ СН'!$F$12</f>
        <v>89.031141649999995</v>
      </c>
      <c r="X203" s="36">
        <f>SUMIFS(СВЦЭМ!$F$33:$F$776,СВЦЭМ!$A$33:$A$776,$A203,СВЦЭМ!$B$33:$B$776,X$190)+'СЕТ СН'!$F$12</f>
        <v>86.468246669999999</v>
      </c>
      <c r="Y203" s="36">
        <f>SUMIFS(СВЦЭМ!$F$33:$F$776,СВЦЭМ!$A$33:$A$776,$A203,СВЦЭМ!$B$33:$B$776,Y$190)+'СЕТ СН'!$F$12</f>
        <v>89.461295219999997</v>
      </c>
    </row>
    <row r="204" spans="1:25" ht="15.75" x14ac:dyDescent="0.2">
      <c r="A204" s="35">
        <f t="shared" si="5"/>
        <v>44118</v>
      </c>
      <c r="B204" s="36">
        <f>SUMIFS(СВЦЭМ!$F$33:$F$776,СВЦЭМ!$A$33:$A$776,$A204,СВЦЭМ!$B$33:$B$776,B$190)+'СЕТ СН'!$F$12</f>
        <v>99.925476590000002</v>
      </c>
      <c r="C204" s="36">
        <f>SUMIFS(СВЦЭМ!$F$33:$F$776,СВЦЭМ!$A$33:$A$776,$A204,СВЦЭМ!$B$33:$B$776,C$190)+'СЕТ СН'!$F$12</f>
        <v>109.96931911999999</v>
      </c>
      <c r="D204" s="36">
        <f>SUMIFS(СВЦЭМ!$F$33:$F$776,СВЦЭМ!$A$33:$A$776,$A204,СВЦЭМ!$B$33:$B$776,D$190)+'СЕТ СН'!$F$12</f>
        <v>119.86476524</v>
      </c>
      <c r="E204" s="36">
        <f>SUMIFS(СВЦЭМ!$F$33:$F$776,СВЦЭМ!$A$33:$A$776,$A204,СВЦЭМ!$B$33:$B$776,E$190)+'СЕТ СН'!$F$12</f>
        <v>122.02914008</v>
      </c>
      <c r="F204" s="36">
        <f>SUMIFS(СВЦЭМ!$F$33:$F$776,СВЦЭМ!$A$33:$A$776,$A204,СВЦЭМ!$B$33:$B$776,F$190)+'СЕТ СН'!$F$12</f>
        <v>120.82446155</v>
      </c>
      <c r="G204" s="36">
        <f>SUMIFS(СВЦЭМ!$F$33:$F$776,СВЦЭМ!$A$33:$A$776,$A204,СВЦЭМ!$B$33:$B$776,G$190)+'СЕТ СН'!$F$12</f>
        <v>119.53539415</v>
      </c>
      <c r="H204" s="36">
        <f>SUMIFS(СВЦЭМ!$F$33:$F$776,СВЦЭМ!$A$33:$A$776,$A204,СВЦЭМ!$B$33:$B$776,H$190)+'СЕТ СН'!$F$12</f>
        <v>112.61810278</v>
      </c>
      <c r="I204" s="36">
        <f>SUMIFS(СВЦЭМ!$F$33:$F$776,СВЦЭМ!$A$33:$A$776,$A204,СВЦЭМ!$B$33:$B$776,I$190)+'СЕТ СН'!$F$12</f>
        <v>106.3171818</v>
      </c>
      <c r="J204" s="36">
        <f>SUMIFS(СВЦЭМ!$F$33:$F$776,СВЦЭМ!$A$33:$A$776,$A204,СВЦЭМ!$B$33:$B$776,J$190)+'СЕТ СН'!$F$12</f>
        <v>97.096082969999998</v>
      </c>
      <c r="K204" s="36">
        <f>SUMIFS(СВЦЭМ!$F$33:$F$776,СВЦЭМ!$A$33:$A$776,$A204,СВЦЭМ!$B$33:$B$776,K$190)+'СЕТ СН'!$F$12</f>
        <v>91.501734409999997</v>
      </c>
      <c r="L204" s="36">
        <f>SUMIFS(СВЦЭМ!$F$33:$F$776,СВЦЭМ!$A$33:$A$776,$A204,СВЦЭМ!$B$33:$B$776,L$190)+'СЕТ СН'!$F$12</f>
        <v>92.594360640000005</v>
      </c>
      <c r="M204" s="36">
        <f>SUMIFS(СВЦЭМ!$F$33:$F$776,СВЦЭМ!$A$33:$A$776,$A204,СВЦЭМ!$B$33:$B$776,M$190)+'СЕТ СН'!$F$12</f>
        <v>94.970366440000006</v>
      </c>
      <c r="N204" s="36">
        <f>SUMIFS(СВЦЭМ!$F$33:$F$776,СВЦЭМ!$A$33:$A$776,$A204,СВЦЭМ!$B$33:$B$776,N$190)+'СЕТ СН'!$F$12</f>
        <v>95.943138809999994</v>
      </c>
      <c r="O204" s="36">
        <f>SUMIFS(СВЦЭМ!$F$33:$F$776,СВЦЭМ!$A$33:$A$776,$A204,СВЦЭМ!$B$33:$B$776,O$190)+'СЕТ СН'!$F$12</f>
        <v>103.40187539</v>
      </c>
      <c r="P204" s="36">
        <f>SUMIFS(СВЦЭМ!$F$33:$F$776,СВЦЭМ!$A$33:$A$776,$A204,СВЦЭМ!$B$33:$B$776,P$190)+'СЕТ СН'!$F$12</f>
        <v>107.87193895999999</v>
      </c>
      <c r="Q204" s="36">
        <f>SUMIFS(СВЦЭМ!$F$33:$F$776,СВЦЭМ!$A$33:$A$776,$A204,СВЦЭМ!$B$33:$B$776,Q$190)+'СЕТ СН'!$F$12</f>
        <v>102.01007513</v>
      </c>
      <c r="R204" s="36">
        <f>SUMIFS(СВЦЭМ!$F$33:$F$776,СВЦЭМ!$A$33:$A$776,$A204,СВЦЭМ!$B$33:$B$776,R$190)+'СЕТ СН'!$F$12</f>
        <v>94.398841489999995</v>
      </c>
      <c r="S204" s="36">
        <f>SUMIFS(СВЦЭМ!$F$33:$F$776,СВЦЭМ!$A$33:$A$776,$A204,СВЦЭМ!$B$33:$B$776,S$190)+'СЕТ СН'!$F$12</f>
        <v>86.2853128</v>
      </c>
      <c r="T204" s="36">
        <f>SUMIFS(СВЦЭМ!$F$33:$F$776,СВЦЭМ!$A$33:$A$776,$A204,СВЦЭМ!$B$33:$B$776,T$190)+'СЕТ СН'!$F$12</f>
        <v>83.683320980000005</v>
      </c>
      <c r="U204" s="36">
        <f>SUMIFS(СВЦЭМ!$F$33:$F$776,СВЦЭМ!$A$33:$A$776,$A204,СВЦЭМ!$B$33:$B$776,U$190)+'СЕТ СН'!$F$12</f>
        <v>87.973114370000005</v>
      </c>
      <c r="V204" s="36">
        <f>SUMIFS(СВЦЭМ!$F$33:$F$776,СВЦЭМ!$A$33:$A$776,$A204,СВЦЭМ!$B$33:$B$776,V$190)+'СЕТ СН'!$F$12</f>
        <v>87.168350480000001</v>
      </c>
      <c r="W204" s="36">
        <f>SUMIFS(СВЦЭМ!$F$33:$F$776,СВЦЭМ!$A$33:$A$776,$A204,СВЦЭМ!$B$33:$B$776,W$190)+'СЕТ СН'!$F$12</f>
        <v>85.371616329999995</v>
      </c>
      <c r="X204" s="36">
        <f>SUMIFS(СВЦЭМ!$F$33:$F$776,СВЦЭМ!$A$33:$A$776,$A204,СВЦЭМ!$B$33:$B$776,X$190)+'СЕТ СН'!$F$12</f>
        <v>82.88196834</v>
      </c>
      <c r="Y204" s="36">
        <f>SUMIFS(СВЦЭМ!$F$33:$F$776,СВЦЭМ!$A$33:$A$776,$A204,СВЦЭМ!$B$33:$B$776,Y$190)+'СЕТ СН'!$F$12</f>
        <v>87.332565369999998</v>
      </c>
    </row>
    <row r="205" spans="1:25" ht="15.75" x14ac:dyDescent="0.2">
      <c r="A205" s="35">
        <f t="shared" si="5"/>
        <v>44119</v>
      </c>
      <c r="B205" s="36">
        <f>SUMIFS(СВЦЭМ!$F$33:$F$776,СВЦЭМ!$A$33:$A$776,$A205,СВЦЭМ!$B$33:$B$776,B$190)+'СЕТ СН'!$F$12</f>
        <v>102.48941838</v>
      </c>
      <c r="C205" s="36">
        <f>SUMIFS(СВЦЭМ!$F$33:$F$776,СВЦЭМ!$A$33:$A$776,$A205,СВЦЭМ!$B$33:$B$776,C$190)+'СЕТ СН'!$F$12</f>
        <v>114.83810687</v>
      </c>
      <c r="D205" s="36">
        <f>SUMIFS(СВЦЭМ!$F$33:$F$776,СВЦЭМ!$A$33:$A$776,$A205,СВЦЭМ!$B$33:$B$776,D$190)+'СЕТ СН'!$F$12</f>
        <v>124.46090816</v>
      </c>
      <c r="E205" s="36">
        <f>SUMIFS(СВЦЭМ!$F$33:$F$776,СВЦЭМ!$A$33:$A$776,$A205,СВЦЭМ!$B$33:$B$776,E$190)+'СЕТ СН'!$F$12</f>
        <v>125.24379143</v>
      </c>
      <c r="F205" s="36">
        <f>SUMIFS(СВЦЭМ!$F$33:$F$776,СВЦЭМ!$A$33:$A$776,$A205,СВЦЭМ!$B$33:$B$776,F$190)+'СЕТ СН'!$F$12</f>
        <v>124.29040036000001</v>
      </c>
      <c r="G205" s="36">
        <f>SUMIFS(СВЦЭМ!$F$33:$F$776,СВЦЭМ!$A$33:$A$776,$A205,СВЦЭМ!$B$33:$B$776,G$190)+'СЕТ СН'!$F$12</f>
        <v>121.15856637</v>
      </c>
      <c r="H205" s="36">
        <f>SUMIFS(СВЦЭМ!$F$33:$F$776,СВЦЭМ!$A$33:$A$776,$A205,СВЦЭМ!$B$33:$B$776,H$190)+'СЕТ СН'!$F$12</f>
        <v>114.32182846000001</v>
      </c>
      <c r="I205" s="36">
        <f>SUMIFS(СВЦЭМ!$F$33:$F$776,СВЦЭМ!$A$33:$A$776,$A205,СВЦЭМ!$B$33:$B$776,I$190)+'СЕТ СН'!$F$12</f>
        <v>107.7297784</v>
      </c>
      <c r="J205" s="36">
        <f>SUMIFS(СВЦЭМ!$F$33:$F$776,СВЦЭМ!$A$33:$A$776,$A205,СВЦЭМ!$B$33:$B$776,J$190)+'СЕТ СН'!$F$12</f>
        <v>98.757052229999999</v>
      </c>
      <c r="K205" s="36">
        <f>SUMIFS(СВЦЭМ!$F$33:$F$776,СВЦЭМ!$A$33:$A$776,$A205,СВЦЭМ!$B$33:$B$776,K$190)+'СЕТ СН'!$F$12</f>
        <v>93.030414969999995</v>
      </c>
      <c r="L205" s="36">
        <f>SUMIFS(СВЦЭМ!$F$33:$F$776,СВЦЭМ!$A$33:$A$776,$A205,СВЦЭМ!$B$33:$B$776,L$190)+'СЕТ СН'!$F$12</f>
        <v>93.50717779</v>
      </c>
      <c r="M205" s="36">
        <f>SUMIFS(СВЦЭМ!$F$33:$F$776,СВЦЭМ!$A$33:$A$776,$A205,СВЦЭМ!$B$33:$B$776,M$190)+'СЕТ СН'!$F$12</f>
        <v>94.664469729999993</v>
      </c>
      <c r="N205" s="36">
        <f>SUMIFS(СВЦЭМ!$F$33:$F$776,СВЦЭМ!$A$33:$A$776,$A205,СВЦЭМ!$B$33:$B$776,N$190)+'СЕТ СН'!$F$12</f>
        <v>96.274871939999997</v>
      </c>
      <c r="O205" s="36">
        <f>SUMIFS(СВЦЭМ!$F$33:$F$776,СВЦЭМ!$A$33:$A$776,$A205,СВЦЭМ!$B$33:$B$776,O$190)+'СЕТ СН'!$F$12</f>
        <v>99.222894139999994</v>
      </c>
      <c r="P205" s="36">
        <f>SUMIFS(СВЦЭМ!$F$33:$F$776,СВЦЭМ!$A$33:$A$776,$A205,СВЦЭМ!$B$33:$B$776,P$190)+'СЕТ СН'!$F$12</f>
        <v>102.7946165</v>
      </c>
      <c r="Q205" s="36">
        <f>SUMIFS(СВЦЭМ!$F$33:$F$776,СВЦЭМ!$A$33:$A$776,$A205,СВЦЭМ!$B$33:$B$776,Q$190)+'СЕТ СН'!$F$12</f>
        <v>97.314815019999998</v>
      </c>
      <c r="R205" s="36">
        <f>SUMIFS(СВЦЭМ!$F$33:$F$776,СВЦЭМ!$A$33:$A$776,$A205,СВЦЭМ!$B$33:$B$776,R$190)+'СЕТ СН'!$F$12</f>
        <v>90.172751509999998</v>
      </c>
      <c r="S205" s="36">
        <f>SUMIFS(СВЦЭМ!$F$33:$F$776,СВЦЭМ!$A$33:$A$776,$A205,СВЦЭМ!$B$33:$B$776,S$190)+'СЕТ СН'!$F$12</f>
        <v>82.154108550000004</v>
      </c>
      <c r="T205" s="36">
        <f>SUMIFS(СВЦЭМ!$F$33:$F$776,СВЦЭМ!$A$33:$A$776,$A205,СВЦЭМ!$B$33:$B$776,T$190)+'СЕТ СН'!$F$12</f>
        <v>82.779257920000006</v>
      </c>
      <c r="U205" s="36">
        <f>SUMIFS(СВЦЭМ!$F$33:$F$776,СВЦЭМ!$A$33:$A$776,$A205,СВЦЭМ!$B$33:$B$776,U$190)+'СЕТ СН'!$F$12</f>
        <v>86.395993279999999</v>
      </c>
      <c r="V205" s="36">
        <f>SUMIFS(СВЦЭМ!$F$33:$F$776,СВЦЭМ!$A$33:$A$776,$A205,СВЦЭМ!$B$33:$B$776,V$190)+'СЕТ СН'!$F$12</f>
        <v>85.397309000000007</v>
      </c>
      <c r="W205" s="36">
        <f>SUMIFS(СВЦЭМ!$F$33:$F$776,СВЦЭМ!$A$33:$A$776,$A205,СВЦЭМ!$B$33:$B$776,W$190)+'СЕТ СН'!$F$12</f>
        <v>83.786827630000005</v>
      </c>
      <c r="X205" s="36">
        <f>SUMIFS(СВЦЭМ!$F$33:$F$776,СВЦЭМ!$A$33:$A$776,$A205,СВЦЭМ!$B$33:$B$776,X$190)+'СЕТ СН'!$F$12</f>
        <v>80.30114442</v>
      </c>
      <c r="Y205" s="36">
        <f>SUMIFS(СВЦЭМ!$F$33:$F$776,СВЦЭМ!$A$33:$A$776,$A205,СВЦЭМ!$B$33:$B$776,Y$190)+'СЕТ СН'!$F$12</f>
        <v>87.602802479999994</v>
      </c>
    </row>
    <row r="206" spans="1:25" ht="15.75" x14ac:dyDescent="0.2">
      <c r="A206" s="35">
        <f t="shared" si="5"/>
        <v>44120</v>
      </c>
      <c r="B206" s="36">
        <f>SUMIFS(СВЦЭМ!$F$33:$F$776,СВЦЭМ!$A$33:$A$776,$A206,СВЦЭМ!$B$33:$B$776,B$190)+'СЕТ СН'!$F$12</f>
        <v>94.652985659999999</v>
      </c>
      <c r="C206" s="36">
        <f>SUMIFS(СВЦЭМ!$F$33:$F$776,СВЦЭМ!$A$33:$A$776,$A206,СВЦЭМ!$B$33:$B$776,C$190)+'СЕТ СН'!$F$12</f>
        <v>106.22288085</v>
      </c>
      <c r="D206" s="36">
        <f>SUMIFS(СВЦЭМ!$F$33:$F$776,СВЦЭМ!$A$33:$A$776,$A206,СВЦЭМ!$B$33:$B$776,D$190)+'СЕТ СН'!$F$12</f>
        <v>114.16701376</v>
      </c>
      <c r="E206" s="36">
        <f>SUMIFS(СВЦЭМ!$F$33:$F$776,СВЦЭМ!$A$33:$A$776,$A206,СВЦЭМ!$B$33:$B$776,E$190)+'СЕТ СН'!$F$12</f>
        <v>114.90303527</v>
      </c>
      <c r="F206" s="36">
        <f>SUMIFS(СВЦЭМ!$F$33:$F$776,СВЦЭМ!$A$33:$A$776,$A206,СВЦЭМ!$B$33:$B$776,F$190)+'СЕТ СН'!$F$12</f>
        <v>114.43604080999999</v>
      </c>
      <c r="G206" s="36">
        <f>SUMIFS(СВЦЭМ!$F$33:$F$776,СВЦЭМ!$A$33:$A$776,$A206,СВЦЭМ!$B$33:$B$776,G$190)+'СЕТ СН'!$F$12</f>
        <v>112.38411936999999</v>
      </c>
      <c r="H206" s="36">
        <f>SUMIFS(СВЦЭМ!$F$33:$F$776,СВЦЭМ!$A$33:$A$776,$A206,СВЦЭМ!$B$33:$B$776,H$190)+'СЕТ СН'!$F$12</f>
        <v>107.89499384</v>
      </c>
      <c r="I206" s="36">
        <f>SUMIFS(СВЦЭМ!$F$33:$F$776,СВЦЭМ!$A$33:$A$776,$A206,СВЦЭМ!$B$33:$B$776,I$190)+'СЕТ СН'!$F$12</f>
        <v>104.12747650999999</v>
      </c>
      <c r="J206" s="36">
        <f>SUMIFS(СВЦЭМ!$F$33:$F$776,СВЦЭМ!$A$33:$A$776,$A206,СВЦЭМ!$B$33:$B$776,J$190)+'СЕТ СН'!$F$12</f>
        <v>99.863786989999994</v>
      </c>
      <c r="K206" s="36">
        <f>SUMIFS(СВЦЭМ!$F$33:$F$776,СВЦЭМ!$A$33:$A$776,$A206,СВЦЭМ!$B$33:$B$776,K$190)+'СЕТ СН'!$F$12</f>
        <v>94.993532979999998</v>
      </c>
      <c r="L206" s="36">
        <f>SUMIFS(СВЦЭМ!$F$33:$F$776,СВЦЭМ!$A$33:$A$776,$A206,СВЦЭМ!$B$33:$B$776,L$190)+'СЕТ СН'!$F$12</f>
        <v>94.646675049999999</v>
      </c>
      <c r="M206" s="36">
        <f>SUMIFS(СВЦЭМ!$F$33:$F$776,СВЦЭМ!$A$33:$A$776,$A206,СВЦЭМ!$B$33:$B$776,M$190)+'СЕТ СН'!$F$12</f>
        <v>95.248546750000003</v>
      </c>
      <c r="N206" s="36">
        <f>SUMIFS(СВЦЭМ!$F$33:$F$776,СВЦЭМ!$A$33:$A$776,$A206,СВЦЭМ!$B$33:$B$776,N$190)+'СЕТ СН'!$F$12</f>
        <v>97.068390989999997</v>
      </c>
      <c r="O206" s="36">
        <f>SUMIFS(СВЦЭМ!$F$33:$F$776,СВЦЭМ!$A$33:$A$776,$A206,СВЦЭМ!$B$33:$B$776,O$190)+'СЕТ СН'!$F$12</f>
        <v>102.33243957000001</v>
      </c>
      <c r="P206" s="36">
        <f>SUMIFS(СВЦЭМ!$F$33:$F$776,СВЦЭМ!$A$33:$A$776,$A206,СВЦЭМ!$B$33:$B$776,P$190)+'СЕТ СН'!$F$12</f>
        <v>108.71850430000001</v>
      </c>
      <c r="Q206" s="36">
        <f>SUMIFS(СВЦЭМ!$F$33:$F$776,СВЦЭМ!$A$33:$A$776,$A206,СВЦЭМ!$B$33:$B$776,Q$190)+'СЕТ СН'!$F$12</f>
        <v>103.78382349</v>
      </c>
      <c r="R206" s="36">
        <f>SUMIFS(СВЦЭМ!$F$33:$F$776,СВЦЭМ!$A$33:$A$776,$A206,СВЦЭМ!$B$33:$B$776,R$190)+'СЕТ СН'!$F$12</f>
        <v>96.858120349999993</v>
      </c>
      <c r="S206" s="36">
        <f>SUMIFS(СВЦЭМ!$F$33:$F$776,СВЦЭМ!$A$33:$A$776,$A206,СВЦЭМ!$B$33:$B$776,S$190)+'СЕТ СН'!$F$12</f>
        <v>87.955026810000007</v>
      </c>
      <c r="T206" s="36">
        <f>SUMIFS(СВЦЭМ!$F$33:$F$776,СВЦЭМ!$A$33:$A$776,$A206,СВЦЭМ!$B$33:$B$776,T$190)+'СЕТ СН'!$F$12</f>
        <v>84.107023729999995</v>
      </c>
      <c r="U206" s="36">
        <f>SUMIFS(СВЦЭМ!$F$33:$F$776,СВЦЭМ!$A$33:$A$776,$A206,СВЦЭМ!$B$33:$B$776,U$190)+'СЕТ СН'!$F$12</f>
        <v>84.461505360000004</v>
      </c>
      <c r="V206" s="36">
        <f>SUMIFS(СВЦЭМ!$F$33:$F$776,СВЦЭМ!$A$33:$A$776,$A206,СВЦЭМ!$B$33:$B$776,V$190)+'СЕТ СН'!$F$12</f>
        <v>82.735235860000003</v>
      </c>
      <c r="W206" s="36">
        <f>SUMIFS(СВЦЭМ!$F$33:$F$776,СВЦЭМ!$A$33:$A$776,$A206,СВЦЭМ!$B$33:$B$776,W$190)+'СЕТ СН'!$F$12</f>
        <v>82.113095990000005</v>
      </c>
      <c r="X206" s="36">
        <f>SUMIFS(СВЦЭМ!$F$33:$F$776,СВЦЭМ!$A$33:$A$776,$A206,СВЦЭМ!$B$33:$B$776,X$190)+'СЕТ СН'!$F$12</f>
        <v>82.037035650000007</v>
      </c>
      <c r="Y206" s="36">
        <f>SUMIFS(СВЦЭМ!$F$33:$F$776,СВЦЭМ!$A$33:$A$776,$A206,СВЦЭМ!$B$33:$B$776,Y$190)+'СЕТ СН'!$F$12</f>
        <v>86.561702240000002</v>
      </c>
    </row>
    <row r="207" spans="1:25" ht="15.75" x14ac:dyDescent="0.2">
      <c r="A207" s="35">
        <f t="shared" si="5"/>
        <v>44121</v>
      </c>
      <c r="B207" s="36">
        <f>SUMIFS(СВЦЭМ!$F$33:$F$776,СВЦЭМ!$A$33:$A$776,$A207,СВЦЭМ!$B$33:$B$776,B$190)+'СЕТ СН'!$F$12</f>
        <v>94.208003079999997</v>
      </c>
      <c r="C207" s="36">
        <f>SUMIFS(СВЦЭМ!$F$33:$F$776,СВЦЭМ!$A$33:$A$776,$A207,СВЦЭМ!$B$33:$B$776,C$190)+'СЕТ СН'!$F$12</f>
        <v>105.40860265000001</v>
      </c>
      <c r="D207" s="36">
        <f>SUMIFS(СВЦЭМ!$F$33:$F$776,СВЦЭМ!$A$33:$A$776,$A207,СВЦЭМ!$B$33:$B$776,D$190)+'СЕТ СН'!$F$12</f>
        <v>114.46498904000001</v>
      </c>
      <c r="E207" s="36">
        <f>SUMIFS(СВЦЭМ!$F$33:$F$776,СВЦЭМ!$A$33:$A$776,$A207,СВЦЭМ!$B$33:$B$776,E$190)+'СЕТ СН'!$F$12</f>
        <v>115.67601592</v>
      </c>
      <c r="F207" s="36">
        <f>SUMIFS(СВЦЭМ!$F$33:$F$776,СВЦЭМ!$A$33:$A$776,$A207,СВЦЭМ!$B$33:$B$776,F$190)+'СЕТ СН'!$F$12</f>
        <v>116.1843939</v>
      </c>
      <c r="G207" s="36">
        <f>SUMIFS(СВЦЭМ!$F$33:$F$776,СВЦЭМ!$A$33:$A$776,$A207,СВЦЭМ!$B$33:$B$776,G$190)+'СЕТ СН'!$F$12</f>
        <v>114.70312654999999</v>
      </c>
      <c r="H207" s="36">
        <f>SUMIFS(СВЦЭМ!$F$33:$F$776,СВЦЭМ!$A$33:$A$776,$A207,СВЦЭМ!$B$33:$B$776,H$190)+'СЕТ СН'!$F$12</f>
        <v>112.84440069999999</v>
      </c>
      <c r="I207" s="36">
        <f>SUMIFS(СВЦЭМ!$F$33:$F$776,СВЦЭМ!$A$33:$A$776,$A207,СВЦЭМ!$B$33:$B$776,I$190)+'СЕТ СН'!$F$12</f>
        <v>112.45033697</v>
      </c>
      <c r="J207" s="36">
        <f>SUMIFS(СВЦЭМ!$F$33:$F$776,СВЦЭМ!$A$33:$A$776,$A207,СВЦЭМ!$B$33:$B$776,J$190)+'СЕТ СН'!$F$12</f>
        <v>104.34702651000001</v>
      </c>
      <c r="K207" s="36">
        <f>SUMIFS(СВЦЭМ!$F$33:$F$776,СВЦЭМ!$A$33:$A$776,$A207,СВЦЭМ!$B$33:$B$776,K$190)+'СЕТ СН'!$F$12</f>
        <v>100.77527621</v>
      </c>
      <c r="L207" s="36">
        <f>SUMIFS(СВЦЭМ!$F$33:$F$776,СВЦЭМ!$A$33:$A$776,$A207,СВЦЭМ!$B$33:$B$776,L$190)+'СЕТ СН'!$F$12</f>
        <v>96.604584099999997</v>
      </c>
      <c r="M207" s="36">
        <f>SUMIFS(СВЦЭМ!$F$33:$F$776,СВЦЭМ!$A$33:$A$776,$A207,СВЦЭМ!$B$33:$B$776,M$190)+'СЕТ СН'!$F$12</f>
        <v>97.742112669999997</v>
      </c>
      <c r="N207" s="36">
        <f>SUMIFS(СВЦЭМ!$F$33:$F$776,СВЦЭМ!$A$33:$A$776,$A207,СВЦЭМ!$B$33:$B$776,N$190)+'СЕТ СН'!$F$12</f>
        <v>99.673965069999994</v>
      </c>
      <c r="O207" s="36">
        <f>SUMIFS(СВЦЭМ!$F$33:$F$776,СВЦЭМ!$A$33:$A$776,$A207,СВЦЭМ!$B$33:$B$776,O$190)+'СЕТ СН'!$F$12</f>
        <v>105.67809421</v>
      </c>
      <c r="P207" s="36">
        <f>SUMIFS(СВЦЭМ!$F$33:$F$776,СВЦЭМ!$A$33:$A$776,$A207,СВЦЭМ!$B$33:$B$776,P$190)+'СЕТ СН'!$F$12</f>
        <v>112.1716536</v>
      </c>
      <c r="Q207" s="36">
        <f>SUMIFS(СВЦЭМ!$F$33:$F$776,СВЦЭМ!$A$33:$A$776,$A207,СВЦЭМ!$B$33:$B$776,Q$190)+'СЕТ СН'!$F$12</f>
        <v>107.96183268999999</v>
      </c>
      <c r="R207" s="36">
        <f>SUMIFS(СВЦЭМ!$F$33:$F$776,СВЦЭМ!$A$33:$A$776,$A207,СВЦЭМ!$B$33:$B$776,R$190)+'СЕТ СН'!$F$12</f>
        <v>101.34578981</v>
      </c>
      <c r="S207" s="36">
        <f>SUMIFS(СВЦЭМ!$F$33:$F$776,СВЦЭМ!$A$33:$A$776,$A207,СВЦЭМ!$B$33:$B$776,S$190)+'СЕТ СН'!$F$12</f>
        <v>91.790243050000001</v>
      </c>
      <c r="T207" s="36">
        <f>SUMIFS(СВЦЭМ!$F$33:$F$776,СВЦЭМ!$A$33:$A$776,$A207,СВЦЭМ!$B$33:$B$776,T$190)+'СЕТ СН'!$F$12</f>
        <v>86.379411610000005</v>
      </c>
      <c r="U207" s="36">
        <f>SUMIFS(СВЦЭМ!$F$33:$F$776,СВЦЭМ!$A$33:$A$776,$A207,СВЦЭМ!$B$33:$B$776,U$190)+'СЕТ СН'!$F$12</f>
        <v>84.656209140000001</v>
      </c>
      <c r="V207" s="36">
        <f>SUMIFS(СВЦЭМ!$F$33:$F$776,СВЦЭМ!$A$33:$A$776,$A207,СВЦЭМ!$B$33:$B$776,V$190)+'СЕТ СН'!$F$12</f>
        <v>84.785909700000005</v>
      </c>
      <c r="W207" s="36">
        <f>SUMIFS(СВЦЭМ!$F$33:$F$776,СВЦЭМ!$A$33:$A$776,$A207,СВЦЭМ!$B$33:$B$776,W$190)+'СЕТ СН'!$F$12</f>
        <v>84.998505010000002</v>
      </c>
      <c r="X207" s="36">
        <f>SUMIFS(СВЦЭМ!$F$33:$F$776,СВЦЭМ!$A$33:$A$776,$A207,СВЦЭМ!$B$33:$B$776,X$190)+'СЕТ СН'!$F$12</f>
        <v>87.958366799999993</v>
      </c>
      <c r="Y207" s="36">
        <f>SUMIFS(СВЦЭМ!$F$33:$F$776,СВЦЭМ!$A$33:$A$776,$A207,СВЦЭМ!$B$33:$B$776,Y$190)+'СЕТ СН'!$F$12</f>
        <v>92.495307639999993</v>
      </c>
    </row>
    <row r="208" spans="1:25" ht="15.75" x14ac:dyDescent="0.2">
      <c r="A208" s="35">
        <f t="shared" si="5"/>
        <v>44122</v>
      </c>
      <c r="B208" s="36">
        <f>SUMIFS(СВЦЭМ!$F$33:$F$776,СВЦЭМ!$A$33:$A$776,$A208,СВЦЭМ!$B$33:$B$776,B$190)+'СЕТ СН'!$F$12</f>
        <v>106.90090065</v>
      </c>
      <c r="C208" s="36">
        <f>SUMIFS(СВЦЭМ!$F$33:$F$776,СВЦЭМ!$A$33:$A$776,$A208,СВЦЭМ!$B$33:$B$776,C$190)+'СЕТ СН'!$F$12</f>
        <v>121.03110554</v>
      </c>
      <c r="D208" s="36">
        <f>SUMIFS(СВЦЭМ!$F$33:$F$776,СВЦЭМ!$A$33:$A$776,$A208,СВЦЭМ!$B$33:$B$776,D$190)+'СЕТ СН'!$F$12</f>
        <v>131.37187602</v>
      </c>
      <c r="E208" s="36">
        <f>SUMIFS(СВЦЭМ!$F$33:$F$776,СВЦЭМ!$A$33:$A$776,$A208,СВЦЭМ!$B$33:$B$776,E$190)+'СЕТ СН'!$F$12</f>
        <v>132.50469093000001</v>
      </c>
      <c r="F208" s="36">
        <f>SUMIFS(СВЦЭМ!$F$33:$F$776,СВЦЭМ!$A$33:$A$776,$A208,СВЦЭМ!$B$33:$B$776,F$190)+'СЕТ СН'!$F$12</f>
        <v>133.49472832999999</v>
      </c>
      <c r="G208" s="36">
        <f>SUMIFS(СВЦЭМ!$F$33:$F$776,СВЦЭМ!$A$33:$A$776,$A208,СВЦЭМ!$B$33:$B$776,G$190)+'СЕТ СН'!$F$12</f>
        <v>131.6857114</v>
      </c>
      <c r="H208" s="36">
        <f>SUMIFS(СВЦЭМ!$F$33:$F$776,СВЦЭМ!$A$33:$A$776,$A208,СВЦЭМ!$B$33:$B$776,H$190)+'СЕТ СН'!$F$12</f>
        <v>128.49682135</v>
      </c>
      <c r="I208" s="36">
        <f>SUMIFS(СВЦЭМ!$F$33:$F$776,СВЦЭМ!$A$33:$A$776,$A208,СВЦЭМ!$B$33:$B$776,I$190)+'СЕТ СН'!$F$12</f>
        <v>123.50570053</v>
      </c>
      <c r="J208" s="36">
        <f>SUMIFS(СВЦЭМ!$F$33:$F$776,СВЦЭМ!$A$33:$A$776,$A208,СВЦЭМ!$B$33:$B$776,J$190)+'СЕТ СН'!$F$12</f>
        <v>111.30759755</v>
      </c>
      <c r="K208" s="36">
        <f>SUMIFS(СВЦЭМ!$F$33:$F$776,СВЦЭМ!$A$33:$A$776,$A208,СВЦЭМ!$B$33:$B$776,K$190)+'СЕТ СН'!$F$12</f>
        <v>101.53277353</v>
      </c>
      <c r="L208" s="36">
        <f>SUMIFS(СВЦЭМ!$F$33:$F$776,СВЦЭМ!$A$33:$A$776,$A208,СВЦЭМ!$B$33:$B$776,L$190)+'СЕТ СН'!$F$12</f>
        <v>100.12460866000001</v>
      </c>
      <c r="M208" s="36">
        <f>SUMIFS(СВЦЭМ!$F$33:$F$776,СВЦЭМ!$A$33:$A$776,$A208,СВЦЭМ!$B$33:$B$776,M$190)+'СЕТ СН'!$F$12</f>
        <v>100.30620442999999</v>
      </c>
      <c r="N208" s="36">
        <f>SUMIFS(СВЦЭМ!$F$33:$F$776,СВЦЭМ!$A$33:$A$776,$A208,СВЦЭМ!$B$33:$B$776,N$190)+'СЕТ СН'!$F$12</f>
        <v>101.33852562</v>
      </c>
      <c r="O208" s="36">
        <f>SUMIFS(СВЦЭМ!$F$33:$F$776,СВЦЭМ!$A$33:$A$776,$A208,СВЦЭМ!$B$33:$B$776,O$190)+'СЕТ СН'!$F$12</f>
        <v>108.68679342999999</v>
      </c>
      <c r="P208" s="36">
        <f>SUMIFS(СВЦЭМ!$F$33:$F$776,СВЦЭМ!$A$33:$A$776,$A208,СВЦЭМ!$B$33:$B$776,P$190)+'СЕТ СН'!$F$12</f>
        <v>115.79664473</v>
      </c>
      <c r="Q208" s="36">
        <f>SUMIFS(СВЦЭМ!$F$33:$F$776,СВЦЭМ!$A$33:$A$776,$A208,СВЦЭМ!$B$33:$B$776,Q$190)+'СЕТ СН'!$F$12</f>
        <v>110.62794889</v>
      </c>
      <c r="R208" s="36">
        <f>SUMIFS(СВЦЭМ!$F$33:$F$776,СВЦЭМ!$A$33:$A$776,$A208,СВЦЭМ!$B$33:$B$776,R$190)+'СЕТ СН'!$F$12</f>
        <v>102.39450098</v>
      </c>
      <c r="S208" s="36">
        <f>SUMIFS(СВЦЭМ!$F$33:$F$776,СВЦЭМ!$A$33:$A$776,$A208,СВЦЭМ!$B$33:$B$776,S$190)+'СЕТ СН'!$F$12</f>
        <v>91.66891167</v>
      </c>
      <c r="T208" s="36">
        <f>SUMIFS(СВЦЭМ!$F$33:$F$776,СВЦЭМ!$A$33:$A$776,$A208,СВЦЭМ!$B$33:$B$776,T$190)+'СЕТ СН'!$F$12</f>
        <v>85.893007929999996</v>
      </c>
      <c r="U208" s="36">
        <f>SUMIFS(СВЦЭМ!$F$33:$F$776,СВЦЭМ!$A$33:$A$776,$A208,СВЦЭМ!$B$33:$B$776,U$190)+'СЕТ СН'!$F$12</f>
        <v>85.351430129999997</v>
      </c>
      <c r="V208" s="36">
        <f>SUMIFS(СВЦЭМ!$F$33:$F$776,СВЦЭМ!$A$33:$A$776,$A208,СВЦЭМ!$B$33:$B$776,V$190)+'СЕТ СН'!$F$12</f>
        <v>85.186293320000004</v>
      </c>
      <c r="W208" s="36">
        <f>SUMIFS(СВЦЭМ!$F$33:$F$776,СВЦЭМ!$A$33:$A$776,$A208,СВЦЭМ!$B$33:$B$776,W$190)+'СЕТ СН'!$F$12</f>
        <v>85.037391560000003</v>
      </c>
      <c r="X208" s="36">
        <f>SUMIFS(СВЦЭМ!$F$33:$F$776,СВЦЭМ!$A$33:$A$776,$A208,СВЦЭМ!$B$33:$B$776,X$190)+'СЕТ СН'!$F$12</f>
        <v>85.053717980000002</v>
      </c>
      <c r="Y208" s="36">
        <f>SUMIFS(СВЦЭМ!$F$33:$F$776,СВЦЭМ!$A$33:$A$776,$A208,СВЦЭМ!$B$33:$B$776,Y$190)+'СЕТ СН'!$F$12</f>
        <v>91.036508659999996</v>
      </c>
    </row>
    <row r="209" spans="1:25" ht="15.75" x14ac:dyDescent="0.2">
      <c r="A209" s="35">
        <f t="shared" si="5"/>
        <v>44123</v>
      </c>
      <c r="B209" s="36">
        <f>SUMIFS(СВЦЭМ!$F$33:$F$776,СВЦЭМ!$A$33:$A$776,$A209,СВЦЭМ!$B$33:$B$776,B$190)+'СЕТ СН'!$F$12</f>
        <v>100.75417059999999</v>
      </c>
      <c r="C209" s="36">
        <f>SUMIFS(СВЦЭМ!$F$33:$F$776,СВЦЭМ!$A$33:$A$776,$A209,СВЦЭМ!$B$33:$B$776,C$190)+'СЕТ СН'!$F$12</f>
        <v>111.97910111</v>
      </c>
      <c r="D209" s="36">
        <f>SUMIFS(СВЦЭМ!$F$33:$F$776,СВЦЭМ!$A$33:$A$776,$A209,СВЦЭМ!$B$33:$B$776,D$190)+'СЕТ СН'!$F$12</f>
        <v>122.412367</v>
      </c>
      <c r="E209" s="36">
        <f>SUMIFS(СВЦЭМ!$F$33:$F$776,СВЦЭМ!$A$33:$A$776,$A209,СВЦЭМ!$B$33:$B$776,E$190)+'СЕТ СН'!$F$12</f>
        <v>122.85039672000001</v>
      </c>
      <c r="F209" s="36">
        <f>SUMIFS(СВЦЭМ!$F$33:$F$776,СВЦЭМ!$A$33:$A$776,$A209,СВЦЭМ!$B$33:$B$776,F$190)+'СЕТ СН'!$F$12</f>
        <v>123.262271</v>
      </c>
      <c r="G209" s="36">
        <f>SUMIFS(СВЦЭМ!$F$33:$F$776,СВЦЭМ!$A$33:$A$776,$A209,СВЦЭМ!$B$33:$B$776,G$190)+'СЕТ СН'!$F$12</f>
        <v>120.42879545</v>
      </c>
      <c r="H209" s="36">
        <f>SUMIFS(СВЦЭМ!$F$33:$F$776,СВЦЭМ!$A$33:$A$776,$A209,СВЦЭМ!$B$33:$B$776,H$190)+'СЕТ СН'!$F$12</f>
        <v>113.15877424999999</v>
      </c>
      <c r="I209" s="36">
        <f>SUMIFS(СВЦЭМ!$F$33:$F$776,СВЦЭМ!$A$33:$A$776,$A209,СВЦЭМ!$B$33:$B$776,I$190)+'СЕТ СН'!$F$12</f>
        <v>105.01233904999999</v>
      </c>
      <c r="J209" s="36">
        <f>SUMIFS(СВЦЭМ!$F$33:$F$776,СВЦЭМ!$A$33:$A$776,$A209,СВЦЭМ!$B$33:$B$776,J$190)+'СЕТ СН'!$F$12</f>
        <v>96.741022020000003</v>
      </c>
      <c r="K209" s="36">
        <f>SUMIFS(СВЦЭМ!$F$33:$F$776,СВЦЭМ!$A$33:$A$776,$A209,СВЦЭМ!$B$33:$B$776,K$190)+'СЕТ СН'!$F$12</f>
        <v>91.731408610000003</v>
      </c>
      <c r="L209" s="36">
        <f>SUMIFS(СВЦЭМ!$F$33:$F$776,СВЦЭМ!$A$33:$A$776,$A209,СВЦЭМ!$B$33:$B$776,L$190)+'СЕТ СН'!$F$12</f>
        <v>92.033153499999997</v>
      </c>
      <c r="M209" s="36">
        <f>SUMIFS(СВЦЭМ!$F$33:$F$776,СВЦЭМ!$A$33:$A$776,$A209,СВЦЭМ!$B$33:$B$776,M$190)+'СЕТ СН'!$F$12</f>
        <v>92.827601970000003</v>
      </c>
      <c r="N209" s="36">
        <f>SUMIFS(СВЦЭМ!$F$33:$F$776,СВЦЭМ!$A$33:$A$776,$A209,СВЦЭМ!$B$33:$B$776,N$190)+'СЕТ СН'!$F$12</f>
        <v>94.676661519999996</v>
      </c>
      <c r="O209" s="36">
        <f>SUMIFS(СВЦЭМ!$F$33:$F$776,СВЦЭМ!$A$33:$A$776,$A209,СВЦЭМ!$B$33:$B$776,O$190)+'СЕТ СН'!$F$12</f>
        <v>101.08042428</v>
      </c>
      <c r="P209" s="36">
        <f>SUMIFS(СВЦЭМ!$F$33:$F$776,СВЦЭМ!$A$33:$A$776,$A209,СВЦЭМ!$B$33:$B$776,P$190)+'СЕТ СН'!$F$12</f>
        <v>106.79334667000001</v>
      </c>
      <c r="Q209" s="36">
        <f>SUMIFS(СВЦЭМ!$F$33:$F$776,СВЦЭМ!$A$33:$A$776,$A209,СВЦЭМ!$B$33:$B$776,Q$190)+'СЕТ СН'!$F$12</f>
        <v>102.52669242</v>
      </c>
      <c r="R209" s="36">
        <f>SUMIFS(СВЦЭМ!$F$33:$F$776,СВЦЭМ!$A$33:$A$776,$A209,СВЦЭМ!$B$33:$B$776,R$190)+'СЕТ СН'!$F$12</f>
        <v>95.936042450000002</v>
      </c>
      <c r="S209" s="36">
        <f>SUMIFS(СВЦЭМ!$F$33:$F$776,СВЦЭМ!$A$33:$A$776,$A209,СВЦЭМ!$B$33:$B$776,S$190)+'СЕТ СН'!$F$12</f>
        <v>87.649810889999998</v>
      </c>
      <c r="T209" s="36">
        <f>SUMIFS(СВЦЭМ!$F$33:$F$776,СВЦЭМ!$A$33:$A$776,$A209,СВЦЭМ!$B$33:$B$776,T$190)+'СЕТ СН'!$F$12</f>
        <v>83.327081460000002</v>
      </c>
      <c r="U209" s="36">
        <f>SUMIFS(СВЦЭМ!$F$33:$F$776,СВЦЭМ!$A$33:$A$776,$A209,СВЦЭМ!$B$33:$B$776,U$190)+'СЕТ СН'!$F$12</f>
        <v>84.520952660000006</v>
      </c>
      <c r="V209" s="36">
        <f>SUMIFS(СВЦЭМ!$F$33:$F$776,СВЦЭМ!$A$33:$A$776,$A209,СВЦЭМ!$B$33:$B$776,V$190)+'СЕТ СН'!$F$12</f>
        <v>83.256564609999998</v>
      </c>
      <c r="W209" s="36">
        <f>SUMIFS(СВЦЭМ!$F$33:$F$776,СВЦЭМ!$A$33:$A$776,$A209,СВЦЭМ!$B$33:$B$776,W$190)+'СЕТ СН'!$F$12</f>
        <v>83.913198480000005</v>
      </c>
      <c r="X209" s="36">
        <f>SUMIFS(СВЦЭМ!$F$33:$F$776,СВЦЭМ!$A$33:$A$776,$A209,СВЦЭМ!$B$33:$B$776,X$190)+'СЕТ СН'!$F$12</f>
        <v>85.996569750000006</v>
      </c>
      <c r="Y209" s="36">
        <f>SUMIFS(СВЦЭМ!$F$33:$F$776,СВЦЭМ!$A$33:$A$776,$A209,СВЦЭМ!$B$33:$B$776,Y$190)+'СЕТ СН'!$F$12</f>
        <v>90.590465050000006</v>
      </c>
    </row>
    <row r="210" spans="1:25" ht="15.75" x14ac:dyDescent="0.2">
      <c r="A210" s="35">
        <f t="shared" si="5"/>
        <v>44124</v>
      </c>
      <c r="B210" s="36">
        <f>SUMIFS(СВЦЭМ!$F$33:$F$776,СВЦЭМ!$A$33:$A$776,$A210,СВЦЭМ!$B$33:$B$776,B$190)+'СЕТ СН'!$F$12</f>
        <v>106.76843026</v>
      </c>
      <c r="C210" s="36">
        <f>SUMIFS(СВЦЭМ!$F$33:$F$776,СВЦЭМ!$A$33:$A$776,$A210,СВЦЭМ!$B$33:$B$776,C$190)+'СЕТ СН'!$F$12</f>
        <v>118.77235779</v>
      </c>
      <c r="D210" s="36">
        <f>SUMIFS(СВЦЭМ!$F$33:$F$776,СВЦЭМ!$A$33:$A$776,$A210,СВЦЭМ!$B$33:$B$776,D$190)+'СЕТ СН'!$F$12</f>
        <v>128.80456507</v>
      </c>
      <c r="E210" s="36">
        <f>SUMIFS(СВЦЭМ!$F$33:$F$776,СВЦЭМ!$A$33:$A$776,$A210,СВЦЭМ!$B$33:$B$776,E$190)+'СЕТ СН'!$F$12</f>
        <v>130.18719218000001</v>
      </c>
      <c r="F210" s="36">
        <f>SUMIFS(СВЦЭМ!$F$33:$F$776,СВЦЭМ!$A$33:$A$776,$A210,СВЦЭМ!$B$33:$B$776,F$190)+'СЕТ СН'!$F$12</f>
        <v>131.48528773999999</v>
      </c>
      <c r="G210" s="36">
        <f>SUMIFS(СВЦЭМ!$F$33:$F$776,СВЦЭМ!$A$33:$A$776,$A210,СВЦЭМ!$B$33:$B$776,G$190)+'СЕТ СН'!$F$12</f>
        <v>128.09786907</v>
      </c>
      <c r="H210" s="36">
        <f>SUMIFS(СВЦЭМ!$F$33:$F$776,СВЦЭМ!$A$33:$A$776,$A210,СВЦЭМ!$B$33:$B$776,H$190)+'СЕТ СН'!$F$12</f>
        <v>119.54163278999999</v>
      </c>
      <c r="I210" s="36">
        <f>SUMIFS(СВЦЭМ!$F$33:$F$776,СВЦЭМ!$A$33:$A$776,$A210,СВЦЭМ!$B$33:$B$776,I$190)+'СЕТ СН'!$F$12</f>
        <v>111.85992311</v>
      </c>
      <c r="J210" s="36">
        <f>SUMIFS(СВЦЭМ!$F$33:$F$776,СВЦЭМ!$A$33:$A$776,$A210,СВЦЭМ!$B$33:$B$776,J$190)+'СЕТ СН'!$F$12</f>
        <v>102.02436487999999</v>
      </c>
      <c r="K210" s="36">
        <f>SUMIFS(СВЦЭМ!$F$33:$F$776,СВЦЭМ!$A$33:$A$776,$A210,СВЦЭМ!$B$33:$B$776,K$190)+'СЕТ СН'!$F$12</f>
        <v>95.430217769999999</v>
      </c>
      <c r="L210" s="36">
        <f>SUMIFS(СВЦЭМ!$F$33:$F$776,СВЦЭМ!$A$33:$A$776,$A210,СВЦЭМ!$B$33:$B$776,L$190)+'СЕТ СН'!$F$12</f>
        <v>95.396182300000007</v>
      </c>
      <c r="M210" s="36">
        <f>SUMIFS(СВЦЭМ!$F$33:$F$776,СВЦЭМ!$A$33:$A$776,$A210,СВЦЭМ!$B$33:$B$776,M$190)+'СЕТ СН'!$F$12</f>
        <v>96.959801029999994</v>
      </c>
      <c r="N210" s="36">
        <f>SUMIFS(СВЦЭМ!$F$33:$F$776,СВЦЭМ!$A$33:$A$776,$A210,СВЦЭМ!$B$33:$B$776,N$190)+'СЕТ СН'!$F$12</f>
        <v>98.823228130000004</v>
      </c>
      <c r="O210" s="36">
        <f>SUMIFS(СВЦЭМ!$F$33:$F$776,СВЦЭМ!$A$33:$A$776,$A210,СВЦЭМ!$B$33:$B$776,O$190)+'СЕТ СН'!$F$12</f>
        <v>105.13466138</v>
      </c>
      <c r="P210" s="36">
        <f>SUMIFS(СВЦЭМ!$F$33:$F$776,СВЦЭМ!$A$33:$A$776,$A210,СВЦЭМ!$B$33:$B$776,P$190)+'СЕТ СН'!$F$12</f>
        <v>112.39896518</v>
      </c>
      <c r="Q210" s="36">
        <f>SUMIFS(СВЦЭМ!$F$33:$F$776,СВЦЭМ!$A$33:$A$776,$A210,СВЦЭМ!$B$33:$B$776,Q$190)+'СЕТ СН'!$F$12</f>
        <v>107.88617834999999</v>
      </c>
      <c r="R210" s="36">
        <f>SUMIFS(СВЦЭМ!$F$33:$F$776,СВЦЭМ!$A$33:$A$776,$A210,СВЦЭМ!$B$33:$B$776,R$190)+'СЕТ СН'!$F$12</f>
        <v>100.31201025</v>
      </c>
      <c r="S210" s="36">
        <f>SUMIFS(СВЦЭМ!$F$33:$F$776,СВЦЭМ!$A$33:$A$776,$A210,СВЦЭМ!$B$33:$B$776,S$190)+'СЕТ СН'!$F$12</f>
        <v>90.137379960000004</v>
      </c>
      <c r="T210" s="36">
        <f>SUMIFS(СВЦЭМ!$F$33:$F$776,СВЦЭМ!$A$33:$A$776,$A210,СВЦЭМ!$B$33:$B$776,T$190)+'СЕТ СН'!$F$12</f>
        <v>85.335871319999995</v>
      </c>
      <c r="U210" s="36">
        <f>SUMIFS(СВЦЭМ!$F$33:$F$776,СВЦЭМ!$A$33:$A$776,$A210,СВЦЭМ!$B$33:$B$776,U$190)+'СЕТ СН'!$F$12</f>
        <v>87.520044279999993</v>
      </c>
      <c r="V210" s="36">
        <f>SUMIFS(СВЦЭМ!$F$33:$F$776,СВЦЭМ!$A$33:$A$776,$A210,СВЦЭМ!$B$33:$B$776,V$190)+'СЕТ СН'!$F$12</f>
        <v>87.103519779999999</v>
      </c>
      <c r="W210" s="36">
        <f>SUMIFS(СВЦЭМ!$F$33:$F$776,СВЦЭМ!$A$33:$A$776,$A210,СВЦЭМ!$B$33:$B$776,W$190)+'СЕТ СН'!$F$12</f>
        <v>86.525290260000006</v>
      </c>
      <c r="X210" s="36">
        <f>SUMIFS(СВЦЭМ!$F$33:$F$776,СВЦЭМ!$A$33:$A$776,$A210,СВЦЭМ!$B$33:$B$776,X$190)+'СЕТ СН'!$F$12</f>
        <v>87.155148190000006</v>
      </c>
      <c r="Y210" s="36">
        <f>SUMIFS(СВЦЭМ!$F$33:$F$776,СВЦЭМ!$A$33:$A$776,$A210,СВЦЭМ!$B$33:$B$776,Y$190)+'СЕТ СН'!$F$12</f>
        <v>92.424627659999999</v>
      </c>
    </row>
    <row r="211" spans="1:25" ht="15.75" x14ac:dyDescent="0.2">
      <c r="A211" s="35">
        <f t="shared" si="5"/>
        <v>44125</v>
      </c>
      <c r="B211" s="36">
        <f>SUMIFS(СВЦЭМ!$F$33:$F$776,СВЦЭМ!$A$33:$A$776,$A211,СВЦЭМ!$B$33:$B$776,B$190)+'СЕТ СН'!$F$12</f>
        <v>104.44962608</v>
      </c>
      <c r="C211" s="36">
        <f>SUMIFS(СВЦЭМ!$F$33:$F$776,СВЦЭМ!$A$33:$A$776,$A211,СВЦЭМ!$B$33:$B$776,C$190)+'СЕТ СН'!$F$12</f>
        <v>116.07230618</v>
      </c>
      <c r="D211" s="36">
        <f>SUMIFS(СВЦЭМ!$F$33:$F$776,СВЦЭМ!$A$33:$A$776,$A211,СВЦЭМ!$B$33:$B$776,D$190)+'СЕТ СН'!$F$12</f>
        <v>124.48104958</v>
      </c>
      <c r="E211" s="36">
        <f>SUMIFS(СВЦЭМ!$F$33:$F$776,СВЦЭМ!$A$33:$A$776,$A211,СВЦЭМ!$B$33:$B$776,E$190)+'СЕТ СН'!$F$12</f>
        <v>125.60237282999999</v>
      </c>
      <c r="F211" s="36">
        <f>SUMIFS(СВЦЭМ!$F$33:$F$776,СВЦЭМ!$A$33:$A$776,$A211,СВЦЭМ!$B$33:$B$776,F$190)+'СЕТ СН'!$F$12</f>
        <v>125.67307391999999</v>
      </c>
      <c r="G211" s="36">
        <f>SUMIFS(СВЦЭМ!$F$33:$F$776,СВЦЭМ!$A$33:$A$776,$A211,СВЦЭМ!$B$33:$B$776,G$190)+'СЕТ СН'!$F$12</f>
        <v>123.13495367</v>
      </c>
      <c r="H211" s="36">
        <f>SUMIFS(СВЦЭМ!$F$33:$F$776,СВЦЭМ!$A$33:$A$776,$A211,СВЦЭМ!$B$33:$B$776,H$190)+'СЕТ СН'!$F$12</f>
        <v>115.40205869</v>
      </c>
      <c r="I211" s="36">
        <f>SUMIFS(СВЦЭМ!$F$33:$F$776,СВЦЭМ!$A$33:$A$776,$A211,СВЦЭМ!$B$33:$B$776,I$190)+'СЕТ СН'!$F$12</f>
        <v>108.97959392999999</v>
      </c>
      <c r="J211" s="36">
        <f>SUMIFS(СВЦЭМ!$F$33:$F$776,СВЦЭМ!$A$33:$A$776,$A211,СВЦЭМ!$B$33:$B$776,J$190)+'СЕТ СН'!$F$12</f>
        <v>100.88922230999999</v>
      </c>
      <c r="K211" s="36">
        <f>SUMIFS(СВЦЭМ!$F$33:$F$776,СВЦЭМ!$A$33:$A$776,$A211,СВЦЭМ!$B$33:$B$776,K$190)+'СЕТ СН'!$F$12</f>
        <v>95.019947079999994</v>
      </c>
      <c r="L211" s="36">
        <f>SUMIFS(СВЦЭМ!$F$33:$F$776,СВЦЭМ!$A$33:$A$776,$A211,СВЦЭМ!$B$33:$B$776,L$190)+'СЕТ СН'!$F$12</f>
        <v>95.038679700000003</v>
      </c>
      <c r="M211" s="36">
        <f>SUMIFS(СВЦЭМ!$F$33:$F$776,СВЦЭМ!$A$33:$A$776,$A211,СВЦЭМ!$B$33:$B$776,M$190)+'СЕТ СН'!$F$12</f>
        <v>95.604339010000004</v>
      </c>
      <c r="N211" s="36">
        <f>SUMIFS(СВЦЭМ!$F$33:$F$776,СВЦЭМ!$A$33:$A$776,$A211,СВЦЭМ!$B$33:$B$776,N$190)+'СЕТ СН'!$F$12</f>
        <v>96.652821290000006</v>
      </c>
      <c r="O211" s="36">
        <f>SUMIFS(СВЦЭМ!$F$33:$F$776,СВЦЭМ!$A$33:$A$776,$A211,СВЦЭМ!$B$33:$B$776,O$190)+'СЕТ СН'!$F$12</f>
        <v>102.34464855</v>
      </c>
      <c r="P211" s="36">
        <f>SUMIFS(СВЦЭМ!$F$33:$F$776,СВЦЭМ!$A$33:$A$776,$A211,СВЦЭМ!$B$33:$B$776,P$190)+'СЕТ СН'!$F$12</f>
        <v>108.38011881</v>
      </c>
      <c r="Q211" s="36">
        <f>SUMIFS(СВЦЭМ!$F$33:$F$776,СВЦЭМ!$A$33:$A$776,$A211,СВЦЭМ!$B$33:$B$776,Q$190)+'СЕТ СН'!$F$12</f>
        <v>103.14681469999999</v>
      </c>
      <c r="R211" s="36">
        <f>SUMIFS(СВЦЭМ!$F$33:$F$776,СВЦЭМ!$A$33:$A$776,$A211,СВЦЭМ!$B$33:$B$776,R$190)+'СЕТ СН'!$F$12</f>
        <v>95.123050969999994</v>
      </c>
      <c r="S211" s="36">
        <f>SUMIFS(СВЦЭМ!$F$33:$F$776,СВЦЭМ!$A$33:$A$776,$A211,СВЦЭМ!$B$33:$B$776,S$190)+'СЕТ СН'!$F$12</f>
        <v>85.802582849999993</v>
      </c>
      <c r="T211" s="36">
        <f>SUMIFS(СВЦЭМ!$F$33:$F$776,СВЦЭМ!$A$33:$A$776,$A211,СВЦЭМ!$B$33:$B$776,T$190)+'СЕТ СН'!$F$12</f>
        <v>85.067447990000005</v>
      </c>
      <c r="U211" s="36">
        <f>SUMIFS(СВЦЭМ!$F$33:$F$776,СВЦЭМ!$A$33:$A$776,$A211,СВЦЭМ!$B$33:$B$776,U$190)+'СЕТ СН'!$F$12</f>
        <v>87.331678100000005</v>
      </c>
      <c r="V211" s="36">
        <f>SUMIFS(СВЦЭМ!$F$33:$F$776,СВЦЭМ!$A$33:$A$776,$A211,СВЦЭМ!$B$33:$B$776,V$190)+'СЕТ СН'!$F$12</f>
        <v>86.889294090000007</v>
      </c>
      <c r="W211" s="36">
        <f>SUMIFS(СВЦЭМ!$F$33:$F$776,СВЦЭМ!$A$33:$A$776,$A211,СВЦЭМ!$B$33:$B$776,W$190)+'СЕТ СН'!$F$12</f>
        <v>86.493803549999996</v>
      </c>
      <c r="X211" s="36">
        <f>SUMIFS(СВЦЭМ!$F$33:$F$776,СВЦЭМ!$A$33:$A$776,$A211,СВЦЭМ!$B$33:$B$776,X$190)+'СЕТ СН'!$F$12</f>
        <v>85.27201135</v>
      </c>
      <c r="Y211" s="36">
        <f>SUMIFS(СВЦЭМ!$F$33:$F$776,СВЦЭМ!$A$33:$A$776,$A211,СВЦЭМ!$B$33:$B$776,Y$190)+'СЕТ СН'!$F$12</f>
        <v>89.986129500000004</v>
      </c>
    </row>
    <row r="212" spans="1:25" ht="15.75" x14ac:dyDescent="0.2">
      <c r="A212" s="35">
        <f t="shared" si="5"/>
        <v>44126</v>
      </c>
      <c r="B212" s="36">
        <f>SUMIFS(СВЦЭМ!$F$33:$F$776,СВЦЭМ!$A$33:$A$776,$A212,СВЦЭМ!$B$33:$B$776,B$190)+'СЕТ СН'!$F$12</f>
        <v>107.28950996</v>
      </c>
      <c r="C212" s="36">
        <f>SUMIFS(СВЦЭМ!$F$33:$F$776,СВЦЭМ!$A$33:$A$776,$A212,СВЦЭМ!$B$33:$B$776,C$190)+'СЕТ СН'!$F$12</f>
        <v>120.71155706</v>
      </c>
      <c r="D212" s="36">
        <f>SUMIFS(СВЦЭМ!$F$33:$F$776,СВЦЭМ!$A$33:$A$776,$A212,СВЦЭМ!$B$33:$B$776,D$190)+'СЕТ СН'!$F$12</f>
        <v>129.07957035999999</v>
      </c>
      <c r="E212" s="36">
        <f>SUMIFS(СВЦЭМ!$F$33:$F$776,СВЦЭМ!$A$33:$A$776,$A212,СВЦЭМ!$B$33:$B$776,E$190)+'СЕТ СН'!$F$12</f>
        <v>129.93539321</v>
      </c>
      <c r="F212" s="36">
        <f>SUMIFS(СВЦЭМ!$F$33:$F$776,СВЦЭМ!$A$33:$A$776,$A212,СВЦЭМ!$B$33:$B$776,F$190)+'СЕТ СН'!$F$12</f>
        <v>130.00855763999999</v>
      </c>
      <c r="G212" s="36">
        <f>SUMIFS(СВЦЭМ!$F$33:$F$776,СВЦЭМ!$A$33:$A$776,$A212,СВЦЭМ!$B$33:$B$776,G$190)+'СЕТ СН'!$F$12</f>
        <v>126.98987055000001</v>
      </c>
      <c r="H212" s="36">
        <f>SUMIFS(СВЦЭМ!$F$33:$F$776,СВЦЭМ!$A$33:$A$776,$A212,СВЦЭМ!$B$33:$B$776,H$190)+'СЕТ СН'!$F$12</f>
        <v>119.64302757</v>
      </c>
      <c r="I212" s="36">
        <f>SUMIFS(СВЦЭМ!$F$33:$F$776,СВЦЭМ!$A$33:$A$776,$A212,СВЦЭМ!$B$33:$B$776,I$190)+'СЕТ СН'!$F$12</f>
        <v>112.57387974</v>
      </c>
      <c r="J212" s="36">
        <f>SUMIFS(СВЦЭМ!$F$33:$F$776,СВЦЭМ!$A$33:$A$776,$A212,СВЦЭМ!$B$33:$B$776,J$190)+'СЕТ СН'!$F$12</f>
        <v>103.81431232</v>
      </c>
      <c r="K212" s="36">
        <f>SUMIFS(СВЦЭМ!$F$33:$F$776,СВЦЭМ!$A$33:$A$776,$A212,СВЦЭМ!$B$33:$B$776,K$190)+'СЕТ СН'!$F$12</f>
        <v>97.619064780000002</v>
      </c>
      <c r="L212" s="36">
        <f>SUMIFS(СВЦЭМ!$F$33:$F$776,СВЦЭМ!$A$33:$A$776,$A212,СВЦЭМ!$B$33:$B$776,L$190)+'СЕТ СН'!$F$12</f>
        <v>97.184062350000005</v>
      </c>
      <c r="M212" s="36">
        <f>SUMIFS(СВЦЭМ!$F$33:$F$776,СВЦЭМ!$A$33:$A$776,$A212,СВЦЭМ!$B$33:$B$776,M$190)+'СЕТ СН'!$F$12</f>
        <v>98.708143280000002</v>
      </c>
      <c r="N212" s="36">
        <f>SUMIFS(СВЦЭМ!$F$33:$F$776,СВЦЭМ!$A$33:$A$776,$A212,СВЦЭМ!$B$33:$B$776,N$190)+'СЕТ СН'!$F$12</f>
        <v>100.27655459</v>
      </c>
      <c r="O212" s="36">
        <f>SUMIFS(СВЦЭМ!$F$33:$F$776,СВЦЭМ!$A$33:$A$776,$A212,СВЦЭМ!$B$33:$B$776,O$190)+'СЕТ СН'!$F$12</f>
        <v>107.36871733</v>
      </c>
      <c r="P212" s="36">
        <f>SUMIFS(СВЦЭМ!$F$33:$F$776,СВЦЭМ!$A$33:$A$776,$A212,СВЦЭМ!$B$33:$B$776,P$190)+'СЕТ СН'!$F$12</f>
        <v>113.52122787</v>
      </c>
      <c r="Q212" s="36">
        <f>SUMIFS(СВЦЭМ!$F$33:$F$776,СВЦЭМ!$A$33:$A$776,$A212,СВЦЭМ!$B$33:$B$776,Q$190)+'СЕТ СН'!$F$12</f>
        <v>107.77165749</v>
      </c>
      <c r="R212" s="36">
        <f>SUMIFS(СВЦЭМ!$F$33:$F$776,СВЦЭМ!$A$33:$A$776,$A212,СВЦЭМ!$B$33:$B$776,R$190)+'СЕТ СН'!$F$12</f>
        <v>99.329962320000007</v>
      </c>
      <c r="S212" s="36">
        <f>SUMIFS(СВЦЭМ!$F$33:$F$776,СВЦЭМ!$A$33:$A$776,$A212,СВЦЭМ!$B$33:$B$776,S$190)+'СЕТ СН'!$F$12</f>
        <v>90.007311319999999</v>
      </c>
      <c r="T212" s="36">
        <f>SUMIFS(СВЦЭМ!$F$33:$F$776,СВЦЭМ!$A$33:$A$776,$A212,СВЦЭМ!$B$33:$B$776,T$190)+'СЕТ СН'!$F$12</f>
        <v>87.263446180000003</v>
      </c>
      <c r="U212" s="36">
        <f>SUMIFS(СВЦЭМ!$F$33:$F$776,СВЦЭМ!$A$33:$A$776,$A212,СВЦЭМ!$B$33:$B$776,U$190)+'СЕТ СН'!$F$12</f>
        <v>89.390460410000003</v>
      </c>
      <c r="V212" s="36">
        <f>SUMIFS(СВЦЭМ!$F$33:$F$776,СВЦЭМ!$A$33:$A$776,$A212,СВЦЭМ!$B$33:$B$776,V$190)+'СЕТ СН'!$F$12</f>
        <v>88.473455279999996</v>
      </c>
      <c r="W212" s="36">
        <f>SUMIFS(СВЦЭМ!$F$33:$F$776,СВЦЭМ!$A$33:$A$776,$A212,СВЦЭМ!$B$33:$B$776,W$190)+'СЕТ СН'!$F$12</f>
        <v>88.572387550000002</v>
      </c>
      <c r="X212" s="36">
        <f>SUMIFS(СВЦЭМ!$F$33:$F$776,СВЦЭМ!$A$33:$A$776,$A212,СВЦЭМ!$B$33:$B$776,X$190)+'СЕТ СН'!$F$12</f>
        <v>87.183962940000001</v>
      </c>
      <c r="Y212" s="36">
        <f>SUMIFS(СВЦЭМ!$F$33:$F$776,СВЦЭМ!$A$33:$A$776,$A212,СВЦЭМ!$B$33:$B$776,Y$190)+'СЕТ СН'!$F$12</f>
        <v>92.428830820000002</v>
      </c>
    </row>
    <row r="213" spans="1:25" ht="15.75" x14ac:dyDescent="0.2">
      <c r="A213" s="35">
        <f t="shared" si="5"/>
        <v>44127</v>
      </c>
      <c r="B213" s="36">
        <f>SUMIFS(СВЦЭМ!$F$33:$F$776,СВЦЭМ!$A$33:$A$776,$A213,СВЦЭМ!$B$33:$B$776,B$190)+'СЕТ СН'!$F$12</f>
        <v>109.34048558000001</v>
      </c>
      <c r="C213" s="36">
        <f>SUMIFS(СВЦЭМ!$F$33:$F$776,СВЦЭМ!$A$33:$A$776,$A213,СВЦЭМ!$B$33:$B$776,C$190)+'СЕТ СН'!$F$12</f>
        <v>120.98603804</v>
      </c>
      <c r="D213" s="36">
        <f>SUMIFS(СВЦЭМ!$F$33:$F$776,СВЦЭМ!$A$33:$A$776,$A213,СВЦЭМ!$B$33:$B$776,D$190)+'СЕТ СН'!$F$12</f>
        <v>129.10980685000001</v>
      </c>
      <c r="E213" s="36">
        <f>SUMIFS(СВЦЭМ!$F$33:$F$776,СВЦЭМ!$A$33:$A$776,$A213,СВЦЭМ!$B$33:$B$776,E$190)+'СЕТ СН'!$F$12</f>
        <v>130.39583113</v>
      </c>
      <c r="F213" s="36">
        <f>SUMIFS(СВЦЭМ!$F$33:$F$776,СВЦЭМ!$A$33:$A$776,$A213,СВЦЭМ!$B$33:$B$776,F$190)+'СЕТ СН'!$F$12</f>
        <v>130.27245980999999</v>
      </c>
      <c r="G213" s="36">
        <f>SUMIFS(СВЦЭМ!$F$33:$F$776,СВЦЭМ!$A$33:$A$776,$A213,СВЦЭМ!$B$33:$B$776,G$190)+'СЕТ СН'!$F$12</f>
        <v>127.20355424</v>
      </c>
      <c r="H213" s="36">
        <f>SUMIFS(СВЦЭМ!$F$33:$F$776,СВЦЭМ!$A$33:$A$776,$A213,СВЦЭМ!$B$33:$B$776,H$190)+'СЕТ СН'!$F$12</f>
        <v>120.13553164</v>
      </c>
      <c r="I213" s="36">
        <f>SUMIFS(СВЦЭМ!$F$33:$F$776,СВЦЭМ!$A$33:$A$776,$A213,СВЦЭМ!$B$33:$B$776,I$190)+'СЕТ СН'!$F$12</f>
        <v>113.01484268999999</v>
      </c>
      <c r="J213" s="36">
        <f>SUMIFS(СВЦЭМ!$F$33:$F$776,СВЦЭМ!$A$33:$A$776,$A213,СВЦЭМ!$B$33:$B$776,J$190)+'СЕТ СН'!$F$12</f>
        <v>104.47690143</v>
      </c>
      <c r="K213" s="36">
        <f>SUMIFS(СВЦЭМ!$F$33:$F$776,СВЦЭМ!$A$33:$A$776,$A213,СВЦЭМ!$B$33:$B$776,K$190)+'СЕТ СН'!$F$12</f>
        <v>100.14139651000001</v>
      </c>
      <c r="L213" s="36">
        <f>SUMIFS(СВЦЭМ!$F$33:$F$776,СВЦЭМ!$A$33:$A$776,$A213,СВЦЭМ!$B$33:$B$776,L$190)+'СЕТ СН'!$F$12</f>
        <v>100.09523599000001</v>
      </c>
      <c r="M213" s="36">
        <f>SUMIFS(СВЦЭМ!$F$33:$F$776,СВЦЭМ!$A$33:$A$776,$A213,СВЦЭМ!$B$33:$B$776,M$190)+'СЕТ СН'!$F$12</f>
        <v>100.21739890000001</v>
      </c>
      <c r="N213" s="36">
        <f>SUMIFS(СВЦЭМ!$F$33:$F$776,СВЦЭМ!$A$33:$A$776,$A213,СВЦЭМ!$B$33:$B$776,N$190)+'СЕТ СН'!$F$12</f>
        <v>101.2767365</v>
      </c>
      <c r="O213" s="36">
        <f>SUMIFS(СВЦЭМ!$F$33:$F$776,СВЦЭМ!$A$33:$A$776,$A213,СВЦЭМ!$B$33:$B$776,O$190)+'СЕТ СН'!$F$12</f>
        <v>107.19202859000001</v>
      </c>
      <c r="P213" s="36">
        <f>SUMIFS(СВЦЭМ!$F$33:$F$776,СВЦЭМ!$A$33:$A$776,$A213,СВЦЭМ!$B$33:$B$776,P$190)+'СЕТ СН'!$F$12</f>
        <v>112.90681579</v>
      </c>
      <c r="Q213" s="36">
        <f>SUMIFS(СВЦЭМ!$F$33:$F$776,СВЦЭМ!$A$33:$A$776,$A213,СВЦЭМ!$B$33:$B$776,Q$190)+'СЕТ СН'!$F$12</f>
        <v>107.38953902</v>
      </c>
      <c r="R213" s="36">
        <f>SUMIFS(СВЦЭМ!$F$33:$F$776,СВЦЭМ!$A$33:$A$776,$A213,СВЦЭМ!$B$33:$B$776,R$190)+'СЕТ СН'!$F$12</f>
        <v>99.446586100000005</v>
      </c>
      <c r="S213" s="36">
        <f>SUMIFS(СВЦЭМ!$F$33:$F$776,СВЦЭМ!$A$33:$A$776,$A213,СВЦЭМ!$B$33:$B$776,S$190)+'СЕТ СН'!$F$12</f>
        <v>103.27194694000001</v>
      </c>
      <c r="T213" s="36">
        <f>SUMIFS(СВЦЭМ!$F$33:$F$776,СВЦЭМ!$A$33:$A$776,$A213,СВЦЭМ!$B$33:$B$776,T$190)+'СЕТ СН'!$F$12</f>
        <v>102.52473596999999</v>
      </c>
      <c r="U213" s="36">
        <f>SUMIFS(СВЦЭМ!$F$33:$F$776,СВЦЭМ!$A$33:$A$776,$A213,СВЦЭМ!$B$33:$B$776,U$190)+'СЕТ СН'!$F$12</f>
        <v>92.691403460000004</v>
      </c>
      <c r="V213" s="36">
        <f>SUMIFS(СВЦЭМ!$F$33:$F$776,СВЦЭМ!$A$33:$A$776,$A213,СВЦЭМ!$B$33:$B$776,V$190)+'СЕТ СН'!$F$12</f>
        <v>92.033203630000003</v>
      </c>
      <c r="W213" s="36">
        <f>SUMIFS(СВЦЭМ!$F$33:$F$776,СВЦЭМ!$A$33:$A$776,$A213,СВЦЭМ!$B$33:$B$776,W$190)+'СЕТ СН'!$F$12</f>
        <v>91.533915010000001</v>
      </c>
      <c r="X213" s="36">
        <f>SUMIFS(СВЦЭМ!$F$33:$F$776,СВЦЭМ!$A$33:$A$776,$A213,СВЦЭМ!$B$33:$B$776,X$190)+'СЕТ СН'!$F$12</f>
        <v>89.031705639999998</v>
      </c>
      <c r="Y213" s="36">
        <f>SUMIFS(СВЦЭМ!$F$33:$F$776,СВЦЭМ!$A$33:$A$776,$A213,СВЦЭМ!$B$33:$B$776,Y$190)+'СЕТ СН'!$F$12</f>
        <v>89.91524493</v>
      </c>
    </row>
    <row r="214" spans="1:25" ht="15.75" x14ac:dyDescent="0.2">
      <c r="A214" s="35">
        <f t="shared" si="5"/>
        <v>44128</v>
      </c>
      <c r="B214" s="36">
        <f>SUMIFS(СВЦЭМ!$F$33:$F$776,СВЦЭМ!$A$33:$A$776,$A214,СВЦЭМ!$B$33:$B$776,B$190)+'СЕТ СН'!$F$12</f>
        <v>104.71586573</v>
      </c>
      <c r="C214" s="36">
        <f>SUMIFS(СВЦЭМ!$F$33:$F$776,СВЦЭМ!$A$33:$A$776,$A214,СВЦЭМ!$B$33:$B$776,C$190)+'СЕТ СН'!$F$12</f>
        <v>116.2497796</v>
      </c>
      <c r="D214" s="36">
        <f>SUMIFS(СВЦЭМ!$F$33:$F$776,СВЦЭМ!$A$33:$A$776,$A214,СВЦЭМ!$B$33:$B$776,D$190)+'СЕТ СН'!$F$12</f>
        <v>126.23789133</v>
      </c>
      <c r="E214" s="36">
        <f>SUMIFS(СВЦЭМ!$F$33:$F$776,СВЦЭМ!$A$33:$A$776,$A214,СВЦЭМ!$B$33:$B$776,E$190)+'СЕТ СН'!$F$12</f>
        <v>128.37975573</v>
      </c>
      <c r="F214" s="36">
        <f>SUMIFS(СВЦЭМ!$F$33:$F$776,СВЦЭМ!$A$33:$A$776,$A214,СВЦЭМ!$B$33:$B$776,F$190)+'СЕТ СН'!$F$12</f>
        <v>128.59986513999999</v>
      </c>
      <c r="G214" s="36">
        <f>SUMIFS(СВЦЭМ!$F$33:$F$776,СВЦЭМ!$A$33:$A$776,$A214,СВЦЭМ!$B$33:$B$776,G$190)+'СЕТ СН'!$F$12</f>
        <v>125.56257193</v>
      </c>
      <c r="H214" s="36">
        <f>SUMIFS(СВЦЭМ!$F$33:$F$776,СВЦЭМ!$A$33:$A$776,$A214,СВЦЭМ!$B$33:$B$776,H$190)+'СЕТ СН'!$F$12</f>
        <v>122.31538095000001</v>
      </c>
      <c r="I214" s="36">
        <f>SUMIFS(СВЦЭМ!$F$33:$F$776,СВЦЭМ!$A$33:$A$776,$A214,СВЦЭМ!$B$33:$B$776,I$190)+'СЕТ СН'!$F$12</f>
        <v>117.88412832</v>
      </c>
      <c r="J214" s="36">
        <f>SUMIFS(СВЦЭМ!$F$33:$F$776,СВЦЭМ!$A$33:$A$776,$A214,СВЦЭМ!$B$33:$B$776,J$190)+'СЕТ СН'!$F$12</f>
        <v>107.06787253</v>
      </c>
      <c r="K214" s="36">
        <f>SUMIFS(СВЦЭМ!$F$33:$F$776,СВЦЭМ!$A$33:$A$776,$A214,СВЦЭМ!$B$33:$B$776,K$190)+'СЕТ СН'!$F$12</f>
        <v>102.38344403000001</v>
      </c>
      <c r="L214" s="36">
        <f>SUMIFS(СВЦЭМ!$F$33:$F$776,СВЦЭМ!$A$33:$A$776,$A214,СВЦЭМ!$B$33:$B$776,L$190)+'СЕТ СН'!$F$12</f>
        <v>100.78552565</v>
      </c>
      <c r="M214" s="36">
        <f>SUMIFS(СВЦЭМ!$F$33:$F$776,СВЦЭМ!$A$33:$A$776,$A214,СВЦЭМ!$B$33:$B$776,M$190)+'СЕТ СН'!$F$12</f>
        <v>99.527386739999997</v>
      </c>
      <c r="N214" s="36">
        <f>SUMIFS(СВЦЭМ!$F$33:$F$776,СВЦЭМ!$A$33:$A$776,$A214,СВЦЭМ!$B$33:$B$776,N$190)+'СЕТ СН'!$F$12</f>
        <v>99.138258250000007</v>
      </c>
      <c r="O214" s="36">
        <f>SUMIFS(СВЦЭМ!$F$33:$F$776,СВЦЭМ!$A$33:$A$776,$A214,СВЦЭМ!$B$33:$B$776,O$190)+'СЕТ СН'!$F$12</f>
        <v>105.74295119999999</v>
      </c>
      <c r="P214" s="36">
        <f>SUMIFS(СВЦЭМ!$F$33:$F$776,СВЦЭМ!$A$33:$A$776,$A214,СВЦЭМ!$B$33:$B$776,P$190)+'СЕТ СН'!$F$12</f>
        <v>113.13518084</v>
      </c>
      <c r="Q214" s="36">
        <f>SUMIFS(СВЦЭМ!$F$33:$F$776,СВЦЭМ!$A$33:$A$776,$A214,СВЦЭМ!$B$33:$B$776,Q$190)+'СЕТ СН'!$F$12</f>
        <v>111.09439602</v>
      </c>
      <c r="R214" s="36">
        <f>SUMIFS(СВЦЭМ!$F$33:$F$776,СВЦЭМ!$A$33:$A$776,$A214,СВЦЭМ!$B$33:$B$776,R$190)+'СЕТ СН'!$F$12</f>
        <v>106.34457931</v>
      </c>
      <c r="S214" s="36">
        <f>SUMIFS(СВЦЭМ!$F$33:$F$776,СВЦЭМ!$A$33:$A$776,$A214,СВЦЭМ!$B$33:$B$776,S$190)+'СЕТ СН'!$F$12</f>
        <v>100.3303698</v>
      </c>
      <c r="T214" s="36">
        <f>SUMIFS(СВЦЭМ!$F$33:$F$776,СВЦЭМ!$A$33:$A$776,$A214,СВЦЭМ!$B$33:$B$776,T$190)+'СЕТ СН'!$F$12</f>
        <v>104.44862388999999</v>
      </c>
      <c r="U214" s="36">
        <f>SUMIFS(СВЦЭМ!$F$33:$F$776,СВЦЭМ!$A$33:$A$776,$A214,СВЦЭМ!$B$33:$B$776,U$190)+'СЕТ СН'!$F$12</f>
        <v>104.73694338999999</v>
      </c>
      <c r="V214" s="36">
        <f>SUMIFS(СВЦЭМ!$F$33:$F$776,СВЦЭМ!$A$33:$A$776,$A214,СВЦЭМ!$B$33:$B$776,V$190)+'СЕТ СН'!$F$12</f>
        <v>92.009180540000003</v>
      </c>
      <c r="W214" s="36">
        <f>SUMIFS(СВЦЭМ!$F$33:$F$776,СВЦЭМ!$A$33:$A$776,$A214,СВЦЭМ!$B$33:$B$776,W$190)+'СЕТ СН'!$F$12</f>
        <v>94.648109950000006</v>
      </c>
      <c r="X214" s="36">
        <f>SUMIFS(СВЦЭМ!$F$33:$F$776,СВЦЭМ!$A$33:$A$776,$A214,СВЦЭМ!$B$33:$B$776,X$190)+'СЕТ СН'!$F$12</f>
        <v>98.512279230000004</v>
      </c>
      <c r="Y214" s="36">
        <f>SUMIFS(СВЦЭМ!$F$33:$F$776,СВЦЭМ!$A$33:$A$776,$A214,СВЦЭМ!$B$33:$B$776,Y$190)+'СЕТ СН'!$F$12</f>
        <v>103.68442536000001</v>
      </c>
    </row>
    <row r="215" spans="1:25" ht="15.75" x14ac:dyDescent="0.2">
      <c r="A215" s="35">
        <f t="shared" si="5"/>
        <v>44129</v>
      </c>
      <c r="B215" s="36">
        <f>SUMIFS(СВЦЭМ!$F$33:$F$776,СВЦЭМ!$A$33:$A$776,$A215,СВЦЭМ!$B$33:$B$776,B$190)+'СЕТ СН'!$F$12</f>
        <v>113.51568399999999</v>
      </c>
      <c r="C215" s="36">
        <f>SUMIFS(СВЦЭМ!$F$33:$F$776,СВЦЭМ!$A$33:$A$776,$A215,СВЦЭМ!$B$33:$B$776,C$190)+'СЕТ СН'!$F$12</f>
        <v>121.04800901999999</v>
      </c>
      <c r="D215" s="36">
        <f>SUMIFS(СВЦЭМ!$F$33:$F$776,СВЦЭМ!$A$33:$A$776,$A215,СВЦЭМ!$B$33:$B$776,D$190)+'СЕТ СН'!$F$12</f>
        <v>131.24207758</v>
      </c>
      <c r="E215" s="36">
        <f>SUMIFS(СВЦЭМ!$F$33:$F$776,СВЦЭМ!$A$33:$A$776,$A215,СВЦЭМ!$B$33:$B$776,E$190)+'СЕТ СН'!$F$12</f>
        <v>132.48080408000001</v>
      </c>
      <c r="F215" s="36">
        <f>SUMIFS(СВЦЭМ!$F$33:$F$776,СВЦЭМ!$A$33:$A$776,$A215,СВЦЭМ!$B$33:$B$776,F$190)+'СЕТ СН'!$F$12</f>
        <v>133.02491831</v>
      </c>
      <c r="G215" s="36">
        <f>SUMIFS(СВЦЭМ!$F$33:$F$776,СВЦЭМ!$A$33:$A$776,$A215,СВЦЭМ!$B$33:$B$776,G$190)+'СЕТ СН'!$F$12</f>
        <v>132.93121078999999</v>
      </c>
      <c r="H215" s="36">
        <f>SUMIFS(СВЦЭМ!$F$33:$F$776,СВЦЭМ!$A$33:$A$776,$A215,СВЦЭМ!$B$33:$B$776,H$190)+'СЕТ СН'!$F$12</f>
        <v>129.62221313000001</v>
      </c>
      <c r="I215" s="36">
        <f>SUMIFS(СВЦЭМ!$F$33:$F$776,СВЦЭМ!$A$33:$A$776,$A215,СВЦЭМ!$B$33:$B$776,I$190)+'СЕТ СН'!$F$12</f>
        <v>125.97539277</v>
      </c>
      <c r="J215" s="36">
        <f>SUMIFS(СВЦЭМ!$F$33:$F$776,СВЦЭМ!$A$33:$A$776,$A215,СВЦЭМ!$B$33:$B$776,J$190)+'СЕТ СН'!$F$12</f>
        <v>112.21797994000001</v>
      </c>
      <c r="K215" s="36">
        <f>SUMIFS(СВЦЭМ!$F$33:$F$776,СВЦЭМ!$A$33:$A$776,$A215,СВЦЭМ!$B$33:$B$776,K$190)+'СЕТ СН'!$F$12</f>
        <v>101.9262851</v>
      </c>
      <c r="L215" s="36">
        <f>SUMIFS(СВЦЭМ!$F$33:$F$776,СВЦЭМ!$A$33:$A$776,$A215,СВЦЭМ!$B$33:$B$776,L$190)+'СЕТ СН'!$F$12</f>
        <v>101.01396325</v>
      </c>
      <c r="M215" s="36">
        <f>SUMIFS(СВЦЭМ!$F$33:$F$776,СВЦЭМ!$A$33:$A$776,$A215,СВЦЭМ!$B$33:$B$776,M$190)+'СЕТ СН'!$F$12</f>
        <v>101.19561131</v>
      </c>
      <c r="N215" s="36">
        <f>SUMIFS(СВЦЭМ!$F$33:$F$776,СВЦЭМ!$A$33:$A$776,$A215,СВЦЭМ!$B$33:$B$776,N$190)+'СЕТ СН'!$F$12</f>
        <v>102.05193278</v>
      </c>
      <c r="O215" s="36">
        <f>SUMIFS(СВЦЭМ!$F$33:$F$776,СВЦЭМ!$A$33:$A$776,$A215,СВЦЭМ!$B$33:$B$776,O$190)+'СЕТ СН'!$F$12</f>
        <v>108.39100669</v>
      </c>
      <c r="P215" s="36">
        <f>SUMIFS(СВЦЭМ!$F$33:$F$776,СВЦЭМ!$A$33:$A$776,$A215,СВЦЭМ!$B$33:$B$776,P$190)+'СЕТ СН'!$F$12</f>
        <v>115.7832411</v>
      </c>
      <c r="Q215" s="36">
        <f>SUMIFS(СВЦЭМ!$F$33:$F$776,СВЦЭМ!$A$33:$A$776,$A215,СВЦЭМ!$B$33:$B$776,Q$190)+'СЕТ СН'!$F$12</f>
        <v>110.16758234</v>
      </c>
      <c r="R215" s="36">
        <f>SUMIFS(СВЦЭМ!$F$33:$F$776,СВЦЭМ!$A$33:$A$776,$A215,СВЦЭМ!$B$33:$B$776,R$190)+'СЕТ СН'!$F$12</f>
        <v>102.25582427000001</v>
      </c>
      <c r="S215" s="36">
        <f>SUMIFS(СВЦЭМ!$F$33:$F$776,СВЦЭМ!$A$33:$A$776,$A215,СВЦЭМ!$B$33:$B$776,S$190)+'СЕТ СН'!$F$12</f>
        <v>100.80973384000001</v>
      </c>
      <c r="T215" s="36">
        <f>SUMIFS(СВЦЭМ!$F$33:$F$776,СВЦЭМ!$A$33:$A$776,$A215,СВЦЭМ!$B$33:$B$776,T$190)+'СЕТ СН'!$F$12</f>
        <v>104.61558282</v>
      </c>
      <c r="U215" s="36">
        <f>SUMIFS(СВЦЭМ!$F$33:$F$776,СВЦЭМ!$A$33:$A$776,$A215,СВЦЭМ!$B$33:$B$776,U$190)+'СЕТ СН'!$F$12</f>
        <v>95.118569019999995</v>
      </c>
      <c r="V215" s="36">
        <f>SUMIFS(СВЦЭМ!$F$33:$F$776,СВЦЭМ!$A$33:$A$776,$A215,СВЦЭМ!$B$33:$B$776,V$190)+'СЕТ СН'!$F$12</f>
        <v>92.469794669999999</v>
      </c>
      <c r="W215" s="36">
        <f>SUMIFS(СВЦЭМ!$F$33:$F$776,СВЦЭМ!$A$33:$A$776,$A215,СВЦЭМ!$B$33:$B$776,W$190)+'СЕТ СН'!$F$12</f>
        <v>89.690777679999997</v>
      </c>
      <c r="X215" s="36">
        <f>SUMIFS(СВЦЭМ!$F$33:$F$776,СВЦЭМ!$A$33:$A$776,$A215,СВЦЭМ!$B$33:$B$776,X$190)+'СЕТ СН'!$F$12</f>
        <v>90.632694060000006</v>
      </c>
      <c r="Y215" s="36">
        <f>SUMIFS(СВЦЭМ!$F$33:$F$776,СВЦЭМ!$A$33:$A$776,$A215,СВЦЭМ!$B$33:$B$776,Y$190)+'СЕТ СН'!$F$12</f>
        <v>96.658785699999996</v>
      </c>
    </row>
    <row r="216" spans="1:25" ht="15.75" x14ac:dyDescent="0.2">
      <c r="A216" s="35">
        <f t="shared" si="5"/>
        <v>44130</v>
      </c>
      <c r="B216" s="36">
        <f>SUMIFS(СВЦЭМ!$F$33:$F$776,СВЦЭМ!$A$33:$A$776,$A216,СВЦЭМ!$B$33:$B$776,B$190)+'СЕТ СН'!$F$12</f>
        <v>112.28567224</v>
      </c>
      <c r="C216" s="36">
        <f>SUMIFS(СВЦЭМ!$F$33:$F$776,СВЦЭМ!$A$33:$A$776,$A216,СВЦЭМ!$B$33:$B$776,C$190)+'СЕТ СН'!$F$12</f>
        <v>124.61203132999999</v>
      </c>
      <c r="D216" s="36">
        <f>SUMIFS(СВЦЭМ!$F$33:$F$776,СВЦЭМ!$A$33:$A$776,$A216,СВЦЭМ!$B$33:$B$776,D$190)+'СЕТ СН'!$F$12</f>
        <v>133.83917939</v>
      </c>
      <c r="E216" s="36">
        <f>SUMIFS(СВЦЭМ!$F$33:$F$776,СВЦЭМ!$A$33:$A$776,$A216,СВЦЭМ!$B$33:$B$776,E$190)+'СЕТ СН'!$F$12</f>
        <v>134.71885055999999</v>
      </c>
      <c r="F216" s="36">
        <f>SUMIFS(СВЦЭМ!$F$33:$F$776,СВЦЭМ!$A$33:$A$776,$A216,СВЦЭМ!$B$33:$B$776,F$190)+'СЕТ СН'!$F$12</f>
        <v>134.20141573999999</v>
      </c>
      <c r="G216" s="36">
        <f>SUMIFS(СВЦЭМ!$F$33:$F$776,СВЦЭМ!$A$33:$A$776,$A216,СВЦЭМ!$B$33:$B$776,G$190)+'СЕТ СН'!$F$12</f>
        <v>130.8119567</v>
      </c>
      <c r="H216" s="36">
        <f>SUMIFS(СВЦЭМ!$F$33:$F$776,СВЦЭМ!$A$33:$A$776,$A216,СВЦЭМ!$B$33:$B$776,H$190)+'СЕТ СН'!$F$12</f>
        <v>123.49409584999999</v>
      </c>
      <c r="I216" s="36">
        <f>SUMIFS(СВЦЭМ!$F$33:$F$776,СВЦЭМ!$A$33:$A$776,$A216,СВЦЭМ!$B$33:$B$776,I$190)+'СЕТ СН'!$F$12</f>
        <v>117.52791577000001</v>
      </c>
      <c r="J216" s="36">
        <f>SUMIFS(СВЦЭМ!$F$33:$F$776,СВЦЭМ!$A$33:$A$776,$A216,СВЦЭМ!$B$33:$B$776,J$190)+'СЕТ СН'!$F$12</f>
        <v>107.15377590999999</v>
      </c>
      <c r="K216" s="36">
        <f>SUMIFS(СВЦЭМ!$F$33:$F$776,СВЦЭМ!$A$33:$A$776,$A216,СВЦЭМ!$B$33:$B$776,K$190)+'СЕТ СН'!$F$12</f>
        <v>100.28332469</v>
      </c>
      <c r="L216" s="36">
        <f>SUMIFS(СВЦЭМ!$F$33:$F$776,СВЦЭМ!$A$33:$A$776,$A216,СВЦЭМ!$B$33:$B$776,L$190)+'СЕТ СН'!$F$12</f>
        <v>99.565063530000003</v>
      </c>
      <c r="M216" s="36">
        <f>SUMIFS(СВЦЭМ!$F$33:$F$776,СВЦЭМ!$A$33:$A$776,$A216,СВЦЭМ!$B$33:$B$776,M$190)+'СЕТ СН'!$F$12</f>
        <v>103.03441838000001</v>
      </c>
      <c r="N216" s="36">
        <f>SUMIFS(СВЦЭМ!$F$33:$F$776,СВЦЭМ!$A$33:$A$776,$A216,СВЦЭМ!$B$33:$B$776,N$190)+'СЕТ СН'!$F$12</f>
        <v>103.0427905</v>
      </c>
      <c r="O216" s="36">
        <f>SUMIFS(СВЦЭМ!$F$33:$F$776,СВЦЭМ!$A$33:$A$776,$A216,СВЦЭМ!$B$33:$B$776,O$190)+'СЕТ СН'!$F$12</f>
        <v>108.44911510999999</v>
      </c>
      <c r="P216" s="36">
        <f>SUMIFS(СВЦЭМ!$F$33:$F$776,СВЦЭМ!$A$33:$A$776,$A216,СВЦЭМ!$B$33:$B$776,P$190)+'СЕТ СН'!$F$12</f>
        <v>114.97137162</v>
      </c>
      <c r="Q216" s="36">
        <f>SUMIFS(СВЦЭМ!$F$33:$F$776,СВЦЭМ!$A$33:$A$776,$A216,СВЦЭМ!$B$33:$B$776,Q$190)+'СЕТ СН'!$F$12</f>
        <v>109.36538049000001</v>
      </c>
      <c r="R216" s="36">
        <f>SUMIFS(СВЦЭМ!$F$33:$F$776,СВЦЭМ!$A$33:$A$776,$A216,СВЦЭМ!$B$33:$B$776,R$190)+'СЕТ СН'!$F$12</f>
        <v>102.19056476999999</v>
      </c>
      <c r="S216" s="36">
        <f>SUMIFS(СВЦЭМ!$F$33:$F$776,СВЦЭМ!$A$33:$A$776,$A216,СВЦЭМ!$B$33:$B$776,S$190)+'СЕТ СН'!$F$12</f>
        <v>92.771649049999994</v>
      </c>
      <c r="T216" s="36">
        <f>SUMIFS(СВЦЭМ!$F$33:$F$776,СВЦЭМ!$A$33:$A$776,$A216,СВЦЭМ!$B$33:$B$776,T$190)+'СЕТ СН'!$F$12</f>
        <v>87.524237639999996</v>
      </c>
      <c r="U216" s="36">
        <f>SUMIFS(СВЦЭМ!$F$33:$F$776,СВЦЭМ!$A$33:$A$776,$A216,СВЦЭМ!$B$33:$B$776,U$190)+'СЕТ СН'!$F$12</f>
        <v>87.495142680000001</v>
      </c>
      <c r="V216" s="36">
        <f>SUMIFS(СВЦЭМ!$F$33:$F$776,СВЦЭМ!$A$33:$A$776,$A216,СВЦЭМ!$B$33:$B$776,V$190)+'СЕТ СН'!$F$12</f>
        <v>87.404028620000005</v>
      </c>
      <c r="W216" s="36">
        <f>SUMIFS(СВЦЭМ!$F$33:$F$776,СВЦЭМ!$A$33:$A$776,$A216,СВЦЭМ!$B$33:$B$776,W$190)+'СЕТ СН'!$F$12</f>
        <v>87.516103970000003</v>
      </c>
      <c r="X216" s="36">
        <f>SUMIFS(СВЦЭМ!$F$33:$F$776,СВЦЭМ!$A$33:$A$776,$A216,СВЦЭМ!$B$33:$B$776,X$190)+'СЕТ СН'!$F$12</f>
        <v>87.317875349999994</v>
      </c>
      <c r="Y216" s="36">
        <f>SUMIFS(СВЦЭМ!$F$33:$F$776,СВЦЭМ!$A$33:$A$776,$A216,СВЦЭМ!$B$33:$B$776,Y$190)+'СЕТ СН'!$F$12</f>
        <v>93.617878700000006</v>
      </c>
    </row>
    <row r="217" spans="1:25" ht="15.75" x14ac:dyDescent="0.2">
      <c r="A217" s="35">
        <f t="shared" si="5"/>
        <v>44131</v>
      </c>
      <c r="B217" s="36">
        <f>SUMIFS(СВЦЭМ!$F$33:$F$776,СВЦЭМ!$A$33:$A$776,$A217,СВЦЭМ!$B$33:$B$776,B$190)+'СЕТ СН'!$F$12</f>
        <v>109.85895733</v>
      </c>
      <c r="C217" s="36">
        <f>SUMIFS(СВЦЭМ!$F$33:$F$776,СВЦЭМ!$A$33:$A$776,$A217,СВЦЭМ!$B$33:$B$776,C$190)+'СЕТ СН'!$F$12</f>
        <v>123.6481888</v>
      </c>
      <c r="D217" s="36">
        <f>SUMIFS(СВЦЭМ!$F$33:$F$776,СВЦЭМ!$A$33:$A$776,$A217,СВЦЭМ!$B$33:$B$776,D$190)+'СЕТ СН'!$F$12</f>
        <v>134.62205893999999</v>
      </c>
      <c r="E217" s="36">
        <f>SUMIFS(СВЦЭМ!$F$33:$F$776,СВЦЭМ!$A$33:$A$776,$A217,СВЦЭМ!$B$33:$B$776,E$190)+'СЕТ СН'!$F$12</f>
        <v>137.21451084</v>
      </c>
      <c r="F217" s="36">
        <f>SUMIFS(СВЦЭМ!$F$33:$F$776,СВЦЭМ!$A$33:$A$776,$A217,СВЦЭМ!$B$33:$B$776,F$190)+'СЕТ СН'!$F$12</f>
        <v>135.77606305</v>
      </c>
      <c r="G217" s="36">
        <f>SUMIFS(СВЦЭМ!$F$33:$F$776,СВЦЭМ!$A$33:$A$776,$A217,СВЦЭМ!$B$33:$B$776,G$190)+'СЕТ СН'!$F$12</f>
        <v>134.27980208</v>
      </c>
      <c r="H217" s="36">
        <f>SUMIFS(СВЦЭМ!$F$33:$F$776,СВЦЭМ!$A$33:$A$776,$A217,СВЦЭМ!$B$33:$B$776,H$190)+'СЕТ СН'!$F$12</f>
        <v>129.07171987000001</v>
      </c>
      <c r="I217" s="36">
        <f>SUMIFS(СВЦЭМ!$F$33:$F$776,СВЦЭМ!$A$33:$A$776,$A217,СВЦЭМ!$B$33:$B$776,I$190)+'СЕТ СН'!$F$12</f>
        <v>124.32599109</v>
      </c>
      <c r="J217" s="36">
        <f>SUMIFS(СВЦЭМ!$F$33:$F$776,СВЦЭМ!$A$33:$A$776,$A217,СВЦЭМ!$B$33:$B$776,J$190)+'СЕТ СН'!$F$12</f>
        <v>112.20208166</v>
      </c>
      <c r="K217" s="36">
        <f>SUMIFS(СВЦЭМ!$F$33:$F$776,СВЦЭМ!$A$33:$A$776,$A217,СВЦЭМ!$B$33:$B$776,K$190)+'СЕТ СН'!$F$12</f>
        <v>106.32595635</v>
      </c>
      <c r="L217" s="36">
        <f>SUMIFS(СВЦЭМ!$F$33:$F$776,СВЦЭМ!$A$33:$A$776,$A217,СВЦЭМ!$B$33:$B$776,L$190)+'СЕТ СН'!$F$12</f>
        <v>107.55568017</v>
      </c>
      <c r="M217" s="36">
        <f>SUMIFS(СВЦЭМ!$F$33:$F$776,СВЦЭМ!$A$33:$A$776,$A217,СВЦЭМ!$B$33:$B$776,M$190)+'СЕТ СН'!$F$12</f>
        <v>108.23659831000001</v>
      </c>
      <c r="N217" s="36">
        <f>SUMIFS(СВЦЭМ!$F$33:$F$776,СВЦЭМ!$A$33:$A$776,$A217,СВЦЭМ!$B$33:$B$776,N$190)+'СЕТ СН'!$F$12</f>
        <v>109.51199985</v>
      </c>
      <c r="O217" s="36">
        <f>SUMIFS(СВЦЭМ!$F$33:$F$776,СВЦЭМ!$A$33:$A$776,$A217,СВЦЭМ!$B$33:$B$776,O$190)+'СЕТ СН'!$F$12</f>
        <v>117.03813202000001</v>
      </c>
      <c r="P217" s="36">
        <f>SUMIFS(СВЦЭМ!$F$33:$F$776,СВЦЭМ!$A$33:$A$776,$A217,СВЦЭМ!$B$33:$B$776,P$190)+'СЕТ СН'!$F$12</f>
        <v>123.0750324</v>
      </c>
      <c r="Q217" s="36">
        <f>SUMIFS(СВЦЭМ!$F$33:$F$776,СВЦЭМ!$A$33:$A$776,$A217,СВЦЭМ!$B$33:$B$776,Q$190)+'СЕТ СН'!$F$12</f>
        <v>116.70687805999999</v>
      </c>
      <c r="R217" s="36">
        <f>SUMIFS(СВЦЭМ!$F$33:$F$776,СВЦЭМ!$A$33:$A$776,$A217,СВЦЭМ!$B$33:$B$776,R$190)+'СЕТ СН'!$F$12</f>
        <v>107.32959329000001</v>
      </c>
      <c r="S217" s="36">
        <f>SUMIFS(СВЦЭМ!$F$33:$F$776,СВЦЭМ!$A$33:$A$776,$A217,СВЦЭМ!$B$33:$B$776,S$190)+'СЕТ СН'!$F$12</f>
        <v>100.39386854</v>
      </c>
      <c r="T217" s="36">
        <f>SUMIFS(СВЦЭМ!$F$33:$F$776,СВЦЭМ!$A$33:$A$776,$A217,СВЦЭМ!$B$33:$B$776,T$190)+'СЕТ СН'!$F$12</f>
        <v>102.71813419999999</v>
      </c>
      <c r="U217" s="36">
        <f>SUMIFS(СВЦЭМ!$F$33:$F$776,СВЦЭМ!$A$33:$A$776,$A217,СВЦЭМ!$B$33:$B$776,U$190)+'СЕТ СН'!$F$12</f>
        <v>102.34469566999999</v>
      </c>
      <c r="V217" s="36">
        <f>SUMIFS(СВЦЭМ!$F$33:$F$776,СВЦЭМ!$A$33:$A$776,$A217,СВЦЭМ!$B$33:$B$776,V$190)+'СЕТ СН'!$F$12</f>
        <v>102.62377193</v>
      </c>
      <c r="W217" s="36">
        <f>SUMIFS(СВЦЭМ!$F$33:$F$776,СВЦЭМ!$A$33:$A$776,$A217,СВЦЭМ!$B$33:$B$776,W$190)+'СЕТ СН'!$F$12</f>
        <v>101.96570302000001</v>
      </c>
      <c r="X217" s="36">
        <f>SUMIFS(СВЦЭМ!$F$33:$F$776,СВЦЭМ!$A$33:$A$776,$A217,СВЦЭМ!$B$33:$B$776,X$190)+'СЕТ СН'!$F$12</f>
        <v>98.911972009999999</v>
      </c>
      <c r="Y217" s="36">
        <f>SUMIFS(СВЦЭМ!$F$33:$F$776,СВЦЭМ!$A$33:$A$776,$A217,СВЦЭМ!$B$33:$B$776,Y$190)+'СЕТ СН'!$F$12</f>
        <v>104.30108122999999</v>
      </c>
    </row>
    <row r="218" spans="1:25" ht="15.75" x14ac:dyDescent="0.2">
      <c r="A218" s="35">
        <f t="shared" si="5"/>
        <v>44132</v>
      </c>
      <c r="B218" s="36">
        <f>SUMIFS(СВЦЭМ!$F$33:$F$776,СВЦЭМ!$A$33:$A$776,$A218,СВЦЭМ!$B$33:$B$776,B$190)+'СЕТ СН'!$F$12</f>
        <v>119.32817839000001</v>
      </c>
      <c r="C218" s="36">
        <f>SUMIFS(СВЦЭМ!$F$33:$F$776,СВЦЭМ!$A$33:$A$776,$A218,СВЦЭМ!$B$33:$B$776,C$190)+'СЕТ СН'!$F$12</f>
        <v>128.50807445000001</v>
      </c>
      <c r="D218" s="36">
        <f>SUMIFS(СВЦЭМ!$F$33:$F$776,СВЦЭМ!$A$33:$A$776,$A218,СВЦЭМ!$B$33:$B$776,D$190)+'СЕТ СН'!$F$12</f>
        <v>128.80783457999999</v>
      </c>
      <c r="E218" s="36">
        <f>SUMIFS(СВЦЭМ!$F$33:$F$776,СВЦЭМ!$A$33:$A$776,$A218,СВЦЭМ!$B$33:$B$776,E$190)+'СЕТ СН'!$F$12</f>
        <v>129.39167115000001</v>
      </c>
      <c r="F218" s="36">
        <f>SUMIFS(СВЦЭМ!$F$33:$F$776,СВЦЭМ!$A$33:$A$776,$A218,СВЦЭМ!$B$33:$B$776,F$190)+'СЕТ СН'!$F$12</f>
        <v>130.65230434</v>
      </c>
      <c r="G218" s="36">
        <f>SUMIFS(СВЦЭМ!$F$33:$F$776,СВЦЭМ!$A$33:$A$776,$A218,СВЦЭМ!$B$33:$B$776,G$190)+'СЕТ СН'!$F$12</f>
        <v>128.59317616999999</v>
      </c>
      <c r="H218" s="36">
        <f>SUMIFS(СВЦЭМ!$F$33:$F$776,СВЦЭМ!$A$33:$A$776,$A218,СВЦЭМ!$B$33:$B$776,H$190)+'СЕТ СН'!$F$12</f>
        <v>130.25282227</v>
      </c>
      <c r="I218" s="36">
        <f>SUMIFS(СВЦЭМ!$F$33:$F$776,СВЦЭМ!$A$33:$A$776,$A218,СВЦЭМ!$B$33:$B$776,I$190)+'СЕТ СН'!$F$12</f>
        <v>127.73370935</v>
      </c>
      <c r="J218" s="36">
        <f>SUMIFS(СВЦЭМ!$F$33:$F$776,СВЦЭМ!$A$33:$A$776,$A218,СВЦЭМ!$B$33:$B$776,J$190)+'СЕТ СН'!$F$12</f>
        <v>118.25233777</v>
      </c>
      <c r="K218" s="36">
        <f>SUMIFS(СВЦЭМ!$F$33:$F$776,СВЦЭМ!$A$33:$A$776,$A218,СВЦЭМ!$B$33:$B$776,K$190)+'СЕТ СН'!$F$12</f>
        <v>110.95844907999999</v>
      </c>
      <c r="L218" s="36">
        <f>SUMIFS(СВЦЭМ!$F$33:$F$776,СВЦЭМ!$A$33:$A$776,$A218,СВЦЭМ!$B$33:$B$776,L$190)+'СЕТ СН'!$F$12</f>
        <v>111.23857013999999</v>
      </c>
      <c r="M218" s="36">
        <f>SUMIFS(СВЦЭМ!$F$33:$F$776,СВЦЭМ!$A$33:$A$776,$A218,СВЦЭМ!$B$33:$B$776,M$190)+'СЕТ СН'!$F$12</f>
        <v>111.33831914</v>
      </c>
      <c r="N218" s="36">
        <f>SUMIFS(СВЦЭМ!$F$33:$F$776,СВЦЭМ!$A$33:$A$776,$A218,СВЦЭМ!$B$33:$B$776,N$190)+'СЕТ СН'!$F$12</f>
        <v>113.11501084</v>
      </c>
      <c r="O218" s="36">
        <f>SUMIFS(СВЦЭМ!$F$33:$F$776,СВЦЭМ!$A$33:$A$776,$A218,СВЦЭМ!$B$33:$B$776,O$190)+'СЕТ СН'!$F$12</f>
        <v>118.86346088000001</v>
      </c>
      <c r="P218" s="36">
        <f>SUMIFS(СВЦЭМ!$F$33:$F$776,СВЦЭМ!$A$33:$A$776,$A218,СВЦЭМ!$B$33:$B$776,P$190)+'СЕТ СН'!$F$12</f>
        <v>124.60706681000001</v>
      </c>
      <c r="Q218" s="36">
        <f>SUMIFS(СВЦЭМ!$F$33:$F$776,СВЦЭМ!$A$33:$A$776,$A218,СВЦЭМ!$B$33:$B$776,Q$190)+'СЕТ СН'!$F$12</f>
        <v>118.32783274000001</v>
      </c>
      <c r="R218" s="36">
        <f>SUMIFS(СВЦЭМ!$F$33:$F$776,СВЦЭМ!$A$33:$A$776,$A218,СВЦЭМ!$B$33:$B$776,R$190)+'СЕТ СН'!$F$12</f>
        <v>109.80804336999999</v>
      </c>
      <c r="S218" s="36">
        <f>SUMIFS(СВЦЭМ!$F$33:$F$776,СВЦЭМ!$A$33:$A$776,$A218,СВЦЭМ!$B$33:$B$776,S$190)+'СЕТ СН'!$F$12</f>
        <v>102.69567135</v>
      </c>
      <c r="T218" s="36">
        <f>SUMIFS(СВЦЭМ!$F$33:$F$776,СВЦЭМ!$A$33:$A$776,$A218,СВЦЭМ!$B$33:$B$776,T$190)+'СЕТ СН'!$F$12</f>
        <v>103.00775489</v>
      </c>
      <c r="U218" s="36">
        <f>SUMIFS(СВЦЭМ!$F$33:$F$776,СВЦЭМ!$A$33:$A$776,$A218,СВЦЭМ!$B$33:$B$776,U$190)+'СЕТ СН'!$F$12</f>
        <v>103.61806360999999</v>
      </c>
      <c r="V218" s="36">
        <f>SUMIFS(СВЦЭМ!$F$33:$F$776,СВЦЭМ!$A$33:$A$776,$A218,СВЦЭМ!$B$33:$B$776,V$190)+'СЕТ СН'!$F$12</f>
        <v>102.506867</v>
      </c>
      <c r="W218" s="36">
        <f>SUMIFS(СВЦЭМ!$F$33:$F$776,СВЦЭМ!$A$33:$A$776,$A218,СВЦЭМ!$B$33:$B$776,W$190)+'СЕТ СН'!$F$12</f>
        <v>102.31141479</v>
      </c>
      <c r="X218" s="36">
        <f>SUMIFS(СВЦЭМ!$F$33:$F$776,СВЦЭМ!$A$33:$A$776,$A218,СВЦЭМ!$B$33:$B$776,X$190)+'СЕТ СН'!$F$12</f>
        <v>102.76566689000001</v>
      </c>
      <c r="Y218" s="36">
        <f>SUMIFS(СВЦЭМ!$F$33:$F$776,СВЦЭМ!$A$33:$A$776,$A218,СВЦЭМ!$B$33:$B$776,Y$190)+'СЕТ СН'!$F$12</f>
        <v>106.86930196</v>
      </c>
    </row>
    <row r="219" spans="1:25" ht="15.75" x14ac:dyDescent="0.2">
      <c r="A219" s="35">
        <f t="shared" si="5"/>
        <v>44133</v>
      </c>
      <c r="B219" s="36">
        <f>SUMIFS(СВЦЭМ!$F$33:$F$776,СВЦЭМ!$A$33:$A$776,$A219,СВЦЭМ!$B$33:$B$776,B$190)+'СЕТ СН'!$F$12</f>
        <v>114.7154695</v>
      </c>
      <c r="C219" s="36">
        <f>SUMIFS(СВЦЭМ!$F$33:$F$776,СВЦЭМ!$A$33:$A$776,$A219,СВЦЭМ!$B$33:$B$776,C$190)+'СЕТ СН'!$F$12</f>
        <v>124.91605842</v>
      </c>
      <c r="D219" s="36">
        <f>SUMIFS(СВЦЭМ!$F$33:$F$776,СВЦЭМ!$A$33:$A$776,$A219,СВЦЭМ!$B$33:$B$776,D$190)+'СЕТ СН'!$F$12</f>
        <v>126.61450546</v>
      </c>
      <c r="E219" s="36">
        <f>SUMIFS(СВЦЭМ!$F$33:$F$776,СВЦЭМ!$A$33:$A$776,$A219,СВЦЭМ!$B$33:$B$776,E$190)+'СЕТ СН'!$F$12</f>
        <v>125.65745966999999</v>
      </c>
      <c r="F219" s="36">
        <f>SUMIFS(СВЦЭМ!$F$33:$F$776,СВЦЭМ!$A$33:$A$776,$A219,СВЦЭМ!$B$33:$B$776,F$190)+'СЕТ СН'!$F$12</f>
        <v>126.44425206</v>
      </c>
      <c r="G219" s="36">
        <f>SUMIFS(СВЦЭМ!$F$33:$F$776,СВЦЭМ!$A$33:$A$776,$A219,СВЦЭМ!$B$33:$B$776,G$190)+'СЕТ СН'!$F$12</f>
        <v>136.05830348999999</v>
      </c>
      <c r="H219" s="36">
        <f>SUMIFS(СВЦЭМ!$F$33:$F$776,СВЦЭМ!$A$33:$A$776,$A219,СВЦЭМ!$B$33:$B$776,H$190)+'СЕТ СН'!$F$12</f>
        <v>138.11119779000001</v>
      </c>
      <c r="I219" s="36">
        <f>SUMIFS(СВЦЭМ!$F$33:$F$776,СВЦЭМ!$A$33:$A$776,$A219,СВЦЭМ!$B$33:$B$776,I$190)+'СЕТ СН'!$F$12</f>
        <v>124.2003084</v>
      </c>
      <c r="J219" s="36">
        <f>SUMIFS(СВЦЭМ!$F$33:$F$776,СВЦЭМ!$A$33:$A$776,$A219,СВЦЭМ!$B$33:$B$776,J$190)+'СЕТ СН'!$F$12</f>
        <v>110.63723047000001</v>
      </c>
      <c r="K219" s="36">
        <f>SUMIFS(СВЦЭМ!$F$33:$F$776,СВЦЭМ!$A$33:$A$776,$A219,СВЦЭМ!$B$33:$B$776,K$190)+'СЕТ СН'!$F$12</f>
        <v>103.01323857</v>
      </c>
      <c r="L219" s="36">
        <f>SUMIFS(СВЦЭМ!$F$33:$F$776,СВЦЭМ!$A$33:$A$776,$A219,СВЦЭМ!$B$33:$B$776,L$190)+'СЕТ СН'!$F$12</f>
        <v>103.96260676</v>
      </c>
      <c r="M219" s="36">
        <f>SUMIFS(СВЦЭМ!$F$33:$F$776,СВЦЭМ!$A$33:$A$776,$A219,СВЦЭМ!$B$33:$B$776,M$190)+'СЕТ СН'!$F$12</f>
        <v>104.30735287</v>
      </c>
      <c r="N219" s="36">
        <f>SUMIFS(СВЦЭМ!$F$33:$F$776,СВЦЭМ!$A$33:$A$776,$A219,СВЦЭМ!$B$33:$B$776,N$190)+'СЕТ СН'!$F$12</f>
        <v>102.72493679999999</v>
      </c>
      <c r="O219" s="36">
        <f>SUMIFS(СВЦЭМ!$F$33:$F$776,СВЦЭМ!$A$33:$A$776,$A219,СВЦЭМ!$B$33:$B$776,O$190)+'СЕТ СН'!$F$12</f>
        <v>103.18248375</v>
      </c>
      <c r="P219" s="36">
        <f>SUMIFS(СВЦЭМ!$F$33:$F$776,СВЦЭМ!$A$33:$A$776,$A219,СВЦЭМ!$B$33:$B$776,P$190)+'СЕТ СН'!$F$12</f>
        <v>108.79760768</v>
      </c>
      <c r="Q219" s="36">
        <f>SUMIFS(СВЦЭМ!$F$33:$F$776,СВЦЭМ!$A$33:$A$776,$A219,СВЦЭМ!$B$33:$B$776,Q$190)+'СЕТ СН'!$F$12</f>
        <v>103.04226041</v>
      </c>
      <c r="R219" s="36">
        <f>SUMIFS(СВЦЭМ!$F$33:$F$776,СВЦЭМ!$A$33:$A$776,$A219,СВЦЭМ!$B$33:$B$776,R$190)+'СЕТ СН'!$F$12</f>
        <v>102.2055261</v>
      </c>
      <c r="S219" s="36">
        <f>SUMIFS(СВЦЭМ!$F$33:$F$776,СВЦЭМ!$A$33:$A$776,$A219,СВЦЭМ!$B$33:$B$776,S$190)+'СЕТ СН'!$F$12</f>
        <v>102.24362321</v>
      </c>
      <c r="T219" s="36">
        <f>SUMIFS(СВЦЭМ!$F$33:$F$776,СВЦЭМ!$A$33:$A$776,$A219,СВЦЭМ!$B$33:$B$776,T$190)+'СЕТ СН'!$F$12</f>
        <v>106.28669644999999</v>
      </c>
      <c r="U219" s="36">
        <f>SUMIFS(СВЦЭМ!$F$33:$F$776,СВЦЭМ!$A$33:$A$776,$A219,СВЦЭМ!$B$33:$B$776,U$190)+'СЕТ СН'!$F$12</f>
        <v>106.17067391</v>
      </c>
      <c r="V219" s="36">
        <f>SUMIFS(СВЦЭМ!$F$33:$F$776,СВЦЭМ!$A$33:$A$776,$A219,СВЦЭМ!$B$33:$B$776,V$190)+'СЕТ СН'!$F$12</f>
        <v>103.82105611</v>
      </c>
      <c r="W219" s="36">
        <f>SUMIFS(СВЦЭМ!$F$33:$F$776,СВЦЭМ!$A$33:$A$776,$A219,СВЦЭМ!$B$33:$B$776,W$190)+'СЕТ СН'!$F$12</f>
        <v>101.69904045</v>
      </c>
      <c r="X219" s="36">
        <f>SUMIFS(СВЦЭМ!$F$33:$F$776,СВЦЭМ!$A$33:$A$776,$A219,СВЦЭМ!$B$33:$B$776,X$190)+'СЕТ СН'!$F$12</f>
        <v>108.91518162</v>
      </c>
      <c r="Y219" s="36">
        <f>SUMIFS(СВЦЭМ!$F$33:$F$776,СВЦЭМ!$A$33:$A$776,$A219,СВЦЭМ!$B$33:$B$776,Y$190)+'СЕТ СН'!$F$12</f>
        <v>112.56231151</v>
      </c>
    </row>
    <row r="220" spans="1:25" ht="15.75" x14ac:dyDescent="0.2">
      <c r="A220" s="35">
        <f t="shared" si="5"/>
        <v>44134</v>
      </c>
      <c r="B220" s="36">
        <f>SUMIFS(СВЦЭМ!$F$33:$F$776,СВЦЭМ!$A$33:$A$776,$A220,СВЦЭМ!$B$33:$B$776,B$190)+'СЕТ СН'!$F$12</f>
        <v>112.62502665</v>
      </c>
      <c r="C220" s="36">
        <f>SUMIFS(СВЦЭМ!$F$33:$F$776,СВЦЭМ!$A$33:$A$776,$A220,СВЦЭМ!$B$33:$B$776,C$190)+'СЕТ СН'!$F$12</f>
        <v>121.68810709</v>
      </c>
      <c r="D220" s="36">
        <f>SUMIFS(СВЦЭМ!$F$33:$F$776,СВЦЭМ!$A$33:$A$776,$A220,СВЦЭМ!$B$33:$B$776,D$190)+'СЕТ СН'!$F$12</f>
        <v>136.01769241</v>
      </c>
      <c r="E220" s="36">
        <f>SUMIFS(СВЦЭМ!$F$33:$F$776,СВЦЭМ!$A$33:$A$776,$A220,СВЦЭМ!$B$33:$B$776,E$190)+'СЕТ СН'!$F$12</f>
        <v>138.51968848999999</v>
      </c>
      <c r="F220" s="36">
        <f>SUMIFS(СВЦЭМ!$F$33:$F$776,СВЦЭМ!$A$33:$A$776,$A220,СВЦЭМ!$B$33:$B$776,F$190)+'СЕТ СН'!$F$12</f>
        <v>137.57455547000001</v>
      </c>
      <c r="G220" s="36">
        <f>SUMIFS(СВЦЭМ!$F$33:$F$776,СВЦЭМ!$A$33:$A$776,$A220,СВЦЭМ!$B$33:$B$776,G$190)+'СЕТ СН'!$F$12</f>
        <v>135.18756060000001</v>
      </c>
      <c r="H220" s="36">
        <f>SUMIFS(СВЦЭМ!$F$33:$F$776,СВЦЭМ!$A$33:$A$776,$A220,СВЦЭМ!$B$33:$B$776,H$190)+'СЕТ СН'!$F$12</f>
        <v>124.04516915000001</v>
      </c>
      <c r="I220" s="36">
        <f>SUMIFS(СВЦЭМ!$F$33:$F$776,СВЦЭМ!$A$33:$A$776,$A220,СВЦЭМ!$B$33:$B$776,I$190)+'СЕТ СН'!$F$12</f>
        <v>122.12483742000001</v>
      </c>
      <c r="J220" s="36">
        <f>SUMIFS(СВЦЭМ!$F$33:$F$776,СВЦЭМ!$A$33:$A$776,$A220,СВЦЭМ!$B$33:$B$776,J$190)+'СЕТ СН'!$F$12</f>
        <v>110.84378768000001</v>
      </c>
      <c r="K220" s="36">
        <f>SUMIFS(СВЦЭМ!$F$33:$F$776,СВЦЭМ!$A$33:$A$776,$A220,СВЦЭМ!$B$33:$B$776,K$190)+'СЕТ СН'!$F$12</f>
        <v>108.23222855</v>
      </c>
      <c r="L220" s="36">
        <f>SUMIFS(СВЦЭМ!$F$33:$F$776,СВЦЭМ!$A$33:$A$776,$A220,СВЦЭМ!$B$33:$B$776,L$190)+'СЕТ СН'!$F$12</f>
        <v>108.59020662</v>
      </c>
      <c r="M220" s="36">
        <f>SUMIFS(СВЦЭМ!$F$33:$F$776,СВЦЭМ!$A$33:$A$776,$A220,СВЦЭМ!$B$33:$B$776,M$190)+'СЕТ СН'!$F$12</f>
        <v>108.06853869</v>
      </c>
      <c r="N220" s="36">
        <f>SUMIFS(СВЦЭМ!$F$33:$F$776,СВЦЭМ!$A$33:$A$776,$A220,СВЦЭМ!$B$33:$B$776,N$190)+'СЕТ СН'!$F$12</f>
        <v>107.89838521999999</v>
      </c>
      <c r="O220" s="36">
        <f>SUMIFS(СВЦЭМ!$F$33:$F$776,СВЦЭМ!$A$33:$A$776,$A220,СВЦЭМ!$B$33:$B$776,O$190)+'СЕТ СН'!$F$12</f>
        <v>113.12398810000001</v>
      </c>
      <c r="P220" s="36">
        <f>SUMIFS(СВЦЭМ!$F$33:$F$776,СВЦЭМ!$A$33:$A$776,$A220,СВЦЭМ!$B$33:$B$776,P$190)+'СЕТ СН'!$F$12</f>
        <v>116.78444523</v>
      </c>
      <c r="Q220" s="36">
        <f>SUMIFS(СВЦЭМ!$F$33:$F$776,СВЦЭМ!$A$33:$A$776,$A220,СВЦЭМ!$B$33:$B$776,Q$190)+'СЕТ СН'!$F$12</f>
        <v>114.70089161999999</v>
      </c>
      <c r="R220" s="36">
        <f>SUMIFS(СВЦЭМ!$F$33:$F$776,СВЦЭМ!$A$33:$A$776,$A220,СВЦЭМ!$B$33:$B$776,R$190)+'СЕТ СН'!$F$12</f>
        <v>109.61419056</v>
      </c>
      <c r="S220" s="36">
        <f>SUMIFS(СВЦЭМ!$F$33:$F$776,СВЦЭМ!$A$33:$A$776,$A220,СВЦЭМ!$B$33:$B$776,S$190)+'СЕТ СН'!$F$12</f>
        <v>101.85667149</v>
      </c>
      <c r="T220" s="36">
        <f>SUMIFS(СВЦЭМ!$F$33:$F$776,СВЦЭМ!$A$33:$A$776,$A220,СВЦЭМ!$B$33:$B$776,T$190)+'СЕТ СН'!$F$12</f>
        <v>105.90431717</v>
      </c>
      <c r="U220" s="36">
        <f>SUMIFS(СВЦЭМ!$F$33:$F$776,СВЦЭМ!$A$33:$A$776,$A220,СВЦЭМ!$B$33:$B$776,U$190)+'СЕТ СН'!$F$12</f>
        <v>105.81491334</v>
      </c>
      <c r="V220" s="36">
        <f>SUMIFS(СВЦЭМ!$F$33:$F$776,СВЦЭМ!$A$33:$A$776,$A220,СВЦЭМ!$B$33:$B$776,V$190)+'СЕТ СН'!$F$12</f>
        <v>103.54683611</v>
      </c>
      <c r="W220" s="36">
        <f>SUMIFS(СВЦЭМ!$F$33:$F$776,СВЦЭМ!$A$33:$A$776,$A220,СВЦЭМ!$B$33:$B$776,W$190)+'СЕТ СН'!$F$12</f>
        <v>101.95991616000001</v>
      </c>
      <c r="X220" s="36">
        <f>SUMIFS(СВЦЭМ!$F$33:$F$776,СВЦЭМ!$A$33:$A$776,$A220,СВЦЭМ!$B$33:$B$776,X$190)+'СЕТ СН'!$F$12</f>
        <v>100.29589138</v>
      </c>
      <c r="Y220" s="36">
        <f>SUMIFS(СВЦЭМ!$F$33:$F$776,СВЦЭМ!$A$33:$A$776,$A220,СВЦЭМ!$B$33:$B$776,Y$190)+'СЕТ СН'!$F$12</f>
        <v>106.63043902</v>
      </c>
    </row>
    <row r="221" spans="1:25" ht="15.75" x14ac:dyDescent="0.2">
      <c r="A221" s="35">
        <f t="shared" si="5"/>
        <v>44135</v>
      </c>
      <c r="B221" s="36">
        <f>SUMIFS(СВЦЭМ!$F$33:$F$776,СВЦЭМ!$A$33:$A$776,$A221,СВЦЭМ!$B$33:$B$776,B$190)+'СЕТ СН'!$F$12</f>
        <v>104.35479895</v>
      </c>
      <c r="C221" s="36">
        <f>SUMIFS(СВЦЭМ!$F$33:$F$776,СВЦЭМ!$A$33:$A$776,$A221,СВЦЭМ!$B$33:$B$776,C$190)+'СЕТ СН'!$F$12</f>
        <v>114.11099222</v>
      </c>
      <c r="D221" s="36">
        <f>SUMIFS(СВЦЭМ!$F$33:$F$776,СВЦЭМ!$A$33:$A$776,$A221,СВЦЭМ!$B$33:$B$776,D$190)+'СЕТ СН'!$F$12</f>
        <v>121.06093093</v>
      </c>
      <c r="E221" s="36">
        <f>SUMIFS(СВЦЭМ!$F$33:$F$776,СВЦЭМ!$A$33:$A$776,$A221,СВЦЭМ!$B$33:$B$776,E$190)+'СЕТ СН'!$F$12</f>
        <v>120.98056639000001</v>
      </c>
      <c r="F221" s="36">
        <f>SUMIFS(СВЦЭМ!$F$33:$F$776,СВЦЭМ!$A$33:$A$776,$A221,СВЦЭМ!$B$33:$B$776,F$190)+'СЕТ СН'!$F$12</f>
        <v>122.78035964</v>
      </c>
      <c r="G221" s="36">
        <f>SUMIFS(СВЦЭМ!$F$33:$F$776,СВЦЭМ!$A$33:$A$776,$A221,СВЦЭМ!$B$33:$B$776,G$190)+'СЕТ СН'!$F$12</f>
        <v>121.16423789</v>
      </c>
      <c r="H221" s="36">
        <f>SUMIFS(СВЦЭМ!$F$33:$F$776,СВЦЭМ!$A$33:$A$776,$A221,СВЦЭМ!$B$33:$B$776,H$190)+'СЕТ СН'!$F$12</f>
        <v>118.22071683999999</v>
      </c>
      <c r="I221" s="36">
        <f>SUMIFS(СВЦЭМ!$F$33:$F$776,СВЦЭМ!$A$33:$A$776,$A221,СВЦЭМ!$B$33:$B$776,I$190)+'СЕТ СН'!$F$12</f>
        <v>114.62272729999999</v>
      </c>
      <c r="J221" s="36">
        <f>SUMIFS(СВЦЭМ!$F$33:$F$776,СВЦЭМ!$A$33:$A$776,$A221,СВЦЭМ!$B$33:$B$776,J$190)+'СЕТ СН'!$F$12</f>
        <v>102.58357878</v>
      </c>
      <c r="K221" s="36">
        <f>SUMIFS(СВЦЭМ!$F$33:$F$776,СВЦЭМ!$A$33:$A$776,$A221,СВЦЭМ!$B$33:$B$776,K$190)+'СЕТ СН'!$F$12</f>
        <v>94.947702100000001</v>
      </c>
      <c r="L221" s="36">
        <f>SUMIFS(СВЦЭМ!$F$33:$F$776,СВЦЭМ!$A$33:$A$776,$A221,СВЦЭМ!$B$33:$B$776,L$190)+'СЕТ СН'!$F$12</f>
        <v>97.511172130000006</v>
      </c>
      <c r="M221" s="36">
        <f>SUMIFS(СВЦЭМ!$F$33:$F$776,СВЦЭМ!$A$33:$A$776,$A221,СВЦЭМ!$B$33:$B$776,M$190)+'СЕТ СН'!$F$12</f>
        <v>95.537018880000005</v>
      </c>
      <c r="N221" s="36">
        <f>SUMIFS(СВЦЭМ!$F$33:$F$776,СВЦЭМ!$A$33:$A$776,$A221,СВЦЭМ!$B$33:$B$776,N$190)+'СЕТ СН'!$F$12</f>
        <v>94.093422439999998</v>
      </c>
      <c r="O221" s="36">
        <f>SUMIFS(СВЦЭМ!$F$33:$F$776,СВЦЭМ!$A$33:$A$776,$A221,СВЦЭМ!$B$33:$B$776,O$190)+'СЕТ СН'!$F$12</f>
        <v>99.531995109999997</v>
      </c>
      <c r="P221" s="36">
        <f>SUMIFS(СВЦЭМ!$F$33:$F$776,СВЦЭМ!$A$33:$A$776,$A221,СВЦЭМ!$B$33:$B$776,P$190)+'СЕТ СН'!$F$12</f>
        <v>106.84972126</v>
      </c>
      <c r="Q221" s="36">
        <f>SUMIFS(СВЦЭМ!$F$33:$F$776,СВЦЭМ!$A$33:$A$776,$A221,СВЦЭМ!$B$33:$B$776,Q$190)+'СЕТ СН'!$F$12</f>
        <v>101.75088151999999</v>
      </c>
      <c r="R221" s="36">
        <f>SUMIFS(СВЦЭМ!$F$33:$F$776,СВЦЭМ!$A$33:$A$776,$A221,СВЦЭМ!$B$33:$B$776,R$190)+'СЕТ СН'!$F$12</f>
        <v>96.669671859999994</v>
      </c>
      <c r="S221" s="36">
        <f>SUMIFS(СВЦЭМ!$F$33:$F$776,СВЦЭМ!$A$33:$A$776,$A221,СВЦЭМ!$B$33:$B$776,S$190)+'СЕТ СН'!$F$12</f>
        <v>95.196228719999993</v>
      </c>
      <c r="T221" s="36">
        <f>SUMIFS(СВЦЭМ!$F$33:$F$776,СВЦЭМ!$A$33:$A$776,$A221,СВЦЭМ!$B$33:$B$776,T$190)+'СЕТ СН'!$F$12</f>
        <v>99.499817530000001</v>
      </c>
      <c r="U221" s="36">
        <f>SUMIFS(СВЦЭМ!$F$33:$F$776,СВЦЭМ!$A$33:$A$776,$A221,СВЦЭМ!$B$33:$B$776,U$190)+'СЕТ СН'!$F$12</f>
        <v>100.45792519</v>
      </c>
      <c r="V221" s="36">
        <f>SUMIFS(СВЦЭМ!$F$33:$F$776,СВЦЭМ!$A$33:$A$776,$A221,СВЦЭМ!$B$33:$B$776,V$190)+'СЕТ СН'!$F$12</f>
        <v>98.664837509999998</v>
      </c>
      <c r="W221" s="36">
        <f>SUMIFS(СВЦЭМ!$F$33:$F$776,СВЦЭМ!$A$33:$A$776,$A221,СВЦЭМ!$B$33:$B$776,W$190)+'СЕТ СН'!$F$12</f>
        <v>96.880436360000004</v>
      </c>
      <c r="X221" s="36">
        <f>SUMIFS(СВЦЭМ!$F$33:$F$776,СВЦЭМ!$A$33:$A$776,$A221,СВЦЭМ!$B$33:$B$776,X$190)+'СЕТ СН'!$F$12</f>
        <v>91.079430830000007</v>
      </c>
      <c r="Y221" s="36">
        <f>SUMIFS(СВЦЭМ!$F$33:$F$776,СВЦЭМ!$A$33:$A$776,$A221,СВЦЭМ!$B$33:$B$776,Y$190)+'СЕТ СН'!$F$12</f>
        <v>92.553682379999998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44106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44107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44108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44109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44110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44111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44112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44113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44114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44115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44116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44117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44118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44119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44120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44121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44122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44123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44124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44125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44126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44127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44128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44129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44130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44131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44132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44133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44134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44135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44106</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44107</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44108</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44109</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44110</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44111</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44112</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44113</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44114</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44115</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44116</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44117</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44118</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44119</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44120</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44121</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44122</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44123</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44124</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44125</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44126</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44127</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44128</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44129</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44130</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44131</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44132</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44133</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44134</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44135</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44106</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44107</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44108</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44109</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44110</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44111</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44112</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44113</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44114</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44115</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44116</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44117</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44118</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44119</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44120</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44121</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44122</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44123</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44124</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44125</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44126</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44127</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44128</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44129</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44130</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44131</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44132</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44133</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44134</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44135</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44106</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44107</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44108</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44109</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44110</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44111</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44112</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44113</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44114</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44115</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44116</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44117</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44118</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44119</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44120</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44121</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44122</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44123</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44124</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44125</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44126</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44127</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44128</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44129</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44130</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44131</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44132</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44133</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44134</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44135</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44106</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44107</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44108</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44109</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44110</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44111</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44112</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44113</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44114</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44115</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44116</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44117</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44118</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44119</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44120</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44121</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44122</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44123</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44124</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44125</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44126</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44127</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44128</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44129</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44130</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44131</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44132</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44133</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44134</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44135</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44106</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44107</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44108</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44109</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44110</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44111</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44112</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44113</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44114</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44115</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44116</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44117</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44118</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44119</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44120</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44121</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44122</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44123</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44124</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44125</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44126</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44127</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44128</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44129</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44130</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44131</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44132</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44133</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44134</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44135</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2" t="s">
        <v>122</v>
      </c>
      <c r="B435" s="152"/>
      <c r="C435" s="152"/>
      <c r="D435" s="152"/>
      <c r="E435" s="152"/>
      <c r="F435" s="152"/>
      <c r="G435" s="152"/>
      <c r="H435" s="152"/>
      <c r="I435" s="152"/>
      <c r="J435" s="152"/>
      <c r="K435" s="152"/>
      <c r="L435" s="153">
        <f>СВЦЭМ!$D$18+'СЕТ СН'!$F$14</f>
        <v>51.268172870000001</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74</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c r="V438" s="47"/>
      <c r="W438" s="47"/>
      <c r="X438" s="47"/>
      <c r="Y438" s="47"/>
    </row>
    <row r="439" spans="1:26" ht="15.75" x14ac:dyDescent="0.2">
      <c r="A439" s="121"/>
      <c r="B439" s="121"/>
      <c r="C439" s="121"/>
      <c r="D439" s="121"/>
      <c r="E439" s="121"/>
      <c r="F439" s="121"/>
      <c r="G439" s="121"/>
      <c r="H439" s="121"/>
      <c r="I439" s="121"/>
      <c r="J439" s="121"/>
      <c r="K439" s="121"/>
      <c r="L439" s="121"/>
      <c r="M439" s="121"/>
      <c r="N439" s="124">
        <f>СВЦЭМ!$D$12+'СЕТ СН'!$F$10-'СЕТ СН'!$F$24</f>
        <v>598607.42402315489</v>
      </c>
      <c r="O439" s="125"/>
      <c r="P439" s="124">
        <f>СВЦЭМ!$D$12+'СЕТ СН'!$F$10-'СЕТ СН'!$G$24</f>
        <v>598607.42402315489</v>
      </c>
      <c r="Q439" s="125"/>
      <c r="R439" s="124">
        <f>СВЦЭМ!$D$12+'СЕТ СН'!$F$10-'СЕТ СН'!$H$24</f>
        <v>598607.42402315489</v>
      </c>
      <c r="S439" s="125"/>
      <c r="T439" s="124">
        <f>СВЦЭМ!$D$12+'СЕТ СН'!$F$10-'СЕТ СН'!$I$24</f>
        <v>598607.42402315489</v>
      </c>
      <c r="U439" s="125"/>
      <c r="V439" s="47"/>
      <c r="W439" s="47"/>
      <c r="X439" s="47"/>
      <c r="Y439" s="47"/>
    </row>
    <row r="440" spans="1:26" ht="30" customHeight="1" x14ac:dyDescent="0.25"/>
    <row r="441" spans="1:26" ht="15.75" x14ac:dyDescent="0.25">
      <c r="A441" s="140" t="s">
        <v>75</v>
      </c>
      <c r="B441" s="141"/>
      <c r="C441" s="141"/>
      <c r="D441" s="141"/>
      <c r="E441" s="141"/>
      <c r="F441" s="141"/>
      <c r="G441" s="141"/>
      <c r="H441" s="141"/>
      <c r="I441" s="141"/>
      <c r="J441" s="141"/>
      <c r="K441" s="141"/>
      <c r="L441" s="141"/>
      <c r="M441" s="142"/>
      <c r="N441" s="122" t="s">
        <v>29</v>
      </c>
      <c r="O441" s="122"/>
      <c r="P441" s="122"/>
      <c r="Q441" s="122"/>
      <c r="R441" s="122"/>
      <c r="S441" s="122"/>
      <c r="T441" s="122"/>
      <c r="U441" s="122"/>
    </row>
    <row r="442" spans="1:26" ht="15.75" x14ac:dyDescent="0.25">
      <c r="A442" s="143"/>
      <c r="B442" s="144"/>
      <c r="C442" s="144"/>
      <c r="D442" s="144"/>
      <c r="E442" s="144"/>
      <c r="F442" s="144"/>
      <c r="G442" s="144"/>
      <c r="H442" s="144"/>
      <c r="I442" s="144"/>
      <c r="J442" s="144"/>
      <c r="K442" s="144"/>
      <c r="L442" s="144"/>
      <c r="M442" s="145"/>
      <c r="N442" s="123" t="s">
        <v>0</v>
      </c>
      <c r="O442" s="123"/>
      <c r="P442" s="123" t="s">
        <v>1</v>
      </c>
      <c r="Q442" s="123"/>
      <c r="R442" s="123" t="s">
        <v>2</v>
      </c>
      <c r="S442" s="123"/>
      <c r="T442" s="123" t="s">
        <v>3</v>
      </c>
      <c r="U442" s="123"/>
    </row>
    <row r="443" spans="1:26" ht="15.75" x14ac:dyDescent="0.25">
      <c r="A443" s="146"/>
      <c r="B443" s="147"/>
      <c r="C443" s="147"/>
      <c r="D443" s="147"/>
      <c r="E443" s="147"/>
      <c r="F443" s="147"/>
      <c r="G443" s="147"/>
      <c r="H443" s="147"/>
      <c r="I443" s="147"/>
      <c r="J443" s="147"/>
      <c r="K443" s="147"/>
      <c r="L443" s="147"/>
      <c r="M443" s="148"/>
      <c r="N443" s="139">
        <f>'СЕТ СН'!$F$7</f>
        <v>937508.51</v>
      </c>
      <c r="O443" s="139"/>
      <c r="P443" s="139">
        <f>'СЕТ СН'!$G$7</f>
        <v>1413546.16</v>
      </c>
      <c r="Q443" s="139"/>
      <c r="R443" s="139">
        <f>'СЕТ СН'!$H$7</f>
        <v>1159187.8</v>
      </c>
      <c r="S443" s="139"/>
      <c r="T443" s="139">
        <f>'СЕТ СН'!$I$7</f>
        <v>874156.75</v>
      </c>
      <c r="U443" s="139"/>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3" sqref="F3:I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60" x14ac:dyDescent="0.2">
      <c r="A5" s="53" t="s">
        <v>136</v>
      </c>
      <c r="B5" s="90" t="s">
        <v>140</v>
      </c>
      <c r="C5" s="97">
        <v>44013</v>
      </c>
      <c r="D5" s="97">
        <v>44196</v>
      </c>
      <c r="E5" s="52" t="s">
        <v>20</v>
      </c>
      <c r="F5" s="52">
        <v>1550.79</v>
      </c>
      <c r="G5" s="52">
        <v>2452.59</v>
      </c>
      <c r="H5" s="52">
        <v>2689.71</v>
      </c>
      <c r="I5" s="52">
        <v>3076.88</v>
      </c>
    </row>
    <row r="6" spans="1:9" ht="60" x14ac:dyDescent="0.2">
      <c r="A6" s="53" t="s">
        <v>135</v>
      </c>
      <c r="B6" s="92" t="s">
        <v>140</v>
      </c>
      <c r="C6" s="97">
        <v>44013</v>
      </c>
      <c r="D6" s="97">
        <v>44196</v>
      </c>
      <c r="E6" s="52" t="s">
        <v>20</v>
      </c>
      <c r="F6" s="52">
        <v>63.1</v>
      </c>
      <c r="G6" s="52">
        <v>144.57</v>
      </c>
      <c r="H6" s="52">
        <v>190.29</v>
      </c>
      <c r="I6" s="52">
        <v>502.99</v>
      </c>
    </row>
    <row r="7" spans="1:9" ht="60" x14ac:dyDescent="0.2">
      <c r="A7" s="53" t="s">
        <v>134</v>
      </c>
      <c r="B7" s="92" t="s">
        <v>140</v>
      </c>
      <c r="C7" s="97">
        <v>44013</v>
      </c>
      <c r="D7" s="97">
        <v>44196</v>
      </c>
      <c r="E7" s="52" t="s">
        <v>21</v>
      </c>
      <c r="F7" s="52">
        <v>937508.51</v>
      </c>
      <c r="G7" s="52">
        <v>1413546.16</v>
      </c>
      <c r="H7" s="52">
        <v>1159187.8</v>
      </c>
      <c r="I7" s="52">
        <v>874156.75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32+RECQm/clWValym7WLcxewk9ZfKYnkNKs32qiL3tuw09qKTcC/oREaHOoMoYdKuIVjuZNsjiyroftMoHlwPw==" saltValue="oEFNBUMmAxL6j4yBd2mcQ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4" t="s">
        <v>84</v>
      </c>
      <c r="B4" s="165"/>
      <c r="C4" s="63"/>
      <c r="D4" s="64" t="s">
        <v>85</v>
      </c>
    </row>
    <row r="5" spans="1:4" ht="15" customHeight="1" x14ac:dyDescent="0.2">
      <c r="A5" s="167" t="s">
        <v>86</v>
      </c>
      <c r="B5" s="168"/>
      <c r="C5" s="65"/>
      <c r="D5" s="66" t="s">
        <v>87</v>
      </c>
    </row>
    <row r="6" spans="1:4" ht="15" customHeight="1" x14ac:dyDescent="0.2">
      <c r="A6" s="164" t="s">
        <v>88</v>
      </c>
      <c r="B6" s="165"/>
      <c r="C6" s="67"/>
      <c r="D6" s="64" t="s">
        <v>137</v>
      </c>
    </row>
    <row r="7" spans="1:4" ht="15" customHeight="1" x14ac:dyDescent="0.2">
      <c r="A7" s="164" t="s">
        <v>89</v>
      </c>
      <c r="B7" s="165"/>
      <c r="C7" s="67"/>
      <c r="D7" s="64" t="s">
        <v>142</v>
      </c>
    </row>
    <row r="8" spans="1:4" ht="15" customHeight="1" x14ac:dyDescent="0.2">
      <c r="A8" s="166" t="s">
        <v>90</v>
      </c>
      <c r="B8" s="166"/>
      <c r="C8" s="98"/>
      <c r="D8" s="68"/>
    </row>
    <row r="9" spans="1:4" ht="15" customHeight="1" x14ac:dyDescent="0.2">
      <c r="A9" s="69" t="s">
        <v>91</v>
      </c>
      <c r="B9" s="70"/>
      <c r="C9" s="71"/>
      <c r="D9" s="72"/>
    </row>
    <row r="10" spans="1:4" ht="30" customHeight="1" x14ac:dyDescent="0.2">
      <c r="A10" s="158" t="s">
        <v>92</v>
      </c>
      <c r="B10" s="159"/>
      <c r="C10" s="73"/>
      <c r="D10" s="74">
        <v>6.2508416499999999</v>
      </c>
    </row>
    <row r="11" spans="1:4" ht="66" customHeight="1" x14ac:dyDescent="0.2">
      <c r="A11" s="158" t="s">
        <v>93</v>
      </c>
      <c r="B11" s="159"/>
      <c r="C11" s="73"/>
      <c r="D11" s="74">
        <v>745.48215620999997</v>
      </c>
    </row>
    <row r="12" spans="1:4" ht="30" customHeight="1" x14ac:dyDescent="0.2">
      <c r="A12" s="158" t="s">
        <v>94</v>
      </c>
      <c r="B12" s="159"/>
      <c r="C12" s="73"/>
      <c r="D12" s="75">
        <v>598607.42402315489</v>
      </c>
    </row>
    <row r="13" spans="1:4" ht="30" customHeight="1" x14ac:dyDescent="0.2">
      <c r="A13" s="158" t="s">
        <v>95</v>
      </c>
      <c r="B13" s="159"/>
      <c r="C13" s="73"/>
      <c r="D13" s="76"/>
    </row>
    <row r="14" spans="1:4" ht="15" customHeight="1" x14ac:dyDescent="0.2">
      <c r="A14" s="162" t="s">
        <v>96</v>
      </c>
      <c r="B14" s="163"/>
      <c r="C14" s="73"/>
      <c r="D14" s="74">
        <v>830.34120484000005</v>
      </c>
    </row>
    <row r="15" spans="1:4" ht="15" customHeight="1" x14ac:dyDescent="0.2">
      <c r="A15" s="162" t="s">
        <v>97</v>
      </c>
      <c r="B15" s="163"/>
      <c r="C15" s="73"/>
      <c r="D15" s="74">
        <v>1348.4793299099999</v>
      </c>
    </row>
    <row r="16" spans="1:4" ht="15" customHeight="1" x14ac:dyDescent="0.2">
      <c r="A16" s="162" t="s">
        <v>98</v>
      </c>
      <c r="B16" s="163"/>
      <c r="C16" s="73"/>
      <c r="D16" s="74">
        <v>2473.65388699</v>
      </c>
    </row>
    <row r="17" spans="1:6" ht="15" customHeight="1" x14ac:dyDescent="0.2">
      <c r="A17" s="162" t="s">
        <v>99</v>
      </c>
      <c r="B17" s="163"/>
      <c r="C17" s="73"/>
      <c r="D17" s="74">
        <v>1723.30252032</v>
      </c>
    </row>
    <row r="18" spans="1:6" ht="52.5" customHeight="1" x14ac:dyDescent="0.2">
      <c r="A18" s="158" t="s">
        <v>100</v>
      </c>
      <c r="B18" s="159"/>
      <c r="C18" s="73"/>
      <c r="D18" s="74">
        <v>51.268172870000001</v>
      </c>
    </row>
    <row r="19" spans="1:6" ht="15" customHeight="1" x14ac:dyDescent="0.2">
      <c r="A19" s="69" t="s">
        <v>101</v>
      </c>
      <c r="B19" s="70"/>
      <c r="C19" s="77"/>
      <c r="D19" s="78"/>
    </row>
    <row r="20" spans="1:6" ht="30" customHeight="1" x14ac:dyDescent="0.2">
      <c r="A20" s="158" t="s">
        <v>102</v>
      </c>
      <c r="B20" s="159"/>
      <c r="C20" s="73"/>
      <c r="D20" s="79">
        <v>623.73199999999997</v>
      </c>
    </row>
    <row r="21" spans="1:6" ht="30" customHeight="1" x14ac:dyDescent="0.2">
      <c r="A21" s="158" t="s">
        <v>103</v>
      </c>
      <c r="B21" s="159"/>
      <c r="C21" s="80"/>
      <c r="D21" s="79">
        <v>0.69099999999999995</v>
      </c>
    </row>
    <row r="22" spans="1:6" ht="15" customHeight="1" x14ac:dyDescent="0.2">
      <c r="A22" s="69" t="s">
        <v>104</v>
      </c>
      <c r="B22" s="70"/>
      <c r="C22" s="77"/>
      <c r="D22" s="78"/>
    </row>
    <row r="23" spans="1:6" ht="15" customHeight="1" x14ac:dyDescent="0.25">
      <c r="A23" s="158" t="s">
        <v>105</v>
      </c>
      <c r="B23" s="159"/>
      <c r="C23" s="81"/>
      <c r="D23" s="76"/>
    </row>
    <row r="24" spans="1:6" ht="15" customHeight="1" x14ac:dyDescent="0.25">
      <c r="A24" s="162" t="s">
        <v>96</v>
      </c>
      <c r="B24" s="163"/>
      <c r="C24" s="81"/>
      <c r="D24" s="82">
        <v>0</v>
      </c>
    </row>
    <row r="25" spans="1:6" ht="15" customHeight="1" x14ac:dyDescent="0.25">
      <c r="A25" s="162" t="s">
        <v>97</v>
      </c>
      <c r="B25" s="163"/>
      <c r="C25" s="81"/>
      <c r="D25" s="82">
        <v>1.0610210490259999E-3</v>
      </c>
    </row>
    <row r="26" spans="1:6" ht="15" customHeight="1" x14ac:dyDescent="0.25">
      <c r="A26" s="162" t="s">
        <v>98</v>
      </c>
      <c r="B26" s="163"/>
      <c r="C26" s="81"/>
      <c r="D26" s="82">
        <v>3.0223359424199998E-3</v>
      </c>
    </row>
    <row r="27" spans="1:6" ht="15" customHeight="1" x14ac:dyDescent="0.25">
      <c r="A27" s="162" t="s">
        <v>99</v>
      </c>
      <c r="B27" s="163"/>
      <c r="C27" s="81"/>
      <c r="D27" s="82">
        <v>1.7156789718839999E-3</v>
      </c>
    </row>
    <row r="29" spans="1:6" x14ac:dyDescent="0.2">
      <c r="A29" s="58" t="s">
        <v>106</v>
      </c>
      <c r="B29" s="59"/>
      <c r="C29" s="59"/>
      <c r="D29" s="56"/>
      <c r="E29" s="56"/>
      <c r="F29" s="60"/>
    </row>
    <row r="30" spans="1:6" ht="280.5" customHeight="1" x14ac:dyDescent="0.2">
      <c r="A30" s="160" t="s">
        <v>7</v>
      </c>
      <c r="B30" s="160" t="s">
        <v>107</v>
      </c>
      <c r="C30" s="57" t="s">
        <v>108</v>
      </c>
      <c r="D30" s="57" t="s">
        <v>109</v>
      </c>
      <c r="E30" s="57" t="s">
        <v>110</v>
      </c>
      <c r="F30" s="57" t="s">
        <v>111</v>
      </c>
    </row>
    <row r="31" spans="1:6" x14ac:dyDescent="0.2">
      <c r="A31" s="161"/>
      <c r="B31" s="161"/>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143</v>
      </c>
      <c r="B33" s="83">
        <v>1</v>
      </c>
      <c r="C33" s="84">
        <v>687.62290602999997</v>
      </c>
      <c r="D33" s="84">
        <v>621.42163734999997</v>
      </c>
      <c r="E33" s="84">
        <v>91.950031609999996</v>
      </c>
      <c r="F33" s="84">
        <v>91.950031609999996</v>
      </c>
    </row>
    <row r="34" spans="1:6" ht="12.75" customHeight="1" x14ac:dyDescent="0.2">
      <c r="A34" s="83" t="s">
        <v>143</v>
      </c>
      <c r="B34" s="83">
        <v>2</v>
      </c>
      <c r="C34" s="84">
        <v>740.34043493000001</v>
      </c>
      <c r="D34" s="84">
        <v>682.37055103</v>
      </c>
      <c r="E34" s="84">
        <v>100.96847287999999</v>
      </c>
      <c r="F34" s="84">
        <v>100.96847287999999</v>
      </c>
    </row>
    <row r="35" spans="1:6" ht="12.75" customHeight="1" x14ac:dyDescent="0.2">
      <c r="A35" s="83" t="s">
        <v>143</v>
      </c>
      <c r="B35" s="83">
        <v>3</v>
      </c>
      <c r="C35" s="84">
        <v>783.84661491999998</v>
      </c>
      <c r="D35" s="84">
        <v>726.85983679000003</v>
      </c>
      <c r="E35" s="84">
        <v>107.55142877999999</v>
      </c>
      <c r="F35" s="84">
        <v>107.55142877999999</v>
      </c>
    </row>
    <row r="36" spans="1:6" ht="12.75" customHeight="1" x14ac:dyDescent="0.2">
      <c r="A36" s="83" t="s">
        <v>143</v>
      </c>
      <c r="B36" s="83">
        <v>4</v>
      </c>
      <c r="C36" s="84">
        <v>804.69062394000002</v>
      </c>
      <c r="D36" s="84">
        <v>748.51541870000005</v>
      </c>
      <c r="E36" s="84">
        <v>110.75574501</v>
      </c>
      <c r="F36" s="84">
        <v>110.75574501</v>
      </c>
    </row>
    <row r="37" spans="1:6" ht="12.75" customHeight="1" x14ac:dyDescent="0.2">
      <c r="A37" s="83" t="s">
        <v>143</v>
      </c>
      <c r="B37" s="83">
        <v>5</v>
      </c>
      <c r="C37" s="84">
        <v>809.12446451000005</v>
      </c>
      <c r="D37" s="84">
        <v>749.23040006999997</v>
      </c>
      <c r="E37" s="84">
        <v>110.86153882000001</v>
      </c>
      <c r="F37" s="84">
        <v>110.86153882000001</v>
      </c>
    </row>
    <row r="38" spans="1:6" ht="12.75" customHeight="1" x14ac:dyDescent="0.2">
      <c r="A38" s="83" t="s">
        <v>143</v>
      </c>
      <c r="B38" s="83">
        <v>6</v>
      </c>
      <c r="C38" s="84">
        <v>791.33661540000003</v>
      </c>
      <c r="D38" s="84">
        <v>732.68974334999996</v>
      </c>
      <c r="E38" s="84">
        <v>108.41406384</v>
      </c>
      <c r="F38" s="84">
        <v>108.41406384</v>
      </c>
    </row>
    <row r="39" spans="1:6" ht="12.75" customHeight="1" x14ac:dyDescent="0.2">
      <c r="A39" s="83" t="s">
        <v>143</v>
      </c>
      <c r="B39" s="83">
        <v>7</v>
      </c>
      <c r="C39" s="84">
        <v>740.96639231999995</v>
      </c>
      <c r="D39" s="84">
        <v>681.43118919999995</v>
      </c>
      <c r="E39" s="84">
        <v>100.82947812</v>
      </c>
      <c r="F39" s="84">
        <v>100.82947812</v>
      </c>
    </row>
    <row r="40" spans="1:6" ht="12.75" customHeight="1" x14ac:dyDescent="0.2">
      <c r="A40" s="83" t="s">
        <v>143</v>
      </c>
      <c r="B40" s="83">
        <v>8</v>
      </c>
      <c r="C40" s="84">
        <v>689.06723239999997</v>
      </c>
      <c r="D40" s="84">
        <v>625.69054098000004</v>
      </c>
      <c r="E40" s="84">
        <v>92.581689409999996</v>
      </c>
      <c r="F40" s="84">
        <v>92.581689409999996</v>
      </c>
    </row>
    <row r="41" spans="1:6" ht="12.75" customHeight="1" x14ac:dyDescent="0.2">
      <c r="A41" s="83" t="s">
        <v>143</v>
      </c>
      <c r="B41" s="83">
        <v>9</v>
      </c>
      <c r="C41" s="84">
        <v>623.84421478000002</v>
      </c>
      <c r="D41" s="84">
        <v>564.15636833999997</v>
      </c>
      <c r="E41" s="84">
        <v>83.476648999999995</v>
      </c>
      <c r="F41" s="84">
        <v>83.476648999999995</v>
      </c>
    </row>
    <row r="42" spans="1:6" ht="12.75" customHeight="1" x14ac:dyDescent="0.2">
      <c r="A42" s="83" t="s">
        <v>143</v>
      </c>
      <c r="B42" s="83">
        <v>10</v>
      </c>
      <c r="C42" s="84">
        <v>589.20215429999996</v>
      </c>
      <c r="D42" s="84">
        <v>530.46487690000004</v>
      </c>
      <c r="E42" s="84">
        <v>78.491412699999998</v>
      </c>
      <c r="F42" s="84">
        <v>78.491412699999998</v>
      </c>
    </row>
    <row r="43" spans="1:6" ht="12.75" customHeight="1" x14ac:dyDescent="0.2">
      <c r="A43" s="83" t="s">
        <v>143</v>
      </c>
      <c r="B43" s="83">
        <v>11</v>
      </c>
      <c r="C43" s="84">
        <v>589.00222583000004</v>
      </c>
      <c r="D43" s="84">
        <v>531.24088671000004</v>
      </c>
      <c r="E43" s="84">
        <v>78.606236719999998</v>
      </c>
      <c r="F43" s="84">
        <v>78.606236719999998</v>
      </c>
    </row>
    <row r="44" spans="1:6" ht="12.75" customHeight="1" x14ac:dyDescent="0.2">
      <c r="A44" s="83" t="s">
        <v>143</v>
      </c>
      <c r="B44" s="83">
        <v>12</v>
      </c>
      <c r="C44" s="84">
        <v>595.70199703000003</v>
      </c>
      <c r="D44" s="84">
        <v>536.27100655000004</v>
      </c>
      <c r="E44" s="84">
        <v>79.350529559999998</v>
      </c>
      <c r="F44" s="84">
        <v>79.350529559999998</v>
      </c>
    </row>
    <row r="45" spans="1:6" ht="12.75" customHeight="1" x14ac:dyDescent="0.2">
      <c r="A45" s="83" t="s">
        <v>143</v>
      </c>
      <c r="B45" s="83">
        <v>13</v>
      </c>
      <c r="C45" s="84">
        <v>605.20579736000002</v>
      </c>
      <c r="D45" s="84">
        <v>550.40398228000004</v>
      </c>
      <c r="E45" s="84">
        <v>81.441746679999994</v>
      </c>
      <c r="F45" s="84">
        <v>81.441746679999994</v>
      </c>
    </row>
    <row r="46" spans="1:6" ht="12.75" customHeight="1" x14ac:dyDescent="0.2">
      <c r="A46" s="83" t="s">
        <v>143</v>
      </c>
      <c r="B46" s="83">
        <v>14</v>
      </c>
      <c r="C46" s="84">
        <v>626.69284071000004</v>
      </c>
      <c r="D46" s="84">
        <v>573.24472235999997</v>
      </c>
      <c r="E46" s="84">
        <v>84.821427470000003</v>
      </c>
      <c r="F46" s="84">
        <v>84.821427470000003</v>
      </c>
    </row>
    <row r="47" spans="1:6" ht="12.75" customHeight="1" x14ac:dyDescent="0.2">
      <c r="A47" s="83" t="s">
        <v>143</v>
      </c>
      <c r="B47" s="83">
        <v>15</v>
      </c>
      <c r="C47" s="84">
        <v>659.48980695</v>
      </c>
      <c r="D47" s="84">
        <v>598.19733384999995</v>
      </c>
      <c r="E47" s="84">
        <v>88.513596010000001</v>
      </c>
      <c r="F47" s="84">
        <v>88.513596010000001</v>
      </c>
    </row>
    <row r="48" spans="1:6" ht="12.75" customHeight="1" x14ac:dyDescent="0.2">
      <c r="A48" s="83" t="s">
        <v>143</v>
      </c>
      <c r="B48" s="83">
        <v>16</v>
      </c>
      <c r="C48" s="84">
        <v>623.22462141000005</v>
      </c>
      <c r="D48" s="84">
        <v>564.66118513000004</v>
      </c>
      <c r="E48" s="84">
        <v>83.551345339999997</v>
      </c>
      <c r="F48" s="84">
        <v>83.551345339999997</v>
      </c>
    </row>
    <row r="49" spans="1:6" ht="12.75" customHeight="1" x14ac:dyDescent="0.2">
      <c r="A49" s="83" t="s">
        <v>143</v>
      </c>
      <c r="B49" s="83">
        <v>17</v>
      </c>
      <c r="C49" s="84">
        <v>586.36595692000003</v>
      </c>
      <c r="D49" s="84">
        <v>527.01559096999995</v>
      </c>
      <c r="E49" s="84">
        <v>77.981031459999997</v>
      </c>
      <c r="F49" s="84">
        <v>77.981031459999997</v>
      </c>
    </row>
    <row r="50" spans="1:6" ht="12.75" customHeight="1" x14ac:dyDescent="0.2">
      <c r="A50" s="83" t="s">
        <v>143</v>
      </c>
      <c r="B50" s="83">
        <v>18</v>
      </c>
      <c r="C50" s="84">
        <v>546.93631462999997</v>
      </c>
      <c r="D50" s="84">
        <v>487.06452146999999</v>
      </c>
      <c r="E50" s="84">
        <v>72.069582800000006</v>
      </c>
      <c r="F50" s="84">
        <v>72.069582800000006</v>
      </c>
    </row>
    <row r="51" spans="1:6" ht="12.75" customHeight="1" x14ac:dyDescent="0.2">
      <c r="A51" s="83" t="s">
        <v>143</v>
      </c>
      <c r="B51" s="83">
        <v>19</v>
      </c>
      <c r="C51" s="84">
        <v>537.42814233000001</v>
      </c>
      <c r="D51" s="84">
        <v>475.98329788000001</v>
      </c>
      <c r="E51" s="84">
        <v>70.429924959999994</v>
      </c>
      <c r="F51" s="84">
        <v>70.429924959999994</v>
      </c>
    </row>
    <row r="52" spans="1:6" ht="12.75" customHeight="1" x14ac:dyDescent="0.2">
      <c r="A52" s="83" t="s">
        <v>143</v>
      </c>
      <c r="B52" s="83">
        <v>20</v>
      </c>
      <c r="C52" s="84">
        <v>542.69584364000002</v>
      </c>
      <c r="D52" s="84">
        <v>480.03976982</v>
      </c>
      <c r="E52" s="84">
        <v>71.030149829999999</v>
      </c>
      <c r="F52" s="84">
        <v>71.030149829999999</v>
      </c>
    </row>
    <row r="53" spans="1:6" ht="12.75" customHeight="1" x14ac:dyDescent="0.2">
      <c r="A53" s="83" t="s">
        <v>143</v>
      </c>
      <c r="B53" s="83">
        <v>21</v>
      </c>
      <c r="C53" s="84">
        <v>532.63266256999998</v>
      </c>
      <c r="D53" s="84">
        <v>476.84197291999999</v>
      </c>
      <c r="E53" s="84">
        <v>70.556980719999999</v>
      </c>
      <c r="F53" s="84">
        <v>70.556980719999999</v>
      </c>
    </row>
    <row r="54" spans="1:6" ht="12.75" customHeight="1" x14ac:dyDescent="0.2">
      <c r="A54" s="83" t="s">
        <v>143</v>
      </c>
      <c r="B54" s="83">
        <v>22</v>
      </c>
      <c r="C54" s="84">
        <v>530.97684575000005</v>
      </c>
      <c r="D54" s="84">
        <v>475.21504361000001</v>
      </c>
      <c r="E54" s="84">
        <v>70.316248509999994</v>
      </c>
      <c r="F54" s="84">
        <v>70.316248509999994</v>
      </c>
    </row>
    <row r="55" spans="1:6" ht="12.75" customHeight="1" x14ac:dyDescent="0.2">
      <c r="A55" s="83" t="s">
        <v>143</v>
      </c>
      <c r="B55" s="83">
        <v>23</v>
      </c>
      <c r="C55" s="84">
        <v>535.63732460999995</v>
      </c>
      <c r="D55" s="84">
        <v>484.12580273999998</v>
      </c>
      <c r="E55" s="84">
        <v>71.634748759999994</v>
      </c>
      <c r="F55" s="84">
        <v>71.634748759999994</v>
      </c>
    </row>
    <row r="56" spans="1:6" ht="12.75" customHeight="1" x14ac:dyDescent="0.2">
      <c r="A56" s="83" t="s">
        <v>143</v>
      </c>
      <c r="B56" s="83">
        <v>24</v>
      </c>
      <c r="C56" s="84">
        <v>570.05646951999995</v>
      </c>
      <c r="D56" s="84">
        <v>514.22450069000001</v>
      </c>
      <c r="E56" s="84">
        <v>76.088369400000005</v>
      </c>
      <c r="F56" s="84">
        <v>76.088369400000005</v>
      </c>
    </row>
    <row r="57" spans="1:6" ht="12.75" customHeight="1" x14ac:dyDescent="0.2">
      <c r="A57" s="83" t="s">
        <v>144</v>
      </c>
      <c r="B57" s="83">
        <v>1</v>
      </c>
      <c r="C57" s="84">
        <v>651.63977838999995</v>
      </c>
      <c r="D57" s="84">
        <v>585.10665214999995</v>
      </c>
      <c r="E57" s="84">
        <v>86.576604239999995</v>
      </c>
      <c r="F57" s="84">
        <v>86.576604239999995</v>
      </c>
    </row>
    <row r="58" spans="1:6" ht="12.75" customHeight="1" x14ac:dyDescent="0.2">
      <c r="A58" s="83" t="s">
        <v>144</v>
      </c>
      <c r="B58" s="83">
        <v>2</v>
      </c>
      <c r="C58" s="84">
        <v>721.69753350999997</v>
      </c>
      <c r="D58" s="84">
        <v>664.55943849000005</v>
      </c>
      <c r="E58" s="84">
        <v>98.333012089999997</v>
      </c>
      <c r="F58" s="84">
        <v>98.333012089999997</v>
      </c>
    </row>
    <row r="59" spans="1:6" ht="12.75" customHeight="1" x14ac:dyDescent="0.2">
      <c r="A59" s="83" t="s">
        <v>144</v>
      </c>
      <c r="B59" s="83">
        <v>3</v>
      </c>
      <c r="C59" s="84">
        <v>776.95458675999998</v>
      </c>
      <c r="D59" s="84">
        <v>721.32709892000003</v>
      </c>
      <c r="E59" s="84">
        <v>106.73276494</v>
      </c>
      <c r="F59" s="84">
        <v>106.73276494</v>
      </c>
    </row>
    <row r="60" spans="1:6" ht="12.75" customHeight="1" x14ac:dyDescent="0.2">
      <c r="A60" s="83" t="s">
        <v>144</v>
      </c>
      <c r="B60" s="83">
        <v>4</v>
      </c>
      <c r="C60" s="84">
        <v>804.24343845999999</v>
      </c>
      <c r="D60" s="84">
        <v>740.80475480999996</v>
      </c>
      <c r="E60" s="84">
        <v>109.61481952</v>
      </c>
      <c r="F60" s="84">
        <v>109.61481952</v>
      </c>
    </row>
    <row r="61" spans="1:6" ht="12.75" customHeight="1" x14ac:dyDescent="0.2">
      <c r="A61" s="83" t="s">
        <v>144</v>
      </c>
      <c r="B61" s="83">
        <v>5</v>
      </c>
      <c r="C61" s="84">
        <v>811.36636024999996</v>
      </c>
      <c r="D61" s="84">
        <v>747.39556446999995</v>
      </c>
      <c r="E61" s="84">
        <v>110.5900433</v>
      </c>
      <c r="F61" s="84">
        <v>110.5900433</v>
      </c>
    </row>
    <row r="62" spans="1:6" ht="12.75" customHeight="1" x14ac:dyDescent="0.2">
      <c r="A62" s="83" t="s">
        <v>144</v>
      </c>
      <c r="B62" s="83">
        <v>6</v>
      </c>
      <c r="C62" s="84">
        <v>782.54419777999999</v>
      </c>
      <c r="D62" s="84">
        <v>727.56104727000002</v>
      </c>
      <c r="E62" s="84">
        <v>107.65518494</v>
      </c>
      <c r="F62" s="84">
        <v>107.65518494</v>
      </c>
    </row>
    <row r="63" spans="1:6" ht="12.75" customHeight="1" x14ac:dyDescent="0.2">
      <c r="A63" s="83" t="s">
        <v>144</v>
      </c>
      <c r="B63" s="83">
        <v>7</v>
      </c>
      <c r="C63" s="84">
        <v>727.42136156000004</v>
      </c>
      <c r="D63" s="84">
        <v>672.6855769</v>
      </c>
      <c r="E63" s="84">
        <v>99.535414189999997</v>
      </c>
      <c r="F63" s="84">
        <v>99.535414189999997</v>
      </c>
    </row>
    <row r="64" spans="1:6" ht="12.75" customHeight="1" x14ac:dyDescent="0.2">
      <c r="A64" s="83" t="s">
        <v>144</v>
      </c>
      <c r="B64" s="83">
        <v>8</v>
      </c>
      <c r="C64" s="84">
        <v>676.38893009000003</v>
      </c>
      <c r="D64" s="84">
        <v>618.88806832</v>
      </c>
      <c r="E64" s="84">
        <v>91.575146450000005</v>
      </c>
      <c r="F64" s="84">
        <v>91.575146450000005</v>
      </c>
    </row>
    <row r="65" spans="1:6" ht="12.75" customHeight="1" x14ac:dyDescent="0.2">
      <c r="A65" s="83" t="s">
        <v>144</v>
      </c>
      <c r="B65" s="83">
        <v>9</v>
      </c>
      <c r="C65" s="84">
        <v>618.03360146</v>
      </c>
      <c r="D65" s="84">
        <v>562.17958686999998</v>
      </c>
      <c r="E65" s="84">
        <v>83.184150149999994</v>
      </c>
      <c r="F65" s="84">
        <v>83.184150149999994</v>
      </c>
    </row>
    <row r="66" spans="1:6" ht="12.75" customHeight="1" x14ac:dyDescent="0.2">
      <c r="A66" s="83" t="s">
        <v>144</v>
      </c>
      <c r="B66" s="83">
        <v>10</v>
      </c>
      <c r="C66" s="84">
        <v>582.96253132000004</v>
      </c>
      <c r="D66" s="84">
        <v>528.78604756000004</v>
      </c>
      <c r="E66" s="84">
        <v>78.243001000000007</v>
      </c>
      <c r="F66" s="84">
        <v>78.243001000000007</v>
      </c>
    </row>
    <row r="67" spans="1:6" ht="12.75" customHeight="1" x14ac:dyDescent="0.2">
      <c r="A67" s="83" t="s">
        <v>144</v>
      </c>
      <c r="B67" s="83">
        <v>11</v>
      </c>
      <c r="C67" s="84">
        <v>581.83396424</v>
      </c>
      <c r="D67" s="84">
        <v>527.46267584999998</v>
      </c>
      <c r="E67" s="84">
        <v>78.04718536</v>
      </c>
      <c r="F67" s="84">
        <v>78.04718536</v>
      </c>
    </row>
    <row r="68" spans="1:6" ht="12.75" customHeight="1" x14ac:dyDescent="0.2">
      <c r="A68" s="83" t="s">
        <v>144</v>
      </c>
      <c r="B68" s="83">
        <v>12</v>
      </c>
      <c r="C68" s="84">
        <v>589.30009565</v>
      </c>
      <c r="D68" s="84">
        <v>532.40323819000002</v>
      </c>
      <c r="E68" s="84">
        <v>78.778226630000006</v>
      </c>
      <c r="F68" s="84">
        <v>78.778226630000006</v>
      </c>
    </row>
    <row r="69" spans="1:6" ht="12.75" customHeight="1" x14ac:dyDescent="0.2">
      <c r="A69" s="83" t="s">
        <v>144</v>
      </c>
      <c r="B69" s="83">
        <v>13</v>
      </c>
      <c r="C69" s="84">
        <v>597.32270414000004</v>
      </c>
      <c r="D69" s="84">
        <v>543.52819304000002</v>
      </c>
      <c r="E69" s="84">
        <v>80.424355270000007</v>
      </c>
      <c r="F69" s="84">
        <v>80.424355270000007</v>
      </c>
    </row>
    <row r="70" spans="1:6" ht="12.75" customHeight="1" x14ac:dyDescent="0.2">
      <c r="A70" s="83" t="s">
        <v>144</v>
      </c>
      <c r="B70" s="83">
        <v>14</v>
      </c>
      <c r="C70" s="84">
        <v>620.80165872999999</v>
      </c>
      <c r="D70" s="84">
        <v>568.66465946000005</v>
      </c>
      <c r="E70" s="84">
        <v>84.143728300000006</v>
      </c>
      <c r="F70" s="84">
        <v>84.143728300000006</v>
      </c>
    </row>
    <row r="71" spans="1:6" ht="12.75" customHeight="1" x14ac:dyDescent="0.2">
      <c r="A71" s="83" t="s">
        <v>144</v>
      </c>
      <c r="B71" s="83">
        <v>15</v>
      </c>
      <c r="C71" s="84">
        <v>657.40055427000004</v>
      </c>
      <c r="D71" s="84">
        <v>600.99269189999995</v>
      </c>
      <c r="E71" s="84">
        <v>88.92721736</v>
      </c>
      <c r="F71" s="84">
        <v>88.92721736</v>
      </c>
    </row>
    <row r="72" spans="1:6" ht="12.75" customHeight="1" x14ac:dyDescent="0.2">
      <c r="A72" s="83" t="s">
        <v>144</v>
      </c>
      <c r="B72" s="83">
        <v>16</v>
      </c>
      <c r="C72" s="84">
        <v>628.65246409999997</v>
      </c>
      <c r="D72" s="84">
        <v>568.93479991000004</v>
      </c>
      <c r="E72" s="84">
        <v>84.183700229999999</v>
      </c>
      <c r="F72" s="84">
        <v>84.183700229999999</v>
      </c>
    </row>
    <row r="73" spans="1:6" ht="12.75" customHeight="1" x14ac:dyDescent="0.2">
      <c r="A73" s="83" t="s">
        <v>144</v>
      </c>
      <c r="B73" s="83">
        <v>17</v>
      </c>
      <c r="C73" s="84">
        <v>583.29272784</v>
      </c>
      <c r="D73" s="84">
        <v>529.18015737999997</v>
      </c>
      <c r="E73" s="84">
        <v>78.301316330000006</v>
      </c>
      <c r="F73" s="84">
        <v>78.301316330000006</v>
      </c>
    </row>
    <row r="74" spans="1:6" ht="12.75" customHeight="1" x14ac:dyDescent="0.2">
      <c r="A74" s="83" t="s">
        <v>144</v>
      </c>
      <c r="B74" s="83">
        <v>18</v>
      </c>
      <c r="C74" s="84">
        <v>545.31598885000005</v>
      </c>
      <c r="D74" s="84">
        <v>491.47999842000002</v>
      </c>
      <c r="E74" s="84">
        <v>72.72292865</v>
      </c>
      <c r="F74" s="84">
        <v>72.72292865</v>
      </c>
    </row>
    <row r="75" spans="1:6" ht="12.75" customHeight="1" x14ac:dyDescent="0.2">
      <c r="A75" s="83" t="s">
        <v>144</v>
      </c>
      <c r="B75" s="83">
        <v>19</v>
      </c>
      <c r="C75" s="84">
        <v>521.05828835</v>
      </c>
      <c r="D75" s="84">
        <v>466.94196203000001</v>
      </c>
      <c r="E75" s="84">
        <v>69.092103640000005</v>
      </c>
      <c r="F75" s="84">
        <v>69.092103640000005</v>
      </c>
    </row>
    <row r="76" spans="1:6" ht="12.75" customHeight="1" x14ac:dyDescent="0.2">
      <c r="A76" s="83" t="s">
        <v>144</v>
      </c>
      <c r="B76" s="83">
        <v>20</v>
      </c>
      <c r="C76" s="84">
        <v>515.58884449000004</v>
      </c>
      <c r="D76" s="84">
        <v>460.44898195000002</v>
      </c>
      <c r="E76" s="84">
        <v>68.131355429999999</v>
      </c>
      <c r="F76" s="84">
        <v>68.131355429999999</v>
      </c>
    </row>
    <row r="77" spans="1:6" ht="12.75" customHeight="1" x14ac:dyDescent="0.2">
      <c r="A77" s="83" t="s">
        <v>144</v>
      </c>
      <c r="B77" s="83">
        <v>21</v>
      </c>
      <c r="C77" s="84">
        <v>519.88330979</v>
      </c>
      <c r="D77" s="84">
        <v>464.99247222000002</v>
      </c>
      <c r="E77" s="84">
        <v>68.803643050000005</v>
      </c>
      <c r="F77" s="84">
        <v>68.803643050000005</v>
      </c>
    </row>
    <row r="78" spans="1:6" ht="12.75" customHeight="1" x14ac:dyDescent="0.2">
      <c r="A78" s="83" t="s">
        <v>144</v>
      </c>
      <c r="B78" s="83">
        <v>22</v>
      </c>
      <c r="C78" s="84">
        <v>518.20973158000004</v>
      </c>
      <c r="D78" s="84">
        <v>464.18626368000002</v>
      </c>
      <c r="E78" s="84">
        <v>68.684350620000004</v>
      </c>
      <c r="F78" s="84">
        <v>68.684350620000004</v>
      </c>
    </row>
    <row r="79" spans="1:6" ht="12.75" customHeight="1" x14ac:dyDescent="0.2">
      <c r="A79" s="83" t="s">
        <v>144</v>
      </c>
      <c r="B79" s="83">
        <v>23</v>
      </c>
      <c r="C79" s="84">
        <v>539.01231752000001</v>
      </c>
      <c r="D79" s="84">
        <v>484.68314710999999</v>
      </c>
      <c r="E79" s="84">
        <v>71.717217460000001</v>
      </c>
      <c r="F79" s="84">
        <v>71.717217460000001</v>
      </c>
    </row>
    <row r="80" spans="1:6" ht="12.75" customHeight="1" x14ac:dyDescent="0.2">
      <c r="A80" s="83" t="s">
        <v>144</v>
      </c>
      <c r="B80" s="83">
        <v>24</v>
      </c>
      <c r="C80" s="84">
        <v>571.03362865999998</v>
      </c>
      <c r="D80" s="84">
        <v>512.92674394000005</v>
      </c>
      <c r="E80" s="84">
        <v>75.896343939999994</v>
      </c>
      <c r="F80" s="84">
        <v>75.896343939999994</v>
      </c>
    </row>
    <row r="81" spans="1:6" ht="12.75" customHeight="1" x14ac:dyDescent="0.2">
      <c r="A81" s="83" t="s">
        <v>145</v>
      </c>
      <c r="B81" s="83">
        <v>1</v>
      </c>
      <c r="C81" s="84">
        <v>644.73391056000003</v>
      </c>
      <c r="D81" s="84">
        <v>577.56156333000001</v>
      </c>
      <c r="E81" s="84">
        <v>85.460178429999999</v>
      </c>
      <c r="F81" s="84">
        <v>85.460178429999999</v>
      </c>
    </row>
    <row r="82" spans="1:6" ht="12.75" customHeight="1" x14ac:dyDescent="0.2">
      <c r="A82" s="83" t="s">
        <v>145</v>
      </c>
      <c r="B82" s="83">
        <v>2</v>
      </c>
      <c r="C82" s="84">
        <v>708.55341887999998</v>
      </c>
      <c r="D82" s="84">
        <v>656.52653104000001</v>
      </c>
      <c r="E82" s="84">
        <v>97.144405109999994</v>
      </c>
      <c r="F82" s="84">
        <v>97.144405109999994</v>
      </c>
    </row>
    <row r="83" spans="1:6" ht="12.75" customHeight="1" x14ac:dyDescent="0.2">
      <c r="A83" s="83" t="s">
        <v>145</v>
      </c>
      <c r="B83" s="83">
        <v>3</v>
      </c>
      <c r="C83" s="84">
        <v>781.05644594</v>
      </c>
      <c r="D83" s="84">
        <v>724.87812024000004</v>
      </c>
      <c r="E83" s="84">
        <v>107.25819969</v>
      </c>
      <c r="F83" s="84">
        <v>107.25819969</v>
      </c>
    </row>
    <row r="84" spans="1:6" ht="12.75" customHeight="1" x14ac:dyDescent="0.2">
      <c r="A84" s="83" t="s">
        <v>145</v>
      </c>
      <c r="B84" s="83">
        <v>4</v>
      </c>
      <c r="C84" s="84">
        <v>792.65846366999995</v>
      </c>
      <c r="D84" s="84">
        <v>736.43265042999997</v>
      </c>
      <c r="E84" s="84">
        <v>108.96789139000001</v>
      </c>
      <c r="F84" s="84">
        <v>108.96789139000001</v>
      </c>
    </row>
    <row r="85" spans="1:6" ht="12.75" customHeight="1" x14ac:dyDescent="0.2">
      <c r="A85" s="83" t="s">
        <v>145</v>
      </c>
      <c r="B85" s="83">
        <v>5</v>
      </c>
      <c r="C85" s="84">
        <v>796.70708280999997</v>
      </c>
      <c r="D85" s="84">
        <v>740.71848848000002</v>
      </c>
      <c r="E85" s="84">
        <v>109.60205492999999</v>
      </c>
      <c r="F85" s="84">
        <v>109.60205492999999</v>
      </c>
    </row>
    <row r="86" spans="1:6" ht="12.75" customHeight="1" x14ac:dyDescent="0.2">
      <c r="A86" s="83" t="s">
        <v>145</v>
      </c>
      <c r="B86" s="83">
        <v>6</v>
      </c>
      <c r="C86" s="84">
        <v>785.04026352000005</v>
      </c>
      <c r="D86" s="84">
        <v>728.75737042000003</v>
      </c>
      <c r="E86" s="84">
        <v>107.83220154999999</v>
      </c>
      <c r="F86" s="84">
        <v>107.83220154999999</v>
      </c>
    </row>
    <row r="87" spans="1:6" ht="12.75" customHeight="1" x14ac:dyDescent="0.2">
      <c r="A87" s="83" t="s">
        <v>145</v>
      </c>
      <c r="B87" s="83">
        <v>7</v>
      </c>
      <c r="C87" s="84">
        <v>766.76802871999996</v>
      </c>
      <c r="D87" s="84">
        <v>705.48376296000004</v>
      </c>
      <c r="E87" s="84">
        <v>104.38847058</v>
      </c>
      <c r="F87" s="84">
        <v>104.38847058</v>
      </c>
    </row>
    <row r="88" spans="1:6" ht="12.75" customHeight="1" x14ac:dyDescent="0.2">
      <c r="A88" s="83" t="s">
        <v>145</v>
      </c>
      <c r="B88" s="83">
        <v>8</v>
      </c>
      <c r="C88" s="84">
        <v>734.30698418999998</v>
      </c>
      <c r="D88" s="84">
        <v>669.47004972000002</v>
      </c>
      <c r="E88" s="84">
        <v>99.059621579999998</v>
      </c>
      <c r="F88" s="84">
        <v>99.059621579999998</v>
      </c>
    </row>
    <row r="89" spans="1:6" ht="12.75" customHeight="1" x14ac:dyDescent="0.2">
      <c r="A89" s="83" t="s">
        <v>145</v>
      </c>
      <c r="B89" s="83">
        <v>9</v>
      </c>
      <c r="C89" s="84">
        <v>646.83477760999995</v>
      </c>
      <c r="D89" s="84">
        <v>583.54617758999996</v>
      </c>
      <c r="E89" s="84">
        <v>86.345705159999994</v>
      </c>
      <c r="F89" s="84">
        <v>86.345705159999994</v>
      </c>
    </row>
    <row r="90" spans="1:6" ht="12.75" customHeight="1" x14ac:dyDescent="0.2">
      <c r="A90" s="83" t="s">
        <v>145</v>
      </c>
      <c r="B90" s="83">
        <v>10</v>
      </c>
      <c r="C90" s="84">
        <v>588.23022972000001</v>
      </c>
      <c r="D90" s="84">
        <v>527.98602015999995</v>
      </c>
      <c r="E90" s="84">
        <v>78.124623170000007</v>
      </c>
      <c r="F90" s="84">
        <v>78.124623170000007</v>
      </c>
    </row>
    <row r="91" spans="1:6" ht="12.75" customHeight="1" x14ac:dyDescent="0.2">
      <c r="A91" s="83" t="s">
        <v>145</v>
      </c>
      <c r="B91" s="83">
        <v>11</v>
      </c>
      <c r="C91" s="84">
        <v>582.33851646999995</v>
      </c>
      <c r="D91" s="84">
        <v>522.25009546000001</v>
      </c>
      <c r="E91" s="84">
        <v>77.275894339999994</v>
      </c>
      <c r="F91" s="84">
        <v>77.275894339999994</v>
      </c>
    </row>
    <row r="92" spans="1:6" ht="12.75" customHeight="1" x14ac:dyDescent="0.2">
      <c r="A92" s="83" t="s">
        <v>145</v>
      </c>
      <c r="B92" s="83">
        <v>12</v>
      </c>
      <c r="C92" s="84">
        <v>592.30775645000006</v>
      </c>
      <c r="D92" s="84">
        <v>528.07815668000001</v>
      </c>
      <c r="E92" s="84">
        <v>78.138256350000006</v>
      </c>
      <c r="F92" s="84">
        <v>78.138256350000006</v>
      </c>
    </row>
    <row r="93" spans="1:6" ht="12.75" customHeight="1" x14ac:dyDescent="0.2">
      <c r="A93" s="83" t="s">
        <v>145</v>
      </c>
      <c r="B93" s="83">
        <v>13</v>
      </c>
      <c r="C93" s="84">
        <v>593.81379845000004</v>
      </c>
      <c r="D93" s="84">
        <v>538.84951637999995</v>
      </c>
      <c r="E93" s="84">
        <v>79.732064489999999</v>
      </c>
      <c r="F93" s="84">
        <v>79.732064489999999</v>
      </c>
    </row>
    <row r="94" spans="1:6" ht="12.75" customHeight="1" x14ac:dyDescent="0.2">
      <c r="A94" s="83" t="s">
        <v>145</v>
      </c>
      <c r="B94" s="83">
        <v>14</v>
      </c>
      <c r="C94" s="84">
        <v>624.24602459000005</v>
      </c>
      <c r="D94" s="84">
        <v>572.01777993999997</v>
      </c>
      <c r="E94" s="84">
        <v>84.639880219999995</v>
      </c>
      <c r="F94" s="84">
        <v>84.639880219999995</v>
      </c>
    </row>
    <row r="95" spans="1:6" ht="12.75" customHeight="1" x14ac:dyDescent="0.2">
      <c r="A95" s="83" t="s">
        <v>145</v>
      </c>
      <c r="B95" s="83">
        <v>15</v>
      </c>
      <c r="C95" s="84">
        <v>660.63033008000002</v>
      </c>
      <c r="D95" s="84">
        <v>606.28405827999995</v>
      </c>
      <c r="E95" s="84">
        <v>89.710166130000005</v>
      </c>
      <c r="F95" s="84">
        <v>89.710166130000005</v>
      </c>
    </row>
    <row r="96" spans="1:6" ht="12.75" customHeight="1" x14ac:dyDescent="0.2">
      <c r="A96" s="83" t="s">
        <v>145</v>
      </c>
      <c r="B96" s="83">
        <v>16</v>
      </c>
      <c r="C96" s="84">
        <v>638.57826014</v>
      </c>
      <c r="D96" s="84">
        <v>579.08799252999995</v>
      </c>
      <c r="E96" s="84">
        <v>85.686039910000005</v>
      </c>
      <c r="F96" s="84">
        <v>85.686039910000005</v>
      </c>
    </row>
    <row r="97" spans="1:6" ht="12.75" customHeight="1" x14ac:dyDescent="0.2">
      <c r="A97" s="83" t="s">
        <v>145</v>
      </c>
      <c r="B97" s="83">
        <v>17</v>
      </c>
      <c r="C97" s="84">
        <v>598.63860453999996</v>
      </c>
      <c r="D97" s="84">
        <v>539.58101409000005</v>
      </c>
      <c r="E97" s="84">
        <v>79.840302170000001</v>
      </c>
      <c r="F97" s="84">
        <v>79.840302170000001</v>
      </c>
    </row>
    <row r="98" spans="1:6" ht="12.75" customHeight="1" x14ac:dyDescent="0.2">
      <c r="A98" s="83" t="s">
        <v>145</v>
      </c>
      <c r="B98" s="83">
        <v>18</v>
      </c>
      <c r="C98" s="84">
        <v>542.6339729</v>
      </c>
      <c r="D98" s="84">
        <v>488.59637047000001</v>
      </c>
      <c r="E98" s="84">
        <v>72.296246240000002</v>
      </c>
      <c r="F98" s="84">
        <v>72.296246240000002</v>
      </c>
    </row>
    <row r="99" spans="1:6" ht="12.75" customHeight="1" x14ac:dyDescent="0.2">
      <c r="A99" s="83" t="s">
        <v>145</v>
      </c>
      <c r="B99" s="83">
        <v>19</v>
      </c>
      <c r="C99" s="84">
        <v>524.77927365000005</v>
      </c>
      <c r="D99" s="84">
        <v>471.98929661</v>
      </c>
      <c r="E99" s="84">
        <v>69.838943700000002</v>
      </c>
      <c r="F99" s="84">
        <v>69.838943700000002</v>
      </c>
    </row>
    <row r="100" spans="1:6" ht="12.75" customHeight="1" x14ac:dyDescent="0.2">
      <c r="A100" s="83" t="s">
        <v>145</v>
      </c>
      <c r="B100" s="83">
        <v>20</v>
      </c>
      <c r="C100" s="84">
        <v>519.33443091000004</v>
      </c>
      <c r="D100" s="84">
        <v>463.11665600999999</v>
      </c>
      <c r="E100" s="84">
        <v>68.526083740000004</v>
      </c>
      <c r="F100" s="84">
        <v>68.526083740000004</v>
      </c>
    </row>
    <row r="101" spans="1:6" ht="12.75" customHeight="1" x14ac:dyDescent="0.2">
      <c r="A101" s="83" t="s">
        <v>145</v>
      </c>
      <c r="B101" s="83">
        <v>21</v>
      </c>
      <c r="C101" s="84">
        <v>511.69383800000003</v>
      </c>
      <c r="D101" s="84">
        <v>457.52828763000002</v>
      </c>
      <c r="E101" s="84">
        <v>67.699188410000005</v>
      </c>
      <c r="F101" s="84">
        <v>67.699188410000005</v>
      </c>
    </row>
    <row r="102" spans="1:6" ht="12.75" customHeight="1" x14ac:dyDescent="0.2">
      <c r="A102" s="83" t="s">
        <v>145</v>
      </c>
      <c r="B102" s="83">
        <v>22</v>
      </c>
      <c r="C102" s="84">
        <v>518.86706361999995</v>
      </c>
      <c r="D102" s="84">
        <v>464.96296860000001</v>
      </c>
      <c r="E102" s="84">
        <v>68.799277480000001</v>
      </c>
      <c r="F102" s="84">
        <v>68.799277480000001</v>
      </c>
    </row>
    <row r="103" spans="1:6" ht="12.75" customHeight="1" x14ac:dyDescent="0.2">
      <c r="A103" s="83" t="s">
        <v>145</v>
      </c>
      <c r="B103" s="83">
        <v>23</v>
      </c>
      <c r="C103" s="84">
        <v>532.16265009999995</v>
      </c>
      <c r="D103" s="84">
        <v>478.05636091999997</v>
      </c>
      <c r="E103" s="84">
        <v>70.736670329999995</v>
      </c>
      <c r="F103" s="84">
        <v>70.736670329999995</v>
      </c>
    </row>
    <row r="104" spans="1:6" ht="12.75" customHeight="1" x14ac:dyDescent="0.2">
      <c r="A104" s="83" t="s">
        <v>145</v>
      </c>
      <c r="B104" s="83">
        <v>24</v>
      </c>
      <c r="C104" s="84">
        <v>567.98495119999995</v>
      </c>
      <c r="D104" s="84">
        <v>513.67096644000003</v>
      </c>
      <c r="E104" s="84">
        <v>76.006464469999997</v>
      </c>
      <c r="F104" s="84">
        <v>76.006464469999997</v>
      </c>
    </row>
    <row r="105" spans="1:6" ht="12.75" customHeight="1" x14ac:dyDescent="0.2">
      <c r="A105" s="83" t="s">
        <v>146</v>
      </c>
      <c r="B105" s="83">
        <v>1</v>
      </c>
      <c r="C105" s="84">
        <v>669.56034402</v>
      </c>
      <c r="D105" s="84">
        <v>609.44486732999997</v>
      </c>
      <c r="E105" s="84">
        <v>90.177862259999998</v>
      </c>
      <c r="F105" s="84">
        <v>90.177862259999998</v>
      </c>
    </row>
    <row r="106" spans="1:6" ht="12.75" customHeight="1" x14ac:dyDescent="0.2">
      <c r="A106" s="83" t="s">
        <v>146</v>
      </c>
      <c r="B106" s="83">
        <v>2</v>
      </c>
      <c r="C106" s="84">
        <v>744.12318291999998</v>
      </c>
      <c r="D106" s="84">
        <v>686.42894355999999</v>
      </c>
      <c r="E106" s="84">
        <v>101.56898194</v>
      </c>
      <c r="F106" s="84">
        <v>101.56898194</v>
      </c>
    </row>
    <row r="107" spans="1:6" ht="12.75" customHeight="1" x14ac:dyDescent="0.2">
      <c r="A107" s="83" t="s">
        <v>146</v>
      </c>
      <c r="B107" s="83">
        <v>3</v>
      </c>
      <c r="C107" s="84">
        <v>815.22533955999995</v>
      </c>
      <c r="D107" s="84">
        <v>760.16285653</v>
      </c>
      <c r="E107" s="84">
        <v>112.479184</v>
      </c>
      <c r="F107" s="84">
        <v>112.479184</v>
      </c>
    </row>
    <row r="108" spans="1:6" ht="12.75" customHeight="1" x14ac:dyDescent="0.2">
      <c r="A108" s="83" t="s">
        <v>146</v>
      </c>
      <c r="B108" s="83">
        <v>4</v>
      </c>
      <c r="C108" s="84">
        <v>845.26849875000005</v>
      </c>
      <c r="D108" s="84">
        <v>789.08129813999994</v>
      </c>
      <c r="E108" s="84">
        <v>116.75816539</v>
      </c>
      <c r="F108" s="84">
        <v>116.75816539</v>
      </c>
    </row>
    <row r="109" spans="1:6" ht="12.75" customHeight="1" x14ac:dyDescent="0.2">
      <c r="A109" s="83" t="s">
        <v>146</v>
      </c>
      <c r="B109" s="83">
        <v>5</v>
      </c>
      <c r="C109" s="84">
        <v>856.68122226000003</v>
      </c>
      <c r="D109" s="84">
        <v>793.67082903999994</v>
      </c>
      <c r="E109" s="84">
        <v>117.43726551</v>
      </c>
      <c r="F109" s="84">
        <v>117.43726551</v>
      </c>
    </row>
    <row r="110" spans="1:6" ht="12.75" customHeight="1" x14ac:dyDescent="0.2">
      <c r="A110" s="83" t="s">
        <v>146</v>
      </c>
      <c r="B110" s="83">
        <v>6</v>
      </c>
      <c r="C110" s="84">
        <v>836.05074609999997</v>
      </c>
      <c r="D110" s="84">
        <v>783.60970736000002</v>
      </c>
      <c r="E110" s="84">
        <v>115.94854932</v>
      </c>
      <c r="F110" s="84">
        <v>115.94854932</v>
      </c>
    </row>
    <row r="111" spans="1:6" ht="12.75" customHeight="1" x14ac:dyDescent="0.2">
      <c r="A111" s="83" t="s">
        <v>146</v>
      </c>
      <c r="B111" s="83">
        <v>7</v>
      </c>
      <c r="C111" s="84">
        <v>824.58236044</v>
      </c>
      <c r="D111" s="84">
        <v>769.61074541999994</v>
      </c>
      <c r="E111" s="84">
        <v>113.87716184999999</v>
      </c>
      <c r="F111" s="84">
        <v>113.87716184999999</v>
      </c>
    </row>
    <row r="112" spans="1:6" ht="12.75" customHeight="1" x14ac:dyDescent="0.2">
      <c r="A112" s="83" t="s">
        <v>146</v>
      </c>
      <c r="B112" s="83">
        <v>8</v>
      </c>
      <c r="C112" s="84">
        <v>792.60940682</v>
      </c>
      <c r="D112" s="84">
        <v>737.23520107000002</v>
      </c>
      <c r="E112" s="84">
        <v>109.08664258</v>
      </c>
      <c r="F112" s="84">
        <v>109.08664258</v>
      </c>
    </row>
    <row r="113" spans="1:6" ht="12.75" customHeight="1" x14ac:dyDescent="0.2">
      <c r="A113" s="83" t="s">
        <v>146</v>
      </c>
      <c r="B113" s="83">
        <v>9</v>
      </c>
      <c r="C113" s="84">
        <v>696.52032499999996</v>
      </c>
      <c r="D113" s="84">
        <v>642.29993747000003</v>
      </c>
      <c r="E113" s="84">
        <v>95.039335620000003</v>
      </c>
      <c r="F113" s="84">
        <v>95.039335620000003</v>
      </c>
    </row>
    <row r="114" spans="1:6" ht="12.75" customHeight="1" x14ac:dyDescent="0.2">
      <c r="A114" s="83" t="s">
        <v>146</v>
      </c>
      <c r="B114" s="83">
        <v>10</v>
      </c>
      <c r="C114" s="84">
        <v>626.23747537999998</v>
      </c>
      <c r="D114" s="84">
        <v>571.82295162000003</v>
      </c>
      <c r="E114" s="84">
        <v>84.611052009999995</v>
      </c>
      <c r="F114" s="84">
        <v>84.611052009999995</v>
      </c>
    </row>
    <row r="115" spans="1:6" ht="12.75" customHeight="1" x14ac:dyDescent="0.2">
      <c r="A115" s="83" t="s">
        <v>146</v>
      </c>
      <c r="B115" s="83">
        <v>11</v>
      </c>
      <c r="C115" s="84">
        <v>592.97757215000001</v>
      </c>
      <c r="D115" s="84">
        <v>538.65117229999998</v>
      </c>
      <c r="E115" s="84">
        <v>79.702716069999994</v>
      </c>
      <c r="F115" s="84">
        <v>79.702716069999994</v>
      </c>
    </row>
    <row r="116" spans="1:6" ht="12.75" customHeight="1" x14ac:dyDescent="0.2">
      <c r="A116" s="83" t="s">
        <v>146</v>
      </c>
      <c r="B116" s="83">
        <v>12</v>
      </c>
      <c r="C116" s="84">
        <v>598.60114046000001</v>
      </c>
      <c r="D116" s="84">
        <v>544.54279297999994</v>
      </c>
      <c r="E116" s="84">
        <v>80.574482799999998</v>
      </c>
      <c r="F116" s="84">
        <v>80.574482799999998</v>
      </c>
    </row>
    <row r="117" spans="1:6" ht="12.75" customHeight="1" x14ac:dyDescent="0.2">
      <c r="A117" s="83" t="s">
        <v>146</v>
      </c>
      <c r="B117" s="83">
        <v>13</v>
      </c>
      <c r="C117" s="84">
        <v>609.05831259000001</v>
      </c>
      <c r="D117" s="84">
        <v>555.48745093000002</v>
      </c>
      <c r="E117" s="84">
        <v>82.193933400000006</v>
      </c>
      <c r="F117" s="84">
        <v>82.193933400000006</v>
      </c>
    </row>
    <row r="118" spans="1:6" ht="12.75" customHeight="1" x14ac:dyDescent="0.2">
      <c r="A118" s="83" t="s">
        <v>146</v>
      </c>
      <c r="B118" s="83">
        <v>14</v>
      </c>
      <c r="C118" s="84">
        <v>666.60489985000004</v>
      </c>
      <c r="D118" s="84">
        <v>614.35104564000005</v>
      </c>
      <c r="E118" s="84">
        <v>90.903815820000005</v>
      </c>
      <c r="F118" s="84">
        <v>90.903815820000005</v>
      </c>
    </row>
    <row r="119" spans="1:6" ht="12.75" customHeight="1" x14ac:dyDescent="0.2">
      <c r="A119" s="83" t="s">
        <v>146</v>
      </c>
      <c r="B119" s="83">
        <v>15</v>
      </c>
      <c r="C119" s="84">
        <v>700.32475545</v>
      </c>
      <c r="D119" s="84">
        <v>644.70893934000003</v>
      </c>
      <c r="E119" s="84">
        <v>95.395788929999995</v>
      </c>
      <c r="F119" s="84">
        <v>95.395788929999995</v>
      </c>
    </row>
    <row r="120" spans="1:6" ht="12.75" customHeight="1" x14ac:dyDescent="0.2">
      <c r="A120" s="83" t="s">
        <v>146</v>
      </c>
      <c r="B120" s="83">
        <v>16</v>
      </c>
      <c r="C120" s="84">
        <v>658.90129983999998</v>
      </c>
      <c r="D120" s="84">
        <v>605.44797172999995</v>
      </c>
      <c r="E120" s="84">
        <v>89.586452730000005</v>
      </c>
      <c r="F120" s="84">
        <v>89.586452730000005</v>
      </c>
    </row>
    <row r="121" spans="1:6" ht="12.75" customHeight="1" x14ac:dyDescent="0.2">
      <c r="A121" s="83" t="s">
        <v>146</v>
      </c>
      <c r="B121" s="83">
        <v>17</v>
      </c>
      <c r="C121" s="84">
        <v>615.25506233999999</v>
      </c>
      <c r="D121" s="84">
        <v>560.41963290000001</v>
      </c>
      <c r="E121" s="84">
        <v>82.92373465</v>
      </c>
      <c r="F121" s="84">
        <v>82.92373465</v>
      </c>
    </row>
    <row r="122" spans="1:6" ht="12.75" customHeight="1" x14ac:dyDescent="0.2">
      <c r="A122" s="83" t="s">
        <v>146</v>
      </c>
      <c r="B122" s="83">
        <v>18</v>
      </c>
      <c r="C122" s="84">
        <v>574.58019436999996</v>
      </c>
      <c r="D122" s="84">
        <v>519.94022715999995</v>
      </c>
      <c r="E122" s="84">
        <v>76.934109550000002</v>
      </c>
      <c r="F122" s="84">
        <v>76.934109550000002</v>
      </c>
    </row>
    <row r="123" spans="1:6" ht="12.75" customHeight="1" x14ac:dyDescent="0.2">
      <c r="A123" s="83" t="s">
        <v>146</v>
      </c>
      <c r="B123" s="83">
        <v>19</v>
      </c>
      <c r="C123" s="84">
        <v>546.24884999000005</v>
      </c>
      <c r="D123" s="84">
        <v>491.95816459999998</v>
      </c>
      <c r="E123" s="84">
        <v>72.793681570000004</v>
      </c>
      <c r="F123" s="84">
        <v>72.793681570000004</v>
      </c>
    </row>
    <row r="124" spans="1:6" ht="12.75" customHeight="1" x14ac:dyDescent="0.2">
      <c r="A124" s="83" t="s">
        <v>146</v>
      </c>
      <c r="B124" s="83">
        <v>20</v>
      </c>
      <c r="C124" s="84">
        <v>538.53892306</v>
      </c>
      <c r="D124" s="84">
        <v>483.50446578999998</v>
      </c>
      <c r="E124" s="84">
        <v>71.542811259999993</v>
      </c>
      <c r="F124" s="84">
        <v>71.542811259999993</v>
      </c>
    </row>
    <row r="125" spans="1:6" ht="12.75" customHeight="1" x14ac:dyDescent="0.2">
      <c r="A125" s="83" t="s">
        <v>146</v>
      </c>
      <c r="B125" s="83">
        <v>21</v>
      </c>
      <c r="C125" s="84">
        <v>560.50949346000004</v>
      </c>
      <c r="D125" s="84">
        <v>504.07437519000001</v>
      </c>
      <c r="E125" s="84">
        <v>74.586483549999997</v>
      </c>
      <c r="F125" s="84">
        <v>74.586483549999997</v>
      </c>
    </row>
    <row r="126" spans="1:6" ht="12.75" customHeight="1" x14ac:dyDescent="0.2">
      <c r="A126" s="83" t="s">
        <v>146</v>
      </c>
      <c r="B126" s="83">
        <v>22</v>
      </c>
      <c r="C126" s="84">
        <v>558.06551775000003</v>
      </c>
      <c r="D126" s="84">
        <v>503.40775711999999</v>
      </c>
      <c r="E126" s="84">
        <v>74.487845930000006</v>
      </c>
      <c r="F126" s="84">
        <v>74.487845930000006</v>
      </c>
    </row>
    <row r="127" spans="1:6" ht="12.75" customHeight="1" x14ac:dyDescent="0.2">
      <c r="A127" s="83" t="s">
        <v>146</v>
      </c>
      <c r="B127" s="83">
        <v>23</v>
      </c>
      <c r="C127" s="84">
        <v>574.89808741000002</v>
      </c>
      <c r="D127" s="84">
        <v>522.02799211000001</v>
      </c>
      <c r="E127" s="84">
        <v>77.243030320000003</v>
      </c>
      <c r="F127" s="84">
        <v>77.243030320000003</v>
      </c>
    </row>
    <row r="128" spans="1:6" ht="12.75" customHeight="1" x14ac:dyDescent="0.2">
      <c r="A128" s="83" t="s">
        <v>146</v>
      </c>
      <c r="B128" s="83">
        <v>24</v>
      </c>
      <c r="C128" s="84">
        <v>623.03150329000005</v>
      </c>
      <c r="D128" s="84">
        <v>565.97221092999996</v>
      </c>
      <c r="E128" s="84">
        <v>83.74533418</v>
      </c>
      <c r="F128" s="84">
        <v>83.74533418</v>
      </c>
    </row>
    <row r="129" spans="1:6" ht="12.75" customHeight="1" x14ac:dyDescent="0.2">
      <c r="A129" s="83" t="s">
        <v>147</v>
      </c>
      <c r="B129" s="83">
        <v>1</v>
      </c>
      <c r="C129" s="84">
        <v>691.78166902999999</v>
      </c>
      <c r="D129" s="84">
        <v>624.29387112999996</v>
      </c>
      <c r="E129" s="84">
        <v>92.375028060000005</v>
      </c>
      <c r="F129" s="84">
        <v>92.375028060000005</v>
      </c>
    </row>
    <row r="130" spans="1:6" ht="12.75" customHeight="1" x14ac:dyDescent="0.2">
      <c r="A130" s="83" t="s">
        <v>147</v>
      </c>
      <c r="B130" s="83">
        <v>2</v>
      </c>
      <c r="C130" s="84">
        <v>765.24958290999996</v>
      </c>
      <c r="D130" s="84">
        <v>710.17419070999995</v>
      </c>
      <c r="E130" s="84">
        <v>105.08250013</v>
      </c>
      <c r="F130" s="84">
        <v>105.08250013</v>
      </c>
    </row>
    <row r="131" spans="1:6" ht="12.75" customHeight="1" x14ac:dyDescent="0.2">
      <c r="A131" s="83" t="s">
        <v>147</v>
      </c>
      <c r="B131" s="83">
        <v>3</v>
      </c>
      <c r="C131" s="84">
        <v>843.01399455000001</v>
      </c>
      <c r="D131" s="84">
        <v>787.02798875999997</v>
      </c>
      <c r="E131" s="84">
        <v>116.45434290999999</v>
      </c>
      <c r="F131" s="84">
        <v>116.45434290999999</v>
      </c>
    </row>
    <row r="132" spans="1:6" ht="12.75" customHeight="1" x14ac:dyDescent="0.2">
      <c r="A132" s="83" t="s">
        <v>147</v>
      </c>
      <c r="B132" s="83">
        <v>4</v>
      </c>
      <c r="C132" s="84">
        <v>866.28906577999999</v>
      </c>
      <c r="D132" s="84">
        <v>808.06074422999995</v>
      </c>
      <c r="E132" s="84">
        <v>119.56650125</v>
      </c>
      <c r="F132" s="84">
        <v>119.56650125</v>
      </c>
    </row>
    <row r="133" spans="1:6" ht="12.75" customHeight="1" x14ac:dyDescent="0.2">
      <c r="A133" s="83" t="s">
        <v>147</v>
      </c>
      <c r="B133" s="83">
        <v>5</v>
      </c>
      <c r="C133" s="84">
        <v>863.07003974999998</v>
      </c>
      <c r="D133" s="84">
        <v>807.77915830999996</v>
      </c>
      <c r="E133" s="84">
        <v>119.52483576</v>
      </c>
      <c r="F133" s="84">
        <v>119.52483576</v>
      </c>
    </row>
    <row r="134" spans="1:6" ht="12.75" customHeight="1" x14ac:dyDescent="0.2">
      <c r="A134" s="83" t="s">
        <v>147</v>
      </c>
      <c r="B134" s="83">
        <v>6</v>
      </c>
      <c r="C134" s="84">
        <v>843.38418259000002</v>
      </c>
      <c r="D134" s="84">
        <v>787.71633760999998</v>
      </c>
      <c r="E134" s="84">
        <v>116.55619597</v>
      </c>
      <c r="F134" s="84">
        <v>116.55619597</v>
      </c>
    </row>
    <row r="135" spans="1:6" ht="12.75" customHeight="1" x14ac:dyDescent="0.2">
      <c r="A135" s="83" t="s">
        <v>147</v>
      </c>
      <c r="B135" s="83">
        <v>7</v>
      </c>
      <c r="C135" s="84">
        <v>784.20448547000001</v>
      </c>
      <c r="D135" s="84">
        <v>725.91242376000002</v>
      </c>
      <c r="E135" s="84">
        <v>107.41124271</v>
      </c>
      <c r="F135" s="84">
        <v>107.41124271</v>
      </c>
    </row>
    <row r="136" spans="1:6" ht="12.75" customHeight="1" x14ac:dyDescent="0.2">
      <c r="A136" s="83" t="s">
        <v>147</v>
      </c>
      <c r="B136" s="83">
        <v>8</v>
      </c>
      <c r="C136" s="84">
        <v>736.99129479999999</v>
      </c>
      <c r="D136" s="84">
        <v>668.86863407999999</v>
      </c>
      <c r="E136" s="84">
        <v>98.970631780000005</v>
      </c>
      <c r="F136" s="84">
        <v>98.970631780000005</v>
      </c>
    </row>
    <row r="137" spans="1:6" ht="12.75" customHeight="1" x14ac:dyDescent="0.2">
      <c r="A137" s="83" t="s">
        <v>147</v>
      </c>
      <c r="B137" s="83">
        <v>9</v>
      </c>
      <c r="C137" s="84">
        <v>667.46870784999999</v>
      </c>
      <c r="D137" s="84">
        <v>603.94808759</v>
      </c>
      <c r="E137" s="84">
        <v>89.364519049999998</v>
      </c>
      <c r="F137" s="84">
        <v>89.364519049999998</v>
      </c>
    </row>
    <row r="138" spans="1:6" ht="12.75" customHeight="1" x14ac:dyDescent="0.2">
      <c r="A138" s="83" t="s">
        <v>147</v>
      </c>
      <c r="B138" s="83">
        <v>10</v>
      </c>
      <c r="C138" s="84">
        <v>635.56423910000001</v>
      </c>
      <c r="D138" s="84">
        <v>571.39661048000005</v>
      </c>
      <c r="E138" s="84">
        <v>84.547967499999999</v>
      </c>
      <c r="F138" s="84">
        <v>84.547967499999999</v>
      </c>
    </row>
    <row r="139" spans="1:6" ht="12.75" customHeight="1" x14ac:dyDescent="0.2">
      <c r="A139" s="83" t="s">
        <v>147</v>
      </c>
      <c r="B139" s="83">
        <v>11</v>
      </c>
      <c r="C139" s="84">
        <v>632.51064479000001</v>
      </c>
      <c r="D139" s="84">
        <v>568.46290706000002</v>
      </c>
      <c r="E139" s="84">
        <v>84.113875559999997</v>
      </c>
      <c r="F139" s="84">
        <v>84.113875559999997</v>
      </c>
    </row>
    <row r="140" spans="1:6" ht="12.75" customHeight="1" x14ac:dyDescent="0.2">
      <c r="A140" s="83" t="s">
        <v>147</v>
      </c>
      <c r="B140" s="83">
        <v>12</v>
      </c>
      <c r="C140" s="84">
        <v>658.09855009</v>
      </c>
      <c r="D140" s="84">
        <v>592.34794882000006</v>
      </c>
      <c r="E140" s="84">
        <v>87.648078769999998</v>
      </c>
      <c r="F140" s="84">
        <v>87.648078769999998</v>
      </c>
    </row>
    <row r="141" spans="1:6" ht="12.75" customHeight="1" x14ac:dyDescent="0.2">
      <c r="A141" s="83" t="s">
        <v>147</v>
      </c>
      <c r="B141" s="83">
        <v>13</v>
      </c>
      <c r="C141" s="84">
        <v>656.24762369999996</v>
      </c>
      <c r="D141" s="84">
        <v>601.57279405999998</v>
      </c>
      <c r="E141" s="84">
        <v>89.013053470000003</v>
      </c>
      <c r="F141" s="84">
        <v>89.013053470000003</v>
      </c>
    </row>
    <row r="142" spans="1:6" ht="12.75" customHeight="1" x14ac:dyDescent="0.2">
      <c r="A142" s="83" t="s">
        <v>147</v>
      </c>
      <c r="B142" s="83">
        <v>14</v>
      </c>
      <c r="C142" s="84">
        <v>683.60117443000001</v>
      </c>
      <c r="D142" s="84">
        <v>629.07198033999998</v>
      </c>
      <c r="E142" s="84">
        <v>93.08203159</v>
      </c>
      <c r="F142" s="84">
        <v>93.08203159</v>
      </c>
    </row>
    <row r="143" spans="1:6" ht="12.75" customHeight="1" x14ac:dyDescent="0.2">
      <c r="A143" s="83" t="s">
        <v>147</v>
      </c>
      <c r="B143" s="83">
        <v>15</v>
      </c>
      <c r="C143" s="84">
        <v>724.96970197999997</v>
      </c>
      <c r="D143" s="84">
        <v>657.14538794999999</v>
      </c>
      <c r="E143" s="84">
        <v>97.23597565</v>
      </c>
      <c r="F143" s="84">
        <v>97.23597565</v>
      </c>
    </row>
    <row r="144" spans="1:6" ht="12.75" customHeight="1" x14ac:dyDescent="0.2">
      <c r="A144" s="83" t="s">
        <v>147</v>
      </c>
      <c r="B144" s="83">
        <v>16</v>
      </c>
      <c r="C144" s="84">
        <v>686.01613856999995</v>
      </c>
      <c r="D144" s="84">
        <v>621.59112286000004</v>
      </c>
      <c r="E144" s="84">
        <v>91.97510991</v>
      </c>
      <c r="F144" s="84">
        <v>91.97510991</v>
      </c>
    </row>
    <row r="145" spans="1:6" ht="12.75" customHeight="1" x14ac:dyDescent="0.2">
      <c r="A145" s="83" t="s">
        <v>147</v>
      </c>
      <c r="B145" s="83">
        <v>17</v>
      </c>
      <c r="C145" s="84">
        <v>648.11764054000002</v>
      </c>
      <c r="D145" s="84">
        <v>585.51797178000004</v>
      </c>
      <c r="E145" s="84">
        <v>86.637466059999994</v>
      </c>
      <c r="F145" s="84">
        <v>86.637466059999994</v>
      </c>
    </row>
    <row r="146" spans="1:6" ht="12.75" customHeight="1" x14ac:dyDescent="0.2">
      <c r="A146" s="83" t="s">
        <v>147</v>
      </c>
      <c r="B146" s="83">
        <v>18</v>
      </c>
      <c r="C146" s="84">
        <v>635.66298043999996</v>
      </c>
      <c r="D146" s="84">
        <v>573.33914986000002</v>
      </c>
      <c r="E146" s="84">
        <v>84.835399649999999</v>
      </c>
      <c r="F146" s="84">
        <v>84.835399649999999</v>
      </c>
    </row>
    <row r="147" spans="1:6" ht="12.75" customHeight="1" x14ac:dyDescent="0.2">
      <c r="A147" s="83" t="s">
        <v>147</v>
      </c>
      <c r="B147" s="83">
        <v>19</v>
      </c>
      <c r="C147" s="84">
        <v>654.08095731000003</v>
      </c>
      <c r="D147" s="84">
        <v>592.36657226</v>
      </c>
      <c r="E147" s="84">
        <v>87.650834430000003</v>
      </c>
      <c r="F147" s="84">
        <v>87.650834430000003</v>
      </c>
    </row>
    <row r="148" spans="1:6" ht="12.75" customHeight="1" x14ac:dyDescent="0.2">
      <c r="A148" s="83" t="s">
        <v>147</v>
      </c>
      <c r="B148" s="83">
        <v>20</v>
      </c>
      <c r="C148" s="84">
        <v>632.48947911000005</v>
      </c>
      <c r="D148" s="84">
        <v>569.4907389</v>
      </c>
      <c r="E148" s="84">
        <v>84.265960980000003</v>
      </c>
      <c r="F148" s="84">
        <v>84.265960980000003</v>
      </c>
    </row>
    <row r="149" spans="1:6" ht="12.75" customHeight="1" x14ac:dyDescent="0.2">
      <c r="A149" s="83" t="s">
        <v>147</v>
      </c>
      <c r="B149" s="83">
        <v>21</v>
      </c>
      <c r="C149" s="84">
        <v>633.83828505999998</v>
      </c>
      <c r="D149" s="84">
        <v>571.71079071999998</v>
      </c>
      <c r="E149" s="84">
        <v>84.594455870000004</v>
      </c>
      <c r="F149" s="84">
        <v>84.594455870000004</v>
      </c>
    </row>
    <row r="150" spans="1:6" ht="12.75" customHeight="1" x14ac:dyDescent="0.2">
      <c r="A150" s="83" t="s">
        <v>147</v>
      </c>
      <c r="B150" s="83">
        <v>22</v>
      </c>
      <c r="C150" s="84">
        <v>664.85623945999998</v>
      </c>
      <c r="D150" s="84">
        <v>602.91472858999998</v>
      </c>
      <c r="E150" s="84">
        <v>89.211615789999996</v>
      </c>
      <c r="F150" s="84">
        <v>89.211615789999996</v>
      </c>
    </row>
    <row r="151" spans="1:6" ht="12.75" customHeight="1" x14ac:dyDescent="0.2">
      <c r="A151" s="83" t="s">
        <v>147</v>
      </c>
      <c r="B151" s="83">
        <v>23</v>
      </c>
      <c r="C151" s="84">
        <v>661.79511997999998</v>
      </c>
      <c r="D151" s="84">
        <v>599.28704203999996</v>
      </c>
      <c r="E151" s="84">
        <v>88.674837100000005</v>
      </c>
      <c r="F151" s="84">
        <v>88.674837100000005</v>
      </c>
    </row>
    <row r="152" spans="1:6" ht="12.75" customHeight="1" x14ac:dyDescent="0.2">
      <c r="A152" s="83" t="s">
        <v>147</v>
      </c>
      <c r="B152" s="83">
        <v>24</v>
      </c>
      <c r="C152" s="84">
        <v>697.27345432000004</v>
      </c>
      <c r="D152" s="84">
        <v>633.38891586</v>
      </c>
      <c r="E152" s="84">
        <v>93.720796539999995</v>
      </c>
      <c r="F152" s="84">
        <v>93.720796539999995</v>
      </c>
    </row>
    <row r="153" spans="1:6" ht="12.75" customHeight="1" x14ac:dyDescent="0.2">
      <c r="A153" s="83" t="s">
        <v>148</v>
      </c>
      <c r="B153" s="83">
        <v>1</v>
      </c>
      <c r="C153" s="84">
        <v>771.60890313000004</v>
      </c>
      <c r="D153" s="84">
        <v>703.65410472999997</v>
      </c>
      <c r="E153" s="84">
        <v>104.11774114000001</v>
      </c>
      <c r="F153" s="84">
        <v>104.11774114000001</v>
      </c>
    </row>
    <row r="154" spans="1:6" ht="12.75" customHeight="1" x14ac:dyDescent="0.2">
      <c r="A154" s="83" t="s">
        <v>148</v>
      </c>
      <c r="B154" s="83">
        <v>2</v>
      </c>
      <c r="C154" s="84">
        <v>849.93864086999997</v>
      </c>
      <c r="D154" s="84">
        <v>785.23805700000003</v>
      </c>
      <c r="E154" s="84">
        <v>116.18949168</v>
      </c>
      <c r="F154" s="84">
        <v>116.18949168</v>
      </c>
    </row>
    <row r="155" spans="1:6" ht="12.75" customHeight="1" x14ac:dyDescent="0.2">
      <c r="A155" s="83" t="s">
        <v>148</v>
      </c>
      <c r="B155" s="83">
        <v>3</v>
      </c>
      <c r="C155" s="84">
        <v>914.99439441000004</v>
      </c>
      <c r="D155" s="84">
        <v>846.79203459999997</v>
      </c>
      <c r="E155" s="84">
        <v>125.29746258</v>
      </c>
      <c r="F155" s="84">
        <v>125.29746258</v>
      </c>
    </row>
    <row r="156" spans="1:6" ht="12.75" customHeight="1" x14ac:dyDescent="0.2">
      <c r="A156" s="83" t="s">
        <v>148</v>
      </c>
      <c r="B156" s="83">
        <v>4</v>
      </c>
      <c r="C156" s="84">
        <v>940.79318411999998</v>
      </c>
      <c r="D156" s="84">
        <v>868.64906358999997</v>
      </c>
      <c r="E156" s="84">
        <v>128.53158637999999</v>
      </c>
      <c r="F156" s="84">
        <v>128.53158637999999</v>
      </c>
    </row>
    <row r="157" spans="1:6" ht="12.75" customHeight="1" x14ac:dyDescent="0.2">
      <c r="A157" s="83" t="s">
        <v>148</v>
      </c>
      <c r="B157" s="83">
        <v>5</v>
      </c>
      <c r="C157" s="84">
        <v>944.42704672000002</v>
      </c>
      <c r="D157" s="84">
        <v>872.84706802999995</v>
      </c>
      <c r="E157" s="84">
        <v>129.15275342000001</v>
      </c>
      <c r="F157" s="84">
        <v>129.15275342000001</v>
      </c>
    </row>
    <row r="158" spans="1:6" ht="12.75" customHeight="1" x14ac:dyDescent="0.2">
      <c r="A158" s="83" t="s">
        <v>148</v>
      </c>
      <c r="B158" s="83">
        <v>6</v>
      </c>
      <c r="C158" s="84">
        <v>927.56538995999995</v>
      </c>
      <c r="D158" s="84">
        <v>859.55225281000003</v>
      </c>
      <c r="E158" s="84">
        <v>127.18555658</v>
      </c>
      <c r="F158" s="84">
        <v>127.18555658</v>
      </c>
    </row>
    <row r="159" spans="1:6" ht="12.75" customHeight="1" x14ac:dyDescent="0.2">
      <c r="A159" s="83" t="s">
        <v>148</v>
      </c>
      <c r="B159" s="83">
        <v>7</v>
      </c>
      <c r="C159" s="84">
        <v>865.89256866999995</v>
      </c>
      <c r="D159" s="84">
        <v>798.86512191999998</v>
      </c>
      <c r="E159" s="84">
        <v>118.20585059</v>
      </c>
      <c r="F159" s="84">
        <v>118.20585059</v>
      </c>
    </row>
    <row r="160" spans="1:6" ht="12.75" customHeight="1" x14ac:dyDescent="0.2">
      <c r="A160" s="83" t="s">
        <v>148</v>
      </c>
      <c r="B160" s="83">
        <v>8</v>
      </c>
      <c r="C160" s="84">
        <v>815.45472287999996</v>
      </c>
      <c r="D160" s="84">
        <v>747.92985511999996</v>
      </c>
      <c r="E160" s="84">
        <v>110.6691008</v>
      </c>
      <c r="F160" s="84">
        <v>110.6691008</v>
      </c>
    </row>
    <row r="161" spans="1:6" ht="12.75" customHeight="1" x14ac:dyDescent="0.2">
      <c r="A161" s="83" t="s">
        <v>148</v>
      </c>
      <c r="B161" s="83">
        <v>9</v>
      </c>
      <c r="C161" s="84">
        <v>744.36062077999998</v>
      </c>
      <c r="D161" s="84">
        <v>681.63309679999998</v>
      </c>
      <c r="E161" s="84">
        <v>100.85935383</v>
      </c>
      <c r="F161" s="84">
        <v>100.85935383</v>
      </c>
    </row>
    <row r="162" spans="1:6" ht="12.75" customHeight="1" x14ac:dyDescent="0.2">
      <c r="A162" s="83" t="s">
        <v>148</v>
      </c>
      <c r="B162" s="83">
        <v>10</v>
      </c>
      <c r="C162" s="84">
        <v>705.28586447999999</v>
      </c>
      <c r="D162" s="84">
        <v>642.56554675999996</v>
      </c>
      <c r="E162" s="84">
        <v>95.078637090000001</v>
      </c>
      <c r="F162" s="84">
        <v>95.078637090000001</v>
      </c>
    </row>
    <row r="163" spans="1:6" ht="12.75" customHeight="1" x14ac:dyDescent="0.2">
      <c r="A163" s="83" t="s">
        <v>148</v>
      </c>
      <c r="B163" s="83">
        <v>11</v>
      </c>
      <c r="C163" s="84">
        <v>708.43148842000005</v>
      </c>
      <c r="D163" s="84">
        <v>647.23770976000003</v>
      </c>
      <c r="E163" s="84">
        <v>95.769964060000007</v>
      </c>
      <c r="F163" s="84">
        <v>95.769964060000007</v>
      </c>
    </row>
    <row r="164" spans="1:6" ht="12.75" customHeight="1" x14ac:dyDescent="0.2">
      <c r="A164" s="83" t="s">
        <v>148</v>
      </c>
      <c r="B164" s="83">
        <v>12</v>
      </c>
      <c r="C164" s="84">
        <v>713.65295129000003</v>
      </c>
      <c r="D164" s="84">
        <v>650.77572253000005</v>
      </c>
      <c r="E164" s="84">
        <v>96.293473969999994</v>
      </c>
      <c r="F164" s="84">
        <v>96.293473969999994</v>
      </c>
    </row>
    <row r="165" spans="1:6" ht="12.75" customHeight="1" x14ac:dyDescent="0.2">
      <c r="A165" s="83" t="s">
        <v>148</v>
      </c>
      <c r="B165" s="83">
        <v>13</v>
      </c>
      <c r="C165" s="84">
        <v>720.52772503999995</v>
      </c>
      <c r="D165" s="84">
        <v>665.3082167</v>
      </c>
      <c r="E165" s="84">
        <v>98.443806719999998</v>
      </c>
      <c r="F165" s="84">
        <v>98.443806719999998</v>
      </c>
    </row>
    <row r="166" spans="1:6" ht="12.75" customHeight="1" x14ac:dyDescent="0.2">
      <c r="A166" s="83" t="s">
        <v>148</v>
      </c>
      <c r="B166" s="83">
        <v>14</v>
      </c>
      <c r="C166" s="84">
        <v>758.04526152000005</v>
      </c>
      <c r="D166" s="84">
        <v>703.93766102999996</v>
      </c>
      <c r="E166" s="84">
        <v>104.15969817</v>
      </c>
      <c r="F166" s="84">
        <v>104.15969817</v>
      </c>
    </row>
    <row r="167" spans="1:6" ht="12.75" customHeight="1" x14ac:dyDescent="0.2">
      <c r="A167" s="83" t="s">
        <v>148</v>
      </c>
      <c r="B167" s="83">
        <v>15</v>
      </c>
      <c r="C167" s="84">
        <v>797.47481744000004</v>
      </c>
      <c r="D167" s="84">
        <v>734.31315706999999</v>
      </c>
      <c r="E167" s="84">
        <v>108.65427585</v>
      </c>
      <c r="F167" s="84">
        <v>108.65427585</v>
      </c>
    </row>
    <row r="168" spans="1:6" ht="12.75" customHeight="1" x14ac:dyDescent="0.2">
      <c r="A168" s="83" t="s">
        <v>148</v>
      </c>
      <c r="B168" s="83">
        <v>16</v>
      </c>
      <c r="C168" s="84">
        <v>752.98382659000004</v>
      </c>
      <c r="D168" s="84">
        <v>691.35867014999997</v>
      </c>
      <c r="E168" s="84">
        <v>102.29841987</v>
      </c>
      <c r="F168" s="84">
        <v>102.29841987</v>
      </c>
    </row>
    <row r="169" spans="1:6" ht="12.75" customHeight="1" x14ac:dyDescent="0.2">
      <c r="A169" s="83" t="s">
        <v>148</v>
      </c>
      <c r="B169" s="83">
        <v>17</v>
      </c>
      <c r="C169" s="84">
        <v>704.32287212000006</v>
      </c>
      <c r="D169" s="84">
        <v>643.73589797</v>
      </c>
      <c r="E169" s="84">
        <v>95.251810710000001</v>
      </c>
      <c r="F169" s="84">
        <v>95.251810710000001</v>
      </c>
    </row>
    <row r="170" spans="1:6" ht="12.75" customHeight="1" x14ac:dyDescent="0.2">
      <c r="A170" s="83" t="s">
        <v>148</v>
      </c>
      <c r="B170" s="83">
        <v>18</v>
      </c>
      <c r="C170" s="84">
        <v>661.76931843</v>
      </c>
      <c r="D170" s="84">
        <v>599.69362186000001</v>
      </c>
      <c r="E170" s="84">
        <v>88.734997579999998</v>
      </c>
      <c r="F170" s="84">
        <v>88.734997579999998</v>
      </c>
    </row>
    <row r="171" spans="1:6" ht="12.75" customHeight="1" x14ac:dyDescent="0.2">
      <c r="A171" s="83" t="s">
        <v>148</v>
      </c>
      <c r="B171" s="83">
        <v>19</v>
      </c>
      <c r="C171" s="84">
        <v>636.19233528999996</v>
      </c>
      <c r="D171" s="84">
        <v>575.39315707000003</v>
      </c>
      <c r="E171" s="84">
        <v>85.139325380000002</v>
      </c>
      <c r="F171" s="84">
        <v>85.139325380000002</v>
      </c>
    </row>
    <row r="172" spans="1:6" ht="12.75" customHeight="1" x14ac:dyDescent="0.2">
      <c r="A172" s="83" t="s">
        <v>148</v>
      </c>
      <c r="B172" s="83">
        <v>20</v>
      </c>
      <c r="C172" s="84">
        <v>641.50417763999997</v>
      </c>
      <c r="D172" s="84">
        <v>577.12599408999995</v>
      </c>
      <c r="E172" s="84">
        <v>85.395728460000001</v>
      </c>
      <c r="F172" s="84">
        <v>85.395728460000001</v>
      </c>
    </row>
    <row r="173" spans="1:6" ht="12.75" customHeight="1" x14ac:dyDescent="0.2">
      <c r="A173" s="83" t="s">
        <v>148</v>
      </c>
      <c r="B173" s="83">
        <v>21</v>
      </c>
      <c r="C173" s="84">
        <v>628.27647970999999</v>
      </c>
      <c r="D173" s="84">
        <v>567.33626833000005</v>
      </c>
      <c r="E173" s="84">
        <v>83.947169959999997</v>
      </c>
      <c r="F173" s="84">
        <v>83.947169959999997</v>
      </c>
    </row>
    <row r="174" spans="1:6" ht="12.75" customHeight="1" x14ac:dyDescent="0.2">
      <c r="A174" s="83" t="s">
        <v>148</v>
      </c>
      <c r="B174" s="83">
        <v>22</v>
      </c>
      <c r="C174" s="84">
        <v>633.09812554999996</v>
      </c>
      <c r="D174" s="84">
        <v>572.96444867000002</v>
      </c>
      <c r="E174" s="84">
        <v>84.779956159999998</v>
      </c>
      <c r="F174" s="84">
        <v>84.779956159999998</v>
      </c>
    </row>
    <row r="175" spans="1:6" ht="12.75" customHeight="1" x14ac:dyDescent="0.2">
      <c r="A175" s="83" t="s">
        <v>148</v>
      </c>
      <c r="B175" s="83">
        <v>23</v>
      </c>
      <c r="C175" s="84">
        <v>655.66300306999995</v>
      </c>
      <c r="D175" s="84">
        <v>593.93098136000003</v>
      </c>
      <c r="E175" s="84">
        <v>87.882315689999999</v>
      </c>
      <c r="F175" s="84">
        <v>87.882315689999999</v>
      </c>
    </row>
    <row r="176" spans="1:6" ht="12.75" customHeight="1" x14ac:dyDescent="0.2">
      <c r="A176" s="83" t="s">
        <v>148</v>
      </c>
      <c r="B176" s="83">
        <v>24</v>
      </c>
      <c r="C176" s="84">
        <v>696.89405945999999</v>
      </c>
      <c r="D176" s="84">
        <v>633.59265645000005</v>
      </c>
      <c r="E176" s="84">
        <v>93.750943460000002</v>
      </c>
      <c r="F176" s="84">
        <v>93.750943460000002</v>
      </c>
    </row>
    <row r="177" spans="1:6" ht="12.75" customHeight="1" x14ac:dyDescent="0.2">
      <c r="A177" s="83" t="s">
        <v>149</v>
      </c>
      <c r="B177" s="83">
        <v>1</v>
      </c>
      <c r="C177" s="84">
        <v>758.97421392000001</v>
      </c>
      <c r="D177" s="84">
        <v>691.22322107000002</v>
      </c>
      <c r="E177" s="84">
        <v>102.27837785</v>
      </c>
      <c r="F177" s="84">
        <v>102.27837785</v>
      </c>
    </row>
    <row r="178" spans="1:6" ht="12.75" customHeight="1" x14ac:dyDescent="0.2">
      <c r="A178" s="83" t="s">
        <v>149</v>
      </c>
      <c r="B178" s="83">
        <v>2</v>
      </c>
      <c r="C178" s="84">
        <v>843.30341206000003</v>
      </c>
      <c r="D178" s="84">
        <v>776.87283410999999</v>
      </c>
      <c r="E178" s="84">
        <v>114.95171292000001</v>
      </c>
      <c r="F178" s="84">
        <v>114.95171292000001</v>
      </c>
    </row>
    <row r="179" spans="1:6" ht="12.75" customHeight="1" x14ac:dyDescent="0.2">
      <c r="A179" s="83" t="s">
        <v>149</v>
      </c>
      <c r="B179" s="83">
        <v>3</v>
      </c>
      <c r="C179" s="84">
        <v>918.62167116000001</v>
      </c>
      <c r="D179" s="84">
        <v>849.97952926999994</v>
      </c>
      <c r="E179" s="84">
        <v>125.7691073</v>
      </c>
      <c r="F179" s="84">
        <v>125.7691073</v>
      </c>
    </row>
    <row r="180" spans="1:6" ht="12.75" customHeight="1" x14ac:dyDescent="0.2">
      <c r="A180" s="83" t="s">
        <v>149</v>
      </c>
      <c r="B180" s="83">
        <v>4</v>
      </c>
      <c r="C180" s="84">
        <v>940.39072583999996</v>
      </c>
      <c r="D180" s="84">
        <v>873.40268929000001</v>
      </c>
      <c r="E180" s="84">
        <v>129.23496714999999</v>
      </c>
      <c r="F180" s="84">
        <v>129.23496714999999</v>
      </c>
    </row>
    <row r="181" spans="1:6" ht="12.75" customHeight="1" x14ac:dyDescent="0.2">
      <c r="A181" s="83" t="s">
        <v>149</v>
      </c>
      <c r="B181" s="83">
        <v>5</v>
      </c>
      <c r="C181" s="84">
        <v>939.29018004</v>
      </c>
      <c r="D181" s="84">
        <v>868.60682387999998</v>
      </c>
      <c r="E181" s="84">
        <v>128.52533629000001</v>
      </c>
      <c r="F181" s="84">
        <v>128.52533629000001</v>
      </c>
    </row>
    <row r="182" spans="1:6" ht="12.75" customHeight="1" x14ac:dyDescent="0.2">
      <c r="A182" s="83" t="s">
        <v>149</v>
      </c>
      <c r="B182" s="83">
        <v>6</v>
      </c>
      <c r="C182" s="84">
        <v>910.38003957000001</v>
      </c>
      <c r="D182" s="84">
        <v>848.48587688999999</v>
      </c>
      <c r="E182" s="84">
        <v>125.54809571</v>
      </c>
      <c r="F182" s="84">
        <v>125.54809571</v>
      </c>
    </row>
    <row r="183" spans="1:6" ht="12.75" customHeight="1" x14ac:dyDescent="0.2">
      <c r="A183" s="83" t="s">
        <v>149</v>
      </c>
      <c r="B183" s="83">
        <v>7</v>
      </c>
      <c r="C183" s="84">
        <v>864.77034589000004</v>
      </c>
      <c r="D183" s="84">
        <v>801.52793582000004</v>
      </c>
      <c r="E183" s="84">
        <v>118.59985974999999</v>
      </c>
      <c r="F183" s="84">
        <v>118.59985974999999</v>
      </c>
    </row>
    <row r="184" spans="1:6" ht="12.75" customHeight="1" x14ac:dyDescent="0.2">
      <c r="A184" s="83" t="s">
        <v>149</v>
      </c>
      <c r="B184" s="83">
        <v>8</v>
      </c>
      <c r="C184" s="84">
        <v>813.59995163999997</v>
      </c>
      <c r="D184" s="84">
        <v>748.10856337999996</v>
      </c>
      <c r="E184" s="84">
        <v>110.69554376000001</v>
      </c>
      <c r="F184" s="84">
        <v>110.69554376000001</v>
      </c>
    </row>
    <row r="185" spans="1:6" ht="12.75" customHeight="1" x14ac:dyDescent="0.2">
      <c r="A185" s="83" t="s">
        <v>149</v>
      </c>
      <c r="B185" s="83">
        <v>9</v>
      </c>
      <c r="C185" s="84">
        <v>744.43218585</v>
      </c>
      <c r="D185" s="84">
        <v>683.16659503999995</v>
      </c>
      <c r="E185" s="84">
        <v>101.0862613</v>
      </c>
      <c r="F185" s="84">
        <v>101.0862613</v>
      </c>
    </row>
    <row r="186" spans="1:6" ht="12.75" customHeight="1" x14ac:dyDescent="0.2">
      <c r="A186" s="83" t="s">
        <v>149</v>
      </c>
      <c r="B186" s="83">
        <v>10</v>
      </c>
      <c r="C186" s="84">
        <v>711.73226073000001</v>
      </c>
      <c r="D186" s="84">
        <v>651.97655455999995</v>
      </c>
      <c r="E186" s="84">
        <v>96.471157750000003</v>
      </c>
      <c r="F186" s="84">
        <v>96.471157750000003</v>
      </c>
    </row>
    <row r="187" spans="1:6" ht="12.75" customHeight="1" x14ac:dyDescent="0.2">
      <c r="A187" s="83" t="s">
        <v>149</v>
      </c>
      <c r="B187" s="83">
        <v>11</v>
      </c>
      <c r="C187" s="84">
        <v>716.70970643999999</v>
      </c>
      <c r="D187" s="84">
        <v>656.581907</v>
      </c>
      <c r="E187" s="84">
        <v>97.152598940000004</v>
      </c>
      <c r="F187" s="84">
        <v>97.152598940000004</v>
      </c>
    </row>
    <row r="188" spans="1:6" ht="12.75" customHeight="1" x14ac:dyDescent="0.2">
      <c r="A188" s="83" t="s">
        <v>149</v>
      </c>
      <c r="B188" s="83">
        <v>12</v>
      </c>
      <c r="C188" s="84">
        <v>726.91303733999996</v>
      </c>
      <c r="D188" s="84">
        <v>664.7251632</v>
      </c>
      <c r="E188" s="84">
        <v>98.357533910000001</v>
      </c>
      <c r="F188" s="84">
        <v>98.357533910000001</v>
      </c>
    </row>
    <row r="189" spans="1:6" ht="12.75" customHeight="1" x14ac:dyDescent="0.2">
      <c r="A189" s="83" t="s">
        <v>149</v>
      </c>
      <c r="B189" s="83">
        <v>13</v>
      </c>
      <c r="C189" s="84">
        <v>725.02079083000001</v>
      </c>
      <c r="D189" s="84">
        <v>670.21049959000004</v>
      </c>
      <c r="E189" s="84">
        <v>99.169183889999999</v>
      </c>
      <c r="F189" s="84">
        <v>99.169183889999999</v>
      </c>
    </row>
    <row r="190" spans="1:6" ht="12.75" customHeight="1" x14ac:dyDescent="0.2">
      <c r="A190" s="83" t="s">
        <v>149</v>
      </c>
      <c r="B190" s="83">
        <v>14</v>
      </c>
      <c r="C190" s="84">
        <v>753.32385927999997</v>
      </c>
      <c r="D190" s="84">
        <v>699.54343663999998</v>
      </c>
      <c r="E190" s="84">
        <v>103.50949701</v>
      </c>
      <c r="F190" s="84">
        <v>103.50949701</v>
      </c>
    </row>
    <row r="191" spans="1:6" ht="12.75" customHeight="1" x14ac:dyDescent="0.2">
      <c r="A191" s="83" t="s">
        <v>149</v>
      </c>
      <c r="B191" s="83">
        <v>15</v>
      </c>
      <c r="C191" s="84">
        <v>790.56582634999995</v>
      </c>
      <c r="D191" s="84">
        <v>727.14444601000002</v>
      </c>
      <c r="E191" s="84">
        <v>107.59354161</v>
      </c>
      <c r="F191" s="84">
        <v>107.59354161</v>
      </c>
    </row>
    <row r="192" spans="1:6" ht="12.75" customHeight="1" x14ac:dyDescent="0.2">
      <c r="A192" s="83" t="s">
        <v>149</v>
      </c>
      <c r="B192" s="83">
        <v>16</v>
      </c>
      <c r="C192" s="84">
        <v>750.34589502999995</v>
      </c>
      <c r="D192" s="84">
        <v>687.86311895999995</v>
      </c>
      <c r="E192" s="84">
        <v>101.78119289</v>
      </c>
      <c r="F192" s="84">
        <v>101.78119289</v>
      </c>
    </row>
    <row r="193" spans="1:6" ht="12.75" customHeight="1" x14ac:dyDescent="0.2">
      <c r="A193" s="83" t="s">
        <v>149</v>
      </c>
      <c r="B193" s="83">
        <v>17</v>
      </c>
      <c r="C193" s="84">
        <v>697.15262000999996</v>
      </c>
      <c r="D193" s="84">
        <v>635.35853204</v>
      </c>
      <c r="E193" s="84">
        <v>94.012235160000003</v>
      </c>
      <c r="F193" s="84">
        <v>94.012235160000003</v>
      </c>
    </row>
    <row r="194" spans="1:6" ht="12.75" customHeight="1" x14ac:dyDescent="0.2">
      <c r="A194" s="83" t="s">
        <v>149</v>
      </c>
      <c r="B194" s="83">
        <v>18</v>
      </c>
      <c r="C194" s="84">
        <v>647.18957757999999</v>
      </c>
      <c r="D194" s="84">
        <v>585.49813909</v>
      </c>
      <c r="E194" s="84">
        <v>86.634531469999999</v>
      </c>
      <c r="F194" s="84">
        <v>86.634531469999999</v>
      </c>
    </row>
    <row r="195" spans="1:6" ht="12.75" customHeight="1" x14ac:dyDescent="0.2">
      <c r="A195" s="83" t="s">
        <v>149</v>
      </c>
      <c r="B195" s="83">
        <v>19</v>
      </c>
      <c r="C195" s="84">
        <v>640.46808999999996</v>
      </c>
      <c r="D195" s="84">
        <v>577.54209486000002</v>
      </c>
      <c r="E195" s="84">
        <v>85.457297729999993</v>
      </c>
      <c r="F195" s="84">
        <v>85.457297729999993</v>
      </c>
    </row>
    <row r="196" spans="1:6" ht="12.75" customHeight="1" x14ac:dyDescent="0.2">
      <c r="A196" s="83" t="s">
        <v>149</v>
      </c>
      <c r="B196" s="83">
        <v>20</v>
      </c>
      <c r="C196" s="84">
        <v>650.13677865</v>
      </c>
      <c r="D196" s="84">
        <v>584.86927290999995</v>
      </c>
      <c r="E196" s="84">
        <v>86.541479890000005</v>
      </c>
      <c r="F196" s="84">
        <v>86.541479890000005</v>
      </c>
    </row>
    <row r="197" spans="1:6" ht="12.75" customHeight="1" x14ac:dyDescent="0.2">
      <c r="A197" s="83" t="s">
        <v>149</v>
      </c>
      <c r="B197" s="83">
        <v>21</v>
      </c>
      <c r="C197" s="84">
        <v>644.21195719000002</v>
      </c>
      <c r="D197" s="84">
        <v>581.36456082999996</v>
      </c>
      <c r="E197" s="84">
        <v>86.022897389999997</v>
      </c>
      <c r="F197" s="84">
        <v>86.022897389999997</v>
      </c>
    </row>
    <row r="198" spans="1:6" ht="12.75" customHeight="1" x14ac:dyDescent="0.2">
      <c r="A198" s="83" t="s">
        <v>149</v>
      </c>
      <c r="B198" s="83">
        <v>22</v>
      </c>
      <c r="C198" s="84">
        <v>637.87153076000004</v>
      </c>
      <c r="D198" s="84">
        <v>578.25564011999995</v>
      </c>
      <c r="E198" s="84">
        <v>85.562879039999999</v>
      </c>
      <c r="F198" s="84">
        <v>85.562879039999999</v>
      </c>
    </row>
    <row r="199" spans="1:6" ht="12.75" customHeight="1" x14ac:dyDescent="0.2">
      <c r="A199" s="83" t="s">
        <v>149</v>
      </c>
      <c r="B199" s="83">
        <v>23</v>
      </c>
      <c r="C199" s="84">
        <v>643.41987859999995</v>
      </c>
      <c r="D199" s="84">
        <v>581.3170384</v>
      </c>
      <c r="E199" s="84">
        <v>86.015865629999993</v>
      </c>
      <c r="F199" s="84">
        <v>86.015865629999993</v>
      </c>
    </row>
    <row r="200" spans="1:6" ht="12.75" customHeight="1" x14ac:dyDescent="0.2">
      <c r="A200" s="83" t="s">
        <v>149</v>
      </c>
      <c r="B200" s="83">
        <v>24</v>
      </c>
      <c r="C200" s="84">
        <v>685.04826826999999</v>
      </c>
      <c r="D200" s="84">
        <v>620.74774989000002</v>
      </c>
      <c r="E200" s="84">
        <v>91.850318360000003</v>
      </c>
      <c r="F200" s="84">
        <v>91.850318360000003</v>
      </c>
    </row>
    <row r="201" spans="1:6" ht="12.75" customHeight="1" x14ac:dyDescent="0.2">
      <c r="A201" s="83" t="s">
        <v>150</v>
      </c>
      <c r="B201" s="83">
        <v>1</v>
      </c>
      <c r="C201" s="84">
        <v>736.15761395000004</v>
      </c>
      <c r="D201" s="84">
        <v>668.41445011999997</v>
      </c>
      <c r="E201" s="84">
        <v>98.903427440000002</v>
      </c>
      <c r="F201" s="84">
        <v>98.903427440000002</v>
      </c>
    </row>
    <row r="202" spans="1:6" ht="12.75" customHeight="1" x14ac:dyDescent="0.2">
      <c r="A202" s="83" t="s">
        <v>150</v>
      </c>
      <c r="B202" s="83">
        <v>2</v>
      </c>
      <c r="C202" s="84">
        <v>819.85288123999999</v>
      </c>
      <c r="D202" s="84">
        <v>751.66048255999999</v>
      </c>
      <c r="E202" s="84">
        <v>111.22111137</v>
      </c>
      <c r="F202" s="84">
        <v>111.22111137</v>
      </c>
    </row>
    <row r="203" spans="1:6" ht="12.75" customHeight="1" x14ac:dyDescent="0.2">
      <c r="A203" s="83" t="s">
        <v>150</v>
      </c>
      <c r="B203" s="83">
        <v>3</v>
      </c>
      <c r="C203" s="84">
        <v>887.03156713999999</v>
      </c>
      <c r="D203" s="84">
        <v>816.22658683999998</v>
      </c>
      <c r="E203" s="84">
        <v>120.77477827</v>
      </c>
      <c r="F203" s="84">
        <v>120.77477827</v>
      </c>
    </row>
    <row r="204" spans="1:6" ht="12.75" customHeight="1" x14ac:dyDescent="0.2">
      <c r="A204" s="83" t="s">
        <v>150</v>
      </c>
      <c r="B204" s="83">
        <v>4</v>
      </c>
      <c r="C204" s="84">
        <v>897.17321173000005</v>
      </c>
      <c r="D204" s="84">
        <v>828.98361656999998</v>
      </c>
      <c r="E204" s="84">
        <v>122.66240048</v>
      </c>
      <c r="F204" s="84">
        <v>122.66240048</v>
      </c>
    </row>
    <row r="205" spans="1:6" ht="12.75" customHeight="1" x14ac:dyDescent="0.2">
      <c r="A205" s="83" t="s">
        <v>150</v>
      </c>
      <c r="B205" s="83">
        <v>5</v>
      </c>
      <c r="C205" s="84">
        <v>892.46797661999994</v>
      </c>
      <c r="D205" s="84">
        <v>824.81996397</v>
      </c>
      <c r="E205" s="84">
        <v>122.04631639</v>
      </c>
      <c r="F205" s="84">
        <v>122.04631639</v>
      </c>
    </row>
    <row r="206" spans="1:6" ht="12.75" customHeight="1" x14ac:dyDescent="0.2">
      <c r="A206" s="83" t="s">
        <v>150</v>
      </c>
      <c r="B206" s="83">
        <v>6</v>
      </c>
      <c r="C206" s="84">
        <v>869.73874811999997</v>
      </c>
      <c r="D206" s="84">
        <v>805.86129517999996</v>
      </c>
      <c r="E206" s="84">
        <v>119.24105489</v>
      </c>
      <c r="F206" s="84">
        <v>119.24105489</v>
      </c>
    </row>
    <row r="207" spans="1:6" ht="12.75" customHeight="1" x14ac:dyDescent="0.2">
      <c r="A207" s="83" t="s">
        <v>150</v>
      </c>
      <c r="B207" s="83">
        <v>7</v>
      </c>
      <c r="C207" s="84">
        <v>819.55020133999994</v>
      </c>
      <c r="D207" s="84">
        <v>757.19475555999998</v>
      </c>
      <c r="E207" s="84">
        <v>112.04000234999999</v>
      </c>
      <c r="F207" s="84">
        <v>112.04000234999999</v>
      </c>
    </row>
    <row r="208" spans="1:6" ht="12.75" customHeight="1" x14ac:dyDescent="0.2">
      <c r="A208" s="83" t="s">
        <v>150</v>
      </c>
      <c r="B208" s="83">
        <v>8</v>
      </c>
      <c r="C208" s="84">
        <v>768.37593733999995</v>
      </c>
      <c r="D208" s="84">
        <v>703.92556911999998</v>
      </c>
      <c r="E208" s="84">
        <v>104.15790896999999</v>
      </c>
      <c r="F208" s="84">
        <v>104.15790896999999</v>
      </c>
    </row>
    <row r="209" spans="1:6" ht="12.75" customHeight="1" x14ac:dyDescent="0.2">
      <c r="A209" s="83" t="s">
        <v>150</v>
      </c>
      <c r="B209" s="83">
        <v>9</v>
      </c>
      <c r="C209" s="84">
        <v>703.71169845999998</v>
      </c>
      <c r="D209" s="84">
        <v>643.72800087999997</v>
      </c>
      <c r="E209" s="84">
        <v>95.250642189999994</v>
      </c>
      <c r="F209" s="84">
        <v>95.250642189999994</v>
      </c>
    </row>
    <row r="210" spans="1:6" ht="12.75" customHeight="1" x14ac:dyDescent="0.2">
      <c r="A210" s="83" t="s">
        <v>150</v>
      </c>
      <c r="B210" s="83">
        <v>10</v>
      </c>
      <c r="C210" s="84">
        <v>673.32470121999995</v>
      </c>
      <c r="D210" s="84">
        <v>612.04703299000005</v>
      </c>
      <c r="E210" s="84">
        <v>90.562897480000004</v>
      </c>
      <c r="F210" s="84">
        <v>90.562897480000004</v>
      </c>
    </row>
    <row r="211" spans="1:6" ht="12.75" customHeight="1" x14ac:dyDescent="0.2">
      <c r="A211" s="83" t="s">
        <v>150</v>
      </c>
      <c r="B211" s="83">
        <v>11</v>
      </c>
      <c r="C211" s="84">
        <v>678.49865270999999</v>
      </c>
      <c r="D211" s="84">
        <v>617.67193041999997</v>
      </c>
      <c r="E211" s="84">
        <v>91.395197909999993</v>
      </c>
      <c r="F211" s="84">
        <v>91.395197909999993</v>
      </c>
    </row>
    <row r="212" spans="1:6" ht="12.75" customHeight="1" x14ac:dyDescent="0.2">
      <c r="A212" s="83" t="s">
        <v>150</v>
      </c>
      <c r="B212" s="83">
        <v>12</v>
      </c>
      <c r="C212" s="84">
        <v>687.50124933999996</v>
      </c>
      <c r="D212" s="84">
        <v>625.24995029000002</v>
      </c>
      <c r="E212" s="84">
        <v>92.516496430000004</v>
      </c>
      <c r="F212" s="84">
        <v>92.516496430000004</v>
      </c>
    </row>
    <row r="213" spans="1:6" ht="12.75" customHeight="1" x14ac:dyDescent="0.2">
      <c r="A213" s="83" t="s">
        <v>150</v>
      </c>
      <c r="B213" s="83">
        <v>13</v>
      </c>
      <c r="C213" s="84">
        <v>689.89050442999996</v>
      </c>
      <c r="D213" s="84">
        <v>634.97039490999998</v>
      </c>
      <c r="E213" s="84">
        <v>93.954803589999997</v>
      </c>
      <c r="F213" s="84">
        <v>93.954803589999997</v>
      </c>
    </row>
    <row r="214" spans="1:6" ht="12.75" customHeight="1" x14ac:dyDescent="0.2">
      <c r="A214" s="83" t="s">
        <v>150</v>
      </c>
      <c r="B214" s="83">
        <v>14</v>
      </c>
      <c r="C214" s="84">
        <v>723.75517778000005</v>
      </c>
      <c r="D214" s="84">
        <v>669.52696222999998</v>
      </c>
      <c r="E214" s="84">
        <v>99.068042759999997</v>
      </c>
      <c r="F214" s="84">
        <v>99.068042759999997</v>
      </c>
    </row>
    <row r="215" spans="1:6" ht="12.75" customHeight="1" x14ac:dyDescent="0.2">
      <c r="A215" s="83" t="s">
        <v>150</v>
      </c>
      <c r="B215" s="83">
        <v>15</v>
      </c>
      <c r="C215" s="84">
        <v>763.40042190999998</v>
      </c>
      <c r="D215" s="84">
        <v>697.21891239000001</v>
      </c>
      <c r="E215" s="84">
        <v>103.16554361999999</v>
      </c>
      <c r="F215" s="84">
        <v>103.16554361999999</v>
      </c>
    </row>
    <row r="216" spans="1:6" ht="12.75" customHeight="1" x14ac:dyDescent="0.2">
      <c r="A216" s="83" t="s">
        <v>150</v>
      </c>
      <c r="B216" s="83">
        <v>16</v>
      </c>
      <c r="C216" s="84">
        <v>719.06635139000002</v>
      </c>
      <c r="D216" s="84">
        <v>655.60619718999999</v>
      </c>
      <c r="E216" s="84">
        <v>97.008225870000004</v>
      </c>
      <c r="F216" s="84">
        <v>97.008225870000004</v>
      </c>
    </row>
    <row r="217" spans="1:6" ht="12.75" customHeight="1" x14ac:dyDescent="0.2">
      <c r="A217" s="83" t="s">
        <v>150</v>
      </c>
      <c r="B217" s="83">
        <v>17</v>
      </c>
      <c r="C217" s="84">
        <v>669.34304182000005</v>
      </c>
      <c r="D217" s="84">
        <v>606.54575707000004</v>
      </c>
      <c r="E217" s="84">
        <v>89.748888980000004</v>
      </c>
      <c r="F217" s="84">
        <v>89.748888980000004</v>
      </c>
    </row>
    <row r="218" spans="1:6" ht="12.75" customHeight="1" x14ac:dyDescent="0.2">
      <c r="A218" s="83" t="s">
        <v>150</v>
      </c>
      <c r="B218" s="83">
        <v>18</v>
      </c>
      <c r="C218" s="84">
        <v>623.41820428000005</v>
      </c>
      <c r="D218" s="84">
        <v>562.21805253000002</v>
      </c>
      <c r="E218" s="84">
        <v>83.189841799999996</v>
      </c>
      <c r="F218" s="84">
        <v>83.189841799999996</v>
      </c>
    </row>
    <row r="219" spans="1:6" ht="12.75" customHeight="1" x14ac:dyDescent="0.2">
      <c r="A219" s="83" t="s">
        <v>150</v>
      </c>
      <c r="B219" s="83">
        <v>19</v>
      </c>
      <c r="C219" s="84">
        <v>626.23277501999996</v>
      </c>
      <c r="D219" s="84">
        <v>562.30004254999994</v>
      </c>
      <c r="E219" s="84">
        <v>83.201973640000006</v>
      </c>
      <c r="F219" s="84">
        <v>83.201973640000006</v>
      </c>
    </row>
    <row r="220" spans="1:6" ht="12.75" customHeight="1" x14ac:dyDescent="0.2">
      <c r="A220" s="83" t="s">
        <v>150</v>
      </c>
      <c r="B220" s="83">
        <v>20</v>
      </c>
      <c r="C220" s="84">
        <v>642.78794202999995</v>
      </c>
      <c r="D220" s="84">
        <v>578.28443250999999</v>
      </c>
      <c r="E220" s="84">
        <v>85.567139370000007</v>
      </c>
      <c r="F220" s="84">
        <v>85.567139370000007</v>
      </c>
    </row>
    <row r="221" spans="1:6" ht="12.75" customHeight="1" x14ac:dyDescent="0.2">
      <c r="A221" s="83" t="s">
        <v>150</v>
      </c>
      <c r="B221" s="83">
        <v>21</v>
      </c>
      <c r="C221" s="84">
        <v>635.39972575000002</v>
      </c>
      <c r="D221" s="84">
        <v>569.21802353999999</v>
      </c>
      <c r="E221" s="84">
        <v>84.225608050000005</v>
      </c>
      <c r="F221" s="84">
        <v>84.225608050000005</v>
      </c>
    </row>
    <row r="222" spans="1:6" ht="12.75" customHeight="1" x14ac:dyDescent="0.2">
      <c r="A222" s="83" t="s">
        <v>150</v>
      </c>
      <c r="B222" s="83">
        <v>22</v>
      </c>
      <c r="C222" s="84">
        <v>628.59905214000003</v>
      </c>
      <c r="D222" s="84">
        <v>564.53279199999997</v>
      </c>
      <c r="E222" s="84">
        <v>83.532347360000003</v>
      </c>
      <c r="F222" s="84">
        <v>83.532347360000003</v>
      </c>
    </row>
    <row r="223" spans="1:6" ht="12.75" customHeight="1" x14ac:dyDescent="0.2">
      <c r="A223" s="83" t="s">
        <v>150</v>
      </c>
      <c r="B223" s="83">
        <v>23</v>
      </c>
      <c r="C223" s="84">
        <v>641.75772889999996</v>
      </c>
      <c r="D223" s="84">
        <v>574.73354135</v>
      </c>
      <c r="E223" s="84">
        <v>85.041723880000006</v>
      </c>
      <c r="F223" s="84">
        <v>85.041723880000006</v>
      </c>
    </row>
    <row r="224" spans="1:6" ht="12.75" customHeight="1" x14ac:dyDescent="0.2">
      <c r="A224" s="83" t="s">
        <v>150</v>
      </c>
      <c r="B224" s="83">
        <v>24</v>
      </c>
      <c r="C224" s="84">
        <v>677.50645254999995</v>
      </c>
      <c r="D224" s="84">
        <v>609.88180276000003</v>
      </c>
      <c r="E224" s="84">
        <v>90.242514380000003</v>
      </c>
      <c r="F224" s="84">
        <v>90.242514380000003</v>
      </c>
    </row>
    <row r="225" spans="1:6" ht="12.75" customHeight="1" x14ac:dyDescent="0.2">
      <c r="A225" s="83" t="s">
        <v>151</v>
      </c>
      <c r="B225" s="83">
        <v>1</v>
      </c>
      <c r="C225" s="84">
        <v>733.4758339</v>
      </c>
      <c r="D225" s="84">
        <v>664.64428433</v>
      </c>
      <c r="E225" s="84">
        <v>98.345566489999996</v>
      </c>
      <c r="F225" s="84">
        <v>98.345566489999996</v>
      </c>
    </row>
    <row r="226" spans="1:6" ht="12.75" customHeight="1" x14ac:dyDescent="0.2">
      <c r="A226" s="83" t="s">
        <v>151</v>
      </c>
      <c r="B226" s="83">
        <v>2</v>
      </c>
      <c r="C226" s="84">
        <v>811.06803661000004</v>
      </c>
      <c r="D226" s="84">
        <v>744.27870045999998</v>
      </c>
      <c r="E226" s="84">
        <v>110.1288496</v>
      </c>
      <c r="F226" s="84">
        <v>110.1288496</v>
      </c>
    </row>
    <row r="227" spans="1:6" ht="12.75" customHeight="1" x14ac:dyDescent="0.2">
      <c r="A227" s="83" t="s">
        <v>151</v>
      </c>
      <c r="B227" s="83">
        <v>3</v>
      </c>
      <c r="C227" s="84">
        <v>882.38908757000002</v>
      </c>
      <c r="D227" s="84">
        <v>813.66506482</v>
      </c>
      <c r="E227" s="84">
        <v>120.39575698</v>
      </c>
      <c r="F227" s="84">
        <v>120.39575698</v>
      </c>
    </row>
    <row r="228" spans="1:6" ht="12.75" customHeight="1" x14ac:dyDescent="0.2">
      <c r="A228" s="83" t="s">
        <v>151</v>
      </c>
      <c r="B228" s="83">
        <v>4</v>
      </c>
      <c r="C228" s="84">
        <v>898.58238218999998</v>
      </c>
      <c r="D228" s="84">
        <v>829.13882468999998</v>
      </c>
      <c r="E228" s="84">
        <v>122.6853662</v>
      </c>
      <c r="F228" s="84">
        <v>122.6853662</v>
      </c>
    </row>
    <row r="229" spans="1:6" ht="12.75" customHeight="1" x14ac:dyDescent="0.2">
      <c r="A229" s="83" t="s">
        <v>151</v>
      </c>
      <c r="B229" s="83">
        <v>5</v>
      </c>
      <c r="C229" s="84">
        <v>900.65097385000001</v>
      </c>
      <c r="D229" s="84">
        <v>835.18891729999996</v>
      </c>
      <c r="E229" s="84">
        <v>123.58058158</v>
      </c>
      <c r="F229" s="84">
        <v>123.58058158</v>
      </c>
    </row>
    <row r="230" spans="1:6" ht="12.75" customHeight="1" x14ac:dyDescent="0.2">
      <c r="A230" s="83" t="s">
        <v>151</v>
      </c>
      <c r="B230" s="83">
        <v>6</v>
      </c>
      <c r="C230" s="84">
        <v>871.49301416000003</v>
      </c>
      <c r="D230" s="84">
        <v>811.60939636000001</v>
      </c>
      <c r="E230" s="84">
        <v>120.09158544</v>
      </c>
      <c r="F230" s="84">
        <v>120.09158544</v>
      </c>
    </row>
    <row r="231" spans="1:6" ht="12.75" customHeight="1" x14ac:dyDescent="0.2">
      <c r="A231" s="83" t="s">
        <v>151</v>
      </c>
      <c r="B231" s="83">
        <v>7</v>
      </c>
      <c r="C231" s="84">
        <v>816.46198346999995</v>
      </c>
      <c r="D231" s="84">
        <v>756.94062804999999</v>
      </c>
      <c r="E231" s="84">
        <v>112.00239981</v>
      </c>
      <c r="F231" s="84">
        <v>112.00239981</v>
      </c>
    </row>
    <row r="232" spans="1:6" ht="12.75" customHeight="1" x14ac:dyDescent="0.2">
      <c r="A232" s="83" t="s">
        <v>151</v>
      </c>
      <c r="B232" s="83">
        <v>8</v>
      </c>
      <c r="C232" s="84">
        <v>773.00734253999997</v>
      </c>
      <c r="D232" s="84">
        <v>707.57518942000002</v>
      </c>
      <c r="E232" s="84">
        <v>104.69793314</v>
      </c>
      <c r="F232" s="84">
        <v>104.69793314</v>
      </c>
    </row>
    <row r="233" spans="1:6" ht="12.75" customHeight="1" x14ac:dyDescent="0.2">
      <c r="A233" s="83" t="s">
        <v>151</v>
      </c>
      <c r="B233" s="83">
        <v>9</v>
      </c>
      <c r="C233" s="84">
        <v>714.88178288999995</v>
      </c>
      <c r="D233" s="84">
        <v>652.17827375000002</v>
      </c>
      <c r="E233" s="84">
        <v>96.501005570000004</v>
      </c>
      <c r="F233" s="84">
        <v>96.501005570000004</v>
      </c>
    </row>
    <row r="234" spans="1:6" ht="12.75" customHeight="1" x14ac:dyDescent="0.2">
      <c r="A234" s="83" t="s">
        <v>151</v>
      </c>
      <c r="B234" s="83">
        <v>10</v>
      </c>
      <c r="C234" s="84">
        <v>700.30310344999998</v>
      </c>
      <c r="D234" s="84">
        <v>639.42853871</v>
      </c>
      <c r="E234" s="84">
        <v>94.61446273</v>
      </c>
      <c r="F234" s="84">
        <v>94.61446273</v>
      </c>
    </row>
    <row r="235" spans="1:6" ht="12.75" customHeight="1" x14ac:dyDescent="0.2">
      <c r="A235" s="83" t="s">
        <v>151</v>
      </c>
      <c r="B235" s="83">
        <v>11</v>
      </c>
      <c r="C235" s="84">
        <v>700.33223287999999</v>
      </c>
      <c r="D235" s="84">
        <v>640.00215261999995</v>
      </c>
      <c r="E235" s="84">
        <v>94.699338789999999</v>
      </c>
      <c r="F235" s="84">
        <v>94.699338789999999</v>
      </c>
    </row>
    <row r="236" spans="1:6" ht="12.75" customHeight="1" x14ac:dyDescent="0.2">
      <c r="A236" s="83" t="s">
        <v>151</v>
      </c>
      <c r="B236" s="83">
        <v>12</v>
      </c>
      <c r="C236" s="84">
        <v>716.99902851000002</v>
      </c>
      <c r="D236" s="84">
        <v>652.86553329000003</v>
      </c>
      <c r="E236" s="84">
        <v>96.602697460000002</v>
      </c>
      <c r="F236" s="84">
        <v>96.602697460000002</v>
      </c>
    </row>
    <row r="237" spans="1:6" ht="12.75" customHeight="1" x14ac:dyDescent="0.2">
      <c r="A237" s="83" t="s">
        <v>151</v>
      </c>
      <c r="B237" s="83">
        <v>13</v>
      </c>
      <c r="C237" s="84">
        <v>718.22875091000003</v>
      </c>
      <c r="D237" s="84">
        <v>663.22358489999999</v>
      </c>
      <c r="E237" s="84">
        <v>98.135349550000001</v>
      </c>
      <c r="F237" s="84">
        <v>98.135349550000001</v>
      </c>
    </row>
    <row r="238" spans="1:6" ht="12.75" customHeight="1" x14ac:dyDescent="0.2">
      <c r="A238" s="83" t="s">
        <v>151</v>
      </c>
      <c r="B238" s="83">
        <v>14</v>
      </c>
      <c r="C238" s="84">
        <v>718.65911168000002</v>
      </c>
      <c r="D238" s="84">
        <v>664.54550042000005</v>
      </c>
      <c r="E238" s="84">
        <v>98.330949709999999</v>
      </c>
      <c r="F238" s="84">
        <v>98.330949709999999</v>
      </c>
    </row>
    <row r="239" spans="1:6" ht="12.75" customHeight="1" x14ac:dyDescent="0.2">
      <c r="A239" s="83" t="s">
        <v>151</v>
      </c>
      <c r="B239" s="83">
        <v>15</v>
      </c>
      <c r="C239" s="84">
        <v>738.07740459000001</v>
      </c>
      <c r="D239" s="84">
        <v>675.89186385999994</v>
      </c>
      <c r="E239" s="84">
        <v>100.00983956</v>
      </c>
      <c r="F239" s="84">
        <v>100.00983956</v>
      </c>
    </row>
    <row r="240" spans="1:6" ht="12.75" customHeight="1" x14ac:dyDescent="0.2">
      <c r="A240" s="83" t="s">
        <v>151</v>
      </c>
      <c r="B240" s="83">
        <v>16</v>
      </c>
      <c r="C240" s="84">
        <v>742.40595947999998</v>
      </c>
      <c r="D240" s="84">
        <v>681.53971788000001</v>
      </c>
      <c r="E240" s="84">
        <v>100.84553681</v>
      </c>
      <c r="F240" s="84">
        <v>100.84553681</v>
      </c>
    </row>
    <row r="241" spans="1:6" ht="12.75" customHeight="1" x14ac:dyDescent="0.2">
      <c r="A241" s="83" t="s">
        <v>151</v>
      </c>
      <c r="B241" s="83">
        <v>17</v>
      </c>
      <c r="C241" s="84">
        <v>700.77339483000003</v>
      </c>
      <c r="D241" s="84">
        <v>640.69892262999997</v>
      </c>
      <c r="E241" s="84">
        <v>94.802437909999995</v>
      </c>
      <c r="F241" s="84">
        <v>94.802437909999995</v>
      </c>
    </row>
    <row r="242" spans="1:6" ht="12.75" customHeight="1" x14ac:dyDescent="0.2">
      <c r="A242" s="83" t="s">
        <v>151</v>
      </c>
      <c r="B242" s="83">
        <v>18</v>
      </c>
      <c r="C242" s="84">
        <v>634.33260582000003</v>
      </c>
      <c r="D242" s="84">
        <v>576.56367697999997</v>
      </c>
      <c r="E242" s="84">
        <v>85.312523959999993</v>
      </c>
      <c r="F242" s="84">
        <v>85.312523959999993</v>
      </c>
    </row>
    <row r="243" spans="1:6" ht="12.75" customHeight="1" x14ac:dyDescent="0.2">
      <c r="A243" s="83" t="s">
        <v>151</v>
      </c>
      <c r="B243" s="83">
        <v>19</v>
      </c>
      <c r="C243" s="84">
        <v>596.00630274000002</v>
      </c>
      <c r="D243" s="84">
        <v>535.27906413000005</v>
      </c>
      <c r="E243" s="84">
        <v>79.203754599999996</v>
      </c>
      <c r="F243" s="84">
        <v>79.203754599999996</v>
      </c>
    </row>
    <row r="244" spans="1:6" ht="12.75" customHeight="1" x14ac:dyDescent="0.2">
      <c r="A244" s="83" t="s">
        <v>151</v>
      </c>
      <c r="B244" s="83">
        <v>20</v>
      </c>
      <c r="C244" s="84">
        <v>633.01996880000002</v>
      </c>
      <c r="D244" s="84">
        <v>568.73496567999996</v>
      </c>
      <c r="E244" s="84">
        <v>84.154131320000005</v>
      </c>
      <c r="F244" s="84">
        <v>84.154131320000005</v>
      </c>
    </row>
    <row r="245" spans="1:6" ht="12.75" customHeight="1" x14ac:dyDescent="0.2">
      <c r="A245" s="83" t="s">
        <v>151</v>
      </c>
      <c r="B245" s="83">
        <v>21</v>
      </c>
      <c r="C245" s="84">
        <v>630.27833442999997</v>
      </c>
      <c r="D245" s="84">
        <v>566.93973281000001</v>
      </c>
      <c r="E245" s="84">
        <v>83.888495700000007</v>
      </c>
      <c r="F245" s="84">
        <v>83.888495700000007</v>
      </c>
    </row>
    <row r="246" spans="1:6" ht="12.75" customHeight="1" x14ac:dyDescent="0.2">
      <c r="A246" s="83" t="s">
        <v>151</v>
      </c>
      <c r="B246" s="83">
        <v>22</v>
      </c>
      <c r="C246" s="84">
        <v>615.26159342000005</v>
      </c>
      <c r="D246" s="84">
        <v>557.57653126000002</v>
      </c>
      <c r="E246" s="84">
        <v>82.503048809999996</v>
      </c>
      <c r="F246" s="84">
        <v>82.503048809999996</v>
      </c>
    </row>
    <row r="247" spans="1:6" ht="12.75" customHeight="1" x14ac:dyDescent="0.2">
      <c r="A247" s="83" t="s">
        <v>151</v>
      </c>
      <c r="B247" s="83">
        <v>23</v>
      </c>
      <c r="C247" s="84">
        <v>623.98525373999996</v>
      </c>
      <c r="D247" s="84">
        <v>567.89161334000005</v>
      </c>
      <c r="E247" s="84">
        <v>84.029342819999997</v>
      </c>
      <c r="F247" s="84">
        <v>84.029342819999997</v>
      </c>
    </row>
    <row r="248" spans="1:6" ht="12.75" customHeight="1" x14ac:dyDescent="0.2">
      <c r="A248" s="83" t="s">
        <v>151</v>
      </c>
      <c r="B248" s="83">
        <v>24</v>
      </c>
      <c r="C248" s="84">
        <v>652.96138029999997</v>
      </c>
      <c r="D248" s="84">
        <v>596.40851620000001</v>
      </c>
      <c r="E248" s="84">
        <v>88.24890963</v>
      </c>
      <c r="F248" s="84">
        <v>88.24890963</v>
      </c>
    </row>
    <row r="249" spans="1:6" ht="12.75" customHeight="1" x14ac:dyDescent="0.2">
      <c r="A249" s="83" t="s">
        <v>152</v>
      </c>
      <c r="B249" s="83">
        <v>1</v>
      </c>
      <c r="C249" s="84">
        <v>714.22761889000003</v>
      </c>
      <c r="D249" s="84">
        <v>650.10669429999996</v>
      </c>
      <c r="E249" s="84">
        <v>96.194479720000004</v>
      </c>
      <c r="F249" s="84">
        <v>96.194479720000004</v>
      </c>
    </row>
    <row r="250" spans="1:6" ht="12.75" customHeight="1" x14ac:dyDescent="0.2">
      <c r="A250" s="83" t="s">
        <v>152</v>
      </c>
      <c r="B250" s="83">
        <v>2</v>
      </c>
      <c r="C250" s="84">
        <v>784.72187890999999</v>
      </c>
      <c r="D250" s="84">
        <v>728.43408524999995</v>
      </c>
      <c r="E250" s="84">
        <v>107.78436594999999</v>
      </c>
      <c r="F250" s="84">
        <v>107.78436594999999</v>
      </c>
    </row>
    <row r="251" spans="1:6" ht="12.75" customHeight="1" x14ac:dyDescent="0.2">
      <c r="A251" s="83" t="s">
        <v>152</v>
      </c>
      <c r="B251" s="83">
        <v>3</v>
      </c>
      <c r="C251" s="84">
        <v>858.10312073</v>
      </c>
      <c r="D251" s="84">
        <v>801.39758986000004</v>
      </c>
      <c r="E251" s="84">
        <v>118.58057282</v>
      </c>
      <c r="F251" s="84">
        <v>118.58057282</v>
      </c>
    </row>
    <row r="252" spans="1:6" ht="12.75" customHeight="1" x14ac:dyDescent="0.2">
      <c r="A252" s="83" t="s">
        <v>152</v>
      </c>
      <c r="B252" s="83">
        <v>4</v>
      </c>
      <c r="C252" s="84">
        <v>886.49207907000005</v>
      </c>
      <c r="D252" s="84">
        <v>828.11271251000005</v>
      </c>
      <c r="E252" s="84">
        <v>122.53353523</v>
      </c>
      <c r="F252" s="84">
        <v>122.53353523</v>
      </c>
    </row>
    <row r="253" spans="1:6" ht="12.75" customHeight="1" x14ac:dyDescent="0.2">
      <c r="A253" s="83" t="s">
        <v>152</v>
      </c>
      <c r="B253" s="83">
        <v>5</v>
      </c>
      <c r="C253" s="84">
        <v>889.38412259999996</v>
      </c>
      <c r="D253" s="84">
        <v>832.42037335999999</v>
      </c>
      <c r="E253" s="84">
        <v>123.17092783</v>
      </c>
      <c r="F253" s="84">
        <v>123.17092783</v>
      </c>
    </row>
    <row r="254" spans="1:6" ht="12.75" customHeight="1" x14ac:dyDescent="0.2">
      <c r="A254" s="83" t="s">
        <v>152</v>
      </c>
      <c r="B254" s="83">
        <v>6</v>
      </c>
      <c r="C254" s="84">
        <v>871.38023639999994</v>
      </c>
      <c r="D254" s="84">
        <v>815.31380853999997</v>
      </c>
      <c r="E254" s="84">
        <v>120.639717</v>
      </c>
      <c r="F254" s="84">
        <v>120.639717</v>
      </c>
    </row>
    <row r="255" spans="1:6" ht="12.75" customHeight="1" x14ac:dyDescent="0.2">
      <c r="A255" s="83" t="s">
        <v>152</v>
      </c>
      <c r="B255" s="83">
        <v>7</v>
      </c>
      <c r="C255" s="84">
        <v>855.97155894000002</v>
      </c>
      <c r="D255" s="84">
        <v>798.36396133000005</v>
      </c>
      <c r="E255" s="84">
        <v>118.13169525000001</v>
      </c>
      <c r="F255" s="84">
        <v>118.13169525000001</v>
      </c>
    </row>
    <row r="256" spans="1:6" ht="12.75" customHeight="1" x14ac:dyDescent="0.2">
      <c r="A256" s="83" t="s">
        <v>152</v>
      </c>
      <c r="B256" s="83">
        <v>8</v>
      </c>
      <c r="C256" s="84">
        <v>824.11592863999999</v>
      </c>
      <c r="D256" s="84">
        <v>767.95473658000003</v>
      </c>
      <c r="E256" s="84">
        <v>113.63212682</v>
      </c>
      <c r="F256" s="84">
        <v>113.63212682</v>
      </c>
    </row>
    <row r="257" spans="1:6" ht="12.75" customHeight="1" x14ac:dyDescent="0.2">
      <c r="A257" s="83" t="s">
        <v>152</v>
      </c>
      <c r="B257" s="83">
        <v>9</v>
      </c>
      <c r="C257" s="84">
        <v>733.86735405000002</v>
      </c>
      <c r="D257" s="84">
        <v>678.73206842000002</v>
      </c>
      <c r="E257" s="84">
        <v>100.43009673</v>
      </c>
      <c r="F257" s="84">
        <v>100.43009673</v>
      </c>
    </row>
    <row r="258" spans="1:6" ht="12.75" customHeight="1" x14ac:dyDescent="0.2">
      <c r="A258" s="83" t="s">
        <v>152</v>
      </c>
      <c r="B258" s="83">
        <v>10</v>
      </c>
      <c r="C258" s="84">
        <v>678.12747199</v>
      </c>
      <c r="D258" s="84">
        <v>622.81939514999999</v>
      </c>
      <c r="E258" s="84">
        <v>92.156853949999999</v>
      </c>
      <c r="F258" s="84">
        <v>92.156853949999999</v>
      </c>
    </row>
    <row r="259" spans="1:6" ht="12.75" customHeight="1" x14ac:dyDescent="0.2">
      <c r="A259" s="83" t="s">
        <v>152</v>
      </c>
      <c r="B259" s="83">
        <v>11</v>
      </c>
      <c r="C259" s="84">
        <v>670.26696315000004</v>
      </c>
      <c r="D259" s="84">
        <v>615.40772643000003</v>
      </c>
      <c r="E259" s="84">
        <v>91.060169939999994</v>
      </c>
      <c r="F259" s="84">
        <v>91.060169939999994</v>
      </c>
    </row>
    <row r="260" spans="1:6" ht="12.75" customHeight="1" x14ac:dyDescent="0.2">
      <c r="A260" s="83" t="s">
        <v>152</v>
      </c>
      <c r="B260" s="83">
        <v>12</v>
      </c>
      <c r="C260" s="84">
        <v>666.08247865999999</v>
      </c>
      <c r="D260" s="84">
        <v>610.58807546000003</v>
      </c>
      <c r="E260" s="84">
        <v>90.347019590000002</v>
      </c>
      <c r="F260" s="84">
        <v>90.347019590000002</v>
      </c>
    </row>
    <row r="261" spans="1:6" ht="12.75" customHeight="1" x14ac:dyDescent="0.2">
      <c r="A261" s="83" t="s">
        <v>152</v>
      </c>
      <c r="B261" s="83">
        <v>13</v>
      </c>
      <c r="C261" s="84">
        <v>670.95741163000002</v>
      </c>
      <c r="D261" s="84">
        <v>617.15357511000002</v>
      </c>
      <c r="E261" s="84">
        <v>91.318498309999995</v>
      </c>
      <c r="F261" s="84">
        <v>91.318498309999995</v>
      </c>
    </row>
    <row r="262" spans="1:6" ht="12.75" customHeight="1" x14ac:dyDescent="0.2">
      <c r="A262" s="83" t="s">
        <v>152</v>
      </c>
      <c r="B262" s="83">
        <v>14</v>
      </c>
      <c r="C262" s="84">
        <v>720.75085030000002</v>
      </c>
      <c r="D262" s="84">
        <v>668.34424845000001</v>
      </c>
      <c r="E262" s="84">
        <v>98.893039889999997</v>
      </c>
      <c r="F262" s="84">
        <v>98.893039889999997</v>
      </c>
    </row>
    <row r="263" spans="1:6" ht="12.75" customHeight="1" x14ac:dyDescent="0.2">
      <c r="A263" s="83" t="s">
        <v>152</v>
      </c>
      <c r="B263" s="83">
        <v>15</v>
      </c>
      <c r="C263" s="84">
        <v>749.51107650999995</v>
      </c>
      <c r="D263" s="84">
        <v>694.22195118000002</v>
      </c>
      <c r="E263" s="84">
        <v>102.72209161000001</v>
      </c>
      <c r="F263" s="84">
        <v>102.72209161000001</v>
      </c>
    </row>
    <row r="264" spans="1:6" ht="12.75" customHeight="1" x14ac:dyDescent="0.2">
      <c r="A264" s="83" t="s">
        <v>152</v>
      </c>
      <c r="B264" s="83">
        <v>16</v>
      </c>
      <c r="C264" s="84">
        <v>738.80014348999998</v>
      </c>
      <c r="D264" s="84">
        <v>684.26791059000004</v>
      </c>
      <c r="E264" s="84">
        <v>101.2492199</v>
      </c>
      <c r="F264" s="84">
        <v>101.2492199</v>
      </c>
    </row>
    <row r="265" spans="1:6" ht="12.75" customHeight="1" x14ac:dyDescent="0.2">
      <c r="A265" s="83" t="s">
        <v>152</v>
      </c>
      <c r="B265" s="83">
        <v>17</v>
      </c>
      <c r="C265" s="84">
        <v>682.46489985000005</v>
      </c>
      <c r="D265" s="84">
        <v>627.93679952000002</v>
      </c>
      <c r="E265" s="84">
        <v>92.914062040000005</v>
      </c>
      <c r="F265" s="84">
        <v>92.914062040000005</v>
      </c>
    </row>
    <row r="266" spans="1:6" ht="12.75" customHeight="1" x14ac:dyDescent="0.2">
      <c r="A266" s="83" t="s">
        <v>152</v>
      </c>
      <c r="B266" s="83">
        <v>18</v>
      </c>
      <c r="C266" s="84">
        <v>660.39836376000005</v>
      </c>
      <c r="D266" s="84">
        <v>606.42713483</v>
      </c>
      <c r="E266" s="84">
        <v>89.731336769999999</v>
      </c>
      <c r="F266" s="84">
        <v>89.731336769999999</v>
      </c>
    </row>
    <row r="267" spans="1:6" ht="12.75" customHeight="1" x14ac:dyDescent="0.2">
      <c r="A267" s="83" t="s">
        <v>152</v>
      </c>
      <c r="B267" s="83">
        <v>19</v>
      </c>
      <c r="C267" s="84">
        <v>642.18496843000003</v>
      </c>
      <c r="D267" s="84">
        <v>587.64246677999995</v>
      </c>
      <c r="E267" s="84">
        <v>86.951821679999995</v>
      </c>
      <c r="F267" s="84">
        <v>86.951821679999995</v>
      </c>
    </row>
    <row r="268" spans="1:6" ht="12.75" customHeight="1" x14ac:dyDescent="0.2">
      <c r="A268" s="83" t="s">
        <v>152</v>
      </c>
      <c r="B268" s="83">
        <v>20</v>
      </c>
      <c r="C268" s="84">
        <v>639.97159775</v>
      </c>
      <c r="D268" s="84">
        <v>584.14563266000005</v>
      </c>
      <c r="E268" s="84">
        <v>86.434404860000001</v>
      </c>
      <c r="F268" s="84">
        <v>86.434404860000001</v>
      </c>
    </row>
    <row r="269" spans="1:6" ht="12.75" customHeight="1" x14ac:dyDescent="0.2">
      <c r="A269" s="83" t="s">
        <v>152</v>
      </c>
      <c r="B269" s="83">
        <v>21</v>
      </c>
      <c r="C269" s="84">
        <v>600.28393240000003</v>
      </c>
      <c r="D269" s="84">
        <v>546.06853892000004</v>
      </c>
      <c r="E269" s="84">
        <v>80.800243179999995</v>
      </c>
      <c r="F269" s="84">
        <v>80.800243179999995</v>
      </c>
    </row>
    <row r="270" spans="1:6" ht="12.75" customHeight="1" x14ac:dyDescent="0.2">
      <c r="A270" s="83" t="s">
        <v>152</v>
      </c>
      <c r="B270" s="83">
        <v>22</v>
      </c>
      <c r="C270" s="84">
        <v>594.84457806</v>
      </c>
      <c r="D270" s="84">
        <v>541.16563747999999</v>
      </c>
      <c r="E270" s="84">
        <v>80.074774489999996</v>
      </c>
      <c r="F270" s="84">
        <v>80.074774489999996</v>
      </c>
    </row>
    <row r="271" spans="1:6" ht="12.75" customHeight="1" x14ac:dyDescent="0.2">
      <c r="A271" s="83" t="s">
        <v>152</v>
      </c>
      <c r="B271" s="83">
        <v>23</v>
      </c>
      <c r="C271" s="84">
        <v>583.64643068999999</v>
      </c>
      <c r="D271" s="84">
        <v>529.56658042000004</v>
      </c>
      <c r="E271" s="84">
        <v>78.358494269999994</v>
      </c>
      <c r="F271" s="84">
        <v>78.358494269999994</v>
      </c>
    </row>
    <row r="272" spans="1:6" ht="12.75" customHeight="1" x14ac:dyDescent="0.2">
      <c r="A272" s="83" t="s">
        <v>152</v>
      </c>
      <c r="B272" s="83">
        <v>24</v>
      </c>
      <c r="C272" s="84">
        <v>630.05869585999994</v>
      </c>
      <c r="D272" s="84">
        <v>572.25361027999998</v>
      </c>
      <c r="E272" s="84">
        <v>84.67477538</v>
      </c>
      <c r="F272" s="84">
        <v>84.67477538</v>
      </c>
    </row>
    <row r="273" spans="1:6" ht="12.75" customHeight="1" x14ac:dyDescent="0.2">
      <c r="A273" s="83" t="s">
        <v>153</v>
      </c>
      <c r="B273" s="83">
        <v>1</v>
      </c>
      <c r="C273" s="84">
        <v>718.60276927999996</v>
      </c>
      <c r="D273" s="84">
        <v>655.53547400000002</v>
      </c>
      <c r="E273" s="84">
        <v>96.997761159999996</v>
      </c>
      <c r="F273" s="84">
        <v>96.997761159999996</v>
      </c>
    </row>
    <row r="274" spans="1:6" ht="12.75" customHeight="1" x14ac:dyDescent="0.2">
      <c r="A274" s="83" t="s">
        <v>153</v>
      </c>
      <c r="B274" s="83">
        <v>2</v>
      </c>
      <c r="C274" s="84">
        <v>800.54178664999995</v>
      </c>
      <c r="D274" s="84">
        <v>744.97910335999995</v>
      </c>
      <c r="E274" s="84">
        <v>110.23248627</v>
      </c>
      <c r="F274" s="84">
        <v>110.23248627</v>
      </c>
    </row>
    <row r="275" spans="1:6" ht="12.75" customHeight="1" x14ac:dyDescent="0.2">
      <c r="A275" s="83" t="s">
        <v>153</v>
      </c>
      <c r="B275" s="83">
        <v>3</v>
      </c>
      <c r="C275" s="84">
        <v>896.51116082999999</v>
      </c>
      <c r="D275" s="84">
        <v>840.22177153999996</v>
      </c>
      <c r="E275" s="84">
        <v>124.32527902</v>
      </c>
      <c r="F275" s="84">
        <v>124.32527902</v>
      </c>
    </row>
    <row r="276" spans="1:6" ht="12.75" customHeight="1" x14ac:dyDescent="0.2">
      <c r="A276" s="83" t="s">
        <v>153</v>
      </c>
      <c r="B276" s="83">
        <v>4</v>
      </c>
      <c r="C276" s="84">
        <v>927.98637747999999</v>
      </c>
      <c r="D276" s="84">
        <v>871.81141720999995</v>
      </c>
      <c r="E276" s="84">
        <v>128.99951105</v>
      </c>
      <c r="F276" s="84">
        <v>128.99951105</v>
      </c>
    </row>
    <row r="277" spans="1:6" ht="12.75" customHeight="1" x14ac:dyDescent="0.2">
      <c r="A277" s="83" t="s">
        <v>153</v>
      </c>
      <c r="B277" s="83">
        <v>5</v>
      </c>
      <c r="C277" s="84">
        <v>933.52726501999996</v>
      </c>
      <c r="D277" s="84">
        <v>876.50633964999997</v>
      </c>
      <c r="E277" s="84">
        <v>129.69420567</v>
      </c>
      <c r="F277" s="84">
        <v>129.69420567</v>
      </c>
    </row>
    <row r="278" spans="1:6" ht="12.75" customHeight="1" x14ac:dyDescent="0.2">
      <c r="A278" s="83" t="s">
        <v>153</v>
      </c>
      <c r="B278" s="83">
        <v>6</v>
      </c>
      <c r="C278" s="84">
        <v>922.43790639999997</v>
      </c>
      <c r="D278" s="84">
        <v>867.44011010999998</v>
      </c>
      <c r="E278" s="84">
        <v>128.35270088999999</v>
      </c>
      <c r="F278" s="84">
        <v>128.35270088999999</v>
      </c>
    </row>
    <row r="279" spans="1:6" ht="12.75" customHeight="1" x14ac:dyDescent="0.2">
      <c r="A279" s="83" t="s">
        <v>153</v>
      </c>
      <c r="B279" s="83">
        <v>7</v>
      </c>
      <c r="C279" s="84">
        <v>904.80950395000002</v>
      </c>
      <c r="D279" s="84">
        <v>849.44935234000002</v>
      </c>
      <c r="E279" s="84">
        <v>125.6906585</v>
      </c>
      <c r="F279" s="84">
        <v>125.6906585</v>
      </c>
    </row>
    <row r="280" spans="1:6" ht="12.75" customHeight="1" x14ac:dyDescent="0.2">
      <c r="A280" s="83" t="s">
        <v>153</v>
      </c>
      <c r="B280" s="83">
        <v>8</v>
      </c>
      <c r="C280" s="84">
        <v>884.66604276999999</v>
      </c>
      <c r="D280" s="84">
        <v>828.66353404999995</v>
      </c>
      <c r="E280" s="84">
        <v>122.61503876</v>
      </c>
      <c r="F280" s="84">
        <v>122.61503876</v>
      </c>
    </row>
    <row r="281" spans="1:6" ht="12.75" customHeight="1" x14ac:dyDescent="0.2">
      <c r="A281" s="83" t="s">
        <v>153</v>
      </c>
      <c r="B281" s="83">
        <v>9</v>
      </c>
      <c r="C281" s="84">
        <v>787.19526051000003</v>
      </c>
      <c r="D281" s="84">
        <v>732.36632409000003</v>
      </c>
      <c r="E281" s="84">
        <v>108.36620839</v>
      </c>
      <c r="F281" s="84">
        <v>108.36620839</v>
      </c>
    </row>
    <row r="282" spans="1:6" ht="12.75" customHeight="1" x14ac:dyDescent="0.2">
      <c r="A282" s="83" t="s">
        <v>153</v>
      </c>
      <c r="B282" s="83">
        <v>10</v>
      </c>
      <c r="C282" s="84">
        <v>713.67564878999997</v>
      </c>
      <c r="D282" s="84">
        <v>659.11700647999999</v>
      </c>
      <c r="E282" s="84">
        <v>97.527710560000003</v>
      </c>
      <c r="F282" s="84">
        <v>97.527710560000003</v>
      </c>
    </row>
    <row r="283" spans="1:6" ht="12.75" customHeight="1" x14ac:dyDescent="0.2">
      <c r="A283" s="83" t="s">
        <v>153</v>
      </c>
      <c r="B283" s="83">
        <v>11</v>
      </c>
      <c r="C283" s="84">
        <v>707.73764202999996</v>
      </c>
      <c r="D283" s="84">
        <v>649.99835255999994</v>
      </c>
      <c r="E283" s="84">
        <v>96.178448700000004</v>
      </c>
      <c r="F283" s="84">
        <v>96.178448700000004</v>
      </c>
    </row>
    <row r="284" spans="1:6" ht="12.75" customHeight="1" x14ac:dyDescent="0.2">
      <c r="A284" s="83" t="s">
        <v>153</v>
      </c>
      <c r="B284" s="83">
        <v>12</v>
      </c>
      <c r="C284" s="84">
        <v>717.01500948</v>
      </c>
      <c r="D284" s="84">
        <v>650.43916029000002</v>
      </c>
      <c r="E284" s="84">
        <v>96.243673790000003</v>
      </c>
      <c r="F284" s="84">
        <v>96.243673790000003</v>
      </c>
    </row>
    <row r="285" spans="1:6" ht="12.75" customHeight="1" x14ac:dyDescent="0.2">
      <c r="A285" s="83" t="s">
        <v>153</v>
      </c>
      <c r="B285" s="83">
        <v>13</v>
      </c>
      <c r="C285" s="84">
        <v>715.89787573000001</v>
      </c>
      <c r="D285" s="84">
        <v>660.64263273999995</v>
      </c>
      <c r="E285" s="84">
        <v>97.753453230000005</v>
      </c>
      <c r="F285" s="84">
        <v>97.753453230000005</v>
      </c>
    </row>
    <row r="286" spans="1:6" ht="12.75" customHeight="1" x14ac:dyDescent="0.2">
      <c r="A286" s="83" t="s">
        <v>153</v>
      </c>
      <c r="B286" s="83">
        <v>14</v>
      </c>
      <c r="C286" s="84">
        <v>756.44507348000002</v>
      </c>
      <c r="D286" s="84">
        <v>703.97203901</v>
      </c>
      <c r="E286" s="84">
        <v>104.16478499</v>
      </c>
      <c r="F286" s="84">
        <v>104.16478499</v>
      </c>
    </row>
    <row r="287" spans="1:6" ht="12.75" customHeight="1" x14ac:dyDescent="0.2">
      <c r="A287" s="83" t="s">
        <v>153</v>
      </c>
      <c r="B287" s="83">
        <v>15</v>
      </c>
      <c r="C287" s="84">
        <v>796.60107601000004</v>
      </c>
      <c r="D287" s="84">
        <v>738.87168559999998</v>
      </c>
      <c r="E287" s="84">
        <v>109.32878864</v>
      </c>
      <c r="F287" s="84">
        <v>109.32878864</v>
      </c>
    </row>
    <row r="288" spans="1:6" ht="12.75" customHeight="1" x14ac:dyDescent="0.2">
      <c r="A288" s="83" t="s">
        <v>153</v>
      </c>
      <c r="B288" s="83">
        <v>16</v>
      </c>
      <c r="C288" s="84">
        <v>758.87847134000003</v>
      </c>
      <c r="D288" s="84">
        <v>693.77332525999998</v>
      </c>
      <c r="E288" s="84">
        <v>102.65570968</v>
      </c>
      <c r="F288" s="84">
        <v>102.65570968</v>
      </c>
    </row>
    <row r="289" spans="1:6" ht="12.75" customHeight="1" x14ac:dyDescent="0.2">
      <c r="A289" s="83" t="s">
        <v>153</v>
      </c>
      <c r="B289" s="83">
        <v>17</v>
      </c>
      <c r="C289" s="84">
        <v>707.09885082000005</v>
      </c>
      <c r="D289" s="84">
        <v>641.77127874999996</v>
      </c>
      <c r="E289" s="84">
        <v>94.961111459999998</v>
      </c>
      <c r="F289" s="84">
        <v>94.961111459999998</v>
      </c>
    </row>
    <row r="290" spans="1:6" ht="12.75" customHeight="1" x14ac:dyDescent="0.2">
      <c r="A290" s="83" t="s">
        <v>153</v>
      </c>
      <c r="B290" s="83">
        <v>18</v>
      </c>
      <c r="C290" s="84">
        <v>654.35014679999995</v>
      </c>
      <c r="D290" s="84">
        <v>600.09672458</v>
      </c>
      <c r="E290" s="84">
        <v>88.794643570000005</v>
      </c>
      <c r="F290" s="84">
        <v>88.794643570000005</v>
      </c>
    </row>
    <row r="291" spans="1:6" ht="12.75" customHeight="1" x14ac:dyDescent="0.2">
      <c r="A291" s="83" t="s">
        <v>153</v>
      </c>
      <c r="B291" s="83">
        <v>19</v>
      </c>
      <c r="C291" s="84">
        <v>673.51807704999999</v>
      </c>
      <c r="D291" s="84">
        <v>619.08726635999994</v>
      </c>
      <c r="E291" s="84">
        <v>91.604621230000006</v>
      </c>
      <c r="F291" s="84">
        <v>91.604621230000006</v>
      </c>
    </row>
    <row r="292" spans="1:6" ht="12.75" customHeight="1" x14ac:dyDescent="0.2">
      <c r="A292" s="83" t="s">
        <v>153</v>
      </c>
      <c r="B292" s="83">
        <v>20</v>
      </c>
      <c r="C292" s="84">
        <v>687.43887238000002</v>
      </c>
      <c r="D292" s="84">
        <v>627.94830272000002</v>
      </c>
      <c r="E292" s="84">
        <v>92.915764139999993</v>
      </c>
      <c r="F292" s="84">
        <v>92.915764139999993</v>
      </c>
    </row>
    <row r="293" spans="1:6" ht="12.75" customHeight="1" x14ac:dyDescent="0.2">
      <c r="A293" s="83" t="s">
        <v>153</v>
      </c>
      <c r="B293" s="83">
        <v>21</v>
      </c>
      <c r="C293" s="84">
        <v>648.82028695999998</v>
      </c>
      <c r="D293" s="84">
        <v>597.35394219</v>
      </c>
      <c r="E293" s="84">
        <v>88.388801689999994</v>
      </c>
      <c r="F293" s="84">
        <v>88.388801689999994</v>
      </c>
    </row>
    <row r="294" spans="1:6" ht="12.75" customHeight="1" x14ac:dyDescent="0.2">
      <c r="A294" s="83" t="s">
        <v>153</v>
      </c>
      <c r="B294" s="83">
        <v>22</v>
      </c>
      <c r="C294" s="84">
        <v>634.17315665000001</v>
      </c>
      <c r="D294" s="84">
        <v>580.18115689000001</v>
      </c>
      <c r="E294" s="84">
        <v>85.847792400000003</v>
      </c>
      <c r="F294" s="84">
        <v>85.847792400000003</v>
      </c>
    </row>
    <row r="295" spans="1:6" ht="12.75" customHeight="1" x14ac:dyDescent="0.2">
      <c r="A295" s="83" t="s">
        <v>153</v>
      </c>
      <c r="B295" s="83">
        <v>23</v>
      </c>
      <c r="C295" s="84">
        <v>610.84694496999998</v>
      </c>
      <c r="D295" s="84">
        <v>556.76092184000004</v>
      </c>
      <c r="E295" s="84">
        <v>82.382365350000001</v>
      </c>
      <c r="F295" s="84">
        <v>82.382365350000001</v>
      </c>
    </row>
    <row r="296" spans="1:6" ht="12.75" customHeight="1" x14ac:dyDescent="0.2">
      <c r="A296" s="83" t="s">
        <v>153</v>
      </c>
      <c r="B296" s="83">
        <v>24</v>
      </c>
      <c r="C296" s="84">
        <v>646.97873895999999</v>
      </c>
      <c r="D296" s="84">
        <v>592.66501330000006</v>
      </c>
      <c r="E296" s="84">
        <v>87.694993920000002</v>
      </c>
      <c r="F296" s="84">
        <v>87.694993920000002</v>
      </c>
    </row>
    <row r="297" spans="1:6" ht="12.75" customHeight="1" x14ac:dyDescent="0.2">
      <c r="A297" s="83" t="s">
        <v>154</v>
      </c>
      <c r="B297" s="83">
        <v>1</v>
      </c>
      <c r="C297" s="84">
        <v>715.59550060000004</v>
      </c>
      <c r="D297" s="84">
        <v>650.31986629999994</v>
      </c>
      <c r="E297" s="84">
        <v>96.226022189999995</v>
      </c>
      <c r="F297" s="84">
        <v>96.226022189999995</v>
      </c>
    </row>
    <row r="298" spans="1:6" ht="12.75" customHeight="1" x14ac:dyDescent="0.2">
      <c r="A298" s="83" t="s">
        <v>154</v>
      </c>
      <c r="B298" s="83">
        <v>2</v>
      </c>
      <c r="C298" s="84">
        <v>788.94539967000003</v>
      </c>
      <c r="D298" s="84">
        <v>725.30574244000002</v>
      </c>
      <c r="E298" s="84">
        <v>107.32147376</v>
      </c>
      <c r="F298" s="84">
        <v>107.32147376</v>
      </c>
    </row>
    <row r="299" spans="1:6" ht="12.75" customHeight="1" x14ac:dyDescent="0.2">
      <c r="A299" s="83" t="s">
        <v>154</v>
      </c>
      <c r="B299" s="83">
        <v>3</v>
      </c>
      <c r="C299" s="84">
        <v>851.55833107000001</v>
      </c>
      <c r="D299" s="84">
        <v>795.18414760999997</v>
      </c>
      <c r="E299" s="84">
        <v>117.66118705</v>
      </c>
      <c r="F299" s="84">
        <v>117.66118705</v>
      </c>
    </row>
    <row r="300" spans="1:6" ht="12.75" customHeight="1" x14ac:dyDescent="0.2">
      <c r="A300" s="83" t="s">
        <v>154</v>
      </c>
      <c r="B300" s="83">
        <v>4</v>
      </c>
      <c r="C300" s="84">
        <v>868.96975480000003</v>
      </c>
      <c r="D300" s="84">
        <v>813.52045274</v>
      </c>
      <c r="E300" s="84">
        <v>120.37435913</v>
      </c>
      <c r="F300" s="84">
        <v>120.37435913</v>
      </c>
    </row>
    <row r="301" spans="1:6" ht="12.75" customHeight="1" x14ac:dyDescent="0.2">
      <c r="A301" s="83" t="s">
        <v>154</v>
      </c>
      <c r="B301" s="83">
        <v>5</v>
      </c>
      <c r="C301" s="84">
        <v>864.67881895999994</v>
      </c>
      <c r="D301" s="84">
        <v>808.89967368999999</v>
      </c>
      <c r="E301" s="84">
        <v>119.69063531</v>
      </c>
      <c r="F301" s="84">
        <v>119.69063531</v>
      </c>
    </row>
    <row r="302" spans="1:6" ht="12.75" customHeight="1" x14ac:dyDescent="0.2">
      <c r="A302" s="83" t="s">
        <v>154</v>
      </c>
      <c r="B302" s="83">
        <v>6</v>
      </c>
      <c r="C302" s="84">
        <v>847.12704327999995</v>
      </c>
      <c r="D302" s="84">
        <v>792.49304923</v>
      </c>
      <c r="E302" s="84">
        <v>117.26299271000001</v>
      </c>
      <c r="F302" s="84">
        <v>117.26299271000001</v>
      </c>
    </row>
    <row r="303" spans="1:6" ht="12.75" customHeight="1" x14ac:dyDescent="0.2">
      <c r="A303" s="83" t="s">
        <v>154</v>
      </c>
      <c r="B303" s="83">
        <v>7</v>
      </c>
      <c r="C303" s="84">
        <v>797.63576192999994</v>
      </c>
      <c r="D303" s="84">
        <v>742.52223784</v>
      </c>
      <c r="E303" s="84">
        <v>109.86895070999999</v>
      </c>
      <c r="F303" s="84">
        <v>109.86895070999999</v>
      </c>
    </row>
    <row r="304" spans="1:6" ht="12.75" customHeight="1" x14ac:dyDescent="0.2">
      <c r="A304" s="83" t="s">
        <v>154</v>
      </c>
      <c r="B304" s="83">
        <v>8</v>
      </c>
      <c r="C304" s="84">
        <v>758.37140935000002</v>
      </c>
      <c r="D304" s="84">
        <v>702.57972379</v>
      </c>
      <c r="E304" s="84">
        <v>103.95876798</v>
      </c>
      <c r="F304" s="84">
        <v>103.95876798</v>
      </c>
    </row>
    <row r="305" spans="1:6" ht="12.75" customHeight="1" x14ac:dyDescent="0.2">
      <c r="A305" s="83" t="s">
        <v>154</v>
      </c>
      <c r="B305" s="83">
        <v>9</v>
      </c>
      <c r="C305" s="84">
        <v>681.29431503000001</v>
      </c>
      <c r="D305" s="84">
        <v>627.11177070999997</v>
      </c>
      <c r="E305" s="84">
        <v>92.791984819999996</v>
      </c>
      <c r="F305" s="84">
        <v>92.791984819999996</v>
      </c>
    </row>
    <row r="306" spans="1:6" ht="12.75" customHeight="1" x14ac:dyDescent="0.2">
      <c r="A306" s="83" t="s">
        <v>154</v>
      </c>
      <c r="B306" s="83">
        <v>10</v>
      </c>
      <c r="C306" s="84">
        <v>632.94523015000004</v>
      </c>
      <c r="D306" s="84">
        <v>578.65268800000001</v>
      </c>
      <c r="E306" s="84">
        <v>85.621629110000001</v>
      </c>
      <c r="F306" s="84">
        <v>85.621629110000001</v>
      </c>
    </row>
    <row r="307" spans="1:6" ht="12.75" customHeight="1" x14ac:dyDescent="0.2">
      <c r="A307" s="83" t="s">
        <v>154</v>
      </c>
      <c r="B307" s="83">
        <v>11</v>
      </c>
      <c r="C307" s="84">
        <v>629.01172149000001</v>
      </c>
      <c r="D307" s="84">
        <v>574.69266670000002</v>
      </c>
      <c r="E307" s="84">
        <v>85.035675769999997</v>
      </c>
      <c r="F307" s="84">
        <v>85.035675769999997</v>
      </c>
    </row>
    <row r="308" spans="1:6" ht="12.75" customHeight="1" x14ac:dyDescent="0.2">
      <c r="A308" s="83" t="s">
        <v>154</v>
      </c>
      <c r="B308" s="83">
        <v>12</v>
      </c>
      <c r="C308" s="84">
        <v>629.33705028999998</v>
      </c>
      <c r="D308" s="84">
        <v>575.03862670000001</v>
      </c>
      <c r="E308" s="84">
        <v>85.086866509999993</v>
      </c>
      <c r="F308" s="84">
        <v>85.086866509999993</v>
      </c>
    </row>
    <row r="309" spans="1:6" ht="12.75" customHeight="1" x14ac:dyDescent="0.2">
      <c r="A309" s="83" t="s">
        <v>154</v>
      </c>
      <c r="B309" s="83">
        <v>13</v>
      </c>
      <c r="C309" s="84">
        <v>636.46664418</v>
      </c>
      <c r="D309" s="84">
        <v>582.02996450000001</v>
      </c>
      <c r="E309" s="84">
        <v>86.121355320000006</v>
      </c>
      <c r="F309" s="84">
        <v>86.121355320000006</v>
      </c>
    </row>
    <row r="310" spans="1:6" ht="12.75" customHeight="1" x14ac:dyDescent="0.2">
      <c r="A310" s="83" t="s">
        <v>154</v>
      </c>
      <c r="B310" s="83">
        <v>14</v>
      </c>
      <c r="C310" s="84">
        <v>654.74945858000001</v>
      </c>
      <c r="D310" s="84">
        <v>602.39128807999998</v>
      </c>
      <c r="E310" s="84">
        <v>89.134163749999999</v>
      </c>
      <c r="F310" s="84">
        <v>89.134163749999999</v>
      </c>
    </row>
    <row r="311" spans="1:6" ht="12.75" customHeight="1" x14ac:dyDescent="0.2">
      <c r="A311" s="83" t="s">
        <v>154</v>
      </c>
      <c r="B311" s="83">
        <v>15</v>
      </c>
      <c r="C311" s="84">
        <v>693.79359380000005</v>
      </c>
      <c r="D311" s="84">
        <v>639.96941826</v>
      </c>
      <c r="E311" s="84">
        <v>94.694495180000004</v>
      </c>
      <c r="F311" s="84">
        <v>94.694495180000004</v>
      </c>
    </row>
    <row r="312" spans="1:6" ht="12.75" customHeight="1" x14ac:dyDescent="0.2">
      <c r="A312" s="83" t="s">
        <v>154</v>
      </c>
      <c r="B312" s="83">
        <v>16</v>
      </c>
      <c r="C312" s="84">
        <v>678.67601924999997</v>
      </c>
      <c r="D312" s="84">
        <v>624.97271727999998</v>
      </c>
      <c r="E312" s="84">
        <v>92.475475040000006</v>
      </c>
      <c r="F312" s="84">
        <v>92.475475040000006</v>
      </c>
    </row>
    <row r="313" spans="1:6" ht="12.75" customHeight="1" x14ac:dyDescent="0.2">
      <c r="A313" s="83" t="s">
        <v>154</v>
      </c>
      <c r="B313" s="83">
        <v>17</v>
      </c>
      <c r="C313" s="84">
        <v>633.98194920000003</v>
      </c>
      <c r="D313" s="84">
        <v>578.94166776999998</v>
      </c>
      <c r="E313" s="84">
        <v>85.664388639999999</v>
      </c>
      <c r="F313" s="84">
        <v>85.664388639999999</v>
      </c>
    </row>
    <row r="314" spans="1:6" ht="12.75" customHeight="1" x14ac:dyDescent="0.2">
      <c r="A314" s="83" t="s">
        <v>154</v>
      </c>
      <c r="B314" s="83">
        <v>18</v>
      </c>
      <c r="C314" s="84">
        <v>582.77990654999996</v>
      </c>
      <c r="D314" s="84">
        <v>529.23512225000002</v>
      </c>
      <c r="E314" s="84">
        <v>78.309449330000007</v>
      </c>
      <c r="F314" s="84">
        <v>78.309449330000007</v>
      </c>
    </row>
    <row r="315" spans="1:6" ht="12.75" customHeight="1" x14ac:dyDescent="0.2">
      <c r="A315" s="83" t="s">
        <v>154</v>
      </c>
      <c r="B315" s="83">
        <v>19</v>
      </c>
      <c r="C315" s="84">
        <v>593.11882858000001</v>
      </c>
      <c r="D315" s="84">
        <v>539.30523727000002</v>
      </c>
      <c r="E315" s="84">
        <v>79.799496250000004</v>
      </c>
      <c r="F315" s="84">
        <v>79.799496250000004</v>
      </c>
    </row>
    <row r="316" spans="1:6" ht="12.75" customHeight="1" x14ac:dyDescent="0.2">
      <c r="A316" s="83" t="s">
        <v>154</v>
      </c>
      <c r="B316" s="83">
        <v>20</v>
      </c>
      <c r="C316" s="84">
        <v>621.29192211999998</v>
      </c>
      <c r="D316" s="84">
        <v>567.66998876000002</v>
      </c>
      <c r="E316" s="84">
        <v>83.996549650000006</v>
      </c>
      <c r="F316" s="84">
        <v>83.996549650000006</v>
      </c>
    </row>
    <row r="317" spans="1:6" ht="12.75" customHeight="1" x14ac:dyDescent="0.2">
      <c r="A317" s="83" t="s">
        <v>154</v>
      </c>
      <c r="B317" s="83">
        <v>21</v>
      </c>
      <c r="C317" s="84">
        <v>621.87659332999999</v>
      </c>
      <c r="D317" s="84">
        <v>566.93506343000001</v>
      </c>
      <c r="E317" s="84">
        <v>83.887804790000004</v>
      </c>
      <c r="F317" s="84">
        <v>83.887804790000004</v>
      </c>
    </row>
    <row r="318" spans="1:6" ht="12.75" customHeight="1" x14ac:dyDescent="0.2">
      <c r="A318" s="83" t="s">
        <v>154</v>
      </c>
      <c r="B318" s="83">
        <v>22</v>
      </c>
      <c r="C318" s="84">
        <v>612.92725026999994</v>
      </c>
      <c r="D318" s="84">
        <v>559.43655839999997</v>
      </c>
      <c r="E318" s="84">
        <v>82.778271849999996</v>
      </c>
      <c r="F318" s="84">
        <v>82.778271849999996</v>
      </c>
    </row>
    <row r="319" spans="1:6" ht="12.75" customHeight="1" x14ac:dyDescent="0.2">
      <c r="A319" s="83" t="s">
        <v>154</v>
      </c>
      <c r="B319" s="83">
        <v>23</v>
      </c>
      <c r="C319" s="84">
        <v>587.86325422000004</v>
      </c>
      <c r="D319" s="84">
        <v>533.56177190000005</v>
      </c>
      <c r="E319" s="84">
        <v>78.949651650000007</v>
      </c>
      <c r="F319" s="84">
        <v>78.949651650000007</v>
      </c>
    </row>
    <row r="320" spans="1:6" ht="12.75" customHeight="1" x14ac:dyDescent="0.2">
      <c r="A320" s="83" t="s">
        <v>154</v>
      </c>
      <c r="B320" s="83">
        <v>24</v>
      </c>
      <c r="C320" s="84">
        <v>619.80348228000003</v>
      </c>
      <c r="D320" s="84">
        <v>565.32125525000004</v>
      </c>
      <c r="E320" s="84">
        <v>83.649014080000001</v>
      </c>
      <c r="F320" s="84">
        <v>83.649014080000001</v>
      </c>
    </row>
    <row r="321" spans="1:6" ht="12.75" customHeight="1" x14ac:dyDescent="0.2">
      <c r="A321" s="83" t="s">
        <v>155</v>
      </c>
      <c r="B321" s="83">
        <v>1</v>
      </c>
      <c r="C321" s="84">
        <v>700.49518168999998</v>
      </c>
      <c r="D321" s="84">
        <v>636.06884559000002</v>
      </c>
      <c r="E321" s="84">
        <v>94.117338290000006</v>
      </c>
      <c r="F321" s="84">
        <v>94.117338290000006</v>
      </c>
    </row>
    <row r="322" spans="1:6" ht="12.75" customHeight="1" x14ac:dyDescent="0.2">
      <c r="A322" s="83" t="s">
        <v>155</v>
      </c>
      <c r="B322" s="83">
        <v>2</v>
      </c>
      <c r="C322" s="84">
        <v>767.14498977000005</v>
      </c>
      <c r="D322" s="84">
        <v>711.53236961000005</v>
      </c>
      <c r="E322" s="84">
        <v>105.28346608</v>
      </c>
      <c r="F322" s="84">
        <v>105.28346608</v>
      </c>
    </row>
    <row r="323" spans="1:6" ht="12.75" customHeight="1" x14ac:dyDescent="0.2">
      <c r="A323" s="83" t="s">
        <v>155</v>
      </c>
      <c r="B323" s="83">
        <v>3</v>
      </c>
      <c r="C323" s="84">
        <v>827.45715906999999</v>
      </c>
      <c r="D323" s="84">
        <v>772.19632888000001</v>
      </c>
      <c r="E323" s="84">
        <v>114.25974343999999</v>
      </c>
      <c r="F323" s="84">
        <v>114.25974343999999</v>
      </c>
    </row>
    <row r="324" spans="1:6" ht="12.75" customHeight="1" x14ac:dyDescent="0.2">
      <c r="A324" s="83" t="s">
        <v>155</v>
      </c>
      <c r="B324" s="83">
        <v>4</v>
      </c>
      <c r="C324" s="84">
        <v>842.55374569000003</v>
      </c>
      <c r="D324" s="84">
        <v>787.82972737</v>
      </c>
      <c r="E324" s="84">
        <v>116.57297394</v>
      </c>
      <c r="F324" s="84">
        <v>116.57297394</v>
      </c>
    </row>
    <row r="325" spans="1:6" ht="12.75" customHeight="1" x14ac:dyDescent="0.2">
      <c r="A325" s="83" t="s">
        <v>155</v>
      </c>
      <c r="B325" s="83">
        <v>5</v>
      </c>
      <c r="C325" s="84">
        <v>838.20837427000004</v>
      </c>
      <c r="D325" s="84">
        <v>783.25405464000005</v>
      </c>
      <c r="E325" s="84">
        <v>115.89592437</v>
      </c>
      <c r="F325" s="84">
        <v>115.89592437</v>
      </c>
    </row>
    <row r="326" spans="1:6" ht="12.75" customHeight="1" x14ac:dyDescent="0.2">
      <c r="A326" s="83" t="s">
        <v>155</v>
      </c>
      <c r="B326" s="83">
        <v>6</v>
      </c>
      <c r="C326" s="84">
        <v>826.73809397000002</v>
      </c>
      <c r="D326" s="84">
        <v>771.86220519999995</v>
      </c>
      <c r="E326" s="84">
        <v>114.21030408999999</v>
      </c>
      <c r="F326" s="84">
        <v>114.21030408999999</v>
      </c>
    </row>
    <row r="327" spans="1:6" ht="12.75" customHeight="1" x14ac:dyDescent="0.2">
      <c r="A327" s="83" t="s">
        <v>155</v>
      </c>
      <c r="B327" s="83">
        <v>7</v>
      </c>
      <c r="C327" s="84">
        <v>801.97558327000002</v>
      </c>
      <c r="D327" s="84">
        <v>747.52639185999999</v>
      </c>
      <c r="E327" s="84">
        <v>110.60940146</v>
      </c>
      <c r="F327" s="84">
        <v>110.60940146</v>
      </c>
    </row>
    <row r="328" spans="1:6" ht="12.75" customHeight="1" x14ac:dyDescent="0.2">
      <c r="A328" s="83" t="s">
        <v>155</v>
      </c>
      <c r="B328" s="83">
        <v>8</v>
      </c>
      <c r="C328" s="84">
        <v>794.13921904999995</v>
      </c>
      <c r="D328" s="84">
        <v>740.91423906</v>
      </c>
      <c r="E328" s="84">
        <v>109.6310196</v>
      </c>
      <c r="F328" s="84">
        <v>109.6310196</v>
      </c>
    </row>
    <row r="329" spans="1:6" ht="12.75" customHeight="1" x14ac:dyDescent="0.2">
      <c r="A329" s="83" t="s">
        <v>155</v>
      </c>
      <c r="B329" s="83">
        <v>9</v>
      </c>
      <c r="C329" s="84">
        <v>740.38447428999996</v>
      </c>
      <c r="D329" s="84">
        <v>684.80664724999997</v>
      </c>
      <c r="E329" s="84">
        <v>101.32893527</v>
      </c>
      <c r="F329" s="84">
        <v>101.32893527</v>
      </c>
    </row>
    <row r="330" spans="1:6" ht="12.75" customHeight="1" x14ac:dyDescent="0.2">
      <c r="A330" s="83" t="s">
        <v>155</v>
      </c>
      <c r="B330" s="83">
        <v>10</v>
      </c>
      <c r="C330" s="84">
        <v>697.29664992999994</v>
      </c>
      <c r="D330" s="84">
        <v>643.19317733000003</v>
      </c>
      <c r="E330" s="84">
        <v>95.171505839999995</v>
      </c>
      <c r="F330" s="84">
        <v>95.171505839999995</v>
      </c>
    </row>
    <row r="331" spans="1:6" ht="12.75" customHeight="1" x14ac:dyDescent="0.2">
      <c r="A331" s="83" t="s">
        <v>155</v>
      </c>
      <c r="B331" s="83">
        <v>11</v>
      </c>
      <c r="C331" s="84">
        <v>700.11690468999996</v>
      </c>
      <c r="D331" s="84">
        <v>645.08926435000001</v>
      </c>
      <c r="E331" s="84">
        <v>95.452064570000005</v>
      </c>
      <c r="F331" s="84">
        <v>95.452064570000005</v>
      </c>
    </row>
    <row r="332" spans="1:6" ht="12.75" customHeight="1" x14ac:dyDescent="0.2">
      <c r="A332" s="83" t="s">
        <v>155</v>
      </c>
      <c r="B332" s="83">
        <v>12</v>
      </c>
      <c r="C332" s="84">
        <v>706.89224516000002</v>
      </c>
      <c r="D332" s="84">
        <v>655.41335448999996</v>
      </c>
      <c r="E332" s="84">
        <v>96.979691470000006</v>
      </c>
      <c r="F332" s="84">
        <v>96.979691470000006</v>
      </c>
    </row>
    <row r="333" spans="1:6" ht="12.75" customHeight="1" x14ac:dyDescent="0.2">
      <c r="A333" s="83" t="s">
        <v>155</v>
      </c>
      <c r="B333" s="83">
        <v>13</v>
      </c>
      <c r="C333" s="84">
        <v>715.24390773000005</v>
      </c>
      <c r="D333" s="84">
        <v>661.13817081000002</v>
      </c>
      <c r="E333" s="84">
        <v>97.826776620000004</v>
      </c>
      <c r="F333" s="84">
        <v>97.826776620000004</v>
      </c>
    </row>
    <row r="334" spans="1:6" ht="12.75" customHeight="1" x14ac:dyDescent="0.2">
      <c r="A334" s="83" t="s">
        <v>155</v>
      </c>
      <c r="B334" s="83">
        <v>14</v>
      </c>
      <c r="C334" s="84">
        <v>750.37638502000004</v>
      </c>
      <c r="D334" s="84">
        <v>698.34291486999996</v>
      </c>
      <c r="E334" s="84">
        <v>103.33185914000001</v>
      </c>
      <c r="F334" s="84">
        <v>103.33185914000001</v>
      </c>
    </row>
    <row r="335" spans="1:6" ht="12.75" customHeight="1" x14ac:dyDescent="0.2">
      <c r="A335" s="83" t="s">
        <v>155</v>
      </c>
      <c r="B335" s="83">
        <v>15</v>
      </c>
      <c r="C335" s="84">
        <v>784.05453265999995</v>
      </c>
      <c r="D335" s="84">
        <v>729.24044957000001</v>
      </c>
      <c r="E335" s="84">
        <v>107.90368143000001</v>
      </c>
      <c r="F335" s="84">
        <v>107.90368143000001</v>
      </c>
    </row>
    <row r="336" spans="1:6" ht="12.75" customHeight="1" x14ac:dyDescent="0.2">
      <c r="A336" s="83" t="s">
        <v>155</v>
      </c>
      <c r="B336" s="83">
        <v>16</v>
      </c>
      <c r="C336" s="84">
        <v>744.24698928999999</v>
      </c>
      <c r="D336" s="84">
        <v>689.70273900999996</v>
      </c>
      <c r="E336" s="84">
        <v>102.05339635</v>
      </c>
      <c r="F336" s="84">
        <v>102.05339635</v>
      </c>
    </row>
    <row r="337" spans="1:6" ht="12.75" customHeight="1" x14ac:dyDescent="0.2">
      <c r="A337" s="83" t="s">
        <v>155</v>
      </c>
      <c r="B337" s="83">
        <v>17</v>
      </c>
      <c r="C337" s="84">
        <v>693.12600026999996</v>
      </c>
      <c r="D337" s="84">
        <v>639.25569367000003</v>
      </c>
      <c r="E337" s="84">
        <v>94.588887330000006</v>
      </c>
      <c r="F337" s="84">
        <v>94.588887330000006</v>
      </c>
    </row>
    <row r="338" spans="1:6" ht="12.75" customHeight="1" x14ac:dyDescent="0.2">
      <c r="A338" s="83" t="s">
        <v>155</v>
      </c>
      <c r="B338" s="83">
        <v>18</v>
      </c>
      <c r="C338" s="84">
        <v>649.14147293999997</v>
      </c>
      <c r="D338" s="84">
        <v>595.21903784999995</v>
      </c>
      <c r="E338" s="84">
        <v>88.072905829999996</v>
      </c>
      <c r="F338" s="84">
        <v>88.072905829999996</v>
      </c>
    </row>
    <row r="339" spans="1:6" ht="12.75" customHeight="1" x14ac:dyDescent="0.2">
      <c r="A339" s="83" t="s">
        <v>155</v>
      </c>
      <c r="B339" s="83">
        <v>19</v>
      </c>
      <c r="C339" s="84">
        <v>647.86542951000001</v>
      </c>
      <c r="D339" s="84">
        <v>593.59949854000001</v>
      </c>
      <c r="E339" s="84">
        <v>87.8332671</v>
      </c>
      <c r="F339" s="84">
        <v>87.8332671</v>
      </c>
    </row>
    <row r="340" spans="1:6" ht="12.75" customHeight="1" x14ac:dyDescent="0.2">
      <c r="A340" s="83" t="s">
        <v>155</v>
      </c>
      <c r="B340" s="83">
        <v>20</v>
      </c>
      <c r="C340" s="84">
        <v>670.37095054999998</v>
      </c>
      <c r="D340" s="84">
        <v>615.08580420999999</v>
      </c>
      <c r="E340" s="84">
        <v>91.012535999999997</v>
      </c>
      <c r="F340" s="84">
        <v>91.012535999999997</v>
      </c>
    </row>
    <row r="341" spans="1:6" ht="12.75" customHeight="1" x14ac:dyDescent="0.2">
      <c r="A341" s="83" t="s">
        <v>155</v>
      </c>
      <c r="B341" s="83">
        <v>21</v>
      </c>
      <c r="C341" s="84">
        <v>664.94849712999996</v>
      </c>
      <c r="D341" s="84">
        <v>609.62989848999996</v>
      </c>
      <c r="E341" s="84">
        <v>90.205240810000006</v>
      </c>
      <c r="F341" s="84">
        <v>90.205240810000006</v>
      </c>
    </row>
    <row r="342" spans="1:6" ht="12.75" customHeight="1" x14ac:dyDescent="0.2">
      <c r="A342" s="83" t="s">
        <v>155</v>
      </c>
      <c r="B342" s="83">
        <v>22</v>
      </c>
      <c r="C342" s="84">
        <v>655.55215237000004</v>
      </c>
      <c r="D342" s="84">
        <v>601.69503859999998</v>
      </c>
      <c r="E342" s="84">
        <v>89.031141649999995</v>
      </c>
      <c r="F342" s="84">
        <v>89.031141649999995</v>
      </c>
    </row>
    <row r="343" spans="1:6" ht="12.75" customHeight="1" x14ac:dyDescent="0.2">
      <c r="A343" s="83" t="s">
        <v>155</v>
      </c>
      <c r="B343" s="83">
        <v>23</v>
      </c>
      <c r="C343" s="84">
        <v>638.34455316000003</v>
      </c>
      <c r="D343" s="84">
        <v>584.37434421</v>
      </c>
      <c r="E343" s="84">
        <v>86.468246669999999</v>
      </c>
      <c r="F343" s="84">
        <v>86.468246669999999</v>
      </c>
    </row>
    <row r="344" spans="1:6" ht="12.75" customHeight="1" x14ac:dyDescent="0.2">
      <c r="A344" s="83" t="s">
        <v>155</v>
      </c>
      <c r="B344" s="83">
        <v>24</v>
      </c>
      <c r="C344" s="84">
        <v>658.93578277999995</v>
      </c>
      <c r="D344" s="84">
        <v>604.60212554999998</v>
      </c>
      <c r="E344" s="84">
        <v>89.461295219999997</v>
      </c>
      <c r="F344" s="84">
        <v>89.461295219999997</v>
      </c>
    </row>
    <row r="345" spans="1:6" ht="12.75" customHeight="1" x14ac:dyDescent="0.2">
      <c r="A345" s="83" t="s">
        <v>156</v>
      </c>
      <c r="B345" s="83">
        <v>1</v>
      </c>
      <c r="C345" s="84">
        <v>732.50522142</v>
      </c>
      <c r="D345" s="84">
        <v>675.32171755000002</v>
      </c>
      <c r="E345" s="84">
        <v>99.925476590000002</v>
      </c>
      <c r="F345" s="84">
        <v>99.925476590000002</v>
      </c>
    </row>
    <row r="346" spans="1:6" ht="12.75" customHeight="1" x14ac:dyDescent="0.2">
      <c r="A346" s="83" t="s">
        <v>156</v>
      </c>
      <c r="B346" s="83">
        <v>2</v>
      </c>
      <c r="C346" s="84">
        <v>798.27251254999999</v>
      </c>
      <c r="D346" s="84">
        <v>743.20055301000002</v>
      </c>
      <c r="E346" s="84">
        <v>109.96931911999999</v>
      </c>
      <c r="F346" s="84">
        <v>109.96931911999999</v>
      </c>
    </row>
    <row r="347" spans="1:6" ht="12.75" customHeight="1" x14ac:dyDescent="0.2">
      <c r="A347" s="83" t="s">
        <v>156</v>
      </c>
      <c r="B347" s="83">
        <v>3</v>
      </c>
      <c r="C347" s="84">
        <v>866.27668405999998</v>
      </c>
      <c r="D347" s="84">
        <v>810.07648796000001</v>
      </c>
      <c r="E347" s="84">
        <v>119.86476524</v>
      </c>
      <c r="F347" s="84">
        <v>119.86476524</v>
      </c>
    </row>
    <row r="348" spans="1:6" ht="12.75" customHeight="1" x14ac:dyDescent="0.2">
      <c r="A348" s="83" t="s">
        <v>156</v>
      </c>
      <c r="B348" s="83">
        <v>4</v>
      </c>
      <c r="C348" s="84">
        <v>879.90912318999995</v>
      </c>
      <c r="D348" s="84">
        <v>824.70388212</v>
      </c>
      <c r="E348" s="84">
        <v>122.02914008</v>
      </c>
      <c r="F348" s="84">
        <v>122.02914008</v>
      </c>
    </row>
    <row r="349" spans="1:6" ht="12.75" customHeight="1" x14ac:dyDescent="0.2">
      <c r="A349" s="83" t="s">
        <v>156</v>
      </c>
      <c r="B349" s="83">
        <v>5</v>
      </c>
      <c r="C349" s="84">
        <v>873.11595897999996</v>
      </c>
      <c r="D349" s="84">
        <v>816.56235901000002</v>
      </c>
      <c r="E349" s="84">
        <v>120.82446155</v>
      </c>
      <c r="F349" s="84">
        <v>120.82446155</v>
      </c>
    </row>
    <row r="350" spans="1:6" ht="12.75" customHeight="1" x14ac:dyDescent="0.2">
      <c r="A350" s="83" t="s">
        <v>156</v>
      </c>
      <c r="B350" s="83">
        <v>6</v>
      </c>
      <c r="C350" s="84">
        <v>862.28852730000006</v>
      </c>
      <c r="D350" s="84">
        <v>807.85051456999997</v>
      </c>
      <c r="E350" s="84">
        <v>119.53539415</v>
      </c>
      <c r="F350" s="84">
        <v>119.53539415</v>
      </c>
    </row>
    <row r="351" spans="1:6" ht="12.75" customHeight="1" x14ac:dyDescent="0.2">
      <c r="A351" s="83" t="s">
        <v>156</v>
      </c>
      <c r="B351" s="83">
        <v>7</v>
      </c>
      <c r="C351" s="84">
        <v>816.32056912999997</v>
      </c>
      <c r="D351" s="84">
        <v>761.10170488000006</v>
      </c>
      <c r="E351" s="84">
        <v>112.61810278</v>
      </c>
      <c r="F351" s="84">
        <v>112.61810278</v>
      </c>
    </row>
    <row r="352" spans="1:6" ht="12.75" customHeight="1" x14ac:dyDescent="0.2">
      <c r="A352" s="83" t="s">
        <v>156</v>
      </c>
      <c r="B352" s="83">
        <v>8</v>
      </c>
      <c r="C352" s="84">
        <v>776.37093974000004</v>
      </c>
      <c r="D352" s="84">
        <v>718.51848266000002</v>
      </c>
      <c r="E352" s="84">
        <v>106.3171818</v>
      </c>
      <c r="F352" s="84">
        <v>106.3171818</v>
      </c>
    </row>
    <row r="353" spans="1:6" ht="12.75" customHeight="1" x14ac:dyDescent="0.2">
      <c r="A353" s="83" t="s">
        <v>156</v>
      </c>
      <c r="B353" s="83">
        <v>9</v>
      </c>
      <c r="C353" s="84">
        <v>711.58980529999997</v>
      </c>
      <c r="D353" s="84">
        <v>656.19995773000005</v>
      </c>
      <c r="E353" s="84">
        <v>97.096082969999998</v>
      </c>
      <c r="F353" s="84">
        <v>97.096082969999998</v>
      </c>
    </row>
    <row r="354" spans="1:6" ht="12.75" customHeight="1" x14ac:dyDescent="0.2">
      <c r="A354" s="83" t="s">
        <v>156</v>
      </c>
      <c r="B354" s="83">
        <v>10</v>
      </c>
      <c r="C354" s="84">
        <v>672.17631944000004</v>
      </c>
      <c r="D354" s="84">
        <v>618.39193112999999</v>
      </c>
      <c r="E354" s="84">
        <v>91.501734409999997</v>
      </c>
      <c r="F354" s="84">
        <v>91.501734409999997</v>
      </c>
    </row>
    <row r="355" spans="1:6" ht="12.75" customHeight="1" x14ac:dyDescent="0.2">
      <c r="A355" s="83" t="s">
        <v>156</v>
      </c>
      <c r="B355" s="83">
        <v>11</v>
      </c>
      <c r="C355" s="84">
        <v>679.95039034000001</v>
      </c>
      <c r="D355" s="84">
        <v>625.77617633</v>
      </c>
      <c r="E355" s="84">
        <v>92.594360640000005</v>
      </c>
      <c r="F355" s="84">
        <v>92.594360640000005</v>
      </c>
    </row>
    <row r="356" spans="1:6" ht="12.75" customHeight="1" x14ac:dyDescent="0.2">
      <c r="A356" s="83" t="s">
        <v>156</v>
      </c>
      <c r="B356" s="83">
        <v>12</v>
      </c>
      <c r="C356" s="84">
        <v>697.07932578999998</v>
      </c>
      <c r="D356" s="84">
        <v>641.83382626000002</v>
      </c>
      <c r="E356" s="84">
        <v>94.970366440000006</v>
      </c>
      <c r="F356" s="84">
        <v>94.970366440000006</v>
      </c>
    </row>
    <row r="357" spans="1:6" ht="12.75" customHeight="1" x14ac:dyDescent="0.2">
      <c r="A357" s="83" t="s">
        <v>156</v>
      </c>
      <c r="B357" s="83">
        <v>13</v>
      </c>
      <c r="C357" s="84">
        <v>702.74707631000001</v>
      </c>
      <c r="D357" s="84">
        <v>648.40806863</v>
      </c>
      <c r="E357" s="84">
        <v>95.943138809999994</v>
      </c>
      <c r="F357" s="84">
        <v>95.943138809999994</v>
      </c>
    </row>
    <row r="358" spans="1:6" ht="12.75" customHeight="1" x14ac:dyDescent="0.2">
      <c r="A358" s="83" t="s">
        <v>156</v>
      </c>
      <c r="B358" s="83">
        <v>14</v>
      </c>
      <c r="C358" s="84">
        <v>751.33607673999995</v>
      </c>
      <c r="D358" s="84">
        <v>698.81610244000001</v>
      </c>
      <c r="E358" s="84">
        <v>103.40187539</v>
      </c>
      <c r="F358" s="84">
        <v>103.40187539</v>
      </c>
    </row>
    <row r="359" spans="1:6" ht="12.75" customHeight="1" x14ac:dyDescent="0.2">
      <c r="A359" s="83" t="s">
        <v>156</v>
      </c>
      <c r="B359" s="83">
        <v>15</v>
      </c>
      <c r="C359" s="84">
        <v>783.94270818999996</v>
      </c>
      <c r="D359" s="84">
        <v>729.02592588000005</v>
      </c>
      <c r="E359" s="84">
        <v>107.87193895999999</v>
      </c>
      <c r="F359" s="84">
        <v>107.87193895999999</v>
      </c>
    </row>
    <row r="360" spans="1:6" ht="12.75" customHeight="1" x14ac:dyDescent="0.2">
      <c r="A360" s="83" t="s">
        <v>156</v>
      </c>
      <c r="B360" s="83">
        <v>16</v>
      </c>
      <c r="C360" s="84">
        <v>743.88707025999997</v>
      </c>
      <c r="D360" s="84">
        <v>689.40996325000003</v>
      </c>
      <c r="E360" s="84">
        <v>102.01007513</v>
      </c>
      <c r="F360" s="84">
        <v>102.01007513</v>
      </c>
    </row>
    <row r="361" spans="1:6" ht="12.75" customHeight="1" x14ac:dyDescent="0.2">
      <c r="A361" s="83" t="s">
        <v>156</v>
      </c>
      <c r="B361" s="83">
        <v>17</v>
      </c>
      <c r="C361" s="84">
        <v>692.04871969999999</v>
      </c>
      <c r="D361" s="84">
        <v>637.97131563999994</v>
      </c>
      <c r="E361" s="84">
        <v>94.398841489999995</v>
      </c>
      <c r="F361" s="84">
        <v>94.398841489999995</v>
      </c>
    </row>
    <row r="362" spans="1:6" ht="12.75" customHeight="1" x14ac:dyDescent="0.2">
      <c r="A362" s="83" t="s">
        <v>156</v>
      </c>
      <c r="B362" s="83">
        <v>18</v>
      </c>
      <c r="C362" s="84">
        <v>636.78656178999995</v>
      </c>
      <c r="D362" s="84">
        <v>583.13803070999995</v>
      </c>
      <c r="E362" s="84">
        <v>86.2853128</v>
      </c>
      <c r="F362" s="84">
        <v>86.2853128</v>
      </c>
    </row>
    <row r="363" spans="1:6" ht="12.75" customHeight="1" x14ac:dyDescent="0.2">
      <c r="A363" s="83" t="s">
        <v>156</v>
      </c>
      <c r="B363" s="83">
        <v>19</v>
      </c>
      <c r="C363" s="84">
        <v>619.66310954999994</v>
      </c>
      <c r="D363" s="84">
        <v>565.55310997000004</v>
      </c>
      <c r="E363" s="84">
        <v>83.683320980000005</v>
      </c>
      <c r="F363" s="84">
        <v>83.683320980000005</v>
      </c>
    </row>
    <row r="364" spans="1:6" ht="12.75" customHeight="1" x14ac:dyDescent="0.2">
      <c r="A364" s="83" t="s">
        <v>156</v>
      </c>
      <c r="B364" s="83">
        <v>20</v>
      </c>
      <c r="C364" s="84">
        <v>649.97973242</v>
      </c>
      <c r="D364" s="84">
        <v>594.54462186000001</v>
      </c>
      <c r="E364" s="84">
        <v>87.973114370000005</v>
      </c>
      <c r="F364" s="84">
        <v>87.973114370000005</v>
      </c>
    </row>
    <row r="365" spans="1:6" ht="12.75" customHeight="1" x14ac:dyDescent="0.2">
      <c r="A365" s="83" t="s">
        <v>156</v>
      </c>
      <c r="B365" s="83">
        <v>21</v>
      </c>
      <c r="C365" s="84">
        <v>644.52080827999998</v>
      </c>
      <c r="D365" s="84">
        <v>589.10582332000001</v>
      </c>
      <c r="E365" s="84">
        <v>87.168350480000001</v>
      </c>
      <c r="F365" s="84">
        <v>87.168350480000001</v>
      </c>
    </row>
    <row r="366" spans="1:6" ht="12.75" customHeight="1" x14ac:dyDescent="0.2">
      <c r="A366" s="83" t="s">
        <v>156</v>
      </c>
      <c r="B366" s="83">
        <v>22</v>
      </c>
      <c r="C366" s="84">
        <v>631.42970302000003</v>
      </c>
      <c r="D366" s="84">
        <v>576.96303823000005</v>
      </c>
      <c r="E366" s="84">
        <v>85.371616329999995</v>
      </c>
      <c r="F366" s="84">
        <v>85.371616329999995</v>
      </c>
    </row>
    <row r="367" spans="1:6" ht="12.75" customHeight="1" x14ac:dyDescent="0.2">
      <c r="A367" s="83" t="s">
        <v>156</v>
      </c>
      <c r="B367" s="83">
        <v>23</v>
      </c>
      <c r="C367" s="84">
        <v>615.23448208000002</v>
      </c>
      <c r="D367" s="84">
        <v>560.13736558999994</v>
      </c>
      <c r="E367" s="84">
        <v>82.88196834</v>
      </c>
      <c r="F367" s="84">
        <v>82.88196834</v>
      </c>
    </row>
    <row r="368" spans="1:6" ht="12.75" customHeight="1" x14ac:dyDescent="0.2">
      <c r="A368" s="83" t="s">
        <v>156</v>
      </c>
      <c r="B368" s="83">
        <v>24</v>
      </c>
      <c r="C368" s="84">
        <v>644.03284599000006</v>
      </c>
      <c r="D368" s="84">
        <v>590.21562925000001</v>
      </c>
      <c r="E368" s="84">
        <v>87.332565369999998</v>
      </c>
      <c r="F368" s="84">
        <v>87.332565369999998</v>
      </c>
    </row>
    <row r="369" spans="1:6" ht="12.75" customHeight="1" x14ac:dyDescent="0.2">
      <c r="A369" s="83" t="s">
        <v>157</v>
      </c>
      <c r="B369" s="83">
        <v>1</v>
      </c>
      <c r="C369" s="84">
        <v>752.30771166</v>
      </c>
      <c r="D369" s="84">
        <v>692.64948651999998</v>
      </c>
      <c r="E369" s="84">
        <v>102.48941838</v>
      </c>
      <c r="F369" s="84">
        <v>102.48941838</v>
      </c>
    </row>
    <row r="370" spans="1:6" ht="12.75" customHeight="1" x14ac:dyDescent="0.2">
      <c r="A370" s="83" t="s">
        <v>157</v>
      </c>
      <c r="B370" s="83">
        <v>2</v>
      </c>
      <c r="C370" s="84">
        <v>831.73181915999999</v>
      </c>
      <c r="D370" s="84">
        <v>776.10505561000002</v>
      </c>
      <c r="E370" s="84">
        <v>114.83810687</v>
      </c>
      <c r="F370" s="84">
        <v>114.83810687</v>
      </c>
    </row>
    <row r="371" spans="1:6" ht="12.75" customHeight="1" x14ac:dyDescent="0.2">
      <c r="A371" s="83" t="s">
        <v>157</v>
      </c>
      <c r="B371" s="83">
        <v>3</v>
      </c>
      <c r="C371" s="84">
        <v>896.16438120999999</v>
      </c>
      <c r="D371" s="84">
        <v>841.13838761</v>
      </c>
      <c r="E371" s="84">
        <v>124.46090816</v>
      </c>
      <c r="F371" s="84">
        <v>124.46090816</v>
      </c>
    </row>
    <row r="372" spans="1:6" ht="12.75" customHeight="1" x14ac:dyDescent="0.2">
      <c r="A372" s="83" t="s">
        <v>157</v>
      </c>
      <c r="B372" s="83">
        <v>4</v>
      </c>
      <c r="C372" s="84">
        <v>901.60682217999999</v>
      </c>
      <c r="D372" s="84">
        <v>846.42931135000003</v>
      </c>
      <c r="E372" s="84">
        <v>125.24379143</v>
      </c>
      <c r="F372" s="84">
        <v>125.24379143</v>
      </c>
    </row>
    <row r="373" spans="1:6" ht="12.75" customHeight="1" x14ac:dyDescent="0.2">
      <c r="A373" s="83" t="s">
        <v>157</v>
      </c>
      <c r="B373" s="83">
        <v>5</v>
      </c>
      <c r="C373" s="84">
        <v>896.34007269000006</v>
      </c>
      <c r="D373" s="84">
        <v>839.98605266000004</v>
      </c>
      <c r="E373" s="84">
        <v>124.29040036000001</v>
      </c>
      <c r="F373" s="84">
        <v>124.29040036000001</v>
      </c>
    </row>
    <row r="374" spans="1:6" ht="12.75" customHeight="1" x14ac:dyDescent="0.2">
      <c r="A374" s="83" t="s">
        <v>157</v>
      </c>
      <c r="B374" s="83">
        <v>6</v>
      </c>
      <c r="C374" s="84">
        <v>872.87048789000005</v>
      </c>
      <c r="D374" s="84">
        <v>818.82032417999994</v>
      </c>
      <c r="E374" s="84">
        <v>121.15856637</v>
      </c>
      <c r="F374" s="84">
        <v>121.15856637</v>
      </c>
    </row>
    <row r="375" spans="1:6" ht="12.75" customHeight="1" x14ac:dyDescent="0.2">
      <c r="A375" s="83" t="s">
        <v>157</v>
      </c>
      <c r="B375" s="83">
        <v>7</v>
      </c>
      <c r="C375" s="84">
        <v>827.20709568999996</v>
      </c>
      <c r="D375" s="84">
        <v>772.61591522000003</v>
      </c>
      <c r="E375" s="84">
        <v>114.32182846000001</v>
      </c>
      <c r="F375" s="84">
        <v>114.32182846000001</v>
      </c>
    </row>
    <row r="376" spans="1:6" ht="12.75" customHeight="1" x14ac:dyDescent="0.2">
      <c r="A376" s="83" t="s">
        <v>157</v>
      </c>
      <c r="B376" s="83">
        <v>8</v>
      </c>
      <c r="C376" s="84">
        <v>787.47762839999996</v>
      </c>
      <c r="D376" s="84">
        <v>728.06516879000003</v>
      </c>
      <c r="E376" s="84">
        <v>107.7297784</v>
      </c>
      <c r="F376" s="84">
        <v>107.7297784</v>
      </c>
    </row>
    <row r="377" spans="1:6" ht="12.75" customHeight="1" x14ac:dyDescent="0.2">
      <c r="A377" s="83" t="s">
        <v>157</v>
      </c>
      <c r="B377" s="83">
        <v>9</v>
      </c>
      <c r="C377" s="84">
        <v>721.82022907999999</v>
      </c>
      <c r="D377" s="84">
        <v>667.42520932000002</v>
      </c>
      <c r="E377" s="84">
        <v>98.757052229999999</v>
      </c>
      <c r="F377" s="84">
        <v>98.757052229999999</v>
      </c>
    </row>
    <row r="378" spans="1:6" ht="12.75" customHeight="1" x14ac:dyDescent="0.2">
      <c r="A378" s="83" t="s">
        <v>157</v>
      </c>
      <c r="B378" s="83">
        <v>10</v>
      </c>
      <c r="C378" s="84">
        <v>682.61955465000005</v>
      </c>
      <c r="D378" s="84">
        <v>628.72314209000001</v>
      </c>
      <c r="E378" s="84">
        <v>93.030414969999995</v>
      </c>
      <c r="F378" s="84">
        <v>93.030414969999995</v>
      </c>
    </row>
    <row r="379" spans="1:6" ht="12.75" customHeight="1" x14ac:dyDescent="0.2">
      <c r="A379" s="83" t="s">
        <v>157</v>
      </c>
      <c r="B379" s="83">
        <v>11</v>
      </c>
      <c r="C379" s="84">
        <v>685.97495834999995</v>
      </c>
      <c r="D379" s="84">
        <v>631.94522616999996</v>
      </c>
      <c r="E379" s="84">
        <v>93.50717779</v>
      </c>
      <c r="F379" s="84">
        <v>93.50717779</v>
      </c>
    </row>
    <row r="380" spans="1:6" ht="12.75" customHeight="1" x14ac:dyDescent="0.2">
      <c r="A380" s="83" t="s">
        <v>157</v>
      </c>
      <c r="B380" s="83">
        <v>12</v>
      </c>
      <c r="C380" s="84">
        <v>695.31971915999998</v>
      </c>
      <c r="D380" s="84">
        <v>639.76649870000006</v>
      </c>
      <c r="E380" s="84">
        <v>94.664469729999993</v>
      </c>
      <c r="F380" s="84">
        <v>94.664469729999993</v>
      </c>
    </row>
    <row r="381" spans="1:6" ht="12.75" customHeight="1" x14ac:dyDescent="0.2">
      <c r="A381" s="83" t="s">
        <v>157</v>
      </c>
      <c r="B381" s="83">
        <v>13</v>
      </c>
      <c r="C381" s="84">
        <v>703.50461601999996</v>
      </c>
      <c r="D381" s="84">
        <v>650.65000527999996</v>
      </c>
      <c r="E381" s="84">
        <v>96.274871939999997</v>
      </c>
      <c r="F381" s="84">
        <v>96.274871939999997</v>
      </c>
    </row>
    <row r="382" spans="1:6" ht="12.75" customHeight="1" x14ac:dyDescent="0.2">
      <c r="A382" s="83" t="s">
        <v>157</v>
      </c>
      <c r="B382" s="83">
        <v>14</v>
      </c>
      <c r="C382" s="84">
        <v>722.73960879000003</v>
      </c>
      <c r="D382" s="84">
        <v>670.57348710999997</v>
      </c>
      <c r="E382" s="84">
        <v>99.222894139999994</v>
      </c>
      <c r="F382" s="84">
        <v>99.222894139999994</v>
      </c>
    </row>
    <row r="383" spans="1:6" ht="12.75" customHeight="1" x14ac:dyDescent="0.2">
      <c r="A383" s="83" t="s">
        <v>157</v>
      </c>
      <c r="B383" s="83">
        <v>15</v>
      </c>
      <c r="C383" s="84">
        <v>749.31609982999998</v>
      </c>
      <c r="D383" s="84">
        <v>694.71209280000005</v>
      </c>
      <c r="E383" s="84">
        <v>102.7946165</v>
      </c>
      <c r="F383" s="84">
        <v>102.7946165</v>
      </c>
    </row>
    <row r="384" spans="1:6" ht="12.75" customHeight="1" x14ac:dyDescent="0.2">
      <c r="A384" s="83" t="s">
        <v>157</v>
      </c>
      <c r="B384" s="83">
        <v>16</v>
      </c>
      <c r="C384" s="84">
        <v>711.96593160999998</v>
      </c>
      <c r="D384" s="84">
        <v>657.67820443999994</v>
      </c>
      <c r="E384" s="84">
        <v>97.314815019999998</v>
      </c>
      <c r="F384" s="84">
        <v>97.314815019999998</v>
      </c>
    </row>
    <row r="385" spans="1:6" ht="12.75" customHeight="1" x14ac:dyDescent="0.2">
      <c r="A385" s="83" t="s">
        <v>157</v>
      </c>
      <c r="B385" s="83">
        <v>17</v>
      </c>
      <c r="C385" s="84">
        <v>663.20368199999996</v>
      </c>
      <c r="D385" s="84">
        <v>609.41032761999998</v>
      </c>
      <c r="E385" s="84">
        <v>90.172751509999998</v>
      </c>
      <c r="F385" s="84">
        <v>90.172751509999998</v>
      </c>
    </row>
    <row r="386" spans="1:6" ht="12.75" customHeight="1" x14ac:dyDescent="0.2">
      <c r="A386" s="83" t="s">
        <v>157</v>
      </c>
      <c r="B386" s="83">
        <v>18</v>
      </c>
      <c r="C386" s="84">
        <v>608.69104090999997</v>
      </c>
      <c r="D386" s="84">
        <v>555.21830447000002</v>
      </c>
      <c r="E386" s="84">
        <v>82.154108550000004</v>
      </c>
      <c r="F386" s="84">
        <v>82.154108550000004</v>
      </c>
    </row>
    <row r="387" spans="1:6" ht="12.75" customHeight="1" x14ac:dyDescent="0.2">
      <c r="A387" s="83" t="s">
        <v>157</v>
      </c>
      <c r="B387" s="83">
        <v>19</v>
      </c>
      <c r="C387" s="84">
        <v>615.59665188999998</v>
      </c>
      <c r="D387" s="84">
        <v>559.44322251999995</v>
      </c>
      <c r="E387" s="84">
        <v>82.779257920000006</v>
      </c>
      <c r="F387" s="84">
        <v>82.779257920000006</v>
      </c>
    </row>
    <row r="388" spans="1:6" ht="12.75" customHeight="1" x14ac:dyDescent="0.2">
      <c r="A388" s="83" t="s">
        <v>157</v>
      </c>
      <c r="B388" s="83">
        <v>20</v>
      </c>
      <c r="C388" s="84">
        <v>639.97514380999996</v>
      </c>
      <c r="D388" s="84">
        <v>583.88603749000004</v>
      </c>
      <c r="E388" s="84">
        <v>86.395993279999999</v>
      </c>
      <c r="F388" s="84">
        <v>86.395993279999999</v>
      </c>
    </row>
    <row r="389" spans="1:6" ht="12.75" customHeight="1" x14ac:dyDescent="0.2">
      <c r="A389" s="83" t="s">
        <v>157</v>
      </c>
      <c r="B389" s="83">
        <v>21</v>
      </c>
      <c r="C389" s="84">
        <v>632.22900075999996</v>
      </c>
      <c r="D389" s="84">
        <v>577.13667580000003</v>
      </c>
      <c r="E389" s="84">
        <v>85.397309000000007</v>
      </c>
      <c r="F389" s="84">
        <v>85.397309000000007</v>
      </c>
    </row>
    <row r="390" spans="1:6" ht="12.75" customHeight="1" x14ac:dyDescent="0.2">
      <c r="A390" s="83" t="s">
        <v>157</v>
      </c>
      <c r="B390" s="83">
        <v>22</v>
      </c>
      <c r="C390" s="84">
        <v>619.96362038999996</v>
      </c>
      <c r="D390" s="84">
        <v>566.25263416999996</v>
      </c>
      <c r="E390" s="84">
        <v>83.786827630000005</v>
      </c>
      <c r="F390" s="84">
        <v>83.786827630000005</v>
      </c>
    </row>
    <row r="391" spans="1:6" ht="12.75" customHeight="1" x14ac:dyDescent="0.2">
      <c r="A391" s="83" t="s">
        <v>157</v>
      </c>
      <c r="B391" s="83">
        <v>23</v>
      </c>
      <c r="C391" s="84">
        <v>596.80853556</v>
      </c>
      <c r="D391" s="84">
        <v>542.69550288000005</v>
      </c>
      <c r="E391" s="84">
        <v>80.30114442</v>
      </c>
      <c r="F391" s="84">
        <v>80.30114442</v>
      </c>
    </row>
    <row r="392" spans="1:6" ht="12.75" customHeight="1" x14ac:dyDescent="0.2">
      <c r="A392" s="83" t="s">
        <v>157</v>
      </c>
      <c r="B392" s="83">
        <v>24</v>
      </c>
      <c r="C392" s="84">
        <v>645.81713556</v>
      </c>
      <c r="D392" s="84">
        <v>592.04196014000001</v>
      </c>
      <c r="E392" s="84">
        <v>87.602802479999994</v>
      </c>
      <c r="F392" s="84">
        <v>87.602802479999994</v>
      </c>
    </row>
    <row r="393" spans="1:6" ht="12.75" customHeight="1" x14ac:dyDescent="0.2">
      <c r="A393" s="83" t="s">
        <v>158</v>
      </c>
      <c r="B393" s="83">
        <v>1</v>
      </c>
      <c r="C393" s="84">
        <v>704.19008008000003</v>
      </c>
      <c r="D393" s="84">
        <v>639.68888643000003</v>
      </c>
      <c r="E393" s="84">
        <v>94.652985659999999</v>
      </c>
      <c r="F393" s="84">
        <v>94.652985659999999</v>
      </c>
    </row>
    <row r="394" spans="1:6" ht="12.75" customHeight="1" x14ac:dyDescent="0.2">
      <c r="A394" s="83" t="s">
        <v>158</v>
      </c>
      <c r="B394" s="83">
        <v>2</v>
      </c>
      <c r="C394" s="84">
        <v>773.16247399999997</v>
      </c>
      <c r="D394" s="84">
        <v>717.88117288000001</v>
      </c>
      <c r="E394" s="84">
        <v>106.22288085</v>
      </c>
      <c r="F394" s="84">
        <v>106.22288085</v>
      </c>
    </row>
    <row r="395" spans="1:6" ht="12.75" customHeight="1" x14ac:dyDescent="0.2">
      <c r="A395" s="83" t="s">
        <v>158</v>
      </c>
      <c r="B395" s="83">
        <v>3</v>
      </c>
      <c r="C395" s="84">
        <v>826.86882595999998</v>
      </c>
      <c r="D395" s="84">
        <v>771.56963818999998</v>
      </c>
      <c r="E395" s="84">
        <v>114.16701376</v>
      </c>
      <c r="F395" s="84">
        <v>114.16701376</v>
      </c>
    </row>
    <row r="396" spans="1:6" ht="12.75" customHeight="1" x14ac:dyDescent="0.2">
      <c r="A396" s="83" t="s">
        <v>158</v>
      </c>
      <c r="B396" s="83">
        <v>4</v>
      </c>
      <c r="C396" s="84">
        <v>833.12210752999999</v>
      </c>
      <c r="D396" s="84">
        <v>776.54385821000005</v>
      </c>
      <c r="E396" s="84">
        <v>114.90303527</v>
      </c>
      <c r="F396" s="84">
        <v>114.90303527</v>
      </c>
    </row>
    <row r="397" spans="1:6" ht="12.75" customHeight="1" x14ac:dyDescent="0.2">
      <c r="A397" s="83" t="s">
        <v>158</v>
      </c>
      <c r="B397" s="83">
        <v>5</v>
      </c>
      <c r="C397" s="84">
        <v>833.02945270999999</v>
      </c>
      <c r="D397" s="84">
        <v>773.38779119000003</v>
      </c>
      <c r="E397" s="84">
        <v>114.43604080999999</v>
      </c>
      <c r="F397" s="84">
        <v>114.43604080999999</v>
      </c>
    </row>
    <row r="398" spans="1:6" ht="12.75" customHeight="1" x14ac:dyDescent="0.2">
      <c r="A398" s="83" t="s">
        <v>158</v>
      </c>
      <c r="B398" s="83">
        <v>6</v>
      </c>
      <c r="C398" s="84">
        <v>822.0517443</v>
      </c>
      <c r="D398" s="84">
        <v>759.52038561999996</v>
      </c>
      <c r="E398" s="84">
        <v>112.38411936999999</v>
      </c>
      <c r="F398" s="84">
        <v>112.38411936999999</v>
      </c>
    </row>
    <row r="399" spans="1:6" ht="12.75" customHeight="1" x14ac:dyDescent="0.2">
      <c r="A399" s="83" t="s">
        <v>158</v>
      </c>
      <c r="B399" s="83">
        <v>7</v>
      </c>
      <c r="C399" s="84">
        <v>789.99102807999998</v>
      </c>
      <c r="D399" s="84">
        <v>729.18173659000001</v>
      </c>
      <c r="E399" s="84">
        <v>107.89499384</v>
      </c>
      <c r="F399" s="84">
        <v>107.89499384</v>
      </c>
    </row>
    <row r="400" spans="1:6" ht="12.75" customHeight="1" x14ac:dyDescent="0.2">
      <c r="A400" s="83" t="s">
        <v>158</v>
      </c>
      <c r="B400" s="83">
        <v>8</v>
      </c>
      <c r="C400" s="84">
        <v>760.70492505000004</v>
      </c>
      <c r="D400" s="84">
        <v>703.71989886999995</v>
      </c>
      <c r="E400" s="84">
        <v>104.12747650999999</v>
      </c>
      <c r="F400" s="84">
        <v>104.12747650999999</v>
      </c>
    </row>
    <row r="401" spans="1:6" ht="12.75" customHeight="1" x14ac:dyDescent="0.2">
      <c r="A401" s="83" t="s">
        <v>158</v>
      </c>
      <c r="B401" s="83">
        <v>9</v>
      </c>
      <c r="C401" s="84">
        <v>729.08205425000006</v>
      </c>
      <c r="D401" s="84">
        <v>674.90480359000003</v>
      </c>
      <c r="E401" s="84">
        <v>99.863786989999994</v>
      </c>
      <c r="F401" s="84">
        <v>99.863786989999994</v>
      </c>
    </row>
    <row r="402" spans="1:6" ht="12.75" customHeight="1" x14ac:dyDescent="0.2">
      <c r="A402" s="83" t="s">
        <v>158</v>
      </c>
      <c r="B402" s="83">
        <v>10</v>
      </c>
      <c r="C402" s="84">
        <v>696.20275876999995</v>
      </c>
      <c r="D402" s="84">
        <v>641.99039157000004</v>
      </c>
      <c r="E402" s="84">
        <v>94.993532979999998</v>
      </c>
      <c r="F402" s="84">
        <v>94.993532979999998</v>
      </c>
    </row>
    <row r="403" spans="1:6" ht="12.75" customHeight="1" x14ac:dyDescent="0.2">
      <c r="A403" s="83" t="s">
        <v>158</v>
      </c>
      <c r="B403" s="83">
        <v>11</v>
      </c>
      <c r="C403" s="84">
        <v>695.37752982999996</v>
      </c>
      <c r="D403" s="84">
        <v>639.64623771000004</v>
      </c>
      <c r="E403" s="84">
        <v>94.646675049999999</v>
      </c>
      <c r="F403" s="84">
        <v>94.646675049999999</v>
      </c>
    </row>
    <row r="404" spans="1:6" ht="12.75" customHeight="1" x14ac:dyDescent="0.2">
      <c r="A404" s="83" t="s">
        <v>158</v>
      </c>
      <c r="B404" s="83">
        <v>12</v>
      </c>
      <c r="C404" s="84">
        <v>698.29358014000002</v>
      </c>
      <c r="D404" s="84">
        <v>643.71383934000005</v>
      </c>
      <c r="E404" s="84">
        <v>95.248546750000003</v>
      </c>
      <c r="F404" s="84">
        <v>95.248546750000003</v>
      </c>
    </row>
    <row r="405" spans="1:6" ht="12.75" customHeight="1" x14ac:dyDescent="0.2">
      <c r="A405" s="83" t="s">
        <v>158</v>
      </c>
      <c r="B405" s="83">
        <v>13</v>
      </c>
      <c r="C405" s="84">
        <v>709.23350029999995</v>
      </c>
      <c r="D405" s="84">
        <v>656.01280832999998</v>
      </c>
      <c r="E405" s="84">
        <v>97.068390989999997</v>
      </c>
      <c r="F405" s="84">
        <v>97.068390989999997</v>
      </c>
    </row>
    <row r="406" spans="1:6" ht="12.75" customHeight="1" x14ac:dyDescent="0.2">
      <c r="A406" s="83" t="s">
        <v>158</v>
      </c>
      <c r="B406" s="83">
        <v>14</v>
      </c>
      <c r="C406" s="84">
        <v>744.71054838999999</v>
      </c>
      <c r="D406" s="84">
        <v>691.58858391000001</v>
      </c>
      <c r="E406" s="84">
        <v>102.33243957000001</v>
      </c>
      <c r="F406" s="84">
        <v>102.33243957000001</v>
      </c>
    </row>
    <row r="407" spans="1:6" ht="12.75" customHeight="1" x14ac:dyDescent="0.2">
      <c r="A407" s="83" t="s">
        <v>158</v>
      </c>
      <c r="B407" s="83">
        <v>15</v>
      </c>
      <c r="C407" s="84">
        <v>788.97731552000005</v>
      </c>
      <c r="D407" s="84">
        <v>734.74722919999999</v>
      </c>
      <c r="E407" s="84">
        <v>108.71850430000001</v>
      </c>
      <c r="F407" s="84">
        <v>108.71850430000001</v>
      </c>
    </row>
    <row r="408" spans="1:6" ht="12.75" customHeight="1" x14ac:dyDescent="0.2">
      <c r="A408" s="83" t="s">
        <v>158</v>
      </c>
      <c r="B408" s="83">
        <v>16</v>
      </c>
      <c r="C408" s="84">
        <v>755.08762809999996</v>
      </c>
      <c r="D408" s="84">
        <v>701.39740455000003</v>
      </c>
      <c r="E408" s="84">
        <v>103.78382349</v>
      </c>
      <c r="F408" s="84">
        <v>103.78382349</v>
      </c>
    </row>
    <row r="409" spans="1:6" ht="12.75" customHeight="1" x14ac:dyDescent="0.2">
      <c r="A409" s="83" t="s">
        <v>158</v>
      </c>
      <c r="B409" s="83">
        <v>17</v>
      </c>
      <c r="C409" s="84">
        <v>708.35741918999997</v>
      </c>
      <c r="D409" s="84">
        <v>654.59174598000004</v>
      </c>
      <c r="E409" s="84">
        <v>96.858120349999993</v>
      </c>
      <c r="F409" s="84">
        <v>96.858120349999993</v>
      </c>
    </row>
    <row r="410" spans="1:6" ht="12.75" customHeight="1" x14ac:dyDescent="0.2">
      <c r="A410" s="83" t="s">
        <v>158</v>
      </c>
      <c r="B410" s="83">
        <v>18</v>
      </c>
      <c r="C410" s="84">
        <v>648.00553357000001</v>
      </c>
      <c r="D410" s="84">
        <v>594.42238151000004</v>
      </c>
      <c r="E410" s="84">
        <v>87.955026810000007</v>
      </c>
      <c r="F410" s="84">
        <v>87.955026810000007</v>
      </c>
    </row>
    <row r="411" spans="1:6" ht="12.75" customHeight="1" x14ac:dyDescent="0.2">
      <c r="A411" s="83" t="s">
        <v>158</v>
      </c>
      <c r="B411" s="83">
        <v>19</v>
      </c>
      <c r="C411" s="84">
        <v>621.90302692</v>
      </c>
      <c r="D411" s="84">
        <v>568.41660064999996</v>
      </c>
      <c r="E411" s="84">
        <v>84.107023729999995</v>
      </c>
      <c r="F411" s="84">
        <v>84.107023729999995</v>
      </c>
    </row>
    <row r="412" spans="1:6" ht="12.75" customHeight="1" x14ac:dyDescent="0.2">
      <c r="A412" s="83" t="s">
        <v>158</v>
      </c>
      <c r="B412" s="83">
        <v>20</v>
      </c>
      <c r="C412" s="84">
        <v>622.91365644999996</v>
      </c>
      <c r="D412" s="84">
        <v>570.81227740999998</v>
      </c>
      <c r="E412" s="84">
        <v>84.461505360000004</v>
      </c>
      <c r="F412" s="84">
        <v>84.461505360000004</v>
      </c>
    </row>
    <row r="413" spans="1:6" ht="12.75" customHeight="1" x14ac:dyDescent="0.2">
      <c r="A413" s="83" t="s">
        <v>158</v>
      </c>
      <c r="B413" s="83">
        <v>21</v>
      </c>
      <c r="C413" s="84">
        <v>618.42116318000001</v>
      </c>
      <c r="D413" s="84">
        <v>559.14571024999998</v>
      </c>
      <c r="E413" s="84">
        <v>82.735235860000003</v>
      </c>
      <c r="F413" s="84">
        <v>82.735235860000003</v>
      </c>
    </row>
    <row r="414" spans="1:6" ht="12.75" customHeight="1" x14ac:dyDescent="0.2">
      <c r="A414" s="83" t="s">
        <v>158</v>
      </c>
      <c r="B414" s="83">
        <v>22</v>
      </c>
      <c r="C414" s="84">
        <v>608.11591609000004</v>
      </c>
      <c r="D414" s="84">
        <v>554.94113119999997</v>
      </c>
      <c r="E414" s="84">
        <v>82.113095990000005</v>
      </c>
      <c r="F414" s="84">
        <v>82.113095990000005</v>
      </c>
    </row>
    <row r="415" spans="1:6" ht="12.75" customHeight="1" x14ac:dyDescent="0.2">
      <c r="A415" s="83" t="s">
        <v>158</v>
      </c>
      <c r="B415" s="83">
        <v>23</v>
      </c>
      <c r="C415" s="84">
        <v>610.43693772999995</v>
      </c>
      <c r="D415" s="84">
        <v>554.42709613</v>
      </c>
      <c r="E415" s="84">
        <v>82.037035650000007</v>
      </c>
      <c r="F415" s="84">
        <v>82.037035650000007</v>
      </c>
    </row>
    <row r="416" spans="1:6" ht="12.75" customHeight="1" x14ac:dyDescent="0.2">
      <c r="A416" s="83" t="s">
        <v>158</v>
      </c>
      <c r="B416" s="83">
        <v>24</v>
      </c>
      <c r="C416" s="84">
        <v>639.95537477000005</v>
      </c>
      <c r="D416" s="84">
        <v>585.00594063000005</v>
      </c>
      <c r="E416" s="84">
        <v>86.561702240000002</v>
      </c>
      <c r="F416" s="84">
        <v>86.561702240000002</v>
      </c>
    </row>
    <row r="417" spans="1:6" ht="12.75" customHeight="1" x14ac:dyDescent="0.2">
      <c r="A417" s="83" t="s">
        <v>159</v>
      </c>
      <c r="B417" s="83">
        <v>1</v>
      </c>
      <c r="C417" s="84">
        <v>698.99762332</v>
      </c>
      <c r="D417" s="84">
        <v>636.68158129000005</v>
      </c>
      <c r="E417" s="84">
        <v>94.208003079999997</v>
      </c>
      <c r="F417" s="84">
        <v>94.208003079999997</v>
      </c>
    </row>
    <row r="418" spans="1:6" ht="12.75" customHeight="1" x14ac:dyDescent="0.2">
      <c r="A418" s="83" t="s">
        <v>159</v>
      </c>
      <c r="B418" s="83">
        <v>2</v>
      </c>
      <c r="C418" s="84">
        <v>767.57557807000001</v>
      </c>
      <c r="D418" s="84">
        <v>712.37807425000005</v>
      </c>
      <c r="E418" s="84">
        <v>105.40860265000001</v>
      </c>
      <c r="F418" s="84">
        <v>105.40860265000001</v>
      </c>
    </row>
    <row r="419" spans="1:6" ht="12.75" customHeight="1" x14ac:dyDescent="0.2">
      <c r="A419" s="83" t="s">
        <v>159</v>
      </c>
      <c r="B419" s="83">
        <v>3</v>
      </c>
      <c r="C419" s="84">
        <v>828.82510278999996</v>
      </c>
      <c r="D419" s="84">
        <v>773.58343072000002</v>
      </c>
      <c r="E419" s="84">
        <v>114.46498904000001</v>
      </c>
      <c r="F419" s="84">
        <v>114.46498904000001</v>
      </c>
    </row>
    <row r="420" spans="1:6" ht="12.75" customHeight="1" x14ac:dyDescent="0.2">
      <c r="A420" s="83" t="s">
        <v>159</v>
      </c>
      <c r="B420" s="83">
        <v>4</v>
      </c>
      <c r="C420" s="84">
        <v>836.80801744999997</v>
      </c>
      <c r="D420" s="84">
        <v>781.76785751</v>
      </c>
      <c r="E420" s="84">
        <v>115.67601592</v>
      </c>
      <c r="F420" s="84">
        <v>115.67601592</v>
      </c>
    </row>
    <row r="421" spans="1:6" ht="12.75" customHeight="1" x14ac:dyDescent="0.2">
      <c r="A421" s="83" t="s">
        <v>159</v>
      </c>
      <c r="B421" s="83">
        <v>5</v>
      </c>
      <c r="C421" s="84">
        <v>841.17329710000001</v>
      </c>
      <c r="D421" s="84">
        <v>785.20360489999996</v>
      </c>
      <c r="E421" s="84">
        <v>116.1843939</v>
      </c>
      <c r="F421" s="84">
        <v>116.1843939</v>
      </c>
    </row>
    <row r="422" spans="1:6" ht="12.75" customHeight="1" x14ac:dyDescent="0.2">
      <c r="A422" s="83" t="s">
        <v>159</v>
      </c>
      <c r="B422" s="83">
        <v>6</v>
      </c>
      <c r="C422" s="84">
        <v>829.63564384999995</v>
      </c>
      <c r="D422" s="84">
        <v>775.19282439000006</v>
      </c>
      <c r="E422" s="84">
        <v>114.70312654999999</v>
      </c>
      <c r="F422" s="84">
        <v>114.70312654999999</v>
      </c>
    </row>
    <row r="423" spans="1:6" ht="12.75" customHeight="1" x14ac:dyDescent="0.2">
      <c r="A423" s="83" t="s">
        <v>159</v>
      </c>
      <c r="B423" s="83">
        <v>7</v>
      </c>
      <c r="C423" s="84">
        <v>817.97807823999995</v>
      </c>
      <c r="D423" s="84">
        <v>762.63108364000004</v>
      </c>
      <c r="E423" s="84">
        <v>112.84440069999999</v>
      </c>
      <c r="F423" s="84">
        <v>112.84440069999999</v>
      </c>
    </row>
    <row r="424" spans="1:6" ht="12.75" customHeight="1" x14ac:dyDescent="0.2">
      <c r="A424" s="83" t="s">
        <v>159</v>
      </c>
      <c r="B424" s="83">
        <v>8</v>
      </c>
      <c r="C424" s="84">
        <v>821.73896050999997</v>
      </c>
      <c r="D424" s="84">
        <v>759.96790097999997</v>
      </c>
      <c r="E424" s="84">
        <v>112.45033697</v>
      </c>
      <c r="F424" s="84">
        <v>112.45033697</v>
      </c>
    </row>
    <row r="425" spans="1:6" ht="12.75" customHeight="1" x14ac:dyDescent="0.2">
      <c r="A425" s="83" t="s">
        <v>159</v>
      </c>
      <c r="B425" s="83">
        <v>9</v>
      </c>
      <c r="C425" s="84">
        <v>759.35556742000006</v>
      </c>
      <c r="D425" s="84">
        <v>705.20367340999996</v>
      </c>
      <c r="E425" s="84">
        <v>104.34702651000001</v>
      </c>
      <c r="F425" s="84">
        <v>104.34702651000001</v>
      </c>
    </row>
    <row r="426" spans="1:6" ht="12.75" customHeight="1" x14ac:dyDescent="0.2">
      <c r="A426" s="83" t="s">
        <v>159</v>
      </c>
      <c r="B426" s="83">
        <v>10</v>
      </c>
      <c r="C426" s="84">
        <v>734.87624231999996</v>
      </c>
      <c r="D426" s="84">
        <v>681.06487888000004</v>
      </c>
      <c r="E426" s="84">
        <v>100.77527621</v>
      </c>
      <c r="F426" s="84">
        <v>100.77527621</v>
      </c>
    </row>
    <row r="427" spans="1:6" ht="12.75" customHeight="1" x14ac:dyDescent="0.2">
      <c r="A427" s="83" t="s">
        <v>159</v>
      </c>
      <c r="B427" s="83">
        <v>11</v>
      </c>
      <c r="C427" s="84">
        <v>707.40120392999995</v>
      </c>
      <c r="D427" s="84">
        <v>652.87828372000001</v>
      </c>
      <c r="E427" s="84">
        <v>96.604584099999997</v>
      </c>
      <c r="F427" s="84">
        <v>96.604584099999997</v>
      </c>
    </row>
    <row r="428" spans="1:6" ht="12.75" customHeight="1" x14ac:dyDescent="0.2">
      <c r="A428" s="83" t="s">
        <v>159</v>
      </c>
      <c r="B428" s="83">
        <v>12</v>
      </c>
      <c r="C428" s="84">
        <v>718.51499652999996</v>
      </c>
      <c r="D428" s="84">
        <v>660.56599036</v>
      </c>
      <c r="E428" s="84">
        <v>97.742112669999997</v>
      </c>
      <c r="F428" s="84">
        <v>97.742112669999997</v>
      </c>
    </row>
    <row r="429" spans="1:6" ht="12.75" customHeight="1" x14ac:dyDescent="0.2">
      <c r="A429" s="83" t="s">
        <v>159</v>
      </c>
      <c r="B429" s="83">
        <v>13</v>
      </c>
      <c r="C429" s="84">
        <v>728.12434035000001</v>
      </c>
      <c r="D429" s="84">
        <v>673.62193888000002</v>
      </c>
      <c r="E429" s="84">
        <v>99.673965069999994</v>
      </c>
      <c r="F429" s="84">
        <v>99.673965069999994</v>
      </c>
    </row>
    <row r="430" spans="1:6" ht="12.75" customHeight="1" x14ac:dyDescent="0.2">
      <c r="A430" s="83" t="s">
        <v>159</v>
      </c>
      <c r="B430" s="83">
        <v>14</v>
      </c>
      <c r="C430" s="84">
        <v>769.33459066</v>
      </c>
      <c r="D430" s="84">
        <v>714.19936660999997</v>
      </c>
      <c r="E430" s="84">
        <v>105.67809421</v>
      </c>
      <c r="F430" s="84">
        <v>105.67809421</v>
      </c>
    </row>
    <row r="431" spans="1:6" ht="12.75" customHeight="1" x14ac:dyDescent="0.2">
      <c r="A431" s="83" t="s">
        <v>159</v>
      </c>
      <c r="B431" s="83">
        <v>15</v>
      </c>
      <c r="C431" s="84">
        <v>825.56913245999999</v>
      </c>
      <c r="D431" s="84">
        <v>758.08448805</v>
      </c>
      <c r="E431" s="84">
        <v>112.1716536</v>
      </c>
      <c r="F431" s="84">
        <v>112.1716536</v>
      </c>
    </row>
    <row r="432" spans="1:6" ht="12.75" customHeight="1" x14ac:dyDescent="0.2">
      <c r="A432" s="83" t="s">
        <v>159</v>
      </c>
      <c r="B432" s="83">
        <v>16</v>
      </c>
      <c r="C432" s="84">
        <v>784.46717435999994</v>
      </c>
      <c r="D432" s="84">
        <v>729.63345050999999</v>
      </c>
      <c r="E432" s="84">
        <v>107.96183268999999</v>
      </c>
      <c r="F432" s="84">
        <v>107.96183268999999</v>
      </c>
    </row>
    <row r="433" spans="1:6" ht="12.75" customHeight="1" x14ac:dyDescent="0.2">
      <c r="A433" s="83" t="s">
        <v>159</v>
      </c>
      <c r="B433" s="83">
        <v>17</v>
      </c>
      <c r="C433" s="84">
        <v>738.93671152000002</v>
      </c>
      <c r="D433" s="84">
        <v>684.92055450999999</v>
      </c>
      <c r="E433" s="84">
        <v>101.34578981</v>
      </c>
      <c r="F433" s="84">
        <v>101.34578981</v>
      </c>
    </row>
    <row r="434" spans="1:6" ht="12.75" customHeight="1" x14ac:dyDescent="0.2">
      <c r="A434" s="83" t="s">
        <v>159</v>
      </c>
      <c r="B434" s="83">
        <v>18</v>
      </c>
      <c r="C434" s="84">
        <v>674.44824041000004</v>
      </c>
      <c r="D434" s="84">
        <v>620.34174570000005</v>
      </c>
      <c r="E434" s="84">
        <v>91.790243050000001</v>
      </c>
      <c r="F434" s="84">
        <v>91.790243050000001</v>
      </c>
    </row>
    <row r="435" spans="1:6" ht="12.75" customHeight="1" x14ac:dyDescent="0.2">
      <c r="A435" s="83" t="s">
        <v>159</v>
      </c>
      <c r="B435" s="83">
        <v>19</v>
      </c>
      <c r="C435" s="84">
        <v>637.98707028000001</v>
      </c>
      <c r="D435" s="84">
        <v>583.77397436000001</v>
      </c>
      <c r="E435" s="84">
        <v>86.379411610000005</v>
      </c>
      <c r="F435" s="84">
        <v>86.379411610000005</v>
      </c>
    </row>
    <row r="436" spans="1:6" ht="12.75" customHeight="1" x14ac:dyDescent="0.2">
      <c r="A436" s="83" t="s">
        <v>159</v>
      </c>
      <c r="B436" s="83">
        <v>20</v>
      </c>
      <c r="C436" s="84">
        <v>628.81309855999996</v>
      </c>
      <c r="D436" s="84">
        <v>572.12813496000001</v>
      </c>
      <c r="E436" s="84">
        <v>84.656209140000001</v>
      </c>
      <c r="F436" s="84">
        <v>84.656209140000001</v>
      </c>
    </row>
    <row r="437" spans="1:6" ht="12.75" customHeight="1" x14ac:dyDescent="0.2">
      <c r="A437" s="83" t="s">
        <v>159</v>
      </c>
      <c r="B437" s="83">
        <v>21</v>
      </c>
      <c r="C437" s="84">
        <v>627.35825411999997</v>
      </c>
      <c r="D437" s="84">
        <v>573.00468423999996</v>
      </c>
      <c r="E437" s="84">
        <v>84.785909700000005</v>
      </c>
      <c r="F437" s="84">
        <v>84.785909700000005</v>
      </c>
    </row>
    <row r="438" spans="1:6" ht="12.75" customHeight="1" x14ac:dyDescent="0.2">
      <c r="A438" s="83" t="s">
        <v>159</v>
      </c>
      <c r="B438" s="83">
        <v>22</v>
      </c>
      <c r="C438" s="84">
        <v>628.98422936999998</v>
      </c>
      <c r="D438" s="84">
        <v>574.44145728000001</v>
      </c>
      <c r="E438" s="84">
        <v>84.998505010000002</v>
      </c>
      <c r="F438" s="84">
        <v>84.998505010000002</v>
      </c>
    </row>
    <row r="439" spans="1:6" ht="12.75" customHeight="1" x14ac:dyDescent="0.2">
      <c r="A439" s="83" t="s">
        <v>159</v>
      </c>
      <c r="B439" s="83">
        <v>23</v>
      </c>
      <c r="C439" s="84">
        <v>649.06159313000001</v>
      </c>
      <c r="D439" s="84">
        <v>594.44495402999996</v>
      </c>
      <c r="E439" s="84">
        <v>87.958366799999993</v>
      </c>
      <c r="F439" s="84">
        <v>87.958366799999993</v>
      </c>
    </row>
    <row r="440" spans="1:6" ht="12.75" customHeight="1" x14ac:dyDescent="0.2">
      <c r="A440" s="83" t="s">
        <v>159</v>
      </c>
      <c r="B440" s="83">
        <v>24</v>
      </c>
      <c r="C440" s="84">
        <v>680.71914815000002</v>
      </c>
      <c r="D440" s="84">
        <v>625.10675102000005</v>
      </c>
      <c r="E440" s="84">
        <v>92.495307639999993</v>
      </c>
      <c r="F440" s="84">
        <v>92.495307639999993</v>
      </c>
    </row>
    <row r="441" spans="1:6" ht="12.75" customHeight="1" x14ac:dyDescent="0.2">
      <c r="A441" s="83" t="s">
        <v>160</v>
      </c>
      <c r="B441" s="83">
        <v>1</v>
      </c>
      <c r="C441" s="84">
        <v>779.53281227000002</v>
      </c>
      <c r="D441" s="84">
        <v>722.46340269999996</v>
      </c>
      <c r="E441" s="84">
        <v>106.90090065</v>
      </c>
      <c r="F441" s="84">
        <v>106.90090065</v>
      </c>
    </row>
    <row r="442" spans="1:6" ht="12.75" customHeight="1" x14ac:dyDescent="0.2">
      <c r="A442" s="83" t="s">
        <v>160</v>
      </c>
      <c r="B442" s="83">
        <v>2</v>
      </c>
      <c r="C442" s="84">
        <v>879.72461434000002</v>
      </c>
      <c r="D442" s="84">
        <v>817.95891155000004</v>
      </c>
      <c r="E442" s="84">
        <v>121.03110554</v>
      </c>
      <c r="F442" s="84">
        <v>121.03110554</v>
      </c>
    </row>
    <row r="443" spans="1:6" ht="12.75" customHeight="1" x14ac:dyDescent="0.2">
      <c r="A443" s="83" t="s">
        <v>160</v>
      </c>
      <c r="B443" s="83">
        <v>3</v>
      </c>
      <c r="C443" s="84">
        <v>948.57730555000001</v>
      </c>
      <c r="D443" s="84">
        <v>887.84446145000004</v>
      </c>
      <c r="E443" s="84">
        <v>131.37187602</v>
      </c>
      <c r="F443" s="84">
        <v>131.37187602</v>
      </c>
    </row>
    <row r="444" spans="1:6" ht="12.75" customHeight="1" x14ac:dyDescent="0.2">
      <c r="A444" s="83" t="s">
        <v>160</v>
      </c>
      <c r="B444" s="83">
        <v>4</v>
      </c>
      <c r="C444" s="84">
        <v>955.46053221</v>
      </c>
      <c r="D444" s="84">
        <v>895.50031195999998</v>
      </c>
      <c r="E444" s="84">
        <v>132.50469093000001</v>
      </c>
      <c r="F444" s="84">
        <v>132.50469093000001</v>
      </c>
    </row>
    <row r="445" spans="1:6" ht="12.75" customHeight="1" x14ac:dyDescent="0.2">
      <c r="A445" s="83" t="s">
        <v>160</v>
      </c>
      <c r="B445" s="83">
        <v>5</v>
      </c>
      <c r="C445" s="84">
        <v>963.15456287999996</v>
      </c>
      <c r="D445" s="84">
        <v>902.19123581999997</v>
      </c>
      <c r="E445" s="84">
        <v>133.49472832999999</v>
      </c>
      <c r="F445" s="84">
        <v>133.49472832999999</v>
      </c>
    </row>
    <row r="446" spans="1:6" ht="12.75" customHeight="1" x14ac:dyDescent="0.2">
      <c r="A446" s="83" t="s">
        <v>160</v>
      </c>
      <c r="B446" s="83">
        <v>6</v>
      </c>
      <c r="C446" s="84">
        <v>948.77099595000004</v>
      </c>
      <c r="D446" s="84">
        <v>889.96544056000005</v>
      </c>
      <c r="E446" s="84">
        <v>131.6857114</v>
      </c>
      <c r="F446" s="84">
        <v>131.6857114</v>
      </c>
    </row>
    <row r="447" spans="1:6" ht="12.75" customHeight="1" x14ac:dyDescent="0.2">
      <c r="A447" s="83" t="s">
        <v>160</v>
      </c>
      <c r="B447" s="83">
        <v>7</v>
      </c>
      <c r="C447" s="84">
        <v>927.58314789999997</v>
      </c>
      <c r="D447" s="84">
        <v>868.41411273999995</v>
      </c>
      <c r="E447" s="84">
        <v>128.49682135</v>
      </c>
      <c r="F447" s="84">
        <v>128.49682135</v>
      </c>
    </row>
    <row r="448" spans="1:6" ht="12.75" customHeight="1" x14ac:dyDescent="0.2">
      <c r="A448" s="83" t="s">
        <v>160</v>
      </c>
      <c r="B448" s="83">
        <v>8</v>
      </c>
      <c r="C448" s="84">
        <v>891.53831377999995</v>
      </c>
      <c r="D448" s="84">
        <v>834.68285220999996</v>
      </c>
      <c r="E448" s="84">
        <v>123.50570053</v>
      </c>
      <c r="F448" s="84">
        <v>123.50570053</v>
      </c>
    </row>
    <row r="449" spans="1:6" ht="12.75" customHeight="1" x14ac:dyDescent="0.2">
      <c r="A449" s="83" t="s">
        <v>160</v>
      </c>
      <c r="B449" s="83">
        <v>9</v>
      </c>
      <c r="C449" s="84">
        <v>807.08513030999995</v>
      </c>
      <c r="D449" s="84">
        <v>752.24497809000002</v>
      </c>
      <c r="E449" s="84">
        <v>111.30759755</v>
      </c>
      <c r="F449" s="84">
        <v>111.30759755</v>
      </c>
    </row>
    <row r="450" spans="1:6" ht="12.75" customHeight="1" x14ac:dyDescent="0.2">
      <c r="A450" s="83" t="s">
        <v>160</v>
      </c>
      <c r="B450" s="83">
        <v>10</v>
      </c>
      <c r="C450" s="84">
        <v>740.07900567000002</v>
      </c>
      <c r="D450" s="84">
        <v>686.18423791999999</v>
      </c>
      <c r="E450" s="84">
        <v>101.53277353</v>
      </c>
      <c r="F450" s="84">
        <v>101.53277353</v>
      </c>
    </row>
    <row r="451" spans="1:6" ht="12.75" customHeight="1" x14ac:dyDescent="0.2">
      <c r="A451" s="83" t="s">
        <v>160</v>
      </c>
      <c r="B451" s="83">
        <v>11</v>
      </c>
      <c r="C451" s="84">
        <v>731.16708634999998</v>
      </c>
      <c r="D451" s="84">
        <v>676.66750252999998</v>
      </c>
      <c r="E451" s="84">
        <v>100.12460866000001</v>
      </c>
      <c r="F451" s="84">
        <v>100.12460866000001</v>
      </c>
    </row>
    <row r="452" spans="1:6" ht="12.75" customHeight="1" x14ac:dyDescent="0.2">
      <c r="A452" s="83" t="s">
        <v>160</v>
      </c>
      <c r="B452" s="83">
        <v>12</v>
      </c>
      <c r="C452" s="84">
        <v>732.35050971999999</v>
      </c>
      <c r="D452" s="84">
        <v>677.89477281999996</v>
      </c>
      <c r="E452" s="84">
        <v>100.30620442999999</v>
      </c>
      <c r="F452" s="84">
        <v>100.30620442999999</v>
      </c>
    </row>
    <row r="453" spans="1:6" ht="12.75" customHeight="1" x14ac:dyDescent="0.2">
      <c r="A453" s="83" t="s">
        <v>160</v>
      </c>
      <c r="B453" s="83">
        <v>13</v>
      </c>
      <c r="C453" s="84">
        <v>738.43922834</v>
      </c>
      <c r="D453" s="84">
        <v>684.87146131999998</v>
      </c>
      <c r="E453" s="84">
        <v>101.33852562</v>
      </c>
      <c r="F453" s="84">
        <v>101.33852562</v>
      </c>
    </row>
    <row r="454" spans="1:6" ht="12.75" customHeight="1" x14ac:dyDescent="0.2">
      <c r="A454" s="83" t="s">
        <v>160</v>
      </c>
      <c r="B454" s="83">
        <v>14</v>
      </c>
      <c r="C454" s="84">
        <v>786.80695992999995</v>
      </c>
      <c r="D454" s="84">
        <v>734.53291909999996</v>
      </c>
      <c r="E454" s="84">
        <v>108.68679342999999</v>
      </c>
      <c r="F454" s="84">
        <v>108.68679342999999</v>
      </c>
    </row>
    <row r="455" spans="1:6" ht="12.75" customHeight="1" x14ac:dyDescent="0.2">
      <c r="A455" s="83" t="s">
        <v>160</v>
      </c>
      <c r="B455" s="83">
        <v>15</v>
      </c>
      <c r="C455" s="84">
        <v>837.51684078999995</v>
      </c>
      <c r="D455" s="84">
        <v>782.58309764000001</v>
      </c>
      <c r="E455" s="84">
        <v>115.79664473</v>
      </c>
      <c r="F455" s="84">
        <v>115.79664473</v>
      </c>
    </row>
    <row r="456" spans="1:6" ht="12.75" customHeight="1" x14ac:dyDescent="0.2">
      <c r="A456" s="83" t="s">
        <v>160</v>
      </c>
      <c r="B456" s="83">
        <v>16</v>
      </c>
      <c r="C456" s="84">
        <v>804.73742160999996</v>
      </c>
      <c r="D456" s="84">
        <v>747.65174008999998</v>
      </c>
      <c r="E456" s="84">
        <v>110.62794889</v>
      </c>
      <c r="F456" s="84">
        <v>110.62794889</v>
      </c>
    </row>
    <row r="457" spans="1:6" ht="12.75" customHeight="1" x14ac:dyDescent="0.2">
      <c r="A457" s="83" t="s">
        <v>160</v>
      </c>
      <c r="B457" s="83">
        <v>17</v>
      </c>
      <c r="C457" s="84">
        <v>747.38454377000005</v>
      </c>
      <c r="D457" s="84">
        <v>692.00801065999997</v>
      </c>
      <c r="E457" s="84">
        <v>102.39450098</v>
      </c>
      <c r="F457" s="84">
        <v>102.39450098</v>
      </c>
    </row>
    <row r="458" spans="1:6" ht="12.75" customHeight="1" x14ac:dyDescent="0.2">
      <c r="A458" s="83" t="s">
        <v>160</v>
      </c>
      <c r="B458" s="83">
        <v>18</v>
      </c>
      <c r="C458" s="84">
        <v>674.22027127000001</v>
      </c>
      <c r="D458" s="84">
        <v>619.52175745</v>
      </c>
      <c r="E458" s="84">
        <v>91.66891167</v>
      </c>
      <c r="F458" s="84">
        <v>91.66891167</v>
      </c>
    </row>
    <row r="459" spans="1:6" ht="12.75" customHeight="1" x14ac:dyDescent="0.2">
      <c r="A459" s="83" t="s">
        <v>160</v>
      </c>
      <c r="B459" s="83">
        <v>19</v>
      </c>
      <c r="C459" s="84">
        <v>632.13891636999995</v>
      </c>
      <c r="D459" s="84">
        <v>580.48673492</v>
      </c>
      <c r="E459" s="84">
        <v>85.893007929999996</v>
      </c>
      <c r="F459" s="84">
        <v>85.893007929999996</v>
      </c>
    </row>
    <row r="460" spans="1:6" ht="12.75" customHeight="1" x14ac:dyDescent="0.2">
      <c r="A460" s="83" t="s">
        <v>160</v>
      </c>
      <c r="B460" s="83">
        <v>20</v>
      </c>
      <c r="C460" s="84">
        <v>637.51488524000001</v>
      </c>
      <c r="D460" s="84">
        <v>576.82661475999998</v>
      </c>
      <c r="E460" s="84">
        <v>85.351430129999997</v>
      </c>
      <c r="F460" s="84">
        <v>85.351430129999997</v>
      </c>
    </row>
    <row r="461" spans="1:6" ht="12.75" customHeight="1" x14ac:dyDescent="0.2">
      <c r="A461" s="83" t="s">
        <v>160</v>
      </c>
      <c r="B461" s="83">
        <v>21</v>
      </c>
      <c r="C461" s="84">
        <v>634.70933472000002</v>
      </c>
      <c r="D461" s="84">
        <v>575.71057827000004</v>
      </c>
      <c r="E461" s="84">
        <v>85.186293320000004</v>
      </c>
      <c r="F461" s="84">
        <v>85.186293320000004</v>
      </c>
    </row>
    <row r="462" spans="1:6" ht="12.75" customHeight="1" x14ac:dyDescent="0.2">
      <c r="A462" s="83" t="s">
        <v>160</v>
      </c>
      <c r="B462" s="83">
        <v>22</v>
      </c>
      <c r="C462" s="84">
        <v>631.80802856000003</v>
      </c>
      <c r="D462" s="84">
        <v>574.70426241999996</v>
      </c>
      <c r="E462" s="84">
        <v>85.037391560000003</v>
      </c>
      <c r="F462" s="84">
        <v>85.037391560000003</v>
      </c>
    </row>
    <row r="463" spans="1:6" ht="12.75" customHeight="1" x14ac:dyDescent="0.2">
      <c r="A463" s="83" t="s">
        <v>160</v>
      </c>
      <c r="B463" s="83">
        <v>23</v>
      </c>
      <c r="C463" s="84">
        <v>631.06938190999995</v>
      </c>
      <c r="D463" s="84">
        <v>574.81460054000001</v>
      </c>
      <c r="E463" s="84">
        <v>85.053717980000002</v>
      </c>
      <c r="F463" s="84">
        <v>85.053717980000002</v>
      </c>
    </row>
    <row r="464" spans="1:6" ht="12.75" customHeight="1" x14ac:dyDescent="0.2">
      <c r="A464" s="83" t="s">
        <v>160</v>
      </c>
      <c r="B464" s="83">
        <v>24</v>
      </c>
      <c r="C464" s="84">
        <v>669.75543431999995</v>
      </c>
      <c r="D464" s="84">
        <v>615.2478175</v>
      </c>
      <c r="E464" s="84">
        <v>91.036508659999996</v>
      </c>
      <c r="F464" s="84">
        <v>91.036508659999996</v>
      </c>
    </row>
    <row r="465" spans="1:6" ht="12.75" customHeight="1" x14ac:dyDescent="0.2">
      <c r="A465" s="83" t="s">
        <v>161</v>
      </c>
      <c r="B465" s="83">
        <v>1</v>
      </c>
      <c r="C465" s="84">
        <v>743.18908085999999</v>
      </c>
      <c r="D465" s="84">
        <v>680.92224183999997</v>
      </c>
      <c r="E465" s="84">
        <v>100.75417059999999</v>
      </c>
      <c r="F465" s="84">
        <v>100.75417059999999</v>
      </c>
    </row>
    <row r="466" spans="1:6" ht="12.75" customHeight="1" x14ac:dyDescent="0.2">
      <c r="A466" s="83" t="s">
        <v>161</v>
      </c>
      <c r="B466" s="83">
        <v>2</v>
      </c>
      <c r="C466" s="84">
        <v>812.61037271999999</v>
      </c>
      <c r="D466" s="84">
        <v>756.78316949999999</v>
      </c>
      <c r="E466" s="84">
        <v>111.97910111</v>
      </c>
      <c r="F466" s="84">
        <v>111.97910111</v>
      </c>
    </row>
    <row r="467" spans="1:6" ht="12.75" customHeight="1" x14ac:dyDescent="0.2">
      <c r="A467" s="83" t="s">
        <v>161</v>
      </c>
      <c r="B467" s="83">
        <v>3</v>
      </c>
      <c r="C467" s="84">
        <v>881.93470650999996</v>
      </c>
      <c r="D467" s="84">
        <v>827.29382683999995</v>
      </c>
      <c r="E467" s="84">
        <v>122.412367</v>
      </c>
      <c r="F467" s="84">
        <v>122.412367</v>
      </c>
    </row>
    <row r="468" spans="1:6" ht="12.75" customHeight="1" x14ac:dyDescent="0.2">
      <c r="A468" s="83" t="s">
        <v>161</v>
      </c>
      <c r="B468" s="83">
        <v>4</v>
      </c>
      <c r="C468" s="84">
        <v>885.18341243999998</v>
      </c>
      <c r="D468" s="84">
        <v>830.25414281999997</v>
      </c>
      <c r="E468" s="84">
        <v>122.85039672000001</v>
      </c>
      <c r="F468" s="84">
        <v>122.85039672000001</v>
      </c>
    </row>
    <row r="469" spans="1:6" ht="12.75" customHeight="1" x14ac:dyDescent="0.2">
      <c r="A469" s="83" t="s">
        <v>161</v>
      </c>
      <c r="B469" s="83">
        <v>5</v>
      </c>
      <c r="C469" s="84">
        <v>891.26454709999996</v>
      </c>
      <c r="D469" s="84">
        <v>833.03769365000005</v>
      </c>
      <c r="E469" s="84">
        <v>123.262271</v>
      </c>
      <c r="F469" s="84">
        <v>123.262271</v>
      </c>
    </row>
    <row r="470" spans="1:6" ht="12.75" customHeight="1" x14ac:dyDescent="0.2">
      <c r="A470" s="83" t="s">
        <v>161</v>
      </c>
      <c r="B470" s="83">
        <v>6</v>
      </c>
      <c r="C470" s="84">
        <v>869.40195024000002</v>
      </c>
      <c r="D470" s="84">
        <v>813.88834716999997</v>
      </c>
      <c r="E470" s="84">
        <v>120.42879545</v>
      </c>
      <c r="F470" s="84">
        <v>120.42879545</v>
      </c>
    </row>
    <row r="471" spans="1:6" ht="12.75" customHeight="1" x14ac:dyDescent="0.2">
      <c r="A471" s="83" t="s">
        <v>161</v>
      </c>
      <c r="B471" s="83">
        <v>7</v>
      </c>
      <c r="C471" s="84">
        <v>819.44327607000002</v>
      </c>
      <c r="D471" s="84">
        <v>764.7556998</v>
      </c>
      <c r="E471" s="84">
        <v>113.15877424999999</v>
      </c>
      <c r="F471" s="84">
        <v>113.15877424999999</v>
      </c>
    </row>
    <row r="472" spans="1:6" ht="12.75" customHeight="1" x14ac:dyDescent="0.2">
      <c r="A472" s="83" t="s">
        <v>161</v>
      </c>
      <c r="B472" s="83">
        <v>8</v>
      </c>
      <c r="C472" s="84">
        <v>765.81362705000004</v>
      </c>
      <c r="D472" s="84">
        <v>709.70002433000002</v>
      </c>
      <c r="E472" s="84">
        <v>105.01233904999999</v>
      </c>
      <c r="F472" s="84">
        <v>105.01233904999999</v>
      </c>
    </row>
    <row r="473" spans="1:6" ht="12.75" customHeight="1" x14ac:dyDescent="0.2">
      <c r="A473" s="83" t="s">
        <v>161</v>
      </c>
      <c r="B473" s="83">
        <v>9</v>
      </c>
      <c r="C473" s="84">
        <v>711.59600307999995</v>
      </c>
      <c r="D473" s="84">
        <v>653.80036575999998</v>
      </c>
      <c r="E473" s="84">
        <v>96.741022020000003</v>
      </c>
      <c r="F473" s="84">
        <v>96.741022020000003</v>
      </c>
    </row>
    <row r="474" spans="1:6" ht="12.75" customHeight="1" x14ac:dyDescent="0.2">
      <c r="A474" s="83" t="s">
        <v>161</v>
      </c>
      <c r="B474" s="83">
        <v>10</v>
      </c>
      <c r="C474" s="84">
        <v>674.13477010999998</v>
      </c>
      <c r="D474" s="84">
        <v>619.94412761000001</v>
      </c>
      <c r="E474" s="84">
        <v>91.731408610000003</v>
      </c>
      <c r="F474" s="84">
        <v>91.731408610000003</v>
      </c>
    </row>
    <row r="475" spans="1:6" ht="12.75" customHeight="1" x14ac:dyDescent="0.2">
      <c r="A475" s="83" t="s">
        <v>161</v>
      </c>
      <c r="B475" s="83">
        <v>11</v>
      </c>
      <c r="C475" s="84">
        <v>675.94056848000002</v>
      </c>
      <c r="D475" s="84">
        <v>621.98339611999995</v>
      </c>
      <c r="E475" s="84">
        <v>92.033153499999997</v>
      </c>
      <c r="F475" s="84">
        <v>92.033153499999997</v>
      </c>
    </row>
    <row r="476" spans="1:6" ht="12.75" customHeight="1" x14ac:dyDescent="0.2">
      <c r="A476" s="83" t="s">
        <v>161</v>
      </c>
      <c r="B476" s="83">
        <v>12</v>
      </c>
      <c r="C476" s="84">
        <v>681.94488271</v>
      </c>
      <c r="D476" s="84">
        <v>627.35248041</v>
      </c>
      <c r="E476" s="84">
        <v>92.827601970000003</v>
      </c>
      <c r="F476" s="84">
        <v>92.827601970000003</v>
      </c>
    </row>
    <row r="477" spans="1:6" ht="12.75" customHeight="1" x14ac:dyDescent="0.2">
      <c r="A477" s="83" t="s">
        <v>161</v>
      </c>
      <c r="B477" s="83">
        <v>13</v>
      </c>
      <c r="C477" s="84">
        <v>692.83758101000001</v>
      </c>
      <c r="D477" s="84">
        <v>639.84889386999998</v>
      </c>
      <c r="E477" s="84">
        <v>94.676661519999996</v>
      </c>
      <c r="F477" s="84">
        <v>94.676661519999996</v>
      </c>
    </row>
    <row r="478" spans="1:6" ht="12.75" customHeight="1" x14ac:dyDescent="0.2">
      <c r="A478" s="83" t="s">
        <v>161</v>
      </c>
      <c r="B478" s="83">
        <v>14</v>
      </c>
      <c r="C478" s="84">
        <v>736.85173148000001</v>
      </c>
      <c r="D478" s="84">
        <v>683.12714695</v>
      </c>
      <c r="E478" s="84">
        <v>101.08042428</v>
      </c>
      <c r="F478" s="84">
        <v>101.08042428</v>
      </c>
    </row>
    <row r="479" spans="1:6" ht="12.75" customHeight="1" x14ac:dyDescent="0.2">
      <c r="A479" s="83" t="s">
        <v>161</v>
      </c>
      <c r="B479" s="83">
        <v>15</v>
      </c>
      <c r="C479" s="84">
        <v>785.38523852000003</v>
      </c>
      <c r="D479" s="84">
        <v>721.73652562999996</v>
      </c>
      <c r="E479" s="84">
        <v>106.79334667000001</v>
      </c>
      <c r="F479" s="84">
        <v>106.79334667000001</v>
      </c>
    </row>
    <row r="480" spans="1:6" ht="12.75" customHeight="1" x14ac:dyDescent="0.2">
      <c r="A480" s="83" t="s">
        <v>161</v>
      </c>
      <c r="B480" s="83">
        <v>16</v>
      </c>
      <c r="C480" s="84">
        <v>756.22806359000003</v>
      </c>
      <c r="D480" s="84">
        <v>692.90139390000002</v>
      </c>
      <c r="E480" s="84">
        <v>102.52669242</v>
      </c>
      <c r="F480" s="84">
        <v>102.52669242</v>
      </c>
    </row>
    <row r="481" spans="1:6" ht="12.75" customHeight="1" x14ac:dyDescent="0.2">
      <c r="A481" s="83" t="s">
        <v>161</v>
      </c>
      <c r="B481" s="83">
        <v>17</v>
      </c>
      <c r="C481" s="84">
        <v>706.77247782999996</v>
      </c>
      <c r="D481" s="84">
        <v>648.36010967000004</v>
      </c>
      <c r="E481" s="84">
        <v>95.936042450000002</v>
      </c>
      <c r="F481" s="84">
        <v>95.936042450000002</v>
      </c>
    </row>
    <row r="482" spans="1:6" ht="12.75" customHeight="1" x14ac:dyDescent="0.2">
      <c r="A482" s="83" t="s">
        <v>161</v>
      </c>
      <c r="B482" s="83">
        <v>18</v>
      </c>
      <c r="C482" s="84">
        <v>646.25327086000004</v>
      </c>
      <c r="D482" s="84">
        <v>592.35965495000005</v>
      </c>
      <c r="E482" s="84">
        <v>87.649810889999998</v>
      </c>
      <c r="F482" s="84">
        <v>87.649810889999998</v>
      </c>
    </row>
    <row r="483" spans="1:6" ht="12.75" customHeight="1" x14ac:dyDescent="0.2">
      <c r="A483" s="83" t="s">
        <v>161</v>
      </c>
      <c r="B483" s="83">
        <v>19</v>
      </c>
      <c r="C483" s="84">
        <v>617.13807562</v>
      </c>
      <c r="D483" s="84">
        <v>563.14555295000002</v>
      </c>
      <c r="E483" s="84">
        <v>83.327081460000002</v>
      </c>
      <c r="F483" s="84">
        <v>83.327081460000002</v>
      </c>
    </row>
    <row r="484" spans="1:6" ht="12.75" customHeight="1" x14ac:dyDescent="0.2">
      <c r="A484" s="83" t="s">
        <v>161</v>
      </c>
      <c r="B484" s="83">
        <v>20</v>
      </c>
      <c r="C484" s="84">
        <v>627.74715335999997</v>
      </c>
      <c r="D484" s="84">
        <v>571.21403735000001</v>
      </c>
      <c r="E484" s="84">
        <v>84.520952660000006</v>
      </c>
      <c r="F484" s="84">
        <v>84.520952660000006</v>
      </c>
    </row>
    <row r="485" spans="1:6" ht="12.75" customHeight="1" x14ac:dyDescent="0.2">
      <c r="A485" s="83" t="s">
        <v>161</v>
      </c>
      <c r="B485" s="83">
        <v>21</v>
      </c>
      <c r="C485" s="84">
        <v>617.44145452999999</v>
      </c>
      <c r="D485" s="84">
        <v>562.66898217999994</v>
      </c>
      <c r="E485" s="84">
        <v>83.256564609999998</v>
      </c>
      <c r="F485" s="84">
        <v>83.256564609999998</v>
      </c>
    </row>
    <row r="486" spans="1:6" ht="12.75" customHeight="1" x14ac:dyDescent="0.2">
      <c r="A486" s="83" t="s">
        <v>161</v>
      </c>
      <c r="B486" s="83">
        <v>22</v>
      </c>
      <c r="C486" s="84">
        <v>620.43379750999998</v>
      </c>
      <c r="D486" s="84">
        <v>567.10668045</v>
      </c>
      <c r="E486" s="84">
        <v>83.913198480000005</v>
      </c>
      <c r="F486" s="84">
        <v>83.913198480000005</v>
      </c>
    </row>
    <row r="487" spans="1:6" ht="12.75" customHeight="1" x14ac:dyDescent="0.2">
      <c r="A487" s="83" t="s">
        <v>161</v>
      </c>
      <c r="B487" s="83">
        <v>23</v>
      </c>
      <c r="C487" s="84">
        <v>637.60453557000005</v>
      </c>
      <c r="D487" s="84">
        <v>581.18663191999997</v>
      </c>
      <c r="E487" s="84">
        <v>85.996569750000006</v>
      </c>
      <c r="F487" s="84">
        <v>85.996569750000006</v>
      </c>
    </row>
    <row r="488" spans="1:6" ht="12.75" customHeight="1" x14ac:dyDescent="0.2">
      <c r="A488" s="83" t="s">
        <v>161</v>
      </c>
      <c r="B488" s="83">
        <v>24</v>
      </c>
      <c r="C488" s="84">
        <v>671.55462807000004</v>
      </c>
      <c r="D488" s="84">
        <v>612.23334165999995</v>
      </c>
      <c r="E488" s="84">
        <v>90.590465050000006</v>
      </c>
      <c r="F488" s="84">
        <v>90.590465050000006</v>
      </c>
    </row>
    <row r="489" spans="1:6" ht="12.75" customHeight="1" x14ac:dyDescent="0.2">
      <c r="A489" s="83" t="s">
        <v>162</v>
      </c>
      <c r="B489" s="83">
        <v>1</v>
      </c>
      <c r="C489" s="84">
        <v>787.76248003000001</v>
      </c>
      <c r="D489" s="84">
        <v>721.56813418000002</v>
      </c>
      <c r="E489" s="84">
        <v>106.76843026</v>
      </c>
      <c r="F489" s="84">
        <v>106.76843026</v>
      </c>
    </row>
    <row r="490" spans="1:6" ht="12.75" customHeight="1" x14ac:dyDescent="0.2">
      <c r="A490" s="83" t="s">
        <v>162</v>
      </c>
      <c r="B490" s="83">
        <v>2</v>
      </c>
      <c r="C490" s="84">
        <v>864.28591452000001</v>
      </c>
      <c r="D490" s="84">
        <v>802.69372127999998</v>
      </c>
      <c r="E490" s="84">
        <v>118.77235779</v>
      </c>
      <c r="F490" s="84">
        <v>118.77235779</v>
      </c>
    </row>
    <row r="491" spans="1:6" ht="12.75" customHeight="1" x14ac:dyDescent="0.2">
      <c r="A491" s="83" t="s">
        <v>162</v>
      </c>
      <c r="B491" s="83">
        <v>3</v>
      </c>
      <c r="C491" s="84">
        <v>932.07080080000003</v>
      </c>
      <c r="D491" s="84">
        <v>870.49392280999996</v>
      </c>
      <c r="E491" s="84">
        <v>128.80456507</v>
      </c>
      <c r="F491" s="84">
        <v>128.80456507</v>
      </c>
    </row>
    <row r="492" spans="1:6" ht="12.75" customHeight="1" x14ac:dyDescent="0.2">
      <c r="A492" s="83" t="s">
        <v>162</v>
      </c>
      <c r="B492" s="83">
        <v>4</v>
      </c>
      <c r="C492" s="84">
        <v>932.39217614999995</v>
      </c>
      <c r="D492" s="84">
        <v>879.83806754</v>
      </c>
      <c r="E492" s="84">
        <v>130.18719218000001</v>
      </c>
      <c r="F492" s="84">
        <v>130.18719218000001</v>
      </c>
    </row>
    <row r="493" spans="1:6" ht="12.75" customHeight="1" x14ac:dyDescent="0.2">
      <c r="A493" s="83" t="s">
        <v>162</v>
      </c>
      <c r="B493" s="83">
        <v>5</v>
      </c>
      <c r="C493" s="84">
        <v>944.01374640999995</v>
      </c>
      <c r="D493" s="84">
        <v>888.61092660999998</v>
      </c>
      <c r="E493" s="84">
        <v>131.48528773999999</v>
      </c>
      <c r="F493" s="84">
        <v>131.48528773999999</v>
      </c>
    </row>
    <row r="494" spans="1:6" ht="12.75" customHeight="1" x14ac:dyDescent="0.2">
      <c r="A494" s="83" t="s">
        <v>162</v>
      </c>
      <c r="B494" s="83">
        <v>6</v>
      </c>
      <c r="C494" s="84">
        <v>920.40443081000001</v>
      </c>
      <c r="D494" s="84">
        <v>865.71789203000003</v>
      </c>
      <c r="E494" s="84">
        <v>128.09786907</v>
      </c>
      <c r="F494" s="84">
        <v>128.09786907</v>
      </c>
    </row>
    <row r="495" spans="1:6" ht="12.75" customHeight="1" x14ac:dyDescent="0.2">
      <c r="A495" s="83" t="s">
        <v>162</v>
      </c>
      <c r="B495" s="83">
        <v>7</v>
      </c>
      <c r="C495" s="84">
        <v>865.57276454999999</v>
      </c>
      <c r="D495" s="84">
        <v>807.89267687999995</v>
      </c>
      <c r="E495" s="84">
        <v>119.54163278999999</v>
      </c>
      <c r="F495" s="84">
        <v>119.54163278999999</v>
      </c>
    </row>
    <row r="496" spans="1:6" ht="12.75" customHeight="1" x14ac:dyDescent="0.2">
      <c r="A496" s="83" t="s">
        <v>162</v>
      </c>
      <c r="B496" s="83">
        <v>8</v>
      </c>
      <c r="C496" s="84">
        <v>812.53139504000001</v>
      </c>
      <c r="D496" s="84">
        <v>755.97773438000002</v>
      </c>
      <c r="E496" s="84">
        <v>111.85992311</v>
      </c>
      <c r="F496" s="84">
        <v>111.85992311</v>
      </c>
    </row>
    <row r="497" spans="1:6" ht="12.75" customHeight="1" x14ac:dyDescent="0.2">
      <c r="A497" s="83" t="s">
        <v>162</v>
      </c>
      <c r="B497" s="83">
        <v>9</v>
      </c>
      <c r="C497" s="84">
        <v>744.55505843000003</v>
      </c>
      <c r="D497" s="84">
        <v>689.50653697999996</v>
      </c>
      <c r="E497" s="84">
        <v>102.02436487999999</v>
      </c>
      <c r="F497" s="84">
        <v>102.02436487999999</v>
      </c>
    </row>
    <row r="498" spans="1:6" ht="12.75" customHeight="1" x14ac:dyDescent="0.2">
      <c r="A498" s="83" t="s">
        <v>162</v>
      </c>
      <c r="B498" s="83">
        <v>10</v>
      </c>
      <c r="C498" s="84">
        <v>705.54604042000005</v>
      </c>
      <c r="D498" s="84">
        <v>644.94161814999995</v>
      </c>
      <c r="E498" s="84">
        <v>95.430217769999999</v>
      </c>
      <c r="F498" s="84">
        <v>95.430217769999999</v>
      </c>
    </row>
    <row r="499" spans="1:6" ht="12.75" customHeight="1" x14ac:dyDescent="0.2">
      <c r="A499" s="83" t="s">
        <v>162</v>
      </c>
      <c r="B499" s="83">
        <v>11</v>
      </c>
      <c r="C499" s="84">
        <v>706.69431493000002</v>
      </c>
      <c r="D499" s="84">
        <v>644.71159781999995</v>
      </c>
      <c r="E499" s="84">
        <v>95.396182300000007</v>
      </c>
      <c r="F499" s="84">
        <v>95.396182300000007</v>
      </c>
    </row>
    <row r="500" spans="1:6" ht="12.75" customHeight="1" x14ac:dyDescent="0.2">
      <c r="A500" s="83" t="s">
        <v>162</v>
      </c>
      <c r="B500" s="83">
        <v>12</v>
      </c>
      <c r="C500" s="84">
        <v>719.24169446999997</v>
      </c>
      <c r="D500" s="84">
        <v>655.27892980000001</v>
      </c>
      <c r="E500" s="84">
        <v>96.959801029999994</v>
      </c>
      <c r="F500" s="84">
        <v>96.959801029999994</v>
      </c>
    </row>
    <row r="501" spans="1:6" ht="12.75" customHeight="1" x14ac:dyDescent="0.2">
      <c r="A501" s="83" t="s">
        <v>162</v>
      </c>
      <c r="B501" s="83">
        <v>13</v>
      </c>
      <c r="C501" s="84">
        <v>723.21496248000005</v>
      </c>
      <c r="D501" s="84">
        <v>667.87244281000005</v>
      </c>
      <c r="E501" s="84">
        <v>98.823228130000004</v>
      </c>
      <c r="F501" s="84">
        <v>98.823228130000004</v>
      </c>
    </row>
    <row r="502" spans="1:6" ht="12.75" customHeight="1" x14ac:dyDescent="0.2">
      <c r="A502" s="83" t="s">
        <v>162</v>
      </c>
      <c r="B502" s="83">
        <v>14</v>
      </c>
      <c r="C502" s="84">
        <v>765.32988625999997</v>
      </c>
      <c r="D502" s="84">
        <v>710.52670969999997</v>
      </c>
      <c r="E502" s="84">
        <v>105.13466138</v>
      </c>
      <c r="F502" s="84">
        <v>105.13466138</v>
      </c>
    </row>
    <row r="503" spans="1:6" ht="12.75" customHeight="1" x14ac:dyDescent="0.2">
      <c r="A503" s="83" t="s">
        <v>162</v>
      </c>
      <c r="B503" s="83">
        <v>15</v>
      </c>
      <c r="C503" s="84">
        <v>825.09249671999999</v>
      </c>
      <c r="D503" s="84">
        <v>759.62071742000001</v>
      </c>
      <c r="E503" s="84">
        <v>112.39896518</v>
      </c>
      <c r="F503" s="84">
        <v>112.39896518</v>
      </c>
    </row>
    <row r="504" spans="1:6" ht="12.75" customHeight="1" x14ac:dyDescent="0.2">
      <c r="A504" s="83" t="s">
        <v>162</v>
      </c>
      <c r="B504" s="83">
        <v>16</v>
      </c>
      <c r="C504" s="84">
        <v>792.47075070000005</v>
      </c>
      <c r="D504" s="84">
        <v>729.12215929000001</v>
      </c>
      <c r="E504" s="84">
        <v>107.88617834999999</v>
      </c>
      <c r="F504" s="84">
        <v>107.88617834999999</v>
      </c>
    </row>
    <row r="505" spans="1:6" ht="12.75" customHeight="1" x14ac:dyDescent="0.2">
      <c r="A505" s="83" t="s">
        <v>162</v>
      </c>
      <c r="B505" s="83">
        <v>17</v>
      </c>
      <c r="C505" s="84">
        <v>741.32518955</v>
      </c>
      <c r="D505" s="84">
        <v>677.93401005999999</v>
      </c>
      <c r="E505" s="84">
        <v>100.31201025</v>
      </c>
      <c r="F505" s="84">
        <v>100.31201025</v>
      </c>
    </row>
    <row r="506" spans="1:6" ht="12.75" customHeight="1" x14ac:dyDescent="0.2">
      <c r="A506" s="83" t="s">
        <v>162</v>
      </c>
      <c r="B506" s="83">
        <v>18</v>
      </c>
      <c r="C506" s="84">
        <v>669.12942726999995</v>
      </c>
      <c r="D506" s="84">
        <v>609.17127769000001</v>
      </c>
      <c r="E506" s="84">
        <v>90.137379960000004</v>
      </c>
      <c r="F506" s="84">
        <v>90.137379960000004</v>
      </c>
    </row>
    <row r="507" spans="1:6" ht="12.75" customHeight="1" x14ac:dyDescent="0.2">
      <c r="A507" s="83" t="s">
        <v>162</v>
      </c>
      <c r="B507" s="83">
        <v>19</v>
      </c>
      <c r="C507" s="84">
        <v>630.63338872999998</v>
      </c>
      <c r="D507" s="84">
        <v>576.72146434000001</v>
      </c>
      <c r="E507" s="84">
        <v>85.335871319999995</v>
      </c>
      <c r="F507" s="84">
        <v>85.335871319999995</v>
      </c>
    </row>
    <row r="508" spans="1:6" ht="12.75" customHeight="1" x14ac:dyDescent="0.2">
      <c r="A508" s="83" t="s">
        <v>162</v>
      </c>
      <c r="B508" s="83">
        <v>20</v>
      </c>
      <c r="C508" s="84">
        <v>643.83667552999998</v>
      </c>
      <c r="D508" s="84">
        <v>591.48265923999998</v>
      </c>
      <c r="E508" s="84">
        <v>87.520044279999993</v>
      </c>
      <c r="F508" s="84">
        <v>87.520044279999993</v>
      </c>
    </row>
    <row r="509" spans="1:6" ht="12.75" customHeight="1" x14ac:dyDescent="0.2">
      <c r="A509" s="83" t="s">
        <v>162</v>
      </c>
      <c r="B509" s="83">
        <v>21</v>
      </c>
      <c r="C509" s="84">
        <v>642.55634125999995</v>
      </c>
      <c r="D509" s="84">
        <v>588.66768103000004</v>
      </c>
      <c r="E509" s="84">
        <v>87.103519779999999</v>
      </c>
      <c r="F509" s="84">
        <v>87.103519779999999</v>
      </c>
    </row>
    <row r="510" spans="1:6" ht="12.75" customHeight="1" x14ac:dyDescent="0.2">
      <c r="A510" s="83" t="s">
        <v>162</v>
      </c>
      <c r="B510" s="83">
        <v>22</v>
      </c>
      <c r="C510" s="84">
        <v>638.25247121999996</v>
      </c>
      <c r="D510" s="84">
        <v>584.75985924999998</v>
      </c>
      <c r="E510" s="84">
        <v>86.525290260000006</v>
      </c>
      <c r="F510" s="84">
        <v>86.525290260000006</v>
      </c>
    </row>
    <row r="511" spans="1:6" ht="12.75" customHeight="1" x14ac:dyDescent="0.2">
      <c r="A511" s="83" t="s">
        <v>162</v>
      </c>
      <c r="B511" s="83">
        <v>23</v>
      </c>
      <c r="C511" s="84">
        <v>642.63941076000003</v>
      </c>
      <c r="D511" s="84">
        <v>589.01659893999999</v>
      </c>
      <c r="E511" s="84">
        <v>87.155148190000006</v>
      </c>
      <c r="F511" s="84">
        <v>87.155148190000006</v>
      </c>
    </row>
    <row r="512" spans="1:6" ht="12.75" customHeight="1" x14ac:dyDescent="0.2">
      <c r="A512" s="83" t="s">
        <v>162</v>
      </c>
      <c r="B512" s="83">
        <v>24</v>
      </c>
      <c r="C512" s="84">
        <v>681.33379446000004</v>
      </c>
      <c r="D512" s="84">
        <v>624.6290778</v>
      </c>
      <c r="E512" s="84">
        <v>92.424627659999999</v>
      </c>
      <c r="F512" s="84">
        <v>92.424627659999999</v>
      </c>
    </row>
    <row r="513" spans="1:6" ht="12.75" customHeight="1" x14ac:dyDescent="0.2">
      <c r="A513" s="83" t="s">
        <v>163</v>
      </c>
      <c r="B513" s="83">
        <v>1</v>
      </c>
      <c r="C513" s="84">
        <v>771.16561849000004</v>
      </c>
      <c r="D513" s="84">
        <v>705.89706737999995</v>
      </c>
      <c r="E513" s="84">
        <v>104.44962608</v>
      </c>
      <c r="F513" s="84">
        <v>104.44962608</v>
      </c>
    </row>
    <row r="514" spans="1:6" ht="12.75" customHeight="1" x14ac:dyDescent="0.2">
      <c r="A514" s="83" t="s">
        <v>163</v>
      </c>
      <c r="B514" s="83">
        <v>2</v>
      </c>
      <c r="C514" s="84">
        <v>839.49179127000002</v>
      </c>
      <c r="D514" s="84">
        <v>784.44608767</v>
      </c>
      <c r="E514" s="84">
        <v>116.07230618</v>
      </c>
      <c r="F514" s="84">
        <v>116.07230618</v>
      </c>
    </row>
    <row r="515" spans="1:6" ht="12.75" customHeight="1" x14ac:dyDescent="0.2">
      <c r="A515" s="83" t="s">
        <v>163</v>
      </c>
      <c r="B515" s="83">
        <v>3</v>
      </c>
      <c r="C515" s="84">
        <v>897.60815568999999</v>
      </c>
      <c r="D515" s="84">
        <v>841.27450843999998</v>
      </c>
      <c r="E515" s="84">
        <v>124.48104958</v>
      </c>
      <c r="F515" s="84">
        <v>124.48104958</v>
      </c>
    </row>
    <row r="516" spans="1:6" ht="12.75" customHeight="1" x14ac:dyDescent="0.2">
      <c r="A516" s="83" t="s">
        <v>163</v>
      </c>
      <c r="B516" s="83">
        <v>4</v>
      </c>
      <c r="C516" s="84">
        <v>905.36067204999995</v>
      </c>
      <c r="D516" s="84">
        <v>848.85269543000004</v>
      </c>
      <c r="E516" s="84">
        <v>125.60237282999999</v>
      </c>
      <c r="F516" s="84">
        <v>125.60237282999999</v>
      </c>
    </row>
    <row r="517" spans="1:6" ht="12.75" customHeight="1" x14ac:dyDescent="0.2">
      <c r="A517" s="83" t="s">
        <v>163</v>
      </c>
      <c r="B517" s="83">
        <v>5</v>
      </c>
      <c r="C517" s="84">
        <v>906.56946415000004</v>
      </c>
      <c r="D517" s="84">
        <v>849.33051132000003</v>
      </c>
      <c r="E517" s="84">
        <v>125.67307391999999</v>
      </c>
      <c r="F517" s="84">
        <v>125.67307391999999</v>
      </c>
    </row>
    <row r="518" spans="1:6" ht="12.75" customHeight="1" x14ac:dyDescent="0.2">
      <c r="A518" s="83" t="s">
        <v>163</v>
      </c>
      <c r="B518" s="83">
        <v>6</v>
      </c>
      <c r="C518" s="84">
        <v>893.42661053999996</v>
      </c>
      <c r="D518" s="84">
        <v>832.17725086999997</v>
      </c>
      <c r="E518" s="84">
        <v>123.13495367</v>
      </c>
      <c r="F518" s="84">
        <v>123.13495367</v>
      </c>
    </row>
    <row r="519" spans="1:6" ht="12.75" customHeight="1" x14ac:dyDescent="0.2">
      <c r="A519" s="83" t="s">
        <v>163</v>
      </c>
      <c r="B519" s="83">
        <v>7</v>
      </c>
      <c r="C519" s="84">
        <v>842.90136563999999</v>
      </c>
      <c r="D519" s="84">
        <v>779.91638507000005</v>
      </c>
      <c r="E519" s="84">
        <v>115.40205869</v>
      </c>
      <c r="F519" s="84">
        <v>115.40205869</v>
      </c>
    </row>
    <row r="520" spans="1:6" ht="12.75" customHeight="1" x14ac:dyDescent="0.2">
      <c r="A520" s="83" t="s">
        <v>163</v>
      </c>
      <c r="B520" s="83">
        <v>8</v>
      </c>
      <c r="C520" s="84">
        <v>802.36185207000005</v>
      </c>
      <c r="D520" s="84">
        <v>736.51173917000006</v>
      </c>
      <c r="E520" s="84">
        <v>108.97959392999999</v>
      </c>
      <c r="F520" s="84">
        <v>108.97959392999999</v>
      </c>
    </row>
    <row r="521" spans="1:6" ht="12.75" customHeight="1" x14ac:dyDescent="0.2">
      <c r="A521" s="83" t="s">
        <v>163</v>
      </c>
      <c r="B521" s="83">
        <v>9</v>
      </c>
      <c r="C521" s="84">
        <v>742.39054182999996</v>
      </c>
      <c r="D521" s="84">
        <v>681.83495557000003</v>
      </c>
      <c r="E521" s="84">
        <v>100.88922230999999</v>
      </c>
      <c r="F521" s="84">
        <v>100.88922230999999</v>
      </c>
    </row>
    <row r="522" spans="1:6" ht="12.75" customHeight="1" x14ac:dyDescent="0.2">
      <c r="A522" s="83" t="s">
        <v>163</v>
      </c>
      <c r="B522" s="83">
        <v>10</v>
      </c>
      <c r="C522" s="84">
        <v>699.50244770999996</v>
      </c>
      <c r="D522" s="84">
        <v>642.16890477000004</v>
      </c>
      <c r="E522" s="84">
        <v>95.019947079999994</v>
      </c>
      <c r="F522" s="84">
        <v>95.019947079999994</v>
      </c>
    </row>
    <row r="523" spans="1:6" ht="12.75" customHeight="1" x14ac:dyDescent="0.2">
      <c r="A523" s="83" t="s">
        <v>163</v>
      </c>
      <c r="B523" s="83">
        <v>11</v>
      </c>
      <c r="C523" s="84">
        <v>695.94706825000003</v>
      </c>
      <c r="D523" s="84">
        <v>642.29550457000005</v>
      </c>
      <c r="E523" s="84">
        <v>95.038679700000003</v>
      </c>
      <c r="F523" s="84">
        <v>95.038679700000003</v>
      </c>
    </row>
    <row r="524" spans="1:6" ht="12.75" customHeight="1" x14ac:dyDescent="0.2">
      <c r="A524" s="83" t="s">
        <v>163</v>
      </c>
      <c r="B524" s="83">
        <v>12</v>
      </c>
      <c r="C524" s="84">
        <v>700.11090706000005</v>
      </c>
      <c r="D524" s="84">
        <v>646.11837369</v>
      </c>
      <c r="E524" s="84">
        <v>95.604339010000004</v>
      </c>
      <c r="F524" s="84">
        <v>95.604339010000004</v>
      </c>
    </row>
    <row r="525" spans="1:6" ht="12.75" customHeight="1" x14ac:dyDescent="0.2">
      <c r="A525" s="83" t="s">
        <v>163</v>
      </c>
      <c r="B525" s="83">
        <v>13</v>
      </c>
      <c r="C525" s="84">
        <v>706.39817596</v>
      </c>
      <c r="D525" s="84">
        <v>653.20428288999994</v>
      </c>
      <c r="E525" s="84">
        <v>96.652821290000006</v>
      </c>
      <c r="F525" s="84">
        <v>96.652821290000006</v>
      </c>
    </row>
    <row r="526" spans="1:6" ht="12.75" customHeight="1" x14ac:dyDescent="0.2">
      <c r="A526" s="83" t="s">
        <v>163</v>
      </c>
      <c r="B526" s="83">
        <v>14</v>
      </c>
      <c r="C526" s="84">
        <v>743.88724945000001</v>
      </c>
      <c r="D526" s="84">
        <v>691.67109530000005</v>
      </c>
      <c r="E526" s="84">
        <v>102.34464855</v>
      </c>
      <c r="F526" s="84">
        <v>102.34464855</v>
      </c>
    </row>
    <row r="527" spans="1:6" ht="12.75" customHeight="1" x14ac:dyDescent="0.2">
      <c r="A527" s="83" t="s">
        <v>163</v>
      </c>
      <c r="B527" s="83">
        <v>15</v>
      </c>
      <c r="C527" s="84">
        <v>788.54229215999999</v>
      </c>
      <c r="D527" s="84">
        <v>732.46033422000005</v>
      </c>
      <c r="E527" s="84">
        <v>108.38011881</v>
      </c>
      <c r="F527" s="84">
        <v>108.38011881</v>
      </c>
    </row>
    <row r="528" spans="1:6" ht="12.75" customHeight="1" x14ac:dyDescent="0.2">
      <c r="A528" s="83" t="s">
        <v>163</v>
      </c>
      <c r="B528" s="83">
        <v>16</v>
      </c>
      <c r="C528" s="84">
        <v>751.93278176000001</v>
      </c>
      <c r="D528" s="84">
        <v>697.09233758000005</v>
      </c>
      <c r="E528" s="84">
        <v>103.14681469999999</v>
      </c>
      <c r="F528" s="84">
        <v>103.14681469999999</v>
      </c>
    </row>
    <row r="529" spans="1:6" ht="12.75" customHeight="1" x14ac:dyDescent="0.2">
      <c r="A529" s="83" t="s">
        <v>163</v>
      </c>
      <c r="B529" s="83">
        <v>17</v>
      </c>
      <c r="C529" s="84">
        <v>697.55117157999996</v>
      </c>
      <c r="D529" s="84">
        <v>642.86570703999996</v>
      </c>
      <c r="E529" s="84">
        <v>95.123050969999994</v>
      </c>
      <c r="F529" s="84">
        <v>95.123050969999994</v>
      </c>
    </row>
    <row r="530" spans="1:6" ht="12.75" customHeight="1" x14ac:dyDescent="0.2">
      <c r="A530" s="83" t="s">
        <v>163</v>
      </c>
      <c r="B530" s="83">
        <v>18</v>
      </c>
      <c r="C530" s="84">
        <v>639.52112319000003</v>
      </c>
      <c r="D530" s="84">
        <v>579.87561928000002</v>
      </c>
      <c r="E530" s="84">
        <v>85.802582849999993</v>
      </c>
      <c r="F530" s="84">
        <v>85.802582849999993</v>
      </c>
    </row>
    <row r="531" spans="1:6" ht="12.75" customHeight="1" x14ac:dyDescent="0.2">
      <c r="A531" s="83" t="s">
        <v>163</v>
      </c>
      <c r="B531" s="83">
        <v>19</v>
      </c>
      <c r="C531" s="84">
        <v>631.03433956000003</v>
      </c>
      <c r="D531" s="84">
        <v>574.90739139000004</v>
      </c>
      <c r="E531" s="84">
        <v>85.067447990000005</v>
      </c>
      <c r="F531" s="84">
        <v>85.067447990000005</v>
      </c>
    </row>
    <row r="532" spans="1:6" ht="12.75" customHeight="1" x14ac:dyDescent="0.2">
      <c r="A532" s="83" t="s">
        <v>163</v>
      </c>
      <c r="B532" s="83">
        <v>20</v>
      </c>
      <c r="C532" s="84">
        <v>647.96528546000002</v>
      </c>
      <c r="D532" s="84">
        <v>590.20963280000001</v>
      </c>
      <c r="E532" s="84">
        <v>87.331678100000005</v>
      </c>
      <c r="F532" s="84">
        <v>87.331678100000005</v>
      </c>
    </row>
    <row r="533" spans="1:6" ht="12.75" customHeight="1" x14ac:dyDescent="0.2">
      <c r="A533" s="83" t="s">
        <v>163</v>
      </c>
      <c r="B533" s="83">
        <v>21</v>
      </c>
      <c r="C533" s="84">
        <v>643.27125649000004</v>
      </c>
      <c r="D533" s="84">
        <v>587.21988945999999</v>
      </c>
      <c r="E533" s="84">
        <v>86.889294090000007</v>
      </c>
      <c r="F533" s="84">
        <v>86.889294090000007</v>
      </c>
    </row>
    <row r="534" spans="1:6" ht="12.75" customHeight="1" x14ac:dyDescent="0.2">
      <c r="A534" s="83" t="s">
        <v>163</v>
      </c>
      <c r="B534" s="83">
        <v>22</v>
      </c>
      <c r="C534" s="84">
        <v>637.85470097999996</v>
      </c>
      <c r="D534" s="84">
        <v>584.54706409999994</v>
      </c>
      <c r="E534" s="84">
        <v>86.493803549999996</v>
      </c>
      <c r="F534" s="84">
        <v>86.493803549999996</v>
      </c>
    </row>
    <row r="535" spans="1:6" ht="12.75" customHeight="1" x14ac:dyDescent="0.2">
      <c r="A535" s="83" t="s">
        <v>163</v>
      </c>
      <c r="B535" s="83">
        <v>23</v>
      </c>
      <c r="C535" s="84">
        <v>632.24499908999996</v>
      </c>
      <c r="D535" s="84">
        <v>576.28988246999995</v>
      </c>
      <c r="E535" s="84">
        <v>85.27201135</v>
      </c>
      <c r="F535" s="84">
        <v>85.27201135</v>
      </c>
    </row>
    <row r="536" spans="1:6" ht="12.75" customHeight="1" x14ac:dyDescent="0.2">
      <c r="A536" s="83" t="s">
        <v>163</v>
      </c>
      <c r="B536" s="83">
        <v>24</v>
      </c>
      <c r="C536" s="84">
        <v>664.52913391000004</v>
      </c>
      <c r="D536" s="84">
        <v>608.14908873000002</v>
      </c>
      <c r="E536" s="84">
        <v>89.986129500000004</v>
      </c>
      <c r="F536" s="84">
        <v>89.986129500000004</v>
      </c>
    </row>
    <row r="537" spans="1:6" ht="12.75" customHeight="1" x14ac:dyDescent="0.2">
      <c r="A537" s="83" t="s">
        <v>164</v>
      </c>
      <c r="B537" s="83">
        <v>1</v>
      </c>
      <c r="C537" s="84">
        <v>792.03137218999996</v>
      </c>
      <c r="D537" s="84">
        <v>725.08972300000005</v>
      </c>
      <c r="E537" s="84">
        <v>107.28950996</v>
      </c>
      <c r="F537" s="84">
        <v>107.28950996</v>
      </c>
    </row>
    <row r="538" spans="1:6" ht="12.75" customHeight="1" x14ac:dyDescent="0.2">
      <c r="A538" s="83" t="s">
        <v>164</v>
      </c>
      <c r="B538" s="83">
        <v>2</v>
      </c>
      <c r="C538" s="84">
        <v>871.08536776999995</v>
      </c>
      <c r="D538" s="84">
        <v>815.79932188999999</v>
      </c>
      <c r="E538" s="84">
        <v>120.71155706</v>
      </c>
      <c r="F538" s="84">
        <v>120.71155706</v>
      </c>
    </row>
    <row r="539" spans="1:6" ht="12.75" customHeight="1" x14ac:dyDescent="0.2">
      <c r="A539" s="83" t="s">
        <v>164</v>
      </c>
      <c r="B539" s="83">
        <v>3</v>
      </c>
      <c r="C539" s="84">
        <v>927.27545597999995</v>
      </c>
      <c r="D539" s="84">
        <v>872.35247833999995</v>
      </c>
      <c r="E539" s="84">
        <v>129.07957035999999</v>
      </c>
      <c r="F539" s="84">
        <v>129.07957035999999</v>
      </c>
    </row>
    <row r="540" spans="1:6" ht="12.75" customHeight="1" x14ac:dyDescent="0.2">
      <c r="A540" s="83" t="s">
        <v>164</v>
      </c>
      <c r="B540" s="83">
        <v>4</v>
      </c>
      <c r="C540" s="84">
        <v>933.02618695000001</v>
      </c>
      <c r="D540" s="84">
        <v>878.13634626999999</v>
      </c>
      <c r="E540" s="84">
        <v>129.93539321</v>
      </c>
      <c r="F540" s="84">
        <v>129.93539321</v>
      </c>
    </row>
    <row r="541" spans="1:6" ht="12.75" customHeight="1" x14ac:dyDescent="0.2">
      <c r="A541" s="83" t="s">
        <v>164</v>
      </c>
      <c r="B541" s="83">
        <v>5</v>
      </c>
      <c r="C541" s="84">
        <v>933.98772267000004</v>
      </c>
      <c r="D541" s="84">
        <v>878.63081001</v>
      </c>
      <c r="E541" s="84">
        <v>130.00855763999999</v>
      </c>
      <c r="F541" s="84">
        <v>130.00855763999999</v>
      </c>
    </row>
    <row r="542" spans="1:6" ht="12.75" customHeight="1" x14ac:dyDescent="0.2">
      <c r="A542" s="83" t="s">
        <v>164</v>
      </c>
      <c r="B542" s="83">
        <v>6</v>
      </c>
      <c r="C542" s="84">
        <v>913.70764095000004</v>
      </c>
      <c r="D542" s="84">
        <v>858.22975699000006</v>
      </c>
      <c r="E542" s="84">
        <v>126.98987055000001</v>
      </c>
      <c r="F542" s="84">
        <v>126.98987055000001</v>
      </c>
    </row>
    <row r="543" spans="1:6" ht="12.75" customHeight="1" x14ac:dyDescent="0.2">
      <c r="A543" s="83" t="s">
        <v>164</v>
      </c>
      <c r="B543" s="83">
        <v>7</v>
      </c>
      <c r="C543" s="84">
        <v>868.96977828000001</v>
      </c>
      <c r="D543" s="84">
        <v>808.57792856000003</v>
      </c>
      <c r="E543" s="84">
        <v>119.64302757</v>
      </c>
      <c r="F543" s="84">
        <v>119.64302757</v>
      </c>
    </row>
    <row r="544" spans="1:6" ht="12.75" customHeight="1" x14ac:dyDescent="0.2">
      <c r="A544" s="83" t="s">
        <v>164</v>
      </c>
      <c r="B544" s="83">
        <v>8</v>
      </c>
      <c r="C544" s="84">
        <v>824.79423321000002</v>
      </c>
      <c r="D544" s="84">
        <v>760.80283437000003</v>
      </c>
      <c r="E544" s="84">
        <v>112.57387974</v>
      </c>
      <c r="F544" s="84">
        <v>112.57387974</v>
      </c>
    </row>
    <row r="545" spans="1:6" ht="12.75" customHeight="1" x14ac:dyDescent="0.2">
      <c r="A545" s="83" t="s">
        <v>164</v>
      </c>
      <c r="B545" s="83">
        <v>9</v>
      </c>
      <c r="C545" s="84">
        <v>761.09101446</v>
      </c>
      <c r="D545" s="84">
        <v>701.60345579</v>
      </c>
      <c r="E545" s="84">
        <v>103.81431232</v>
      </c>
      <c r="F545" s="84">
        <v>103.81431232</v>
      </c>
    </row>
    <row r="546" spans="1:6" ht="12.75" customHeight="1" x14ac:dyDescent="0.2">
      <c r="A546" s="83" t="s">
        <v>164</v>
      </c>
      <c r="B546" s="83">
        <v>10</v>
      </c>
      <c r="C546" s="84">
        <v>721.21283757000003</v>
      </c>
      <c r="D546" s="84">
        <v>659.73440146999997</v>
      </c>
      <c r="E546" s="84">
        <v>97.619064780000002</v>
      </c>
      <c r="F546" s="84">
        <v>97.619064780000002</v>
      </c>
    </row>
    <row r="547" spans="1:6" ht="12.75" customHeight="1" x14ac:dyDescent="0.2">
      <c r="A547" s="83" t="s">
        <v>164</v>
      </c>
      <c r="B547" s="83">
        <v>11</v>
      </c>
      <c r="C547" s="84">
        <v>711.72601879000001</v>
      </c>
      <c r="D547" s="84">
        <v>656.79454473999999</v>
      </c>
      <c r="E547" s="84">
        <v>97.184062350000005</v>
      </c>
      <c r="F547" s="84">
        <v>97.184062350000005</v>
      </c>
    </row>
    <row r="548" spans="1:6" ht="12.75" customHeight="1" x14ac:dyDescent="0.2">
      <c r="A548" s="83" t="s">
        <v>164</v>
      </c>
      <c r="B548" s="83">
        <v>12</v>
      </c>
      <c r="C548" s="84">
        <v>721.71146242999998</v>
      </c>
      <c r="D548" s="84">
        <v>667.09467023000002</v>
      </c>
      <c r="E548" s="84">
        <v>98.708143280000002</v>
      </c>
      <c r="F548" s="84">
        <v>98.708143280000002</v>
      </c>
    </row>
    <row r="549" spans="1:6" ht="12.75" customHeight="1" x14ac:dyDescent="0.2">
      <c r="A549" s="83" t="s">
        <v>164</v>
      </c>
      <c r="B549" s="83">
        <v>13</v>
      </c>
      <c r="C549" s="84">
        <v>730.41643463000003</v>
      </c>
      <c r="D549" s="84">
        <v>677.69439168999997</v>
      </c>
      <c r="E549" s="84">
        <v>100.27655459</v>
      </c>
      <c r="F549" s="84">
        <v>100.27655459</v>
      </c>
    </row>
    <row r="550" spans="1:6" ht="12.75" customHeight="1" x14ac:dyDescent="0.2">
      <c r="A550" s="83" t="s">
        <v>164</v>
      </c>
      <c r="B550" s="83">
        <v>14</v>
      </c>
      <c r="C550" s="84">
        <v>777.75037396000005</v>
      </c>
      <c r="D550" s="84">
        <v>725.62502644000006</v>
      </c>
      <c r="E550" s="84">
        <v>107.36871733</v>
      </c>
      <c r="F550" s="84">
        <v>107.36871733</v>
      </c>
    </row>
    <row r="551" spans="1:6" ht="12.75" customHeight="1" x14ac:dyDescent="0.2">
      <c r="A551" s="83" t="s">
        <v>164</v>
      </c>
      <c r="B551" s="83">
        <v>15</v>
      </c>
      <c r="C551" s="84">
        <v>825.49748891000002</v>
      </c>
      <c r="D551" s="84">
        <v>767.20525335000002</v>
      </c>
      <c r="E551" s="84">
        <v>113.52122787</v>
      </c>
      <c r="F551" s="84">
        <v>113.52122787</v>
      </c>
    </row>
    <row r="552" spans="1:6" ht="12.75" customHeight="1" x14ac:dyDescent="0.2">
      <c r="A552" s="83" t="s">
        <v>164</v>
      </c>
      <c r="B552" s="83">
        <v>16</v>
      </c>
      <c r="C552" s="84">
        <v>790.04111207999995</v>
      </c>
      <c r="D552" s="84">
        <v>728.34819831000004</v>
      </c>
      <c r="E552" s="84">
        <v>107.77165749</v>
      </c>
      <c r="F552" s="84">
        <v>107.77165749</v>
      </c>
    </row>
    <row r="553" spans="1:6" ht="12.75" customHeight="1" x14ac:dyDescent="0.2">
      <c r="A553" s="83" t="s">
        <v>164</v>
      </c>
      <c r="B553" s="83">
        <v>17</v>
      </c>
      <c r="C553" s="84">
        <v>733.37098993999996</v>
      </c>
      <c r="D553" s="84">
        <v>671.29708100000005</v>
      </c>
      <c r="E553" s="84">
        <v>99.329962320000007</v>
      </c>
      <c r="F553" s="84">
        <v>99.329962320000007</v>
      </c>
    </row>
    <row r="554" spans="1:6" ht="12.75" customHeight="1" x14ac:dyDescent="0.2">
      <c r="A554" s="83" t="s">
        <v>164</v>
      </c>
      <c r="B554" s="83">
        <v>18</v>
      </c>
      <c r="C554" s="84">
        <v>663.13894832999995</v>
      </c>
      <c r="D554" s="84">
        <v>608.29224082999997</v>
      </c>
      <c r="E554" s="84">
        <v>90.007311319999999</v>
      </c>
      <c r="F554" s="84">
        <v>90.007311319999999</v>
      </c>
    </row>
    <row r="555" spans="1:6" ht="12.75" customHeight="1" x14ac:dyDescent="0.2">
      <c r="A555" s="83" t="s">
        <v>164</v>
      </c>
      <c r="B555" s="83">
        <v>19</v>
      </c>
      <c r="C555" s="84">
        <v>643.71470442999998</v>
      </c>
      <c r="D555" s="84">
        <v>589.74850423999999</v>
      </c>
      <c r="E555" s="84">
        <v>87.263446180000003</v>
      </c>
      <c r="F555" s="84">
        <v>87.263446180000003</v>
      </c>
    </row>
    <row r="556" spans="1:6" ht="12.75" customHeight="1" x14ac:dyDescent="0.2">
      <c r="A556" s="83" t="s">
        <v>164</v>
      </c>
      <c r="B556" s="83">
        <v>20</v>
      </c>
      <c r="C556" s="84">
        <v>658.18403381999997</v>
      </c>
      <c r="D556" s="84">
        <v>604.12340588999996</v>
      </c>
      <c r="E556" s="84">
        <v>89.390460410000003</v>
      </c>
      <c r="F556" s="84">
        <v>89.390460410000003</v>
      </c>
    </row>
    <row r="557" spans="1:6" ht="12.75" customHeight="1" x14ac:dyDescent="0.2">
      <c r="A557" s="83" t="s">
        <v>164</v>
      </c>
      <c r="B557" s="83">
        <v>21</v>
      </c>
      <c r="C557" s="84">
        <v>654.28322074000005</v>
      </c>
      <c r="D557" s="84">
        <v>597.92605260000005</v>
      </c>
      <c r="E557" s="84">
        <v>88.473455279999996</v>
      </c>
      <c r="F557" s="84">
        <v>88.473455279999996</v>
      </c>
    </row>
    <row r="558" spans="1:6" ht="12.75" customHeight="1" x14ac:dyDescent="0.2">
      <c r="A558" s="83" t="s">
        <v>164</v>
      </c>
      <c r="B558" s="83">
        <v>22</v>
      </c>
      <c r="C558" s="84">
        <v>652.16843916000005</v>
      </c>
      <c r="D558" s="84">
        <v>598.59466199999997</v>
      </c>
      <c r="E558" s="84">
        <v>88.572387550000002</v>
      </c>
      <c r="F558" s="84">
        <v>88.572387550000002</v>
      </c>
    </row>
    <row r="559" spans="1:6" ht="12.75" customHeight="1" x14ac:dyDescent="0.2">
      <c r="A559" s="83" t="s">
        <v>164</v>
      </c>
      <c r="B559" s="83">
        <v>23</v>
      </c>
      <c r="C559" s="84">
        <v>643.06725087999996</v>
      </c>
      <c r="D559" s="84">
        <v>589.21133629999997</v>
      </c>
      <c r="E559" s="84">
        <v>87.183962940000001</v>
      </c>
      <c r="F559" s="84">
        <v>87.183962940000001</v>
      </c>
    </row>
    <row r="560" spans="1:6" ht="12.75" customHeight="1" x14ac:dyDescent="0.2">
      <c r="A560" s="83" t="s">
        <v>164</v>
      </c>
      <c r="B560" s="83">
        <v>24</v>
      </c>
      <c r="C560" s="84">
        <v>678.35882735999996</v>
      </c>
      <c r="D560" s="84">
        <v>624.65748385999996</v>
      </c>
      <c r="E560" s="84">
        <v>92.428830820000002</v>
      </c>
      <c r="F560" s="84">
        <v>92.428830820000002</v>
      </c>
    </row>
    <row r="561" spans="1:6" ht="12.75" customHeight="1" x14ac:dyDescent="0.2">
      <c r="A561" s="83" t="s">
        <v>165</v>
      </c>
      <c r="B561" s="83">
        <v>1</v>
      </c>
      <c r="C561" s="84">
        <v>796.43534055999999</v>
      </c>
      <c r="D561" s="84">
        <v>738.95073645000002</v>
      </c>
      <c r="E561" s="84">
        <v>109.34048558000001</v>
      </c>
      <c r="F561" s="84">
        <v>109.34048558000001</v>
      </c>
    </row>
    <row r="562" spans="1:6" ht="12.75" customHeight="1" x14ac:dyDescent="0.2">
      <c r="A562" s="83" t="s">
        <v>165</v>
      </c>
      <c r="B562" s="83">
        <v>2</v>
      </c>
      <c r="C562" s="84">
        <v>874.29897001999996</v>
      </c>
      <c r="D562" s="84">
        <v>817.65433395000002</v>
      </c>
      <c r="E562" s="84">
        <v>120.98603804</v>
      </c>
      <c r="F562" s="84">
        <v>120.98603804</v>
      </c>
    </row>
    <row r="563" spans="1:6" ht="12.75" customHeight="1" x14ac:dyDescent="0.2">
      <c r="A563" s="83" t="s">
        <v>165</v>
      </c>
      <c r="B563" s="83">
        <v>3</v>
      </c>
      <c r="C563" s="84">
        <v>928.12331616999995</v>
      </c>
      <c r="D563" s="84">
        <v>872.55682420999995</v>
      </c>
      <c r="E563" s="84">
        <v>129.10980685000001</v>
      </c>
      <c r="F563" s="84">
        <v>129.10980685000001</v>
      </c>
    </row>
    <row r="564" spans="1:6" ht="12.75" customHeight="1" x14ac:dyDescent="0.2">
      <c r="A564" s="83" t="s">
        <v>165</v>
      </c>
      <c r="B564" s="83">
        <v>4</v>
      </c>
      <c r="C564" s="84">
        <v>942.02251479999995</v>
      </c>
      <c r="D564" s="84">
        <v>881.24810247999994</v>
      </c>
      <c r="E564" s="84">
        <v>130.39583113</v>
      </c>
      <c r="F564" s="84">
        <v>130.39583113</v>
      </c>
    </row>
    <row r="565" spans="1:6" ht="12.75" customHeight="1" x14ac:dyDescent="0.2">
      <c r="A565" s="83" t="s">
        <v>165</v>
      </c>
      <c r="B565" s="83">
        <v>5</v>
      </c>
      <c r="C565" s="84">
        <v>948.52427236999995</v>
      </c>
      <c r="D565" s="84">
        <v>880.41432784999995</v>
      </c>
      <c r="E565" s="84">
        <v>130.27245980999999</v>
      </c>
      <c r="F565" s="84">
        <v>130.27245980999999</v>
      </c>
    </row>
    <row r="566" spans="1:6" ht="12.75" customHeight="1" x14ac:dyDescent="0.2">
      <c r="A566" s="83" t="s">
        <v>165</v>
      </c>
      <c r="B566" s="83">
        <v>6</v>
      </c>
      <c r="C566" s="84">
        <v>915.62975948999997</v>
      </c>
      <c r="D566" s="84">
        <v>859.67388550999999</v>
      </c>
      <c r="E566" s="84">
        <v>127.20355424</v>
      </c>
      <c r="F566" s="84">
        <v>127.20355424</v>
      </c>
    </row>
    <row r="567" spans="1:6" ht="12.75" customHeight="1" x14ac:dyDescent="0.2">
      <c r="A567" s="83" t="s">
        <v>165</v>
      </c>
      <c r="B567" s="83">
        <v>7</v>
      </c>
      <c r="C567" s="84">
        <v>866.36031731000003</v>
      </c>
      <c r="D567" s="84">
        <v>811.90639594000004</v>
      </c>
      <c r="E567" s="84">
        <v>120.13553164</v>
      </c>
      <c r="F567" s="84">
        <v>120.13553164</v>
      </c>
    </row>
    <row r="568" spans="1:6" ht="12.75" customHeight="1" x14ac:dyDescent="0.2">
      <c r="A568" s="83" t="s">
        <v>165</v>
      </c>
      <c r="B568" s="83">
        <v>8</v>
      </c>
      <c r="C568" s="84">
        <v>818.57315581</v>
      </c>
      <c r="D568" s="84">
        <v>763.78297380000004</v>
      </c>
      <c r="E568" s="84">
        <v>113.01484268999999</v>
      </c>
      <c r="F568" s="84">
        <v>113.01484268999999</v>
      </c>
    </row>
    <row r="569" spans="1:6" ht="12.75" customHeight="1" x14ac:dyDescent="0.2">
      <c r="A569" s="83" t="s">
        <v>165</v>
      </c>
      <c r="B569" s="83">
        <v>9</v>
      </c>
      <c r="C569" s="84">
        <v>763.00055340999995</v>
      </c>
      <c r="D569" s="84">
        <v>706.08140109999999</v>
      </c>
      <c r="E569" s="84">
        <v>104.47690143</v>
      </c>
      <c r="F569" s="84">
        <v>104.47690143</v>
      </c>
    </row>
    <row r="570" spans="1:6" ht="12.75" customHeight="1" x14ac:dyDescent="0.2">
      <c r="A570" s="83" t="s">
        <v>165</v>
      </c>
      <c r="B570" s="83">
        <v>10</v>
      </c>
      <c r="C570" s="84">
        <v>736.90409151999995</v>
      </c>
      <c r="D570" s="84">
        <v>676.78095908</v>
      </c>
      <c r="E570" s="84">
        <v>100.14139651000001</v>
      </c>
      <c r="F570" s="84">
        <v>100.14139651000001</v>
      </c>
    </row>
    <row r="571" spans="1:6" ht="12.75" customHeight="1" x14ac:dyDescent="0.2">
      <c r="A571" s="83" t="s">
        <v>165</v>
      </c>
      <c r="B571" s="83">
        <v>11</v>
      </c>
      <c r="C571" s="84">
        <v>736.22282818999997</v>
      </c>
      <c r="D571" s="84">
        <v>676.46899463</v>
      </c>
      <c r="E571" s="84">
        <v>100.09523599000001</v>
      </c>
      <c r="F571" s="84">
        <v>100.09523599000001</v>
      </c>
    </row>
    <row r="572" spans="1:6" ht="12.75" customHeight="1" x14ac:dyDescent="0.2">
      <c r="A572" s="83" t="s">
        <v>165</v>
      </c>
      <c r="B572" s="83">
        <v>12</v>
      </c>
      <c r="C572" s="84">
        <v>732.53670208000005</v>
      </c>
      <c r="D572" s="84">
        <v>677.29460256000004</v>
      </c>
      <c r="E572" s="84">
        <v>100.21739890000001</v>
      </c>
      <c r="F572" s="84">
        <v>100.21739890000001</v>
      </c>
    </row>
    <row r="573" spans="1:6" ht="12.75" customHeight="1" x14ac:dyDescent="0.2">
      <c r="A573" s="83" t="s">
        <v>165</v>
      </c>
      <c r="B573" s="83">
        <v>13</v>
      </c>
      <c r="C573" s="84">
        <v>736.93920732000004</v>
      </c>
      <c r="D573" s="84">
        <v>684.45387474999995</v>
      </c>
      <c r="E573" s="84">
        <v>101.2767365</v>
      </c>
      <c r="F573" s="84">
        <v>101.2767365</v>
      </c>
    </row>
    <row r="574" spans="1:6" ht="12.75" customHeight="1" x14ac:dyDescent="0.2">
      <c r="A574" s="83" t="s">
        <v>165</v>
      </c>
      <c r="B574" s="83">
        <v>14</v>
      </c>
      <c r="C574" s="84">
        <v>776.48531232000005</v>
      </c>
      <c r="D574" s="84">
        <v>724.43091917000004</v>
      </c>
      <c r="E574" s="84">
        <v>107.19202859000001</v>
      </c>
      <c r="F574" s="84">
        <v>107.19202859000001</v>
      </c>
    </row>
    <row r="575" spans="1:6" ht="12.75" customHeight="1" x14ac:dyDescent="0.2">
      <c r="A575" s="83" t="s">
        <v>165</v>
      </c>
      <c r="B575" s="83">
        <v>15</v>
      </c>
      <c r="C575" s="84">
        <v>819.43840591000003</v>
      </c>
      <c r="D575" s="84">
        <v>763.05290065999998</v>
      </c>
      <c r="E575" s="84">
        <v>112.90681579</v>
      </c>
      <c r="F575" s="84">
        <v>112.90681579</v>
      </c>
    </row>
    <row r="576" spans="1:6" ht="12.75" customHeight="1" x14ac:dyDescent="0.2">
      <c r="A576" s="83" t="s">
        <v>165</v>
      </c>
      <c r="B576" s="83">
        <v>16</v>
      </c>
      <c r="C576" s="84">
        <v>780.79250028000001</v>
      </c>
      <c r="D576" s="84">
        <v>725.76574474999995</v>
      </c>
      <c r="E576" s="84">
        <v>107.38953902</v>
      </c>
      <c r="F576" s="84">
        <v>107.38953902</v>
      </c>
    </row>
    <row r="577" spans="1:6" ht="12.75" customHeight="1" x14ac:dyDescent="0.2">
      <c r="A577" s="83" t="s">
        <v>165</v>
      </c>
      <c r="B577" s="83">
        <v>17</v>
      </c>
      <c r="C577" s="84">
        <v>726.13404143000002</v>
      </c>
      <c r="D577" s="84">
        <v>672.08525411000005</v>
      </c>
      <c r="E577" s="84">
        <v>99.446586100000005</v>
      </c>
      <c r="F577" s="84">
        <v>99.446586100000005</v>
      </c>
    </row>
    <row r="578" spans="1:6" ht="12.75" customHeight="1" x14ac:dyDescent="0.2">
      <c r="A578" s="83" t="s">
        <v>165</v>
      </c>
      <c r="B578" s="83">
        <v>18</v>
      </c>
      <c r="C578" s="84">
        <v>751.81014420999998</v>
      </c>
      <c r="D578" s="84">
        <v>697.93801298000005</v>
      </c>
      <c r="E578" s="84">
        <v>103.27194694000001</v>
      </c>
      <c r="F578" s="84">
        <v>103.27194694000001</v>
      </c>
    </row>
    <row r="579" spans="1:6" ht="12.75" customHeight="1" x14ac:dyDescent="0.2">
      <c r="A579" s="83" t="s">
        <v>165</v>
      </c>
      <c r="B579" s="83">
        <v>19</v>
      </c>
      <c r="C579" s="84">
        <v>744.15483843000004</v>
      </c>
      <c r="D579" s="84">
        <v>692.88817175999998</v>
      </c>
      <c r="E579" s="84">
        <v>102.52473596999999</v>
      </c>
      <c r="F579" s="84">
        <v>102.52473596999999</v>
      </c>
    </row>
    <row r="580" spans="1:6" ht="12.75" customHeight="1" x14ac:dyDescent="0.2">
      <c r="A580" s="83" t="s">
        <v>165</v>
      </c>
      <c r="B580" s="83">
        <v>20</v>
      </c>
      <c r="C580" s="84">
        <v>681.51065847999996</v>
      </c>
      <c r="D580" s="84">
        <v>626.43201633000001</v>
      </c>
      <c r="E580" s="84">
        <v>92.691403460000004</v>
      </c>
      <c r="F580" s="84">
        <v>92.691403460000004</v>
      </c>
    </row>
    <row r="581" spans="1:6" ht="12.75" customHeight="1" x14ac:dyDescent="0.2">
      <c r="A581" s="83" t="s">
        <v>165</v>
      </c>
      <c r="B581" s="83">
        <v>21</v>
      </c>
      <c r="C581" s="84">
        <v>678.14389349999999</v>
      </c>
      <c r="D581" s="84">
        <v>621.98373491999996</v>
      </c>
      <c r="E581" s="84">
        <v>92.033203630000003</v>
      </c>
      <c r="F581" s="84">
        <v>92.033203630000003</v>
      </c>
    </row>
    <row r="582" spans="1:6" ht="12.75" customHeight="1" x14ac:dyDescent="0.2">
      <c r="A582" s="83" t="s">
        <v>165</v>
      </c>
      <c r="B582" s="83">
        <v>22</v>
      </c>
      <c r="C582" s="84">
        <v>673.26376972000003</v>
      </c>
      <c r="D582" s="84">
        <v>618.60941578999996</v>
      </c>
      <c r="E582" s="84">
        <v>91.533915010000001</v>
      </c>
      <c r="F582" s="84">
        <v>91.533915010000001</v>
      </c>
    </row>
    <row r="583" spans="1:6" ht="12.75" customHeight="1" x14ac:dyDescent="0.2">
      <c r="A583" s="83" t="s">
        <v>165</v>
      </c>
      <c r="B583" s="83">
        <v>23</v>
      </c>
      <c r="C583" s="84">
        <v>656.85572748000004</v>
      </c>
      <c r="D583" s="84">
        <v>601.69885017000001</v>
      </c>
      <c r="E583" s="84">
        <v>89.031705639999998</v>
      </c>
      <c r="F583" s="84">
        <v>89.031705639999998</v>
      </c>
    </row>
    <row r="584" spans="1:6" ht="12.75" customHeight="1" x14ac:dyDescent="0.2">
      <c r="A584" s="83" t="s">
        <v>165</v>
      </c>
      <c r="B584" s="83">
        <v>24</v>
      </c>
      <c r="C584" s="84">
        <v>662.58994804999998</v>
      </c>
      <c r="D584" s="84">
        <v>607.67003279000005</v>
      </c>
      <c r="E584" s="84">
        <v>89.91524493</v>
      </c>
      <c r="F584" s="84">
        <v>89.91524493</v>
      </c>
    </row>
    <row r="585" spans="1:6" ht="12.75" customHeight="1" x14ac:dyDescent="0.2">
      <c r="A585" s="83" t="s">
        <v>166</v>
      </c>
      <c r="B585" s="83">
        <v>1</v>
      </c>
      <c r="C585" s="84">
        <v>769.99664932999997</v>
      </c>
      <c r="D585" s="84">
        <v>707.69638244999999</v>
      </c>
      <c r="E585" s="84">
        <v>104.71586573</v>
      </c>
      <c r="F585" s="84">
        <v>104.71586573</v>
      </c>
    </row>
    <row r="586" spans="1:6" ht="12.75" customHeight="1" x14ac:dyDescent="0.2">
      <c r="A586" s="83" t="s">
        <v>166</v>
      </c>
      <c r="B586" s="83">
        <v>2</v>
      </c>
      <c r="C586" s="84">
        <v>842.07317828999999</v>
      </c>
      <c r="D586" s="84">
        <v>785.64549805000001</v>
      </c>
      <c r="E586" s="84">
        <v>116.2497796</v>
      </c>
      <c r="F586" s="84">
        <v>116.2497796</v>
      </c>
    </row>
    <row r="587" spans="1:6" ht="12.75" customHeight="1" x14ac:dyDescent="0.2">
      <c r="A587" s="83" t="s">
        <v>166</v>
      </c>
      <c r="B587" s="83">
        <v>3</v>
      </c>
      <c r="C587" s="84">
        <v>909.04350781999995</v>
      </c>
      <c r="D587" s="84">
        <v>853.14769067999998</v>
      </c>
      <c r="E587" s="84">
        <v>126.23789133</v>
      </c>
      <c r="F587" s="84">
        <v>126.23789133</v>
      </c>
    </row>
    <row r="588" spans="1:6" ht="12.75" customHeight="1" x14ac:dyDescent="0.2">
      <c r="A588" s="83" t="s">
        <v>166</v>
      </c>
      <c r="B588" s="83">
        <v>4</v>
      </c>
      <c r="C588" s="84">
        <v>923.09390628999995</v>
      </c>
      <c r="D588" s="84">
        <v>867.62295358999995</v>
      </c>
      <c r="E588" s="84">
        <v>128.37975573</v>
      </c>
      <c r="F588" s="84">
        <v>128.37975573</v>
      </c>
    </row>
    <row r="589" spans="1:6" ht="12.75" customHeight="1" x14ac:dyDescent="0.2">
      <c r="A589" s="83" t="s">
        <v>166</v>
      </c>
      <c r="B589" s="83">
        <v>5</v>
      </c>
      <c r="C589" s="84">
        <v>924.89722279</v>
      </c>
      <c r="D589" s="84">
        <v>869.11050878000003</v>
      </c>
      <c r="E589" s="84">
        <v>128.59986513999999</v>
      </c>
      <c r="F589" s="84">
        <v>128.59986513999999</v>
      </c>
    </row>
    <row r="590" spans="1:6" ht="12.75" customHeight="1" x14ac:dyDescent="0.2">
      <c r="A590" s="83" t="s">
        <v>166</v>
      </c>
      <c r="B590" s="83">
        <v>6</v>
      </c>
      <c r="C590" s="84">
        <v>904.27253378</v>
      </c>
      <c r="D590" s="84">
        <v>848.58371082999997</v>
      </c>
      <c r="E590" s="84">
        <v>125.56257193</v>
      </c>
      <c r="F590" s="84">
        <v>125.56257193</v>
      </c>
    </row>
    <row r="591" spans="1:6" ht="12.75" customHeight="1" x14ac:dyDescent="0.2">
      <c r="A591" s="83" t="s">
        <v>166</v>
      </c>
      <c r="B591" s="83">
        <v>7</v>
      </c>
      <c r="C591" s="84">
        <v>882.49998110000001</v>
      </c>
      <c r="D591" s="84">
        <v>826.63837054999999</v>
      </c>
      <c r="E591" s="84">
        <v>122.31538095000001</v>
      </c>
      <c r="F591" s="84">
        <v>122.31538095000001</v>
      </c>
    </row>
    <row r="592" spans="1:6" ht="12.75" customHeight="1" x14ac:dyDescent="0.2">
      <c r="A592" s="83" t="s">
        <v>166</v>
      </c>
      <c r="B592" s="83">
        <v>8</v>
      </c>
      <c r="C592" s="84">
        <v>852.95711787000005</v>
      </c>
      <c r="D592" s="84">
        <v>796.69084124999995</v>
      </c>
      <c r="E592" s="84">
        <v>117.88412832</v>
      </c>
      <c r="F592" s="84">
        <v>117.88412832</v>
      </c>
    </row>
    <row r="593" spans="1:6" ht="12.75" customHeight="1" x14ac:dyDescent="0.2">
      <c r="A593" s="83" t="s">
        <v>166</v>
      </c>
      <c r="B593" s="83">
        <v>9</v>
      </c>
      <c r="C593" s="84">
        <v>782.11674531000006</v>
      </c>
      <c r="D593" s="84">
        <v>723.59184098000003</v>
      </c>
      <c r="E593" s="84">
        <v>107.06787253</v>
      </c>
      <c r="F593" s="84">
        <v>107.06787253</v>
      </c>
    </row>
    <row r="594" spans="1:6" ht="12.75" customHeight="1" x14ac:dyDescent="0.2">
      <c r="A594" s="83" t="s">
        <v>166</v>
      </c>
      <c r="B594" s="83">
        <v>10</v>
      </c>
      <c r="C594" s="84">
        <v>746.67465829000002</v>
      </c>
      <c r="D594" s="84">
        <v>691.93328498000005</v>
      </c>
      <c r="E594" s="84">
        <v>102.38344403000001</v>
      </c>
      <c r="F594" s="84">
        <v>102.38344403000001</v>
      </c>
    </row>
    <row r="595" spans="1:6" ht="12.75" customHeight="1" x14ac:dyDescent="0.2">
      <c r="A595" s="83" t="s">
        <v>166</v>
      </c>
      <c r="B595" s="83">
        <v>11</v>
      </c>
      <c r="C595" s="84">
        <v>736.31999291</v>
      </c>
      <c r="D595" s="84">
        <v>681.13414724999996</v>
      </c>
      <c r="E595" s="84">
        <v>100.78552565</v>
      </c>
      <c r="F595" s="84">
        <v>100.78552565</v>
      </c>
    </row>
    <row r="596" spans="1:6" ht="12.75" customHeight="1" x14ac:dyDescent="0.2">
      <c r="A596" s="83" t="s">
        <v>166</v>
      </c>
      <c r="B596" s="83">
        <v>12</v>
      </c>
      <c r="C596" s="84">
        <v>732.06435337000005</v>
      </c>
      <c r="D596" s="84">
        <v>672.63132530999997</v>
      </c>
      <c r="E596" s="84">
        <v>99.527386739999997</v>
      </c>
      <c r="F596" s="84">
        <v>99.527386739999997</v>
      </c>
    </row>
    <row r="597" spans="1:6" ht="12.75" customHeight="1" x14ac:dyDescent="0.2">
      <c r="A597" s="83" t="s">
        <v>166</v>
      </c>
      <c r="B597" s="83">
        <v>13</v>
      </c>
      <c r="C597" s="84">
        <v>723.76761392000003</v>
      </c>
      <c r="D597" s="84">
        <v>670.00149628999998</v>
      </c>
      <c r="E597" s="84">
        <v>99.138258250000007</v>
      </c>
      <c r="F597" s="84">
        <v>99.138258250000007</v>
      </c>
    </row>
    <row r="598" spans="1:6" ht="12.75" customHeight="1" x14ac:dyDescent="0.2">
      <c r="A598" s="83" t="s">
        <v>166</v>
      </c>
      <c r="B598" s="83">
        <v>14</v>
      </c>
      <c r="C598" s="84">
        <v>767.46575369000004</v>
      </c>
      <c r="D598" s="84">
        <v>714.63768656000002</v>
      </c>
      <c r="E598" s="84">
        <v>105.74295119999999</v>
      </c>
      <c r="F598" s="84">
        <v>105.74295119999999</v>
      </c>
    </row>
    <row r="599" spans="1:6" ht="12.75" customHeight="1" x14ac:dyDescent="0.2">
      <c r="A599" s="83" t="s">
        <v>166</v>
      </c>
      <c r="B599" s="83">
        <v>15</v>
      </c>
      <c r="C599" s="84">
        <v>816.50203274</v>
      </c>
      <c r="D599" s="84">
        <v>764.59624959999996</v>
      </c>
      <c r="E599" s="84">
        <v>113.13518084</v>
      </c>
      <c r="F599" s="84">
        <v>113.13518084</v>
      </c>
    </row>
    <row r="600" spans="1:6" ht="12.75" customHeight="1" x14ac:dyDescent="0.2">
      <c r="A600" s="83" t="s">
        <v>166</v>
      </c>
      <c r="B600" s="83">
        <v>16</v>
      </c>
      <c r="C600" s="84">
        <v>806.05838749999998</v>
      </c>
      <c r="D600" s="84">
        <v>750.80410807999999</v>
      </c>
      <c r="E600" s="84">
        <v>111.09439602</v>
      </c>
      <c r="F600" s="84">
        <v>111.09439602</v>
      </c>
    </row>
    <row r="601" spans="1:6" ht="12.75" customHeight="1" x14ac:dyDescent="0.2">
      <c r="A601" s="83" t="s">
        <v>166</v>
      </c>
      <c r="B601" s="83">
        <v>17</v>
      </c>
      <c r="C601" s="84">
        <v>773.51914087</v>
      </c>
      <c r="D601" s="84">
        <v>718.70364198000004</v>
      </c>
      <c r="E601" s="84">
        <v>106.34457931</v>
      </c>
      <c r="F601" s="84">
        <v>106.34457931</v>
      </c>
    </row>
    <row r="602" spans="1:6" ht="12.75" customHeight="1" x14ac:dyDescent="0.2">
      <c r="A602" s="83" t="s">
        <v>166</v>
      </c>
      <c r="B602" s="83">
        <v>18</v>
      </c>
      <c r="C602" s="84">
        <v>731.75647344000004</v>
      </c>
      <c r="D602" s="84">
        <v>678.05808853999997</v>
      </c>
      <c r="E602" s="84">
        <v>100.3303698</v>
      </c>
      <c r="F602" s="84">
        <v>100.3303698</v>
      </c>
    </row>
    <row r="603" spans="1:6" ht="12.75" customHeight="1" x14ac:dyDescent="0.2">
      <c r="A603" s="83" t="s">
        <v>166</v>
      </c>
      <c r="B603" s="83">
        <v>19</v>
      </c>
      <c r="C603" s="84">
        <v>760.15699585000004</v>
      </c>
      <c r="D603" s="84">
        <v>705.89029427000003</v>
      </c>
      <c r="E603" s="84">
        <v>104.44862388999999</v>
      </c>
      <c r="F603" s="84">
        <v>104.44862388999999</v>
      </c>
    </row>
    <row r="604" spans="1:6" ht="12.75" customHeight="1" x14ac:dyDescent="0.2">
      <c r="A604" s="83" t="s">
        <v>166</v>
      </c>
      <c r="B604" s="83">
        <v>20</v>
      </c>
      <c r="C604" s="84">
        <v>762.98546639999995</v>
      </c>
      <c r="D604" s="84">
        <v>707.83883063999997</v>
      </c>
      <c r="E604" s="84">
        <v>104.73694338999999</v>
      </c>
      <c r="F604" s="84">
        <v>104.73694338999999</v>
      </c>
    </row>
    <row r="605" spans="1:6" ht="12.75" customHeight="1" x14ac:dyDescent="0.2">
      <c r="A605" s="83" t="s">
        <v>166</v>
      </c>
      <c r="B605" s="83">
        <v>21</v>
      </c>
      <c r="C605" s="84">
        <v>680.23588617999997</v>
      </c>
      <c r="D605" s="84">
        <v>621.82138079000003</v>
      </c>
      <c r="E605" s="84">
        <v>92.009180540000003</v>
      </c>
      <c r="F605" s="84">
        <v>92.009180540000003</v>
      </c>
    </row>
    <row r="606" spans="1:6" ht="12.75" customHeight="1" x14ac:dyDescent="0.2">
      <c r="A606" s="83" t="s">
        <v>166</v>
      </c>
      <c r="B606" s="83">
        <v>22</v>
      </c>
      <c r="C606" s="84">
        <v>701.58811655</v>
      </c>
      <c r="D606" s="84">
        <v>639.65593515</v>
      </c>
      <c r="E606" s="84">
        <v>94.648109950000006</v>
      </c>
      <c r="F606" s="84">
        <v>94.648109950000006</v>
      </c>
    </row>
    <row r="607" spans="1:6" ht="12.75" customHeight="1" x14ac:dyDescent="0.2">
      <c r="A607" s="83" t="s">
        <v>166</v>
      </c>
      <c r="B607" s="83">
        <v>23</v>
      </c>
      <c r="C607" s="84">
        <v>727.52759676999995</v>
      </c>
      <c r="D607" s="84">
        <v>665.77097131999994</v>
      </c>
      <c r="E607" s="84">
        <v>98.512279230000004</v>
      </c>
      <c r="F607" s="84">
        <v>98.512279230000004</v>
      </c>
    </row>
    <row r="608" spans="1:6" ht="12.75" customHeight="1" x14ac:dyDescent="0.2">
      <c r="A608" s="83" t="s">
        <v>166</v>
      </c>
      <c r="B608" s="83">
        <v>24</v>
      </c>
      <c r="C608" s="84">
        <v>764.53155846000004</v>
      </c>
      <c r="D608" s="84">
        <v>700.72564679000004</v>
      </c>
      <c r="E608" s="84">
        <v>103.68442536000001</v>
      </c>
      <c r="F608" s="84">
        <v>103.68442536000001</v>
      </c>
    </row>
    <row r="609" spans="1:6" ht="12.75" customHeight="1" x14ac:dyDescent="0.2">
      <c r="A609" s="83" t="s">
        <v>167</v>
      </c>
      <c r="B609" s="83">
        <v>1</v>
      </c>
      <c r="C609" s="84">
        <v>832.32595429000003</v>
      </c>
      <c r="D609" s="84">
        <v>767.16778640999996</v>
      </c>
      <c r="E609" s="84">
        <v>113.51568399999999</v>
      </c>
      <c r="F609" s="84">
        <v>113.51568399999999</v>
      </c>
    </row>
    <row r="610" spans="1:6" ht="12.75" customHeight="1" x14ac:dyDescent="0.2">
      <c r="A610" s="83" t="s">
        <v>167</v>
      </c>
      <c r="B610" s="83">
        <v>2</v>
      </c>
      <c r="C610" s="84">
        <v>883.87891061000005</v>
      </c>
      <c r="D610" s="84">
        <v>818.07314953000002</v>
      </c>
      <c r="E610" s="84">
        <v>121.04800901999999</v>
      </c>
      <c r="F610" s="84">
        <v>121.04800901999999</v>
      </c>
    </row>
    <row r="611" spans="1:6" ht="12.75" customHeight="1" x14ac:dyDescent="0.2">
      <c r="A611" s="83" t="s">
        <v>167</v>
      </c>
      <c r="B611" s="83">
        <v>3</v>
      </c>
      <c r="C611" s="84">
        <v>953.79688073</v>
      </c>
      <c r="D611" s="84">
        <v>886.96725069000001</v>
      </c>
      <c r="E611" s="84">
        <v>131.24207758</v>
      </c>
      <c r="F611" s="84">
        <v>131.24207758</v>
      </c>
    </row>
    <row r="612" spans="1:6" ht="12.75" customHeight="1" x14ac:dyDescent="0.2">
      <c r="A612" s="83" t="s">
        <v>167</v>
      </c>
      <c r="B612" s="83">
        <v>4</v>
      </c>
      <c r="C612" s="84">
        <v>960.06040495000002</v>
      </c>
      <c r="D612" s="84">
        <v>895.33887858000003</v>
      </c>
      <c r="E612" s="84">
        <v>132.48080408000001</v>
      </c>
      <c r="F612" s="84">
        <v>132.48080408000001</v>
      </c>
    </row>
    <row r="613" spans="1:6" ht="12.75" customHeight="1" x14ac:dyDescent="0.2">
      <c r="A613" s="83" t="s">
        <v>167</v>
      </c>
      <c r="B613" s="83">
        <v>5</v>
      </c>
      <c r="C613" s="84">
        <v>963.75965700999996</v>
      </c>
      <c r="D613" s="84">
        <v>899.01614052000002</v>
      </c>
      <c r="E613" s="84">
        <v>133.02491831</v>
      </c>
      <c r="F613" s="84">
        <v>133.02491831</v>
      </c>
    </row>
    <row r="614" spans="1:6" ht="12.75" customHeight="1" x14ac:dyDescent="0.2">
      <c r="A614" s="83" t="s">
        <v>167</v>
      </c>
      <c r="B614" s="83">
        <v>6</v>
      </c>
      <c r="C614" s="84">
        <v>960.75179690000004</v>
      </c>
      <c r="D614" s="84">
        <v>898.38284134000003</v>
      </c>
      <c r="E614" s="84">
        <v>132.93121078999999</v>
      </c>
      <c r="F614" s="84">
        <v>132.93121078999999</v>
      </c>
    </row>
    <row r="615" spans="1:6" ht="12.75" customHeight="1" x14ac:dyDescent="0.2">
      <c r="A615" s="83" t="s">
        <v>167</v>
      </c>
      <c r="B615" s="83">
        <v>7</v>
      </c>
      <c r="C615" s="84">
        <v>932.08913704999998</v>
      </c>
      <c r="D615" s="84">
        <v>876.01979582000001</v>
      </c>
      <c r="E615" s="84">
        <v>129.62221313000001</v>
      </c>
      <c r="F615" s="84">
        <v>129.62221313000001</v>
      </c>
    </row>
    <row r="616" spans="1:6" ht="12.75" customHeight="1" x14ac:dyDescent="0.2">
      <c r="A616" s="83" t="s">
        <v>167</v>
      </c>
      <c r="B616" s="83">
        <v>8</v>
      </c>
      <c r="C616" s="84">
        <v>907.55806437000001</v>
      </c>
      <c r="D616" s="84">
        <v>851.37365880000004</v>
      </c>
      <c r="E616" s="84">
        <v>125.97539277</v>
      </c>
      <c r="F616" s="84">
        <v>125.97539277</v>
      </c>
    </row>
    <row r="617" spans="1:6" ht="12.75" customHeight="1" x14ac:dyDescent="0.2">
      <c r="A617" s="83" t="s">
        <v>167</v>
      </c>
      <c r="B617" s="83">
        <v>9</v>
      </c>
      <c r="C617" s="84">
        <v>812.87276059999999</v>
      </c>
      <c r="D617" s="84">
        <v>758.39757325999994</v>
      </c>
      <c r="E617" s="84">
        <v>112.21797994000001</v>
      </c>
      <c r="F617" s="84">
        <v>112.21797994000001</v>
      </c>
    </row>
    <row r="618" spans="1:6" ht="12.75" customHeight="1" x14ac:dyDescent="0.2">
      <c r="A618" s="83" t="s">
        <v>167</v>
      </c>
      <c r="B618" s="83">
        <v>10</v>
      </c>
      <c r="C618" s="84">
        <v>743.40511977999995</v>
      </c>
      <c r="D618" s="84">
        <v>688.84368892999998</v>
      </c>
      <c r="E618" s="84">
        <v>101.9262851</v>
      </c>
      <c r="F618" s="84">
        <v>101.9262851</v>
      </c>
    </row>
    <row r="619" spans="1:6" ht="12.75" customHeight="1" x14ac:dyDescent="0.2">
      <c r="A619" s="83" t="s">
        <v>167</v>
      </c>
      <c r="B619" s="83">
        <v>11</v>
      </c>
      <c r="C619" s="84">
        <v>736.49205726000002</v>
      </c>
      <c r="D619" s="84">
        <v>682.67798645000005</v>
      </c>
      <c r="E619" s="84">
        <v>101.01396325</v>
      </c>
      <c r="F619" s="84">
        <v>101.01396325</v>
      </c>
    </row>
    <row r="620" spans="1:6" ht="12.75" customHeight="1" x14ac:dyDescent="0.2">
      <c r="A620" s="83" t="s">
        <v>167</v>
      </c>
      <c r="B620" s="83">
        <v>12</v>
      </c>
      <c r="C620" s="84">
        <v>739.17210352999996</v>
      </c>
      <c r="D620" s="84">
        <v>683.90561011</v>
      </c>
      <c r="E620" s="84">
        <v>101.19561131</v>
      </c>
      <c r="F620" s="84">
        <v>101.19561131</v>
      </c>
    </row>
    <row r="621" spans="1:6" ht="12.75" customHeight="1" x14ac:dyDescent="0.2">
      <c r="A621" s="83" t="s">
        <v>167</v>
      </c>
      <c r="B621" s="83">
        <v>13</v>
      </c>
      <c r="C621" s="84">
        <v>742.96837590999996</v>
      </c>
      <c r="D621" s="84">
        <v>689.69284782</v>
      </c>
      <c r="E621" s="84">
        <v>102.05193278</v>
      </c>
      <c r="F621" s="84">
        <v>102.05193278</v>
      </c>
    </row>
    <row r="622" spans="1:6" ht="12.75" customHeight="1" x14ac:dyDescent="0.2">
      <c r="A622" s="83" t="s">
        <v>167</v>
      </c>
      <c r="B622" s="83">
        <v>14</v>
      </c>
      <c r="C622" s="84">
        <v>785.24108292999995</v>
      </c>
      <c r="D622" s="84">
        <v>732.53391727999997</v>
      </c>
      <c r="E622" s="84">
        <v>108.39100669</v>
      </c>
      <c r="F622" s="84">
        <v>108.39100669</v>
      </c>
    </row>
    <row r="623" spans="1:6" ht="12.75" customHeight="1" x14ac:dyDescent="0.2">
      <c r="A623" s="83" t="s">
        <v>167</v>
      </c>
      <c r="B623" s="83">
        <v>15</v>
      </c>
      <c r="C623" s="84">
        <v>838.02010519999999</v>
      </c>
      <c r="D623" s="84">
        <v>782.49251251999999</v>
      </c>
      <c r="E623" s="84">
        <v>115.7832411</v>
      </c>
      <c r="F623" s="84">
        <v>115.7832411</v>
      </c>
    </row>
    <row r="624" spans="1:6" ht="12.75" customHeight="1" x14ac:dyDescent="0.2">
      <c r="A624" s="83" t="s">
        <v>167</v>
      </c>
      <c r="B624" s="83">
        <v>16</v>
      </c>
      <c r="C624" s="84">
        <v>798.82001696999998</v>
      </c>
      <c r="D624" s="84">
        <v>744.54046615000004</v>
      </c>
      <c r="E624" s="84">
        <v>110.16758234</v>
      </c>
      <c r="F624" s="84">
        <v>110.16758234</v>
      </c>
    </row>
    <row r="625" spans="1:6" ht="12.75" customHeight="1" x14ac:dyDescent="0.2">
      <c r="A625" s="83" t="s">
        <v>167</v>
      </c>
      <c r="B625" s="83">
        <v>17</v>
      </c>
      <c r="C625" s="84">
        <v>746.3826014</v>
      </c>
      <c r="D625" s="84">
        <v>691.07079826999995</v>
      </c>
      <c r="E625" s="84">
        <v>102.25582427000001</v>
      </c>
      <c r="F625" s="84">
        <v>102.25582427000001</v>
      </c>
    </row>
    <row r="626" spans="1:6" ht="12.75" customHeight="1" x14ac:dyDescent="0.2">
      <c r="A626" s="83" t="s">
        <v>167</v>
      </c>
      <c r="B626" s="83">
        <v>18</v>
      </c>
      <c r="C626" s="84">
        <v>742.63205624</v>
      </c>
      <c r="D626" s="84">
        <v>681.29775229999996</v>
      </c>
      <c r="E626" s="84">
        <v>100.80973384000001</v>
      </c>
      <c r="F626" s="84">
        <v>100.80973384000001</v>
      </c>
    </row>
    <row r="627" spans="1:6" ht="12.75" customHeight="1" x14ac:dyDescent="0.2">
      <c r="A627" s="83" t="s">
        <v>167</v>
      </c>
      <c r="B627" s="83">
        <v>19</v>
      </c>
      <c r="C627" s="84">
        <v>766.81520525999997</v>
      </c>
      <c r="D627" s="84">
        <v>707.01864507000005</v>
      </c>
      <c r="E627" s="84">
        <v>104.61558282</v>
      </c>
      <c r="F627" s="84">
        <v>104.61558282</v>
      </c>
    </row>
    <row r="628" spans="1:6" ht="12.75" customHeight="1" x14ac:dyDescent="0.2">
      <c r="A628" s="83" t="s">
        <v>167</v>
      </c>
      <c r="B628" s="83">
        <v>20</v>
      </c>
      <c r="C628" s="84">
        <v>704.23100926999996</v>
      </c>
      <c r="D628" s="84">
        <v>642.83541682999999</v>
      </c>
      <c r="E628" s="84">
        <v>95.118569019999995</v>
      </c>
      <c r="F628" s="84">
        <v>95.118569019999995</v>
      </c>
    </row>
    <row r="629" spans="1:6" ht="12.75" customHeight="1" x14ac:dyDescent="0.2">
      <c r="A629" s="83" t="s">
        <v>167</v>
      </c>
      <c r="B629" s="83">
        <v>21</v>
      </c>
      <c r="C629" s="84">
        <v>684.89495580000005</v>
      </c>
      <c r="D629" s="84">
        <v>624.93432790999998</v>
      </c>
      <c r="E629" s="84">
        <v>92.469794669999999</v>
      </c>
      <c r="F629" s="84">
        <v>92.469794669999999</v>
      </c>
    </row>
    <row r="630" spans="1:6" ht="12.75" customHeight="1" x14ac:dyDescent="0.2">
      <c r="A630" s="83" t="s">
        <v>167</v>
      </c>
      <c r="B630" s="83">
        <v>22</v>
      </c>
      <c r="C630" s="84">
        <v>662.68405572999995</v>
      </c>
      <c r="D630" s="84">
        <v>606.15302621000001</v>
      </c>
      <c r="E630" s="84">
        <v>89.690777679999997</v>
      </c>
      <c r="F630" s="84">
        <v>89.690777679999997</v>
      </c>
    </row>
    <row r="631" spans="1:6" ht="12.75" customHeight="1" x14ac:dyDescent="0.2">
      <c r="A631" s="83" t="s">
        <v>167</v>
      </c>
      <c r="B631" s="83">
        <v>23</v>
      </c>
      <c r="C631" s="84">
        <v>669.64297629999999</v>
      </c>
      <c r="D631" s="84">
        <v>612.51873602000001</v>
      </c>
      <c r="E631" s="84">
        <v>90.632694060000006</v>
      </c>
      <c r="F631" s="84">
        <v>90.632694060000006</v>
      </c>
    </row>
    <row r="632" spans="1:6" ht="12.75" customHeight="1" x14ac:dyDescent="0.2">
      <c r="A632" s="83" t="s">
        <v>167</v>
      </c>
      <c r="B632" s="83">
        <v>24</v>
      </c>
      <c r="C632" s="84">
        <v>708.97906809999995</v>
      </c>
      <c r="D632" s="84">
        <v>653.24459189000004</v>
      </c>
      <c r="E632" s="84">
        <v>96.658785699999996</v>
      </c>
      <c r="F632" s="84">
        <v>96.658785699999996</v>
      </c>
    </row>
    <row r="633" spans="1:6" ht="12.75" customHeight="1" x14ac:dyDescent="0.2">
      <c r="A633" s="83" t="s">
        <v>168</v>
      </c>
      <c r="B633" s="83">
        <v>1</v>
      </c>
      <c r="C633" s="84">
        <v>818.17488817000003</v>
      </c>
      <c r="D633" s="84">
        <v>758.85505496999997</v>
      </c>
      <c r="E633" s="84">
        <v>112.28567224</v>
      </c>
      <c r="F633" s="84">
        <v>112.28567224</v>
      </c>
    </row>
    <row r="634" spans="1:6" ht="12.75" customHeight="1" x14ac:dyDescent="0.2">
      <c r="A634" s="83" t="s">
        <v>168</v>
      </c>
      <c r="B634" s="83">
        <v>2</v>
      </c>
      <c r="C634" s="84">
        <v>901.78347401999997</v>
      </c>
      <c r="D634" s="84">
        <v>842.15971633000004</v>
      </c>
      <c r="E634" s="84">
        <v>124.61203132999999</v>
      </c>
      <c r="F634" s="84">
        <v>124.61203132999999</v>
      </c>
    </row>
    <row r="635" spans="1:6" ht="12.75" customHeight="1" x14ac:dyDescent="0.2">
      <c r="A635" s="83" t="s">
        <v>168</v>
      </c>
      <c r="B635" s="83">
        <v>3</v>
      </c>
      <c r="C635" s="84">
        <v>964.29703742000004</v>
      </c>
      <c r="D635" s="84">
        <v>904.51912347999996</v>
      </c>
      <c r="E635" s="84">
        <v>133.83917939</v>
      </c>
      <c r="F635" s="84">
        <v>133.83917939</v>
      </c>
    </row>
    <row r="636" spans="1:6" ht="12.75" customHeight="1" x14ac:dyDescent="0.2">
      <c r="A636" s="83" t="s">
        <v>168</v>
      </c>
      <c r="B636" s="83">
        <v>4</v>
      </c>
      <c r="C636" s="84">
        <v>970.28411964999998</v>
      </c>
      <c r="D636" s="84">
        <v>910.46416439999996</v>
      </c>
      <c r="E636" s="84">
        <v>134.71885055999999</v>
      </c>
      <c r="F636" s="84">
        <v>134.71885055999999</v>
      </c>
    </row>
    <row r="637" spans="1:6" ht="12.75" customHeight="1" x14ac:dyDescent="0.2">
      <c r="A637" s="83" t="s">
        <v>168</v>
      </c>
      <c r="B637" s="83">
        <v>5</v>
      </c>
      <c r="C637" s="84">
        <v>967.58495430999994</v>
      </c>
      <c r="D637" s="84">
        <v>906.96720862999996</v>
      </c>
      <c r="E637" s="84">
        <v>134.20141573999999</v>
      </c>
      <c r="F637" s="84">
        <v>134.20141573999999</v>
      </c>
    </row>
    <row r="638" spans="1:6" ht="12.75" customHeight="1" x14ac:dyDescent="0.2">
      <c r="A638" s="83" t="s">
        <v>168</v>
      </c>
      <c r="B638" s="83">
        <v>6</v>
      </c>
      <c r="C638" s="84">
        <v>938.39224330000002</v>
      </c>
      <c r="D638" s="84">
        <v>884.06038466999996</v>
      </c>
      <c r="E638" s="84">
        <v>130.8119567</v>
      </c>
      <c r="F638" s="84">
        <v>130.8119567</v>
      </c>
    </row>
    <row r="639" spans="1:6" ht="12.75" customHeight="1" x14ac:dyDescent="0.2">
      <c r="A639" s="83" t="s">
        <v>168</v>
      </c>
      <c r="B639" s="83">
        <v>7</v>
      </c>
      <c r="C639" s="84">
        <v>889.29912931000001</v>
      </c>
      <c r="D639" s="84">
        <v>834.60442483999998</v>
      </c>
      <c r="E639" s="84">
        <v>123.49409584999999</v>
      </c>
      <c r="F639" s="84">
        <v>123.49409584999999</v>
      </c>
    </row>
    <row r="640" spans="1:6" ht="12.75" customHeight="1" x14ac:dyDescent="0.2">
      <c r="A640" s="83" t="s">
        <v>168</v>
      </c>
      <c r="B640" s="83">
        <v>8</v>
      </c>
      <c r="C640" s="84">
        <v>852.81687699999998</v>
      </c>
      <c r="D640" s="84">
        <v>794.28346644999999</v>
      </c>
      <c r="E640" s="84">
        <v>117.52791577000001</v>
      </c>
      <c r="F640" s="84">
        <v>117.52791577000001</v>
      </c>
    </row>
    <row r="641" spans="1:6" ht="12.75" customHeight="1" x14ac:dyDescent="0.2">
      <c r="A641" s="83" t="s">
        <v>168</v>
      </c>
      <c r="B641" s="83">
        <v>9</v>
      </c>
      <c r="C641" s="84">
        <v>780.54026467999995</v>
      </c>
      <c r="D641" s="84">
        <v>724.1723978</v>
      </c>
      <c r="E641" s="84">
        <v>107.15377590999999</v>
      </c>
      <c r="F641" s="84">
        <v>107.15377590999999</v>
      </c>
    </row>
    <row r="642" spans="1:6" ht="12.75" customHeight="1" x14ac:dyDescent="0.2">
      <c r="A642" s="83" t="s">
        <v>168</v>
      </c>
      <c r="B642" s="83">
        <v>10</v>
      </c>
      <c r="C642" s="84">
        <v>731.54960897000001</v>
      </c>
      <c r="D642" s="84">
        <v>677.74014574</v>
      </c>
      <c r="E642" s="84">
        <v>100.28332469</v>
      </c>
      <c r="F642" s="84">
        <v>100.28332469</v>
      </c>
    </row>
    <row r="643" spans="1:6" ht="12.75" customHeight="1" x14ac:dyDescent="0.2">
      <c r="A643" s="83" t="s">
        <v>168</v>
      </c>
      <c r="B643" s="83">
        <v>11</v>
      </c>
      <c r="C643" s="84">
        <v>726.96107973000005</v>
      </c>
      <c r="D643" s="84">
        <v>672.88595462000001</v>
      </c>
      <c r="E643" s="84">
        <v>99.565063530000003</v>
      </c>
      <c r="F643" s="84">
        <v>99.565063530000003</v>
      </c>
    </row>
    <row r="644" spans="1:6" ht="12.75" customHeight="1" x14ac:dyDescent="0.2">
      <c r="A644" s="83" t="s">
        <v>168</v>
      </c>
      <c r="B644" s="83">
        <v>12</v>
      </c>
      <c r="C644" s="84">
        <v>750.81716526000002</v>
      </c>
      <c r="D644" s="84">
        <v>696.33273471999996</v>
      </c>
      <c r="E644" s="84">
        <v>103.03441838000001</v>
      </c>
      <c r="F644" s="84">
        <v>103.03441838000001</v>
      </c>
    </row>
    <row r="645" spans="1:6" ht="12.75" customHeight="1" x14ac:dyDescent="0.2">
      <c r="A645" s="83" t="s">
        <v>168</v>
      </c>
      <c r="B645" s="83">
        <v>13</v>
      </c>
      <c r="C645" s="84">
        <v>750.25003723999998</v>
      </c>
      <c r="D645" s="84">
        <v>696.38931566999997</v>
      </c>
      <c r="E645" s="84">
        <v>103.0427905</v>
      </c>
      <c r="F645" s="84">
        <v>103.0427905</v>
      </c>
    </row>
    <row r="646" spans="1:6" ht="12.75" customHeight="1" x14ac:dyDescent="0.2">
      <c r="A646" s="83" t="s">
        <v>168</v>
      </c>
      <c r="B646" s="83">
        <v>14</v>
      </c>
      <c r="C646" s="84">
        <v>785.23641846999999</v>
      </c>
      <c r="D646" s="84">
        <v>732.92662870000004</v>
      </c>
      <c r="E646" s="84">
        <v>108.44911510999999</v>
      </c>
      <c r="F646" s="84">
        <v>108.44911510999999</v>
      </c>
    </row>
    <row r="647" spans="1:6" ht="12.75" customHeight="1" x14ac:dyDescent="0.2">
      <c r="A647" s="83" t="s">
        <v>168</v>
      </c>
      <c r="B647" s="83">
        <v>15</v>
      </c>
      <c r="C647" s="84">
        <v>831.92021811999996</v>
      </c>
      <c r="D647" s="84">
        <v>777.00569259999997</v>
      </c>
      <c r="E647" s="84">
        <v>114.97137162</v>
      </c>
      <c r="F647" s="84">
        <v>114.97137162</v>
      </c>
    </row>
    <row r="648" spans="1:6" ht="12.75" customHeight="1" x14ac:dyDescent="0.2">
      <c r="A648" s="83" t="s">
        <v>168</v>
      </c>
      <c r="B648" s="83">
        <v>16</v>
      </c>
      <c r="C648" s="84">
        <v>791.06535141999996</v>
      </c>
      <c r="D648" s="84">
        <v>739.11898258999997</v>
      </c>
      <c r="E648" s="84">
        <v>109.36538049000001</v>
      </c>
      <c r="F648" s="84">
        <v>109.36538049000001</v>
      </c>
    </row>
    <row r="649" spans="1:6" ht="12.75" customHeight="1" x14ac:dyDescent="0.2">
      <c r="A649" s="83" t="s">
        <v>168</v>
      </c>
      <c r="B649" s="83">
        <v>17</v>
      </c>
      <c r="C649" s="84">
        <v>745.25013782999997</v>
      </c>
      <c r="D649" s="84">
        <v>690.62975802999995</v>
      </c>
      <c r="E649" s="84">
        <v>102.19056476999999</v>
      </c>
      <c r="F649" s="84">
        <v>102.19056476999999</v>
      </c>
    </row>
    <row r="650" spans="1:6" ht="12.75" customHeight="1" x14ac:dyDescent="0.2">
      <c r="A650" s="83" t="s">
        <v>168</v>
      </c>
      <c r="B650" s="83">
        <v>18</v>
      </c>
      <c r="C650" s="84">
        <v>680.92727420999995</v>
      </c>
      <c r="D650" s="84">
        <v>626.97433637999995</v>
      </c>
      <c r="E650" s="84">
        <v>92.771649049999994</v>
      </c>
      <c r="F650" s="84">
        <v>92.771649049999994</v>
      </c>
    </row>
    <row r="651" spans="1:6" ht="12.75" customHeight="1" x14ac:dyDescent="0.2">
      <c r="A651" s="83" t="s">
        <v>168</v>
      </c>
      <c r="B651" s="83">
        <v>19</v>
      </c>
      <c r="C651" s="84">
        <v>645.83443903</v>
      </c>
      <c r="D651" s="84">
        <v>591.51099905000001</v>
      </c>
      <c r="E651" s="84">
        <v>87.524237639999996</v>
      </c>
      <c r="F651" s="84">
        <v>87.524237639999996</v>
      </c>
    </row>
    <row r="652" spans="1:6" ht="12.75" customHeight="1" x14ac:dyDescent="0.2">
      <c r="A652" s="83" t="s">
        <v>168</v>
      </c>
      <c r="B652" s="83">
        <v>20</v>
      </c>
      <c r="C652" s="84">
        <v>648.41715939000005</v>
      </c>
      <c r="D652" s="84">
        <v>591.31436796000003</v>
      </c>
      <c r="E652" s="84">
        <v>87.495142680000001</v>
      </c>
      <c r="F652" s="84">
        <v>87.495142680000001</v>
      </c>
    </row>
    <row r="653" spans="1:6" ht="12.75" customHeight="1" x14ac:dyDescent="0.2">
      <c r="A653" s="83" t="s">
        <v>168</v>
      </c>
      <c r="B653" s="83">
        <v>21</v>
      </c>
      <c r="C653" s="84">
        <v>648.85101082999995</v>
      </c>
      <c r="D653" s="84">
        <v>590.69859598999994</v>
      </c>
      <c r="E653" s="84">
        <v>87.404028620000005</v>
      </c>
      <c r="F653" s="84">
        <v>87.404028620000005</v>
      </c>
    </row>
    <row r="654" spans="1:6" ht="12.75" customHeight="1" x14ac:dyDescent="0.2">
      <c r="A654" s="83" t="s">
        <v>168</v>
      </c>
      <c r="B654" s="83">
        <v>22</v>
      </c>
      <c r="C654" s="84">
        <v>645.71062824000001</v>
      </c>
      <c r="D654" s="84">
        <v>591.45602964</v>
      </c>
      <c r="E654" s="84">
        <v>87.516103970000003</v>
      </c>
      <c r="F654" s="84">
        <v>87.516103970000003</v>
      </c>
    </row>
    <row r="655" spans="1:6" ht="12.75" customHeight="1" x14ac:dyDescent="0.2">
      <c r="A655" s="83" t="s">
        <v>168</v>
      </c>
      <c r="B655" s="83">
        <v>23</v>
      </c>
      <c r="C655" s="84">
        <v>644.12283421999996</v>
      </c>
      <c r="D655" s="84">
        <v>590.11635033000005</v>
      </c>
      <c r="E655" s="84">
        <v>87.317875349999994</v>
      </c>
      <c r="F655" s="84">
        <v>87.317875349999994</v>
      </c>
    </row>
    <row r="656" spans="1:6" ht="12.75" customHeight="1" x14ac:dyDescent="0.2">
      <c r="A656" s="83" t="s">
        <v>168</v>
      </c>
      <c r="B656" s="83">
        <v>24</v>
      </c>
      <c r="C656" s="84">
        <v>686.86196918999997</v>
      </c>
      <c r="D656" s="84">
        <v>632.69337101999997</v>
      </c>
      <c r="E656" s="84">
        <v>93.617878700000006</v>
      </c>
      <c r="F656" s="84">
        <v>93.617878700000006</v>
      </c>
    </row>
    <row r="657" spans="1:6" ht="12.75" customHeight="1" x14ac:dyDescent="0.2">
      <c r="A657" s="83" t="s">
        <v>169</v>
      </c>
      <c r="B657" s="83">
        <v>1</v>
      </c>
      <c r="C657" s="84">
        <v>800.56487030000005</v>
      </c>
      <c r="D657" s="84">
        <v>742.45470006000005</v>
      </c>
      <c r="E657" s="84">
        <v>109.85895733</v>
      </c>
      <c r="F657" s="84">
        <v>109.85895733</v>
      </c>
    </row>
    <row r="658" spans="1:6" ht="12.75" customHeight="1" x14ac:dyDescent="0.2">
      <c r="A658" s="83" t="s">
        <v>169</v>
      </c>
      <c r="B658" s="83">
        <v>2</v>
      </c>
      <c r="C658" s="84">
        <v>893.94439354999997</v>
      </c>
      <c r="D658" s="84">
        <v>835.64582402999997</v>
      </c>
      <c r="E658" s="84">
        <v>123.6481888</v>
      </c>
      <c r="F658" s="84">
        <v>123.6481888</v>
      </c>
    </row>
    <row r="659" spans="1:6" ht="12.75" customHeight="1" x14ac:dyDescent="0.2">
      <c r="A659" s="83" t="s">
        <v>169</v>
      </c>
      <c r="B659" s="83">
        <v>3</v>
      </c>
      <c r="C659" s="84">
        <v>965.12637976999997</v>
      </c>
      <c r="D659" s="84">
        <v>909.81002202000002</v>
      </c>
      <c r="E659" s="84">
        <v>134.62205893999999</v>
      </c>
      <c r="F659" s="84">
        <v>134.62205893999999</v>
      </c>
    </row>
    <row r="660" spans="1:6" ht="12.75" customHeight="1" x14ac:dyDescent="0.2">
      <c r="A660" s="83" t="s">
        <v>169</v>
      </c>
      <c r="B660" s="83">
        <v>4</v>
      </c>
      <c r="C660" s="84">
        <v>982.05841408000003</v>
      </c>
      <c r="D660" s="84">
        <v>927.33046958</v>
      </c>
      <c r="E660" s="84">
        <v>137.21451084</v>
      </c>
      <c r="F660" s="84">
        <v>137.21451084</v>
      </c>
    </row>
    <row r="661" spans="1:6" ht="12.75" customHeight="1" x14ac:dyDescent="0.2">
      <c r="A661" s="83" t="s">
        <v>169</v>
      </c>
      <c r="B661" s="83">
        <v>5</v>
      </c>
      <c r="C661" s="84">
        <v>972.71260429999995</v>
      </c>
      <c r="D661" s="84">
        <v>917.60907457999997</v>
      </c>
      <c r="E661" s="84">
        <v>135.77606305</v>
      </c>
      <c r="F661" s="84">
        <v>135.77606305</v>
      </c>
    </row>
    <row r="662" spans="1:6" ht="12.75" customHeight="1" x14ac:dyDescent="0.2">
      <c r="A662" s="83" t="s">
        <v>169</v>
      </c>
      <c r="B662" s="83">
        <v>6</v>
      </c>
      <c r="C662" s="84">
        <v>964.22928089000004</v>
      </c>
      <c r="D662" s="84">
        <v>907.49696336</v>
      </c>
      <c r="E662" s="84">
        <v>134.27980208</v>
      </c>
      <c r="F662" s="84">
        <v>134.27980208</v>
      </c>
    </row>
    <row r="663" spans="1:6" ht="12.75" customHeight="1" x14ac:dyDescent="0.2">
      <c r="A663" s="83" t="s">
        <v>169</v>
      </c>
      <c r="B663" s="83">
        <v>7</v>
      </c>
      <c r="C663" s="84">
        <v>927.92104764999999</v>
      </c>
      <c r="D663" s="84">
        <v>872.29942272000005</v>
      </c>
      <c r="E663" s="84">
        <v>129.07171987000001</v>
      </c>
      <c r="F663" s="84">
        <v>129.07171987000001</v>
      </c>
    </row>
    <row r="664" spans="1:6" ht="12.75" customHeight="1" x14ac:dyDescent="0.2">
      <c r="A664" s="83" t="s">
        <v>169</v>
      </c>
      <c r="B664" s="83">
        <v>8</v>
      </c>
      <c r="C664" s="84">
        <v>902.66038085000002</v>
      </c>
      <c r="D664" s="84">
        <v>840.22658389000003</v>
      </c>
      <c r="E664" s="84">
        <v>124.32599109</v>
      </c>
      <c r="F664" s="84">
        <v>124.32599109</v>
      </c>
    </row>
    <row r="665" spans="1:6" ht="12.75" customHeight="1" x14ac:dyDescent="0.2">
      <c r="A665" s="83" t="s">
        <v>169</v>
      </c>
      <c r="B665" s="83">
        <v>9</v>
      </c>
      <c r="C665" s="84">
        <v>817.12841928</v>
      </c>
      <c r="D665" s="84">
        <v>758.29012861000001</v>
      </c>
      <c r="E665" s="84">
        <v>112.20208166</v>
      </c>
      <c r="F665" s="84">
        <v>112.20208166</v>
      </c>
    </row>
    <row r="666" spans="1:6" ht="12.75" customHeight="1" x14ac:dyDescent="0.2">
      <c r="A666" s="83" t="s">
        <v>169</v>
      </c>
      <c r="B666" s="83">
        <v>10</v>
      </c>
      <c r="C666" s="84">
        <v>776.21706208000001</v>
      </c>
      <c r="D666" s="84">
        <v>718.57778326000005</v>
      </c>
      <c r="E666" s="84">
        <v>106.32595635</v>
      </c>
      <c r="F666" s="84">
        <v>106.32595635</v>
      </c>
    </row>
    <row r="667" spans="1:6" ht="12.75" customHeight="1" x14ac:dyDescent="0.2">
      <c r="A667" s="83" t="s">
        <v>169</v>
      </c>
      <c r="B667" s="83">
        <v>11</v>
      </c>
      <c r="C667" s="84">
        <v>785.88718136</v>
      </c>
      <c r="D667" s="84">
        <v>726.88856878000001</v>
      </c>
      <c r="E667" s="84">
        <v>107.55568017</v>
      </c>
      <c r="F667" s="84">
        <v>107.55568017</v>
      </c>
    </row>
    <row r="668" spans="1:6" ht="12.75" customHeight="1" x14ac:dyDescent="0.2">
      <c r="A668" s="83" t="s">
        <v>169</v>
      </c>
      <c r="B668" s="83">
        <v>12</v>
      </c>
      <c r="C668" s="84">
        <v>1757.61977101</v>
      </c>
      <c r="D668" s="84">
        <v>731.49038625000003</v>
      </c>
      <c r="E668" s="84">
        <v>108.23659831000001</v>
      </c>
      <c r="F668" s="84">
        <v>108.23659831000001</v>
      </c>
    </row>
    <row r="669" spans="1:6" ht="12.75" customHeight="1" x14ac:dyDescent="0.2">
      <c r="A669" s="83" t="s">
        <v>169</v>
      </c>
      <c r="B669" s="83">
        <v>13</v>
      </c>
      <c r="C669" s="84">
        <v>740.10987336999995</v>
      </c>
      <c r="D669" s="84">
        <v>740.10987336999995</v>
      </c>
      <c r="E669" s="84">
        <v>109.51199985</v>
      </c>
      <c r="F669" s="84">
        <v>109.51199985</v>
      </c>
    </row>
    <row r="670" spans="1:6" ht="12.75" customHeight="1" x14ac:dyDescent="0.2">
      <c r="A670" s="83" t="s">
        <v>169</v>
      </c>
      <c r="B670" s="83">
        <v>14</v>
      </c>
      <c r="C670" s="84">
        <v>790.97338365999997</v>
      </c>
      <c r="D670" s="84">
        <v>790.97338365999997</v>
      </c>
      <c r="E670" s="84">
        <v>117.03813202000001</v>
      </c>
      <c r="F670" s="84">
        <v>117.03813202000001</v>
      </c>
    </row>
    <row r="671" spans="1:6" ht="12.75" customHeight="1" x14ac:dyDescent="0.2">
      <c r="A671" s="83" t="s">
        <v>169</v>
      </c>
      <c r="B671" s="83">
        <v>15</v>
      </c>
      <c r="C671" s="84">
        <v>831.77228772000001</v>
      </c>
      <c r="D671" s="84">
        <v>831.77228772000001</v>
      </c>
      <c r="E671" s="84">
        <v>123.0750324</v>
      </c>
      <c r="F671" s="84">
        <v>123.0750324</v>
      </c>
    </row>
    <row r="672" spans="1:6" ht="12.75" customHeight="1" x14ac:dyDescent="0.2">
      <c r="A672" s="83" t="s">
        <v>169</v>
      </c>
      <c r="B672" s="83">
        <v>16</v>
      </c>
      <c r="C672" s="84">
        <v>788.73468537999997</v>
      </c>
      <c r="D672" s="84">
        <v>788.73468537999997</v>
      </c>
      <c r="E672" s="84">
        <v>116.70687805999999</v>
      </c>
      <c r="F672" s="84">
        <v>116.70687805999999</v>
      </c>
    </row>
    <row r="673" spans="1:6" ht="12.75" customHeight="1" x14ac:dyDescent="0.2">
      <c r="A673" s="83" t="s">
        <v>169</v>
      </c>
      <c r="B673" s="83">
        <v>17</v>
      </c>
      <c r="C673" s="84">
        <v>725.36061626000003</v>
      </c>
      <c r="D673" s="84">
        <v>725.36061626000003</v>
      </c>
      <c r="E673" s="84">
        <v>107.32959329000001</v>
      </c>
      <c r="F673" s="84">
        <v>107.32959329000001</v>
      </c>
    </row>
    <row r="674" spans="1:6" ht="12.75" customHeight="1" x14ac:dyDescent="0.2">
      <c r="A674" s="83" t="s">
        <v>169</v>
      </c>
      <c r="B674" s="83">
        <v>18</v>
      </c>
      <c r="C674" s="84">
        <v>744.28799527000001</v>
      </c>
      <c r="D674" s="84">
        <v>678.48722914999996</v>
      </c>
      <c r="E674" s="84">
        <v>100.39386854</v>
      </c>
      <c r="F674" s="84">
        <v>100.39386854</v>
      </c>
    </row>
    <row r="675" spans="1:6" ht="12.75" customHeight="1" x14ac:dyDescent="0.2">
      <c r="A675" s="83" t="s">
        <v>169</v>
      </c>
      <c r="B675" s="83">
        <v>19</v>
      </c>
      <c r="C675" s="84">
        <v>751.85033866000003</v>
      </c>
      <c r="D675" s="84">
        <v>694.19520600999999</v>
      </c>
      <c r="E675" s="84">
        <v>102.71813419999999</v>
      </c>
      <c r="F675" s="84">
        <v>102.71813419999999</v>
      </c>
    </row>
    <row r="676" spans="1:6" ht="12.75" customHeight="1" x14ac:dyDescent="0.2">
      <c r="A676" s="83" t="s">
        <v>169</v>
      </c>
      <c r="B676" s="83">
        <v>20</v>
      </c>
      <c r="C676" s="84">
        <v>754.62956425000004</v>
      </c>
      <c r="D676" s="84">
        <v>691.67141373000004</v>
      </c>
      <c r="E676" s="84">
        <v>102.34469566999999</v>
      </c>
      <c r="F676" s="84">
        <v>102.34469566999999</v>
      </c>
    </row>
    <row r="677" spans="1:6" ht="12.75" customHeight="1" x14ac:dyDescent="0.2">
      <c r="A677" s="83" t="s">
        <v>169</v>
      </c>
      <c r="B677" s="83">
        <v>21</v>
      </c>
      <c r="C677" s="84">
        <v>750.22969464000005</v>
      </c>
      <c r="D677" s="84">
        <v>693.55748184000004</v>
      </c>
      <c r="E677" s="84">
        <v>102.62377193</v>
      </c>
      <c r="F677" s="84">
        <v>102.62377193</v>
      </c>
    </row>
    <row r="678" spans="1:6" ht="12.75" customHeight="1" x14ac:dyDescent="0.2">
      <c r="A678" s="83" t="s">
        <v>169</v>
      </c>
      <c r="B678" s="83">
        <v>22</v>
      </c>
      <c r="C678" s="84">
        <v>743.01605430999996</v>
      </c>
      <c r="D678" s="84">
        <v>689.11008528000002</v>
      </c>
      <c r="E678" s="84">
        <v>101.96570302000001</v>
      </c>
      <c r="F678" s="84">
        <v>101.96570302000001</v>
      </c>
    </row>
    <row r="679" spans="1:6" ht="12.75" customHeight="1" x14ac:dyDescent="0.2">
      <c r="A679" s="83" t="s">
        <v>169</v>
      </c>
      <c r="B679" s="83">
        <v>23</v>
      </c>
      <c r="C679" s="84">
        <v>722.70058443999994</v>
      </c>
      <c r="D679" s="84">
        <v>668.47219645999996</v>
      </c>
      <c r="E679" s="84">
        <v>98.911972009999999</v>
      </c>
      <c r="F679" s="84">
        <v>98.911972009999999</v>
      </c>
    </row>
    <row r="680" spans="1:6" ht="12.75" customHeight="1" x14ac:dyDescent="0.2">
      <c r="A680" s="83" t="s">
        <v>169</v>
      </c>
      <c r="B680" s="83">
        <v>24</v>
      </c>
      <c r="C680" s="84">
        <v>759.57597510000005</v>
      </c>
      <c r="D680" s="84">
        <v>704.89316356999996</v>
      </c>
      <c r="E680" s="84">
        <v>104.30108122999999</v>
      </c>
      <c r="F680" s="84">
        <v>104.30108122999999</v>
      </c>
    </row>
    <row r="681" spans="1:6" ht="12.75" customHeight="1" x14ac:dyDescent="0.2">
      <c r="A681" s="83" t="s">
        <v>170</v>
      </c>
      <c r="B681" s="83">
        <v>1</v>
      </c>
      <c r="C681" s="84">
        <v>867.20940540000004</v>
      </c>
      <c r="D681" s="84">
        <v>806.45009792999997</v>
      </c>
      <c r="E681" s="84">
        <v>119.32817839000001</v>
      </c>
      <c r="F681" s="84">
        <v>119.32817839000001</v>
      </c>
    </row>
    <row r="682" spans="1:6" ht="12.75" customHeight="1" x14ac:dyDescent="0.2">
      <c r="A682" s="83" t="s">
        <v>170</v>
      </c>
      <c r="B682" s="83">
        <v>2</v>
      </c>
      <c r="C682" s="84">
        <v>923.81848920000004</v>
      </c>
      <c r="D682" s="84">
        <v>868.49016403999997</v>
      </c>
      <c r="E682" s="84">
        <v>128.50807445000001</v>
      </c>
      <c r="F682" s="84">
        <v>128.50807445000001</v>
      </c>
    </row>
    <row r="683" spans="1:6" ht="12.75" customHeight="1" x14ac:dyDescent="0.2">
      <c r="A683" s="83" t="s">
        <v>170</v>
      </c>
      <c r="B683" s="83">
        <v>3</v>
      </c>
      <c r="C683" s="84">
        <v>926.80626977999998</v>
      </c>
      <c r="D683" s="84">
        <v>870.51601902000004</v>
      </c>
      <c r="E683" s="84">
        <v>128.80783457999999</v>
      </c>
      <c r="F683" s="84">
        <v>128.80783457999999</v>
      </c>
    </row>
    <row r="684" spans="1:6" ht="12.75" customHeight="1" x14ac:dyDescent="0.2">
      <c r="A684" s="83" t="s">
        <v>170</v>
      </c>
      <c r="B684" s="83">
        <v>4</v>
      </c>
      <c r="C684" s="84">
        <v>930.76703784999995</v>
      </c>
      <c r="D684" s="84">
        <v>874.46173465000004</v>
      </c>
      <c r="E684" s="84">
        <v>129.39167115000001</v>
      </c>
      <c r="F684" s="84">
        <v>129.39167115000001</v>
      </c>
    </row>
    <row r="685" spans="1:6" ht="12.75" customHeight="1" x14ac:dyDescent="0.2">
      <c r="A685" s="83" t="s">
        <v>170</v>
      </c>
      <c r="B685" s="83">
        <v>5</v>
      </c>
      <c r="C685" s="84">
        <v>939.27145941000003</v>
      </c>
      <c r="D685" s="84">
        <v>882.98141352000005</v>
      </c>
      <c r="E685" s="84">
        <v>130.65230434</v>
      </c>
      <c r="F685" s="84">
        <v>130.65230434</v>
      </c>
    </row>
    <row r="686" spans="1:6" ht="12.75" customHeight="1" x14ac:dyDescent="0.2">
      <c r="A686" s="83" t="s">
        <v>170</v>
      </c>
      <c r="B686" s="83">
        <v>6</v>
      </c>
      <c r="C686" s="84">
        <v>924.75367353000001</v>
      </c>
      <c r="D686" s="84">
        <v>869.06530303</v>
      </c>
      <c r="E686" s="84">
        <v>128.59317616999999</v>
      </c>
      <c r="F686" s="84">
        <v>128.59317616999999</v>
      </c>
    </row>
    <row r="687" spans="1:6" ht="12.75" customHeight="1" x14ac:dyDescent="0.2">
      <c r="A687" s="83" t="s">
        <v>170</v>
      </c>
      <c r="B687" s="83">
        <v>7</v>
      </c>
      <c r="C687" s="84">
        <v>935.80909628999996</v>
      </c>
      <c r="D687" s="84">
        <v>880.28161232000002</v>
      </c>
      <c r="E687" s="84">
        <v>130.25282227</v>
      </c>
      <c r="F687" s="84">
        <v>130.25282227</v>
      </c>
    </row>
    <row r="688" spans="1:6" ht="12.75" customHeight="1" x14ac:dyDescent="0.2">
      <c r="A688" s="83" t="s">
        <v>170</v>
      </c>
      <c r="B688" s="83">
        <v>8</v>
      </c>
      <c r="C688" s="84">
        <v>923.83849930999997</v>
      </c>
      <c r="D688" s="84">
        <v>863.25680827999997</v>
      </c>
      <c r="E688" s="84">
        <v>127.73370935</v>
      </c>
      <c r="F688" s="84">
        <v>127.73370935</v>
      </c>
    </row>
    <row r="689" spans="1:6" ht="12.75" customHeight="1" x14ac:dyDescent="0.2">
      <c r="A689" s="83" t="s">
        <v>170</v>
      </c>
      <c r="B689" s="83">
        <v>9</v>
      </c>
      <c r="C689" s="84">
        <v>855.96440321</v>
      </c>
      <c r="D689" s="84">
        <v>799.17929411</v>
      </c>
      <c r="E689" s="84">
        <v>118.25233777</v>
      </c>
      <c r="F689" s="84">
        <v>118.25233777</v>
      </c>
    </row>
    <row r="690" spans="1:6" ht="12.75" customHeight="1" x14ac:dyDescent="0.2">
      <c r="A690" s="83" t="s">
        <v>170</v>
      </c>
      <c r="B690" s="83">
        <v>10</v>
      </c>
      <c r="C690" s="84">
        <v>804.82203946000004</v>
      </c>
      <c r="D690" s="84">
        <v>749.88534419999996</v>
      </c>
      <c r="E690" s="84">
        <v>110.95844907999999</v>
      </c>
      <c r="F690" s="84">
        <v>110.95844907999999</v>
      </c>
    </row>
    <row r="691" spans="1:6" ht="12.75" customHeight="1" x14ac:dyDescent="0.2">
      <c r="A691" s="83" t="s">
        <v>170</v>
      </c>
      <c r="B691" s="83">
        <v>11</v>
      </c>
      <c r="C691" s="84">
        <v>806.81192751000003</v>
      </c>
      <c r="D691" s="84">
        <v>751.77847336000002</v>
      </c>
      <c r="E691" s="84">
        <v>111.23857013999999</v>
      </c>
      <c r="F691" s="84">
        <v>111.23857013999999</v>
      </c>
    </row>
    <row r="692" spans="1:6" ht="12.75" customHeight="1" x14ac:dyDescent="0.2">
      <c r="A692" s="83" t="s">
        <v>170</v>
      </c>
      <c r="B692" s="83">
        <v>12</v>
      </c>
      <c r="C692" s="84">
        <v>807.30276268</v>
      </c>
      <c r="D692" s="84">
        <v>752.45260241999995</v>
      </c>
      <c r="E692" s="84">
        <v>111.33831914</v>
      </c>
      <c r="F692" s="84">
        <v>111.33831914</v>
      </c>
    </row>
    <row r="693" spans="1:6" ht="12.75" customHeight="1" x14ac:dyDescent="0.2">
      <c r="A693" s="83" t="s">
        <v>170</v>
      </c>
      <c r="B693" s="83">
        <v>13</v>
      </c>
      <c r="C693" s="84">
        <v>819.10409758000003</v>
      </c>
      <c r="D693" s="84">
        <v>764.45993557999998</v>
      </c>
      <c r="E693" s="84">
        <v>113.11501084</v>
      </c>
      <c r="F693" s="84">
        <v>113.11501084</v>
      </c>
    </row>
    <row r="694" spans="1:6" ht="12.75" customHeight="1" x14ac:dyDescent="0.2">
      <c r="A694" s="83" t="s">
        <v>170</v>
      </c>
      <c r="B694" s="83">
        <v>14</v>
      </c>
      <c r="C694" s="84">
        <v>856.03391128999999</v>
      </c>
      <c r="D694" s="84">
        <v>803.30941911000002</v>
      </c>
      <c r="E694" s="84">
        <v>118.86346088000001</v>
      </c>
      <c r="F694" s="84">
        <v>118.86346088000001</v>
      </c>
    </row>
    <row r="695" spans="1:6" ht="12.75" customHeight="1" x14ac:dyDescent="0.2">
      <c r="A695" s="83" t="s">
        <v>170</v>
      </c>
      <c r="B695" s="83">
        <v>15</v>
      </c>
      <c r="C695" s="84">
        <v>900.98586447000002</v>
      </c>
      <c r="D695" s="84">
        <v>842.12616487000003</v>
      </c>
      <c r="E695" s="84">
        <v>124.60706681000001</v>
      </c>
      <c r="F695" s="84">
        <v>124.60706681000001</v>
      </c>
    </row>
    <row r="696" spans="1:6" ht="12.75" customHeight="1" x14ac:dyDescent="0.2">
      <c r="A696" s="83" t="s">
        <v>170</v>
      </c>
      <c r="B696" s="83">
        <v>16</v>
      </c>
      <c r="C696" s="84">
        <v>854.24978194000005</v>
      </c>
      <c r="D696" s="84">
        <v>799.68950824000001</v>
      </c>
      <c r="E696" s="84">
        <v>118.32783274000001</v>
      </c>
      <c r="F696" s="84">
        <v>118.32783274000001</v>
      </c>
    </row>
    <row r="697" spans="1:6" ht="12.75" customHeight="1" x14ac:dyDescent="0.2">
      <c r="A697" s="83" t="s">
        <v>170</v>
      </c>
      <c r="B697" s="83">
        <v>17</v>
      </c>
      <c r="C697" s="84">
        <v>796.59002753000004</v>
      </c>
      <c r="D697" s="84">
        <v>742.11061063</v>
      </c>
      <c r="E697" s="84">
        <v>109.80804336999999</v>
      </c>
      <c r="F697" s="84">
        <v>109.80804336999999</v>
      </c>
    </row>
    <row r="698" spans="1:6" ht="12.75" customHeight="1" x14ac:dyDescent="0.2">
      <c r="A698" s="83" t="s">
        <v>170</v>
      </c>
      <c r="B698" s="83">
        <v>18</v>
      </c>
      <c r="C698" s="84">
        <v>749.90573462999998</v>
      </c>
      <c r="D698" s="84">
        <v>694.04339640000001</v>
      </c>
      <c r="E698" s="84">
        <v>102.69567135</v>
      </c>
      <c r="F698" s="84">
        <v>102.69567135</v>
      </c>
    </row>
    <row r="699" spans="1:6" ht="12.75" customHeight="1" x14ac:dyDescent="0.2">
      <c r="A699" s="83" t="s">
        <v>170</v>
      </c>
      <c r="B699" s="83">
        <v>19</v>
      </c>
      <c r="C699" s="84">
        <v>750.71537321999995</v>
      </c>
      <c r="D699" s="84">
        <v>696.15253612000004</v>
      </c>
      <c r="E699" s="84">
        <v>103.00775489</v>
      </c>
      <c r="F699" s="84">
        <v>103.00775489</v>
      </c>
    </row>
    <row r="700" spans="1:6" ht="12.75" customHeight="1" x14ac:dyDescent="0.2">
      <c r="A700" s="83" t="s">
        <v>170</v>
      </c>
      <c r="B700" s="83">
        <v>20</v>
      </c>
      <c r="C700" s="84">
        <v>756.10753224999996</v>
      </c>
      <c r="D700" s="84">
        <v>700.27715725999997</v>
      </c>
      <c r="E700" s="84">
        <v>103.61806360999999</v>
      </c>
      <c r="F700" s="84">
        <v>103.61806360999999</v>
      </c>
    </row>
    <row r="701" spans="1:6" ht="12.75" customHeight="1" x14ac:dyDescent="0.2">
      <c r="A701" s="83" t="s">
        <v>170</v>
      </c>
      <c r="B701" s="83">
        <v>21</v>
      </c>
      <c r="C701" s="84">
        <v>752.34080619999997</v>
      </c>
      <c r="D701" s="84">
        <v>692.76740869000002</v>
      </c>
      <c r="E701" s="84">
        <v>102.506867</v>
      </c>
      <c r="F701" s="84">
        <v>102.506867</v>
      </c>
    </row>
    <row r="702" spans="1:6" ht="12.75" customHeight="1" x14ac:dyDescent="0.2">
      <c r="A702" s="83" t="s">
        <v>170</v>
      </c>
      <c r="B702" s="83">
        <v>22</v>
      </c>
      <c r="C702" s="84">
        <v>745.42825240000002</v>
      </c>
      <c r="D702" s="84">
        <v>691.44649306999997</v>
      </c>
      <c r="E702" s="84">
        <v>102.31141479</v>
      </c>
      <c r="F702" s="84">
        <v>102.31141479</v>
      </c>
    </row>
    <row r="703" spans="1:6" ht="12.75" customHeight="1" x14ac:dyDescent="0.2">
      <c r="A703" s="83" t="s">
        <v>170</v>
      </c>
      <c r="B703" s="83">
        <v>23</v>
      </c>
      <c r="C703" s="84">
        <v>749.46032232000005</v>
      </c>
      <c r="D703" s="84">
        <v>694.51644403</v>
      </c>
      <c r="E703" s="84">
        <v>102.76566689000001</v>
      </c>
      <c r="F703" s="84">
        <v>102.76566689000001</v>
      </c>
    </row>
    <row r="704" spans="1:6" ht="12.75" customHeight="1" x14ac:dyDescent="0.2">
      <c r="A704" s="83" t="s">
        <v>170</v>
      </c>
      <c r="B704" s="83">
        <v>24</v>
      </c>
      <c r="C704" s="84">
        <v>777.01319025999999</v>
      </c>
      <c r="D704" s="84">
        <v>722.24985069000002</v>
      </c>
      <c r="E704" s="84">
        <v>106.86930196</v>
      </c>
      <c r="F704" s="84">
        <v>106.86930196</v>
      </c>
    </row>
    <row r="705" spans="1:6" ht="12.75" customHeight="1" x14ac:dyDescent="0.2">
      <c r="A705" s="83" t="s">
        <v>171</v>
      </c>
      <c r="B705" s="83">
        <v>1</v>
      </c>
      <c r="C705" s="84">
        <v>840.80716973000006</v>
      </c>
      <c r="D705" s="84">
        <v>775.27624119999996</v>
      </c>
      <c r="E705" s="84">
        <v>114.7154695</v>
      </c>
      <c r="F705" s="84">
        <v>114.7154695</v>
      </c>
    </row>
    <row r="706" spans="1:6" ht="12.75" customHeight="1" x14ac:dyDescent="0.2">
      <c r="A706" s="83" t="s">
        <v>171</v>
      </c>
      <c r="B706" s="83">
        <v>2</v>
      </c>
      <c r="C706" s="84">
        <v>899.68617430999996</v>
      </c>
      <c r="D706" s="84">
        <v>844.21440852000001</v>
      </c>
      <c r="E706" s="84">
        <v>124.91605842</v>
      </c>
      <c r="F706" s="84">
        <v>124.91605842</v>
      </c>
    </row>
    <row r="707" spans="1:6" ht="12.75" customHeight="1" x14ac:dyDescent="0.2">
      <c r="A707" s="83" t="s">
        <v>171</v>
      </c>
      <c r="B707" s="83">
        <v>3</v>
      </c>
      <c r="C707" s="84">
        <v>911.35715505999997</v>
      </c>
      <c r="D707" s="84">
        <v>855.69294445000003</v>
      </c>
      <c r="E707" s="84">
        <v>126.61450546</v>
      </c>
      <c r="F707" s="84">
        <v>126.61450546</v>
      </c>
    </row>
    <row r="708" spans="1:6" ht="12.75" customHeight="1" x14ac:dyDescent="0.2">
      <c r="A708" s="83" t="s">
        <v>171</v>
      </c>
      <c r="B708" s="83">
        <v>4</v>
      </c>
      <c r="C708" s="84">
        <v>905.26771063000001</v>
      </c>
      <c r="D708" s="84">
        <v>849.22498624000002</v>
      </c>
      <c r="E708" s="84">
        <v>125.65745966999999</v>
      </c>
      <c r="F708" s="84">
        <v>125.65745966999999</v>
      </c>
    </row>
    <row r="709" spans="1:6" ht="12.75" customHeight="1" x14ac:dyDescent="0.2">
      <c r="A709" s="83" t="s">
        <v>171</v>
      </c>
      <c r="B709" s="83">
        <v>5</v>
      </c>
      <c r="C709" s="84">
        <v>910.10039169000004</v>
      </c>
      <c r="D709" s="84">
        <v>854.54232882999997</v>
      </c>
      <c r="E709" s="84">
        <v>126.44425206</v>
      </c>
      <c r="F709" s="84">
        <v>126.44425206</v>
      </c>
    </row>
    <row r="710" spans="1:6" ht="12.75" customHeight="1" x14ac:dyDescent="0.2">
      <c r="A710" s="83" t="s">
        <v>171</v>
      </c>
      <c r="B710" s="83">
        <v>6</v>
      </c>
      <c r="C710" s="84">
        <v>974.14093904000003</v>
      </c>
      <c r="D710" s="84">
        <v>919.51652705000004</v>
      </c>
      <c r="E710" s="84">
        <v>136.05830348999999</v>
      </c>
      <c r="F710" s="84">
        <v>136.05830348999999</v>
      </c>
    </row>
    <row r="711" spans="1:6" ht="12.75" customHeight="1" x14ac:dyDescent="0.2">
      <c r="A711" s="83" t="s">
        <v>171</v>
      </c>
      <c r="B711" s="83">
        <v>7</v>
      </c>
      <c r="C711" s="84">
        <v>988.53748843000005</v>
      </c>
      <c r="D711" s="84">
        <v>933.39050743999996</v>
      </c>
      <c r="E711" s="84">
        <v>138.11119779000001</v>
      </c>
      <c r="F711" s="84">
        <v>138.11119779000001</v>
      </c>
    </row>
    <row r="712" spans="1:6" ht="12.75" customHeight="1" x14ac:dyDescent="0.2">
      <c r="A712" s="83" t="s">
        <v>171</v>
      </c>
      <c r="B712" s="83">
        <v>8</v>
      </c>
      <c r="C712" s="84">
        <v>893.17464364</v>
      </c>
      <c r="D712" s="84">
        <v>839.37718837</v>
      </c>
      <c r="E712" s="84">
        <v>124.2003084</v>
      </c>
      <c r="F712" s="84">
        <v>124.2003084</v>
      </c>
    </row>
    <row r="713" spans="1:6" ht="12.75" customHeight="1" x14ac:dyDescent="0.2">
      <c r="A713" s="83" t="s">
        <v>171</v>
      </c>
      <c r="B713" s="83">
        <v>9</v>
      </c>
      <c r="C713" s="84">
        <v>802.98544158000004</v>
      </c>
      <c r="D713" s="84">
        <v>747.71446733000005</v>
      </c>
      <c r="E713" s="84">
        <v>110.63723047000001</v>
      </c>
      <c r="F713" s="84">
        <v>110.63723047000001</v>
      </c>
    </row>
    <row r="714" spans="1:6" ht="12.75" customHeight="1" x14ac:dyDescent="0.2">
      <c r="A714" s="83" t="s">
        <v>171</v>
      </c>
      <c r="B714" s="83">
        <v>10</v>
      </c>
      <c r="C714" s="84">
        <v>750.71891495</v>
      </c>
      <c r="D714" s="84">
        <v>696.18959623000001</v>
      </c>
      <c r="E714" s="84">
        <v>103.01323857</v>
      </c>
      <c r="F714" s="84">
        <v>103.01323857</v>
      </c>
    </row>
    <row r="715" spans="1:6" ht="12.75" customHeight="1" x14ac:dyDescent="0.2">
      <c r="A715" s="83" t="s">
        <v>171</v>
      </c>
      <c r="B715" s="83">
        <v>11</v>
      </c>
      <c r="C715" s="84">
        <v>757.29965760000005</v>
      </c>
      <c r="D715" s="84">
        <v>702.60566726000002</v>
      </c>
      <c r="E715" s="84">
        <v>103.96260676</v>
      </c>
      <c r="F715" s="84">
        <v>103.96260676</v>
      </c>
    </row>
    <row r="716" spans="1:6" ht="12.75" customHeight="1" x14ac:dyDescent="0.2">
      <c r="A716" s="83" t="s">
        <v>171</v>
      </c>
      <c r="B716" s="83">
        <v>12</v>
      </c>
      <c r="C716" s="84">
        <v>704.93554892999998</v>
      </c>
      <c r="D716" s="84">
        <v>704.93554892999998</v>
      </c>
      <c r="E716" s="84">
        <v>104.30735287</v>
      </c>
      <c r="F716" s="84">
        <v>104.30735287</v>
      </c>
    </row>
    <row r="717" spans="1:6" ht="12.75" customHeight="1" x14ac:dyDescent="0.2">
      <c r="A717" s="83" t="s">
        <v>171</v>
      </c>
      <c r="B717" s="83">
        <v>13</v>
      </c>
      <c r="C717" s="84">
        <v>694.24117970999998</v>
      </c>
      <c r="D717" s="84">
        <v>694.24117970999998</v>
      </c>
      <c r="E717" s="84">
        <v>102.72493679999999</v>
      </c>
      <c r="F717" s="84">
        <v>102.72493679999999</v>
      </c>
    </row>
    <row r="718" spans="1:6" ht="12.75" customHeight="1" x14ac:dyDescent="0.2">
      <c r="A718" s="83" t="s">
        <v>171</v>
      </c>
      <c r="B718" s="83">
        <v>14</v>
      </c>
      <c r="C718" s="84">
        <v>697.33339805000003</v>
      </c>
      <c r="D718" s="84">
        <v>697.33339805000003</v>
      </c>
      <c r="E718" s="84">
        <v>103.18248375</v>
      </c>
      <c r="F718" s="84">
        <v>103.18248375</v>
      </c>
    </row>
    <row r="719" spans="1:6" ht="12.75" customHeight="1" x14ac:dyDescent="0.2">
      <c r="A719" s="83" t="s">
        <v>171</v>
      </c>
      <c r="B719" s="83">
        <v>15</v>
      </c>
      <c r="C719" s="84">
        <v>735.28182989000004</v>
      </c>
      <c r="D719" s="84">
        <v>735.28182989000004</v>
      </c>
      <c r="E719" s="84">
        <v>108.79760768</v>
      </c>
      <c r="F719" s="84">
        <v>108.79760768</v>
      </c>
    </row>
    <row r="720" spans="1:6" ht="12.75" customHeight="1" x14ac:dyDescent="0.2">
      <c r="A720" s="83" t="s">
        <v>171</v>
      </c>
      <c r="B720" s="83">
        <v>16</v>
      </c>
      <c r="C720" s="84">
        <v>696.38573313999996</v>
      </c>
      <c r="D720" s="84">
        <v>696.38573313999996</v>
      </c>
      <c r="E720" s="84">
        <v>103.04226041</v>
      </c>
      <c r="F720" s="84">
        <v>103.04226041</v>
      </c>
    </row>
    <row r="721" spans="1:6" ht="12.75" customHeight="1" x14ac:dyDescent="0.2">
      <c r="A721" s="83" t="s">
        <v>171</v>
      </c>
      <c r="B721" s="83">
        <v>17</v>
      </c>
      <c r="C721" s="84">
        <v>751.62080232000005</v>
      </c>
      <c r="D721" s="84">
        <v>690.73087045</v>
      </c>
      <c r="E721" s="84">
        <v>102.2055261</v>
      </c>
      <c r="F721" s="84">
        <v>102.2055261</v>
      </c>
    </row>
    <row r="722" spans="1:6" ht="12.75" customHeight="1" x14ac:dyDescent="0.2">
      <c r="A722" s="83" t="s">
        <v>171</v>
      </c>
      <c r="B722" s="83">
        <v>18</v>
      </c>
      <c r="C722" s="84">
        <v>745.78451690999998</v>
      </c>
      <c r="D722" s="84">
        <v>690.98834039999997</v>
      </c>
      <c r="E722" s="84">
        <v>102.24362321</v>
      </c>
      <c r="F722" s="84">
        <v>102.24362321</v>
      </c>
    </row>
    <row r="723" spans="1:6" ht="12.75" customHeight="1" x14ac:dyDescent="0.2">
      <c r="A723" s="83" t="s">
        <v>171</v>
      </c>
      <c r="B723" s="83">
        <v>19</v>
      </c>
      <c r="C723" s="84">
        <v>773.97688630000005</v>
      </c>
      <c r="D723" s="84">
        <v>718.31245492000005</v>
      </c>
      <c r="E723" s="84">
        <v>106.28669644999999</v>
      </c>
      <c r="F723" s="84">
        <v>106.28669644999999</v>
      </c>
    </row>
    <row r="724" spans="1:6" ht="12.75" customHeight="1" x14ac:dyDescent="0.2">
      <c r="A724" s="83" t="s">
        <v>171</v>
      </c>
      <c r="B724" s="83">
        <v>20</v>
      </c>
      <c r="C724" s="84">
        <v>775.26539565999997</v>
      </c>
      <c r="D724" s="84">
        <v>717.52834515999996</v>
      </c>
      <c r="E724" s="84">
        <v>106.17067391</v>
      </c>
      <c r="F724" s="84">
        <v>106.17067391</v>
      </c>
    </row>
    <row r="725" spans="1:6" ht="12.75" customHeight="1" x14ac:dyDescent="0.2">
      <c r="A725" s="83" t="s">
        <v>171</v>
      </c>
      <c r="B725" s="83">
        <v>21</v>
      </c>
      <c r="C725" s="84">
        <v>758.46035773000006</v>
      </c>
      <c r="D725" s="84">
        <v>701.64903207999998</v>
      </c>
      <c r="E725" s="84">
        <v>103.82105611</v>
      </c>
      <c r="F725" s="84">
        <v>103.82105611</v>
      </c>
    </row>
    <row r="726" spans="1:6" ht="12.75" customHeight="1" x14ac:dyDescent="0.2">
      <c r="A726" s="83" t="s">
        <v>171</v>
      </c>
      <c r="B726" s="83">
        <v>22</v>
      </c>
      <c r="C726" s="84">
        <v>742.94482027000004</v>
      </c>
      <c r="D726" s="84">
        <v>687.30791197999997</v>
      </c>
      <c r="E726" s="84">
        <v>101.69904045</v>
      </c>
      <c r="F726" s="84">
        <v>101.69904045</v>
      </c>
    </row>
    <row r="727" spans="1:6" ht="12.75" customHeight="1" x14ac:dyDescent="0.2">
      <c r="A727" s="83" t="s">
        <v>171</v>
      </c>
      <c r="B727" s="83">
        <v>23</v>
      </c>
      <c r="C727" s="84">
        <v>791.77243809000004</v>
      </c>
      <c r="D727" s="84">
        <v>736.07642439000006</v>
      </c>
      <c r="E727" s="84">
        <v>108.91518162</v>
      </c>
      <c r="F727" s="84">
        <v>108.91518162</v>
      </c>
    </row>
    <row r="728" spans="1:6" ht="12.75" customHeight="1" x14ac:dyDescent="0.2">
      <c r="A728" s="83" t="s">
        <v>171</v>
      </c>
      <c r="B728" s="83">
        <v>24</v>
      </c>
      <c r="C728" s="84">
        <v>816.45115332</v>
      </c>
      <c r="D728" s="84">
        <v>760.72465331000001</v>
      </c>
      <c r="E728" s="84">
        <v>112.56231151</v>
      </c>
      <c r="F728" s="84">
        <v>112.56231151</v>
      </c>
    </row>
    <row r="729" spans="1:6" ht="12.75" customHeight="1" x14ac:dyDescent="0.2">
      <c r="A729" s="83" t="s">
        <v>172</v>
      </c>
      <c r="B729" s="83">
        <v>1</v>
      </c>
      <c r="C729" s="84">
        <v>824.95574122999994</v>
      </c>
      <c r="D729" s="84">
        <v>761.14849816000003</v>
      </c>
      <c r="E729" s="84">
        <v>112.62502665</v>
      </c>
      <c r="F729" s="84">
        <v>112.62502665</v>
      </c>
    </row>
    <row r="730" spans="1:6" ht="12.75" customHeight="1" x14ac:dyDescent="0.2">
      <c r="A730" s="83" t="s">
        <v>172</v>
      </c>
      <c r="B730" s="83">
        <v>2</v>
      </c>
      <c r="C730" s="84">
        <v>877.65471363999995</v>
      </c>
      <c r="D730" s="84">
        <v>822.39909468999997</v>
      </c>
      <c r="E730" s="84">
        <v>121.68810709</v>
      </c>
      <c r="F730" s="84">
        <v>121.68810709</v>
      </c>
    </row>
    <row r="731" spans="1:6" ht="12.75" customHeight="1" x14ac:dyDescent="0.2">
      <c r="A731" s="83" t="s">
        <v>172</v>
      </c>
      <c r="B731" s="83">
        <v>3</v>
      </c>
      <c r="C731" s="84">
        <v>974.73227133</v>
      </c>
      <c r="D731" s="84">
        <v>919.24206707999997</v>
      </c>
      <c r="E731" s="84">
        <v>136.01769241</v>
      </c>
      <c r="F731" s="84">
        <v>136.01769241</v>
      </c>
    </row>
    <row r="732" spans="1:6" ht="12.75" customHeight="1" x14ac:dyDescent="0.2">
      <c r="A732" s="83" t="s">
        <v>172</v>
      </c>
      <c r="B732" s="83">
        <v>4</v>
      </c>
      <c r="C732" s="84">
        <v>992.12355802000002</v>
      </c>
      <c r="D732" s="84">
        <v>936.15119124</v>
      </c>
      <c r="E732" s="84">
        <v>138.51968848999999</v>
      </c>
      <c r="F732" s="84">
        <v>138.51968848999999</v>
      </c>
    </row>
    <row r="733" spans="1:6" ht="12.75" customHeight="1" x14ac:dyDescent="0.2">
      <c r="A733" s="83" t="s">
        <v>172</v>
      </c>
      <c r="B733" s="83">
        <v>5</v>
      </c>
      <c r="C733" s="84">
        <v>986.02249657000004</v>
      </c>
      <c r="D733" s="84">
        <v>929.76374253999995</v>
      </c>
      <c r="E733" s="84">
        <v>137.57455547000001</v>
      </c>
      <c r="F733" s="84">
        <v>137.57455547000001</v>
      </c>
    </row>
    <row r="734" spans="1:6" ht="12.75" customHeight="1" x14ac:dyDescent="0.2">
      <c r="A734" s="83" t="s">
        <v>172</v>
      </c>
      <c r="B734" s="83">
        <v>6</v>
      </c>
      <c r="C734" s="84">
        <v>968.64047792999997</v>
      </c>
      <c r="D734" s="84">
        <v>913.63182572999995</v>
      </c>
      <c r="E734" s="84">
        <v>135.18756060000001</v>
      </c>
      <c r="F734" s="84">
        <v>135.18756060000001</v>
      </c>
    </row>
    <row r="735" spans="1:6" ht="12.75" customHeight="1" x14ac:dyDescent="0.2">
      <c r="A735" s="83" t="s">
        <v>172</v>
      </c>
      <c r="B735" s="83">
        <v>7</v>
      </c>
      <c r="C735" s="84">
        <v>893.01315789</v>
      </c>
      <c r="D735" s="84">
        <v>838.32871796999996</v>
      </c>
      <c r="E735" s="84">
        <v>124.04516915000001</v>
      </c>
      <c r="F735" s="84">
        <v>124.04516915000001</v>
      </c>
    </row>
    <row r="736" spans="1:6" ht="12.75" customHeight="1" x14ac:dyDescent="0.2">
      <c r="A736" s="83" t="s">
        <v>172</v>
      </c>
      <c r="B736" s="83">
        <v>8</v>
      </c>
      <c r="C736" s="84">
        <v>881.96440746999997</v>
      </c>
      <c r="D736" s="84">
        <v>825.35062903000005</v>
      </c>
      <c r="E736" s="84">
        <v>122.12483742000001</v>
      </c>
      <c r="F736" s="84">
        <v>122.12483742000001</v>
      </c>
    </row>
    <row r="737" spans="1:6" ht="12.75" customHeight="1" x14ac:dyDescent="0.2">
      <c r="A737" s="83" t="s">
        <v>172</v>
      </c>
      <c r="B737" s="83">
        <v>9</v>
      </c>
      <c r="C737" s="84">
        <v>809.70780493999996</v>
      </c>
      <c r="D737" s="84">
        <v>749.11043334999999</v>
      </c>
      <c r="E737" s="84">
        <v>110.84378768000001</v>
      </c>
      <c r="F737" s="84">
        <v>110.84378768000001</v>
      </c>
    </row>
    <row r="738" spans="1:6" ht="12.75" customHeight="1" x14ac:dyDescent="0.2">
      <c r="A738" s="83" t="s">
        <v>172</v>
      </c>
      <c r="B738" s="83">
        <v>10</v>
      </c>
      <c r="C738" s="84">
        <v>787.08388165999997</v>
      </c>
      <c r="D738" s="84">
        <v>731.46085435999998</v>
      </c>
      <c r="E738" s="84">
        <v>108.23222855</v>
      </c>
      <c r="F738" s="84">
        <v>108.23222855</v>
      </c>
    </row>
    <row r="739" spans="1:6" ht="12.75" customHeight="1" x14ac:dyDescent="0.2">
      <c r="A739" s="83" t="s">
        <v>172</v>
      </c>
      <c r="B739" s="83">
        <v>11</v>
      </c>
      <c r="C739" s="84">
        <v>788.76262832999998</v>
      </c>
      <c r="D739" s="84">
        <v>733.88016094</v>
      </c>
      <c r="E739" s="84">
        <v>108.59020662</v>
      </c>
      <c r="F739" s="84">
        <v>108.59020662</v>
      </c>
    </row>
    <row r="740" spans="1:6" ht="12.75" customHeight="1" x14ac:dyDescent="0.2">
      <c r="A740" s="83" t="s">
        <v>172</v>
      </c>
      <c r="B740" s="83">
        <v>12</v>
      </c>
      <c r="C740" s="84">
        <v>785.33405037</v>
      </c>
      <c r="D740" s="84">
        <v>730.35459675000004</v>
      </c>
      <c r="E740" s="84">
        <v>108.06853869</v>
      </c>
      <c r="F740" s="84">
        <v>108.06853869</v>
      </c>
    </row>
    <row r="741" spans="1:6" ht="12.75" customHeight="1" x14ac:dyDescent="0.2">
      <c r="A741" s="83" t="s">
        <v>172</v>
      </c>
      <c r="B741" s="83">
        <v>13</v>
      </c>
      <c r="C741" s="84">
        <v>782.84479740999996</v>
      </c>
      <c r="D741" s="84">
        <v>729.20465645000002</v>
      </c>
      <c r="E741" s="84">
        <v>107.89838521999999</v>
      </c>
      <c r="F741" s="84">
        <v>107.89838521999999</v>
      </c>
    </row>
    <row r="742" spans="1:6" ht="12.75" customHeight="1" x14ac:dyDescent="0.2">
      <c r="A742" s="83" t="s">
        <v>172</v>
      </c>
      <c r="B742" s="83">
        <v>14</v>
      </c>
      <c r="C742" s="84">
        <v>816.87585966999995</v>
      </c>
      <c r="D742" s="84">
        <v>764.52060619999997</v>
      </c>
      <c r="E742" s="84">
        <v>113.12398810000001</v>
      </c>
      <c r="F742" s="84">
        <v>113.12398810000001</v>
      </c>
    </row>
    <row r="743" spans="1:6" ht="12.75" customHeight="1" x14ac:dyDescent="0.2">
      <c r="A743" s="83" t="s">
        <v>172</v>
      </c>
      <c r="B743" s="83">
        <v>15</v>
      </c>
      <c r="C743" s="84">
        <v>845.97602021</v>
      </c>
      <c r="D743" s="84">
        <v>789.25890399000002</v>
      </c>
      <c r="E743" s="84">
        <v>116.78444523</v>
      </c>
      <c r="F743" s="84">
        <v>116.78444523</v>
      </c>
    </row>
    <row r="744" spans="1:6" ht="12.75" customHeight="1" x14ac:dyDescent="0.2">
      <c r="A744" s="83" t="s">
        <v>172</v>
      </c>
      <c r="B744" s="83">
        <v>16</v>
      </c>
      <c r="C744" s="84">
        <v>830.50813261999997</v>
      </c>
      <c r="D744" s="84">
        <v>775.17772016000004</v>
      </c>
      <c r="E744" s="84">
        <v>114.70089161999999</v>
      </c>
      <c r="F744" s="84">
        <v>114.70089161999999</v>
      </c>
    </row>
    <row r="745" spans="1:6" ht="12.75" customHeight="1" x14ac:dyDescent="0.2">
      <c r="A745" s="83" t="s">
        <v>172</v>
      </c>
      <c r="B745" s="83">
        <v>17</v>
      </c>
      <c r="C745" s="84">
        <v>795.70478906000005</v>
      </c>
      <c r="D745" s="84">
        <v>740.80050413000004</v>
      </c>
      <c r="E745" s="84">
        <v>109.61419056</v>
      </c>
      <c r="F745" s="84">
        <v>109.61419056</v>
      </c>
    </row>
    <row r="746" spans="1:6" ht="12.75" customHeight="1" x14ac:dyDescent="0.2">
      <c r="A746" s="83" t="s">
        <v>172</v>
      </c>
      <c r="B746" s="83">
        <v>18</v>
      </c>
      <c r="C746" s="84">
        <v>744.05305379000004</v>
      </c>
      <c r="D746" s="84">
        <v>688.37322252000001</v>
      </c>
      <c r="E746" s="84">
        <v>101.85667149</v>
      </c>
      <c r="F746" s="84">
        <v>101.85667149</v>
      </c>
    </row>
    <row r="747" spans="1:6" ht="12.75" customHeight="1" x14ac:dyDescent="0.2">
      <c r="A747" s="83" t="s">
        <v>172</v>
      </c>
      <c r="B747" s="83">
        <v>19</v>
      </c>
      <c r="C747" s="84">
        <v>770.56396475999998</v>
      </c>
      <c r="D747" s="84">
        <v>715.72823872000004</v>
      </c>
      <c r="E747" s="84">
        <v>105.90431717</v>
      </c>
      <c r="F747" s="84">
        <v>105.90431717</v>
      </c>
    </row>
    <row r="748" spans="1:6" ht="12.75" customHeight="1" x14ac:dyDescent="0.2">
      <c r="A748" s="83" t="s">
        <v>172</v>
      </c>
      <c r="B748" s="83">
        <v>20</v>
      </c>
      <c r="C748" s="84">
        <v>767.43682392000005</v>
      </c>
      <c r="D748" s="84">
        <v>715.12402499999996</v>
      </c>
      <c r="E748" s="84">
        <v>105.81491334</v>
      </c>
      <c r="F748" s="84">
        <v>105.81491334</v>
      </c>
    </row>
    <row r="749" spans="1:6" ht="12.75" customHeight="1" x14ac:dyDescent="0.2">
      <c r="A749" s="83" t="s">
        <v>172</v>
      </c>
      <c r="B749" s="83">
        <v>21</v>
      </c>
      <c r="C749" s="84">
        <v>759.52283934000002</v>
      </c>
      <c r="D749" s="84">
        <v>699.79578375999995</v>
      </c>
      <c r="E749" s="84">
        <v>103.54683611</v>
      </c>
      <c r="F749" s="84">
        <v>103.54683611</v>
      </c>
    </row>
    <row r="750" spans="1:6" ht="12.75" customHeight="1" x14ac:dyDescent="0.2">
      <c r="A750" s="83" t="s">
        <v>172</v>
      </c>
      <c r="B750" s="83">
        <v>22</v>
      </c>
      <c r="C750" s="84">
        <v>743.50040810999997</v>
      </c>
      <c r="D750" s="84">
        <v>689.07097615999999</v>
      </c>
      <c r="E750" s="84">
        <v>101.95991616000001</v>
      </c>
      <c r="F750" s="84">
        <v>101.95991616000001</v>
      </c>
    </row>
    <row r="751" spans="1:6" ht="12.75" customHeight="1" x14ac:dyDescent="0.2">
      <c r="A751" s="83" t="s">
        <v>172</v>
      </c>
      <c r="B751" s="83">
        <v>23</v>
      </c>
      <c r="C751" s="84">
        <v>732.43493766999995</v>
      </c>
      <c r="D751" s="84">
        <v>677.82507462000001</v>
      </c>
      <c r="E751" s="84">
        <v>100.29589138</v>
      </c>
      <c r="F751" s="84">
        <v>100.29589138</v>
      </c>
    </row>
    <row r="752" spans="1:6" ht="12.75" customHeight="1" x14ac:dyDescent="0.2">
      <c r="A752" s="83" t="s">
        <v>172</v>
      </c>
      <c r="B752" s="83">
        <v>24</v>
      </c>
      <c r="C752" s="84">
        <v>776.01547706999997</v>
      </c>
      <c r="D752" s="84">
        <v>720.63555440000005</v>
      </c>
      <c r="E752" s="84">
        <v>106.63043902</v>
      </c>
      <c r="F752" s="84">
        <v>106.63043902</v>
      </c>
    </row>
    <row r="753" spans="1:6" ht="12.75" customHeight="1" x14ac:dyDescent="0.2">
      <c r="A753" s="83" t="s">
        <v>173</v>
      </c>
      <c r="B753" s="83">
        <v>1</v>
      </c>
      <c r="C753" s="84">
        <v>764.47103397000001</v>
      </c>
      <c r="D753" s="84">
        <v>705.25620157000003</v>
      </c>
      <c r="E753" s="84">
        <v>104.35479895</v>
      </c>
      <c r="F753" s="84">
        <v>104.35479895</v>
      </c>
    </row>
    <row r="754" spans="1:6" ht="12.75" customHeight="1" x14ac:dyDescent="0.2">
      <c r="A754" s="83" t="s">
        <v>173</v>
      </c>
      <c r="B754" s="83">
        <v>2</v>
      </c>
      <c r="C754" s="84">
        <v>827.41807839000001</v>
      </c>
      <c r="D754" s="84">
        <v>771.19103041999995</v>
      </c>
      <c r="E754" s="84">
        <v>114.11099222</v>
      </c>
      <c r="F754" s="84">
        <v>114.11099222</v>
      </c>
    </row>
    <row r="755" spans="1:6" ht="12.75" customHeight="1" x14ac:dyDescent="0.2">
      <c r="A755" s="83" t="s">
        <v>173</v>
      </c>
      <c r="B755" s="83">
        <v>3</v>
      </c>
      <c r="C755" s="84">
        <v>872.89040560000001</v>
      </c>
      <c r="D755" s="84">
        <v>818.16047910999998</v>
      </c>
      <c r="E755" s="84">
        <v>121.06093093</v>
      </c>
      <c r="F755" s="84">
        <v>121.06093093</v>
      </c>
    </row>
    <row r="756" spans="1:6" ht="12.75" customHeight="1" x14ac:dyDescent="0.2">
      <c r="A756" s="83" t="s">
        <v>173</v>
      </c>
      <c r="B756" s="83">
        <v>4</v>
      </c>
      <c r="C756" s="84">
        <v>871.85354314000006</v>
      </c>
      <c r="D756" s="84">
        <v>817.61735512999996</v>
      </c>
      <c r="E756" s="84">
        <v>120.98056639000001</v>
      </c>
      <c r="F756" s="84">
        <v>120.98056639000001</v>
      </c>
    </row>
    <row r="757" spans="1:6" ht="12.75" customHeight="1" x14ac:dyDescent="0.2">
      <c r="A757" s="83" t="s">
        <v>173</v>
      </c>
      <c r="B757" s="83">
        <v>5</v>
      </c>
      <c r="C757" s="84">
        <v>885.51962536999997</v>
      </c>
      <c r="D757" s="84">
        <v>829.78081444999998</v>
      </c>
      <c r="E757" s="84">
        <v>122.78035964</v>
      </c>
      <c r="F757" s="84">
        <v>122.78035964</v>
      </c>
    </row>
    <row r="758" spans="1:6" ht="12.75" customHeight="1" x14ac:dyDescent="0.2">
      <c r="A758" s="83" t="s">
        <v>173</v>
      </c>
      <c r="B758" s="83">
        <v>6</v>
      </c>
      <c r="C758" s="84">
        <v>873.09156039000004</v>
      </c>
      <c r="D758" s="84">
        <v>818.85865371</v>
      </c>
      <c r="E758" s="84">
        <v>121.16423789</v>
      </c>
      <c r="F758" s="84">
        <v>121.16423789</v>
      </c>
    </row>
    <row r="759" spans="1:6" ht="12.75" customHeight="1" x14ac:dyDescent="0.2">
      <c r="A759" s="83" t="s">
        <v>173</v>
      </c>
      <c r="B759" s="83">
        <v>7</v>
      </c>
      <c r="C759" s="84">
        <v>853.05553144999999</v>
      </c>
      <c r="D759" s="84">
        <v>798.96559187000003</v>
      </c>
      <c r="E759" s="84">
        <v>118.22071683999999</v>
      </c>
      <c r="F759" s="84">
        <v>118.22071683999999</v>
      </c>
    </row>
    <row r="760" spans="1:6" ht="12.75" customHeight="1" x14ac:dyDescent="0.2">
      <c r="A760" s="83" t="s">
        <v>173</v>
      </c>
      <c r="B760" s="83">
        <v>8</v>
      </c>
      <c r="C760" s="84">
        <v>829.58929690000002</v>
      </c>
      <c r="D760" s="84">
        <v>774.6494659</v>
      </c>
      <c r="E760" s="84">
        <v>114.62272729999999</v>
      </c>
      <c r="F760" s="84">
        <v>114.62272729999999</v>
      </c>
    </row>
    <row r="761" spans="1:6" ht="12.75" customHeight="1" x14ac:dyDescent="0.2">
      <c r="A761" s="83" t="s">
        <v>173</v>
      </c>
      <c r="B761" s="83">
        <v>9</v>
      </c>
      <c r="C761" s="84">
        <v>748.48560013999997</v>
      </c>
      <c r="D761" s="84">
        <v>693.28584639999997</v>
      </c>
      <c r="E761" s="84">
        <v>102.58357878</v>
      </c>
      <c r="F761" s="84">
        <v>102.58357878</v>
      </c>
    </row>
    <row r="762" spans="1:6" ht="12.75" customHeight="1" x14ac:dyDescent="0.2">
      <c r="A762" s="83" t="s">
        <v>173</v>
      </c>
      <c r="B762" s="83">
        <v>10</v>
      </c>
      <c r="C762" s="84">
        <v>695.31628064999995</v>
      </c>
      <c r="D762" s="84">
        <v>641.68065489000003</v>
      </c>
      <c r="E762" s="84">
        <v>94.947702100000001</v>
      </c>
      <c r="F762" s="84">
        <v>94.947702100000001</v>
      </c>
    </row>
    <row r="763" spans="1:6" ht="12.75" customHeight="1" x14ac:dyDescent="0.2">
      <c r="A763" s="83" t="s">
        <v>173</v>
      </c>
      <c r="B763" s="83">
        <v>11</v>
      </c>
      <c r="C763" s="84">
        <v>712.74917398000002</v>
      </c>
      <c r="D763" s="84">
        <v>659.00523559999999</v>
      </c>
      <c r="E763" s="84">
        <v>97.511172130000006</v>
      </c>
      <c r="F763" s="84">
        <v>97.511172130000006</v>
      </c>
    </row>
    <row r="764" spans="1:6" ht="12.75" customHeight="1" x14ac:dyDescent="0.2">
      <c r="A764" s="83" t="s">
        <v>173</v>
      </c>
      <c r="B764" s="83">
        <v>12</v>
      </c>
      <c r="C764" s="84">
        <v>699.67435478000004</v>
      </c>
      <c r="D764" s="84">
        <v>645.66340717000003</v>
      </c>
      <c r="E764" s="84">
        <v>95.537018880000005</v>
      </c>
      <c r="F764" s="84">
        <v>95.537018880000005</v>
      </c>
    </row>
    <row r="765" spans="1:6" ht="12.75" customHeight="1" x14ac:dyDescent="0.2">
      <c r="A765" s="83" t="s">
        <v>173</v>
      </c>
      <c r="B765" s="83">
        <v>13</v>
      </c>
      <c r="C765" s="84">
        <v>688.92571569999996</v>
      </c>
      <c r="D765" s="84">
        <v>635.90721621</v>
      </c>
      <c r="E765" s="84">
        <v>94.093422439999998</v>
      </c>
      <c r="F765" s="84">
        <v>94.093422439999998</v>
      </c>
    </row>
    <row r="766" spans="1:6" ht="12.75" customHeight="1" x14ac:dyDescent="0.2">
      <c r="A766" s="83" t="s">
        <v>173</v>
      </c>
      <c r="B766" s="83">
        <v>14</v>
      </c>
      <c r="C766" s="84">
        <v>724.79197549000003</v>
      </c>
      <c r="D766" s="84">
        <v>672.66246989000001</v>
      </c>
      <c r="E766" s="84">
        <v>99.531995109999997</v>
      </c>
      <c r="F766" s="84">
        <v>99.531995109999997</v>
      </c>
    </row>
    <row r="767" spans="1:6" ht="12.75" customHeight="1" x14ac:dyDescent="0.2">
      <c r="A767" s="83" t="s">
        <v>173</v>
      </c>
      <c r="B767" s="83">
        <v>15</v>
      </c>
      <c r="C767" s="84">
        <v>777.03272233999996</v>
      </c>
      <c r="D767" s="84">
        <v>722.11751941</v>
      </c>
      <c r="E767" s="84">
        <v>106.84972126</v>
      </c>
      <c r="F767" s="84">
        <v>106.84972126</v>
      </c>
    </row>
    <row r="768" spans="1:6" ht="12.75" customHeight="1" x14ac:dyDescent="0.2">
      <c r="A768" s="83" t="s">
        <v>173</v>
      </c>
      <c r="B768" s="83">
        <v>16</v>
      </c>
      <c r="C768" s="84">
        <v>741.54753639</v>
      </c>
      <c r="D768" s="84">
        <v>687.65826705999996</v>
      </c>
      <c r="E768" s="84">
        <v>101.75088151999999</v>
      </c>
      <c r="F768" s="84">
        <v>101.75088151999999</v>
      </c>
    </row>
    <row r="769" spans="1:6" ht="12.75" customHeight="1" x14ac:dyDescent="0.2">
      <c r="A769" s="83" t="s">
        <v>173</v>
      </c>
      <c r="B769" s="83">
        <v>17</v>
      </c>
      <c r="C769" s="84">
        <v>707.25116593999996</v>
      </c>
      <c r="D769" s="84">
        <v>653.31816327000001</v>
      </c>
      <c r="E769" s="84">
        <v>96.669671859999994</v>
      </c>
      <c r="F769" s="84">
        <v>96.669671859999994</v>
      </c>
    </row>
    <row r="770" spans="1:6" ht="12.75" customHeight="1" x14ac:dyDescent="0.2">
      <c r="A770" s="83" t="s">
        <v>173</v>
      </c>
      <c r="B770" s="83">
        <v>18</v>
      </c>
      <c r="C770" s="84">
        <v>698.13113054999997</v>
      </c>
      <c r="D770" s="84">
        <v>643.36026079999999</v>
      </c>
      <c r="E770" s="84">
        <v>95.196228719999993</v>
      </c>
      <c r="F770" s="84">
        <v>95.196228719999993</v>
      </c>
    </row>
    <row r="771" spans="1:6" ht="12.75" customHeight="1" x14ac:dyDescent="0.2">
      <c r="A771" s="83" t="s">
        <v>173</v>
      </c>
      <c r="B771" s="83">
        <v>19</v>
      </c>
      <c r="C771" s="84">
        <v>727.14446336000003</v>
      </c>
      <c r="D771" s="84">
        <v>672.44500563999998</v>
      </c>
      <c r="E771" s="84">
        <v>99.499817530000001</v>
      </c>
      <c r="F771" s="84">
        <v>99.499817530000001</v>
      </c>
    </row>
    <row r="772" spans="1:6" ht="12.75" customHeight="1" x14ac:dyDescent="0.2">
      <c r="A772" s="83" t="s">
        <v>173</v>
      </c>
      <c r="B772" s="83">
        <v>20</v>
      </c>
      <c r="C772" s="84">
        <v>735.52062032000003</v>
      </c>
      <c r="D772" s="84">
        <v>678.92014024000002</v>
      </c>
      <c r="E772" s="84">
        <v>100.45792519</v>
      </c>
      <c r="F772" s="84">
        <v>100.45792519</v>
      </c>
    </row>
    <row r="773" spans="1:6" ht="12.75" customHeight="1" x14ac:dyDescent="0.2">
      <c r="A773" s="83" t="s">
        <v>173</v>
      </c>
      <c r="B773" s="83">
        <v>21</v>
      </c>
      <c r="C773" s="84">
        <v>726.55327550000004</v>
      </c>
      <c r="D773" s="84">
        <v>666.80199885000002</v>
      </c>
      <c r="E773" s="84">
        <v>98.664837509999998</v>
      </c>
      <c r="F773" s="84">
        <v>98.664837509999998</v>
      </c>
    </row>
    <row r="774" spans="1:6" ht="12.75" customHeight="1" x14ac:dyDescent="0.2">
      <c r="A774" s="83" t="s">
        <v>173</v>
      </c>
      <c r="B774" s="83">
        <v>22</v>
      </c>
      <c r="C774" s="84">
        <v>708.36705529000005</v>
      </c>
      <c r="D774" s="84">
        <v>654.74256323999998</v>
      </c>
      <c r="E774" s="84">
        <v>96.880436360000004</v>
      </c>
      <c r="F774" s="84">
        <v>96.880436360000004</v>
      </c>
    </row>
    <row r="775" spans="1:6" ht="12.75" customHeight="1" x14ac:dyDescent="0.2">
      <c r="A775" s="83" t="s">
        <v>173</v>
      </c>
      <c r="B775" s="83">
        <v>23</v>
      </c>
      <c r="C775" s="84">
        <v>672.34678072999998</v>
      </c>
      <c r="D775" s="84">
        <v>615.53789642000004</v>
      </c>
      <c r="E775" s="84">
        <v>91.079430830000007</v>
      </c>
      <c r="F775" s="84">
        <v>91.079430830000007</v>
      </c>
    </row>
    <row r="776" spans="1:6" ht="12.75" customHeight="1" x14ac:dyDescent="0.2">
      <c r="A776" s="83" t="s">
        <v>173</v>
      </c>
      <c r="B776" s="83">
        <v>24</v>
      </c>
      <c r="C776" s="84">
        <v>681.12355908999996</v>
      </c>
      <c r="D776" s="84">
        <v>625.50126232000002</v>
      </c>
      <c r="E776" s="84">
        <v>92.553682379999998</v>
      </c>
      <c r="F776" s="84">
        <v>92.553682379999998</v>
      </c>
    </row>
  </sheetData>
  <sheetProtection algorithmName="SHA-512" hashValue="wu1j8qpSpYVFzDWKgwZHUmBjT4dn0qxXGgSNhykJpIID8FXxSztM5nohgJtHKW9koG/lqhVocypQLxpzCPIqIw==" saltValue="p5aIpgRzer4qUWSMo3QvXw=="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90"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90" r:id="rId4"/>
      </mc:Fallback>
    </mc:AlternateContent>
    <mc:AlternateContent xmlns:mc="http://schemas.openxmlformats.org/markup-compatibility/2006">
      <mc:Choice Requires="x14">
        <oleObject progId="Equation.3" shapeId="1291"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91" r:id="rId6"/>
      </mc:Fallback>
    </mc:AlternateContent>
    <mc:AlternateContent xmlns:mc="http://schemas.openxmlformats.org/markup-compatibility/2006">
      <mc:Choice Requires="x14">
        <oleObject progId="Equation.3" shapeId="1292"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92" r:id="rId8"/>
      </mc:Fallback>
    </mc:AlternateContent>
    <mc:AlternateContent xmlns:mc="http://schemas.openxmlformats.org/markup-compatibility/2006">
      <mc:Choice Requires="x14">
        <oleObject progId="Equation.3" shapeId="1293"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93" r:id="rId10"/>
      </mc:Fallback>
    </mc:AlternateContent>
    <mc:AlternateContent xmlns:mc="http://schemas.openxmlformats.org/markup-compatibility/2006">
      <mc:Choice Requires="x14">
        <oleObject progId="Equation.3" shapeId="1294"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94" r:id="rId12"/>
      </mc:Fallback>
    </mc:AlternateContent>
    <mc:AlternateContent xmlns:mc="http://schemas.openxmlformats.org/markup-compatibility/2006">
      <mc:Choice Requires="x14">
        <oleObject progId="Equation.3" shapeId="1295"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95" r:id="rId14"/>
      </mc:Fallback>
    </mc:AlternateContent>
    <mc:AlternateContent xmlns:mc="http://schemas.openxmlformats.org/markup-compatibility/2006">
      <mc:Choice Requires="x14">
        <oleObject progId="Equation.3" shapeId="1296"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96" r:id="rId16"/>
      </mc:Fallback>
    </mc:AlternateContent>
    <mc:AlternateContent xmlns:mc="http://schemas.openxmlformats.org/markup-compatibility/2006">
      <mc:Choice Requires="x14">
        <oleObject progId="Equation.3" shapeId="1297"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97" r:id="rId18"/>
      </mc:Fallback>
    </mc:AlternateContent>
    <mc:AlternateContent xmlns:mc="http://schemas.openxmlformats.org/markup-compatibility/2006">
      <mc:Choice Requires="x14">
        <oleObject progId="Equation.3" shapeId="1298"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98" r:id="rId20"/>
      </mc:Fallback>
    </mc:AlternateContent>
    <mc:AlternateContent xmlns:mc="http://schemas.openxmlformats.org/markup-compatibility/2006">
      <mc:Choice Requires="x14">
        <oleObject progId="Equation.3" shapeId="1299"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99" r:id="rId22"/>
      </mc:Fallback>
    </mc:AlternateContent>
    <mc:AlternateContent xmlns:mc="http://schemas.openxmlformats.org/markup-compatibility/2006">
      <mc:Choice Requires="x14">
        <oleObject progId="Equation.3" shapeId="1300"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300" r:id="rId24"/>
      </mc:Fallback>
    </mc:AlternateContent>
    <mc:AlternateContent xmlns:mc="http://schemas.openxmlformats.org/markup-compatibility/2006">
      <mc:Choice Requires="x14">
        <oleObject progId="Equation.3" shapeId="1301"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301" r:id="rId26"/>
      </mc:Fallback>
    </mc:AlternateContent>
    <mc:AlternateContent xmlns:mc="http://schemas.openxmlformats.org/markup-compatibility/2006">
      <mc:Choice Requires="x14">
        <oleObject progId="Equation.3" shapeId="1302"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302" r:id="rId28"/>
      </mc:Fallback>
    </mc:AlternateContent>
    <mc:AlternateContent xmlns:mc="http://schemas.openxmlformats.org/markup-compatibility/2006">
      <mc:Choice Requires="x14">
        <oleObject progId="Equation.3" shapeId="1303"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303"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2020-11-20T10:51:37Z</dcterms:modified>
</cp:coreProperties>
</file>