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embeddings/oleObject21.bin" ContentType="application/vnd.openxmlformats-officedocument.oleObject"/>
  <Override PartName="/xl/embeddings/oleObject22.bin" ContentType="application/vnd.openxmlformats-officedocument.oleObject"/>
  <Override PartName="/xl/embeddings/oleObject23.bin" ContentType="application/vnd.openxmlformats-officedocument.oleObject"/>
  <Override PartName="/xl/embeddings/oleObject24.bin" ContentType="application/vnd.openxmlformats-officedocument.oleObject"/>
  <Override PartName="/xl/embeddings/oleObject25.bin" ContentType="application/vnd.openxmlformats-officedocument.oleObject"/>
  <Override PartName="/xl/embeddings/oleObject26.bin" ContentType="application/vnd.openxmlformats-officedocument.oleObject"/>
  <Override PartName="/xl/embeddings/oleObject27.bin" ContentType="application/vnd.openxmlformats-officedocument.oleObject"/>
  <Override PartName="/xl/embeddings/oleObject28.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F36" lockStructure="1"/>
  <bookViews>
    <workbookView xWindow="0" yWindow="0" windowWidth="19200" windowHeight="10935"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45621"/>
</workbook>
</file>

<file path=xl/calcChain.xml><?xml version="1.0" encoding="utf-8"?>
<calcChain xmlns="http://schemas.openxmlformats.org/spreadsheetml/2006/main">
  <c r="F17"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25" i="1"/>
  <c r="F26" i="1" s="1"/>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I13" i="25"/>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P13" i="25" l="1"/>
  <c r="N13" i="25"/>
  <c r="T13" i="25"/>
  <c r="C13" i="25"/>
  <c r="Y13" i="25"/>
  <c r="O13" i="25"/>
  <c r="K13" i="25"/>
  <c r="B13" i="25"/>
  <c r="X13" i="25"/>
  <c r="M13" i="25"/>
  <c r="R13" i="25"/>
  <c r="A14" i="25"/>
  <c r="N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B14" i="25"/>
  <c r="M14" i="25"/>
  <c r="K14" i="25"/>
  <c r="L14" i="25"/>
  <c r="O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D14" i="25" l="1"/>
  <c r="P14" i="25"/>
  <c r="W14" i="25"/>
  <c r="E14" i="25"/>
  <c r="U14" i="25"/>
  <c r="J14" i="25"/>
  <c r="A15" i="25"/>
  <c r="V15" i="25" s="1"/>
  <c r="H14" i="25"/>
  <c r="G14" i="25"/>
  <c r="S14" i="25"/>
  <c r="Q14" i="25"/>
  <c r="F14" i="25"/>
  <c r="V14" i="25"/>
  <c r="T14" i="25"/>
  <c r="X14" i="25"/>
  <c r="C14" i="25"/>
  <c r="I14" i="25"/>
  <c r="Y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N15" i="25"/>
  <c r="J15" i="25"/>
  <c r="Y15" i="25"/>
  <c r="U15" i="25"/>
  <c r="I15" i="25"/>
  <c r="E15" i="25"/>
  <c r="C15" i="25"/>
  <c r="O15" i="25"/>
  <c r="P15" i="25"/>
  <c r="H15" i="25"/>
  <c r="T15" i="25"/>
  <c r="D15"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G15" i="25" l="1"/>
  <c r="X15" i="25"/>
  <c r="K15" i="25"/>
  <c r="M15" i="25"/>
  <c r="B15" i="25"/>
  <c r="R15" i="25"/>
  <c r="A16" i="25"/>
  <c r="W15" i="25"/>
  <c r="L15" i="25"/>
  <c r="S15" i="25"/>
  <c r="Q15" i="25"/>
  <c r="F15" i="25"/>
  <c r="R15" i="28"/>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<sst xmlns="http://schemas.openxmlformats.org/spreadsheetml/2006/main" count="1028" uniqueCount="173">
  <si>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</si>
  <si>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</si>
  <si>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</si>
  <si>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</si>
  <si>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</si>
  <si>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</si>
  <si>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</si>
  <si>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</si>
  <si>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</si>
  <si>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</si>
  <si>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</si>
  <si>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</si>
  <si>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</si>
  <si>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</si>
  <si>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</si>
  <si>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</si>
  <si>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</si>
  <si>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</si>
  <si>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</si>
  <si>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</si>
  <si>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</si>
  <si>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</si>
  <si>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</si>
  <si>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</si>
  <si>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</si>
  <si>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</si>
  <si>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</si>
  <si>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</si>
  <si>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</si>
  <si>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</si>
  <si>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</si>
  <si>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</si>
  <si>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</si>
  <si>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</si>
  <si>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</si>
  <si>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</si>
  <si>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</si>
  <si>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</si>
  <si>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</si>
  <si>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</si>
  <si>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</si>
  <si>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</si>
  <si>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</si>
  <si>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</si>
  <si>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</si>
  <si>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</si>
  <si>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</si>
  <si>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</si>
  <si>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</si>
  <si>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</si>
  <si>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</si>
  <si>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</si>
  <si>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</si>
  <si>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</si>
  <si>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</si>
  <si>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</si>
  <si>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</si>
  <si>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</si>
  <si>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</si>
  <si>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</si>
  <si>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</si>
  <si>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</si>
  <si>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</si>
  <si>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</si>
  <si>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</si>
  <si>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</si>
  <si>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</si>
  <si>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</si>
  <si>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</si>
  <si>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</si>
  <si>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</si>
  <si>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</si>
  <si>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</si>
  <si>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</si>
  <si>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</si>
  <si>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</si>
  <si>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</si>
  <si>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</si>
  <si>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</si>
  <si>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</si>
  <si>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</si>
  <si>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</si>
  <si>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</si>
  <si>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</si>
  <si>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</si>
  <si>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</si>
  <si>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</si>
  <si>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</si>
  <si>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</si>
  <si>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</si>
  <si>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</si>
  <si>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</si>
  <si>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</si>
  <si>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</si>
  <si>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</si>
  <si>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</si>
  <si>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</si>
  <si>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</si>
  <si>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</si>
  <si>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</si>
  <si>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</si>
  <si>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</si>
  <si>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</si>
  <si>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</si>
  <si>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</si>
  <si>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</si>
  <si>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</si>
  <si>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</si>
  <si>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</si>
  <si>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</si>
  <si>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</si>
  <si>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</si>
  <si>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</si>
  <si>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</si>
  <si>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</si>
  <si>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</si>
  <si>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</si>
  <si>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</si>
  <si>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</si>
  <si>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</si>
  <si>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</si>
  <si>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</si>
  <si>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</si>
  <si>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</si>
  <si>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</si>
  <si>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</si>
  <si>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</si>
  <si>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</si>
  <si>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</si>
  <si>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</si>
  <si>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</si>
  <si>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</si>
  <si>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</si>
  <si>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</si>
  <si>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</si>
  <si>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</si>
  <si>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</si>
  <si>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Департамент по тарифам Приморского края. Постановление № 72/4 от 26.12.2018г.</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</si>
  <si>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</si>
  <si>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</si>
  <si>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</si>
  <si>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сентябрь 2019 года</t>
  </si>
  <si>
    <t>01.09.2019</t>
  </si>
  <si>
    <t>02.09.2019</t>
  </si>
  <si>
    <t>03.09.2019</t>
  </si>
  <si>
    <t>04.09.2019</t>
  </si>
  <si>
    <t>05.09.2019</t>
  </si>
  <si>
    <t>06.09.2019</t>
  </si>
  <si>
    <t>07.09.2019</t>
  </si>
  <si>
    <t>08.09.2019</t>
  </si>
  <si>
    <t>09.09.2019</t>
  </si>
  <si>
    <t>10.09.2019</t>
  </si>
  <si>
    <t>11.09.2019</t>
  </si>
  <si>
    <t>12.09.2019</t>
  </si>
  <si>
    <t>13.09.2019</t>
  </si>
  <si>
    <t>14.09.2019</t>
  </si>
  <si>
    <t>15.09.2019</t>
  </si>
  <si>
    <t>16.09.2019</t>
  </si>
  <si>
    <t>17.09.2019</t>
  </si>
  <si>
    <t>18.09.2019</t>
  </si>
  <si>
    <t>19.09.2019</t>
  </si>
  <si>
    <t>20.09.2019</t>
  </si>
  <si>
    <t>21.09.2019</t>
  </si>
  <si>
    <t>22.09.2019</t>
  </si>
  <si>
    <t>23.09.2019</t>
  </si>
  <si>
    <t>24.09.2019</t>
  </si>
  <si>
    <t>25.09.2019</t>
  </si>
  <si>
    <t>26.09.2019</t>
  </si>
  <si>
    <t>27.09.2019</t>
  </si>
  <si>
    <t>28.09.2019</t>
  </si>
  <si>
    <t>29.09.2019</t>
  </si>
  <si>
    <t>30.09.2019</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</si>
  <si>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2019г.</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</si>
</sst>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64" fontId="21" fillId="8" borderId="10" xfId="25"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14" fontId="25" fillId="8" borderId="10" xfId="25" applyNumberFormat="1" applyFont="1" applyFill="1" applyBorder="1" applyAlignment="1" applyProtection="1">
      <alignment horizontal="center" vertical="center"/>
      <protection hidden="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17.wmf"/><Relationship Id="rId2" Type="http://schemas.openxmlformats.org/officeDocument/2006/relationships/image" Target="../media/image16.wmf"/><Relationship Id="rId1" Type="http://schemas.openxmlformats.org/officeDocument/2006/relationships/image" Target="../media/image15.wmf"/><Relationship Id="rId6" Type="http://schemas.openxmlformats.org/officeDocument/2006/relationships/image" Target="../media/image20.wmf"/><Relationship Id="rId5" Type="http://schemas.openxmlformats.org/officeDocument/2006/relationships/image" Target="../media/image19.wmf"/><Relationship Id="rId4" Type="http://schemas.openxmlformats.org/officeDocument/2006/relationships/image" Target="../media/image18.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2" Type="http://schemas.openxmlformats.org/officeDocument/2006/relationships/image" Target="../media/image2.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0" Type="http://schemas.openxmlformats.org/officeDocument/2006/relationships/image" Target="../media/image10.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7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9"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64" name="Object 140" hidden="1">
              <a:extLst>
                <a:ext uri="{63B3BB69-23CF-44E3-9099-C40C66FF867C}">
                  <a14:compatExt spid="_x0000_s1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65" name="Object 141" hidden="1">
              <a:extLst>
                <a:ext uri="{63B3BB69-23CF-44E3-9099-C40C66FF867C}">
                  <a14:compatExt spid="_x0000_s1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66" name="Object 142" hidden="1">
              <a:extLst>
                <a:ext uri="{63B3BB69-23CF-44E3-9099-C40C66FF867C}">
                  <a14:compatExt spid="_x0000_s1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67" name="Object 143" hidden="1">
              <a:extLst>
                <a:ext uri="{63B3BB69-23CF-44E3-9099-C40C66FF867C}">
                  <a14:compatExt spid="_x0000_s1167"/>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2"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3"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94"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95"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68" name="Object 144" hidden="1">
              <a:extLst>
                <a:ext uri="{63B3BB69-23CF-44E3-9099-C40C66FF867C}">
                  <a14:compatExt spid="_x0000_s1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69" name="Object 145" hidden="1">
              <a:extLst>
                <a:ext uri="{63B3BB69-23CF-44E3-9099-C40C66FF867C}">
                  <a14:compatExt spid="_x0000_s1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70" name="Object 146" hidden="1">
              <a:extLst>
                <a:ext uri="{63B3BB69-23CF-44E3-9099-C40C66FF867C}">
                  <a14:compatExt spid="_x0000_s1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71" name="Object 147" hidden="1">
              <a:extLst>
                <a:ext uri="{63B3BB69-23CF-44E3-9099-C40C66FF867C}">
                  <a14:compatExt spid="_x0000_s1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72" name="Object 148" hidden="1">
              <a:extLst>
                <a:ext uri="{63B3BB69-23CF-44E3-9099-C40C66FF867C}">
                  <a14:compatExt spid="_x0000_s1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73" name="Object 149" hidden="1">
              <a:extLst>
                <a:ext uri="{63B3BB69-23CF-44E3-9099-C40C66FF867C}">
                  <a14:compatExt spid="_x0000_s1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74" name="Object 150" hidden="1">
              <a:extLst>
                <a:ext uri="{63B3BB69-23CF-44E3-9099-C40C66FF867C}">
                  <a14:compatExt spid="_x0000_s1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75" name="Object 151" hidden="1">
              <a:extLst>
                <a:ext uri="{63B3BB69-23CF-44E3-9099-C40C66FF867C}">
                  <a14:compatExt spid="_x0000_s1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76" name="Object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77" name="Object 153" hidden="1">
              <a:extLst>
                <a:ext uri="{63B3BB69-23CF-44E3-9099-C40C66FF867C}">
                  <a14:compatExt spid="_x0000_s1177"/>
                </a:ext>
              </a:extLst>
            </xdr:cNvPr>
            <xdr:cNvSpPr/>
          </xdr:nvSpPr>
          <xdr:spPr>
            <a:xfrm>
              <a:off x="0" y="0"/>
              <a:ext cx="0" cy="0"/>
            </a:xfrm>
            <a:prstGeom prst="rect">
              <a:avLst/>
            </a:prstGeom>
          </xdr:spPr>
        </xdr:sp>
        <xdr:clientData/>
      </xdr:twoCellAnchor>
    </mc:Choice>
    <mc:Fallback/>
  </mc:AlternateContent>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8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88"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20</xdr:row>
      <xdr:rowOff>171450</xdr:rowOff>
    </xdr:from>
    <xdr:to>
      <xdr:col>2</xdr:col>
      <xdr:colOff>714375</xdr:colOff>
      <xdr:row>20</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78" name="Object 154" hidden="1">
              <a:extLst>
                <a:ext uri="{63B3BB69-23CF-44E3-9099-C40C66FF867C}">
                  <a14:compatExt spid="_x0000_s1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79" name="Object 155" hidden="1">
              <a:extLst>
                <a:ext uri="{63B3BB69-23CF-44E3-9099-C40C66FF867C}">
                  <a14:compatExt spid="_x0000_s1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0" name="Object 156" hidden="1">
              <a:extLst>
                <a:ext uri="{63B3BB69-23CF-44E3-9099-C40C66FF867C}">
                  <a14:compatExt spid="_x0000_s1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1" name="Object 157" hidden="1">
              <a:extLst>
                <a:ext uri="{63B3BB69-23CF-44E3-9099-C40C66FF867C}">
                  <a14:compatExt spid="_x0000_s1181"/>
                </a:ext>
              </a:extLst>
            </xdr:cNvPr>
            <xdr:cNvSpPr/>
          </xdr:nvSpPr>
          <xdr:spPr>
            <a:xfrm>
              <a:off x="0" y="0"/>
              <a:ext cx="0" cy="0"/>
            </a:xfrm>
            <a:prstGeom prst="rect">
              <a:avLst/>
            </a:prstGeom>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98"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99"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00"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20</xdr:row>
      <xdr:rowOff>104775</xdr:rowOff>
    </xdr:from>
    <xdr:to>
      <xdr:col>2</xdr:col>
      <xdr:colOff>742950</xdr:colOff>
      <xdr:row>20</xdr:row>
      <xdr:rowOff>304800</xdr:rowOff>
    </xdr:to>
    <xdr:pic>
      <xdr:nvPicPr>
        <xdr:cNvPr id="101"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5772150"/>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19</xdr:row>
          <xdr:rowOff>190500</xdr:rowOff>
        </xdr:from>
        <xdr:to>
          <xdr:col>2</xdr:col>
          <xdr:colOff>666750</xdr:colOff>
          <xdr:row>20</xdr:row>
          <xdr:rowOff>0</xdr:rowOff>
        </xdr:to>
        <xdr:sp macro="" textlink="">
          <xdr:nvSpPr>
            <xdr:cNvPr id="1182" name="Object 158" hidden="1">
              <a:extLst>
                <a:ext uri="{63B3BB69-23CF-44E3-9099-C40C66FF867C}">
                  <a14:compatExt spid="_x0000_s1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31</xdr:row>
          <xdr:rowOff>38100</xdr:rowOff>
        </xdr:from>
        <xdr:to>
          <xdr:col>2</xdr:col>
          <xdr:colOff>1047750</xdr:colOff>
          <xdr:row>32</xdr:row>
          <xdr:rowOff>0</xdr:rowOff>
        </xdr:to>
        <xdr:sp macro="" textlink="">
          <xdr:nvSpPr>
            <xdr:cNvPr id="1183" name="Object 159" hidden="1">
              <a:extLst>
                <a:ext uri="{63B3BB69-23CF-44E3-9099-C40C66FF867C}">
                  <a14:compatExt spid="_x0000_s1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31</xdr:row>
          <xdr:rowOff>47625</xdr:rowOff>
        </xdr:from>
        <xdr:to>
          <xdr:col>3</xdr:col>
          <xdr:colOff>923925</xdr:colOff>
          <xdr:row>32</xdr:row>
          <xdr:rowOff>0</xdr:rowOff>
        </xdr:to>
        <xdr:sp macro="" textlink="">
          <xdr:nvSpPr>
            <xdr:cNvPr id="1184" name="Object 160" hidden="1">
              <a:extLst>
                <a:ext uri="{63B3BB69-23CF-44E3-9099-C40C66FF867C}">
                  <a14:compatExt spid="_x0000_s1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19050</xdr:rowOff>
        </xdr:from>
        <xdr:to>
          <xdr:col>2</xdr:col>
          <xdr:colOff>314325</xdr:colOff>
          <xdr:row>23</xdr:row>
          <xdr:rowOff>0</xdr:rowOff>
        </xdr:to>
        <xdr:sp macro="" textlink="">
          <xdr:nvSpPr>
            <xdr:cNvPr id="1185" name="Object 161" hidden="1">
              <a:extLst>
                <a:ext uri="{63B3BB69-23CF-44E3-9099-C40C66FF867C}">
                  <a14:compatExt spid="_x0000_s1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0</xdr:rowOff>
        </xdr:from>
        <xdr:to>
          <xdr:col>2</xdr:col>
          <xdr:colOff>533400</xdr:colOff>
          <xdr:row>24</xdr:row>
          <xdr:rowOff>19050</xdr:rowOff>
        </xdr:to>
        <xdr:sp macro="" textlink="">
          <xdr:nvSpPr>
            <xdr:cNvPr id="1186" name="Object 162" hidden="1">
              <a:extLst>
                <a:ext uri="{63B3BB69-23CF-44E3-9099-C40C66FF867C}">
                  <a14:compatExt spid="_x0000_s1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161925</xdr:rowOff>
        </xdr:from>
        <xdr:to>
          <xdr:col>2</xdr:col>
          <xdr:colOff>657225</xdr:colOff>
          <xdr:row>25</xdr:row>
          <xdr:rowOff>19050</xdr:rowOff>
        </xdr:to>
        <xdr:sp macro="" textlink="">
          <xdr:nvSpPr>
            <xdr:cNvPr id="1187" name="Object 163" hidden="1">
              <a:extLst>
                <a:ext uri="{63B3BB69-23CF-44E3-9099-C40C66FF867C}">
                  <a14:compatExt spid="_x0000_s1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24</xdr:row>
          <xdr:rowOff>171450</xdr:rowOff>
        </xdr:from>
        <xdr:to>
          <xdr:col>2</xdr:col>
          <xdr:colOff>495300</xdr:colOff>
          <xdr:row>26</xdr:row>
          <xdr:rowOff>28575</xdr:rowOff>
        </xdr:to>
        <xdr:sp macro="" textlink="">
          <xdr:nvSpPr>
            <xdr:cNvPr id="1188" name="Object 164" hidden="1">
              <a:extLst>
                <a:ext uri="{63B3BB69-23CF-44E3-9099-C40C66FF867C}">
                  <a14:compatExt spid="_x0000_s1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25</xdr:row>
          <xdr:rowOff>180975</xdr:rowOff>
        </xdr:from>
        <xdr:to>
          <xdr:col>2</xdr:col>
          <xdr:colOff>552450</xdr:colOff>
          <xdr:row>27</xdr:row>
          <xdr:rowOff>38100</xdr:rowOff>
        </xdr:to>
        <xdr:sp macro="" textlink="">
          <xdr:nvSpPr>
            <xdr:cNvPr id="1189" name="Object 165" hidden="1">
              <a:extLst>
                <a:ext uri="{63B3BB69-23CF-44E3-9099-C40C66FF867C}">
                  <a14:compatExt spid="_x0000_s1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31</xdr:row>
          <xdr:rowOff>47625</xdr:rowOff>
        </xdr:from>
        <xdr:to>
          <xdr:col>4</xdr:col>
          <xdr:colOff>1400175</xdr:colOff>
          <xdr:row>32</xdr:row>
          <xdr:rowOff>0</xdr:rowOff>
        </xdr:to>
        <xdr:sp macro="" textlink="">
          <xdr:nvSpPr>
            <xdr:cNvPr id="1190" name="Object 166" hidden="1">
              <a:extLst>
                <a:ext uri="{63B3BB69-23CF-44E3-9099-C40C66FF867C}">
                  <a14:compatExt spid="_x0000_s1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31</xdr:row>
          <xdr:rowOff>95250</xdr:rowOff>
        </xdr:from>
        <xdr:to>
          <xdr:col>5</xdr:col>
          <xdr:colOff>1057275</xdr:colOff>
          <xdr:row>32</xdr:row>
          <xdr:rowOff>0</xdr:rowOff>
        </xdr:to>
        <xdr:sp macro="" textlink="">
          <xdr:nvSpPr>
            <xdr:cNvPr id="1191" name="Object 167" hidden="1">
              <a:extLst>
                <a:ext uri="{63B3BB69-23CF-44E3-9099-C40C66FF867C}">
                  <a14:compatExt spid="_x0000_s1191"/>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oleObject" Target="../embeddings/oleObject22.bin"/><Relationship Id="rId21" Type="http://schemas.openxmlformats.org/officeDocument/2006/relationships/image" Target="../media/image9.wmf"/><Relationship Id="rId34" Type="http://schemas.openxmlformats.org/officeDocument/2006/relationships/oleObject" Target="../embeddings/oleObject17.bin"/><Relationship Id="rId42" Type="http://schemas.openxmlformats.org/officeDocument/2006/relationships/oleObject" Target="../embeddings/oleObject25.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9" Type="http://schemas.openxmlformats.org/officeDocument/2006/relationships/image" Target="../media/image13.e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oleObject" Target="../embeddings/oleObject20.bin"/><Relationship Id="rId40" Type="http://schemas.openxmlformats.org/officeDocument/2006/relationships/oleObject" Target="../embeddings/oleObject23.bin"/><Relationship Id="rId45" Type="http://schemas.openxmlformats.org/officeDocument/2006/relationships/oleObject" Target="../embeddings/oleObject28.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9.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4" Type="http://schemas.openxmlformats.org/officeDocument/2006/relationships/oleObject" Target="../embeddings/oleObject27.bin"/><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oleObject" Target="../embeddings/oleObject18.bin"/><Relationship Id="rId43" Type="http://schemas.openxmlformats.org/officeDocument/2006/relationships/oleObject" Target="../embeddings/oleObject26.bin"/><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oleObject" Target="../embeddings/oleObject16.bin"/><Relationship Id="rId38" Type="http://schemas.openxmlformats.org/officeDocument/2006/relationships/oleObject" Target="../embeddings/oleObject21.bin"/><Relationship Id="rId20" Type="http://schemas.openxmlformats.org/officeDocument/2006/relationships/oleObject" Target="../embeddings/oleObject9.bin"/><Relationship Id="rId41" Type="http://schemas.openxmlformats.org/officeDocument/2006/relationships/oleObject" Target="../embeddings/oleObject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A2" sqref="A2:F2"/>
    </sheetView>
  </sheetViews>
  <sheetFormatPr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99" t="s">
        <v>172</v>
      </c>
      <c r="B1" s="99"/>
      <c r="C1" s="99"/>
      <c r="D1" s="99"/>
      <c r="E1" s="99"/>
      <c r="F1" s="99"/>
    </row>
    <row r="2" spans="1:8" s="1" customFormat="1" ht="21.75" customHeight="1" x14ac:dyDescent="0.25">
      <c r="A2" s="100" t="s">
        <v>30</v>
      </c>
      <c r="B2" s="100"/>
      <c r="C2" s="100"/>
      <c r="D2" s="100"/>
      <c r="E2" s="100"/>
      <c r="F2" s="100"/>
      <c r="G2" s="1" t="s">
        <v>41</v>
      </c>
    </row>
    <row r="3" spans="1:8" ht="18" customHeight="1" x14ac:dyDescent="0.25">
      <c r="A3" s="101" t="s">
        <v>31</v>
      </c>
      <c r="B3" s="101"/>
      <c r="C3" s="101"/>
      <c r="D3" s="101"/>
      <c r="E3" s="101"/>
      <c r="F3" s="101"/>
    </row>
    <row r="4" spans="1:8" ht="34.5" customHeight="1" x14ac:dyDescent="0.25">
      <c r="A4" s="106" t="s">
        <v>45</v>
      </c>
      <c r="B4" s="106"/>
      <c r="C4" s="106"/>
      <c r="D4" s="106"/>
      <c r="E4" s="106"/>
      <c r="F4" s="106"/>
    </row>
    <row r="5" spans="1:8" x14ac:dyDescent="0.25">
      <c r="A5" s="110"/>
      <c r="B5" s="110"/>
      <c r="C5" s="111" t="s">
        <v>29</v>
      </c>
      <c r="D5" s="112"/>
      <c r="E5" s="112"/>
      <c r="F5" s="113"/>
    </row>
    <row r="6" spans="1:8" x14ac:dyDescent="0.25">
      <c r="A6" s="110"/>
      <c r="B6" s="110"/>
      <c r="C6" s="3" t="s">
        <v>0</v>
      </c>
      <c r="D6" s="3" t="s">
        <v>1</v>
      </c>
      <c r="E6" s="3" t="s">
        <v>2</v>
      </c>
      <c r="F6" s="3" t="s">
        <v>3</v>
      </c>
    </row>
    <row r="7" spans="1:8" s="6" customFormat="1" x14ac:dyDescent="0.25">
      <c r="A7" s="107" t="s">
        <v>44</v>
      </c>
      <c r="B7" s="108"/>
      <c r="C7" s="4">
        <f>$F$12+'СЕТ СН'!F5+СВЦЭМ!$D$10+'СЕТ СН'!F8-'СЕТ СН'!F$15</f>
        <v>2974.2326428300003</v>
      </c>
      <c r="D7" s="4">
        <f>$F$12+'СЕТ СН'!G5+СВЦЭМ!$D$10+'СЕТ СН'!G8-'СЕТ СН'!G$15</f>
        <v>3928.4426428299998</v>
      </c>
      <c r="E7" s="4">
        <f>$F$12+'СЕТ СН'!H5+СВЦЭМ!$D$10+'СЕТ СН'!H8-'СЕТ СН'!H$15</f>
        <v>4101.8626428299995</v>
      </c>
      <c r="F7" s="4">
        <f>$F$12+'СЕТ СН'!I5+СВЦЭМ!$D$10+'СЕТ СН'!I8-'СЕТ СН'!I$15</f>
        <v>4415.1226428299997</v>
      </c>
      <c r="G7" s="5"/>
    </row>
    <row r="8" spans="1:8" x14ac:dyDescent="0.25">
      <c r="F8" s="8"/>
    </row>
    <row r="9" spans="1:8" ht="45.75" customHeight="1" x14ac:dyDescent="0.25">
      <c r="A9" s="114" t="s">
        <v>46</v>
      </c>
      <c r="B9" s="114"/>
      <c r="C9" s="114"/>
      <c r="D9" s="114"/>
      <c r="E9" s="114"/>
      <c r="F9" s="114"/>
    </row>
    <row r="10" spans="1:8" x14ac:dyDescent="0.25">
      <c r="B10" s="2"/>
      <c r="H10" s="2" t="s">
        <v>41</v>
      </c>
    </row>
    <row r="11" spans="1:8" ht="31.5" x14ac:dyDescent="0.25">
      <c r="A11" s="9"/>
      <c r="B11" s="109" t="s">
        <v>5</v>
      </c>
      <c r="C11" s="109"/>
      <c r="D11" s="109"/>
      <c r="E11" s="10" t="s">
        <v>4</v>
      </c>
      <c r="F11" s="11" t="s">
        <v>12</v>
      </c>
      <c r="G11" s="2" t="s">
        <v>41</v>
      </c>
    </row>
    <row r="12" spans="1:8" ht="31.5" x14ac:dyDescent="0.25">
      <c r="A12" s="12">
        <v>1</v>
      </c>
      <c r="B12" s="102" t="s">
        <v>47</v>
      </c>
      <c r="C12" s="102"/>
      <c r="D12" s="102"/>
      <c r="E12" s="13" t="s">
        <v>22</v>
      </c>
      <c r="F12" s="11">
        <f>ROUND(F13+F14*F15,8)+F34</f>
        <v>1271.2851789199999</v>
      </c>
      <c r="H12" s="2" t="s">
        <v>41</v>
      </c>
    </row>
    <row r="13" spans="1:8" ht="31.5" x14ac:dyDescent="0.25">
      <c r="A13" s="12">
        <v>2</v>
      </c>
      <c r="B13" s="102" t="s">
        <v>48</v>
      </c>
      <c r="C13" s="102"/>
      <c r="D13" s="102"/>
      <c r="E13" s="13" t="s">
        <v>22</v>
      </c>
      <c r="F13" s="11">
        <f>СВЦЭМ!$D$11</f>
        <v>656.95971369999995</v>
      </c>
    </row>
    <row r="14" spans="1:8" ht="36" customHeight="1" x14ac:dyDescent="0.25">
      <c r="A14" s="12">
        <v>3</v>
      </c>
      <c r="B14" s="102" t="s">
        <v>49</v>
      </c>
      <c r="C14" s="102"/>
      <c r="D14" s="102"/>
      <c r="E14" s="13" t="s">
        <v>23</v>
      </c>
      <c r="F14" s="11">
        <f>СВЦЭМ!$D$12</f>
        <v>477590.79171741777</v>
      </c>
    </row>
    <row r="15" spans="1:8" ht="30.75" customHeight="1" x14ac:dyDescent="0.25">
      <c r="A15" s="12">
        <v>4</v>
      </c>
      <c r="B15" s="102" t="s">
        <v>50</v>
      </c>
      <c r="C15" s="102" t="s">
        <v>24</v>
      </c>
      <c r="D15" s="102" t="s">
        <v>24</v>
      </c>
      <c r="E15" s="14" t="s">
        <v>51</v>
      </c>
      <c r="F15" s="15">
        <f>ROUND(IF(F25-(F26+F33)&lt;=0,0,MAX(0,(F16-(F17+F24))/(F25-(F26+F33)))),11)</f>
        <v>1.2863009000000001E-3</v>
      </c>
    </row>
    <row r="16" spans="1:8" ht="36" customHeight="1" x14ac:dyDescent="0.25">
      <c r="A16" s="12">
        <v>5</v>
      </c>
      <c r="B16" s="102" t="s">
        <v>52</v>
      </c>
      <c r="C16" s="102" t="s">
        <v>25</v>
      </c>
      <c r="D16" s="102" t="s">
        <v>6</v>
      </c>
      <c r="E16" s="13" t="s">
        <v>6</v>
      </c>
      <c r="F16" s="16">
        <f>СВЦЭМ!$D$21</f>
        <v>0.82099999999999995</v>
      </c>
    </row>
    <row r="17" spans="1:6" ht="33" customHeight="1" x14ac:dyDescent="0.25">
      <c r="A17" s="12">
        <v>6</v>
      </c>
      <c r="B17" s="102" t="s">
        <v>53</v>
      </c>
      <c r="C17" s="102" t="s">
        <v>25</v>
      </c>
      <c r="D17" s="102" t="s">
        <v>6</v>
      </c>
      <c r="E17" s="13" t="s">
        <v>6</v>
      </c>
      <c r="F17" s="16">
        <f>SUM(F19:F23)</f>
        <v>0.79500000000000004</v>
      </c>
    </row>
    <row r="18" spans="1:6" ht="13.5" customHeight="1" x14ac:dyDescent="0.25">
      <c r="A18" s="12"/>
      <c r="B18" s="103" t="s">
        <v>54</v>
      </c>
      <c r="C18" s="104"/>
      <c r="D18" s="104"/>
      <c r="E18" s="104"/>
      <c r="F18" s="105"/>
    </row>
    <row r="19" spans="1:6" x14ac:dyDescent="0.25">
      <c r="A19" s="12">
        <v>6.1</v>
      </c>
      <c r="B19" s="102" t="s">
        <v>55</v>
      </c>
      <c r="C19" s="102"/>
      <c r="D19" s="102"/>
      <c r="E19" s="13" t="s">
        <v>6</v>
      </c>
      <c r="F19" s="16">
        <v>0</v>
      </c>
    </row>
    <row r="20" spans="1:6" x14ac:dyDescent="0.25">
      <c r="A20" s="12">
        <v>6.2</v>
      </c>
      <c r="B20" s="102" t="s">
        <v>56</v>
      </c>
      <c r="C20" s="102"/>
      <c r="D20" s="102"/>
      <c r="E20" s="13" t="s">
        <v>6</v>
      </c>
      <c r="F20" s="16">
        <v>0</v>
      </c>
    </row>
    <row r="21" spans="1:6" x14ac:dyDescent="0.25">
      <c r="A21" s="12">
        <v>6.3</v>
      </c>
      <c r="B21" s="102" t="s">
        <v>57</v>
      </c>
      <c r="C21" s="102"/>
      <c r="D21" s="102"/>
      <c r="E21" s="13" t="s">
        <v>6</v>
      </c>
      <c r="F21" s="16">
        <v>0</v>
      </c>
    </row>
    <row r="22" spans="1:6" x14ac:dyDescent="0.25">
      <c r="A22" s="12">
        <v>6.4</v>
      </c>
      <c r="B22" s="102" t="s">
        <v>58</v>
      </c>
      <c r="C22" s="102"/>
      <c r="D22" s="102"/>
      <c r="E22" s="13" t="s">
        <v>6</v>
      </c>
      <c r="F22" s="16">
        <v>0</v>
      </c>
    </row>
    <row r="23" spans="1:6" x14ac:dyDescent="0.25">
      <c r="A23" s="12">
        <v>6.5</v>
      </c>
      <c r="B23" s="102" t="s">
        <v>59</v>
      </c>
      <c r="C23" s="102"/>
      <c r="D23" s="102"/>
      <c r="E23" s="13" t="s">
        <v>6</v>
      </c>
      <c r="F23" s="86">
        <v>0.79500000000000004</v>
      </c>
    </row>
    <row r="24" spans="1:6" ht="31.5" customHeight="1" x14ac:dyDescent="0.25">
      <c r="A24" s="12">
        <v>7</v>
      </c>
      <c r="B24" s="102" t="s">
        <v>26</v>
      </c>
      <c r="C24" s="102" t="s">
        <v>25</v>
      </c>
      <c r="D24" s="102" t="s">
        <v>6</v>
      </c>
      <c r="E24" s="13" t="s">
        <v>6</v>
      </c>
      <c r="F24" s="16">
        <v>0</v>
      </c>
    </row>
    <row r="25" spans="1:6" ht="30" customHeight="1" x14ac:dyDescent="0.25">
      <c r="A25" s="12">
        <v>8</v>
      </c>
      <c r="B25" s="102" t="s">
        <v>60</v>
      </c>
      <c r="C25" s="102" t="s">
        <v>27</v>
      </c>
      <c r="D25" s="102" t="s">
        <v>28</v>
      </c>
      <c r="E25" s="13" t="s">
        <v>61</v>
      </c>
      <c r="F25" s="16">
        <f>СВЦЭМ!$D$20</f>
        <v>666.92600000000004</v>
      </c>
    </row>
    <row r="26" spans="1:6" ht="30.75" customHeight="1" x14ac:dyDescent="0.25">
      <c r="A26" s="12">
        <v>9</v>
      </c>
      <c r="B26" s="102" t="s">
        <v>62</v>
      </c>
      <c r="C26" s="102" t="s">
        <v>27</v>
      </c>
      <c r="D26" s="102" t="s">
        <v>28</v>
      </c>
      <c r="E26" s="13" t="s">
        <v>61</v>
      </c>
      <c r="F26" s="16">
        <f>SUM(F28:F32)</f>
        <v>646.7129999999994</v>
      </c>
    </row>
    <row r="27" spans="1:6" x14ac:dyDescent="0.25">
      <c r="A27" s="12"/>
      <c r="B27" s="103" t="s">
        <v>54</v>
      </c>
      <c r="C27" s="104"/>
      <c r="D27" s="104"/>
      <c r="E27" s="104"/>
      <c r="F27" s="105"/>
    </row>
    <row r="28" spans="1:6" x14ac:dyDescent="0.25">
      <c r="A28" s="12">
        <v>9.1</v>
      </c>
      <c r="B28" s="102" t="s">
        <v>55</v>
      </c>
      <c r="C28" s="102"/>
      <c r="D28" s="102"/>
      <c r="E28" s="13" t="s">
        <v>61</v>
      </c>
      <c r="F28" s="16">
        <v>0</v>
      </c>
    </row>
    <row r="29" spans="1:6" x14ac:dyDescent="0.25">
      <c r="A29" s="12">
        <v>9.1999999999999993</v>
      </c>
      <c r="B29" s="102" t="s">
        <v>56</v>
      </c>
      <c r="C29" s="102"/>
      <c r="D29" s="102"/>
      <c r="E29" s="13" t="s">
        <v>61</v>
      </c>
      <c r="F29" s="86">
        <v>0</v>
      </c>
    </row>
    <row r="30" spans="1:6" x14ac:dyDescent="0.25">
      <c r="A30" s="12">
        <v>9.3000000000000007</v>
      </c>
      <c r="B30" s="102" t="s">
        <v>57</v>
      </c>
      <c r="C30" s="102"/>
      <c r="D30" s="102"/>
      <c r="E30" s="13" t="s">
        <v>61</v>
      </c>
      <c r="F30" s="16">
        <v>0</v>
      </c>
    </row>
    <row r="31" spans="1:6" x14ac:dyDescent="0.25">
      <c r="A31" s="12">
        <v>9.4</v>
      </c>
      <c r="B31" s="102" t="s">
        <v>58</v>
      </c>
      <c r="C31" s="102"/>
      <c r="D31" s="102"/>
      <c r="E31" s="13" t="s">
        <v>61</v>
      </c>
      <c r="F31" s="16">
        <v>0</v>
      </c>
    </row>
    <row r="32" spans="1:6" x14ac:dyDescent="0.25">
      <c r="A32" s="12">
        <v>9.5</v>
      </c>
      <c r="B32" s="102" t="s">
        <v>59</v>
      </c>
      <c r="C32" s="102"/>
      <c r="D32" s="102"/>
      <c r="E32" s="13" t="s">
        <v>61</v>
      </c>
      <c r="F32" s="86">
        <v>646.7129999999994</v>
      </c>
    </row>
    <row r="33" spans="1:6" ht="34.5" customHeight="1" x14ac:dyDescent="0.25">
      <c r="A33" s="12">
        <v>10</v>
      </c>
      <c r="B33" s="102" t="s">
        <v>63</v>
      </c>
      <c r="C33" s="102" t="s">
        <v>27</v>
      </c>
      <c r="D33" s="102" t="s">
        <v>28</v>
      </c>
      <c r="E33" s="13" t="s">
        <v>61</v>
      </c>
      <c r="F33" s="16">
        <v>0</v>
      </c>
    </row>
    <row r="34" spans="1:6" ht="42" customHeight="1" x14ac:dyDescent="0.25">
      <c r="A34" s="12">
        <v>11</v>
      </c>
      <c r="B34" s="102" t="s">
        <v>64</v>
      </c>
      <c r="C34" s="102"/>
      <c r="D34" s="102" t="s">
        <v>22</v>
      </c>
      <c r="E34" s="17" t="s">
        <v>22</v>
      </c>
      <c r="F34" s="11">
        <v>0</v>
      </c>
    </row>
    <row r="36" spans="1:6" ht="15.75" customHeight="1" x14ac:dyDescent="0.25">
      <c r="A36" s="115" t="s">
        <v>65</v>
      </c>
      <c r="B36" s="115"/>
      <c r="C36" s="115"/>
      <c r="D36" s="115"/>
      <c r="E36" s="115"/>
      <c r="F36" s="115"/>
    </row>
    <row r="37" spans="1:6" x14ac:dyDescent="0.25">
      <c r="A37" s="115"/>
      <c r="B37" s="115"/>
      <c r="C37" s="115"/>
      <c r="D37" s="115"/>
      <c r="E37" s="115"/>
      <c r="F37" s="115"/>
    </row>
    <row r="38" spans="1:6" x14ac:dyDescent="0.25">
      <c r="A38" s="115"/>
      <c r="B38" s="115"/>
      <c r="C38" s="115"/>
      <c r="D38" s="115"/>
      <c r="E38" s="115"/>
      <c r="F38" s="115"/>
    </row>
    <row r="39" spans="1:6" x14ac:dyDescent="0.25">
      <c r="A39" s="115"/>
      <c r="B39" s="115"/>
      <c r="C39" s="115"/>
      <c r="D39" s="115"/>
      <c r="E39" s="115"/>
      <c r="F39" s="115"/>
    </row>
    <row r="40" spans="1:6" x14ac:dyDescent="0.25">
      <c r="A40" s="115"/>
      <c r="B40" s="115"/>
      <c r="C40" s="115"/>
      <c r="D40" s="115"/>
      <c r="E40" s="115"/>
      <c r="F40" s="115"/>
    </row>
    <row r="41" spans="1:6" x14ac:dyDescent="0.25">
      <c r="A41" s="115"/>
      <c r="B41" s="115"/>
      <c r="C41" s="115"/>
      <c r="D41" s="115"/>
      <c r="E41" s="115"/>
      <c r="F41" s="115"/>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2019г.</v>
      </c>
      <c r="B1" s="116"/>
      <c r="C1" s="116"/>
      <c r="D1" s="116"/>
      <c r="E1" s="116"/>
      <c r="F1" s="18"/>
    </row>
    <row r="2" spans="1:6" x14ac:dyDescent="0.25">
      <c r="A2" s="19"/>
      <c r="B2" s="19"/>
      <c r="C2" s="19"/>
      <c r="D2" s="19"/>
      <c r="E2" s="19"/>
      <c r="F2" s="19"/>
    </row>
    <row r="3" spans="1:6" x14ac:dyDescent="0.25">
      <c r="A3" s="100" t="s">
        <v>13</v>
      </c>
      <c r="B3" s="100"/>
      <c r="C3" s="100"/>
      <c r="D3" s="100"/>
      <c r="E3" s="100"/>
      <c r="F3" s="20"/>
    </row>
    <row r="4" spans="1:6" x14ac:dyDescent="0.25">
      <c r="A4" s="101" t="s">
        <v>14</v>
      </c>
      <c r="B4" s="101"/>
      <c r="C4" s="101"/>
      <c r="D4" s="101"/>
      <c r="E4" s="101"/>
      <c r="F4" s="21"/>
    </row>
    <row r="5" spans="1:6" x14ac:dyDescent="0.25">
      <c r="A5" s="19"/>
      <c r="B5" s="19"/>
      <c r="C5" s="19"/>
      <c r="D5" s="19"/>
      <c r="E5" s="19"/>
      <c r="F5" s="19"/>
    </row>
    <row r="6" spans="1:6" x14ac:dyDescent="0.25">
      <c r="A6" s="22" t="s">
        <v>66</v>
      </c>
      <c r="B6" s="23"/>
    </row>
    <row r="7" spans="1:6" x14ac:dyDescent="0.25">
      <c r="A7" s="119" t="s">
        <v>67</v>
      </c>
      <c r="B7" s="117" t="s">
        <v>29</v>
      </c>
      <c r="C7" s="117"/>
      <c r="D7" s="117"/>
      <c r="E7" s="117"/>
      <c r="F7" s="24"/>
    </row>
    <row r="8" spans="1:6" x14ac:dyDescent="0.25">
      <c r="A8" s="120"/>
      <c r="B8" s="25" t="s">
        <v>0</v>
      </c>
      <c r="C8" s="25" t="s">
        <v>32</v>
      </c>
      <c r="D8" s="25" t="s">
        <v>33</v>
      </c>
      <c r="E8" s="25" t="s">
        <v>3</v>
      </c>
    </row>
    <row r="9" spans="1:6" x14ac:dyDescent="0.25">
      <c r="A9" s="26" t="s">
        <v>34</v>
      </c>
      <c r="B9" s="4">
        <f>СВЦЭМ!$D$14+'СЕТ СН'!F5+СВЦЭМ!$D$10+'СЕТ СН'!F8-'СЕТ СН'!F$16</f>
        <v>2415.0603768199999</v>
      </c>
      <c r="C9" s="4">
        <f>СВЦЭМ!$D$14+'СЕТ СН'!G5+СВЦЭМ!$D$10+'СЕТ СН'!G8-'СЕТ СН'!G$16</f>
        <v>3369.2703768199999</v>
      </c>
      <c r="D9" s="4">
        <f>СВЦЭМ!$D$14+'СЕТ СН'!H5+СВЦЭМ!$D$10+'СЕТ СН'!H8-'СЕТ СН'!H$16</f>
        <v>3542.69037682</v>
      </c>
      <c r="E9" s="4">
        <f>СВЦЭМ!$D$14+'СЕТ СН'!I5+СВЦЭМ!$D$10+'СЕТ СН'!I8-'СЕТ СН'!I$16</f>
        <v>3855.9503768200002</v>
      </c>
    </row>
    <row r="10" spans="1:6" x14ac:dyDescent="0.25">
      <c r="A10" s="26" t="s">
        <v>35</v>
      </c>
      <c r="B10" s="4">
        <f>СВЦЭМ!$D$15+'СЕТ СН'!F5+СВЦЭМ!$D$10+'СЕТ СН'!F8-'СЕТ СН'!F$16</f>
        <v>2920.4385915600001</v>
      </c>
      <c r="C10" s="4">
        <f>СВЦЭМ!$D$15+'СЕТ СН'!G5+СВЦЭМ!$D$10+'СЕТ СН'!G8-'СЕТ СН'!G$16</f>
        <v>3874.6485915599997</v>
      </c>
      <c r="D10" s="4">
        <f>СВЦЭМ!$D$15+'СЕТ СН'!H5+СВЦЭМ!$D$10+'СЕТ СН'!H8-'СЕТ СН'!H$16</f>
        <v>4048.0685915599997</v>
      </c>
      <c r="E10" s="4">
        <f>СВЦЭМ!$D$15+'СЕТ СН'!I5+СВЦЭМ!$D$10+'СЕТ СН'!I8-'СЕТ СН'!I$16</f>
        <v>4361.3285915599999</v>
      </c>
    </row>
    <row r="11" spans="1:6" x14ac:dyDescent="0.25">
      <c r="A11" s="26" t="s">
        <v>36</v>
      </c>
      <c r="B11" s="4">
        <f>СВЦЭМ!$D$16+'СЕТ СН'!F5+СВЦЭМ!$D$10+'СЕТ СН'!F8-'СЕТ СН'!F$16</f>
        <v>3841.1806197200003</v>
      </c>
      <c r="C11" s="4">
        <f>СВЦЭМ!$D$16+'СЕТ СН'!G5+СВЦЭМ!$D$10+'СЕТ СН'!G8-'СЕТ СН'!G$16</f>
        <v>4795.3906197199994</v>
      </c>
      <c r="D11" s="4">
        <f>СВЦЭМ!$D$16+'СЕТ СН'!H5+СВЦЭМ!$D$10+'СЕТ СН'!H8-'СЕТ СН'!H$16</f>
        <v>4968.8106197199995</v>
      </c>
      <c r="E11" s="4">
        <f>СВЦЭМ!$D$16+'СЕТ СН'!I5+СВЦЭМ!$D$10+'СЕТ СН'!I8-'СЕТ СН'!I$16</f>
        <v>5282.0706197199997</v>
      </c>
    </row>
    <row r="12" spans="1:6" x14ac:dyDescent="0.25">
      <c r="A12" s="118"/>
      <c r="B12" s="118"/>
      <c r="C12" s="118"/>
      <c r="D12" s="118"/>
      <c r="E12" s="118"/>
    </row>
    <row r="13" spans="1:6" x14ac:dyDescent="0.25">
      <c r="A13" s="27" t="s">
        <v>68</v>
      </c>
      <c r="B13" s="23"/>
    </row>
    <row r="14" spans="1:6" x14ac:dyDescent="0.25">
      <c r="A14" s="119" t="s">
        <v>67</v>
      </c>
      <c r="B14" s="117" t="s">
        <v>29</v>
      </c>
      <c r="C14" s="117"/>
      <c r="D14" s="117"/>
      <c r="E14" s="117"/>
    </row>
    <row r="15" spans="1:6" x14ac:dyDescent="0.25">
      <c r="A15" s="120"/>
      <c r="B15" s="25" t="s">
        <v>0</v>
      </c>
      <c r="C15" s="25" t="s">
        <v>32</v>
      </c>
      <c r="D15" s="25" t="s">
        <v>33</v>
      </c>
      <c r="E15" s="25" t="s">
        <v>3</v>
      </c>
    </row>
    <row r="16" spans="1:6" x14ac:dyDescent="0.25">
      <c r="A16" s="26" t="s">
        <v>34</v>
      </c>
      <c r="B16" s="28">
        <f>СВЦЭМ!$D$14+'СЕТ СН'!F5+СВЦЭМ!$D$10+'СЕТ СН'!F8-'СЕТ СН'!F$16</f>
        <v>2415.0603768199999</v>
      </c>
      <c r="C16" s="28">
        <f>СВЦЭМ!$D$14+'СЕТ СН'!G5+СВЦЭМ!$D$10+'СЕТ СН'!G8-'СЕТ СН'!G$16</f>
        <v>3369.2703768199999</v>
      </c>
      <c r="D16" s="28">
        <f>СВЦЭМ!$D$14+'СЕТ СН'!H5+СВЦЭМ!$D$10+'СЕТ СН'!H8-'СЕТ СН'!H$16</f>
        <v>3542.69037682</v>
      </c>
      <c r="E16" s="28">
        <f>СВЦЭМ!$D$14+'СЕТ СН'!I5+СВЦЭМ!$D$10+'СЕТ СН'!I8-'СЕТ СН'!I$16</f>
        <v>3855.9503768200002</v>
      </c>
    </row>
    <row r="17" spans="1:5" x14ac:dyDescent="0.25">
      <c r="A17" s="26" t="s">
        <v>37</v>
      </c>
      <c r="B17" s="28">
        <f>СВЦЭМ!$D$17+'СЕТ СН'!F5+СВЦЭМ!$D$10+'СЕТ СН'!F8-'СЕТ СН'!F$16</f>
        <v>3222.6036651600002</v>
      </c>
      <c r="C17" s="28">
        <f>СВЦЭМ!$D$17+'СЕТ СН'!G5+СВЦЭМ!$D$10+'СЕТ СН'!G8-'СЕТ СН'!G$16</f>
        <v>4176.8136651599998</v>
      </c>
      <c r="D17" s="28">
        <f>СВЦЭМ!$D$17+'СЕТ СН'!H5+СВЦЭМ!$D$10+'СЕТ СН'!H8-'СЕТ СН'!H$16</f>
        <v>4350.2336651599999</v>
      </c>
      <c r="E17" s="28">
        <f>СВЦЭМ!$D$17+'СЕТ СН'!I5+СВЦЭМ!$D$10+'СЕТ СН'!I8-'СЕТ СН'!I$16</f>
        <v>4663.4936651600001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38</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15.75" x14ac:dyDescent="0.2">
      <c r="A4" s="122" t="s">
        <v>8</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SUMIFS(СВЦЭМ!$C$33:$C$776,СВЦЭМ!$A$33:$A$776,$A12,СВЦЭМ!$B$33:$B$776,B$11)+'СЕТ СН'!$F$9+СВЦЭМ!$D$10+'СЕТ СН'!$F$5-'СЕТ СН'!$F$17</f>
        <v>2345.9277861700002</v>
      </c>
      <c r="C12" s="36">
        <f>SUMIFS(СВЦЭМ!$C$33:$C$776,СВЦЭМ!$A$33:$A$776,$A12,СВЦЭМ!$B$33:$B$776,C$11)+'СЕТ СН'!$F$9+СВЦЭМ!$D$10+'СЕТ СН'!$F$5-'СЕТ СН'!$F$17</f>
        <v>2382.4400531599999</v>
      </c>
      <c r="D12" s="36">
        <f>SUMIFS(СВЦЭМ!$C$33:$C$776,СВЦЭМ!$A$33:$A$776,$A12,СВЦЭМ!$B$33:$B$776,D$11)+'СЕТ СН'!$F$9+СВЦЭМ!$D$10+'СЕТ СН'!$F$5-'СЕТ СН'!$F$17</f>
        <v>2397.3331465800002</v>
      </c>
      <c r="E12" s="36">
        <f>SUMIFS(СВЦЭМ!$C$33:$C$776,СВЦЭМ!$A$33:$A$776,$A12,СВЦЭМ!$B$33:$B$776,E$11)+'СЕТ СН'!$F$9+СВЦЭМ!$D$10+'СЕТ СН'!$F$5-'СЕТ СН'!$F$17</f>
        <v>2429.9916125899999</v>
      </c>
      <c r="F12" s="36">
        <f>SUMIFS(СВЦЭМ!$C$33:$C$776,СВЦЭМ!$A$33:$A$776,$A12,СВЦЭМ!$B$33:$B$776,F$11)+'СЕТ СН'!$F$9+СВЦЭМ!$D$10+'СЕТ СН'!$F$5-'СЕТ СН'!$F$17</f>
        <v>2435.93692551</v>
      </c>
      <c r="G12" s="36">
        <f>SUMIFS(СВЦЭМ!$C$33:$C$776,СВЦЭМ!$A$33:$A$776,$A12,СВЦЭМ!$B$33:$B$776,G$11)+'СЕТ СН'!$F$9+СВЦЭМ!$D$10+'СЕТ СН'!$F$5-'СЕТ СН'!$F$17</f>
        <v>2429.9407855999998</v>
      </c>
      <c r="H12" s="36">
        <f>SUMIFS(СВЦЭМ!$C$33:$C$776,СВЦЭМ!$A$33:$A$776,$A12,СВЦЭМ!$B$33:$B$776,H$11)+'СЕТ СН'!$F$9+СВЦЭМ!$D$10+'СЕТ СН'!$F$5-'СЕТ СН'!$F$17</f>
        <v>2408.0438471699999</v>
      </c>
      <c r="I12" s="36">
        <f>SUMIFS(СВЦЭМ!$C$33:$C$776,СВЦЭМ!$A$33:$A$776,$A12,СВЦЭМ!$B$33:$B$776,I$11)+'СЕТ СН'!$F$9+СВЦЭМ!$D$10+'СЕТ СН'!$F$5-'СЕТ СН'!$F$17</f>
        <v>2374.4058853799997</v>
      </c>
      <c r="J12" s="36">
        <f>SUMIFS(СВЦЭМ!$C$33:$C$776,СВЦЭМ!$A$33:$A$776,$A12,СВЦЭМ!$B$33:$B$776,J$11)+'СЕТ СН'!$F$9+СВЦЭМ!$D$10+'СЕТ СН'!$F$5-'СЕТ СН'!$F$17</f>
        <v>2329.8491915700001</v>
      </c>
      <c r="K12" s="36">
        <f>SUMIFS(СВЦЭМ!$C$33:$C$776,СВЦЭМ!$A$33:$A$776,$A12,СВЦЭМ!$B$33:$B$776,K$11)+'СЕТ СН'!$F$9+СВЦЭМ!$D$10+'СЕТ СН'!$F$5-'СЕТ СН'!$F$17</f>
        <v>2292.5030959699998</v>
      </c>
      <c r="L12" s="36">
        <f>SUMIFS(СВЦЭМ!$C$33:$C$776,СВЦЭМ!$A$33:$A$776,$A12,СВЦЭМ!$B$33:$B$776,L$11)+'СЕТ СН'!$F$9+СВЦЭМ!$D$10+'СЕТ СН'!$F$5-'СЕТ СН'!$F$17</f>
        <v>2288.6812414300002</v>
      </c>
      <c r="M12" s="36">
        <f>SUMIFS(СВЦЭМ!$C$33:$C$776,СВЦЭМ!$A$33:$A$776,$A12,СВЦЭМ!$B$33:$B$776,M$11)+'СЕТ СН'!$F$9+СВЦЭМ!$D$10+'СЕТ СН'!$F$5-'СЕТ СН'!$F$17</f>
        <v>2285.3923253799999</v>
      </c>
      <c r="N12" s="36">
        <f>SUMIFS(СВЦЭМ!$C$33:$C$776,СВЦЭМ!$A$33:$A$776,$A12,СВЦЭМ!$B$33:$B$776,N$11)+'СЕТ СН'!$F$9+СВЦЭМ!$D$10+'СЕТ СН'!$F$5-'СЕТ СН'!$F$17</f>
        <v>2303.1619106500002</v>
      </c>
      <c r="O12" s="36">
        <f>SUMIFS(СВЦЭМ!$C$33:$C$776,СВЦЭМ!$A$33:$A$776,$A12,СВЦЭМ!$B$33:$B$776,O$11)+'СЕТ СН'!$F$9+СВЦЭМ!$D$10+'СЕТ СН'!$F$5-'СЕТ СН'!$F$17</f>
        <v>2306.8648911199998</v>
      </c>
      <c r="P12" s="36">
        <f>SUMIFS(СВЦЭМ!$C$33:$C$776,СВЦЭМ!$A$33:$A$776,$A12,СВЦЭМ!$B$33:$B$776,P$11)+'СЕТ СН'!$F$9+СВЦЭМ!$D$10+'СЕТ СН'!$F$5-'СЕТ СН'!$F$17</f>
        <v>2309.2846687700003</v>
      </c>
      <c r="Q12" s="36">
        <f>SUMIFS(СВЦЭМ!$C$33:$C$776,СВЦЭМ!$A$33:$A$776,$A12,СВЦЭМ!$B$33:$B$776,Q$11)+'СЕТ СН'!$F$9+СВЦЭМ!$D$10+'СЕТ СН'!$F$5-'СЕТ СН'!$F$17</f>
        <v>2319.62289814</v>
      </c>
      <c r="R12" s="36">
        <f>SUMIFS(СВЦЭМ!$C$33:$C$776,СВЦЭМ!$A$33:$A$776,$A12,СВЦЭМ!$B$33:$B$776,R$11)+'СЕТ СН'!$F$9+СВЦЭМ!$D$10+'СЕТ СН'!$F$5-'СЕТ СН'!$F$17</f>
        <v>2284.7594136100001</v>
      </c>
      <c r="S12" s="36">
        <f>SUMIFS(СВЦЭМ!$C$33:$C$776,СВЦЭМ!$A$33:$A$776,$A12,СВЦЭМ!$B$33:$B$776,S$11)+'СЕТ СН'!$F$9+СВЦЭМ!$D$10+'СЕТ СН'!$F$5-'СЕТ СН'!$F$17</f>
        <v>2254.5538543299999</v>
      </c>
      <c r="T12" s="36">
        <f>SUMIFS(СВЦЭМ!$C$33:$C$776,СВЦЭМ!$A$33:$A$776,$A12,СВЦЭМ!$B$33:$B$776,T$11)+'СЕТ СН'!$F$9+СВЦЭМ!$D$10+'СЕТ СН'!$F$5-'СЕТ СН'!$F$17</f>
        <v>2267.8693897200001</v>
      </c>
      <c r="U12" s="36">
        <f>SUMIFS(СВЦЭМ!$C$33:$C$776,СВЦЭМ!$A$33:$A$776,$A12,СВЦЭМ!$B$33:$B$776,U$11)+'СЕТ СН'!$F$9+СВЦЭМ!$D$10+'СЕТ СН'!$F$5-'СЕТ СН'!$F$17</f>
        <v>2263.8317063300001</v>
      </c>
      <c r="V12" s="36">
        <f>SUMIFS(СВЦЭМ!$C$33:$C$776,СВЦЭМ!$A$33:$A$776,$A12,СВЦЭМ!$B$33:$B$776,V$11)+'СЕТ СН'!$F$9+СВЦЭМ!$D$10+'СЕТ СН'!$F$5-'СЕТ СН'!$F$17</f>
        <v>2294.6409545500001</v>
      </c>
      <c r="W12" s="36">
        <f>SUMIFS(СВЦЭМ!$C$33:$C$776,СВЦЭМ!$A$33:$A$776,$A12,СВЦЭМ!$B$33:$B$776,W$11)+'СЕТ СН'!$F$9+СВЦЭМ!$D$10+'СЕТ СН'!$F$5-'СЕТ СН'!$F$17</f>
        <v>2286.5323309999999</v>
      </c>
      <c r="X12" s="36">
        <f>SUMIFS(СВЦЭМ!$C$33:$C$776,СВЦЭМ!$A$33:$A$776,$A12,СВЦЭМ!$B$33:$B$776,X$11)+'СЕТ СН'!$F$9+СВЦЭМ!$D$10+'СЕТ СН'!$F$5-'СЕТ СН'!$F$17</f>
        <v>2255.8306218799999</v>
      </c>
      <c r="Y12" s="36">
        <f>SUMIFS(СВЦЭМ!$C$33:$C$776,СВЦЭМ!$A$33:$A$776,$A12,СВЦЭМ!$B$33:$B$776,Y$11)+'СЕТ СН'!$F$9+СВЦЭМ!$D$10+'СЕТ СН'!$F$5-'СЕТ СН'!$F$17</f>
        <v>2303.4067146699999</v>
      </c>
      <c r="AA12" s="37"/>
    </row>
    <row r="13" spans="1:27" ht="15.75" x14ac:dyDescent="0.2">
      <c r="A13" s="35">
        <f>A12+1</f>
        <v>43710</v>
      </c>
      <c r="B13" s="36">
        <f>SUMIFS(СВЦЭМ!$C$33:$C$776,СВЦЭМ!$A$33:$A$776,$A13,СВЦЭМ!$B$33:$B$776,B$11)+'СЕТ СН'!$F$9+СВЦЭМ!$D$10+'СЕТ СН'!$F$5-'СЕТ СН'!$F$17</f>
        <v>2382.5862467699999</v>
      </c>
      <c r="C13" s="36">
        <f>SUMIFS(СВЦЭМ!$C$33:$C$776,СВЦЭМ!$A$33:$A$776,$A13,СВЦЭМ!$B$33:$B$776,C$11)+'СЕТ СН'!$F$9+СВЦЭМ!$D$10+'СЕТ СН'!$F$5-'СЕТ СН'!$F$17</f>
        <v>2404.46076782</v>
      </c>
      <c r="D13" s="36">
        <f>SUMIFS(СВЦЭМ!$C$33:$C$776,СВЦЭМ!$A$33:$A$776,$A13,СВЦЭМ!$B$33:$B$776,D$11)+'СЕТ СН'!$F$9+СВЦЭМ!$D$10+'СЕТ СН'!$F$5-'СЕТ СН'!$F$17</f>
        <v>2404.76728499</v>
      </c>
      <c r="E13" s="36">
        <f>SUMIFS(СВЦЭМ!$C$33:$C$776,СВЦЭМ!$A$33:$A$776,$A13,СВЦЭМ!$B$33:$B$776,E$11)+'СЕТ СН'!$F$9+СВЦЭМ!$D$10+'СЕТ СН'!$F$5-'СЕТ СН'!$F$17</f>
        <v>2411.7186485500001</v>
      </c>
      <c r="F13" s="36">
        <f>SUMIFS(СВЦЭМ!$C$33:$C$776,СВЦЭМ!$A$33:$A$776,$A13,СВЦЭМ!$B$33:$B$776,F$11)+'СЕТ СН'!$F$9+СВЦЭМ!$D$10+'СЕТ СН'!$F$5-'СЕТ СН'!$F$17</f>
        <v>2439.6522675000001</v>
      </c>
      <c r="G13" s="36">
        <f>SUMIFS(СВЦЭМ!$C$33:$C$776,СВЦЭМ!$A$33:$A$776,$A13,СВЦЭМ!$B$33:$B$776,G$11)+'СЕТ СН'!$F$9+СВЦЭМ!$D$10+'СЕТ СН'!$F$5-'СЕТ СН'!$F$17</f>
        <v>2407.2465104299999</v>
      </c>
      <c r="H13" s="36">
        <f>SUMIFS(СВЦЭМ!$C$33:$C$776,СВЦЭМ!$A$33:$A$776,$A13,СВЦЭМ!$B$33:$B$776,H$11)+'СЕТ СН'!$F$9+СВЦЭМ!$D$10+'СЕТ СН'!$F$5-'СЕТ СН'!$F$17</f>
        <v>2402.0723231100001</v>
      </c>
      <c r="I13" s="36">
        <f>SUMIFS(СВЦЭМ!$C$33:$C$776,СВЦЭМ!$A$33:$A$776,$A13,СВЦЭМ!$B$33:$B$776,I$11)+'СЕТ СН'!$F$9+СВЦЭМ!$D$10+'СЕТ СН'!$F$5-'СЕТ СН'!$F$17</f>
        <v>2409.8196234100001</v>
      </c>
      <c r="J13" s="36">
        <f>SUMIFS(СВЦЭМ!$C$33:$C$776,СВЦЭМ!$A$33:$A$776,$A13,СВЦЭМ!$B$33:$B$776,J$11)+'СЕТ СН'!$F$9+СВЦЭМ!$D$10+'СЕТ СН'!$F$5-'СЕТ СН'!$F$17</f>
        <v>2386.2298950499999</v>
      </c>
      <c r="K13" s="36">
        <f>SUMIFS(СВЦЭМ!$C$33:$C$776,СВЦЭМ!$A$33:$A$776,$A13,СВЦЭМ!$B$33:$B$776,K$11)+'СЕТ СН'!$F$9+СВЦЭМ!$D$10+'СЕТ СН'!$F$5-'СЕТ СН'!$F$17</f>
        <v>2348.2324932800002</v>
      </c>
      <c r="L13" s="36">
        <f>SUMIFS(СВЦЭМ!$C$33:$C$776,СВЦЭМ!$A$33:$A$776,$A13,СВЦЭМ!$B$33:$B$776,L$11)+'СЕТ СН'!$F$9+СВЦЭМ!$D$10+'СЕТ СН'!$F$5-'СЕТ СН'!$F$17</f>
        <v>2347.1791587400003</v>
      </c>
      <c r="M13" s="36">
        <f>SUMIFS(СВЦЭМ!$C$33:$C$776,СВЦЭМ!$A$33:$A$776,$A13,СВЦЭМ!$B$33:$B$776,M$11)+'СЕТ СН'!$F$9+СВЦЭМ!$D$10+'СЕТ СН'!$F$5-'СЕТ СН'!$F$17</f>
        <v>2352.4006048299998</v>
      </c>
      <c r="N13" s="36">
        <f>SUMIFS(СВЦЭМ!$C$33:$C$776,СВЦЭМ!$A$33:$A$776,$A13,СВЦЭМ!$B$33:$B$776,N$11)+'СЕТ СН'!$F$9+СВЦЭМ!$D$10+'СЕТ СН'!$F$5-'СЕТ СН'!$F$17</f>
        <v>2354.98042786</v>
      </c>
      <c r="O13" s="36">
        <f>SUMIFS(СВЦЭМ!$C$33:$C$776,СВЦЭМ!$A$33:$A$776,$A13,СВЦЭМ!$B$33:$B$776,O$11)+'СЕТ СН'!$F$9+СВЦЭМ!$D$10+'СЕТ СН'!$F$5-'СЕТ СН'!$F$17</f>
        <v>2353.4048711599999</v>
      </c>
      <c r="P13" s="36">
        <f>SUMIFS(СВЦЭМ!$C$33:$C$776,СВЦЭМ!$A$33:$A$776,$A13,СВЦЭМ!$B$33:$B$776,P$11)+'СЕТ СН'!$F$9+СВЦЭМ!$D$10+'СЕТ СН'!$F$5-'СЕТ СН'!$F$17</f>
        <v>2355.9322869899997</v>
      </c>
      <c r="Q13" s="36">
        <f>SUMIFS(СВЦЭМ!$C$33:$C$776,СВЦЭМ!$A$33:$A$776,$A13,СВЦЭМ!$B$33:$B$776,Q$11)+'СЕТ СН'!$F$9+СВЦЭМ!$D$10+'СЕТ СН'!$F$5-'СЕТ СН'!$F$17</f>
        <v>2357.1212254500001</v>
      </c>
      <c r="R13" s="36">
        <f>SUMIFS(СВЦЭМ!$C$33:$C$776,СВЦЭМ!$A$33:$A$776,$A13,СВЦЭМ!$B$33:$B$776,R$11)+'СЕТ СН'!$F$9+СВЦЭМ!$D$10+'СЕТ СН'!$F$5-'СЕТ СН'!$F$17</f>
        <v>2321.6514661000001</v>
      </c>
      <c r="S13" s="36">
        <f>SUMIFS(СВЦЭМ!$C$33:$C$776,СВЦЭМ!$A$33:$A$776,$A13,СВЦЭМ!$B$33:$B$776,S$11)+'СЕТ СН'!$F$9+СВЦЭМ!$D$10+'СЕТ СН'!$F$5-'СЕТ СН'!$F$17</f>
        <v>2281.8224628600001</v>
      </c>
      <c r="T13" s="36">
        <f>SUMIFS(СВЦЭМ!$C$33:$C$776,СВЦЭМ!$A$33:$A$776,$A13,СВЦЭМ!$B$33:$B$776,T$11)+'СЕТ СН'!$F$9+СВЦЭМ!$D$10+'СЕТ СН'!$F$5-'СЕТ СН'!$F$17</f>
        <v>2283.1405320100002</v>
      </c>
      <c r="U13" s="36">
        <f>SUMIFS(СВЦЭМ!$C$33:$C$776,СВЦЭМ!$A$33:$A$776,$A13,СВЦЭМ!$B$33:$B$776,U$11)+'СЕТ СН'!$F$9+СВЦЭМ!$D$10+'СЕТ СН'!$F$5-'СЕТ СН'!$F$17</f>
        <v>2281.8089072299999</v>
      </c>
      <c r="V13" s="36">
        <f>SUMIFS(СВЦЭМ!$C$33:$C$776,СВЦЭМ!$A$33:$A$776,$A13,СВЦЭМ!$B$33:$B$776,V$11)+'СЕТ СН'!$F$9+СВЦЭМ!$D$10+'СЕТ СН'!$F$5-'СЕТ СН'!$F$17</f>
        <v>2292.7221086499999</v>
      </c>
      <c r="W13" s="36">
        <f>SUMIFS(СВЦЭМ!$C$33:$C$776,СВЦЭМ!$A$33:$A$776,$A13,СВЦЭМ!$B$33:$B$776,W$11)+'СЕТ СН'!$F$9+СВЦЭМ!$D$10+'СЕТ СН'!$F$5-'СЕТ СН'!$F$17</f>
        <v>2284.3214869499998</v>
      </c>
      <c r="X13" s="36">
        <f>SUMIFS(СВЦЭМ!$C$33:$C$776,СВЦЭМ!$A$33:$A$776,$A13,СВЦЭМ!$B$33:$B$776,X$11)+'СЕТ СН'!$F$9+СВЦЭМ!$D$10+'СЕТ СН'!$F$5-'СЕТ СН'!$F$17</f>
        <v>2310.5254814899999</v>
      </c>
      <c r="Y13" s="36">
        <f>SUMIFS(СВЦЭМ!$C$33:$C$776,СВЦЭМ!$A$33:$A$776,$A13,СВЦЭМ!$B$33:$B$776,Y$11)+'СЕТ СН'!$F$9+СВЦЭМ!$D$10+'СЕТ СН'!$F$5-'СЕТ СН'!$F$17</f>
        <v>2364.7487539399999</v>
      </c>
    </row>
    <row r="14" spans="1:27" ht="15.75" x14ac:dyDescent="0.2">
      <c r="A14" s="35">
        <f t="shared" ref="A14:A42" si="0">A13+1</f>
        <v>43711</v>
      </c>
      <c r="B14" s="36">
        <f>SUMIFS(СВЦЭМ!$C$33:$C$776,СВЦЭМ!$A$33:$A$776,$A14,СВЦЭМ!$B$33:$B$776,B$11)+'СЕТ СН'!$F$9+СВЦЭМ!$D$10+'СЕТ СН'!$F$5-'СЕТ СН'!$F$17</f>
        <v>2428.7056647300001</v>
      </c>
      <c r="C14" s="36">
        <f>SUMIFS(СВЦЭМ!$C$33:$C$776,СВЦЭМ!$A$33:$A$776,$A14,СВЦЭМ!$B$33:$B$776,C$11)+'СЕТ СН'!$F$9+СВЦЭМ!$D$10+'СЕТ СН'!$F$5-'СЕТ СН'!$F$17</f>
        <v>2450.9323850700002</v>
      </c>
      <c r="D14" s="36">
        <f>SUMIFS(СВЦЭМ!$C$33:$C$776,СВЦЭМ!$A$33:$A$776,$A14,СВЦЭМ!$B$33:$B$776,D$11)+'СЕТ СН'!$F$9+СВЦЭМ!$D$10+'СЕТ СН'!$F$5-'СЕТ СН'!$F$17</f>
        <v>2439.6002712899999</v>
      </c>
      <c r="E14" s="36">
        <f>SUMIFS(СВЦЭМ!$C$33:$C$776,СВЦЭМ!$A$33:$A$776,$A14,СВЦЭМ!$B$33:$B$776,E$11)+'СЕТ СН'!$F$9+СВЦЭМ!$D$10+'СЕТ СН'!$F$5-'СЕТ СН'!$F$17</f>
        <v>2425.4514260599999</v>
      </c>
      <c r="F14" s="36">
        <f>SUMIFS(СВЦЭМ!$C$33:$C$776,СВЦЭМ!$A$33:$A$776,$A14,СВЦЭМ!$B$33:$B$776,F$11)+'СЕТ СН'!$F$9+СВЦЭМ!$D$10+'СЕТ СН'!$F$5-'СЕТ СН'!$F$17</f>
        <v>2429.4491200299999</v>
      </c>
      <c r="G14" s="36">
        <f>SUMIFS(СВЦЭМ!$C$33:$C$776,СВЦЭМ!$A$33:$A$776,$A14,СВЦЭМ!$B$33:$B$776,G$11)+'СЕТ СН'!$F$9+СВЦЭМ!$D$10+'СЕТ СН'!$F$5-'СЕТ СН'!$F$17</f>
        <v>2427.8407047199998</v>
      </c>
      <c r="H14" s="36">
        <f>SUMIFS(СВЦЭМ!$C$33:$C$776,СВЦЭМ!$A$33:$A$776,$A14,СВЦЭМ!$B$33:$B$776,H$11)+'СЕТ СН'!$F$9+СВЦЭМ!$D$10+'СЕТ СН'!$F$5-'СЕТ СН'!$F$17</f>
        <v>2426.4426564200003</v>
      </c>
      <c r="I14" s="36">
        <f>SUMIFS(СВЦЭМ!$C$33:$C$776,СВЦЭМ!$A$33:$A$776,$A14,СВЦЭМ!$B$33:$B$776,I$11)+'СЕТ СН'!$F$9+СВЦЭМ!$D$10+'СЕТ СН'!$F$5-'СЕТ СН'!$F$17</f>
        <v>2410.76966584</v>
      </c>
      <c r="J14" s="36">
        <f>SUMIFS(СВЦЭМ!$C$33:$C$776,СВЦЭМ!$A$33:$A$776,$A14,СВЦЭМ!$B$33:$B$776,J$11)+'СЕТ СН'!$F$9+СВЦЭМ!$D$10+'СЕТ СН'!$F$5-'СЕТ СН'!$F$17</f>
        <v>2364.5813414499999</v>
      </c>
      <c r="K14" s="36">
        <f>SUMIFS(СВЦЭМ!$C$33:$C$776,СВЦЭМ!$A$33:$A$776,$A14,СВЦЭМ!$B$33:$B$776,K$11)+'СЕТ СН'!$F$9+СВЦЭМ!$D$10+'СЕТ СН'!$F$5-'СЕТ СН'!$F$17</f>
        <v>2372.8076118700001</v>
      </c>
      <c r="L14" s="36">
        <f>SUMIFS(СВЦЭМ!$C$33:$C$776,СВЦЭМ!$A$33:$A$776,$A14,СВЦЭМ!$B$33:$B$776,L$11)+'СЕТ СН'!$F$9+СВЦЭМ!$D$10+'СЕТ СН'!$F$5-'СЕТ СН'!$F$17</f>
        <v>2367.03684122</v>
      </c>
      <c r="M14" s="36">
        <f>SUMIFS(СВЦЭМ!$C$33:$C$776,СВЦЭМ!$A$33:$A$776,$A14,СВЦЭМ!$B$33:$B$776,M$11)+'СЕТ СН'!$F$9+СВЦЭМ!$D$10+'СЕТ СН'!$F$5-'СЕТ СН'!$F$17</f>
        <v>2360.8977291800002</v>
      </c>
      <c r="N14" s="36">
        <f>SUMIFS(СВЦЭМ!$C$33:$C$776,СВЦЭМ!$A$33:$A$776,$A14,СВЦЭМ!$B$33:$B$776,N$11)+'СЕТ СН'!$F$9+СВЦЭМ!$D$10+'СЕТ СН'!$F$5-'СЕТ СН'!$F$17</f>
        <v>2359.9787500900002</v>
      </c>
      <c r="O14" s="36">
        <f>SUMIFS(СВЦЭМ!$C$33:$C$776,СВЦЭМ!$A$33:$A$776,$A14,СВЦЭМ!$B$33:$B$776,O$11)+'СЕТ СН'!$F$9+СВЦЭМ!$D$10+'СЕТ СН'!$F$5-'СЕТ СН'!$F$17</f>
        <v>2360.8908873300002</v>
      </c>
      <c r="P14" s="36">
        <f>SUMIFS(СВЦЭМ!$C$33:$C$776,СВЦЭМ!$A$33:$A$776,$A14,СВЦЭМ!$B$33:$B$776,P$11)+'СЕТ СН'!$F$9+СВЦЭМ!$D$10+'СЕТ СН'!$F$5-'СЕТ СН'!$F$17</f>
        <v>2366.0022681700002</v>
      </c>
      <c r="Q14" s="36">
        <f>SUMIFS(СВЦЭМ!$C$33:$C$776,СВЦЭМ!$A$33:$A$776,$A14,СВЦЭМ!$B$33:$B$776,Q$11)+'СЕТ СН'!$F$9+СВЦЭМ!$D$10+'СЕТ СН'!$F$5-'СЕТ СН'!$F$17</f>
        <v>2366.23483803</v>
      </c>
      <c r="R14" s="36">
        <f>SUMIFS(СВЦЭМ!$C$33:$C$776,СВЦЭМ!$A$33:$A$776,$A14,СВЦЭМ!$B$33:$B$776,R$11)+'СЕТ СН'!$F$9+СВЦЭМ!$D$10+'СЕТ СН'!$F$5-'СЕТ СН'!$F$17</f>
        <v>2313.5623925899999</v>
      </c>
      <c r="S14" s="36">
        <f>SUMIFS(СВЦЭМ!$C$33:$C$776,СВЦЭМ!$A$33:$A$776,$A14,СВЦЭМ!$B$33:$B$776,S$11)+'СЕТ СН'!$F$9+СВЦЭМ!$D$10+'СЕТ СН'!$F$5-'СЕТ СН'!$F$17</f>
        <v>2285.2071625600001</v>
      </c>
      <c r="T14" s="36">
        <f>SUMIFS(СВЦЭМ!$C$33:$C$776,СВЦЭМ!$A$33:$A$776,$A14,СВЦЭМ!$B$33:$B$776,T$11)+'СЕТ СН'!$F$9+СВЦЭМ!$D$10+'СЕТ СН'!$F$5-'СЕТ СН'!$F$17</f>
        <v>2296.3671480799999</v>
      </c>
      <c r="U14" s="36">
        <f>SUMIFS(СВЦЭМ!$C$33:$C$776,СВЦЭМ!$A$33:$A$776,$A14,СВЦЭМ!$B$33:$B$776,U$11)+'СЕТ СН'!$F$9+СВЦЭМ!$D$10+'СЕТ СН'!$F$5-'СЕТ СН'!$F$17</f>
        <v>2293.5995379699998</v>
      </c>
      <c r="V14" s="36">
        <f>SUMIFS(СВЦЭМ!$C$33:$C$776,СВЦЭМ!$A$33:$A$776,$A14,СВЦЭМ!$B$33:$B$776,V$11)+'СЕТ СН'!$F$9+СВЦЭМ!$D$10+'СЕТ СН'!$F$5-'СЕТ СН'!$F$17</f>
        <v>2321.7469519199999</v>
      </c>
      <c r="W14" s="36">
        <f>SUMIFS(СВЦЭМ!$C$33:$C$776,СВЦЭМ!$A$33:$A$776,$A14,СВЦЭМ!$B$33:$B$776,W$11)+'СЕТ СН'!$F$9+СВЦЭМ!$D$10+'СЕТ СН'!$F$5-'СЕТ СН'!$F$17</f>
        <v>2304.2419990899998</v>
      </c>
      <c r="X14" s="36">
        <f>SUMIFS(СВЦЭМ!$C$33:$C$776,СВЦЭМ!$A$33:$A$776,$A14,СВЦЭМ!$B$33:$B$776,X$11)+'СЕТ СН'!$F$9+СВЦЭМ!$D$10+'СЕТ СН'!$F$5-'СЕТ СН'!$F$17</f>
        <v>2277.3351368799999</v>
      </c>
      <c r="Y14" s="36">
        <f>SUMIFS(СВЦЭМ!$C$33:$C$776,СВЦЭМ!$A$33:$A$776,$A14,СВЦЭМ!$B$33:$B$776,Y$11)+'СЕТ СН'!$F$9+СВЦЭМ!$D$10+'СЕТ СН'!$F$5-'СЕТ СН'!$F$17</f>
        <v>2357.7565913099997</v>
      </c>
    </row>
    <row r="15" spans="1:27" ht="15.75" x14ac:dyDescent="0.2">
      <c r="A15" s="35">
        <f t="shared" si="0"/>
        <v>43712</v>
      </c>
      <c r="B15" s="36">
        <f>SUMIFS(СВЦЭМ!$C$33:$C$776,СВЦЭМ!$A$33:$A$776,$A15,СВЦЭМ!$B$33:$B$776,B$11)+'СЕТ СН'!$F$9+СВЦЭМ!$D$10+'СЕТ СН'!$F$5-'СЕТ СН'!$F$17</f>
        <v>2427.9339228999997</v>
      </c>
      <c r="C15" s="36">
        <f>SUMIFS(СВЦЭМ!$C$33:$C$776,СВЦЭМ!$A$33:$A$776,$A15,СВЦЭМ!$B$33:$B$776,C$11)+'СЕТ СН'!$F$9+СВЦЭМ!$D$10+'СЕТ СН'!$F$5-'СЕТ СН'!$F$17</f>
        <v>2435.3240745000003</v>
      </c>
      <c r="D15" s="36">
        <f>SUMIFS(СВЦЭМ!$C$33:$C$776,СВЦЭМ!$A$33:$A$776,$A15,СВЦЭМ!$B$33:$B$776,D$11)+'СЕТ СН'!$F$9+СВЦЭМ!$D$10+'СЕТ СН'!$F$5-'СЕТ СН'!$F$17</f>
        <v>2426.0420454999999</v>
      </c>
      <c r="E15" s="36">
        <f>SUMIFS(СВЦЭМ!$C$33:$C$776,СВЦЭМ!$A$33:$A$776,$A15,СВЦЭМ!$B$33:$B$776,E$11)+'СЕТ СН'!$F$9+СВЦЭМ!$D$10+'СЕТ СН'!$F$5-'СЕТ СН'!$F$17</f>
        <v>2421.31285467</v>
      </c>
      <c r="F15" s="36">
        <f>SUMIFS(СВЦЭМ!$C$33:$C$776,СВЦЭМ!$A$33:$A$776,$A15,СВЦЭМ!$B$33:$B$776,F$11)+'СЕТ СН'!$F$9+СВЦЭМ!$D$10+'СЕТ СН'!$F$5-'СЕТ СН'!$F$17</f>
        <v>2407.6247999900002</v>
      </c>
      <c r="G15" s="36">
        <f>SUMIFS(СВЦЭМ!$C$33:$C$776,СВЦЭМ!$A$33:$A$776,$A15,СВЦЭМ!$B$33:$B$776,G$11)+'СЕТ СН'!$F$9+СВЦЭМ!$D$10+'СЕТ СН'!$F$5-'СЕТ СН'!$F$17</f>
        <v>2420.18428111</v>
      </c>
      <c r="H15" s="36">
        <f>SUMIFS(СВЦЭМ!$C$33:$C$776,СВЦЭМ!$A$33:$A$776,$A15,СВЦЭМ!$B$33:$B$776,H$11)+'СЕТ СН'!$F$9+СВЦЭМ!$D$10+'СЕТ СН'!$F$5-'СЕТ СН'!$F$17</f>
        <v>2388.0475729199998</v>
      </c>
      <c r="I15" s="36">
        <f>SUMIFS(СВЦЭМ!$C$33:$C$776,СВЦЭМ!$A$33:$A$776,$A15,СВЦЭМ!$B$33:$B$776,I$11)+'СЕТ СН'!$F$9+СВЦЭМ!$D$10+'СЕТ СН'!$F$5-'СЕТ СН'!$F$17</f>
        <v>2375.1929604500001</v>
      </c>
      <c r="J15" s="36">
        <f>SUMIFS(СВЦЭМ!$C$33:$C$776,СВЦЭМ!$A$33:$A$776,$A15,СВЦЭМ!$B$33:$B$776,J$11)+'СЕТ СН'!$F$9+СВЦЭМ!$D$10+'СЕТ СН'!$F$5-'СЕТ СН'!$F$17</f>
        <v>2367.2116225499999</v>
      </c>
      <c r="K15" s="36">
        <f>SUMIFS(СВЦЭМ!$C$33:$C$776,СВЦЭМ!$A$33:$A$776,$A15,СВЦЭМ!$B$33:$B$776,K$11)+'СЕТ СН'!$F$9+СВЦЭМ!$D$10+'СЕТ СН'!$F$5-'СЕТ СН'!$F$17</f>
        <v>2374.7914523700001</v>
      </c>
      <c r="L15" s="36">
        <f>SUMIFS(СВЦЭМ!$C$33:$C$776,СВЦЭМ!$A$33:$A$776,$A15,СВЦЭМ!$B$33:$B$776,L$11)+'СЕТ СН'!$F$9+СВЦЭМ!$D$10+'СЕТ СН'!$F$5-'СЕТ СН'!$F$17</f>
        <v>2375.9504411600001</v>
      </c>
      <c r="M15" s="36">
        <f>SUMIFS(СВЦЭМ!$C$33:$C$776,СВЦЭМ!$A$33:$A$776,$A15,СВЦЭМ!$B$33:$B$776,M$11)+'СЕТ СН'!$F$9+СВЦЭМ!$D$10+'СЕТ СН'!$F$5-'СЕТ СН'!$F$17</f>
        <v>2378.0816437100002</v>
      </c>
      <c r="N15" s="36">
        <f>SUMIFS(СВЦЭМ!$C$33:$C$776,СВЦЭМ!$A$33:$A$776,$A15,СВЦЭМ!$B$33:$B$776,N$11)+'СЕТ СН'!$F$9+СВЦЭМ!$D$10+'СЕТ СН'!$F$5-'СЕТ СН'!$F$17</f>
        <v>2375.7096292800002</v>
      </c>
      <c r="O15" s="36">
        <f>SUMIFS(СВЦЭМ!$C$33:$C$776,СВЦЭМ!$A$33:$A$776,$A15,СВЦЭМ!$B$33:$B$776,O$11)+'СЕТ СН'!$F$9+СВЦЭМ!$D$10+'СЕТ СН'!$F$5-'СЕТ СН'!$F$17</f>
        <v>2374.47754188</v>
      </c>
      <c r="P15" s="36">
        <f>SUMIFS(СВЦЭМ!$C$33:$C$776,СВЦЭМ!$A$33:$A$776,$A15,СВЦЭМ!$B$33:$B$776,P$11)+'СЕТ СН'!$F$9+СВЦЭМ!$D$10+'СЕТ СН'!$F$5-'СЕТ СН'!$F$17</f>
        <v>2382.9102817000003</v>
      </c>
      <c r="Q15" s="36">
        <f>SUMIFS(СВЦЭМ!$C$33:$C$776,СВЦЭМ!$A$33:$A$776,$A15,СВЦЭМ!$B$33:$B$776,Q$11)+'СЕТ СН'!$F$9+СВЦЭМ!$D$10+'СЕТ СН'!$F$5-'СЕТ СН'!$F$17</f>
        <v>2377.99224925</v>
      </c>
      <c r="R15" s="36">
        <f>SUMIFS(СВЦЭМ!$C$33:$C$776,СВЦЭМ!$A$33:$A$776,$A15,СВЦЭМ!$B$33:$B$776,R$11)+'СЕТ СН'!$F$9+СВЦЭМ!$D$10+'СЕТ СН'!$F$5-'СЕТ СН'!$F$17</f>
        <v>2327.0655277999999</v>
      </c>
      <c r="S15" s="36">
        <f>SUMIFS(СВЦЭМ!$C$33:$C$776,СВЦЭМ!$A$33:$A$776,$A15,СВЦЭМ!$B$33:$B$776,S$11)+'СЕТ СН'!$F$9+СВЦЭМ!$D$10+'СЕТ СН'!$F$5-'СЕТ СН'!$F$17</f>
        <v>2292.5280676800003</v>
      </c>
      <c r="T15" s="36">
        <f>SUMIFS(СВЦЭМ!$C$33:$C$776,СВЦЭМ!$A$33:$A$776,$A15,СВЦЭМ!$B$33:$B$776,T$11)+'СЕТ СН'!$F$9+СВЦЭМ!$D$10+'СЕТ СН'!$F$5-'СЕТ СН'!$F$17</f>
        <v>2296.9022759600002</v>
      </c>
      <c r="U15" s="36">
        <f>SUMIFS(СВЦЭМ!$C$33:$C$776,СВЦЭМ!$A$33:$A$776,$A15,СВЦЭМ!$B$33:$B$776,U$11)+'СЕТ СН'!$F$9+СВЦЭМ!$D$10+'СЕТ СН'!$F$5-'СЕТ СН'!$F$17</f>
        <v>2301.29786973</v>
      </c>
      <c r="V15" s="36">
        <f>SUMIFS(СВЦЭМ!$C$33:$C$776,СВЦЭМ!$A$33:$A$776,$A15,СВЦЭМ!$B$33:$B$776,V$11)+'СЕТ СН'!$F$9+СВЦЭМ!$D$10+'СЕТ СН'!$F$5-'СЕТ СН'!$F$17</f>
        <v>2310.0299084099997</v>
      </c>
      <c r="W15" s="36">
        <f>SUMIFS(СВЦЭМ!$C$33:$C$776,СВЦЭМ!$A$33:$A$776,$A15,СВЦЭМ!$B$33:$B$776,W$11)+'СЕТ СН'!$F$9+СВЦЭМ!$D$10+'СЕТ СН'!$F$5-'СЕТ СН'!$F$17</f>
        <v>2301.7676724100002</v>
      </c>
      <c r="X15" s="36">
        <f>SUMIFS(СВЦЭМ!$C$33:$C$776,СВЦЭМ!$A$33:$A$776,$A15,СВЦЭМ!$B$33:$B$776,X$11)+'СЕТ СН'!$F$9+СВЦЭМ!$D$10+'СЕТ СН'!$F$5-'СЕТ СН'!$F$17</f>
        <v>2282.9207010700002</v>
      </c>
      <c r="Y15" s="36">
        <f>SUMIFS(СВЦЭМ!$C$33:$C$776,СВЦЭМ!$A$33:$A$776,$A15,СВЦЭМ!$B$33:$B$776,Y$11)+'СЕТ СН'!$F$9+СВЦЭМ!$D$10+'СЕТ СН'!$F$5-'СЕТ СН'!$F$17</f>
        <v>2347.7172820400001</v>
      </c>
    </row>
    <row r="16" spans="1:27" ht="15.75" x14ac:dyDescent="0.2">
      <c r="A16" s="35">
        <f t="shared" si="0"/>
        <v>43713</v>
      </c>
      <c r="B16" s="36">
        <f>SUMIFS(СВЦЭМ!$C$33:$C$776,СВЦЭМ!$A$33:$A$776,$A16,СВЦЭМ!$B$33:$B$776,B$11)+'СЕТ СН'!$F$9+СВЦЭМ!$D$10+'СЕТ СН'!$F$5-'СЕТ СН'!$F$17</f>
        <v>2436.8366859600001</v>
      </c>
      <c r="C16" s="36">
        <f>SUMIFS(СВЦЭМ!$C$33:$C$776,СВЦЭМ!$A$33:$A$776,$A16,СВЦЭМ!$B$33:$B$776,C$11)+'СЕТ СН'!$F$9+СВЦЭМ!$D$10+'СЕТ СН'!$F$5-'СЕТ СН'!$F$17</f>
        <v>2429.56448155</v>
      </c>
      <c r="D16" s="36">
        <f>SUMIFS(СВЦЭМ!$C$33:$C$776,СВЦЭМ!$A$33:$A$776,$A16,СВЦЭМ!$B$33:$B$776,D$11)+'СЕТ СН'!$F$9+СВЦЭМ!$D$10+'СЕТ СН'!$F$5-'СЕТ СН'!$F$17</f>
        <v>2424.2007819400001</v>
      </c>
      <c r="E16" s="36">
        <f>SUMIFS(СВЦЭМ!$C$33:$C$776,СВЦЭМ!$A$33:$A$776,$A16,СВЦЭМ!$B$33:$B$776,E$11)+'СЕТ СН'!$F$9+СВЦЭМ!$D$10+'СЕТ СН'!$F$5-'СЕТ СН'!$F$17</f>
        <v>2435.3189029999999</v>
      </c>
      <c r="F16" s="36">
        <f>SUMIFS(СВЦЭМ!$C$33:$C$776,СВЦЭМ!$A$33:$A$776,$A16,СВЦЭМ!$B$33:$B$776,F$11)+'СЕТ СН'!$F$9+СВЦЭМ!$D$10+'СЕТ СН'!$F$5-'СЕТ СН'!$F$17</f>
        <v>2424.8901255299998</v>
      </c>
      <c r="G16" s="36">
        <f>SUMIFS(СВЦЭМ!$C$33:$C$776,СВЦЭМ!$A$33:$A$776,$A16,СВЦЭМ!$B$33:$B$776,G$11)+'СЕТ СН'!$F$9+СВЦЭМ!$D$10+'СЕТ СН'!$F$5-'СЕТ СН'!$F$17</f>
        <v>2431.0917549999999</v>
      </c>
      <c r="H16" s="36">
        <f>SUMIFS(СВЦЭМ!$C$33:$C$776,СВЦЭМ!$A$33:$A$776,$A16,СВЦЭМ!$B$33:$B$776,H$11)+'СЕТ СН'!$F$9+СВЦЭМ!$D$10+'СЕТ СН'!$F$5-'СЕТ СН'!$F$17</f>
        <v>2423.7978774600001</v>
      </c>
      <c r="I16" s="36">
        <f>SUMIFS(СВЦЭМ!$C$33:$C$776,СВЦЭМ!$A$33:$A$776,$A16,СВЦЭМ!$B$33:$B$776,I$11)+'СЕТ СН'!$F$9+СВЦЭМ!$D$10+'СЕТ СН'!$F$5-'СЕТ СН'!$F$17</f>
        <v>2367.5134699600003</v>
      </c>
      <c r="J16" s="36">
        <f>SUMIFS(СВЦЭМ!$C$33:$C$776,СВЦЭМ!$A$33:$A$776,$A16,СВЦЭМ!$B$33:$B$776,J$11)+'СЕТ СН'!$F$9+СВЦЭМ!$D$10+'СЕТ СН'!$F$5-'СЕТ СН'!$F$17</f>
        <v>2372.8437488199997</v>
      </c>
      <c r="K16" s="36">
        <f>SUMIFS(СВЦЭМ!$C$33:$C$776,СВЦЭМ!$A$33:$A$776,$A16,СВЦЭМ!$B$33:$B$776,K$11)+'СЕТ СН'!$F$9+СВЦЭМ!$D$10+'СЕТ СН'!$F$5-'СЕТ СН'!$F$17</f>
        <v>2393.7302924199998</v>
      </c>
      <c r="L16" s="36">
        <f>SUMIFS(СВЦЭМ!$C$33:$C$776,СВЦЭМ!$A$33:$A$776,$A16,СВЦЭМ!$B$33:$B$776,L$11)+'СЕТ СН'!$F$9+СВЦЭМ!$D$10+'СЕТ СН'!$F$5-'СЕТ СН'!$F$17</f>
        <v>2387.80652573</v>
      </c>
      <c r="M16" s="36">
        <f>SUMIFS(СВЦЭМ!$C$33:$C$776,СВЦЭМ!$A$33:$A$776,$A16,СВЦЭМ!$B$33:$B$776,M$11)+'СЕТ СН'!$F$9+СВЦЭМ!$D$10+'СЕТ СН'!$F$5-'СЕТ СН'!$F$17</f>
        <v>2384.92704667</v>
      </c>
      <c r="N16" s="36">
        <f>SUMIFS(СВЦЭМ!$C$33:$C$776,СВЦЭМ!$A$33:$A$776,$A16,СВЦЭМ!$B$33:$B$776,N$11)+'СЕТ СН'!$F$9+СВЦЭМ!$D$10+'СЕТ СН'!$F$5-'СЕТ СН'!$F$17</f>
        <v>2375.7360025399998</v>
      </c>
      <c r="O16" s="36">
        <f>SUMIFS(СВЦЭМ!$C$33:$C$776,СВЦЭМ!$A$33:$A$776,$A16,СВЦЭМ!$B$33:$B$776,O$11)+'СЕТ СН'!$F$9+СВЦЭМ!$D$10+'СЕТ СН'!$F$5-'СЕТ СН'!$F$17</f>
        <v>2379.4061501199999</v>
      </c>
      <c r="P16" s="36">
        <f>SUMIFS(СВЦЭМ!$C$33:$C$776,СВЦЭМ!$A$33:$A$776,$A16,СВЦЭМ!$B$33:$B$776,P$11)+'СЕТ СН'!$F$9+СВЦЭМ!$D$10+'СЕТ СН'!$F$5-'СЕТ СН'!$F$17</f>
        <v>2383.3802338099999</v>
      </c>
      <c r="Q16" s="36">
        <f>SUMIFS(СВЦЭМ!$C$33:$C$776,СВЦЭМ!$A$33:$A$776,$A16,СВЦЭМ!$B$33:$B$776,Q$11)+'СЕТ СН'!$F$9+СВЦЭМ!$D$10+'СЕТ СН'!$F$5-'СЕТ СН'!$F$17</f>
        <v>2363.5534793500001</v>
      </c>
      <c r="R16" s="36">
        <f>SUMIFS(СВЦЭМ!$C$33:$C$776,СВЦЭМ!$A$33:$A$776,$A16,СВЦЭМ!$B$33:$B$776,R$11)+'СЕТ СН'!$F$9+СВЦЭМ!$D$10+'СЕТ СН'!$F$5-'СЕТ СН'!$F$17</f>
        <v>2321.2887441499997</v>
      </c>
      <c r="S16" s="36">
        <f>SUMIFS(СВЦЭМ!$C$33:$C$776,СВЦЭМ!$A$33:$A$776,$A16,СВЦЭМ!$B$33:$B$776,S$11)+'СЕТ СН'!$F$9+СВЦЭМ!$D$10+'СЕТ СН'!$F$5-'СЕТ СН'!$F$17</f>
        <v>2299.5946542399997</v>
      </c>
      <c r="T16" s="36">
        <f>SUMIFS(СВЦЭМ!$C$33:$C$776,СВЦЭМ!$A$33:$A$776,$A16,СВЦЭМ!$B$33:$B$776,T$11)+'СЕТ СН'!$F$9+СВЦЭМ!$D$10+'СЕТ СН'!$F$5-'СЕТ СН'!$F$17</f>
        <v>2331.6026716400002</v>
      </c>
      <c r="U16" s="36">
        <f>SUMIFS(СВЦЭМ!$C$33:$C$776,СВЦЭМ!$A$33:$A$776,$A16,СВЦЭМ!$B$33:$B$776,U$11)+'СЕТ СН'!$F$9+СВЦЭМ!$D$10+'СЕТ СН'!$F$5-'СЕТ СН'!$F$17</f>
        <v>2308.7979644100001</v>
      </c>
      <c r="V16" s="36">
        <f>SUMIFS(СВЦЭМ!$C$33:$C$776,СВЦЭМ!$A$33:$A$776,$A16,СВЦЭМ!$B$33:$B$776,V$11)+'СЕТ СН'!$F$9+СВЦЭМ!$D$10+'СЕТ СН'!$F$5-'СЕТ СН'!$F$17</f>
        <v>2311.8519774300003</v>
      </c>
      <c r="W16" s="36">
        <f>SUMIFS(СВЦЭМ!$C$33:$C$776,СВЦЭМ!$A$33:$A$776,$A16,СВЦЭМ!$B$33:$B$776,W$11)+'СЕТ СН'!$F$9+СВЦЭМ!$D$10+'СЕТ СН'!$F$5-'СЕТ СН'!$F$17</f>
        <v>2298.2946436699999</v>
      </c>
      <c r="X16" s="36">
        <f>SUMIFS(СВЦЭМ!$C$33:$C$776,СВЦЭМ!$A$33:$A$776,$A16,СВЦЭМ!$B$33:$B$776,X$11)+'СЕТ СН'!$F$9+СВЦЭМ!$D$10+'СЕТ СН'!$F$5-'СЕТ СН'!$F$17</f>
        <v>2268.6574414300003</v>
      </c>
      <c r="Y16" s="36">
        <f>SUMIFS(СВЦЭМ!$C$33:$C$776,СВЦЭМ!$A$33:$A$776,$A16,СВЦЭМ!$B$33:$B$776,Y$11)+'СЕТ СН'!$F$9+СВЦЭМ!$D$10+'СЕТ СН'!$F$5-'СЕТ СН'!$F$17</f>
        <v>2308.7236335400003</v>
      </c>
    </row>
    <row r="17" spans="1:25" ht="15.75" x14ac:dyDescent="0.2">
      <c r="A17" s="35">
        <f t="shared" si="0"/>
        <v>43714</v>
      </c>
      <c r="B17" s="36">
        <f>SUMIFS(СВЦЭМ!$C$33:$C$776,СВЦЭМ!$A$33:$A$776,$A17,СВЦЭМ!$B$33:$B$776,B$11)+'СЕТ СН'!$F$9+СВЦЭМ!$D$10+'СЕТ СН'!$F$5-'СЕТ СН'!$F$17</f>
        <v>2322.9749538800002</v>
      </c>
      <c r="C17" s="36">
        <f>SUMIFS(СВЦЭМ!$C$33:$C$776,СВЦЭМ!$A$33:$A$776,$A17,СВЦЭМ!$B$33:$B$776,C$11)+'СЕТ СН'!$F$9+СВЦЭМ!$D$10+'СЕТ СН'!$F$5-'СЕТ СН'!$F$17</f>
        <v>2390.7581923299999</v>
      </c>
      <c r="D17" s="36">
        <f>SUMIFS(СВЦЭМ!$C$33:$C$776,СВЦЭМ!$A$33:$A$776,$A17,СВЦЭМ!$B$33:$B$776,D$11)+'СЕТ СН'!$F$9+СВЦЭМ!$D$10+'СЕТ СН'!$F$5-'СЕТ СН'!$F$17</f>
        <v>2446.1977545600002</v>
      </c>
      <c r="E17" s="36">
        <f>SUMIFS(СВЦЭМ!$C$33:$C$776,СВЦЭМ!$A$33:$A$776,$A17,СВЦЭМ!$B$33:$B$776,E$11)+'СЕТ СН'!$F$9+СВЦЭМ!$D$10+'СЕТ СН'!$F$5-'СЕТ СН'!$F$17</f>
        <v>2482.40497495</v>
      </c>
      <c r="F17" s="36">
        <f>SUMIFS(СВЦЭМ!$C$33:$C$776,СВЦЭМ!$A$33:$A$776,$A17,СВЦЭМ!$B$33:$B$776,F$11)+'СЕТ СН'!$F$9+СВЦЭМ!$D$10+'СЕТ СН'!$F$5-'СЕТ СН'!$F$17</f>
        <v>2476.5824321499999</v>
      </c>
      <c r="G17" s="36">
        <f>SUMIFS(СВЦЭМ!$C$33:$C$776,СВЦЭМ!$A$33:$A$776,$A17,СВЦЭМ!$B$33:$B$776,G$11)+'СЕТ СН'!$F$9+СВЦЭМ!$D$10+'СЕТ СН'!$F$5-'СЕТ СН'!$F$17</f>
        <v>2465.0604412399998</v>
      </c>
      <c r="H17" s="36">
        <f>SUMIFS(СВЦЭМ!$C$33:$C$776,СВЦЭМ!$A$33:$A$776,$A17,СВЦЭМ!$B$33:$B$776,H$11)+'СЕТ СН'!$F$9+СВЦЭМ!$D$10+'СЕТ СН'!$F$5-'СЕТ СН'!$F$17</f>
        <v>2420.36611094</v>
      </c>
      <c r="I17" s="36">
        <f>SUMIFS(СВЦЭМ!$C$33:$C$776,СВЦЭМ!$A$33:$A$776,$A17,СВЦЭМ!$B$33:$B$776,I$11)+'СЕТ СН'!$F$9+СВЦЭМ!$D$10+'СЕТ СН'!$F$5-'СЕТ СН'!$F$17</f>
        <v>2387.8756979199998</v>
      </c>
      <c r="J17" s="36">
        <f>SUMIFS(СВЦЭМ!$C$33:$C$776,СВЦЭМ!$A$33:$A$776,$A17,СВЦЭМ!$B$33:$B$776,J$11)+'СЕТ СН'!$F$9+СВЦЭМ!$D$10+'СЕТ СН'!$F$5-'СЕТ СН'!$F$17</f>
        <v>2353.2962929099999</v>
      </c>
      <c r="K17" s="36">
        <f>SUMIFS(СВЦЭМ!$C$33:$C$776,СВЦЭМ!$A$33:$A$776,$A17,СВЦЭМ!$B$33:$B$776,K$11)+'СЕТ СН'!$F$9+СВЦЭМ!$D$10+'СЕТ СН'!$F$5-'СЕТ СН'!$F$17</f>
        <v>2338.5297524699999</v>
      </c>
      <c r="L17" s="36">
        <f>SUMIFS(СВЦЭМ!$C$33:$C$776,СВЦЭМ!$A$33:$A$776,$A17,СВЦЭМ!$B$33:$B$776,L$11)+'СЕТ СН'!$F$9+СВЦЭМ!$D$10+'СЕТ СН'!$F$5-'СЕТ СН'!$F$17</f>
        <v>2350.4259834300001</v>
      </c>
      <c r="M17" s="36">
        <f>SUMIFS(СВЦЭМ!$C$33:$C$776,СВЦЭМ!$A$33:$A$776,$A17,СВЦЭМ!$B$33:$B$776,M$11)+'СЕТ СН'!$F$9+СВЦЭМ!$D$10+'СЕТ СН'!$F$5-'СЕТ СН'!$F$17</f>
        <v>2320.0016053099998</v>
      </c>
      <c r="N17" s="36">
        <f>SUMIFS(СВЦЭМ!$C$33:$C$776,СВЦЭМ!$A$33:$A$776,$A17,СВЦЭМ!$B$33:$B$776,N$11)+'СЕТ СН'!$F$9+СВЦЭМ!$D$10+'СЕТ СН'!$F$5-'СЕТ СН'!$F$17</f>
        <v>2308.1341685500001</v>
      </c>
      <c r="O17" s="36">
        <f>SUMIFS(СВЦЭМ!$C$33:$C$776,СВЦЭМ!$A$33:$A$776,$A17,СВЦЭМ!$B$33:$B$776,O$11)+'СЕТ СН'!$F$9+СВЦЭМ!$D$10+'СЕТ СН'!$F$5-'СЕТ СН'!$F$17</f>
        <v>2318.63676768</v>
      </c>
      <c r="P17" s="36">
        <f>SUMIFS(СВЦЭМ!$C$33:$C$776,СВЦЭМ!$A$33:$A$776,$A17,СВЦЭМ!$B$33:$B$776,P$11)+'СЕТ СН'!$F$9+СВЦЭМ!$D$10+'СЕТ СН'!$F$5-'СЕТ СН'!$F$17</f>
        <v>2346.2715796299999</v>
      </c>
      <c r="Q17" s="36">
        <f>SUMIFS(СВЦЭМ!$C$33:$C$776,СВЦЭМ!$A$33:$A$776,$A17,СВЦЭМ!$B$33:$B$776,Q$11)+'СЕТ СН'!$F$9+СВЦЭМ!$D$10+'СЕТ СН'!$F$5-'СЕТ СН'!$F$17</f>
        <v>2338.2914651000001</v>
      </c>
      <c r="R17" s="36">
        <f>SUMIFS(СВЦЭМ!$C$33:$C$776,СВЦЭМ!$A$33:$A$776,$A17,СВЦЭМ!$B$33:$B$776,R$11)+'СЕТ СН'!$F$9+СВЦЭМ!$D$10+'СЕТ СН'!$F$5-'СЕТ СН'!$F$17</f>
        <v>2304.36518867</v>
      </c>
      <c r="S17" s="36">
        <f>SUMIFS(СВЦЭМ!$C$33:$C$776,СВЦЭМ!$A$33:$A$776,$A17,СВЦЭМ!$B$33:$B$776,S$11)+'СЕТ СН'!$F$9+СВЦЭМ!$D$10+'СЕТ СН'!$F$5-'СЕТ СН'!$F$17</f>
        <v>2270.41456169</v>
      </c>
      <c r="T17" s="36">
        <f>SUMIFS(СВЦЭМ!$C$33:$C$776,СВЦЭМ!$A$33:$A$776,$A17,СВЦЭМ!$B$33:$B$776,T$11)+'СЕТ СН'!$F$9+СВЦЭМ!$D$10+'СЕТ СН'!$F$5-'СЕТ СН'!$F$17</f>
        <v>2272.85667973</v>
      </c>
      <c r="U17" s="36">
        <f>SUMIFS(СВЦЭМ!$C$33:$C$776,СВЦЭМ!$A$33:$A$776,$A17,СВЦЭМ!$B$33:$B$776,U$11)+'СЕТ СН'!$F$9+СВЦЭМ!$D$10+'СЕТ СН'!$F$5-'СЕТ СН'!$F$17</f>
        <v>2275.2488729000002</v>
      </c>
      <c r="V17" s="36">
        <f>SUMIFS(СВЦЭМ!$C$33:$C$776,СВЦЭМ!$A$33:$A$776,$A17,СВЦЭМ!$B$33:$B$776,V$11)+'СЕТ СН'!$F$9+СВЦЭМ!$D$10+'СЕТ СН'!$F$5-'СЕТ СН'!$F$17</f>
        <v>2290.7088249099997</v>
      </c>
      <c r="W17" s="36">
        <f>SUMIFS(СВЦЭМ!$C$33:$C$776,СВЦЭМ!$A$33:$A$776,$A17,СВЦЭМ!$B$33:$B$776,W$11)+'СЕТ СН'!$F$9+СВЦЭМ!$D$10+'СЕТ СН'!$F$5-'СЕТ СН'!$F$17</f>
        <v>2282.7088674799998</v>
      </c>
      <c r="X17" s="36">
        <f>SUMIFS(СВЦЭМ!$C$33:$C$776,СВЦЭМ!$A$33:$A$776,$A17,СВЦЭМ!$B$33:$B$776,X$11)+'СЕТ СН'!$F$9+СВЦЭМ!$D$10+'СЕТ СН'!$F$5-'СЕТ СН'!$F$17</f>
        <v>2278.4776946800002</v>
      </c>
      <c r="Y17" s="36">
        <f>SUMIFS(СВЦЭМ!$C$33:$C$776,СВЦЭМ!$A$33:$A$776,$A17,СВЦЭМ!$B$33:$B$776,Y$11)+'СЕТ СН'!$F$9+СВЦЭМ!$D$10+'СЕТ СН'!$F$5-'СЕТ СН'!$F$17</f>
        <v>2351.54260656</v>
      </c>
    </row>
    <row r="18" spans="1:25" ht="15.75" x14ac:dyDescent="0.2">
      <c r="A18" s="35">
        <f t="shared" si="0"/>
        <v>43715</v>
      </c>
      <c r="B18" s="36">
        <f>SUMIFS(СВЦЭМ!$C$33:$C$776,СВЦЭМ!$A$33:$A$776,$A18,СВЦЭМ!$B$33:$B$776,B$11)+'СЕТ СН'!$F$9+СВЦЭМ!$D$10+'СЕТ СН'!$F$5-'СЕТ СН'!$F$17</f>
        <v>2372.79713864</v>
      </c>
      <c r="C18" s="36">
        <f>SUMIFS(СВЦЭМ!$C$33:$C$776,СВЦЭМ!$A$33:$A$776,$A18,СВЦЭМ!$B$33:$B$776,C$11)+'СЕТ СН'!$F$9+СВЦЭМ!$D$10+'СЕТ СН'!$F$5-'СЕТ СН'!$F$17</f>
        <v>2419.5890526399999</v>
      </c>
      <c r="D18" s="36">
        <f>SUMIFS(СВЦЭМ!$C$33:$C$776,СВЦЭМ!$A$33:$A$776,$A18,СВЦЭМ!$B$33:$B$776,D$11)+'СЕТ СН'!$F$9+СВЦЭМ!$D$10+'СЕТ СН'!$F$5-'СЕТ СН'!$F$17</f>
        <v>2453.2252341399999</v>
      </c>
      <c r="E18" s="36">
        <f>SUMIFS(СВЦЭМ!$C$33:$C$776,СВЦЭМ!$A$33:$A$776,$A18,СВЦЭМ!$B$33:$B$776,E$11)+'СЕТ СН'!$F$9+СВЦЭМ!$D$10+'СЕТ СН'!$F$5-'СЕТ СН'!$F$17</f>
        <v>2475.5084393400002</v>
      </c>
      <c r="F18" s="36">
        <f>SUMIFS(СВЦЭМ!$C$33:$C$776,СВЦЭМ!$A$33:$A$776,$A18,СВЦЭМ!$B$33:$B$776,F$11)+'СЕТ СН'!$F$9+СВЦЭМ!$D$10+'СЕТ СН'!$F$5-'СЕТ СН'!$F$17</f>
        <v>2477.4014848000002</v>
      </c>
      <c r="G18" s="36">
        <f>SUMIFS(СВЦЭМ!$C$33:$C$776,СВЦЭМ!$A$33:$A$776,$A18,СВЦЭМ!$B$33:$B$776,G$11)+'СЕТ СН'!$F$9+СВЦЭМ!$D$10+'СЕТ СН'!$F$5-'СЕТ СН'!$F$17</f>
        <v>2470.3668386499999</v>
      </c>
      <c r="H18" s="36">
        <f>SUMIFS(СВЦЭМ!$C$33:$C$776,СВЦЭМ!$A$33:$A$776,$A18,СВЦЭМ!$B$33:$B$776,H$11)+'СЕТ СН'!$F$9+СВЦЭМ!$D$10+'СЕТ СН'!$F$5-'СЕТ СН'!$F$17</f>
        <v>2472.3899645400002</v>
      </c>
      <c r="I18" s="36">
        <f>SUMIFS(СВЦЭМ!$C$33:$C$776,СВЦЭМ!$A$33:$A$776,$A18,СВЦЭМ!$B$33:$B$776,I$11)+'СЕТ СН'!$F$9+СВЦЭМ!$D$10+'СЕТ СН'!$F$5-'СЕТ СН'!$F$17</f>
        <v>2381.46274434</v>
      </c>
      <c r="J18" s="36">
        <f>SUMIFS(СВЦЭМ!$C$33:$C$776,СВЦЭМ!$A$33:$A$776,$A18,СВЦЭМ!$B$33:$B$776,J$11)+'СЕТ СН'!$F$9+СВЦЭМ!$D$10+'СЕТ СН'!$F$5-'СЕТ СН'!$F$17</f>
        <v>2337.6103837999999</v>
      </c>
      <c r="K18" s="36">
        <f>SUMIFS(СВЦЭМ!$C$33:$C$776,СВЦЭМ!$A$33:$A$776,$A18,СВЦЭМ!$B$33:$B$776,K$11)+'СЕТ СН'!$F$9+СВЦЭМ!$D$10+'СЕТ СН'!$F$5-'СЕТ СН'!$F$17</f>
        <v>2347.3707739900001</v>
      </c>
      <c r="L18" s="36">
        <f>SUMIFS(СВЦЭМ!$C$33:$C$776,СВЦЭМ!$A$33:$A$776,$A18,СВЦЭМ!$B$33:$B$776,L$11)+'СЕТ СН'!$F$9+СВЦЭМ!$D$10+'СЕТ СН'!$F$5-'СЕТ СН'!$F$17</f>
        <v>2373.5995360900001</v>
      </c>
      <c r="M18" s="36">
        <f>SUMIFS(СВЦЭМ!$C$33:$C$776,СВЦЭМ!$A$33:$A$776,$A18,СВЦЭМ!$B$33:$B$776,M$11)+'СЕТ СН'!$F$9+СВЦЭМ!$D$10+'СЕТ СН'!$F$5-'СЕТ СН'!$F$17</f>
        <v>2333.2581926000003</v>
      </c>
      <c r="N18" s="36">
        <f>SUMIFS(СВЦЭМ!$C$33:$C$776,СВЦЭМ!$A$33:$A$776,$A18,СВЦЭМ!$B$33:$B$776,N$11)+'СЕТ СН'!$F$9+СВЦЭМ!$D$10+'СЕТ СН'!$F$5-'СЕТ СН'!$F$17</f>
        <v>2364.8942741700002</v>
      </c>
      <c r="O18" s="36">
        <f>SUMIFS(СВЦЭМ!$C$33:$C$776,СВЦЭМ!$A$33:$A$776,$A18,СВЦЭМ!$B$33:$B$776,O$11)+'СЕТ СН'!$F$9+СВЦЭМ!$D$10+'СЕТ СН'!$F$5-'СЕТ СН'!$F$17</f>
        <v>2349.2791821299998</v>
      </c>
      <c r="P18" s="36">
        <f>SUMIFS(СВЦЭМ!$C$33:$C$776,СВЦЭМ!$A$33:$A$776,$A18,СВЦЭМ!$B$33:$B$776,P$11)+'СЕТ СН'!$F$9+СВЦЭМ!$D$10+'СЕТ СН'!$F$5-'СЕТ СН'!$F$17</f>
        <v>2350.36139379</v>
      </c>
      <c r="Q18" s="36">
        <f>SUMIFS(СВЦЭМ!$C$33:$C$776,СВЦЭМ!$A$33:$A$776,$A18,СВЦЭМ!$B$33:$B$776,Q$11)+'СЕТ СН'!$F$9+СВЦЭМ!$D$10+'СЕТ СН'!$F$5-'СЕТ СН'!$F$17</f>
        <v>2348.73592727</v>
      </c>
      <c r="R18" s="36">
        <f>SUMIFS(СВЦЭМ!$C$33:$C$776,СВЦЭМ!$A$33:$A$776,$A18,СВЦЭМ!$B$33:$B$776,R$11)+'СЕТ СН'!$F$9+СВЦЭМ!$D$10+'СЕТ СН'!$F$5-'СЕТ СН'!$F$17</f>
        <v>2319.3702027200002</v>
      </c>
      <c r="S18" s="36">
        <f>SUMIFS(СВЦЭМ!$C$33:$C$776,СВЦЭМ!$A$33:$A$776,$A18,СВЦЭМ!$B$33:$B$776,S$11)+'СЕТ СН'!$F$9+СВЦЭМ!$D$10+'СЕТ СН'!$F$5-'СЕТ СН'!$F$17</f>
        <v>2263.81452558</v>
      </c>
      <c r="T18" s="36">
        <f>SUMIFS(СВЦЭМ!$C$33:$C$776,СВЦЭМ!$A$33:$A$776,$A18,СВЦЭМ!$B$33:$B$776,T$11)+'СЕТ СН'!$F$9+СВЦЭМ!$D$10+'СЕТ СН'!$F$5-'СЕТ СН'!$F$17</f>
        <v>2264.1536430000001</v>
      </c>
      <c r="U18" s="36">
        <f>SUMIFS(СВЦЭМ!$C$33:$C$776,СВЦЭМ!$A$33:$A$776,$A18,СВЦЭМ!$B$33:$B$776,U$11)+'СЕТ СН'!$F$9+СВЦЭМ!$D$10+'СЕТ СН'!$F$5-'СЕТ СН'!$F$17</f>
        <v>2267.3781603799998</v>
      </c>
      <c r="V18" s="36">
        <f>SUMIFS(СВЦЭМ!$C$33:$C$776,СВЦЭМ!$A$33:$A$776,$A18,СВЦЭМ!$B$33:$B$776,V$11)+'СЕТ СН'!$F$9+СВЦЭМ!$D$10+'СЕТ СН'!$F$5-'СЕТ СН'!$F$17</f>
        <v>2278.8497462099999</v>
      </c>
      <c r="W18" s="36">
        <f>SUMIFS(СВЦЭМ!$C$33:$C$776,СВЦЭМ!$A$33:$A$776,$A18,СВЦЭМ!$B$33:$B$776,W$11)+'СЕТ СН'!$F$9+СВЦЭМ!$D$10+'СЕТ СН'!$F$5-'СЕТ СН'!$F$17</f>
        <v>2283.2725718900001</v>
      </c>
      <c r="X18" s="36">
        <f>SUMIFS(СВЦЭМ!$C$33:$C$776,СВЦЭМ!$A$33:$A$776,$A18,СВЦЭМ!$B$33:$B$776,X$11)+'СЕТ СН'!$F$9+СВЦЭМ!$D$10+'СЕТ СН'!$F$5-'СЕТ СН'!$F$17</f>
        <v>2261.2274752799999</v>
      </c>
      <c r="Y18" s="36">
        <f>SUMIFS(СВЦЭМ!$C$33:$C$776,СВЦЭМ!$A$33:$A$776,$A18,СВЦЭМ!$B$33:$B$776,Y$11)+'СЕТ СН'!$F$9+СВЦЭМ!$D$10+'СЕТ СН'!$F$5-'СЕТ СН'!$F$17</f>
        <v>2324.0868088100001</v>
      </c>
    </row>
    <row r="19" spans="1:25" ht="15.75" x14ac:dyDescent="0.2">
      <c r="A19" s="35">
        <f t="shared" si="0"/>
        <v>43716</v>
      </c>
      <c r="B19" s="36">
        <f>SUMIFS(СВЦЭМ!$C$33:$C$776,СВЦЭМ!$A$33:$A$776,$A19,СВЦЭМ!$B$33:$B$776,B$11)+'СЕТ СН'!$F$9+СВЦЭМ!$D$10+'СЕТ СН'!$F$5-'СЕТ СН'!$F$17</f>
        <v>2372.7036484599998</v>
      </c>
      <c r="C19" s="36">
        <f>SUMIFS(СВЦЭМ!$C$33:$C$776,СВЦЭМ!$A$33:$A$776,$A19,СВЦЭМ!$B$33:$B$776,C$11)+'СЕТ СН'!$F$9+СВЦЭМ!$D$10+'СЕТ СН'!$F$5-'СЕТ СН'!$F$17</f>
        <v>2401.96107054</v>
      </c>
      <c r="D19" s="36">
        <f>SUMIFS(СВЦЭМ!$C$33:$C$776,СВЦЭМ!$A$33:$A$776,$A19,СВЦЭМ!$B$33:$B$776,D$11)+'СЕТ СН'!$F$9+СВЦЭМ!$D$10+'СЕТ СН'!$F$5-'СЕТ СН'!$F$17</f>
        <v>2418.61714115</v>
      </c>
      <c r="E19" s="36">
        <f>SUMIFS(СВЦЭМ!$C$33:$C$776,СВЦЭМ!$A$33:$A$776,$A19,СВЦЭМ!$B$33:$B$776,E$11)+'СЕТ СН'!$F$9+СВЦЭМ!$D$10+'СЕТ СН'!$F$5-'СЕТ СН'!$F$17</f>
        <v>2436.8069672299998</v>
      </c>
      <c r="F19" s="36">
        <f>SUMIFS(СВЦЭМ!$C$33:$C$776,СВЦЭМ!$A$33:$A$776,$A19,СВЦЭМ!$B$33:$B$776,F$11)+'СЕТ СН'!$F$9+СВЦЭМ!$D$10+'СЕТ СН'!$F$5-'СЕТ СН'!$F$17</f>
        <v>2435.4527904000001</v>
      </c>
      <c r="G19" s="36">
        <f>SUMIFS(СВЦЭМ!$C$33:$C$776,СВЦЭМ!$A$33:$A$776,$A19,СВЦЭМ!$B$33:$B$776,G$11)+'СЕТ СН'!$F$9+СВЦЭМ!$D$10+'СЕТ СН'!$F$5-'СЕТ СН'!$F$17</f>
        <v>2431.3508072899999</v>
      </c>
      <c r="H19" s="36">
        <f>SUMIFS(СВЦЭМ!$C$33:$C$776,СВЦЭМ!$A$33:$A$776,$A19,СВЦЭМ!$B$33:$B$776,H$11)+'СЕТ СН'!$F$9+СВЦЭМ!$D$10+'СЕТ СН'!$F$5-'СЕТ СН'!$F$17</f>
        <v>2418.0912362700001</v>
      </c>
      <c r="I19" s="36">
        <f>SUMIFS(СВЦЭМ!$C$33:$C$776,СВЦЭМ!$A$33:$A$776,$A19,СВЦЭМ!$B$33:$B$776,I$11)+'СЕТ СН'!$F$9+СВЦЭМ!$D$10+'СЕТ СН'!$F$5-'СЕТ СН'!$F$17</f>
        <v>2390.8766206</v>
      </c>
      <c r="J19" s="36">
        <f>SUMIFS(СВЦЭМ!$C$33:$C$776,СВЦЭМ!$A$33:$A$776,$A19,СВЦЭМ!$B$33:$B$776,J$11)+'СЕТ СН'!$F$9+СВЦЭМ!$D$10+'СЕТ СН'!$F$5-'СЕТ СН'!$F$17</f>
        <v>2372.2390800100002</v>
      </c>
      <c r="K19" s="36">
        <f>SUMIFS(СВЦЭМ!$C$33:$C$776,СВЦЭМ!$A$33:$A$776,$A19,СВЦЭМ!$B$33:$B$776,K$11)+'СЕТ СН'!$F$9+СВЦЭМ!$D$10+'СЕТ СН'!$F$5-'СЕТ СН'!$F$17</f>
        <v>2341.85494909</v>
      </c>
      <c r="L19" s="36">
        <f>SUMIFS(СВЦЭМ!$C$33:$C$776,СВЦЭМ!$A$33:$A$776,$A19,СВЦЭМ!$B$33:$B$776,L$11)+'СЕТ СН'!$F$9+СВЦЭМ!$D$10+'СЕТ СН'!$F$5-'СЕТ СН'!$F$17</f>
        <v>2348.0575324599999</v>
      </c>
      <c r="M19" s="36">
        <f>SUMIFS(СВЦЭМ!$C$33:$C$776,СВЦЭМ!$A$33:$A$776,$A19,СВЦЭМ!$B$33:$B$776,M$11)+'СЕТ СН'!$F$9+СВЦЭМ!$D$10+'СЕТ СН'!$F$5-'СЕТ СН'!$F$17</f>
        <v>2331.99610962</v>
      </c>
      <c r="N19" s="36">
        <f>SUMIFS(СВЦЭМ!$C$33:$C$776,СВЦЭМ!$A$33:$A$776,$A19,СВЦЭМ!$B$33:$B$776,N$11)+'СЕТ СН'!$F$9+СВЦЭМ!$D$10+'СЕТ СН'!$F$5-'СЕТ СН'!$F$17</f>
        <v>2336.2913123600001</v>
      </c>
      <c r="O19" s="36">
        <f>SUMIFS(СВЦЭМ!$C$33:$C$776,СВЦЭМ!$A$33:$A$776,$A19,СВЦЭМ!$B$33:$B$776,O$11)+'СЕТ СН'!$F$9+СВЦЭМ!$D$10+'СЕТ СН'!$F$5-'СЕТ СН'!$F$17</f>
        <v>2329.04728651</v>
      </c>
      <c r="P19" s="36">
        <f>SUMIFS(СВЦЭМ!$C$33:$C$776,СВЦЭМ!$A$33:$A$776,$A19,СВЦЭМ!$B$33:$B$776,P$11)+'СЕТ СН'!$F$9+СВЦЭМ!$D$10+'СЕТ СН'!$F$5-'СЕТ СН'!$F$17</f>
        <v>2326.5332199300001</v>
      </c>
      <c r="Q19" s="36">
        <f>SUMIFS(СВЦЭМ!$C$33:$C$776,СВЦЭМ!$A$33:$A$776,$A19,СВЦЭМ!$B$33:$B$776,Q$11)+'СЕТ СН'!$F$9+СВЦЭМ!$D$10+'СЕТ СН'!$F$5-'СЕТ СН'!$F$17</f>
        <v>2337.0881156699998</v>
      </c>
      <c r="R19" s="36">
        <f>SUMIFS(СВЦЭМ!$C$33:$C$776,СВЦЭМ!$A$33:$A$776,$A19,СВЦЭМ!$B$33:$B$776,R$11)+'СЕТ СН'!$F$9+СВЦЭМ!$D$10+'СЕТ СН'!$F$5-'СЕТ СН'!$F$17</f>
        <v>2298.6256263300002</v>
      </c>
      <c r="S19" s="36">
        <f>SUMIFS(СВЦЭМ!$C$33:$C$776,СВЦЭМ!$A$33:$A$776,$A19,СВЦЭМ!$B$33:$B$776,S$11)+'СЕТ СН'!$F$9+СВЦЭМ!$D$10+'СЕТ СН'!$F$5-'СЕТ СН'!$F$17</f>
        <v>2260.6526330400002</v>
      </c>
      <c r="T19" s="36">
        <f>SUMIFS(СВЦЭМ!$C$33:$C$776,СВЦЭМ!$A$33:$A$776,$A19,СВЦЭМ!$B$33:$B$776,T$11)+'СЕТ СН'!$F$9+СВЦЭМ!$D$10+'СЕТ СН'!$F$5-'СЕТ СН'!$F$17</f>
        <v>2265.8462982299998</v>
      </c>
      <c r="U19" s="36">
        <f>SUMIFS(СВЦЭМ!$C$33:$C$776,СВЦЭМ!$A$33:$A$776,$A19,СВЦЭМ!$B$33:$B$776,U$11)+'СЕТ СН'!$F$9+СВЦЭМ!$D$10+'СЕТ СН'!$F$5-'СЕТ СН'!$F$17</f>
        <v>2277.5402150499999</v>
      </c>
      <c r="V19" s="36">
        <f>SUMIFS(СВЦЭМ!$C$33:$C$776,СВЦЭМ!$A$33:$A$776,$A19,СВЦЭМ!$B$33:$B$776,V$11)+'СЕТ СН'!$F$9+СВЦЭМ!$D$10+'СЕТ СН'!$F$5-'СЕТ СН'!$F$17</f>
        <v>2310.5254768300001</v>
      </c>
      <c r="W19" s="36">
        <f>SUMIFS(СВЦЭМ!$C$33:$C$776,СВЦЭМ!$A$33:$A$776,$A19,СВЦЭМ!$B$33:$B$776,W$11)+'СЕТ СН'!$F$9+СВЦЭМ!$D$10+'СЕТ СН'!$F$5-'СЕТ СН'!$F$17</f>
        <v>2295.1120708200001</v>
      </c>
      <c r="X19" s="36">
        <f>SUMIFS(СВЦЭМ!$C$33:$C$776,СВЦЭМ!$A$33:$A$776,$A19,СВЦЭМ!$B$33:$B$776,X$11)+'СЕТ СН'!$F$9+СВЦЭМ!$D$10+'СЕТ СН'!$F$5-'СЕТ СН'!$F$17</f>
        <v>2251.8230017800001</v>
      </c>
      <c r="Y19" s="36">
        <f>SUMIFS(СВЦЭМ!$C$33:$C$776,СВЦЭМ!$A$33:$A$776,$A19,СВЦЭМ!$B$33:$B$776,Y$11)+'СЕТ СН'!$F$9+СВЦЭМ!$D$10+'СЕТ СН'!$F$5-'СЕТ СН'!$F$17</f>
        <v>2272.0369158799999</v>
      </c>
    </row>
    <row r="20" spans="1:25" ht="15.75" x14ac:dyDescent="0.2">
      <c r="A20" s="35">
        <f t="shared" si="0"/>
        <v>43717</v>
      </c>
      <c r="B20" s="36">
        <f>SUMIFS(СВЦЭМ!$C$33:$C$776,СВЦЭМ!$A$33:$A$776,$A20,СВЦЭМ!$B$33:$B$776,B$11)+'СЕТ СН'!$F$9+СВЦЭМ!$D$10+'СЕТ СН'!$F$5-'СЕТ СН'!$F$17</f>
        <v>2334.20926396</v>
      </c>
      <c r="C20" s="36">
        <f>SUMIFS(СВЦЭМ!$C$33:$C$776,СВЦЭМ!$A$33:$A$776,$A20,СВЦЭМ!$B$33:$B$776,C$11)+'СЕТ СН'!$F$9+СВЦЭМ!$D$10+'СЕТ СН'!$F$5-'СЕТ СН'!$F$17</f>
        <v>2429.7645957200002</v>
      </c>
      <c r="D20" s="36">
        <f>SUMIFS(СВЦЭМ!$C$33:$C$776,СВЦЭМ!$A$33:$A$776,$A20,СВЦЭМ!$B$33:$B$776,D$11)+'СЕТ СН'!$F$9+СВЦЭМ!$D$10+'СЕТ СН'!$F$5-'СЕТ СН'!$F$17</f>
        <v>2456.1790270800002</v>
      </c>
      <c r="E20" s="36">
        <f>SUMIFS(СВЦЭМ!$C$33:$C$776,СВЦЭМ!$A$33:$A$776,$A20,СВЦЭМ!$B$33:$B$776,E$11)+'СЕТ СН'!$F$9+СВЦЭМ!$D$10+'СЕТ СН'!$F$5-'СЕТ СН'!$F$17</f>
        <v>2479.6220852300003</v>
      </c>
      <c r="F20" s="36">
        <f>SUMIFS(СВЦЭМ!$C$33:$C$776,СВЦЭМ!$A$33:$A$776,$A20,СВЦЭМ!$B$33:$B$776,F$11)+'СЕТ СН'!$F$9+СВЦЭМ!$D$10+'СЕТ СН'!$F$5-'СЕТ СН'!$F$17</f>
        <v>2480.0132063900001</v>
      </c>
      <c r="G20" s="36">
        <f>SUMIFS(СВЦЭМ!$C$33:$C$776,СВЦЭМ!$A$33:$A$776,$A20,СВЦЭМ!$B$33:$B$776,G$11)+'СЕТ СН'!$F$9+СВЦЭМ!$D$10+'СЕТ СН'!$F$5-'СЕТ СН'!$F$17</f>
        <v>2469.71338191</v>
      </c>
      <c r="H20" s="36">
        <f>SUMIFS(СВЦЭМ!$C$33:$C$776,СВЦЭМ!$A$33:$A$776,$A20,СВЦЭМ!$B$33:$B$776,H$11)+'СЕТ СН'!$F$9+СВЦЭМ!$D$10+'СЕТ СН'!$F$5-'СЕТ СН'!$F$17</f>
        <v>2409.4781758899999</v>
      </c>
      <c r="I20" s="36">
        <f>SUMIFS(СВЦЭМ!$C$33:$C$776,СВЦЭМ!$A$33:$A$776,$A20,СВЦЭМ!$B$33:$B$776,I$11)+'СЕТ СН'!$F$9+СВЦЭМ!$D$10+'СЕТ СН'!$F$5-'СЕТ СН'!$F$17</f>
        <v>2363.4067036400002</v>
      </c>
      <c r="J20" s="36">
        <f>SUMIFS(СВЦЭМ!$C$33:$C$776,СВЦЭМ!$A$33:$A$776,$A20,СВЦЭМ!$B$33:$B$776,J$11)+'СЕТ СН'!$F$9+СВЦЭМ!$D$10+'СЕТ СН'!$F$5-'СЕТ СН'!$F$17</f>
        <v>2303.47704234</v>
      </c>
      <c r="K20" s="36">
        <f>SUMIFS(СВЦЭМ!$C$33:$C$776,СВЦЭМ!$A$33:$A$776,$A20,СВЦЭМ!$B$33:$B$776,K$11)+'СЕТ СН'!$F$9+СВЦЭМ!$D$10+'СЕТ СН'!$F$5-'СЕТ СН'!$F$17</f>
        <v>2272.7746242200001</v>
      </c>
      <c r="L20" s="36">
        <f>SUMIFS(СВЦЭМ!$C$33:$C$776,СВЦЭМ!$A$33:$A$776,$A20,СВЦЭМ!$B$33:$B$776,L$11)+'СЕТ СН'!$F$9+СВЦЭМ!$D$10+'СЕТ СН'!$F$5-'СЕТ СН'!$F$17</f>
        <v>2266.3376603799998</v>
      </c>
      <c r="M20" s="36">
        <f>SUMIFS(СВЦЭМ!$C$33:$C$776,СВЦЭМ!$A$33:$A$776,$A20,СВЦЭМ!$B$33:$B$776,M$11)+'СЕТ СН'!$F$9+СВЦЭМ!$D$10+'СЕТ СН'!$F$5-'СЕТ СН'!$F$17</f>
        <v>2267.5444372800002</v>
      </c>
      <c r="N20" s="36">
        <f>SUMIFS(СВЦЭМ!$C$33:$C$776,СВЦЭМ!$A$33:$A$776,$A20,СВЦЭМ!$B$33:$B$776,N$11)+'СЕТ СН'!$F$9+СВЦЭМ!$D$10+'СЕТ СН'!$F$5-'СЕТ СН'!$F$17</f>
        <v>2276.8802921500001</v>
      </c>
      <c r="O20" s="36">
        <f>SUMIFS(СВЦЭМ!$C$33:$C$776,СВЦЭМ!$A$33:$A$776,$A20,СВЦЭМ!$B$33:$B$776,O$11)+'СЕТ СН'!$F$9+СВЦЭМ!$D$10+'СЕТ СН'!$F$5-'СЕТ СН'!$F$17</f>
        <v>2274.6815880599997</v>
      </c>
      <c r="P20" s="36">
        <f>SUMIFS(СВЦЭМ!$C$33:$C$776,СВЦЭМ!$A$33:$A$776,$A20,СВЦЭМ!$B$33:$B$776,P$11)+'СЕТ СН'!$F$9+СВЦЭМ!$D$10+'СЕТ СН'!$F$5-'СЕТ СН'!$F$17</f>
        <v>2277.75262961</v>
      </c>
      <c r="Q20" s="36">
        <f>SUMIFS(СВЦЭМ!$C$33:$C$776,СВЦЭМ!$A$33:$A$776,$A20,СВЦЭМ!$B$33:$B$776,Q$11)+'СЕТ СН'!$F$9+СВЦЭМ!$D$10+'СЕТ СН'!$F$5-'СЕТ СН'!$F$17</f>
        <v>2286.2731764499999</v>
      </c>
      <c r="R20" s="36">
        <f>SUMIFS(СВЦЭМ!$C$33:$C$776,СВЦЭМ!$A$33:$A$776,$A20,СВЦЭМ!$B$33:$B$776,R$11)+'СЕТ СН'!$F$9+СВЦЭМ!$D$10+'СЕТ СН'!$F$5-'СЕТ СН'!$F$17</f>
        <v>2289.5097858899999</v>
      </c>
      <c r="S20" s="36">
        <f>SUMIFS(СВЦЭМ!$C$33:$C$776,СВЦЭМ!$A$33:$A$776,$A20,СВЦЭМ!$B$33:$B$776,S$11)+'СЕТ СН'!$F$9+СВЦЭМ!$D$10+'СЕТ СН'!$F$5-'СЕТ СН'!$F$17</f>
        <v>2312.7620536899999</v>
      </c>
      <c r="T20" s="36">
        <f>SUMIFS(СВЦЭМ!$C$33:$C$776,СВЦЭМ!$A$33:$A$776,$A20,СВЦЭМ!$B$33:$B$776,T$11)+'СЕТ СН'!$F$9+СВЦЭМ!$D$10+'СЕТ СН'!$F$5-'СЕТ СН'!$F$17</f>
        <v>2307.0725169500001</v>
      </c>
      <c r="U20" s="36">
        <f>SUMIFS(СВЦЭМ!$C$33:$C$776,СВЦЭМ!$A$33:$A$776,$A20,СВЦЭМ!$B$33:$B$776,U$11)+'СЕТ СН'!$F$9+СВЦЭМ!$D$10+'СЕТ СН'!$F$5-'СЕТ СН'!$F$17</f>
        <v>2289.3848043500002</v>
      </c>
      <c r="V20" s="36">
        <f>SUMIFS(СВЦЭМ!$C$33:$C$776,СВЦЭМ!$A$33:$A$776,$A20,СВЦЭМ!$B$33:$B$776,V$11)+'СЕТ СН'!$F$9+СВЦЭМ!$D$10+'СЕТ СН'!$F$5-'СЕТ СН'!$F$17</f>
        <v>2309.87096135</v>
      </c>
      <c r="W20" s="36">
        <f>SUMIFS(СВЦЭМ!$C$33:$C$776,СВЦЭМ!$A$33:$A$776,$A20,СВЦЭМ!$B$33:$B$776,W$11)+'СЕТ СН'!$F$9+СВЦЭМ!$D$10+'СЕТ СН'!$F$5-'СЕТ СН'!$F$17</f>
        <v>2293.14726393</v>
      </c>
      <c r="X20" s="36">
        <f>SUMIFS(СВЦЭМ!$C$33:$C$776,СВЦЭМ!$A$33:$A$776,$A20,СВЦЭМ!$B$33:$B$776,X$11)+'СЕТ СН'!$F$9+СВЦЭМ!$D$10+'СЕТ СН'!$F$5-'СЕТ СН'!$F$17</f>
        <v>2283.9107880699999</v>
      </c>
      <c r="Y20" s="36">
        <f>SUMIFS(СВЦЭМ!$C$33:$C$776,СВЦЭМ!$A$33:$A$776,$A20,СВЦЭМ!$B$33:$B$776,Y$11)+'СЕТ СН'!$F$9+СВЦЭМ!$D$10+'СЕТ СН'!$F$5-'СЕТ СН'!$F$17</f>
        <v>2321.76765376</v>
      </c>
    </row>
    <row r="21" spans="1:25" ht="15.75" x14ac:dyDescent="0.2">
      <c r="A21" s="35">
        <f t="shared" si="0"/>
        <v>43718</v>
      </c>
      <c r="B21" s="36">
        <f>SUMIFS(СВЦЭМ!$C$33:$C$776,СВЦЭМ!$A$33:$A$776,$A21,СВЦЭМ!$B$33:$B$776,B$11)+'СЕТ СН'!$F$9+СВЦЭМ!$D$10+'СЕТ СН'!$F$5-'СЕТ СН'!$F$17</f>
        <v>2362.2316947499999</v>
      </c>
      <c r="C21" s="36">
        <f>SUMIFS(СВЦЭМ!$C$33:$C$776,СВЦЭМ!$A$33:$A$776,$A21,СВЦЭМ!$B$33:$B$776,C$11)+'СЕТ СН'!$F$9+СВЦЭМ!$D$10+'СЕТ СН'!$F$5-'СЕТ СН'!$F$17</f>
        <v>2391.2992852900002</v>
      </c>
      <c r="D21" s="36">
        <f>SUMIFS(СВЦЭМ!$C$33:$C$776,СВЦЭМ!$A$33:$A$776,$A21,СВЦЭМ!$B$33:$B$776,D$11)+'СЕТ СН'!$F$9+СВЦЭМ!$D$10+'СЕТ СН'!$F$5-'СЕТ СН'!$F$17</f>
        <v>2401.7484750600001</v>
      </c>
      <c r="E21" s="36">
        <f>SUMIFS(СВЦЭМ!$C$33:$C$776,СВЦЭМ!$A$33:$A$776,$A21,СВЦЭМ!$B$33:$B$776,E$11)+'СЕТ СН'!$F$9+СВЦЭМ!$D$10+'СЕТ СН'!$F$5-'СЕТ СН'!$F$17</f>
        <v>2405.84617364</v>
      </c>
      <c r="F21" s="36">
        <f>SUMIFS(СВЦЭМ!$C$33:$C$776,СВЦЭМ!$A$33:$A$776,$A21,СВЦЭМ!$B$33:$B$776,F$11)+'СЕТ СН'!$F$9+СВЦЭМ!$D$10+'СЕТ СН'!$F$5-'СЕТ СН'!$F$17</f>
        <v>2388.2523927000002</v>
      </c>
      <c r="G21" s="36">
        <f>SUMIFS(СВЦЭМ!$C$33:$C$776,СВЦЭМ!$A$33:$A$776,$A21,СВЦЭМ!$B$33:$B$776,G$11)+'СЕТ СН'!$F$9+СВЦЭМ!$D$10+'СЕТ СН'!$F$5-'СЕТ СН'!$F$17</f>
        <v>2381.3623499300002</v>
      </c>
      <c r="H21" s="36">
        <f>SUMIFS(СВЦЭМ!$C$33:$C$776,СВЦЭМ!$A$33:$A$776,$A21,СВЦЭМ!$B$33:$B$776,H$11)+'СЕТ СН'!$F$9+СВЦЭМ!$D$10+'СЕТ СН'!$F$5-'СЕТ СН'!$F$17</f>
        <v>2360.9082862400001</v>
      </c>
      <c r="I21" s="36">
        <f>SUMIFS(СВЦЭМ!$C$33:$C$776,СВЦЭМ!$A$33:$A$776,$A21,СВЦЭМ!$B$33:$B$776,I$11)+'СЕТ СН'!$F$9+СВЦЭМ!$D$10+'СЕТ СН'!$F$5-'СЕТ СН'!$F$17</f>
        <v>2349.1878961299999</v>
      </c>
      <c r="J21" s="36">
        <f>SUMIFS(СВЦЭМ!$C$33:$C$776,СВЦЭМ!$A$33:$A$776,$A21,СВЦЭМ!$B$33:$B$776,J$11)+'СЕТ СН'!$F$9+СВЦЭМ!$D$10+'СЕТ СН'!$F$5-'СЕТ СН'!$F$17</f>
        <v>2370.6119694899999</v>
      </c>
      <c r="K21" s="36">
        <f>SUMIFS(СВЦЭМ!$C$33:$C$776,СВЦЭМ!$A$33:$A$776,$A21,СВЦЭМ!$B$33:$B$776,K$11)+'СЕТ СН'!$F$9+СВЦЭМ!$D$10+'СЕТ СН'!$F$5-'СЕТ СН'!$F$17</f>
        <v>2373.1192056999998</v>
      </c>
      <c r="L21" s="36">
        <f>SUMIFS(СВЦЭМ!$C$33:$C$776,СВЦЭМ!$A$33:$A$776,$A21,СВЦЭМ!$B$33:$B$776,L$11)+'СЕТ СН'!$F$9+СВЦЭМ!$D$10+'СЕТ СН'!$F$5-'СЕТ СН'!$F$17</f>
        <v>2390.0339288200003</v>
      </c>
      <c r="M21" s="36">
        <f>SUMIFS(СВЦЭМ!$C$33:$C$776,СВЦЭМ!$A$33:$A$776,$A21,СВЦЭМ!$B$33:$B$776,M$11)+'СЕТ СН'!$F$9+СВЦЭМ!$D$10+'СЕТ СН'!$F$5-'СЕТ СН'!$F$17</f>
        <v>2390.28733908</v>
      </c>
      <c r="N21" s="36">
        <f>SUMIFS(СВЦЭМ!$C$33:$C$776,СВЦЭМ!$A$33:$A$776,$A21,СВЦЭМ!$B$33:$B$776,N$11)+'СЕТ СН'!$F$9+СВЦЭМ!$D$10+'СЕТ СН'!$F$5-'СЕТ СН'!$F$17</f>
        <v>2382.86533474</v>
      </c>
      <c r="O21" s="36">
        <f>SUMIFS(СВЦЭМ!$C$33:$C$776,СВЦЭМ!$A$33:$A$776,$A21,СВЦЭМ!$B$33:$B$776,O$11)+'СЕТ СН'!$F$9+СВЦЭМ!$D$10+'СЕТ СН'!$F$5-'СЕТ СН'!$F$17</f>
        <v>2383.8135156099997</v>
      </c>
      <c r="P21" s="36">
        <f>SUMIFS(СВЦЭМ!$C$33:$C$776,СВЦЭМ!$A$33:$A$776,$A21,СВЦЭМ!$B$33:$B$776,P$11)+'СЕТ СН'!$F$9+СВЦЭМ!$D$10+'СЕТ СН'!$F$5-'СЕТ СН'!$F$17</f>
        <v>2384.0721214499999</v>
      </c>
      <c r="Q21" s="36">
        <f>SUMIFS(СВЦЭМ!$C$33:$C$776,СВЦЭМ!$A$33:$A$776,$A21,СВЦЭМ!$B$33:$B$776,Q$11)+'СЕТ СН'!$F$9+СВЦЭМ!$D$10+'СЕТ СН'!$F$5-'СЕТ СН'!$F$17</f>
        <v>2375.7603177999999</v>
      </c>
      <c r="R21" s="36">
        <f>SUMIFS(СВЦЭМ!$C$33:$C$776,СВЦЭМ!$A$33:$A$776,$A21,СВЦЭМ!$B$33:$B$776,R$11)+'СЕТ СН'!$F$9+СВЦЭМ!$D$10+'СЕТ СН'!$F$5-'СЕТ СН'!$F$17</f>
        <v>2365.66686587</v>
      </c>
      <c r="S21" s="36">
        <f>SUMIFS(СВЦЭМ!$C$33:$C$776,СВЦЭМ!$A$33:$A$776,$A21,СВЦЭМ!$B$33:$B$776,S$11)+'СЕТ СН'!$F$9+СВЦЭМ!$D$10+'СЕТ СН'!$F$5-'СЕТ СН'!$F$17</f>
        <v>2360.6621642800001</v>
      </c>
      <c r="T21" s="36">
        <f>SUMIFS(СВЦЭМ!$C$33:$C$776,СВЦЭМ!$A$33:$A$776,$A21,СВЦЭМ!$B$33:$B$776,T$11)+'СЕТ СН'!$F$9+СВЦЭМ!$D$10+'СЕТ СН'!$F$5-'СЕТ СН'!$F$17</f>
        <v>2372.1281354600001</v>
      </c>
      <c r="U21" s="36">
        <f>SUMIFS(СВЦЭМ!$C$33:$C$776,СВЦЭМ!$A$33:$A$776,$A21,СВЦЭМ!$B$33:$B$776,U$11)+'СЕТ СН'!$F$9+СВЦЭМ!$D$10+'СЕТ СН'!$F$5-'СЕТ СН'!$F$17</f>
        <v>2381.0211480399998</v>
      </c>
      <c r="V21" s="36">
        <f>SUMIFS(СВЦЭМ!$C$33:$C$776,СВЦЭМ!$A$33:$A$776,$A21,СВЦЭМ!$B$33:$B$776,V$11)+'СЕТ СН'!$F$9+СВЦЭМ!$D$10+'СЕТ СН'!$F$5-'СЕТ СН'!$F$17</f>
        <v>2397.2489787099998</v>
      </c>
      <c r="W21" s="36">
        <f>SUMIFS(СВЦЭМ!$C$33:$C$776,СВЦЭМ!$A$33:$A$776,$A21,СВЦЭМ!$B$33:$B$776,W$11)+'СЕТ СН'!$F$9+СВЦЭМ!$D$10+'СЕТ СН'!$F$5-'СЕТ СН'!$F$17</f>
        <v>2378.93779318</v>
      </c>
      <c r="X21" s="36">
        <f>SUMIFS(СВЦЭМ!$C$33:$C$776,СВЦЭМ!$A$33:$A$776,$A21,СВЦЭМ!$B$33:$B$776,X$11)+'СЕТ СН'!$F$9+СВЦЭМ!$D$10+'СЕТ СН'!$F$5-'СЕТ СН'!$F$17</f>
        <v>2350.6879273700001</v>
      </c>
      <c r="Y21" s="36">
        <f>SUMIFS(СВЦЭМ!$C$33:$C$776,СВЦЭМ!$A$33:$A$776,$A21,СВЦЭМ!$B$33:$B$776,Y$11)+'СЕТ СН'!$F$9+СВЦЭМ!$D$10+'СЕТ СН'!$F$5-'СЕТ СН'!$F$17</f>
        <v>2362.7225026599999</v>
      </c>
    </row>
    <row r="22" spans="1:25" ht="15.75" x14ac:dyDescent="0.2">
      <c r="A22" s="35">
        <f t="shared" si="0"/>
        <v>43719</v>
      </c>
      <c r="B22" s="36">
        <f>SUMIFS(СВЦЭМ!$C$33:$C$776,СВЦЭМ!$A$33:$A$776,$A22,СВЦЭМ!$B$33:$B$776,B$11)+'СЕТ СН'!$F$9+СВЦЭМ!$D$10+'СЕТ СН'!$F$5-'СЕТ СН'!$F$17</f>
        <v>2455.4787159899997</v>
      </c>
      <c r="C22" s="36">
        <f>SUMIFS(СВЦЭМ!$C$33:$C$776,СВЦЭМ!$A$33:$A$776,$A22,СВЦЭМ!$B$33:$B$776,C$11)+'СЕТ СН'!$F$9+СВЦЭМ!$D$10+'СЕТ СН'!$F$5-'СЕТ СН'!$F$17</f>
        <v>2481.9371687600001</v>
      </c>
      <c r="D22" s="36">
        <f>SUMIFS(СВЦЭМ!$C$33:$C$776,СВЦЭМ!$A$33:$A$776,$A22,СВЦЭМ!$B$33:$B$776,D$11)+'СЕТ СН'!$F$9+СВЦЭМ!$D$10+'СЕТ СН'!$F$5-'СЕТ СН'!$F$17</f>
        <v>2514.2102228200001</v>
      </c>
      <c r="E22" s="36">
        <f>SUMIFS(СВЦЭМ!$C$33:$C$776,СВЦЭМ!$A$33:$A$776,$A22,СВЦЭМ!$B$33:$B$776,E$11)+'СЕТ СН'!$F$9+СВЦЭМ!$D$10+'СЕТ СН'!$F$5-'СЕТ СН'!$F$17</f>
        <v>2526.2960640800002</v>
      </c>
      <c r="F22" s="36">
        <f>SUMIFS(СВЦЭМ!$C$33:$C$776,СВЦЭМ!$A$33:$A$776,$A22,СВЦЭМ!$B$33:$B$776,F$11)+'СЕТ СН'!$F$9+СВЦЭМ!$D$10+'СЕТ СН'!$F$5-'СЕТ СН'!$F$17</f>
        <v>2530.5437825099998</v>
      </c>
      <c r="G22" s="36">
        <f>SUMIFS(СВЦЭМ!$C$33:$C$776,СВЦЭМ!$A$33:$A$776,$A22,СВЦЭМ!$B$33:$B$776,G$11)+'СЕТ СН'!$F$9+СВЦЭМ!$D$10+'СЕТ СН'!$F$5-'СЕТ СН'!$F$17</f>
        <v>2508.3284547799999</v>
      </c>
      <c r="H22" s="36">
        <f>SUMIFS(СВЦЭМ!$C$33:$C$776,СВЦЭМ!$A$33:$A$776,$A22,СВЦЭМ!$B$33:$B$776,H$11)+'СЕТ СН'!$F$9+СВЦЭМ!$D$10+'СЕТ СН'!$F$5-'СЕТ СН'!$F$17</f>
        <v>2455.4976855300001</v>
      </c>
      <c r="I22" s="36">
        <f>SUMIFS(СВЦЭМ!$C$33:$C$776,СВЦЭМ!$A$33:$A$776,$A22,СВЦЭМ!$B$33:$B$776,I$11)+'СЕТ СН'!$F$9+СВЦЭМ!$D$10+'СЕТ СН'!$F$5-'СЕТ СН'!$F$17</f>
        <v>2413.1293404899998</v>
      </c>
      <c r="J22" s="36">
        <f>SUMIFS(СВЦЭМ!$C$33:$C$776,СВЦЭМ!$A$33:$A$776,$A22,СВЦЭМ!$B$33:$B$776,J$11)+'СЕТ СН'!$F$9+СВЦЭМ!$D$10+'СЕТ СН'!$F$5-'СЕТ СН'!$F$17</f>
        <v>2365.6288649799999</v>
      </c>
      <c r="K22" s="36">
        <f>SUMIFS(СВЦЭМ!$C$33:$C$776,СВЦЭМ!$A$33:$A$776,$A22,СВЦЭМ!$B$33:$B$776,K$11)+'СЕТ СН'!$F$9+СВЦЭМ!$D$10+'СЕТ СН'!$F$5-'СЕТ СН'!$F$17</f>
        <v>2366.2923714600001</v>
      </c>
      <c r="L22" s="36">
        <f>SUMIFS(СВЦЭМ!$C$33:$C$776,СВЦЭМ!$A$33:$A$776,$A22,СВЦЭМ!$B$33:$B$776,L$11)+'СЕТ СН'!$F$9+СВЦЭМ!$D$10+'СЕТ СН'!$F$5-'СЕТ СН'!$F$17</f>
        <v>2369.9319145700001</v>
      </c>
      <c r="M22" s="36">
        <f>SUMIFS(СВЦЭМ!$C$33:$C$776,СВЦЭМ!$A$33:$A$776,$A22,СВЦЭМ!$B$33:$B$776,M$11)+'СЕТ СН'!$F$9+СВЦЭМ!$D$10+'СЕТ СН'!$F$5-'СЕТ СН'!$F$17</f>
        <v>2365.04372646</v>
      </c>
      <c r="N22" s="36">
        <f>SUMIFS(СВЦЭМ!$C$33:$C$776,СВЦЭМ!$A$33:$A$776,$A22,СВЦЭМ!$B$33:$B$776,N$11)+'СЕТ СН'!$F$9+СВЦЭМ!$D$10+'СЕТ СН'!$F$5-'СЕТ СН'!$F$17</f>
        <v>2372.9921380400001</v>
      </c>
      <c r="O22" s="36">
        <f>SUMIFS(СВЦЭМ!$C$33:$C$776,СВЦЭМ!$A$33:$A$776,$A22,СВЦЭМ!$B$33:$B$776,O$11)+'СЕТ СН'!$F$9+СВЦЭМ!$D$10+'СЕТ СН'!$F$5-'СЕТ СН'!$F$17</f>
        <v>2381.5271753500001</v>
      </c>
      <c r="P22" s="36">
        <f>SUMIFS(СВЦЭМ!$C$33:$C$776,СВЦЭМ!$A$33:$A$776,$A22,СВЦЭМ!$B$33:$B$776,P$11)+'СЕТ СН'!$F$9+СВЦЭМ!$D$10+'СЕТ СН'!$F$5-'СЕТ СН'!$F$17</f>
        <v>2380.1325535000001</v>
      </c>
      <c r="Q22" s="36">
        <f>SUMIFS(СВЦЭМ!$C$33:$C$776,СВЦЭМ!$A$33:$A$776,$A22,СВЦЭМ!$B$33:$B$776,Q$11)+'СЕТ СН'!$F$9+СВЦЭМ!$D$10+'СЕТ СН'!$F$5-'СЕТ СН'!$F$17</f>
        <v>2393.69356161</v>
      </c>
      <c r="R22" s="36">
        <f>SUMIFS(СВЦЭМ!$C$33:$C$776,СВЦЭМ!$A$33:$A$776,$A22,СВЦЭМ!$B$33:$B$776,R$11)+'СЕТ СН'!$F$9+СВЦЭМ!$D$10+'СЕТ СН'!$F$5-'СЕТ СН'!$F$17</f>
        <v>2378.3105721399997</v>
      </c>
      <c r="S22" s="36">
        <f>SUMIFS(СВЦЭМ!$C$33:$C$776,СВЦЭМ!$A$33:$A$776,$A22,СВЦЭМ!$B$33:$B$776,S$11)+'СЕТ СН'!$F$9+СВЦЭМ!$D$10+'СЕТ СН'!$F$5-'СЕТ СН'!$F$17</f>
        <v>2380.8278830600002</v>
      </c>
      <c r="T22" s="36">
        <f>SUMIFS(СВЦЭМ!$C$33:$C$776,СВЦЭМ!$A$33:$A$776,$A22,СВЦЭМ!$B$33:$B$776,T$11)+'СЕТ СН'!$F$9+СВЦЭМ!$D$10+'СЕТ СН'!$F$5-'СЕТ СН'!$F$17</f>
        <v>2374.86888125</v>
      </c>
      <c r="U22" s="36">
        <f>SUMIFS(СВЦЭМ!$C$33:$C$776,СВЦЭМ!$A$33:$A$776,$A22,СВЦЭМ!$B$33:$B$776,U$11)+'СЕТ СН'!$F$9+СВЦЭМ!$D$10+'СЕТ СН'!$F$5-'СЕТ СН'!$F$17</f>
        <v>2378.1941324700001</v>
      </c>
      <c r="V22" s="36">
        <f>SUMIFS(СВЦЭМ!$C$33:$C$776,СВЦЭМ!$A$33:$A$776,$A22,СВЦЭМ!$B$33:$B$776,V$11)+'СЕТ СН'!$F$9+СВЦЭМ!$D$10+'СЕТ СН'!$F$5-'СЕТ СН'!$F$17</f>
        <v>2391.5971067400001</v>
      </c>
      <c r="W22" s="36">
        <f>SUMIFS(СВЦЭМ!$C$33:$C$776,СВЦЭМ!$A$33:$A$776,$A22,СВЦЭМ!$B$33:$B$776,W$11)+'СЕТ СН'!$F$9+СВЦЭМ!$D$10+'СЕТ СН'!$F$5-'СЕТ СН'!$F$17</f>
        <v>2368.7097205800001</v>
      </c>
      <c r="X22" s="36">
        <f>SUMIFS(СВЦЭМ!$C$33:$C$776,СВЦЭМ!$A$33:$A$776,$A22,СВЦЭМ!$B$33:$B$776,X$11)+'СЕТ СН'!$F$9+СВЦЭМ!$D$10+'СЕТ СН'!$F$5-'СЕТ СН'!$F$17</f>
        <v>2351.7658248799999</v>
      </c>
      <c r="Y22" s="36">
        <f>SUMIFS(СВЦЭМ!$C$33:$C$776,СВЦЭМ!$A$33:$A$776,$A22,СВЦЭМ!$B$33:$B$776,Y$11)+'СЕТ СН'!$F$9+СВЦЭМ!$D$10+'СЕТ СН'!$F$5-'СЕТ СН'!$F$17</f>
        <v>2367.11003506</v>
      </c>
    </row>
    <row r="23" spans="1:25" ht="15.75" x14ac:dyDescent="0.2">
      <c r="A23" s="35">
        <f t="shared" si="0"/>
        <v>43720</v>
      </c>
      <c r="B23" s="36">
        <f>SUMIFS(СВЦЭМ!$C$33:$C$776,СВЦЭМ!$A$33:$A$776,$A23,СВЦЭМ!$B$33:$B$776,B$11)+'СЕТ СН'!$F$9+СВЦЭМ!$D$10+'СЕТ СН'!$F$5-'СЕТ СН'!$F$17</f>
        <v>2437.3409834899999</v>
      </c>
      <c r="C23" s="36">
        <f>SUMIFS(СВЦЭМ!$C$33:$C$776,СВЦЭМ!$A$33:$A$776,$A23,СВЦЭМ!$B$33:$B$776,C$11)+'СЕТ СН'!$F$9+СВЦЭМ!$D$10+'СЕТ СН'!$F$5-'СЕТ СН'!$F$17</f>
        <v>2446.2862718400002</v>
      </c>
      <c r="D23" s="36">
        <f>SUMIFS(СВЦЭМ!$C$33:$C$776,СВЦЭМ!$A$33:$A$776,$A23,СВЦЭМ!$B$33:$B$776,D$11)+'СЕТ СН'!$F$9+СВЦЭМ!$D$10+'СЕТ СН'!$F$5-'СЕТ СН'!$F$17</f>
        <v>2467.9710216399999</v>
      </c>
      <c r="E23" s="36">
        <f>SUMIFS(СВЦЭМ!$C$33:$C$776,СВЦЭМ!$A$33:$A$776,$A23,СВЦЭМ!$B$33:$B$776,E$11)+'СЕТ СН'!$F$9+СВЦЭМ!$D$10+'СЕТ СН'!$F$5-'СЕТ СН'!$F$17</f>
        <v>2478.6201263900002</v>
      </c>
      <c r="F23" s="36">
        <f>SUMIFS(СВЦЭМ!$C$33:$C$776,СВЦЭМ!$A$33:$A$776,$A23,СВЦЭМ!$B$33:$B$776,F$11)+'СЕТ СН'!$F$9+СВЦЭМ!$D$10+'СЕТ СН'!$F$5-'СЕТ СН'!$F$17</f>
        <v>2483.85757203</v>
      </c>
      <c r="G23" s="36">
        <f>SUMIFS(СВЦЭМ!$C$33:$C$776,СВЦЭМ!$A$33:$A$776,$A23,СВЦЭМ!$B$33:$B$776,G$11)+'СЕТ СН'!$F$9+СВЦЭМ!$D$10+'СЕТ СН'!$F$5-'СЕТ СН'!$F$17</f>
        <v>2459.2088159800001</v>
      </c>
      <c r="H23" s="36">
        <f>SUMIFS(СВЦЭМ!$C$33:$C$776,СВЦЭМ!$A$33:$A$776,$A23,СВЦЭМ!$B$33:$B$776,H$11)+'СЕТ СН'!$F$9+СВЦЭМ!$D$10+'СЕТ СН'!$F$5-'СЕТ СН'!$F$17</f>
        <v>2409.8441731399998</v>
      </c>
      <c r="I23" s="36">
        <f>SUMIFS(СВЦЭМ!$C$33:$C$776,СВЦЭМ!$A$33:$A$776,$A23,СВЦЭМ!$B$33:$B$776,I$11)+'СЕТ СН'!$F$9+СВЦЭМ!$D$10+'СЕТ СН'!$F$5-'СЕТ СН'!$F$17</f>
        <v>2360.62043451</v>
      </c>
      <c r="J23" s="36">
        <f>SUMIFS(СВЦЭМ!$C$33:$C$776,СВЦЭМ!$A$33:$A$776,$A23,СВЦЭМ!$B$33:$B$776,J$11)+'СЕТ СН'!$F$9+СВЦЭМ!$D$10+'СЕТ СН'!$F$5-'СЕТ СН'!$F$17</f>
        <v>2320.0232157999999</v>
      </c>
      <c r="K23" s="36">
        <f>SUMIFS(СВЦЭМ!$C$33:$C$776,СВЦЭМ!$A$33:$A$776,$A23,СВЦЭМ!$B$33:$B$776,K$11)+'СЕТ СН'!$F$9+СВЦЭМ!$D$10+'СЕТ СН'!$F$5-'СЕТ СН'!$F$17</f>
        <v>2321.6937781400002</v>
      </c>
      <c r="L23" s="36">
        <f>SUMIFS(СВЦЭМ!$C$33:$C$776,СВЦЭМ!$A$33:$A$776,$A23,СВЦЭМ!$B$33:$B$776,L$11)+'СЕТ СН'!$F$9+СВЦЭМ!$D$10+'СЕТ СН'!$F$5-'СЕТ СН'!$F$17</f>
        <v>2337.86439277</v>
      </c>
      <c r="M23" s="36">
        <f>SUMIFS(СВЦЭМ!$C$33:$C$776,СВЦЭМ!$A$33:$A$776,$A23,СВЦЭМ!$B$33:$B$776,M$11)+'СЕТ СН'!$F$9+СВЦЭМ!$D$10+'СЕТ СН'!$F$5-'СЕТ СН'!$F$17</f>
        <v>2329.13573572</v>
      </c>
      <c r="N23" s="36">
        <f>SUMIFS(СВЦЭМ!$C$33:$C$776,СВЦЭМ!$A$33:$A$776,$A23,СВЦЭМ!$B$33:$B$776,N$11)+'СЕТ СН'!$F$9+СВЦЭМ!$D$10+'СЕТ СН'!$F$5-'СЕТ СН'!$F$17</f>
        <v>2321.59789017</v>
      </c>
      <c r="O23" s="36">
        <f>SUMIFS(СВЦЭМ!$C$33:$C$776,СВЦЭМ!$A$33:$A$776,$A23,СВЦЭМ!$B$33:$B$776,O$11)+'СЕТ СН'!$F$9+СВЦЭМ!$D$10+'СЕТ СН'!$F$5-'СЕТ СН'!$F$17</f>
        <v>2323.65599918</v>
      </c>
      <c r="P23" s="36">
        <f>SUMIFS(СВЦЭМ!$C$33:$C$776,СВЦЭМ!$A$33:$A$776,$A23,СВЦЭМ!$B$33:$B$776,P$11)+'СЕТ СН'!$F$9+СВЦЭМ!$D$10+'СЕТ СН'!$F$5-'СЕТ СН'!$F$17</f>
        <v>2325.1336722800002</v>
      </c>
      <c r="Q23" s="36">
        <f>SUMIFS(СВЦЭМ!$C$33:$C$776,СВЦЭМ!$A$33:$A$776,$A23,СВЦЭМ!$B$33:$B$776,Q$11)+'СЕТ СН'!$F$9+СВЦЭМ!$D$10+'СЕТ СН'!$F$5-'СЕТ СН'!$F$17</f>
        <v>2314.7978230099998</v>
      </c>
      <c r="R23" s="36">
        <f>SUMIFS(СВЦЭМ!$C$33:$C$776,СВЦЭМ!$A$33:$A$776,$A23,СВЦЭМ!$B$33:$B$776,R$11)+'СЕТ СН'!$F$9+СВЦЭМ!$D$10+'СЕТ СН'!$F$5-'СЕТ СН'!$F$17</f>
        <v>2309.4932565200002</v>
      </c>
      <c r="S23" s="36">
        <f>SUMIFS(СВЦЭМ!$C$33:$C$776,СВЦЭМ!$A$33:$A$776,$A23,СВЦЭМ!$B$33:$B$776,S$11)+'СЕТ СН'!$F$9+СВЦЭМ!$D$10+'СЕТ СН'!$F$5-'СЕТ СН'!$F$17</f>
        <v>2310.8926022699998</v>
      </c>
      <c r="T23" s="36">
        <f>SUMIFS(СВЦЭМ!$C$33:$C$776,СВЦЭМ!$A$33:$A$776,$A23,СВЦЭМ!$B$33:$B$776,T$11)+'СЕТ СН'!$F$9+СВЦЭМ!$D$10+'СЕТ СН'!$F$5-'СЕТ СН'!$F$17</f>
        <v>2317.5605132000001</v>
      </c>
      <c r="U23" s="36">
        <f>SUMIFS(СВЦЭМ!$C$33:$C$776,СВЦЭМ!$A$33:$A$776,$A23,СВЦЭМ!$B$33:$B$776,U$11)+'СЕТ СН'!$F$9+СВЦЭМ!$D$10+'СЕТ СН'!$F$5-'СЕТ СН'!$F$17</f>
        <v>2336.7281622199998</v>
      </c>
      <c r="V23" s="36">
        <f>SUMIFS(СВЦЭМ!$C$33:$C$776,СВЦЭМ!$A$33:$A$776,$A23,СВЦЭМ!$B$33:$B$776,V$11)+'СЕТ СН'!$F$9+СВЦЭМ!$D$10+'СЕТ СН'!$F$5-'СЕТ СН'!$F$17</f>
        <v>2357.4422022099998</v>
      </c>
      <c r="W23" s="36">
        <f>SUMIFS(СВЦЭМ!$C$33:$C$776,СВЦЭМ!$A$33:$A$776,$A23,СВЦЭМ!$B$33:$B$776,W$11)+'СЕТ СН'!$F$9+СВЦЭМ!$D$10+'СЕТ СН'!$F$5-'СЕТ СН'!$F$17</f>
        <v>2338.0580559999999</v>
      </c>
      <c r="X23" s="36">
        <f>SUMIFS(СВЦЭМ!$C$33:$C$776,СВЦЭМ!$A$33:$A$776,$A23,СВЦЭМ!$B$33:$B$776,X$11)+'СЕТ СН'!$F$9+СВЦЭМ!$D$10+'СЕТ СН'!$F$5-'СЕТ СН'!$F$17</f>
        <v>2325.80615837</v>
      </c>
      <c r="Y23" s="36">
        <f>SUMIFS(СВЦЭМ!$C$33:$C$776,СВЦЭМ!$A$33:$A$776,$A23,СВЦЭМ!$B$33:$B$776,Y$11)+'СЕТ СН'!$F$9+СВЦЭМ!$D$10+'СЕТ СН'!$F$5-'СЕТ СН'!$F$17</f>
        <v>2372.4367918399998</v>
      </c>
    </row>
    <row r="24" spans="1:25" ht="15.75" x14ac:dyDescent="0.2">
      <c r="A24" s="35">
        <f t="shared" si="0"/>
        <v>43721</v>
      </c>
      <c r="B24" s="36">
        <f>SUMIFS(СВЦЭМ!$C$33:$C$776,СВЦЭМ!$A$33:$A$776,$A24,СВЦЭМ!$B$33:$B$776,B$11)+'СЕТ СН'!$F$9+СВЦЭМ!$D$10+'СЕТ СН'!$F$5-'СЕТ СН'!$F$17</f>
        <v>2382.4900028900001</v>
      </c>
      <c r="C24" s="36">
        <f>SUMIFS(СВЦЭМ!$C$33:$C$776,СВЦЭМ!$A$33:$A$776,$A24,СВЦЭМ!$B$33:$B$776,C$11)+'СЕТ СН'!$F$9+СВЦЭМ!$D$10+'СЕТ СН'!$F$5-'СЕТ СН'!$F$17</f>
        <v>2417.67844797</v>
      </c>
      <c r="D24" s="36">
        <f>SUMIFS(СВЦЭМ!$C$33:$C$776,СВЦЭМ!$A$33:$A$776,$A24,СВЦЭМ!$B$33:$B$776,D$11)+'СЕТ СН'!$F$9+СВЦЭМ!$D$10+'СЕТ СН'!$F$5-'СЕТ СН'!$F$17</f>
        <v>2434.4255075400001</v>
      </c>
      <c r="E24" s="36">
        <f>SUMIFS(СВЦЭМ!$C$33:$C$776,СВЦЭМ!$A$33:$A$776,$A24,СВЦЭМ!$B$33:$B$776,E$11)+'СЕТ СН'!$F$9+СВЦЭМ!$D$10+'СЕТ СН'!$F$5-'СЕТ СН'!$F$17</f>
        <v>2447.6366948700002</v>
      </c>
      <c r="F24" s="36">
        <f>SUMIFS(СВЦЭМ!$C$33:$C$776,СВЦЭМ!$A$33:$A$776,$A24,СВЦЭМ!$B$33:$B$776,F$11)+'СЕТ СН'!$F$9+СВЦЭМ!$D$10+'СЕТ СН'!$F$5-'СЕТ СН'!$F$17</f>
        <v>2453.84120545</v>
      </c>
      <c r="G24" s="36">
        <f>SUMIFS(СВЦЭМ!$C$33:$C$776,СВЦЭМ!$A$33:$A$776,$A24,СВЦЭМ!$B$33:$B$776,G$11)+'СЕТ СН'!$F$9+СВЦЭМ!$D$10+'СЕТ СН'!$F$5-'СЕТ СН'!$F$17</f>
        <v>2423.1566024700001</v>
      </c>
      <c r="H24" s="36">
        <f>SUMIFS(СВЦЭМ!$C$33:$C$776,СВЦЭМ!$A$33:$A$776,$A24,СВЦЭМ!$B$33:$B$776,H$11)+'СЕТ СН'!$F$9+СВЦЭМ!$D$10+'СЕТ СН'!$F$5-'СЕТ СН'!$F$17</f>
        <v>2381.1712933700001</v>
      </c>
      <c r="I24" s="36">
        <f>SUMIFS(СВЦЭМ!$C$33:$C$776,СВЦЭМ!$A$33:$A$776,$A24,СВЦЭМ!$B$33:$B$776,I$11)+'СЕТ СН'!$F$9+СВЦЭМ!$D$10+'СЕТ СН'!$F$5-'СЕТ СН'!$F$17</f>
        <v>2356.8316175300001</v>
      </c>
      <c r="J24" s="36">
        <f>SUMIFS(СВЦЭМ!$C$33:$C$776,СВЦЭМ!$A$33:$A$776,$A24,СВЦЭМ!$B$33:$B$776,J$11)+'СЕТ СН'!$F$9+СВЦЭМ!$D$10+'СЕТ СН'!$F$5-'СЕТ СН'!$F$17</f>
        <v>2340.4936853700001</v>
      </c>
      <c r="K24" s="36">
        <f>SUMIFS(СВЦЭМ!$C$33:$C$776,СВЦЭМ!$A$33:$A$776,$A24,СВЦЭМ!$B$33:$B$776,K$11)+'СЕТ СН'!$F$9+СВЦЭМ!$D$10+'СЕТ СН'!$F$5-'СЕТ СН'!$F$17</f>
        <v>2315.2917283199999</v>
      </c>
      <c r="L24" s="36">
        <f>SUMIFS(СВЦЭМ!$C$33:$C$776,СВЦЭМ!$A$33:$A$776,$A24,СВЦЭМ!$B$33:$B$776,L$11)+'СЕТ СН'!$F$9+СВЦЭМ!$D$10+'СЕТ СН'!$F$5-'СЕТ СН'!$F$17</f>
        <v>2304.7673239599999</v>
      </c>
      <c r="M24" s="36">
        <f>SUMIFS(СВЦЭМ!$C$33:$C$776,СВЦЭМ!$A$33:$A$776,$A24,СВЦЭМ!$B$33:$B$776,M$11)+'СЕТ СН'!$F$9+СВЦЭМ!$D$10+'СЕТ СН'!$F$5-'СЕТ СН'!$F$17</f>
        <v>2309.4427900999999</v>
      </c>
      <c r="N24" s="36">
        <f>SUMIFS(СВЦЭМ!$C$33:$C$776,СВЦЭМ!$A$33:$A$776,$A24,СВЦЭМ!$B$33:$B$776,N$11)+'СЕТ СН'!$F$9+СВЦЭМ!$D$10+'СЕТ СН'!$F$5-'СЕТ СН'!$F$17</f>
        <v>2323.3380140899999</v>
      </c>
      <c r="O24" s="36">
        <f>SUMIFS(СВЦЭМ!$C$33:$C$776,СВЦЭМ!$A$33:$A$776,$A24,СВЦЭМ!$B$33:$B$776,O$11)+'СЕТ СН'!$F$9+СВЦЭМ!$D$10+'СЕТ СН'!$F$5-'СЕТ СН'!$F$17</f>
        <v>2329.3968940700001</v>
      </c>
      <c r="P24" s="36">
        <f>SUMIFS(СВЦЭМ!$C$33:$C$776,СВЦЭМ!$A$33:$A$776,$A24,СВЦЭМ!$B$33:$B$776,P$11)+'СЕТ СН'!$F$9+СВЦЭМ!$D$10+'СЕТ СН'!$F$5-'СЕТ СН'!$F$17</f>
        <v>2329.8613779900002</v>
      </c>
      <c r="Q24" s="36">
        <f>SUMIFS(СВЦЭМ!$C$33:$C$776,СВЦЭМ!$A$33:$A$776,$A24,СВЦЭМ!$B$33:$B$776,Q$11)+'СЕТ СН'!$F$9+СВЦЭМ!$D$10+'СЕТ СН'!$F$5-'СЕТ СН'!$F$17</f>
        <v>2333.05272367</v>
      </c>
      <c r="R24" s="36">
        <f>SUMIFS(СВЦЭМ!$C$33:$C$776,СВЦЭМ!$A$33:$A$776,$A24,СВЦЭМ!$B$33:$B$776,R$11)+'СЕТ СН'!$F$9+СВЦЭМ!$D$10+'СЕТ СН'!$F$5-'СЕТ СН'!$F$17</f>
        <v>2301.8032593200001</v>
      </c>
      <c r="S24" s="36">
        <f>SUMIFS(СВЦЭМ!$C$33:$C$776,СВЦЭМ!$A$33:$A$776,$A24,СВЦЭМ!$B$33:$B$776,S$11)+'СЕТ СН'!$F$9+СВЦЭМ!$D$10+'СЕТ СН'!$F$5-'СЕТ СН'!$F$17</f>
        <v>2315.8835469400001</v>
      </c>
      <c r="T24" s="36">
        <f>SUMIFS(СВЦЭМ!$C$33:$C$776,СВЦЭМ!$A$33:$A$776,$A24,СВЦЭМ!$B$33:$B$776,T$11)+'СЕТ СН'!$F$9+СВЦЭМ!$D$10+'СЕТ СН'!$F$5-'СЕТ СН'!$F$17</f>
        <v>2332.8322500599998</v>
      </c>
      <c r="U24" s="36">
        <f>SUMIFS(СВЦЭМ!$C$33:$C$776,СВЦЭМ!$A$33:$A$776,$A24,СВЦЭМ!$B$33:$B$776,U$11)+'СЕТ СН'!$F$9+СВЦЭМ!$D$10+'СЕТ СН'!$F$5-'СЕТ СН'!$F$17</f>
        <v>2345.7613057399999</v>
      </c>
      <c r="V24" s="36">
        <f>SUMIFS(СВЦЭМ!$C$33:$C$776,СВЦЭМ!$A$33:$A$776,$A24,СВЦЭМ!$B$33:$B$776,V$11)+'СЕТ СН'!$F$9+СВЦЭМ!$D$10+'СЕТ СН'!$F$5-'СЕТ СН'!$F$17</f>
        <v>2301.3574630900002</v>
      </c>
      <c r="W24" s="36">
        <f>SUMIFS(СВЦЭМ!$C$33:$C$776,СВЦЭМ!$A$33:$A$776,$A24,СВЦЭМ!$B$33:$B$776,W$11)+'СЕТ СН'!$F$9+СВЦЭМ!$D$10+'СЕТ СН'!$F$5-'СЕТ СН'!$F$17</f>
        <v>2316.0565732099999</v>
      </c>
      <c r="X24" s="36">
        <f>SUMIFS(СВЦЭМ!$C$33:$C$776,СВЦЭМ!$A$33:$A$776,$A24,СВЦЭМ!$B$33:$B$776,X$11)+'СЕТ СН'!$F$9+СВЦЭМ!$D$10+'СЕТ СН'!$F$5-'СЕТ СН'!$F$17</f>
        <v>2289.6631324700002</v>
      </c>
      <c r="Y24" s="36">
        <f>SUMIFS(СВЦЭМ!$C$33:$C$776,СВЦЭМ!$A$33:$A$776,$A24,СВЦЭМ!$B$33:$B$776,Y$11)+'СЕТ СН'!$F$9+СВЦЭМ!$D$10+'СЕТ СН'!$F$5-'СЕТ СН'!$F$17</f>
        <v>2364.1413916800002</v>
      </c>
    </row>
    <row r="25" spans="1:25" ht="15.75" x14ac:dyDescent="0.2">
      <c r="A25" s="35">
        <f t="shared" si="0"/>
        <v>43722</v>
      </c>
      <c r="B25" s="36">
        <f>SUMIFS(СВЦЭМ!$C$33:$C$776,СВЦЭМ!$A$33:$A$776,$A25,СВЦЭМ!$B$33:$B$776,B$11)+'СЕТ СН'!$F$9+СВЦЭМ!$D$10+'СЕТ СН'!$F$5-'СЕТ СН'!$F$17</f>
        <v>2452.1877179600001</v>
      </c>
      <c r="C25" s="36">
        <f>SUMIFS(СВЦЭМ!$C$33:$C$776,СВЦЭМ!$A$33:$A$776,$A25,СВЦЭМ!$B$33:$B$776,C$11)+'СЕТ СН'!$F$9+СВЦЭМ!$D$10+'СЕТ СН'!$F$5-'СЕТ СН'!$F$17</f>
        <v>2451.6047554100001</v>
      </c>
      <c r="D25" s="36">
        <f>SUMIFS(СВЦЭМ!$C$33:$C$776,СВЦЭМ!$A$33:$A$776,$A25,СВЦЭМ!$B$33:$B$776,D$11)+'СЕТ СН'!$F$9+СВЦЭМ!$D$10+'СЕТ СН'!$F$5-'СЕТ СН'!$F$17</f>
        <v>2472.0423679999999</v>
      </c>
      <c r="E25" s="36">
        <f>SUMIFS(СВЦЭМ!$C$33:$C$776,СВЦЭМ!$A$33:$A$776,$A25,СВЦЭМ!$B$33:$B$776,E$11)+'СЕТ СН'!$F$9+СВЦЭМ!$D$10+'СЕТ СН'!$F$5-'СЕТ СН'!$F$17</f>
        <v>2480.7443910800002</v>
      </c>
      <c r="F25" s="36">
        <f>SUMIFS(СВЦЭМ!$C$33:$C$776,СВЦЭМ!$A$33:$A$776,$A25,СВЦЭМ!$B$33:$B$776,F$11)+'СЕТ СН'!$F$9+СВЦЭМ!$D$10+'СЕТ СН'!$F$5-'СЕТ СН'!$F$17</f>
        <v>2486.2876624700002</v>
      </c>
      <c r="G25" s="36">
        <f>SUMIFS(СВЦЭМ!$C$33:$C$776,СВЦЭМ!$A$33:$A$776,$A25,СВЦЭМ!$B$33:$B$776,G$11)+'СЕТ СН'!$F$9+СВЦЭМ!$D$10+'СЕТ СН'!$F$5-'СЕТ СН'!$F$17</f>
        <v>2481.31676199</v>
      </c>
      <c r="H25" s="36">
        <f>SUMIFS(СВЦЭМ!$C$33:$C$776,СВЦЭМ!$A$33:$A$776,$A25,СВЦЭМ!$B$33:$B$776,H$11)+'СЕТ СН'!$F$9+СВЦЭМ!$D$10+'СЕТ СН'!$F$5-'СЕТ СН'!$F$17</f>
        <v>2462.79018344</v>
      </c>
      <c r="I25" s="36">
        <f>SUMIFS(СВЦЭМ!$C$33:$C$776,СВЦЭМ!$A$33:$A$776,$A25,СВЦЭМ!$B$33:$B$776,I$11)+'СЕТ СН'!$F$9+СВЦЭМ!$D$10+'СЕТ СН'!$F$5-'СЕТ СН'!$F$17</f>
        <v>2420.07694683</v>
      </c>
      <c r="J25" s="36">
        <f>SUMIFS(СВЦЭМ!$C$33:$C$776,СВЦЭМ!$A$33:$A$776,$A25,СВЦЭМ!$B$33:$B$776,J$11)+'СЕТ СН'!$F$9+СВЦЭМ!$D$10+'СЕТ СН'!$F$5-'СЕТ СН'!$F$17</f>
        <v>2361.44713383</v>
      </c>
      <c r="K25" s="36">
        <f>SUMIFS(СВЦЭМ!$C$33:$C$776,СВЦЭМ!$A$33:$A$776,$A25,СВЦЭМ!$B$33:$B$776,K$11)+'СЕТ СН'!$F$9+СВЦЭМ!$D$10+'СЕТ СН'!$F$5-'СЕТ СН'!$F$17</f>
        <v>2318.1067815000001</v>
      </c>
      <c r="L25" s="36">
        <f>SUMIFS(СВЦЭМ!$C$33:$C$776,СВЦЭМ!$A$33:$A$776,$A25,СВЦЭМ!$B$33:$B$776,L$11)+'СЕТ СН'!$F$9+СВЦЭМ!$D$10+'СЕТ СН'!$F$5-'СЕТ СН'!$F$17</f>
        <v>2297.1352787999999</v>
      </c>
      <c r="M25" s="36">
        <f>SUMIFS(СВЦЭМ!$C$33:$C$776,СВЦЭМ!$A$33:$A$776,$A25,СВЦЭМ!$B$33:$B$776,M$11)+'СЕТ СН'!$F$9+СВЦЭМ!$D$10+'СЕТ СН'!$F$5-'СЕТ СН'!$F$17</f>
        <v>2289.5469652100001</v>
      </c>
      <c r="N25" s="36">
        <f>SUMIFS(СВЦЭМ!$C$33:$C$776,СВЦЭМ!$A$33:$A$776,$A25,СВЦЭМ!$B$33:$B$776,N$11)+'СЕТ СН'!$F$9+СВЦЭМ!$D$10+'СЕТ СН'!$F$5-'СЕТ СН'!$F$17</f>
        <v>2295.61648457</v>
      </c>
      <c r="O25" s="36">
        <f>SUMIFS(СВЦЭМ!$C$33:$C$776,СВЦЭМ!$A$33:$A$776,$A25,СВЦЭМ!$B$33:$B$776,O$11)+'СЕТ СН'!$F$9+СВЦЭМ!$D$10+'СЕТ СН'!$F$5-'СЕТ СН'!$F$17</f>
        <v>2302.74087414</v>
      </c>
      <c r="P25" s="36">
        <f>SUMIFS(СВЦЭМ!$C$33:$C$776,СВЦЭМ!$A$33:$A$776,$A25,СВЦЭМ!$B$33:$B$776,P$11)+'СЕТ СН'!$F$9+СВЦЭМ!$D$10+'СЕТ СН'!$F$5-'СЕТ СН'!$F$17</f>
        <v>2321.7416531999997</v>
      </c>
      <c r="Q25" s="36">
        <f>SUMIFS(СВЦЭМ!$C$33:$C$776,СВЦЭМ!$A$33:$A$776,$A25,СВЦЭМ!$B$33:$B$776,Q$11)+'СЕТ СН'!$F$9+СВЦЭМ!$D$10+'СЕТ СН'!$F$5-'СЕТ СН'!$F$17</f>
        <v>2323.1731861899998</v>
      </c>
      <c r="R25" s="36">
        <f>SUMIFS(СВЦЭМ!$C$33:$C$776,СВЦЭМ!$A$33:$A$776,$A25,СВЦЭМ!$B$33:$B$776,R$11)+'СЕТ СН'!$F$9+СВЦЭМ!$D$10+'СЕТ СН'!$F$5-'СЕТ СН'!$F$17</f>
        <v>2288.9997613300002</v>
      </c>
      <c r="S25" s="36">
        <f>SUMIFS(СВЦЭМ!$C$33:$C$776,СВЦЭМ!$A$33:$A$776,$A25,СВЦЭМ!$B$33:$B$776,S$11)+'СЕТ СН'!$F$9+СВЦЭМ!$D$10+'СЕТ СН'!$F$5-'СЕТ СН'!$F$17</f>
        <v>2255.4332392400001</v>
      </c>
      <c r="T25" s="36">
        <f>SUMIFS(СВЦЭМ!$C$33:$C$776,СВЦЭМ!$A$33:$A$776,$A25,СВЦЭМ!$B$33:$B$776,T$11)+'СЕТ СН'!$F$9+СВЦЭМ!$D$10+'СЕТ СН'!$F$5-'СЕТ СН'!$F$17</f>
        <v>2258.3180672899998</v>
      </c>
      <c r="U25" s="36">
        <f>SUMIFS(СВЦЭМ!$C$33:$C$776,СВЦЭМ!$A$33:$A$776,$A25,СВЦЭМ!$B$33:$B$776,U$11)+'СЕТ СН'!$F$9+СВЦЭМ!$D$10+'СЕТ СН'!$F$5-'СЕТ СН'!$F$17</f>
        <v>2261.3679316100001</v>
      </c>
      <c r="V25" s="36">
        <f>SUMIFS(СВЦЭМ!$C$33:$C$776,СВЦЭМ!$A$33:$A$776,$A25,СВЦЭМ!$B$33:$B$776,V$11)+'СЕТ СН'!$F$9+СВЦЭМ!$D$10+'СЕТ СН'!$F$5-'СЕТ СН'!$F$17</f>
        <v>2279.5514952499998</v>
      </c>
      <c r="W25" s="36">
        <f>SUMIFS(СВЦЭМ!$C$33:$C$776,СВЦЭМ!$A$33:$A$776,$A25,СВЦЭМ!$B$33:$B$776,W$11)+'СЕТ СН'!$F$9+СВЦЭМ!$D$10+'СЕТ СН'!$F$5-'СЕТ СН'!$F$17</f>
        <v>2271.6523824699998</v>
      </c>
      <c r="X25" s="36">
        <f>SUMIFS(СВЦЭМ!$C$33:$C$776,СВЦЭМ!$A$33:$A$776,$A25,СВЦЭМ!$B$33:$B$776,X$11)+'СЕТ СН'!$F$9+СВЦЭМ!$D$10+'СЕТ СН'!$F$5-'СЕТ СН'!$F$17</f>
        <v>2241.5728414300002</v>
      </c>
      <c r="Y25" s="36">
        <f>SUMIFS(СВЦЭМ!$C$33:$C$776,СВЦЭМ!$A$33:$A$776,$A25,СВЦЭМ!$B$33:$B$776,Y$11)+'СЕТ СН'!$F$9+СВЦЭМ!$D$10+'СЕТ СН'!$F$5-'СЕТ СН'!$F$17</f>
        <v>2264.86896677</v>
      </c>
    </row>
    <row r="26" spans="1:25" ht="15.75" x14ac:dyDescent="0.2">
      <c r="A26" s="35">
        <f t="shared" si="0"/>
        <v>43723</v>
      </c>
      <c r="B26" s="36">
        <f>SUMIFS(СВЦЭМ!$C$33:$C$776,СВЦЭМ!$A$33:$A$776,$A26,СВЦЭМ!$B$33:$B$776,B$11)+'СЕТ СН'!$F$9+СВЦЭМ!$D$10+'СЕТ СН'!$F$5-'СЕТ СН'!$F$17</f>
        <v>2346.3063789400003</v>
      </c>
      <c r="C26" s="36">
        <f>SUMIFS(СВЦЭМ!$C$33:$C$776,СВЦЭМ!$A$33:$A$776,$A26,СВЦЭМ!$B$33:$B$776,C$11)+'СЕТ СН'!$F$9+СВЦЭМ!$D$10+'СЕТ СН'!$F$5-'СЕТ СН'!$F$17</f>
        <v>2395.17262123</v>
      </c>
      <c r="D26" s="36">
        <f>SUMIFS(СВЦЭМ!$C$33:$C$776,СВЦЭМ!$A$33:$A$776,$A26,СВЦЭМ!$B$33:$B$776,D$11)+'СЕТ СН'!$F$9+СВЦЭМ!$D$10+'СЕТ СН'!$F$5-'СЕТ СН'!$F$17</f>
        <v>2407.2179384700003</v>
      </c>
      <c r="E26" s="36">
        <f>SUMIFS(СВЦЭМ!$C$33:$C$776,СВЦЭМ!$A$33:$A$776,$A26,СВЦЭМ!$B$33:$B$776,E$11)+'СЕТ СН'!$F$9+СВЦЭМ!$D$10+'СЕТ СН'!$F$5-'СЕТ СН'!$F$17</f>
        <v>2418.0300946500001</v>
      </c>
      <c r="F26" s="36">
        <f>SUMIFS(СВЦЭМ!$C$33:$C$776,СВЦЭМ!$A$33:$A$776,$A26,СВЦЭМ!$B$33:$B$776,F$11)+'СЕТ СН'!$F$9+СВЦЭМ!$D$10+'СЕТ СН'!$F$5-'СЕТ СН'!$F$17</f>
        <v>2423.9329477599999</v>
      </c>
      <c r="G26" s="36">
        <f>SUMIFS(СВЦЭМ!$C$33:$C$776,СВЦЭМ!$A$33:$A$776,$A26,СВЦЭМ!$B$33:$B$776,G$11)+'СЕТ СН'!$F$9+СВЦЭМ!$D$10+'СЕТ СН'!$F$5-'СЕТ СН'!$F$17</f>
        <v>2418.64801911</v>
      </c>
      <c r="H26" s="36">
        <f>SUMIFS(СВЦЭМ!$C$33:$C$776,СВЦЭМ!$A$33:$A$776,$A26,СВЦЭМ!$B$33:$B$776,H$11)+'СЕТ СН'!$F$9+СВЦЭМ!$D$10+'СЕТ СН'!$F$5-'СЕТ СН'!$F$17</f>
        <v>2398.45749785</v>
      </c>
      <c r="I26" s="36">
        <f>SUMIFS(СВЦЭМ!$C$33:$C$776,СВЦЭМ!$A$33:$A$776,$A26,СВЦЭМ!$B$33:$B$776,I$11)+'СЕТ СН'!$F$9+СВЦЭМ!$D$10+'СЕТ СН'!$F$5-'СЕТ СН'!$F$17</f>
        <v>2369.7607956100001</v>
      </c>
      <c r="J26" s="36">
        <f>SUMIFS(СВЦЭМ!$C$33:$C$776,СВЦЭМ!$A$33:$A$776,$A26,СВЦЭМ!$B$33:$B$776,J$11)+'СЕТ СН'!$F$9+СВЦЭМ!$D$10+'СЕТ СН'!$F$5-'СЕТ СН'!$F$17</f>
        <v>2323.0865460200002</v>
      </c>
      <c r="K26" s="36">
        <f>SUMIFS(СВЦЭМ!$C$33:$C$776,СВЦЭМ!$A$33:$A$776,$A26,СВЦЭМ!$B$33:$B$776,K$11)+'СЕТ СН'!$F$9+СВЦЭМ!$D$10+'СЕТ СН'!$F$5-'СЕТ СН'!$F$17</f>
        <v>2290.2209499400001</v>
      </c>
      <c r="L26" s="36">
        <f>SUMIFS(СВЦЭМ!$C$33:$C$776,СВЦЭМ!$A$33:$A$776,$A26,СВЦЭМ!$B$33:$B$776,L$11)+'СЕТ СН'!$F$9+СВЦЭМ!$D$10+'СЕТ СН'!$F$5-'СЕТ СН'!$F$17</f>
        <v>2310.1973392499999</v>
      </c>
      <c r="M26" s="36">
        <f>SUMIFS(СВЦЭМ!$C$33:$C$776,СВЦЭМ!$A$33:$A$776,$A26,СВЦЭМ!$B$33:$B$776,M$11)+'СЕТ СН'!$F$9+СВЦЭМ!$D$10+'СЕТ СН'!$F$5-'СЕТ СН'!$F$17</f>
        <v>2305.3859630000002</v>
      </c>
      <c r="N26" s="36">
        <f>SUMIFS(СВЦЭМ!$C$33:$C$776,СВЦЭМ!$A$33:$A$776,$A26,СВЦЭМ!$B$33:$B$776,N$11)+'СЕТ СН'!$F$9+СВЦЭМ!$D$10+'СЕТ СН'!$F$5-'СЕТ СН'!$F$17</f>
        <v>2297.6306824499998</v>
      </c>
      <c r="O26" s="36">
        <f>SUMIFS(СВЦЭМ!$C$33:$C$776,СВЦЭМ!$A$33:$A$776,$A26,СВЦЭМ!$B$33:$B$776,O$11)+'СЕТ СН'!$F$9+СВЦЭМ!$D$10+'СЕТ СН'!$F$5-'СЕТ СН'!$F$17</f>
        <v>2292.6693917699999</v>
      </c>
      <c r="P26" s="36">
        <f>SUMIFS(СВЦЭМ!$C$33:$C$776,СВЦЭМ!$A$33:$A$776,$A26,СВЦЭМ!$B$33:$B$776,P$11)+'СЕТ СН'!$F$9+СВЦЭМ!$D$10+'СЕТ СН'!$F$5-'СЕТ СН'!$F$17</f>
        <v>2298.8946990499999</v>
      </c>
      <c r="Q26" s="36">
        <f>SUMIFS(СВЦЭМ!$C$33:$C$776,СВЦЭМ!$A$33:$A$776,$A26,СВЦЭМ!$B$33:$B$776,Q$11)+'СЕТ СН'!$F$9+СВЦЭМ!$D$10+'СЕТ СН'!$F$5-'СЕТ СН'!$F$17</f>
        <v>2307.0433592300001</v>
      </c>
      <c r="R26" s="36">
        <f>SUMIFS(СВЦЭМ!$C$33:$C$776,СВЦЭМ!$A$33:$A$776,$A26,СВЦЭМ!$B$33:$B$776,R$11)+'СЕТ СН'!$F$9+СВЦЭМ!$D$10+'СЕТ СН'!$F$5-'СЕТ СН'!$F$17</f>
        <v>2260.8938279899999</v>
      </c>
      <c r="S26" s="36">
        <f>SUMIFS(СВЦЭМ!$C$33:$C$776,СВЦЭМ!$A$33:$A$776,$A26,СВЦЭМ!$B$33:$B$776,S$11)+'СЕТ СН'!$F$9+СВЦЭМ!$D$10+'СЕТ СН'!$F$5-'СЕТ СН'!$F$17</f>
        <v>2250.8948807799998</v>
      </c>
      <c r="T26" s="36">
        <f>SUMIFS(СВЦЭМ!$C$33:$C$776,СВЦЭМ!$A$33:$A$776,$A26,СВЦЭМ!$B$33:$B$776,T$11)+'СЕТ СН'!$F$9+СВЦЭМ!$D$10+'СЕТ СН'!$F$5-'СЕТ СН'!$F$17</f>
        <v>2258.6736318399999</v>
      </c>
      <c r="U26" s="36">
        <f>SUMIFS(СВЦЭМ!$C$33:$C$776,СВЦЭМ!$A$33:$A$776,$A26,СВЦЭМ!$B$33:$B$776,U$11)+'СЕТ СН'!$F$9+СВЦЭМ!$D$10+'СЕТ СН'!$F$5-'СЕТ СН'!$F$17</f>
        <v>2274.81165483</v>
      </c>
      <c r="V26" s="36">
        <f>SUMIFS(СВЦЭМ!$C$33:$C$776,СВЦЭМ!$A$33:$A$776,$A26,СВЦЭМ!$B$33:$B$776,V$11)+'СЕТ СН'!$F$9+СВЦЭМ!$D$10+'СЕТ СН'!$F$5-'СЕТ СН'!$F$17</f>
        <v>2300.0637855999998</v>
      </c>
      <c r="W26" s="36">
        <f>SUMIFS(СВЦЭМ!$C$33:$C$776,СВЦЭМ!$A$33:$A$776,$A26,СВЦЭМ!$B$33:$B$776,W$11)+'СЕТ СН'!$F$9+СВЦЭМ!$D$10+'СЕТ СН'!$F$5-'СЕТ СН'!$F$17</f>
        <v>2294.4605066700001</v>
      </c>
      <c r="X26" s="36">
        <f>SUMIFS(СВЦЭМ!$C$33:$C$776,СВЦЭМ!$A$33:$A$776,$A26,СВЦЭМ!$B$33:$B$776,X$11)+'СЕТ СН'!$F$9+СВЦЭМ!$D$10+'СЕТ СН'!$F$5-'СЕТ СН'!$F$17</f>
        <v>2252.8768960799998</v>
      </c>
      <c r="Y26" s="36">
        <f>SUMIFS(СВЦЭМ!$C$33:$C$776,СВЦЭМ!$A$33:$A$776,$A26,СВЦЭМ!$B$33:$B$776,Y$11)+'СЕТ СН'!$F$9+СВЦЭМ!$D$10+'СЕТ СН'!$F$5-'СЕТ СН'!$F$17</f>
        <v>2296.65269042</v>
      </c>
    </row>
    <row r="27" spans="1:25" ht="15.75" x14ac:dyDescent="0.2">
      <c r="A27" s="35">
        <f t="shared" si="0"/>
        <v>43724</v>
      </c>
      <c r="B27" s="36">
        <f>SUMIFS(СВЦЭМ!$C$33:$C$776,СВЦЭМ!$A$33:$A$776,$A27,СВЦЭМ!$B$33:$B$776,B$11)+'СЕТ СН'!$F$9+СВЦЭМ!$D$10+'СЕТ СН'!$F$5-'СЕТ СН'!$F$17</f>
        <v>2387.10753028</v>
      </c>
      <c r="C27" s="36">
        <f>SUMIFS(СВЦЭМ!$C$33:$C$776,СВЦЭМ!$A$33:$A$776,$A27,СВЦЭМ!$B$33:$B$776,C$11)+'СЕТ СН'!$F$9+СВЦЭМ!$D$10+'СЕТ СН'!$F$5-'СЕТ СН'!$F$17</f>
        <v>2423.0638992300001</v>
      </c>
      <c r="D27" s="36">
        <f>SUMIFS(СВЦЭМ!$C$33:$C$776,СВЦЭМ!$A$33:$A$776,$A27,СВЦЭМ!$B$33:$B$776,D$11)+'СЕТ СН'!$F$9+СВЦЭМ!$D$10+'СЕТ СН'!$F$5-'СЕТ СН'!$F$17</f>
        <v>2439.9677652300002</v>
      </c>
      <c r="E27" s="36">
        <f>SUMIFS(СВЦЭМ!$C$33:$C$776,СВЦЭМ!$A$33:$A$776,$A27,СВЦЭМ!$B$33:$B$776,E$11)+'СЕТ СН'!$F$9+СВЦЭМ!$D$10+'СЕТ СН'!$F$5-'СЕТ СН'!$F$17</f>
        <v>2443.1541007000001</v>
      </c>
      <c r="F27" s="36">
        <f>SUMIFS(СВЦЭМ!$C$33:$C$776,СВЦЭМ!$A$33:$A$776,$A27,СВЦЭМ!$B$33:$B$776,F$11)+'СЕТ СН'!$F$9+СВЦЭМ!$D$10+'СЕТ СН'!$F$5-'СЕТ СН'!$F$17</f>
        <v>2449.7555507299999</v>
      </c>
      <c r="G27" s="36">
        <f>SUMIFS(СВЦЭМ!$C$33:$C$776,СВЦЭМ!$A$33:$A$776,$A27,СВЦЭМ!$B$33:$B$776,G$11)+'СЕТ СН'!$F$9+СВЦЭМ!$D$10+'СЕТ СН'!$F$5-'СЕТ СН'!$F$17</f>
        <v>2447.5841596599998</v>
      </c>
      <c r="H27" s="36">
        <f>SUMIFS(СВЦЭМ!$C$33:$C$776,СВЦЭМ!$A$33:$A$776,$A27,СВЦЭМ!$B$33:$B$776,H$11)+'СЕТ СН'!$F$9+СВЦЭМ!$D$10+'СЕТ СН'!$F$5-'СЕТ СН'!$F$17</f>
        <v>2407.7227063599998</v>
      </c>
      <c r="I27" s="36">
        <f>SUMIFS(СВЦЭМ!$C$33:$C$776,СВЦЭМ!$A$33:$A$776,$A27,СВЦЭМ!$B$33:$B$776,I$11)+'СЕТ СН'!$F$9+СВЦЭМ!$D$10+'СЕТ СН'!$F$5-'СЕТ СН'!$F$17</f>
        <v>2362.4997563500001</v>
      </c>
      <c r="J27" s="36">
        <f>SUMIFS(СВЦЭМ!$C$33:$C$776,СВЦЭМ!$A$33:$A$776,$A27,СВЦЭМ!$B$33:$B$776,J$11)+'СЕТ СН'!$F$9+СВЦЭМ!$D$10+'СЕТ СН'!$F$5-'СЕТ СН'!$F$17</f>
        <v>2342.8825949500001</v>
      </c>
      <c r="K27" s="36">
        <f>SUMIFS(СВЦЭМ!$C$33:$C$776,СВЦЭМ!$A$33:$A$776,$A27,СВЦЭМ!$B$33:$B$776,K$11)+'СЕТ СН'!$F$9+СВЦЭМ!$D$10+'СЕТ СН'!$F$5-'СЕТ СН'!$F$17</f>
        <v>2352.22567974</v>
      </c>
      <c r="L27" s="36">
        <f>SUMIFS(СВЦЭМ!$C$33:$C$776,СВЦЭМ!$A$33:$A$776,$A27,СВЦЭМ!$B$33:$B$776,L$11)+'СЕТ СН'!$F$9+СВЦЭМ!$D$10+'СЕТ СН'!$F$5-'СЕТ СН'!$F$17</f>
        <v>2350.9014989799998</v>
      </c>
      <c r="M27" s="36">
        <f>SUMIFS(СВЦЭМ!$C$33:$C$776,СВЦЭМ!$A$33:$A$776,$A27,СВЦЭМ!$B$33:$B$776,M$11)+'СЕТ СН'!$F$9+СВЦЭМ!$D$10+'СЕТ СН'!$F$5-'СЕТ СН'!$F$17</f>
        <v>2336.6917488999998</v>
      </c>
      <c r="N27" s="36">
        <f>SUMIFS(СВЦЭМ!$C$33:$C$776,СВЦЭМ!$A$33:$A$776,$A27,СВЦЭМ!$B$33:$B$776,N$11)+'СЕТ СН'!$F$9+СВЦЭМ!$D$10+'СЕТ СН'!$F$5-'СЕТ СН'!$F$17</f>
        <v>2332.5239380000003</v>
      </c>
      <c r="O27" s="36">
        <f>SUMIFS(СВЦЭМ!$C$33:$C$776,СВЦЭМ!$A$33:$A$776,$A27,СВЦЭМ!$B$33:$B$776,O$11)+'СЕТ СН'!$F$9+СВЦЭМ!$D$10+'СЕТ СН'!$F$5-'СЕТ СН'!$F$17</f>
        <v>2332.0537256500002</v>
      </c>
      <c r="P27" s="36">
        <f>SUMIFS(СВЦЭМ!$C$33:$C$776,СВЦЭМ!$A$33:$A$776,$A27,СВЦЭМ!$B$33:$B$776,P$11)+'СЕТ СН'!$F$9+СВЦЭМ!$D$10+'СЕТ СН'!$F$5-'СЕТ СН'!$F$17</f>
        <v>2335.2390417300003</v>
      </c>
      <c r="Q27" s="36">
        <f>SUMIFS(СВЦЭМ!$C$33:$C$776,СВЦЭМ!$A$33:$A$776,$A27,СВЦЭМ!$B$33:$B$776,Q$11)+'СЕТ СН'!$F$9+СВЦЭМ!$D$10+'СЕТ СН'!$F$5-'СЕТ СН'!$F$17</f>
        <v>2340.2648845100002</v>
      </c>
      <c r="R27" s="36">
        <f>SUMIFS(СВЦЭМ!$C$33:$C$776,СВЦЭМ!$A$33:$A$776,$A27,СВЦЭМ!$B$33:$B$776,R$11)+'СЕТ СН'!$F$9+СВЦЭМ!$D$10+'СЕТ СН'!$F$5-'СЕТ СН'!$F$17</f>
        <v>2307.4563711299998</v>
      </c>
      <c r="S27" s="36">
        <f>SUMIFS(СВЦЭМ!$C$33:$C$776,СВЦЭМ!$A$33:$A$776,$A27,СВЦЭМ!$B$33:$B$776,S$11)+'СЕТ СН'!$F$9+СВЦЭМ!$D$10+'СЕТ СН'!$F$5-'СЕТ СН'!$F$17</f>
        <v>2310.1000031399999</v>
      </c>
      <c r="T27" s="36">
        <f>SUMIFS(СВЦЭМ!$C$33:$C$776,СВЦЭМ!$A$33:$A$776,$A27,СВЦЭМ!$B$33:$B$776,T$11)+'СЕТ СН'!$F$9+СВЦЭМ!$D$10+'СЕТ СН'!$F$5-'СЕТ СН'!$F$17</f>
        <v>2313.3796058600001</v>
      </c>
      <c r="U27" s="36">
        <f>SUMIFS(СВЦЭМ!$C$33:$C$776,СВЦЭМ!$A$33:$A$776,$A27,СВЦЭМ!$B$33:$B$776,U$11)+'СЕТ СН'!$F$9+СВЦЭМ!$D$10+'СЕТ СН'!$F$5-'СЕТ СН'!$F$17</f>
        <v>2331.9794816900003</v>
      </c>
      <c r="V27" s="36">
        <f>SUMIFS(СВЦЭМ!$C$33:$C$776,СВЦЭМ!$A$33:$A$776,$A27,СВЦЭМ!$B$33:$B$776,V$11)+'СЕТ СН'!$F$9+СВЦЭМ!$D$10+'СЕТ СН'!$F$5-'СЕТ СН'!$F$17</f>
        <v>2353.7728225599999</v>
      </c>
      <c r="W27" s="36">
        <f>SUMIFS(СВЦЭМ!$C$33:$C$776,СВЦЭМ!$A$33:$A$776,$A27,СВЦЭМ!$B$33:$B$776,W$11)+'СЕТ СН'!$F$9+СВЦЭМ!$D$10+'СЕТ СН'!$F$5-'СЕТ СН'!$F$17</f>
        <v>2348.7472336400001</v>
      </c>
      <c r="X27" s="36">
        <f>SUMIFS(СВЦЭМ!$C$33:$C$776,СВЦЭМ!$A$33:$A$776,$A27,СВЦЭМ!$B$33:$B$776,X$11)+'СЕТ СН'!$F$9+СВЦЭМ!$D$10+'СЕТ СН'!$F$5-'СЕТ СН'!$F$17</f>
        <v>2311.7747734</v>
      </c>
      <c r="Y27" s="36">
        <f>SUMIFS(СВЦЭМ!$C$33:$C$776,СВЦЭМ!$A$33:$A$776,$A27,СВЦЭМ!$B$33:$B$776,Y$11)+'СЕТ СН'!$F$9+СВЦЭМ!$D$10+'СЕТ СН'!$F$5-'СЕТ СН'!$F$17</f>
        <v>2265.6207990600001</v>
      </c>
    </row>
    <row r="28" spans="1:25" ht="15.75" x14ac:dyDescent="0.2">
      <c r="A28" s="35">
        <f t="shared" si="0"/>
        <v>43725</v>
      </c>
      <c r="B28" s="36">
        <f>SUMIFS(СВЦЭМ!$C$33:$C$776,СВЦЭМ!$A$33:$A$776,$A28,СВЦЭМ!$B$33:$B$776,B$11)+'СЕТ СН'!$F$9+СВЦЭМ!$D$10+'СЕТ СН'!$F$5-'СЕТ СН'!$F$17</f>
        <v>2308.9528023100002</v>
      </c>
      <c r="C28" s="36">
        <f>SUMIFS(СВЦЭМ!$C$33:$C$776,СВЦЭМ!$A$33:$A$776,$A28,СВЦЭМ!$B$33:$B$776,C$11)+'СЕТ СН'!$F$9+СВЦЭМ!$D$10+'СЕТ СН'!$F$5-'СЕТ СН'!$F$17</f>
        <v>2336.2565135300001</v>
      </c>
      <c r="D28" s="36">
        <f>SUMIFS(СВЦЭМ!$C$33:$C$776,СВЦЭМ!$A$33:$A$776,$A28,СВЦЭМ!$B$33:$B$776,D$11)+'СЕТ СН'!$F$9+СВЦЭМ!$D$10+'СЕТ СН'!$F$5-'СЕТ СН'!$F$17</f>
        <v>2349.8429028700002</v>
      </c>
      <c r="E28" s="36">
        <f>SUMIFS(СВЦЭМ!$C$33:$C$776,СВЦЭМ!$A$33:$A$776,$A28,СВЦЭМ!$B$33:$B$776,E$11)+'СЕТ СН'!$F$9+СВЦЭМ!$D$10+'СЕТ СН'!$F$5-'СЕТ СН'!$F$17</f>
        <v>2355.79027653</v>
      </c>
      <c r="F28" s="36">
        <f>SUMIFS(СВЦЭМ!$C$33:$C$776,СВЦЭМ!$A$33:$A$776,$A28,СВЦЭМ!$B$33:$B$776,F$11)+'СЕТ СН'!$F$9+СВЦЭМ!$D$10+'СЕТ СН'!$F$5-'СЕТ СН'!$F$17</f>
        <v>2362.3040912500001</v>
      </c>
      <c r="G28" s="36">
        <f>SUMIFS(СВЦЭМ!$C$33:$C$776,СВЦЭМ!$A$33:$A$776,$A28,СВЦЭМ!$B$33:$B$776,G$11)+'СЕТ СН'!$F$9+СВЦЭМ!$D$10+'СЕТ СН'!$F$5-'СЕТ СН'!$F$17</f>
        <v>2347.8483525199999</v>
      </c>
      <c r="H28" s="36">
        <f>SUMIFS(СВЦЭМ!$C$33:$C$776,СВЦЭМ!$A$33:$A$776,$A28,СВЦЭМ!$B$33:$B$776,H$11)+'СЕТ СН'!$F$9+СВЦЭМ!$D$10+'СЕТ СН'!$F$5-'СЕТ СН'!$F$17</f>
        <v>2321.5214427700002</v>
      </c>
      <c r="I28" s="36">
        <f>SUMIFS(СВЦЭМ!$C$33:$C$776,СВЦЭМ!$A$33:$A$776,$A28,СВЦЭМ!$B$33:$B$776,I$11)+'СЕТ СН'!$F$9+СВЦЭМ!$D$10+'СЕТ СН'!$F$5-'СЕТ СН'!$F$17</f>
        <v>2338.1106385100002</v>
      </c>
      <c r="J28" s="36">
        <f>SUMIFS(СВЦЭМ!$C$33:$C$776,СВЦЭМ!$A$33:$A$776,$A28,СВЦЭМ!$B$33:$B$776,J$11)+'СЕТ СН'!$F$9+СВЦЭМ!$D$10+'СЕТ СН'!$F$5-'СЕТ СН'!$F$17</f>
        <v>2346.7343556800001</v>
      </c>
      <c r="K28" s="36">
        <f>SUMIFS(СВЦЭМ!$C$33:$C$776,СВЦЭМ!$A$33:$A$776,$A28,СВЦЭМ!$B$33:$B$776,K$11)+'СЕТ СН'!$F$9+СВЦЭМ!$D$10+'СЕТ СН'!$F$5-'СЕТ СН'!$F$17</f>
        <v>2344.2299082199997</v>
      </c>
      <c r="L28" s="36">
        <f>SUMIFS(СВЦЭМ!$C$33:$C$776,СВЦЭМ!$A$33:$A$776,$A28,СВЦЭМ!$B$33:$B$776,L$11)+'СЕТ СН'!$F$9+СВЦЭМ!$D$10+'СЕТ СН'!$F$5-'СЕТ СН'!$F$17</f>
        <v>2340.1900460400002</v>
      </c>
      <c r="M28" s="36">
        <f>SUMIFS(СВЦЭМ!$C$33:$C$776,СВЦЭМ!$A$33:$A$776,$A28,СВЦЭМ!$B$33:$B$776,M$11)+'СЕТ СН'!$F$9+СВЦЭМ!$D$10+'СЕТ СН'!$F$5-'СЕТ СН'!$F$17</f>
        <v>2340.9277635899998</v>
      </c>
      <c r="N28" s="36">
        <f>SUMIFS(СВЦЭМ!$C$33:$C$776,СВЦЭМ!$A$33:$A$776,$A28,СВЦЭМ!$B$33:$B$776,N$11)+'СЕТ СН'!$F$9+СВЦЭМ!$D$10+'СЕТ СН'!$F$5-'СЕТ СН'!$F$17</f>
        <v>2353.64602375</v>
      </c>
      <c r="O28" s="36">
        <f>SUMIFS(СВЦЭМ!$C$33:$C$776,СВЦЭМ!$A$33:$A$776,$A28,СВЦЭМ!$B$33:$B$776,O$11)+'СЕТ СН'!$F$9+СВЦЭМ!$D$10+'СЕТ СН'!$F$5-'СЕТ СН'!$F$17</f>
        <v>2354.3924230299999</v>
      </c>
      <c r="P28" s="36">
        <f>SUMIFS(СВЦЭМ!$C$33:$C$776,СВЦЭМ!$A$33:$A$776,$A28,СВЦЭМ!$B$33:$B$776,P$11)+'СЕТ СН'!$F$9+СВЦЭМ!$D$10+'СЕТ СН'!$F$5-'СЕТ СН'!$F$17</f>
        <v>2359.3680151899998</v>
      </c>
      <c r="Q28" s="36">
        <f>SUMIFS(СВЦЭМ!$C$33:$C$776,СВЦЭМ!$A$33:$A$776,$A28,СВЦЭМ!$B$33:$B$776,Q$11)+'СЕТ СН'!$F$9+СВЦЭМ!$D$10+'СЕТ СН'!$F$5-'СЕТ СН'!$F$17</f>
        <v>2359.7448009999998</v>
      </c>
      <c r="R28" s="36">
        <f>SUMIFS(СВЦЭМ!$C$33:$C$776,СВЦЭМ!$A$33:$A$776,$A28,СВЦЭМ!$B$33:$B$776,R$11)+'СЕТ СН'!$F$9+СВЦЭМ!$D$10+'СЕТ СН'!$F$5-'СЕТ СН'!$F$17</f>
        <v>2313.7763202199999</v>
      </c>
      <c r="S28" s="36">
        <f>SUMIFS(СВЦЭМ!$C$33:$C$776,СВЦЭМ!$A$33:$A$776,$A28,СВЦЭМ!$B$33:$B$776,S$11)+'СЕТ СН'!$F$9+СВЦЭМ!$D$10+'СЕТ СН'!$F$5-'СЕТ СН'!$F$17</f>
        <v>2273.55186284</v>
      </c>
      <c r="T28" s="36">
        <f>SUMIFS(СВЦЭМ!$C$33:$C$776,СВЦЭМ!$A$33:$A$776,$A28,СВЦЭМ!$B$33:$B$776,T$11)+'СЕТ СН'!$F$9+СВЦЭМ!$D$10+'СЕТ СН'!$F$5-'СЕТ СН'!$F$17</f>
        <v>2264.4158816899999</v>
      </c>
      <c r="U28" s="36">
        <f>SUMIFS(СВЦЭМ!$C$33:$C$776,СВЦЭМ!$A$33:$A$776,$A28,СВЦЭМ!$B$33:$B$776,U$11)+'СЕТ СН'!$F$9+СВЦЭМ!$D$10+'СЕТ СН'!$F$5-'СЕТ СН'!$F$17</f>
        <v>2273.6155547399999</v>
      </c>
      <c r="V28" s="36">
        <f>SUMIFS(СВЦЭМ!$C$33:$C$776,СВЦЭМ!$A$33:$A$776,$A28,СВЦЭМ!$B$33:$B$776,V$11)+'СЕТ СН'!$F$9+СВЦЭМ!$D$10+'СЕТ СН'!$F$5-'СЕТ СН'!$F$17</f>
        <v>2275.0914982300001</v>
      </c>
      <c r="W28" s="36">
        <f>SUMIFS(СВЦЭМ!$C$33:$C$776,СВЦЭМ!$A$33:$A$776,$A28,СВЦЭМ!$B$33:$B$776,W$11)+'СЕТ СН'!$F$9+СВЦЭМ!$D$10+'СЕТ СН'!$F$5-'СЕТ СН'!$F$17</f>
        <v>2260.9369584199999</v>
      </c>
      <c r="X28" s="36">
        <f>SUMIFS(СВЦЭМ!$C$33:$C$776,СВЦЭМ!$A$33:$A$776,$A28,СВЦЭМ!$B$33:$B$776,X$11)+'СЕТ СН'!$F$9+СВЦЭМ!$D$10+'СЕТ СН'!$F$5-'СЕТ СН'!$F$17</f>
        <v>2277.2104759499998</v>
      </c>
      <c r="Y28" s="36">
        <f>SUMIFS(СВЦЭМ!$C$33:$C$776,СВЦЭМ!$A$33:$A$776,$A28,СВЦЭМ!$B$33:$B$776,Y$11)+'СЕТ СН'!$F$9+СВЦЭМ!$D$10+'СЕТ СН'!$F$5-'СЕТ СН'!$F$17</f>
        <v>2354.4822224899999</v>
      </c>
    </row>
    <row r="29" spans="1:25" ht="15.75" x14ac:dyDescent="0.2">
      <c r="A29" s="35">
        <f t="shared" si="0"/>
        <v>43726</v>
      </c>
      <c r="B29" s="36">
        <f>SUMIFS(СВЦЭМ!$C$33:$C$776,СВЦЭМ!$A$33:$A$776,$A29,СВЦЭМ!$B$33:$B$776,B$11)+'СЕТ СН'!$F$9+СВЦЭМ!$D$10+'СЕТ СН'!$F$5-'СЕТ СН'!$F$17</f>
        <v>2401.8026654599998</v>
      </c>
      <c r="C29" s="36">
        <f>SUMIFS(СВЦЭМ!$C$33:$C$776,СВЦЭМ!$A$33:$A$776,$A29,СВЦЭМ!$B$33:$B$776,C$11)+'СЕТ СН'!$F$9+СВЦЭМ!$D$10+'СЕТ СН'!$F$5-'СЕТ СН'!$F$17</f>
        <v>2403.8636300100002</v>
      </c>
      <c r="D29" s="36">
        <f>SUMIFS(СВЦЭМ!$C$33:$C$776,СВЦЭМ!$A$33:$A$776,$A29,СВЦЭМ!$B$33:$B$776,D$11)+'СЕТ СН'!$F$9+СВЦЭМ!$D$10+'СЕТ СН'!$F$5-'СЕТ СН'!$F$17</f>
        <v>2410.2039785500001</v>
      </c>
      <c r="E29" s="36">
        <f>SUMIFS(СВЦЭМ!$C$33:$C$776,СВЦЭМ!$A$33:$A$776,$A29,СВЦЭМ!$B$33:$B$776,E$11)+'СЕТ СН'!$F$9+СВЦЭМ!$D$10+'СЕТ СН'!$F$5-'СЕТ СН'!$F$17</f>
        <v>2417.3577035600001</v>
      </c>
      <c r="F29" s="36">
        <f>SUMIFS(СВЦЭМ!$C$33:$C$776,СВЦЭМ!$A$33:$A$776,$A29,СВЦЭМ!$B$33:$B$776,F$11)+'СЕТ СН'!$F$9+СВЦЭМ!$D$10+'СЕТ СН'!$F$5-'СЕТ СН'!$F$17</f>
        <v>2419.1905956000001</v>
      </c>
      <c r="G29" s="36">
        <f>SUMIFS(СВЦЭМ!$C$33:$C$776,СВЦЭМ!$A$33:$A$776,$A29,СВЦЭМ!$B$33:$B$776,G$11)+'СЕТ СН'!$F$9+СВЦЭМ!$D$10+'СЕТ СН'!$F$5-'СЕТ СН'!$F$17</f>
        <v>2402.70047514</v>
      </c>
      <c r="H29" s="36">
        <f>SUMIFS(СВЦЭМ!$C$33:$C$776,СВЦЭМ!$A$33:$A$776,$A29,СВЦЭМ!$B$33:$B$776,H$11)+'СЕТ СН'!$F$9+СВЦЭМ!$D$10+'СЕТ СН'!$F$5-'СЕТ СН'!$F$17</f>
        <v>2358.9164865900002</v>
      </c>
      <c r="I29" s="36">
        <f>SUMIFS(СВЦЭМ!$C$33:$C$776,СВЦЭМ!$A$33:$A$776,$A29,СВЦЭМ!$B$33:$B$776,I$11)+'СЕТ СН'!$F$9+СВЦЭМ!$D$10+'СЕТ СН'!$F$5-'СЕТ СН'!$F$17</f>
        <v>2315.2876654900001</v>
      </c>
      <c r="J29" s="36">
        <f>SUMIFS(СВЦЭМ!$C$33:$C$776,СВЦЭМ!$A$33:$A$776,$A29,СВЦЭМ!$B$33:$B$776,J$11)+'СЕТ СН'!$F$9+СВЦЭМ!$D$10+'СЕТ СН'!$F$5-'СЕТ СН'!$F$17</f>
        <v>2280.2563980099999</v>
      </c>
      <c r="K29" s="36">
        <f>SUMIFS(СВЦЭМ!$C$33:$C$776,СВЦЭМ!$A$33:$A$776,$A29,СВЦЭМ!$B$33:$B$776,K$11)+'СЕТ СН'!$F$9+СВЦЭМ!$D$10+'СЕТ СН'!$F$5-'СЕТ СН'!$F$17</f>
        <v>2273.2549486299999</v>
      </c>
      <c r="L29" s="36">
        <f>SUMIFS(СВЦЭМ!$C$33:$C$776,СВЦЭМ!$A$33:$A$776,$A29,СВЦЭМ!$B$33:$B$776,L$11)+'СЕТ СН'!$F$9+СВЦЭМ!$D$10+'СЕТ СН'!$F$5-'СЕТ СН'!$F$17</f>
        <v>2266.0980765499999</v>
      </c>
      <c r="M29" s="36">
        <f>SUMIFS(СВЦЭМ!$C$33:$C$776,СВЦЭМ!$A$33:$A$776,$A29,СВЦЭМ!$B$33:$B$776,M$11)+'СЕТ СН'!$F$9+СВЦЭМ!$D$10+'СЕТ СН'!$F$5-'СЕТ СН'!$F$17</f>
        <v>2263.1046001499999</v>
      </c>
      <c r="N29" s="36">
        <f>SUMIFS(СВЦЭМ!$C$33:$C$776,СВЦЭМ!$A$33:$A$776,$A29,СВЦЭМ!$B$33:$B$776,N$11)+'СЕТ СН'!$F$9+СВЦЭМ!$D$10+'СЕТ СН'!$F$5-'СЕТ СН'!$F$17</f>
        <v>2276.7852407099999</v>
      </c>
      <c r="O29" s="36">
        <f>SUMIFS(СВЦЭМ!$C$33:$C$776,СВЦЭМ!$A$33:$A$776,$A29,СВЦЭМ!$B$33:$B$776,O$11)+'СЕТ СН'!$F$9+СВЦЭМ!$D$10+'СЕТ СН'!$F$5-'СЕТ СН'!$F$17</f>
        <v>2276.4259982900003</v>
      </c>
      <c r="P29" s="36">
        <f>SUMIFS(СВЦЭМ!$C$33:$C$776,СВЦЭМ!$A$33:$A$776,$A29,СВЦЭМ!$B$33:$B$776,P$11)+'СЕТ СН'!$F$9+СВЦЭМ!$D$10+'СЕТ СН'!$F$5-'СЕТ СН'!$F$17</f>
        <v>2280.8688767600001</v>
      </c>
      <c r="Q29" s="36">
        <f>SUMIFS(СВЦЭМ!$C$33:$C$776,СВЦЭМ!$A$33:$A$776,$A29,СВЦЭМ!$B$33:$B$776,Q$11)+'СЕТ СН'!$F$9+СВЦЭМ!$D$10+'СЕТ СН'!$F$5-'СЕТ СН'!$F$17</f>
        <v>2288.1817093600002</v>
      </c>
      <c r="R29" s="36">
        <f>SUMIFS(СВЦЭМ!$C$33:$C$776,СВЦЭМ!$A$33:$A$776,$A29,СВЦЭМ!$B$33:$B$776,R$11)+'СЕТ СН'!$F$9+СВЦЭМ!$D$10+'СЕТ СН'!$F$5-'СЕТ СН'!$F$17</f>
        <v>2265.6180099600001</v>
      </c>
      <c r="S29" s="36">
        <f>SUMIFS(СВЦЭМ!$C$33:$C$776,СВЦЭМ!$A$33:$A$776,$A29,СВЦЭМ!$B$33:$B$776,S$11)+'СЕТ СН'!$F$9+СВЦЭМ!$D$10+'СЕТ СН'!$F$5-'СЕТ СН'!$F$17</f>
        <v>2253.1563581099999</v>
      </c>
      <c r="T29" s="36">
        <f>SUMIFS(СВЦЭМ!$C$33:$C$776,СВЦЭМ!$A$33:$A$776,$A29,СВЦЭМ!$B$33:$B$776,T$11)+'СЕТ СН'!$F$9+СВЦЭМ!$D$10+'СЕТ СН'!$F$5-'СЕТ СН'!$F$17</f>
        <v>2277.2064562099999</v>
      </c>
      <c r="U29" s="36">
        <f>SUMIFS(СВЦЭМ!$C$33:$C$776,СВЦЭМ!$A$33:$A$776,$A29,СВЦЭМ!$B$33:$B$776,U$11)+'СЕТ СН'!$F$9+СВЦЭМ!$D$10+'СЕТ СН'!$F$5-'СЕТ СН'!$F$17</f>
        <v>2308.8252398700001</v>
      </c>
      <c r="V29" s="36">
        <f>SUMIFS(СВЦЭМ!$C$33:$C$776,СВЦЭМ!$A$33:$A$776,$A29,СВЦЭМ!$B$33:$B$776,V$11)+'СЕТ СН'!$F$9+СВЦЭМ!$D$10+'СЕТ СН'!$F$5-'СЕТ СН'!$F$17</f>
        <v>2329.9810729299998</v>
      </c>
      <c r="W29" s="36">
        <f>SUMIFS(СВЦЭМ!$C$33:$C$776,СВЦЭМ!$A$33:$A$776,$A29,СВЦЭМ!$B$33:$B$776,W$11)+'СЕТ СН'!$F$9+СВЦЭМ!$D$10+'СЕТ СН'!$F$5-'СЕТ СН'!$F$17</f>
        <v>2306.95079218</v>
      </c>
      <c r="X29" s="36">
        <f>SUMIFS(СВЦЭМ!$C$33:$C$776,СВЦЭМ!$A$33:$A$776,$A29,СВЦЭМ!$B$33:$B$776,X$11)+'СЕТ СН'!$F$9+СВЦЭМ!$D$10+'СЕТ СН'!$F$5-'СЕТ СН'!$F$17</f>
        <v>2281.6041974099999</v>
      </c>
      <c r="Y29" s="36">
        <f>SUMIFS(СВЦЭМ!$C$33:$C$776,СВЦЭМ!$A$33:$A$776,$A29,СВЦЭМ!$B$33:$B$776,Y$11)+'СЕТ СН'!$F$9+СВЦЭМ!$D$10+'СЕТ СН'!$F$5-'СЕТ СН'!$F$17</f>
        <v>2311.9488204300001</v>
      </c>
    </row>
    <row r="30" spans="1:25" ht="15.75" x14ac:dyDescent="0.2">
      <c r="A30" s="35">
        <f t="shared" si="0"/>
        <v>43727</v>
      </c>
      <c r="B30" s="36">
        <f>SUMIFS(СВЦЭМ!$C$33:$C$776,СВЦЭМ!$A$33:$A$776,$A30,СВЦЭМ!$B$33:$B$776,B$11)+'СЕТ СН'!$F$9+СВЦЭМ!$D$10+'СЕТ СН'!$F$5-'СЕТ СН'!$F$17</f>
        <v>2296.7664868399997</v>
      </c>
      <c r="C30" s="36">
        <f>SUMIFS(СВЦЭМ!$C$33:$C$776,СВЦЭМ!$A$33:$A$776,$A30,СВЦЭМ!$B$33:$B$776,C$11)+'СЕТ СН'!$F$9+СВЦЭМ!$D$10+'СЕТ СН'!$F$5-'СЕТ СН'!$F$17</f>
        <v>2315.2937053000001</v>
      </c>
      <c r="D30" s="36">
        <f>SUMIFS(СВЦЭМ!$C$33:$C$776,СВЦЭМ!$A$33:$A$776,$A30,СВЦЭМ!$B$33:$B$776,D$11)+'СЕТ СН'!$F$9+СВЦЭМ!$D$10+'СЕТ СН'!$F$5-'СЕТ СН'!$F$17</f>
        <v>2341.4604874000001</v>
      </c>
      <c r="E30" s="36">
        <f>SUMIFS(СВЦЭМ!$C$33:$C$776,СВЦЭМ!$A$33:$A$776,$A30,СВЦЭМ!$B$33:$B$776,E$11)+'СЕТ СН'!$F$9+СВЦЭМ!$D$10+'СЕТ СН'!$F$5-'СЕТ СН'!$F$17</f>
        <v>2354.33382738</v>
      </c>
      <c r="F30" s="36">
        <f>SUMIFS(СВЦЭМ!$C$33:$C$776,СВЦЭМ!$A$33:$A$776,$A30,СВЦЭМ!$B$33:$B$776,F$11)+'СЕТ СН'!$F$9+СВЦЭМ!$D$10+'СЕТ СН'!$F$5-'СЕТ СН'!$F$17</f>
        <v>2355.6624643800001</v>
      </c>
      <c r="G30" s="36">
        <f>SUMIFS(СВЦЭМ!$C$33:$C$776,СВЦЭМ!$A$33:$A$776,$A30,СВЦЭМ!$B$33:$B$776,G$11)+'СЕТ СН'!$F$9+СВЦЭМ!$D$10+'СЕТ СН'!$F$5-'СЕТ СН'!$F$17</f>
        <v>2334.1313377500001</v>
      </c>
      <c r="H30" s="36">
        <f>SUMIFS(СВЦЭМ!$C$33:$C$776,СВЦЭМ!$A$33:$A$776,$A30,СВЦЭМ!$B$33:$B$776,H$11)+'СЕТ СН'!$F$9+СВЦЭМ!$D$10+'СЕТ СН'!$F$5-'СЕТ СН'!$F$17</f>
        <v>2294.2237022300001</v>
      </c>
      <c r="I30" s="36">
        <f>SUMIFS(СВЦЭМ!$C$33:$C$776,СВЦЭМ!$A$33:$A$776,$A30,СВЦЭМ!$B$33:$B$776,I$11)+'СЕТ СН'!$F$9+СВЦЭМ!$D$10+'СЕТ СН'!$F$5-'СЕТ СН'!$F$17</f>
        <v>2250.3627369800001</v>
      </c>
      <c r="J30" s="36">
        <f>SUMIFS(СВЦЭМ!$C$33:$C$776,СВЦЭМ!$A$33:$A$776,$A30,СВЦЭМ!$B$33:$B$776,J$11)+'СЕТ СН'!$F$9+СВЦЭМ!$D$10+'СЕТ СН'!$F$5-'СЕТ СН'!$F$17</f>
        <v>2263.1882849799999</v>
      </c>
      <c r="K30" s="36">
        <f>SUMIFS(СВЦЭМ!$C$33:$C$776,СВЦЭМ!$A$33:$A$776,$A30,СВЦЭМ!$B$33:$B$776,K$11)+'СЕТ СН'!$F$9+СВЦЭМ!$D$10+'СЕТ СН'!$F$5-'СЕТ СН'!$F$17</f>
        <v>2337.2924442600001</v>
      </c>
      <c r="L30" s="36">
        <f>SUMIFS(СВЦЭМ!$C$33:$C$776,СВЦЭМ!$A$33:$A$776,$A30,СВЦЭМ!$B$33:$B$776,L$11)+'СЕТ СН'!$F$9+СВЦЭМ!$D$10+'СЕТ СН'!$F$5-'СЕТ СН'!$F$17</f>
        <v>2391.4467376000002</v>
      </c>
      <c r="M30" s="36">
        <f>SUMIFS(СВЦЭМ!$C$33:$C$776,СВЦЭМ!$A$33:$A$776,$A30,СВЦЭМ!$B$33:$B$776,M$11)+'СЕТ СН'!$F$9+СВЦЭМ!$D$10+'СЕТ СН'!$F$5-'СЕТ СН'!$F$17</f>
        <v>2377.44091316</v>
      </c>
      <c r="N30" s="36">
        <f>SUMIFS(СВЦЭМ!$C$33:$C$776,СВЦЭМ!$A$33:$A$776,$A30,СВЦЭМ!$B$33:$B$776,N$11)+'СЕТ СН'!$F$9+СВЦЭМ!$D$10+'СЕТ СН'!$F$5-'СЕТ СН'!$F$17</f>
        <v>2399.6378030300002</v>
      </c>
      <c r="O30" s="36">
        <f>SUMIFS(СВЦЭМ!$C$33:$C$776,СВЦЭМ!$A$33:$A$776,$A30,СВЦЭМ!$B$33:$B$776,O$11)+'СЕТ СН'!$F$9+СВЦЭМ!$D$10+'СЕТ СН'!$F$5-'СЕТ СН'!$F$17</f>
        <v>2394.0558764799998</v>
      </c>
      <c r="P30" s="36">
        <f>SUMIFS(СВЦЭМ!$C$33:$C$776,СВЦЭМ!$A$33:$A$776,$A30,СВЦЭМ!$B$33:$B$776,P$11)+'СЕТ СН'!$F$9+СВЦЭМ!$D$10+'СЕТ СН'!$F$5-'СЕТ СН'!$F$17</f>
        <v>2270.62506837</v>
      </c>
      <c r="Q30" s="36">
        <f>SUMIFS(СВЦЭМ!$C$33:$C$776,СВЦЭМ!$A$33:$A$776,$A30,СВЦЭМ!$B$33:$B$776,Q$11)+'СЕТ СН'!$F$9+СВЦЭМ!$D$10+'СЕТ СН'!$F$5-'СЕТ СН'!$F$17</f>
        <v>2267.4321747100003</v>
      </c>
      <c r="R30" s="36">
        <f>SUMIFS(СВЦЭМ!$C$33:$C$776,СВЦЭМ!$A$33:$A$776,$A30,СВЦЭМ!$B$33:$B$776,R$11)+'СЕТ СН'!$F$9+СВЦЭМ!$D$10+'СЕТ СН'!$F$5-'СЕТ СН'!$F$17</f>
        <v>2268.4613366799999</v>
      </c>
      <c r="S30" s="36">
        <f>SUMIFS(СВЦЭМ!$C$33:$C$776,СВЦЭМ!$A$33:$A$776,$A30,СВЦЭМ!$B$33:$B$776,S$11)+'СЕТ СН'!$F$9+СВЦЭМ!$D$10+'СЕТ СН'!$F$5-'СЕТ СН'!$F$17</f>
        <v>2269.4174406100001</v>
      </c>
      <c r="T30" s="36">
        <f>SUMIFS(СВЦЭМ!$C$33:$C$776,СВЦЭМ!$A$33:$A$776,$A30,СВЦЭМ!$B$33:$B$776,T$11)+'СЕТ СН'!$F$9+СВЦЭМ!$D$10+'СЕТ СН'!$F$5-'СЕТ СН'!$F$17</f>
        <v>2267.6290826099998</v>
      </c>
      <c r="U30" s="36">
        <f>SUMIFS(СВЦЭМ!$C$33:$C$776,СВЦЭМ!$A$33:$A$776,$A30,СВЦЭМ!$B$33:$B$776,U$11)+'СЕТ СН'!$F$9+СВЦЭМ!$D$10+'СЕТ СН'!$F$5-'СЕТ СН'!$F$17</f>
        <v>2288.6270323700001</v>
      </c>
      <c r="V30" s="36">
        <f>SUMIFS(СВЦЭМ!$C$33:$C$776,СВЦЭМ!$A$33:$A$776,$A30,СВЦЭМ!$B$33:$B$776,V$11)+'СЕТ СН'!$F$9+СВЦЭМ!$D$10+'СЕТ СН'!$F$5-'СЕТ СН'!$F$17</f>
        <v>2301.5951394200001</v>
      </c>
      <c r="W30" s="36">
        <f>SUMIFS(СВЦЭМ!$C$33:$C$776,СВЦЭМ!$A$33:$A$776,$A30,СВЦЭМ!$B$33:$B$776,W$11)+'СЕТ СН'!$F$9+СВЦЭМ!$D$10+'СЕТ СН'!$F$5-'СЕТ СН'!$F$17</f>
        <v>2284.6198524599999</v>
      </c>
      <c r="X30" s="36">
        <f>SUMIFS(СВЦЭМ!$C$33:$C$776,СВЦЭМ!$A$33:$A$776,$A30,СВЦЭМ!$B$33:$B$776,X$11)+'СЕТ СН'!$F$9+СВЦЭМ!$D$10+'СЕТ СН'!$F$5-'СЕТ СН'!$F$17</f>
        <v>2255.9538860000002</v>
      </c>
      <c r="Y30" s="36">
        <f>SUMIFS(СВЦЭМ!$C$33:$C$776,СВЦЭМ!$A$33:$A$776,$A30,СВЦЭМ!$B$33:$B$776,Y$11)+'СЕТ СН'!$F$9+СВЦЭМ!$D$10+'СЕТ СН'!$F$5-'СЕТ СН'!$F$17</f>
        <v>2302.73636141</v>
      </c>
    </row>
    <row r="31" spans="1:25" ht="15.75" x14ac:dyDescent="0.2">
      <c r="A31" s="35">
        <f t="shared" si="0"/>
        <v>43728</v>
      </c>
      <c r="B31" s="36">
        <f>SUMIFS(СВЦЭМ!$C$33:$C$776,СВЦЭМ!$A$33:$A$776,$A31,СВЦЭМ!$B$33:$B$776,B$11)+'СЕТ СН'!$F$9+СВЦЭМ!$D$10+'СЕТ СН'!$F$5-'СЕТ СН'!$F$17</f>
        <v>2412.5848077800001</v>
      </c>
      <c r="C31" s="36">
        <f>SUMIFS(СВЦЭМ!$C$33:$C$776,СВЦЭМ!$A$33:$A$776,$A31,СВЦЭМ!$B$33:$B$776,C$11)+'СЕТ СН'!$F$9+СВЦЭМ!$D$10+'СЕТ СН'!$F$5-'СЕТ СН'!$F$17</f>
        <v>2448.4301488000001</v>
      </c>
      <c r="D31" s="36">
        <f>SUMIFS(СВЦЭМ!$C$33:$C$776,СВЦЭМ!$A$33:$A$776,$A31,СВЦЭМ!$B$33:$B$776,D$11)+'СЕТ СН'!$F$9+СВЦЭМ!$D$10+'СЕТ СН'!$F$5-'СЕТ СН'!$F$17</f>
        <v>2450.8695347299999</v>
      </c>
      <c r="E31" s="36">
        <f>SUMIFS(СВЦЭМ!$C$33:$C$776,СВЦЭМ!$A$33:$A$776,$A31,СВЦЭМ!$B$33:$B$776,E$11)+'СЕТ СН'!$F$9+СВЦЭМ!$D$10+'СЕТ СН'!$F$5-'СЕТ СН'!$F$17</f>
        <v>2458.4335071599999</v>
      </c>
      <c r="F31" s="36">
        <f>SUMIFS(СВЦЭМ!$C$33:$C$776,СВЦЭМ!$A$33:$A$776,$A31,СВЦЭМ!$B$33:$B$776,F$11)+'СЕТ СН'!$F$9+СВЦЭМ!$D$10+'СЕТ СН'!$F$5-'СЕТ СН'!$F$17</f>
        <v>2462.4862572100001</v>
      </c>
      <c r="G31" s="36">
        <f>SUMIFS(СВЦЭМ!$C$33:$C$776,СВЦЭМ!$A$33:$A$776,$A31,СВЦЭМ!$B$33:$B$776,G$11)+'СЕТ СН'!$F$9+СВЦЭМ!$D$10+'СЕТ СН'!$F$5-'СЕТ СН'!$F$17</f>
        <v>2454.6679945199999</v>
      </c>
      <c r="H31" s="36">
        <f>SUMIFS(СВЦЭМ!$C$33:$C$776,СВЦЭМ!$A$33:$A$776,$A31,СВЦЭМ!$B$33:$B$776,H$11)+'СЕТ СН'!$F$9+СВЦЭМ!$D$10+'СЕТ СН'!$F$5-'СЕТ СН'!$F$17</f>
        <v>2391.60638247</v>
      </c>
      <c r="I31" s="36">
        <f>SUMIFS(СВЦЭМ!$C$33:$C$776,СВЦЭМ!$A$33:$A$776,$A31,СВЦЭМ!$B$33:$B$776,I$11)+'СЕТ СН'!$F$9+СВЦЭМ!$D$10+'СЕТ СН'!$F$5-'СЕТ СН'!$F$17</f>
        <v>2358.6063890099999</v>
      </c>
      <c r="J31" s="36">
        <f>SUMIFS(СВЦЭМ!$C$33:$C$776,СВЦЭМ!$A$33:$A$776,$A31,СВЦЭМ!$B$33:$B$776,J$11)+'СЕТ СН'!$F$9+СВЦЭМ!$D$10+'СЕТ СН'!$F$5-'СЕТ СН'!$F$17</f>
        <v>2355.3202288100001</v>
      </c>
      <c r="K31" s="36">
        <f>SUMIFS(СВЦЭМ!$C$33:$C$776,СВЦЭМ!$A$33:$A$776,$A31,СВЦЭМ!$B$33:$B$776,K$11)+'СЕТ СН'!$F$9+СВЦЭМ!$D$10+'СЕТ СН'!$F$5-'СЕТ СН'!$F$17</f>
        <v>2344.2854656499999</v>
      </c>
      <c r="L31" s="36">
        <f>SUMIFS(СВЦЭМ!$C$33:$C$776,СВЦЭМ!$A$33:$A$776,$A31,СВЦЭМ!$B$33:$B$776,L$11)+'СЕТ СН'!$F$9+СВЦЭМ!$D$10+'СЕТ СН'!$F$5-'СЕТ СН'!$F$17</f>
        <v>2344.6413765400002</v>
      </c>
      <c r="M31" s="36">
        <f>SUMIFS(СВЦЭМ!$C$33:$C$776,СВЦЭМ!$A$33:$A$776,$A31,СВЦЭМ!$B$33:$B$776,M$11)+'СЕТ СН'!$F$9+СВЦЭМ!$D$10+'СЕТ СН'!$F$5-'СЕТ СН'!$F$17</f>
        <v>2346.74860085</v>
      </c>
      <c r="N31" s="36">
        <f>SUMIFS(СВЦЭМ!$C$33:$C$776,СВЦЭМ!$A$33:$A$776,$A31,СВЦЭМ!$B$33:$B$776,N$11)+'СЕТ СН'!$F$9+СВЦЭМ!$D$10+'СЕТ СН'!$F$5-'СЕТ СН'!$F$17</f>
        <v>2333.2114213300001</v>
      </c>
      <c r="O31" s="36">
        <f>SUMIFS(СВЦЭМ!$C$33:$C$776,СВЦЭМ!$A$33:$A$776,$A31,СВЦЭМ!$B$33:$B$776,O$11)+'СЕТ СН'!$F$9+СВЦЭМ!$D$10+'СЕТ СН'!$F$5-'СЕТ СН'!$F$17</f>
        <v>2333.7892940299998</v>
      </c>
      <c r="P31" s="36">
        <f>SUMIFS(СВЦЭМ!$C$33:$C$776,СВЦЭМ!$A$33:$A$776,$A31,СВЦЭМ!$B$33:$B$776,P$11)+'СЕТ СН'!$F$9+СВЦЭМ!$D$10+'СЕТ СН'!$F$5-'СЕТ СН'!$F$17</f>
        <v>2351.0284222800001</v>
      </c>
      <c r="Q31" s="36">
        <f>SUMIFS(СВЦЭМ!$C$33:$C$776,СВЦЭМ!$A$33:$A$776,$A31,СВЦЭМ!$B$33:$B$776,Q$11)+'СЕТ СН'!$F$9+СВЦЭМ!$D$10+'СЕТ СН'!$F$5-'СЕТ СН'!$F$17</f>
        <v>2382.19092318</v>
      </c>
      <c r="R31" s="36">
        <f>SUMIFS(СВЦЭМ!$C$33:$C$776,СВЦЭМ!$A$33:$A$776,$A31,СВЦЭМ!$B$33:$B$776,R$11)+'СЕТ СН'!$F$9+СВЦЭМ!$D$10+'СЕТ СН'!$F$5-'СЕТ СН'!$F$17</f>
        <v>2344.3352625699999</v>
      </c>
      <c r="S31" s="36">
        <f>SUMIFS(СВЦЭМ!$C$33:$C$776,СВЦЭМ!$A$33:$A$776,$A31,СВЦЭМ!$B$33:$B$776,S$11)+'СЕТ СН'!$F$9+СВЦЭМ!$D$10+'СЕТ СН'!$F$5-'СЕТ СН'!$F$17</f>
        <v>2308.8020557600003</v>
      </c>
      <c r="T31" s="36">
        <f>SUMIFS(СВЦЭМ!$C$33:$C$776,СВЦЭМ!$A$33:$A$776,$A31,СВЦЭМ!$B$33:$B$776,T$11)+'СЕТ СН'!$F$9+СВЦЭМ!$D$10+'СЕТ СН'!$F$5-'СЕТ СН'!$F$17</f>
        <v>2277.9584367699999</v>
      </c>
      <c r="U31" s="36">
        <f>SUMIFS(СВЦЭМ!$C$33:$C$776,СВЦЭМ!$A$33:$A$776,$A31,СВЦЭМ!$B$33:$B$776,U$11)+'СЕТ СН'!$F$9+СВЦЭМ!$D$10+'СЕТ СН'!$F$5-'СЕТ СН'!$F$17</f>
        <v>2234.4928447100001</v>
      </c>
      <c r="V31" s="36">
        <f>SUMIFS(СВЦЭМ!$C$33:$C$776,СВЦЭМ!$A$33:$A$776,$A31,СВЦЭМ!$B$33:$B$776,V$11)+'СЕТ СН'!$F$9+СВЦЭМ!$D$10+'СЕТ СН'!$F$5-'СЕТ СН'!$F$17</f>
        <v>2240.35224483</v>
      </c>
      <c r="W31" s="36">
        <f>SUMIFS(СВЦЭМ!$C$33:$C$776,СВЦЭМ!$A$33:$A$776,$A31,СВЦЭМ!$B$33:$B$776,W$11)+'СЕТ СН'!$F$9+СВЦЭМ!$D$10+'СЕТ СН'!$F$5-'СЕТ СН'!$F$17</f>
        <v>2232.5119349000001</v>
      </c>
      <c r="X31" s="36">
        <f>SUMIFS(СВЦЭМ!$C$33:$C$776,СВЦЭМ!$A$33:$A$776,$A31,СВЦЭМ!$B$33:$B$776,X$11)+'СЕТ СН'!$F$9+СВЦЭМ!$D$10+'СЕТ СН'!$F$5-'СЕТ СН'!$F$17</f>
        <v>2262.6127097799999</v>
      </c>
      <c r="Y31" s="36">
        <f>SUMIFS(СВЦЭМ!$C$33:$C$776,СВЦЭМ!$A$33:$A$776,$A31,СВЦЭМ!$B$33:$B$776,Y$11)+'СЕТ СН'!$F$9+СВЦЭМ!$D$10+'СЕТ СН'!$F$5-'СЕТ СН'!$F$17</f>
        <v>2313.2073716200002</v>
      </c>
    </row>
    <row r="32" spans="1:25" ht="15.75" x14ac:dyDescent="0.2">
      <c r="A32" s="35">
        <f t="shared" si="0"/>
        <v>43729</v>
      </c>
      <c r="B32" s="36">
        <f>SUMIFS(СВЦЭМ!$C$33:$C$776,СВЦЭМ!$A$33:$A$776,$A32,СВЦЭМ!$B$33:$B$776,B$11)+'СЕТ СН'!$F$9+СВЦЭМ!$D$10+'СЕТ СН'!$F$5-'СЕТ СН'!$F$17</f>
        <v>2376.2099920800001</v>
      </c>
      <c r="C32" s="36">
        <f>SUMIFS(СВЦЭМ!$C$33:$C$776,СВЦЭМ!$A$33:$A$776,$A32,СВЦЭМ!$B$33:$B$776,C$11)+'СЕТ СН'!$F$9+СВЦЭМ!$D$10+'СЕТ СН'!$F$5-'СЕТ СН'!$F$17</f>
        <v>2370.3305307800001</v>
      </c>
      <c r="D32" s="36">
        <f>SUMIFS(СВЦЭМ!$C$33:$C$776,СВЦЭМ!$A$33:$A$776,$A32,СВЦЭМ!$B$33:$B$776,D$11)+'СЕТ СН'!$F$9+СВЦЭМ!$D$10+'СЕТ СН'!$F$5-'СЕТ СН'!$F$17</f>
        <v>2374.4614680899999</v>
      </c>
      <c r="E32" s="36">
        <f>SUMIFS(СВЦЭМ!$C$33:$C$776,СВЦЭМ!$A$33:$A$776,$A32,СВЦЭМ!$B$33:$B$776,E$11)+'СЕТ СН'!$F$9+СВЦЭМ!$D$10+'СЕТ СН'!$F$5-'СЕТ СН'!$F$17</f>
        <v>2377.5902376599997</v>
      </c>
      <c r="F32" s="36">
        <f>SUMIFS(СВЦЭМ!$C$33:$C$776,СВЦЭМ!$A$33:$A$776,$A32,СВЦЭМ!$B$33:$B$776,F$11)+'СЕТ СН'!$F$9+СВЦЭМ!$D$10+'СЕТ СН'!$F$5-'СЕТ СН'!$F$17</f>
        <v>2390.9210852599999</v>
      </c>
      <c r="G32" s="36">
        <f>SUMIFS(СВЦЭМ!$C$33:$C$776,СВЦЭМ!$A$33:$A$776,$A32,СВЦЭМ!$B$33:$B$776,G$11)+'СЕТ СН'!$F$9+СВЦЭМ!$D$10+'СЕТ СН'!$F$5-'СЕТ СН'!$F$17</f>
        <v>2376.8888399400003</v>
      </c>
      <c r="H32" s="36">
        <f>SUMIFS(СВЦЭМ!$C$33:$C$776,СВЦЭМ!$A$33:$A$776,$A32,СВЦЭМ!$B$33:$B$776,H$11)+'СЕТ СН'!$F$9+СВЦЭМ!$D$10+'СЕТ СН'!$F$5-'СЕТ СН'!$F$17</f>
        <v>2349.2724519499998</v>
      </c>
      <c r="I32" s="36">
        <f>SUMIFS(СВЦЭМ!$C$33:$C$776,СВЦЭМ!$A$33:$A$776,$A32,СВЦЭМ!$B$33:$B$776,I$11)+'СЕТ СН'!$F$9+СВЦЭМ!$D$10+'СЕТ СН'!$F$5-'СЕТ СН'!$F$17</f>
        <v>2320.12940948</v>
      </c>
      <c r="J32" s="36">
        <f>SUMIFS(СВЦЭМ!$C$33:$C$776,СВЦЭМ!$A$33:$A$776,$A32,СВЦЭМ!$B$33:$B$776,J$11)+'СЕТ СН'!$F$9+СВЦЭМ!$D$10+'СЕТ СН'!$F$5-'СЕТ СН'!$F$17</f>
        <v>2325.2864870900003</v>
      </c>
      <c r="K32" s="36">
        <f>SUMIFS(СВЦЭМ!$C$33:$C$776,СВЦЭМ!$A$33:$A$776,$A32,СВЦЭМ!$B$33:$B$776,K$11)+'СЕТ СН'!$F$9+СВЦЭМ!$D$10+'СЕТ СН'!$F$5-'СЕТ СН'!$F$17</f>
        <v>2377.3346905799999</v>
      </c>
      <c r="L32" s="36">
        <f>SUMIFS(СВЦЭМ!$C$33:$C$776,СВЦЭМ!$A$33:$A$776,$A32,СВЦЭМ!$B$33:$B$776,L$11)+'СЕТ СН'!$F$9+СВЦЭМ!$D$10+'СЕТ СН'!$F$5-'СЕТ СН'!$F$17</f>
        <v>2389.3691976600003</v>
      </c>
      <c r="M32" s="36">
        <f>SUMIFS(СВЦЭМ!$C$33:$C$776,СВЦЭМ!$A$33:$A$776,$A32,СВЦЭМ!$B$33:$B$776,M$11)+'СЕТ СН'!$F$9+СВЦЭМ!$D$10+'СЕТ СН'!$F$5-'СЕТ СН'!$F$17</f>
        <v>2390.9713661800001</v>
      </c>
      <c r="N32" s="36">
        <f>SUMIFS(СВЦЭМ!$C$33:$C$776,СВЦЭМ!$A$33:$A$776,$A32,СВЦЭМ!$B$33:$B$776,N$11)+'СЕТ СН'!$F$9+СВЦЭМ!$D$10+'СЕТ СН'!$F$5-'СЕТ СН'!$F$17</f>
        <v>2386.1521420999998</v>
      </c>
      <c r="O32" s="36">
        <f>SUMIFS(СВЦЭМ!$C$33:$C$776,СВЦЭМ!$A$33:$A$776,$A32,СВЦЭМ!$B$33:$B$776,O$11)+'СЕТ СН'!$F$9+СВЦЭМ!$D$10+'СЕТ СН'!$F$5-'СЕТ СН'!$F$17</f>
        <v>2373.4189307300003</v>
      </c>
      <c r="P32" s="36">
        <f>SUMIFS(СВЦЭМ!$C$33:$C$776,СВЦЭМ!$A$33:$A$776,$A32,СВЦЭМ!$B$33:$B$776,P$11)+'СЕТ СН'!$F$9+СВЦЭМ!$D$10+'СЕТ СН'!$F$5-'СЕТ СН'!$F$17</f>
        <v>2377.1877035100001</v>
      </c>
      <c r="Q32" s="36">
        <f>SUMIFS(СВЦЭМ!$C$33:$C$776,СВЦЭМ!$A$33:$A$776,$A32,СВЦЭМ!$B$33:$B$776,Q$11)+'СЕТ СН'!$F$9+СВЦЭМ!$D$10+'СЕТ СН'!$F$5-'СЕТ СН'!$F$17</f>
        <v>2375.2491163700001</v>
      </c>
      <c r="R32" s="36">
        <f>SUMIFS(СВЦЭМ!$C$33:$C$776,СВЦЭМ!$A$33:$A$776,$A32,СВЦЭМ!$B$33:$B$776,R$11)+'СЕТ СН'!$F$9+СВЦЭМ!$D$10+'СЕТ СН'!$F$5-'СЕТ СН'!$F$17</f>
        <v>2387.84020706</v>
      </c>
      <c r="S32" s="36">
        <f>SUMIFS(СВЦЭМ!$C$33:$C$776,СВЦЭМ!$A$33:$A$776,$A32,СВЦЭМ!$B$33:$B$776,S$11)+'СЕТ СН'!$F$9+СВЦЭМ!$D$10+'СЕТ СН'!$F$5-'СЕТ СН'!$F$17</f>
        <v>2397.9822240399999</v>
      </c>
      <c r="T32" s="36">
        <f>SUMIFS(СВЦЭМ!$C$33:$C$776,СВЦЭМ!$A$33:$A$776,$A32,СВЦЭМ!$B$33:$B$776,T$11)+'СЕТ СН'!$F$9+СВЦЭМ!$D$10+'СЕТ СН'!$F$5-'СЕТ СН'!$F$17</f>
        <v>2426.8937660199999</v>
      </c>
      <c r="U32" s="36">
        <f>SUMIFS(СВЦЭМ!$C$33:$C$776,СВЦЭМ!$A$33:$A$776,$A32,СВЦЭМ!$B$33:$B$776,U$11)+'СЕТ СН'!$F$9+СВЦЭМ!$D$10+'СЕТ СН'!$F$5-'СЕТ СН'!$F$17</f>
        <v>2436.4080791599999</v>
      </c>
      <c r="V32" s="36">
        <f>SUMIFS(СВЦЭМ!$C$33:$C$776,СВЦЭМ!$A$33:$A$776,$A32,СВЦЭМ!$B$33:$B$776,V$11)+'СЕТ СН'!$F$9+СВЦЭМ!$D$10+'СЕТ СН'!$F$5-'СЕТ СН'!$F$17</f>
        <v>2445.7363935200001</v>
      </c>
      <c r="W32" s="36">
        <f>SUMIFS(СВЦЭМ!$C$33:$C$776,СВЦЭМ!$A$33:$A$776,$A32,СВЦЭМ!$B$33:$B$776,W$11)+'СЕТ СН'!$F$9+СВЦЭМ!$D$10+'СЕТ СН'!$F$5-'СЕТ СН'!$F$17</f>
        <v>2438.4898306099999</v>
      </c>
      <c r="X32" s="36">
        <f>SUMIFS(СВЦЭМ!$C$33:$C$776,СВЦЭМ!$A$33:$A$776,$A32,СВЦЭМ!$B$33:$B$776,X$11)+'СЕТ СН'!$F$9+СВЦЭМ!$D$10+'СЕТ СН'!$F$5-'СЕТ СН'!$F$17</f>
        <v>2394.08777663</v>
      </c>
      <c r="Y32" s="36">
        <f>SUMIFS(СВЦЭМ!$C$33:$C$776,СВЦЭМ!$A$33:$A$776,$A32,СВЦЭМ!$B$33:$B$776,Y$11)+'СЕТ СН'!$F$9+СВЦЭМ!$D$10+'СЕТ СН'!$F$5-'СЕТ СН'!$F$17</f>
        <v>2364.9936463599997</v>
      </c>
    </row>
    <row r="33" spans="1:25" ht="15.75" x14ac:dyDescent="0.2">
      <c r="A33" s="35">
        <f t="shared" si="0"/>
        <v>43730</v>
      </c>
      <c r="B33" s="36">
        <f>SUMIFS(СВЦЭМ!$C$33:$C$776,СВЦЭМ!$A$33:$A$776,$A33,СВЦЭМ!$B$33:$B$776,B$11)+'СЕТ СН'!$F$9+СВЦЭМ!$D$10+'СЕТ СН'!$F$5-'СЕТ СН'!$F$17</f>
        <v>2420.6241234099998</v>
      </c>
      <c r="C33" s="36">
        <f>SUMIFS(СВЦЭМ!$C$33:$C$776,СВЦЭМ!$A$33:$A$776,$A33,СВЦЭМ!$B$33:$B$776,C$11)+'СЕТ СН'!$F$9+СВЦЭМ!$D$10+'СЕТ СН'!$F$5-'СЕТ СН'!$F$17</f>
        <v>2451.5792087099999</v>
      </c>
      <c r="D33" s="36">
        <f>SUMIFS(СВЦЭМ!$C$33:$C$776,СВЦЭМ!$A$33:$A$776,$A33,СВЦЭМ!$B$33:$B$776,D$11)+'СЕТ СН'!$F$9+СВЦЭМ!$D$10+'СЕТ СН'!$F$5-'СЕТ СН'!$F$17</f>
        <v>2467.8600719000001</v>
      </c>
      <c r="E33" s="36">
        <f>SUMIFS(СВЦЭМ!$C$33:$C$776,СВЦЭМ!$A$33:$A$776,$A33,СВЦЭМ!$B$33:$B$776,E$11)+'СЕТ СН'!$F$9+СВЦЭМ!$D$10+'СЕТ СН'!$F$5-'СЕТ СН'!$F$17</f>
        <v>2470.5188742400001</v>
      </c>
      <c r="F33" s="36">
        <f>SUMIFS(СВЦЭМ!$C$33:$C$776,СВЦЭМ!$A$33:$A$776,$A33,СВЦЭМ!$B$33:$B$776,F$11)+'СЕТ СН'!$F$9+СВЦЭМ!$D$10+'СЕТ СН'!$F$5-'СЕТ СН'!$F$17</f>
        <v>2482.6273222300001</v>
      </c>
      <c r="G33" s="36">
        <f>SUMIFS(СВЦЭМ!$C$33:$C$776,СВЦЭМ!$A$33:$A$776,$A33,СВЦЭМ!$B$33:$B$776,G$11)+'СЕТ СН'!$F$9+СВЦЭМ!$D$10+'СЕТ СН'!$F$5-'СЕТ СН'!$F$17</f>
        <v>2487.8061361700002</v>
      </c>
      <c r="H33" s="36">
        <f>SUMIFS(СВЦЭМ!$C$33:$C$776,СВЦЭМ!$A$33:$A$776,$A33,СВЦЭМ!$B$33:$B$776,H$11)+'СЕТ СН'!$F$9+СВЦЭМ!$D$10+'СЕТ СН'!$F$5-'СЕТ СН'!$F$17</f>
        <v>2454.66840637</v>
      </c>
      <c r="I33" s="36">
        <f>SUMIFS(СВЦЭМ!$C$33:$C$776,СВЦЭМ!$A$33:$A$776,$A33,СВЦЭМ!$B$33:$B$776,I$11)+'СЕТ СН'!$F$9+СВЦЭМ!$D$10+'СЕТ СН'!$F$5-'СЕТ СН'!$F$17</f>
        <v>2430.6746026000001</v>
      </c>
      <c r="J33" s="36">
        <f>SUMIFS(СВЦЭМ!$C$33:$C$776,СВЦЭМ!$A$33:$A$776,$A33,СВЦЭМ!$B$33:$B$776,J$11)+'СЕТ СН'!$F$9+СВЦЭМ!$D$10+'СЕТ СН'!$F$5-'СЕТ СН'!$F$17</f>
        <v>2403.0727283300002</v>
      </c>
      <c r="K33" s="36">
        <f>SUMIFS(СВЦЭМ!$C$33:$C$776,СВЦЭМ!$A$33:$A$776,$A33,СВЦЭМ!$B$33:$B$776,K$11)+'СЕТ СН'!$F$9+СВЦЭМ!$D$10+'СЕТ СН'!$F$5-'СЕТ СН'!$F$17</f>
        <v>2385.4042370100001</v>
      </c>
      <c r="L33" s="36">
        <f>SUMIFS(СВЦЭМ!$C$33:$C$776,СВЦЭМ!$A$33:$A$776,$A33,СВЦЭМ!$B$33:$B$776,L$11)+'СЕТ СН'!$F$9+СВЦЭМ!$D$10+'СЕТ СН'!$F$5-'СЕТ СН'!$F$17</f>
        <v>2385.38125734</v>
      </c>
      <c r="M33" s="36">
        <f>SUMIFS(СВЦЭМ!$C$33:$C$776,СВЦЭМ!$A$33:$A$776,$A33,СВЦЭМ!$B$33:$B$776,M$11)+'СЕТ СН'!$F$9+СВЦЭМ!$D$10+'СЕТ СН'!$F$5-'СЕТ СН'!$F$17</f>
        <v>2381.7340742599999</v>
      </c>
      <c r="N33" s="36">
        <f>SUMIFS(СВЦЭМ!$C$33:$C$776,СВЦЭМ!$A$33:$A$776,$A33,СВЦЭМ!$B$33:$B$776,N$11)+'СЕТ СН'!$F$9+СВЦЭМ!$D$10+'СЕТ СН'!$F$5-'СЕТ СН'!$F$17</f>
        <v>2370.0031024899999</v>
      </c>
      <c r="O33" s="36">
        <f>SUMIFS(СВЦЭМ!$C$33:$C$776,СВЦЭМ!$A$33:$A$776,$A33,СВЦЭМ!$B$33:$B$776,O$11)+'СЕТ СН'!$F$9+СВЦЭМ!$D$10+'СЕТ СН'!$F$5-'СЕТ СН'!$F$17</f>
        <v>2368.7998806699998</v>
      </c>
      <c r="P33" s="36">
        <f>SUMIFS(СВЦЭМ!$C$33:$C$776,СВЦЭМ!$A$33:$A$776,$A33,СВЦЭМ!$B$33:$B$776,P$11)+'СЕТ СН'!$F$9+СВЦЭМ!$D$10+'СЕТ СН'!$F$5-'СЕТ СН'!$F$17</f>
        <v>2372.6534763700001</v>
      </c>
      <c r="Q33" s="36">
        <f>SUMIFS(СВЦЭМ!$C$33:$C$776,СВЦЭМ!$A$33:$A$776,$A33,СВЦЭМ!$B$33:$B$776,Q$11)+'СЕТ СН'!$F$9+СВЦЭМ!$D$10+'СЕТ СН'!$F$5-'СЕТ СН'!$F$17</f>
        <v>2358.0494881099999</v>
      </c>
      <c r="R33" s="36">
        <f>SUMIFS(СВЦЭМ!$C$33:$C$776,СВЦЭМ!$A$33:$A$776,$A33,СВЦЭМ!$B$33:$B$776,R$11)+'СЕТ СН'!$F$9+СВЦЭМ!$D$10+'СЕТ СН'!$F$5-'СЕТ СН'!$F$17</f>
        <v>2369.78147141</v>
      </c>
      <c r="S33" s="36">
        <f>SUMIFS(СВЦЭМ!$C$33:$C$776,СВЦЭМ!$A$33:$A$776,$A33,СВЦЭМ!$B$33:$B$776,S$11)+'СЕТ СН'!$F$9+СВЦЭМ!$D$10+'СЕТ СН'!$F$5-'СЕТ СН'!$F$17</f>
        <v>2398.4591282599999</v>
      </c>
      <c r="T33" s="36">
        <f>SUMIFS(СВЦЭМ!$C$33:$C$776,СВЦЭМ!$A$33:$A$776,$A33,СВЦЭМ!$B$33:$B$776,T$11)+'СЕТ СН'!$F$9+СВЦЭМ!$D$10+'СЕТ СН'!$F$5-'СЕТ СН'!$F$17</f>
        <v>2413.5672688200002</v>
      </c>
      <c r="U33" s="36">
        <f>SUMIFS(СВЦЭМ!$C$33:$C$776,СВЦЭМ!$A$33:$A$776,$A33,СВЦЭМ!$B$33:$B$776,U$11)+'СЕТ СН'!$F$9+СВЦЭМ!$D$10+'СЕТ СН'!$F$5-'СЕТ СН'!$F$17</f>
        <v>2451.99403239</v>
      </c>
      <c r="V33" s="36">
        <f>SUMIFS(СВЦЭМ!$C$33:$C$776,СВЦЭМ!$A$33:$A$776,$A33,СВЦЭМ!$B$33:$B$776,V$11)+'СЕТ СН'!$F$9+СВЦЭМ!$D$10+'СЕТ СН'!$F$5-'СЕТ СН'!$F$17</f>
        <v>2468.6123445200001</v>
      </c>
      <c r="W33" s="36">
        <f>SUMIFS(СВЦЭМ!$C$33:$C$776,СВЦЭМ!$A$33:$A$776,$A33,СВЦЭМ!$B$33:$B$776,W$11)+'СЕТ СН'!$F$9+СВЦЭМ!$D$10+'СЕТ СН'!$F$5-'СЕТ СН'!$F$17</f>
        <v>2460.4696011199999</v>
      </c>
      <c r="X33" s="36">
        <f>SUMIFS(СВЦЭМ!$C$33:$C$776,СВЦЭМ!$A$33:$A$776,$A33,СВЦЭМ!$B$33:$B$776,X$11)+'СЕТ СН'!$F$9+СВЦЭМ!$D$10+'СЕТ СН'!$F$5-'СЕТ СН'!$F$17</f>
        <v>2435.12104189</v>
      </c>
      <c r="Y33" s="36">
        <f>SUMIFS(СВЦЭМ!$C$33:$C$776,СВЦЭМ!$A$33:$A$776,$A33,СВЦЭМ!$B$33:$B$776,Y$11)+'СЕТ СН'!$F$9+СВЦЭМ!$D$10+'СЕТ СН'!$F$5-'СЕТ СН'!$F$17</f>
        <v>2403.98017127</v>
      </c>
    </row>
    <row r="34" spans="1:25" ht="15.75" x14ac:dyDescent="0.2">
      <c r="A34" s="35">
        <f t="shared" si="0"/>
        <v>43731</v>
      </c>
      <c r="B34" s="36">
        <f>SUMIFS(СВЦЭМ!$C$33:$C$776,СВЦЭМ!$A$33:$A$776,$A34,СВЦЭМ!$B$33:$B$776,B$11)+'СЕТ СН'!$F$9+СВЦЭМ!$D$10+'СЕТ СН'!$F$5-'СЕТ СН'!$F$17</f>
        <v>2465.51199262</v>
      </c>
      <c r="C34" s="36">
        <f>SUMIFS(СВЦЭМ!$C$33:$C$776,СВЦЭМ!$A$33:$A$776,$A34,СВЦЭМ!$B$33:$B$776,C$11)+'СЕТ СН'!$F$9+СВЦЭМ!$D$10+'СЕТ СН'!$F$5-'СЕТ СН'!$F$17</f>
        <v>2499.3633261099999</v>
      </c>
      <c r="D34" s="36">
        <f>SUMIFS(СВЦЭМ!$C$33:$C$776,СВЦЭМ!$A$33:$A$776,$A34,СВЦЭМ!$B$33:$B$776,D$11)+'СЕТ СН'!$F$9+СВЦЭМ!$D$10+'СЕТ СН'!$F$5-'СЕТ СН'!$F$17</f>
        <v>2527.4695586299999</v>
      </c>
      <c r="E34" s="36">
        <f>SUMIFS(СВЦЭМ!$C$33:$C$776,СВЦЭМ!$A$33:$A$776,$A34,СВЦЭМ!$B$33:$B$776,E$11)+'СЕТ СН'!$F$9+СВЦЭМ!$D$10+'СЕТ СН'!$F$5-'СЕТ СН'!$F$17</f>
        <v>2541.4612261500001</v>
      </c>
      <c r="F34" s="36">
        <f>SUMIFS(СВЦЭМ!$C$33:$C$776,СВЦЭМ!$A$33:$A$776,$A34,СВЦЭМ!$B$33:$B$776,F$11)+'СЕТ СН'!$F$9+СВЦЭМ!$D$10+'СЕТ СН'!$F$5-'СЕТ СН'!$F$17</f>
        <v>2538.6870743300001</v>
      </c>
      <c r="G34" s="36">
        <f>SUMIFS(СВЦЭМ!$C$33:$C$776,СВЦЭМ!$A$33:$A$776,$A34,СВЦЭМ!$B$33:$B$776,G$11)+'СЕТ СН'!$F$9+СВЦЭМ!$D$10+'СЕТ СН'!$F$5-'СЕТ СН'!$F$17</f>
        <v>2520.2471189400003</v>
      </c>
      <c r="H34" s="36">
        <f>SUMIFS(СВЦЭМ!$C$33:$C$776,СВЦЭМ!$A$33:$A$776,$A34,СВЦЭМ!$B$33:$B$776,H$11)+'СЕТ СН'!$F$9+СВЦЭМ!$D$10+'СЕТ СН'!$F$5-'СЕТ СН'!$F$17</f>
        <v>2471.3322153099998</v>
      </c>
      <c r="I34" s="36">
        <f>SUMIFS(СВЦЭМ!$C$33:$C$776,СВЦЭМ!$A$33:$A$776,$A34,СВЦЭМ!$B$33:$B$776,I$11)+'СЕТ СН'!$F$9+СВЦЭМ!$D$10+'СЕТ СН'!$F$5-'СЕТ СН'!$F$17</f>
        <v>2401.1736444100002</v>
      </c>
      <c r="J34" s="36">
        <f>SUMIFS(СВЦЭМ!$C$33:$C$776,СВЦЭМ!$A$33:$A$776,$A34,СВЦЭМ!$B$33:$B$776,J$11)+'СЕТ СН'!$F$9+СВЦЭМ!$D$10+'СЕТ СН'!$F$5-'СЕТ СН'!$F$17</f>
        <v>2382.5096783399999</v>
      </c>
      <c r="K34" s="36">
        <f>SUMIFS(СВЦЭМ!$C$33:$C$776,СВЦЭМ!$A$33:$A$776,$A34,СВЦЭМ!$B$33:$B$776,K$11)+'СЕТ СН'!$F$9+СВЦЭМ!$D$10+'СЕТ СН'!$F$5-'СЕТ СН'!$F$17</f>
        <v>2360.8483136499999</v>
      </c>
      <c r="L34" s="36">
        <f>SUMIFS(СВЦЭМ!$C$33:$C$776,СВЦЭМ!$A$33:$A$776,$A34,СВЦЭМ!$B$33:$B$776,L$11)+'СЕТ СН'!$F$9+СВЦЭМ!$D$10+'СЕТ СН'!$F$5-'СЕТ СН'!$F$17</f>
        <v>2357.4222144999999</v>
      </c>
      <c r="M34" s="36">
        <f>SUMIFS(СВЦЭМ!$C$33:$C$776,СВЦЭМ!$A$33:$A$776,$A34,СВЦЭМ!$B$33:$B$776,M$11)+'СЕТ СН'!$F$9+СВЦЭМ!$D$10+'СЕТ СН'!$F$5-'СЕТ СН'!$F$17</f>
        <v>2360.9716974600001</v>
      </c>
      <c r="N34" s="36">
        <f>SUMIFS(СВЦЭМ!$C$33:$C$776,СВЦЭМ!$A$33:$A$776,$A34,СВЦЭМ!$B$33:$B$776,N$11)+'СЕТ СН'!$F$9+СВЦЭМ!$D$10+'СЕТ СН'!$F$5-'СЕТ СН'!$F$17</f>
        <v>2373.5645715700002</v>
      </c>
      <c r="O34" s="36">
        <f>SUMIFS(СВЦЭМ!$C$33:$C$776,СВЦЭМ!$A$33:$A$776,$A34,СВЦЭМ!$B$33:$B$776,O$11)+'СЕТ СН'!$F$9+СВЦЭМ!$D$10+'СЕТ СН'!$F$5-'СЕТ СН'!$F$17</f>
        <v>2372.0699861399999</v>
      </c>
      <c r="P34" s="36">
        <f>SUMIFS(СВЦЭМ!$C$33:$C$776,СВЦЭМ!$A$33:$A$776,$A34,СВЦЭМ!$B$33:$B$776,P$11)+'СЕТ СН'!$F$9+СВЦЭМ!$D$10+'СЕТ СН'!$F$5-'СЕТ СН'!$F$17</f>
        <v>2372.8435945400001</v>
      </c>
      <c r="Q34" s="36">
        <f>SUMIFS(СВЦЭМ!$C$33:$C$776,СВЦЭМ!$A$33:$A$776,$A34,СВЦЭМ!$B$33:$B$776,Q$11)+'СЕТ СН'!$F$9+СВЦЭМ!$D$10+'СЕТ СН'!$F$5-'СЕТ СН'!$F$17</f>
        <v>2378.1816794300003</v>
      </c>
      <c r="R34" s="36">
        <f>SUMIFS(СВЦЭМ!$C$33:$C$776,СВЦЭМ!$A$33:$A$776,$A34,СВЦЭМ!$B$33:$B$776,R$11)+'СЕТ СН'!$F$9+СВЦЭМ!$D$10+'СЕТ СН'!$F$5-'СЕТ СН'!$F$17</f>
        <v>2347.8770748900001</v>
      </c>
      <c r="S34" s="36">
        <f>SUMIFS(СВЦЭМ!$C$33:$C$776,СВЦЭМ!$A$33:$A$776,$A34,СВЦЭМ!$B$33:$B$776,S$11)+'СЕТ СН'!$F$9+СВЦЭМ!$D$10+'СЕТ СН'!$F$5-'СЕТ СН'!$F$17</f>
        <v>2299.0042917999999</v>
      </c>
      <c r="T34" s="36">
        <f>SUMIFS(СВЦЭМ!$C$33:$C$776,СВЦЭМ!$A$33:$A$776,$A34,СВЦЭМ!$B$33:$B$776,T$11)+'СЕТ СН'!$F$9+СВЦЭМ!$D$10+'СЕТ СН'!$F$5-'СЕТ СН'!$F$17</f>
        <v>2315.1777630400002</v>
      </c>
      <c r="U34" s="36">
        <f>SUMIFS(СВЦЭМ!$C$33:$C$776,СВЦЭМ!$A$33:$A$776,$A34,СВЦЭМ!$B$33:$B$776,U$11)+'СЕТ СН'!$F$9+СВЦЭМ!$D$10+'СЕТ СН'!$F$5-'СЕТ СН'!$F$17</f>
        <v>2349.82955769</v>
      </c>
      <c r="V34" s="36">
        <f>SUMIFS(СВЦЭМ!$C$33:$C$776,СВЦЭМ!$A$33:$A$776,$A34,СВЦЭМ!$B$33:$B$776,V$11)+'СЕТ СН'!$F$9+СВЦЭМ!$D$10+'СЕТ СН'!$F$5-'СЕТ СН'!$F$17</f>
        <v>2355.6360851199997</v>
      </c>
      <c r="W34" s="36">
        <f>SUMIFS(СВЦЭМ!$C$33:$C$776,СВЦЭМ!$A$33:$A$776,$A34,СВЦЭМ!$B$33:$B$776,W$11)+'СЕТ СН'!$F$9+СВЦЭМ!$D$10+'СЕТ СН'!$F$5-'СЕТ СН'!$F$17</f>
        <v>2354.7899474599999</v>
      </c>
      <c r="X34" s="36">
        <f>SUMIFS(СВЦЭМ!$C$33:$C$776,СВЦЭМ!$A$33:$A$776,$A34,СВЦЭМ!$B$33:$B$776,X$11)+'СЕТ СН'!$F$9+СВЦЭМ!$D$10+'СЕТ СН'!$F$5-'СЕТ СН'!$F$17</f>
        <v>2323.9615161399997</v>
      </c>
      <c r="Y34" s="36">
        <f>SUMIFS(СВЦЭМ!$C$33:$C$776,СВЦЭМ!$A$33:$A$776,$A34,СВЦЭМ!$B$33:$B$776,Y$11)+'СЕТ СН'!$F$9+СВЦЭМ!$D$10+'СЕТ СН'!$F$5-'СЕТ СН'!$F$17</f>
        <v>2350.6096673900001</v>
      </c>
    </row>
    <row r="35" spans="1:25" ht="15.75" x14ac:dyDescent="0.2">
      <c r="A35" s="35">
        <f t="shared" si="0"/>
        <v>43732</v>
      </c>
      <c r="B35" s="36">
        <f>SUMIFS(СВЦЭМ!$C$33:$C$776,СВЦЭМ!$A$33:$A$776,$A35,СВЦЭМ!$B$33:$B$776,B$11)+'СЕТ СН'!$F$9+СВЦЭМ!$D$10+'СЕТ СН'!$F$5-'СЕТ СН'!$F$17</f>
        <v>2463.0433825499999</v>
      </c>
      <c r="C35" s="36">
        <f>SUMIFS(СВЦЭМ!$C$33:$C$776,СВЦЭМ!$A$33:$A$776,$A35,СВЦЭМ!$B$33:$B$776,C$11)+'СЕТ СН'!$F$9+СВЦЭМ!$D$10+'СЕТ СН'!$F$5-'СЕТ СН'!$F$17</f>
        <v>2486.37600587</v>
      </c>
      <c r="D35" s="36">
        <f>SUMIFS(СВЦЭМ!$C$33:$C$776,СВЦЭМ!$A$33:$A$776,$A35,СВЦЭМ!$B$33:$B$776,D$11)+'СЕТ СН'!$F$9+СВЦЭМ!$D$10+'СЕТ СН'!$F$5-'СЕТ СН'!$F$17</f>
        <v>2496.9300778100001</v>
      </c>
      <c r="E35" s="36">
        <f>SUMIFS(СВЦЭМ!$C$33:$C$776,СВЦЭМ!$A$33:$A$776,$A35,СВЦЭМ!$B$33:$B$776,E$11)+'СЕТ СН'!$F$9+СВЦЭМ!$D$10+'СЕТ СН'!$F$5-'СЕТ СН'!$F$17</f>
        <v>2506.2651628900003</v>
      </c>
      <c r="F35" s="36">
        <f>SUMIFS(СВЦЭМ!$C$33:$C$776,СВЦЭМ!$A$33:$A$776,$A35,СВЦЭМ!$B$33:$B$776,F$11)+'СЕТ СН'!$F$9+СВЦЭМ!$D$10+'СЕТ СН'!$F$5-'СЕТ СН'!$F$17</f>
        <v>2496.3559452999998</v>
      </c>
      <c r="G35" s="36">
        <f>SUMIFS(СВЦЭМ!$C$33:$C$776,СВЦЭМ!$A$33:$A$776,$A35,СВЦЭМ!$B$33:$B$776,G$11)+'СЕТ СН'!$F$9+СВЦЭМ!$D$10+'СЕТ СН'!$F$5-'СЕТ СН'!$F$17</f>
        <v>2485.1581538099999</v>
      </c>
      <c r="H35" s="36">
        <f>SUMIFS(СВЦЭМ!$C$33:$C$776,СВЦЭМ!$A$33:$A$776,$A35,СВЦЭМ!$B$33:$B$776,H$11)+'СЕТ СН'!$F$9+СВЦЭМ!$D$10+'СЕТ СН'!$F$5-'СЕТ СН'!$F$17</f>
        <v>2439.1355817799999</v>
      </c>
      <c r="I35" s="36">
        <f>SUMIFS(СВЦЭМ!$C$33:$C$776,СВЦЭМ!$A$33:$A$776,$A35,СВЦЭМ!$B$33:$B$776,I$11)+'СЕТ СН'!$F$9+СВЦЭМ!$D$10+'СЕТ СН'!$F$5-'СЕТ СН'!$F$17</f>
        <v>2389.6934388</v>
      </c>
      <c r="J35" s="36">
        <f>SUMIFS(СВЦЭМ!$C$33:$C$776,СВЦЭМ!$A$33:$A$776,$A35,СВЦЭМ!$B$33:$B$776,J$11)+'СЕТ СН'!$F$9+СВЦЭМ!$D$10+'СЕТ СН'!$F$5-'СЕТ СН'!$F$17</f>
        <v>2374.9232365400003</v>
      </c>
      <c r="K35" s="36">
        <f>SUMIFS(СВЦЭМ!$C$33:$C$776,СВЦЭМ!$A$33:$A$776,$A35,СВЦЭМ!$B$33:$B$776,K$11)+'СЕТ СН'!$F$9+СВЦЭМ!$D$10+'СЕТ СН'!$F$5-'СЕТ СН'!$F$17</f>
        <v>2387.5309625499999</v>
      </c>
      <c r="L35" s="36">
        <f>SUMIFS(СВЦЭМ!$C$33:$C$776,СВЦЭМ!$A$33:$A$776,$A35,СВЦЭМ!$B$33:$B$776,L$11)+'СЕТ СН'!$F$9+СВЦЭМ!$D$10+'СЕТ СН'!$F$5-'СЕТ СН'!$F$17</f>
        <v>2387.31408246</v>
      </c>
      <c r="M35" s="36">
        <f>SUMIFS(СВЦЭМ!$C$33:$C$776,СВЦЭМ!$A$33:$A$776,$A35,СВЦЭМ!$B$33:$B$776,M$11)+'СЕТ СН'!$F$9+СВЦЭМ!$D$10+'СЕТ СН'!$F$5-'СЕТ СН'!$F$17</f>
        <v>2377.8599139200001</v>
      </c>
      <c r="N35" s="36">
        <f>SUMIFS(СВЦЭМ!$C$33:$C$776,СВЦЭМ!$A$33:$A$776,$A35,СВЦЭМ!$B$33:$B$776,N$11)+'СЕТ СН'!$F$9+СВЦЭМ!$D$10+'СЕТ СН'!$F$5-'СЕТ СН'!$F$17</f>
        <v>2386.9072133600002</v>
      </c>
      <c r="O35" s="36">
        <f>SUMIFS(СВЦЭМ!$C$33:$C$776,СВЦЭМ!$A$33:$A$776,$A35,СВЦЭМ!$B$33:$B$776,O$11)+'СЕТ СН'!$F$9+СВЦЭМ!$D$10+'СЕТ СН'!$F$5-'СЕТ СН'!$F$17</f>
        <v>2379.5641466100001</v>
      </c>
      <c r="P35" s="36">
        <f>SUMIFS(СВЦЭМ!$C$33:$C$776,СВЦЭМ!$A$33:$A$776,$A35,СВЦЭМ!$B$33:$B$776,P$11)+'СЕТ СН'!$F$9+СВЦЭМ!$D$10+'СЕТ СН'!$F$5-'СЕТ СН'!$F$17</f>
        <v>2377.3545652500002</v>
      </c>
      <c r="Q35" s="36">
        <f>SUMIFS(СВЦЭМ!$C$33:$C$776,СВЦЭМ!$A$33:$A$776,$A35,СВЦЭМ!$B$33:$B$776,Q$11)+'СЕТ СН'!$F$9+СВЦЭМ!$D$10+'СЕТ СН'!$F$5-'СЕТ СН'!$F$17</f>
        <v>2376.3140763000001</v>
      </c>
      <c r="R35" s="36">
        <f>SUMIFS(СВЦЭМ!$C$33:$C$776,СВЦЭМ!$A$33:$A$776,$A35,СВЦЭМ!$B$33:$B$776,R$11)+'СЕТ СН'!$F$9+СВЦЭМ!$D$10+'СЕТ СН'!$F$5-'СЕТ СН'!$F$17</f>
        <v>2340.0827790900003</v>
      </c>
      <c r="S35" s="36">
        <f>SUMIFS(СВЦЭМ!$C$33:$C$776,СВЦЭМ!$A$33:$A$776,$A35,СВЦЭМ!$B$33:$B$776,S$11)+'СЕТ СН'!$F$9+СВЦЭМ!$D$10+'СЕТ СН'!$F$5-'СЕТ СН'!$F$17</f>
        <v>2300.4071059100002</v>
      </c>
      <c r="T35" s="36">
        <f>SUMIFS(СВЦЭМ!$C$33:$C$776,СВЦЭМ!$A$33:$A$776,$A35,СВЦЭМ!$B$33:$B$776,T$11)+'СЕТ СН'!$F$9+СВЦЭМ!$D$10+'СЕТ СН'!$F$5-'СЕТ СН'!$F$17</f>
        <v>2304.88367741</v>
      </c>
      <c r="U35" s="36">
        <f>SUMIFS(СВЦЭМ!$C$33:$C$776,СВЦЭМ!$A$33:$A$776,$A35,СВЦЭМ!$B$33:$B$776,U$11)+'СЕТ СН'!$F$9+СВЦЭМ!$D$10+'СЕТ СН'!$F$5-'СЕТ СН'!$F$17</f>
        <v>2332.9058300199999</v>
      </c>
      <c r="V35" s="36">
        <f>SUMIFS(СВЦЭМ!$C$33:$C$776,СВЦЭМ!$A$33:$A$776,$A35,СВЦЭМ!$B$33:$B$776,V$11)+'СЕТ СН'!$F$9+СВЦЭМ!$D$10+'СЕТ СН'!$F$5-'СЕТ СН'!$F$17</f>
        <v>2339.3016311299998</v>
      </c>
      <c r="W35" s="36">
        <f>SUMIFS(СВЦЭМ!$C$33:$C$776,СВЦЭМ!$A$33:$A$776,$A35,СВЦЭМ!$B$33:$B$776,W$11)+'СЕТ СН'!$F$9+СВЦЭМ!$D$10+'СЕТ СН'!$F$5-'СЕТ СН'!$F$17</f>
        <v>2323.4012969999999</v>
      </c>
      <c r="X35" s="36">
        <f>SUMIFS(СВЦЭМ!$C$33:$C$776,СВЦЭМ!$A$33:$A$776,$A35,СВЦЭМ!$B$33:$B$776,X$11)+'СЕТ СН'!$F$9+СВЦЭМ!$D$10+'СЕТ СН'!$F$5-'СЕТ СН'!$F$17</f>
        <v>2299.6727736900002</v>
      </c>
      <c r="Y35" s="36">
        <f>SUMIFS(СВЦЭМ!$C$33:$C$776,СВЦЭМ!$A$33:$A$776,$A35,СВЦЭМ!$B$33:$B$776,Y$11)+'СЕТ СН'!$F$9+СВЦЭМ!$D$10+'СЕТ СН'!$F$5-'СЕТ СН'!$F$17</f>
        <v>2345.5409635800002</v>
      </c>
    </row>
    <row r="36" spans="1:25" ht="15.75" x14ac:dyDescent="0.2">
      <c r="A36" s="35">
        <f t="shared" si="0"/>
        <v>43733</v>
      </c>
      <c r="B36" s="36">
        <f>SUMIFS(СВЦЭМ!$C$33:$C$776,СВЦЭМ!$A$33:$A$776,$A36,СВЦЭМ!$B$33:$B$776,B$11)+'СЕТ СН'!$F$9+СВЦЭМ!$D$10+'СЕТ СН'!$F$5-'СЕТ СН'!$F$17</f>
        <v>2407.29938184</v>
      </c>
      <c r="C36" s="36">
        <f>SUMIFS(СВЦЭМ!$C$33:$C$776,СВЦЭМ!$A$33:$A$776,$A36,СВЦЭМ!$B$33:$B$776,C$11)+'СЕТ СН'!$F$9+СВЦЭМ!$D$10+'СЕТ СН'!$F$5-'СЕТ СН'!$F$17</f>
        <v>2431.6693332</v>
      </c>
      <c r="D36" s="36">
        <f>SUMIFS(СВЦЭМ!$C$33:$C$776,СВЦЭМ!$A$33:$A$776,$A36,СВЦЭМ!$B$33:$B$776,D$11)+'СЕТ СН'!$F$9+СВЦЭМ!$D$10+'СЕТ СН'!$F$5-'СЕТ СН'!$F$17</f>
        <v>2449.94054482</v>
      </c>
      <c r="E36" s="36">
        <f>SUMIFS(СВЦЭМ!$C$33:$C$776,СВЦЭМ!$A$33:$A$776,$A36,СВЦЭМ!$B$33:$B$776,E$11)+'СЕТ СН'!$F$9+СВЦЭМ!$D$10+'СЕТ СН'!$F$5-'СЕТ СН'!$F$17</f>
        <v>2445.4855287099999</v>
      </c>
      <c r="F36" s="36">
        <f>SUMIFS(СВЦЭМ!$C$33:$C$776,СВЦЭМ!$A$33:$A$776,$A36,СВЦЭМ!$B$33:$B$776,F$11)+'СЕТ СН'!$F$9+СВЦЭМ!$D$10+'СЕТ СН'!$F$5-'СЕТ СН'!$F$17</f>
        <v>2446.9107016399998</v>
      </c>
      <c r="G36" s="36">
        <f>SUMIFS(СВЦЭМ!$C$33:$C$776,СВЦЭМ!$A$33:$A$776,$A36,СВЦЭМ!$B$33:$B$776,G$11)+'СЕТ СН'!$F$9+СВЦЭМ!$D$10+'СЕТ СН'!$F$5-'СЕТ СН'!$F$17</f>
        <v>2432.6490741100001</v>
      </c>
      <c r="H36" s="36">
        <f>SUMIFS(СВЦЭМ!$C$33:$C$776,СВЦЭМ!$A$33:$A$776,$A36,СВЦЭМ!$B$33:$B$776,H$11)+'СЕТ СН'!$F$9+СВЦЭМ!$D$10+'СЕТ СН'!$F$5-'СЕТ СН'!$F$17</f>
        <v>2379.0264077399997</v>
      </c>
      <c r="I36" s="36">
        <f>SUMIFS(СВЦЭМ!$C$33:$C$776,СВЦЭМ!$A$33:$A$776,$A36,СВЦЭМ!$B$33:$B$776,I$11)+'СЕТ СН'!$F$9+СВЦЭМ!$D$10+'СЕТ СН'!$F$5-'СЕТ СН'!$F$17</f>
        <v>2339.3825584699998</v>
      </c>
      <c r="J36" s="36">
        <f>SUMIFS(СВЦЭМ!$C$33:$C$776,СВЦЭМ!$A$33:$A$776,$A36,СВЦЭМ!$B$33:$B$776,J$11)+'СЕТ СН'!$F$9+СВЦЭМ!$D$10+'СЕТ СН'!$F$5-'СЕТ СН'!$F$17</f>
        <v>2309.6636407800002</v>
      </c>
      <c r="K36" s="36">
        <f>SUMIFS(СВЦЭМ!$C$33:$C$776,СВЦЭМ!$A$33:$A$776,$A36,СВЦЭМ!$B$33:$B$776,K$11)+'СЕТ СН'!$F$9+СВЦЭМ!$D$10+'СЕТ СН'!$F$5-'СЕТ СН'!$F$17</f>
        <v>2298.8061802100001</v>
      </c>
      <c r="L36" s="36">
        <f>SUMIFS(СВЦЭМ!$C$33:$C$776,СВЦЭМ!$A$33:$A$776,$A36,СВЦЭМ!$B$33:$B$776,L$11)+'СЕТ СН'!$F$9+СВЦЭМ!$D$10+'СЕТ СН'!$F$5-'СЕТ СН'!$F$17</f>
        <v>2301.16149541</v>
      </c>
      <c r="M36" s="36">
        <f>SUMIFS(СВЦЭМ!$C$33:$C$776,СВЦЭМ!$A$33:$A$776,$A36,СВЦЭМ!$B$33:$B$776,M$11)+'СЕТ СН'!$F$9+СВЦЭМ!$D$10+'СЕТ СН'!$F$5-'СЕТ СН'!$F$17</f>
        <v>2311.9779087500001</v>
      </c>
      <c r="N36" s="36">
        <f>SUMIFS(СВЦЭМ!$C$33:$C$776,СВЦЭМ!$A$33:$A$776,$A36,СВЦЭМ!$B$33:$B$776,N$11)+'СЕТ СН'!$F$9+СВЦЭМ!$D$10+'СЕТ СН'!$F$5-'СЕТ СН'!$F$17</f>
        <v>2325.24109722</v>
      </c>
      <c r="O36" s="36">
        <f>SUMIFS(СВЦЭМ!$C$33:$C$776,СВЦЭМ!$A$33:$A$776,$A36,СВЦЭМ!$B$33:$B$776,O$11)+'СЕТ СН'!$F$9+СВЦЭМ!$D$10+'СЕТ СН'!$F$5-'СЕТ СН'!$F$17</f>
        <v>2329.7457521799997</v>
      </c>
      <c r="P36" s="36">
        <f>SUMIFS(СВЦЭМ!$C$33:$C$776,СВЦЭМ!$A$33:$A$776,$A36,СВЦЭМ!$B$33:$B$776,P$11)+'СЕТ СН'!$F$9+СВЦЭМ!$D$10+'СЕТ СН'!$F$5-'СЕТ СН'!$F$17</f>
        <v>2336.8491063900001</v>
      </c>
      <c r="Q36" s="36">
        <f>SUMIFS(СВЦЭМ!$C$33:$C$776,СВЦЭМ!$A$33:$A$776,$A36,СВЦЭМ!$B$33:$B$776,Q$11)+'СЕТ СН'!$F$9+СВЦЭМ!$D$10+'СЕТ СН'!$F$5-'СЕТ СН'!$F$17</f>
        <v>2335.3392543700002</v>
      </c>
      <c r="R36" s="36">
        <f>SUMIFS(СВЦЭМ!$C$33:$C$776,СВЦЭМ!$A$33:$A$776,$A36,СВЦЭМ!$B$33:$B$776,R$11)+'СЕТ СН'!$F$9+СВЦЭМ!$D$10+'СЕТ СН'!$F$5-'СЕТ СН'!$F$17</f>
        <v>2349.18203816</v>
      </c>
      <c r="S36" s="36">
        <f>SUMIFS(СВЦЭМ!$C$33:$C$776,СВЦЭМ!$A$33:$A$776,$A36,СВЦЭМ!$B$33:$B$776,S$11)+'СЕТ СН'!$F$9+СВЦЭМ!$D$10+'СЕТ СН'!$F$5-'СЕТ СН'!$F$17</f>
        <v>2359.0639053</v>
      </c>
      <c r="T36" s="36">
        <f>SUMIFS(СВЦЭМ!$C$33:$C$776,СВЦЭМ!$A$33:$A$776,$A36,СВЦЭМ!$B$33:$B$776,T$11)+'СЕТ СН'!$F$9+СВЦЭМ!$D$10+'СЕТ СН'!$F$5-'СЕТ СН'!$F$17</f>
        <v>2355.8749729900001</v>
      </c>
      <c r="U36" s="36">
        <f>SUMIFS(СВЦЭМ!$C$33:$C$776,СВЦЭМ!$A$33:$A$776,$A36,СВЦЭМ!$B$33:$B$776,U$11)+'СЕТ СН'!$F$9+СВЦЭМ!$D$10+'СЕТ СН'!$F$5-'СЕТ СН'!$F$17</f>
        <v>2365.9486027499997</v>
      </c>
      <c r="V36" s="36">
        <f>SUMIFS(СВЦЭМ!$C$33:$C$776,СВЦЭМ!$A$33:$A$776,$A36,СВЦЭМ!$B$33:$B$776,V$11)+'СЕТ СН'!$F$9+СВЦЭМ!$D$10+'СЕТ СН'!$F$5-'СЕТ СН'!$F$17</f>
        <v>2374.8547913399998</v>
      </c>
      <c r="W36" s="36">
        <f>SUMIFS(СВЦЭМ!$C$33:$C$776,СВЦЭМ!$A$33:$A$776,$A36,СВЦЭМ!$B$33:$B$776,W$11)+'СЕТ СН'!$F$9+СВЦЭМ!$D$10+'СЕТ СН'!$F$5-'СЕТ СН'!$F$17</f>
        <v>2353.6610846900003</v>
      </c>
      <c r="X36" s="36">
        <f>SUMIFS(СВЦЭМ!$C$33:$C$776,СВЦЭМ!$A$33:$A$776,$A36,СВЦЭМ!$B$33:$B$776,X$11)+'СЕТ СН'!$F$9+СВЦЭМ!$D$10+'СЕТ СН'!$F$5-'СЕТ СН'!$F$17</f>
        <v>2349.7266896000001</v>
      </c>
      <c r="Y36" s="36">
        <f>SUMIFS(СВЦЭМ!$C$33:$C$776,СВЦЭМ!$A$33:$A$776,$A36,СВЦЭМ!$B$33:$B$776,Y$11)+'СЕТ СН'!$F$9+СВЦЭМ!$D$10+'СЕТ СН'!$F$5-'СЕТ СН'!$F$17</f>
        <v>2322.3590506700002</v>
      </c>
    </row>
    <row r="37" spans="1:25" ht="15.75" x14ac:dyDescent="0.2">
      <c r="A37" s="35">
        <f t="shared" si="0"/>
        <v>43734</v>
      </c>
      <c r="B37" s="36">
        <f>SUMIFS(СВЦЭМ!$C$33:$C$776,СВЦЭМ!$A$33:$A$776,$A37,СВЦЭМ!$B$33:$B$776,B$11)+'СЕТ СН'!$F$9+СВЦЭМ!$D$10+'СЕТ СН'!$F$5-'СЕТ СН'!$F$17</f>
        <v>2381.88515508</v>
      </c>
      <c r="C37" s="36">
        <f>SUMIFS(СВЦЭМ!$C$33:$C$776,СВЦЭМ!$A$33:$A$776,$A37,СВЦЭМ!$B$33:$B$776,C$11)+'СЕТ СН'!$F$9+СВЦЭМ!$D$10+'СЕТ СН'!$F$5-'СЕТ СН'!$F$17</f>
        <v>2418.3551484300001</v>
      </c>
      <c r="D37" s="36">
        <f>SUMIFS(СВЦЭМ!$C$33:$C$776,СВЦЭМ!$A$33:$A$776,$A37,СВЦЭМ!$B$33:$B$776,D$11)+'СЕТ СН'!$F$9+СВЦЭМ!$D$10+'СЕТ СН'!$F$5-'СЕТ СН'!$F$17</f>
        <v>2461.6809738399998</v>
      </c>
      <c r="E37" s="36">
        <f>SUMIFS(СВЦЭМ!$C$33:$C$776,СВЦЭМ!$A$33:$A$776,$A37,СВЦЭМ!$B$33:$B$776,E$11)+'СЕТ СН'!$F$9+СВЦЭМ!$D$10+'СЕТ СН'!$F$5-'СЕТ СН'!$F$17</f>
        <v>2464.1990436199999</v>
      </c>
      <c r="F37" s="36">
        <f>SUMIFS(СВЦЭМ!$C$33:$C$776,СВЦЭМ!$A$33:$A$776,$A37,СВЦЭМ!$B$33:$B$776,F$11)+'СЕТ СН'!$F$9+СВЦЭМ!$D$10+'СЕТ СН'!$F$5-'СЕТ СН'!$F$17</f>
        <v>2451.6977512399999</v>
      </c>
      <c r="G37" s="36">
        <f>SUMIFS(СВЦЭМ!$C$33:$C$776,СВЦЭМ!$A$33:$A$776,$A37,СВЦЭМ!$B$33:$B$776,G$11)+'СЕТ СН'!$F$9+СВЦЭМ!$D$10+'СЕТ СН'!$F$5-'СЕТ СН'!$F$17</f>
        <v>2444.5411338700001</v>
      </c>
      <c r="H37" s="36">
        <f>SUMIFS(СВЦЭМ!$C$33:$C$776,СВЦЭМ!$A$33:$A$776,$A37,СВЦЭМ!$B$33:$B$776,H$11)+'СЕТ СН'!$F$9+СВЦЭМ!$D$10+'СЕТ СН'!$F$5-'СЕТ СН'!$F$17</f>
        <v>2397.6355570599999</v>
      </c>
      <c r="I37" s="36">
        <f>SUMIFS(СВЦЭМ!$C$33:$C$776,СВЦЭМ!$A$33:$A$776,$A37,СВЦЭМ!$B$33:$B$776,I$11)+'СЕТ СН'!$F$9+СВЦЭМ!$D$10+'СЕТ СН'!$F$5-'СЕТ СН'!$F$17</f>
        <v>2364.5617222800001</v>
      </c>
      <c r="J37" s="36">
        <f>SUMIFS(СВЦЭМ!$C$33:$C$776,СВЦЭМ!$A$33:$A$776,$A37,СВЦЭМ!$B$33:$B$776,J$11)+'СЕТ СН'!$F$9+СВЦЭМ!$D$10+'СЕТ СН'!$F$5-'СЕТ СН'!$F$17</f>
        <v>2368.6761906399997</v>
      </c>
      <c r="K37" s="36">
        <f>SUMIFS(СВЦЭМ!$C$33:$C$776,СВЦЭМ!$A$33:$A$776,$A37,СВЦЭМ!$B$33:$B$776,K$11)+'СЕТ СН'!$F$9+СВЦЭМ!$D$10+'СЕТ СН'!$F$5-'СЕТ СН'!$F$17</f>
        <v>2372.0211245700002</v>
      </c>
      <c r="L37" s="36">
        <f>SUMIFS(СВЦЭМ!$C$33:$C$776,СВЦЭМ!$A$33:$A$776,$A37,СВЦЭМ!$B$33:$B$776,L$11)+'СЕТ СН'!$F$9+СВЦЭМ!$D$10+'СЕТ СН'!$F$5-'СЕТ СН'!$F$17</f>
        <v>2376.2958188500002</v>
      </c>
      <c r="M37" s="36">
        <f>SUMIFS(СВЦЭМ!$C$33:$C$776,СВЦЭМ!$A$33:$A$776,$A37,СВЦЭМ!$B$33:$B$776,M$11)+'СЕТ СН'!$F$9+СВЦЭМ!$D$10+'СЕТ СН'!$F$5-'СЕТ СН'!$F$17</f>
        <v>2366.8659834499999</v>
      </c>
      <c r="N37" s="36">
        <f>SUMIFS(СВЦЭМ!$C$33:$C$776,СВЦЭМ!$A$33:$A$776,$A37,СВЦЭМ!$B$33:$B$776,N$11)+'СЕТ СН'!$F$9+СВЦЭМ!$D$10+'СЕТ СН'!$F$5-'СЕТ СН'!$F$17</f>
        <v>2371.24063733</v>
      </c>
      <c r="O37" s="36">
        <f>SUMIFS(СВЦЭМ!$C$33:$C$776,СВЦЭМ!$A$33:$A$776,$A37,СВЦЭМ!$B$33:$B$776,O$11)+'СЕТ СН'!$F$9+СВЦЭМ!$D$10+'СЕТ СН'!$F$5-'СЕТ СН'!$F$17</f>
        <v>2353.4951797600002</v>
      </c>
      <c r="P37" s="36">
        <f>SUMIFS(СВЦЭМ!$C$33:$C$776,СВЦЭМ!$A$33:$A$776,$A37,СВЦЭМ!$B$33:$B$776,P$11)+'СЕТ СН'!$F$9+СВЦЭМ!$D$10+'СЕТ СН'!$F$5-'СЕТ СН'!$F$17</f>
        <v>2359.6826813400003</v>
      </c>
      <c r="Q37" s="36">
        <f>SUMIFS(СВЦЭМ!$C$33:$C$776,СВЦЭМ!$A$33:$A$776,$A37,СВЦЭМ!$B$33:$B$776,Q$11)+'СЕТ СН'!$F$9+СВЦЭМ!$D$10+'СЕТ СН'!$F$5-'СЕТ СН'!$F$17</f>
        <v>2357.02418283</v>
      </c>
      <c r="R37" s="36">
        <f>SUMIFS(СВЦЭМ!$C$33:$C$776,СВЦЭМ!$A$33:$A$776,$A37,СВЦЭМ!$B$33:$B$776,R$11)+'СЕТ СН'!$F$9+СВЦЭМ!$D$10+'СЕТ СН'!$F$5-'СЕТ СН'!$F$17</f>
        <v>2348.5100299300002</v>
      </c>
      <c r="S37" s="36">
        <f>SUMIFS(СВЦЭМ!$C$33:$C$776,СВЦЭМ!$A$33:$A$776,$A37,СВЦЭМ!$B$33:$B$776,S$11)+'СЕТ СН'!$F$9+СВЦЭМ!$D$10+'СЕТ СН'!$F$5-'СЕТ СН'!$F$17</f>
        <v>2289.5093904999999</v>
      </c>
      <c r="T37" s="36">
        <f>SUMIFS(СВЦЭМ!$C$33:$C$776,СВЦЭМ!$A$33:$A$776,$A37,СВЦЭМ!$B$33:$B$776,T$11)+'СЕТ СН'!$F$9+СВЦЭМ!$D$10+'СЕТ СН'!$F$5-'СЕТ СН'!$F$17</f>
        <v>2286.4811381700001</v>
      </c>
      <c r="U37" s="36">
        <f>SUMIFS(СВЦЭМ!$C$33:$C$776,СВЦЭМ!$A$33:$A$776,$A37,СВЦЭМ!$B$33:$B$776,U$11)+'СЕТ СН'!$F$9+СВЦЭМ!$D$10+'СЕТ СН'!$F$5-'СЕТ СН'!$F$17</f>
        <v>2321.1137005400001</v>
      </c>
      <c r="V37" s="36">
        <f>SUMIFS(СВЦЭМ!$C$33:$C$776,СВЦЭМ!$A$33:$A$776,$A37,СВЦЭМ!$B$33:$B$776,V$11)+'СЕТ СН'!$F$9+СВЦЭМ!$D$10+'СЕТ СН'!$F$5-'СЕТ СН'!$F$17</f>
        <v>2346.4896958499999</v>
      </c>
      <c r="W37" s="36">
        <f>SUMIFS(СВЦЭМ!$C$33:$C$776,СВЦЭМ!$A$33:$A$776,$A37,СВЦЭМ!$B$33:$B$776,W$11)+'СЕТ СН'!$F$9+СВЦЭМ!$D$10+'СЕТ СН'!$F$5-'СЕТ СН'!$F$17</f>
        <v>2327.9872633499999</v>
      </c>
      <c r="X37" s="36">
        <f>SUMIFS(СВЦЭМ!$C$33:$C$776,СВЦЭМ!$A$33:$A$776,$A37,СВЦЭМ!$B$33:$B$776,X$11)+'СЕТ СН'!$F$9+СВЦЭМ!$D$10+'СЕТ СН'!$F$5-'СЕТ СН'!$F$17</f>
        <v>2298.3905844299998</v>
      </c>
      <c r="Y37" s="36">
        <f>SUMIFS(СВЦЭМ!$C$33:$C$776,СВЦЭМ!$A$33:$A$776,$A37,СВЦЭМ!$B$33:$B$776,Y$11)+'СЕТ СН'!$F$9+СВЦЭМ!$D$10+'СЕТ СН'!$F$5-'СЕТ СН'!$F$17</f>
        <v>2330.12752077</v>
      </c>
    </row>
    <row r="38" spans="1:25" ht="15.75" x14ac:dyDescent="0.2">
      <c r="A38" s="35">
        <f t="shared" si="0"/>
        <v>43735</v>
      </c>
      <c r="B38" s="36">
        <f>SUMIFS(СВЦЭМ!$C$33:$C$776,СВЦЭМ!$A$33:$A$776,$A38,СВЦЭМ!$B$33:$B$776,B$11)+'СЕТ СН'!$F$9+СВЦЭМ!$D$10+'СЕТ СН'!$F$5-'СЕТ СН'!$F$17</f>
        <v>2419.5109815000001</v>
      </c>
      <c r="C38" s="36">
        <f>SUMIFS(СВЦЭМ!$C$33:$C$776,СВЦЭМ!$A$33:$A$776,$A38,СВЦЭМ!$B$33:$B$776,C$11)+'СЕТ СН'!$F$9+СВЦЭМ!$D$10+'СЕТ СН'!$F$5-'СЕТ СН'!$F$17</f>
        <v>2450.4918442500002</v>
      </c>
      <c r="D38" s="36">
        <f>SUMIFS(СВЦЭМ!$C$33:$C$776,СВЦЭМ!$A$33:$A$776,$A38,СВЦЭМ!$B$33:$B$776,D$11)+'СЕТ СН'!$F$9+СВЦЭМ!$D$10+'СЕТ СН'!$F$5-'СЕТ СН'!$F$17</f>
        <v>2475.14004978</v>
      </c>
      <c r="E38" s="36">
        <f>SUMIFS(СВЦЭМ!$C$33:$C$776,СВЦЭМ!$A$33:$A$776,$A38,СВЦЭМ!$B$33:$B$776,E$11)+'СЕТ СН'!$F$9+СВЦЭМ!$D$10+'СЕТ СН'!$F$5-'СЕТ СН'!$F$17</f>
        <v>2477.5724858799999</v>
      </c>
      <c r="F38" s="36">
        <f>SUMIFS(СВЦЭМ!$C$33:$C$776,СВЦЭМ!$A$33:$A$776,$A38,СВЦЭМ!$B$33:$B$776,F$11)+'СЕТ СН'!$F$9+СВЦЭМ!$D$10+'СЕТ СН'!$F$5-'СЕТ СН'!$F$17</f>
        <v>2487.61136351</v>
      </c>
      <c r="G38" s="36">
        <f>SUMIFS(СВЦЭМ!$C$33:$C$776,СВЦЭМ!$A$33:$A$776,$A38,СВЦЭМ!$B$33:$B$776,G$11)+'СЕТ СН'!$F$9+СВЦЭМ!$D$10+'СЕТ СН'!$F$5-'СЕТ СН'!$F$17</f>
        <v>2461.3738834599999</v>
      </c>
      <c r="H38" s="36">
        <f>SUMIFS(СВЦЭМ!$C$33:$C$776,СВЦЭМ!$A$33:$A$776,$A38,СВЦЭМ!$B$33:$B$776,H$11)+'СЕТ СН'!$F$9+СВЦЭМ!$D$10+'СЕТ СН'!$F$5-'СЕТ СН'!$F$17</f>
        <v>2420.1516820299998</v>
      </c>
      <c r="I38" s="36">
        <f>SUMIFS(СВЦЭМ!$C$33:$C$776,СВЦЭМ!$A$33:$A$776,$A38,СВЦЭМ!$B$33:$B$776,I$11)+'СЕТ СН'!$F$9+СВЦЭМ!$D$10+'СЕТ СН'!$F$5-'СЕТ СН'!$F$17</f>
        <v>2361.27425666</v>
      </c>
      <c r="J38" s="36">
        <f>SUMIFS(СВЦЭМ!$C$33:$C$776,СВЦЭМ!$A$33:$A$776,$A38,СВЦЭМ!$B$33:$B$776,J$11)+'СЕТ СН'!$F$9+СВЦЭМ!$D$10+'СЕТ СН'!$F$5-'СЕТ СН'!$F$17</f>
        <v>2387.0119625900002</v>
      </c>
      <c r="K38" s="36">
        <f>SUMIFS(СВЦЭМ!$C$33:$C$776,СВЦЭМ!$A$33:$A$776,$A38,СВЦЭМ!$B$33:$B$776,K$11)+'СЕТ СН'!$F$9+СВЦЭМ!$D$10+'СЕТ СН'!$F$5-'СЕТ СН'!$F$17</f>
        <v>2400.0387010300001</v>
      </c>
      <c r="L38" s="36">
        <f>SUMIFS(СВЦЭМ!$C$33:$C$776,СВЦЭМ!$A$33:$A$776,$A38,СВЦЭМ!$B$33:$B$776,L$11)+'СЕТ СН'!$F$9+СВЦЭМ!$D$10+'СЕТ СН'!$F$5-'СЕТ СН'!$F$17</f>
        <v>2382.9120588599999</v>
      </c>
      <c r="M38" s="36">
        <f>SUMIFS(СВЦЭМ!$C$33:$C$776,СВЦЭМ!$A$33:$A$776,$A38,СВЦЭМ!$B$33:$B$776,M$11)+'СЕТ СН'!$F$9+СВЦЭМ!$D$10+'СЕТ СН'!$F$5-'СЕТ СН'!$F$17</f>
        <v>2388.2515258799999</v>
      </c>
      <c r="N38" s="36">
        <f>SUMIFS(СВЦЭМ!$C$33:$C$776,СВЦЭМ!$A$33:$A$776,$A38,СВЦЭМ!$B$33:$B$776,N$11)+'СЕТ СН'!$F$9+СВЦЭМ!$D$10+'СЕТ СН'!$F$5-'СЕТ СН'!$F$17</f>
        <v>2383.6063206099998</v>
      </c>
      <c r="O38" s="36">
        <f>SUMIFS(СВЦЭМ!$C$33:$C$776,СВЦЭМ!$A$33:$A$776,$A38,СВЦЭМ!$B$33:$B$776,O$11)+'СЕТ СН'!$F$9+СВЦЭМ!$D$10+'СЕТ СН'!$F$5-'СЕТ СН'!$F$17</f>
        <v>2372.1338808800001</v>
      </c>
      <c r="P38" s="36">
        <f>SUMIFS(СВЦЭМ!$C$33:$C$776,СВЦЭМ!$A$33:$A$776,$A38,СВЦЭМ!$B$33:$B$776,P$11)+'СЕТ СН'!$F$9+СВЦЭМ!$D$10+'СЕТ СН'!$F$5-'СЕТ СН'!$F$17</f>
        <v>2374.3717165899998</v>
      </c>
      <c r="Q38" s="36">
        <f>SUMIFS(СВЦЭМ!$C$33:$C$776,СВЦЭМ!$A$33:$A$776,$A38,СВЦЭМ!$B$33:$B$776,Q$11)+'СЕТ СН'!$F$9+СВЦЭМ!$D$10+'СЕТ СН'!$F$5-'СЕТ СН'!$F$17</f>
        <v>2363.9275874200002</v>
      </c>
      <c r="R38" s="36">
        <f>SUMIFS(СВЦЭМ!$C$33:$C$776,СВЦЭМ!$A$33:$A$776,$A38,СВЦЭМ!$B$33:$B$776,R$11)+'СЕТ СН'!$F$9+СВЦЭМ!$D$10+'СЕТ СН'!$F$5-'СЕТ СН'!$F$17</f>
        <v>2381.7087061299999</v>
      </c>
      <c r="S38" s="36">
        <f>SUMIFS(СВЦЭМ!$C$33:$C$776,СВЦЭМ!$A$33:$A$776,$A38,СВЦЭМ!$B$33:$B$776,S$11)+'СЕТ СН'!$F$9+СВЦЭМ!$D$10+'СЕТ СН'!$F$5-'СЕТ СН'!$F$17</f>
        <v>2383.74441518</v>
      </c>
      <c r="T38" s="36">
        <f>SUMIFS(СВЦЭМ!$C$33:$C$776,СВЦЭМ!$A$33:$A$776,$A38,СВЦЭМ!$B$33:$B$776,T$11)+'СЕТ СН'!$F$9+СВЦЭМ!$D$10+'СЕТ СН'!$F$5-'СЕТ СН'!$F$17</f>
        <v>2400.3899008600001</v>
      </c>
      <c r="U38" s="36">
        <f>SUMIFS(СВЦЭМ!$C$33:$C$776,СВЦЭМ!$A$33:$A$776,$A38,СВЦЭМ!$B$33:$B$776,U$11)+'СЕТ СН'!$F$9+СВЦЭМ!$D$10+'СЕТ СН'!$F$5-'СЕТ СН'!$F$17</f>
        <v>2371.48272219</v>
      </c>
      <c r="V38" s="36">
        <f>SUMIFS(СВЦЭМ!$C$33:$C$776,СВЦЭМ!$A$33:$A$776,$A38,СВЦЭМ!$B$33:$B$776,V$11)+'СЕТ СН'!$F$9+СВЦЭМ!$D$10+'СЕТ СН'!$F$5-'СЕТ СН'!$F$17</f>
        <v>2346.5804847099998</v>
      </c>
      <c r="W38" s="36">
        <f>SUMIFS(СВЦЭМ!$C$33:$C$776,СВЦЭМ!$A$33:$A$776,$A38,СВЦЭМ!$B$33:$B$776,W$11)+'СЕТ СН'!$F$9+СВЦЭМ!$D$10+'СЕТ СН'!$F$5-'СЕТ СН'!$F$17</f>
        <v>2322.8777856300003</v>
      </c>
      <c r="X38" s="36">
        <f>SUMIFS(СВЦЭМ!$C$33:$C$776,СВЦЭМ!$A$33:$A$776,$A38,СВЦЭМ!$B$33:$B$776,X$11)+'СЕТ СН'!$F$9+СВЦЭМ!$D$10+'СЕТ СН'!$F$5-'СЕТ СН'!$F$17</f>
        <v>2295.5319906</v>
      </c>
      <c r="Y38" s="36">
        <f>SUMIFS(СВЦЭМ!$C$33:$C$776,СВЦЭМ!$A$33:$A$776,$A38,СВЦЭМ!$B$33:$B$776,Y$11)+'СЕТ СН'!$F$9+СВЦЭМ!$D$10+'СЕТ СН'!$F$5-'СЕТ СН'!$F$17</f>
        <v>2310.0300306300001</v>
      </c>
    </row>
    <row r="39" spans="1:25" ht="15.75" x14ac:dyDescent="0.2">
      <c r="A39" s="35">
        <f t="shared" si="0"/>
        <v>43736</v>
      </c>
      <c r="B39" s="36">
        <f>SUMIFS(СВЦЭМ!$C$33:$C$776,СВЦЭМ!$A$33:$A$776,$A39,СВЦЭМ!$B$33:$B$776,B$11)+'СЕТ СН'!$F$9+СВЦЭМ!$D$10+'СЕТ СН'!$F$5-'СЕТ СН'!$F$17</f>
        <v>2434.6106415499999</v>
      </c>
      <c r="C39" s="36">
        <f>SUMIFS(СВЦЭМ!$C$33:$C$776,СВЦЭМ!$A$33:$A$776,$A39,СВЦЭМ!$B$33:$B$776,C$11)+'СЕТ СН'!$F$9+СВЦЭМ!$D$10+'СЕТ СН'!$F$5-'СЕТ СН'!$F$17</f>
        <v>2451.03566993</v>
      </c>
      <c r="D39" s="36">
        <f>SUMIFS(СВЦЭМ!$C$33:$C$776,СВЦЭМ!$A$33:$A$776,$A39,СВЦЭМ!$B$33:$B$776,D$11)+'СЕТ СН'!$F$9+СВЦЭМ!$D$10+'СЕТ СН'!$F$5-'СЕТ СН'!$F$17</f>
        <v>2467.5188668700002</v>
      </c>
      <c r="E39" s="36">
        <f>SUMIFS(СВЦЭМ!$C$33:$C$776,СВЦЭМ!$A$33:$A$776,$A39,СВЦЭМ!$B$33:$B$776,E$11)+'СЕТ СН'!$F$9+СВЦЭМ!$D$10+'СЕТ СН'!$F$5-'СЕТ СН'!$F$17</f>
        <v>2470.5884865500002</v>
      </c>
      <c r="F39" s="36">
        <f>SUMIFS(СВЦЭМ!$C$33:$C$776,СВЦЭМ!$A$33:$A$776,$A39,СВЦЭМ!$B$33:$B$776,F$11)+'СЕТ СН'!$F$9+СВЦЭМ!$D$10+'СЕТ СН'!$F$5-'СЕТ СН'!$F$17</f>
        <v>2463.8079472199997</v>
      </c>
      <c r="G39" s="36">
        <f>SUMIFS(СВЦЭМ!$C$33:$C$776,СВЦЭМ!$A$33:$A$776,$A39,СВЦЭМ!$B$33:$B$776,G$11)+'СЕТ СН'!$F$9+СВЦЭМ!$D$10+'СЕТ СН'!$F$5-'СЕТ СН'!$F$17</f>
        <v>2465.5873350800002</v>
      </c>
      <c r="H39" s="36">
        <f>SUMIFS(СВЦЭМ!$C$33:$C$776,СВЦЭМ!$A$33:$A$776,$A39,СВЦЭМ!$B$33:$B$776,H$11)+'СЕТ СН'!$F$9+СВЦЭМ!$D$10+'СЕТ СН'!$F$5-'СЕТ СН'!$F$17</f>
        <v>2439.79868253</v>
      </c>
      <c r="I39" s="36">
        <f>SUMIFS(СВЦЭМ!$C$33:$C$776,СВЦЭМ!$A$33:$A$776,$A39,СВЦЭМ!$B$33:$B$776,I$11)+'СЕТ СН'!$F$9+СВЦЭМ!$D$10+'СЕТ СН'!$F$5-'СЕТ СН'!$F$17</f>
        <v>2409.7595110699999</v>
      </c>
      <c r="J39" s="36">
        <f>SUMIFS(СВЦЭМ!$C$33:$C$776,СВЦЭМ!$A$33:$A$776,$A39,СВЦЭМ!$B$33:$B$776,J$11)+'СЕТ СН'!$F$9+СВЦЭМ!$D$10+'СЕТ СН'!$F$5-'СЕТ СН'!$F$17</f>
        <v>2356.0436957800002</v>
      </c>
      <c r="K39" s="36">
        <f>SUMIFS(СВЦЭМ!$C$33:$C$776,СВЦЭМ!$A$33:$A$776,$A39,СВЦЭМ!$B$33:$B$776,K$11)+'СЕТ СН'!$F$9+СВЦЭМ!$D$10+'СЕТ СН'!$F$5-'СЕТ СН'!$F$17</f>
        <v>2366.7735199799999</v>
      </c>
      <c r="L39" s="36">
        <f>SUMIFS(СВЦЭМ!$C$33:$C$776,СВЦЭМ!$A$33:$A$776,$A39,СВЦЭМ!$B$33:$B$776,L$11)+'СЕТ СН'!$F$9+СВЦЭМ!$D$10+'СЕТ СН'!$F$5-'СЕТ СН'!$F$17</f>
        <v>2370.3737384900001</v>
      </c>
      <c r="M39" s="36">
        <f>SUMIFS(СВЦЭМ!$C$33:$C$776,СВЦЭМ!$A$33:$A$776,$A39,СВЦЭМ!$B$33:$B$776,M$11)+'СЕТ СН'!$F$9+СВЦЭМ!$D$10+'СЕТ СН'!$F$5-'СЕТ СН'!$F$17</f>
        <v>2357.67850507</v>
      </c>
      <c r="N39" s="36">
        <f>SUMIFS(СВЦЭМ!$C$33:$C$776,СВЦЭМ!$A$33:$A$776,$A39,СВЦЭМ!$B$33:$B$776,N$11)+'СЕТ СН'!$F$9+СВЦЭМ!$D$10+'СЕТ СН'!$F$5-'СЕТ СН'!$F$17</f>
        <v>2356.7697716000002</v>
      </c>
      <c r="O39" s="36">
        <f>SUMIFS(СВЦЭМ!$C$33:$C$776,СВЦЭМ!$A$33:$A$776,$A39,СВЦЭМ!$B$33:$B$776,O$11)+'СЕТ СН'!$F$9+СВЦЭМ!$D$10+'СЕТ СН'!$F$5-'СЕТ СН'!$F$17</f>
        <v>2349.0186365899999</v>
      </c>
      <c r="P39" s="36">
        <f>SUMIFS(СВЦЭМ!$C$33:$C$776,СВЦЭМ!$A$33:$A$776,$A39,СВЦЭМ!$B$33:$B$776,P$11)+'СЕТ СН'!$F$9+СВЦЭМ!$D$10+'СЕТ СН'!$F$5-'СЕТ СН'!$F$17</f>
        <v>2351.2127381599998</v>
      </c>
      <c r="Q39" s="36">
        <f>SUMIFS(СВЦЭМ!$C$33:$C$776,СВЦЭМ!$A$33:$A$776,$A39,СВЦЭМ!$B$33:$B$776,Q$11)+'СЕТ СН'!$F$9+СВЦЭМ!$D$10+'СЕТ СН'!$F$5-'СЕТ СН'!$F$17</f>
        <v>2350.7282796300001</v>
      </c>
      <c r="R39" s="36">
        <f>SUMIFS(СВЦЭМ!$C$33:$C$776,СВЦЭМ!$A$33:$A$776,$A39,СВЦЭМ!$B$33:$B$776,R$11)+'СЕТ СН'!$F$9+СВЦЭМ!$D$10+'СЕТ СН'!$F$5-'СЕТ СН'!$F$17</f>
        <v>2304.2121662999998</v>
      </c>
      <c r="S39" s="36">
        <f>SUMIFS(СВЦЭМ!$C$33:$C$776,СВЦЭМ!$A$33:$A$776,$A39,СВЦЭМ!$B$33:$B$776,S$11)+'СЕТ СН'!$F$9+СВЦЭМ!$D$10+'СЕТ СН'!$F$5-'СЕТ СН'!$F$17</f>
        <v>2275.3936410599999</v>
      </c>
      <c r="T39" s="36">
        <f>SUMIFS(СВЦЭМ!$C$33:$C$776,СВЦЭМ!$A$33:$A$776,$A39,СВЦЭМ!$B$33:$B$776,T$11)+'СЕТ СН'!$F$9+СВЦЭМ!$D$10+'СЕТ СН'!$F$5-'СЕТ СН'!$F$17</f>
        <v>2284.6492884200002</v>
      </c>
      <c r="U39" s="36">
        <f>SUMIFS(СВЦЭМ!$C$33:$C$776,СВЦЭМ!$A$33:$A$776,$A39,СВЦЭМ!$B$33:$B$776,U$11)+'СЕТ СН'!$F$9+СВЦЭМ!$D$10+'СЕТ СН'!$F$5-'СЕТ СН'!$F$17</f>
        <v>2309.99853519</v>
      </c>
      <c r="V39" s="36">
        <f>SUMIFS(СВЦЭМ!$C$33:$C$776,СВЦЭМ!$A$33:$A$776,$A39,СВЦЭМ!$B$33:$B$776,V$11)+'СЕТ СН'!$F$9+СВЦЭМ!$D$10+'СЕТ СН'!$F$5-'СЕТ СН'!$F$17</f>
        <v>2330.50073501</v>
      </c>
      <c r="W39" s="36">
        <f>SUMIFS(СВЦЭМ!$C$33:$C$776,СВЦЭМ!$A$33:$A$776,$A39,СВЦЭМ!$B$33:$B$776,W$11)+'СЕТ СН'!$F$9+СВЦЭМ!$D$10+'СЕТ СН'!$F$5-'СЕТ СН'!$F$17</f>
        <v>2317.63483881</v>
      </c>
      <c r="X39" s="36">
        <f>SUMIFS(СВЦЭМ!$C$33:$C$776,СВЦЭМ!$A$33:$A$776,$A39,СВЦЭМ!$B$33:$B$776,X$11)+'СЕТ СН'!$F$9+СВЦЭМ!$D$10+'СЕТ СН'!$F$5-'СЕТ СН'!$F$17</f>
        <v>2294.51539959</v>
      </c>
      <c r="Y39" s="36">
        <f>SUMIFS(СВЦЭМ!$C$33:$C$776,СВЦЭМ!$A$33:$A$776,$A39,СВЦЭМ!$B$33:$B$776,Y$11)+'СЕТ СН'!$F$9+СВЦЭМ!$D$10+'СЕТ СН'!$F$5-'СЕТ СН'!$F$17</f>
        <v>2342.25654738</v>
      </c>
    </row>
    <row r="40" spans="1:25" ht="15.75" x14ac:dyDescent="0.2">
      <c r="A40" s="35">
        <f t="shared" si="0"/>
        <v>43737</v>
      </c>
      <c r="B40" s="36">
        <f>SUMIFS(СВЦЭМ!$C$33:$C$776,СВЦЭМ!$A$33:$A$776,$A40,СВЦЭМ!$B$33:$B$776,B$11)+'СЕТ СН'!$F$9+СВЦЭМ!$D$10+'СЕТ СН'!$F$5-'СЕТ СН'!$F$17</f>
        <v>2417.6691313700003</v>
      </c>
      <c r="C40" s="36">
        <f>SUMIFS(СВЦЭМ!$C$33:$C$776,СВЦЭМ!$A$33:$A$776,$A40,СВЦЭМ!$B$33:$B$776,C$11)+'СЕТ СН'!$F$9+СВЦЭМ!$D$10+'СЕТ СН'!$F$5-'СЕТ СН'!$F$17</f>
        <v>2438.3693266599998</v>
      </c>
      <c r="D40" s="36">
        <f>SUMIFS(СВЦЭМ!$C$33:$C$776,СВЦЭМ!$A$33:$A$776,$A40,СВЦЭМ!$B$33:$B$776,D$11)+'СЕТ СН'!$F$9+СВЦЭМ!$D$10+'СЕТ СН'!$F$5-'СЕТ СН'!$F$17</f>
        <v>2453.1958049899999</v>
      </c>
      <c r="E40" s="36">
        <f>SUMIFS(СВЦЭМ!$C$33:$C$776,СВЦЭМ!$A$33:$A$776,$A40,СВЦЭМ!$B$33:$B$776,E$11)+'СЕТ СН'!$F$9+СВЦЭМ!$D$10+'СЕТ СН'!$F$5-'СЕТ СН'!$F$17</f>
        <v>2452.0860172600001</v>
      </c>
      <c r="F40" s="36">
        <f>SUMIFS(СВЦЭМ!$C$33:$C$776,СВЦЭМ!$A$33:$A$776,$A40,СВЦЭМ!$B$33:$B$776,F$11)+'СЕТ СН'!$F$9+СВЦЭМ!$D$10+'СЕТ СН'!$F$5-'СЕТ СН'!$F$17</f>
        <v>2462.8579124899998</v>
      </c>
      <c r="G40" s="36">
        <f>SUMIFS(СВЦЭМ!$C$33:$C$776,СВЦЭМ!$A$33:$A$776,$A40,СВЦЭМ!$B$33:$B$776,G$11)+'СЕТ СН'!$F$9+СВЦЭМ!$D$10+'СЕТ СН'!$F$5-'СЕТ СН'!$F$17</f>
        <v>2454.7749925399999</v>
      </c>
      <c r="H40" s="36">
        <f>SUMIFS(СВЦЭМ!$C$33:$C$776,СВЦЭМ!$A$33:$A$776,$A40,СВЦЭМ!$B$33:$B$776,H$11)+'СЕТ СН'!$F$9+СВЦЭМ!$D$10+'СЕТ СН'!$F$5-'СЕТ СН'!$F$17</f>
        <v>2433.8666852300003</v>
      </c>
      <c r="I40" s="36">
        <f>SUMIFS(СВЦЭМ!$C$33:$C$776,СВЦЭМ!$A$33:$A$776,$A40,СВЦЭМ!$B$33:$B$776,I$11)+'СЕТ СН'!$F$9+СВЦЭМ!$D$10+'СЕТ СН'!$F$5-'СЕТ СН'!$F$17</f>
        <v>2422.8527297599999</v>
      </c>
      <c r="J40" s="36">
        <f>SUMIFS(СВЦЭМ!$C$33:$C$776,СВЦЭМ!$A$33:$A$776,$A40,СВЦЭМ!$B$33:$B$776,J$11)+'СЕТ СН'!$F$9+СВЦЭМ!$D$10+'СЕТ СН'!$F$5-'СЕТ СН'!$F$17</f>
        <v>2379.2492668899999</v>
      </c>
      <c r="K40" s="36">
        <f>SUMIFS(СВЦЭМ!$C$33:$C$776,СВЦЭМ!$A$33:$A$776,$A40,СВЦЭМ!$B$33:$B$776,K$11)+'СЕТ СН'!$F$9+СВЦЭМ!$D$10+'СЕТ СН'!$F$5-'СЕТ СН'!$F$17</f>
        <v>2351.5676708299998</v>
      </c>
      <c r="L40" s="36">
        <f>SUMIFS(СВЦЭМ!$C$33:$C$776,СВЦЭМ!$A$33:$A$776,$A40,СВЦЭМ!$B$33:$B$776,L$11)+'СЕТ СН'!$F$9+СВЦЭМ!$D$10+'СЕТ СН'!$F$5-'СЕТ СН'!$F$17</f>
        <v>2364.0612230300003</v>
      </c>
      <c r="M40" s="36">
        <f>SUMIFS(СВЦЭМ!$C$33:$C$776,СВЦЭМ!$A$33:$A$776,$A40,СВЦЭМ!$B$33:$B$776,M$11)+'СЕТ СН'!$F$9+СВЦЭМ!$D$10+'СЕТ СН'!$F$5-'СЕТ СН'!$F$17</f>
        <v>2348.0047932699999</v>
      </c>
      <c r="N40" s="36">
        <f>SUMIFS(СВЦЭМ!$C$33:$C$776,СВЦЭМ!$A$33:$A$776,$A40,СВЦЭМ!$B$33:$B$776,N$11)+'СЕТ СН'!$F$9+СВЦЭМ!$D$10+'СЕТ СН'!$F$5-'СЕТ СН'!$F$17</f>
        <v>2350.76190546</v>
      </c>
      <c r="O40" s="36">
        <f>SUMIFS(СВЦЭМ!$C$33:$C$776,СВЦЭМ!$A$33:$A$776,$A40,СВЦЭМ!$B$33:$B$776,O$11)+'СЕТ СН'!$F$9+СВЦЭМ!$D$10+'СЕТ СН'!$F$5-'СЕТ СН'!$F$17</f>
        <v>2348.3502934899998</v>
      </c>
      <c r="P40" s="36">
        <f>SUMIFS(СВЦЭМ!$C$33:$C$776,СВЦЭМ!$A$33:$A$776,$A40,СВЦЭМ!$B$33:$B$776,P$11)+'СЕТ СН'!$F$9+СВЦЭМ!$D$10+'СЕТ СН'!$F$5-'СЕТ СН'!$F$17</f>
        <v>2356.4759105799999</v>
      </c>
      <c r="Q40" s="36">
        <f>SUMIFS(СВЦЭМ!$C$33:$C$776,СВЦЭМ!$A$33:$A$776,$A40,СВЦЭМ!$B$33:$B$776,Q$11)+'СЕТ СН'!$F$9+СВЦЭМ!$D$10+'СЕТ СН'!$F$5-'СЕТ СН'!$F$17</f>
        <v>2367.3900593799999</v>
      </c>
      <c r="R40" s="36">
        <f>SUMIFS(СВЦЭМ!$C$33:$C$776,СВЦЭМ!$A$33:$A$776,$A40,СВЦЭМ!$B$33:$B$776,R$11)+'СЕТ СН'!$F$9+СВЦЭМ!$D$10+'СЕТ СН'!$F$5-'СЕТ СН'!$F$17</f>
        <v>2323.2687056700001</v>
      </c>
      <c r="S40" s="36">
        <f>SUMIFS(СВЦЭМ!$C$33:$C$776,СВЦЭМ!$A$33:$A$776,$A40,СВЦЭМ!$B$33:$B$776,S$11)+'СЕТ СН'!$F$9+СВЦЭМ!$D$10+'СЕТ СН'!$F$5-'СЕТ СН'!$F$17</f>
        <v>2286.4771850900001</v>
      </c>
      <c r="T40" s="36">
        <f>SUMIFS(СВЦЭМ!$C$33:$C$776,СВЦЭМ!$A$33:$A$776,$A40,СВЦЭМ!$B$33:$B$776,T$11)+'СЕТ СН'!$F$9+СВЦЭМ!$D$10+'СЕТ СН'!$F$5-'СЕТ СН'!$F$17</f>
        <v>2300.48888519</v>
      </c>
      <c r="U40" s="36">
        <f>SUMIFS(СВЦЭМ!$C$33:$C$776,СВЦЭМ!$A$33:$A$776,$A40,СВЦЭМ!$B$33:$B$776,U$11)+'СЕТ СН'!$F$9+СВЦЭМ!$D$10+'СЕТ СН'!$F$5-'СЕТ СН'!$F$17</f>
        <v>2334.0716488100002</v>
      </c>
      <c r="V40" s="36">
        <f>SUMIFS(СВЦЭМ!$C$33:$C$776,СВЦЭМ!$A$33:$A$776,$A40,СВЦЭМ!$B$33:$B$776,V$11)+'СЕТ СН'!$F$9+СВЦЭМ!$D$10+'СЕТ СН'!$F$5-'СЕТ СН'!$F$17</f>
        <v>2345.94598249</v>
      </c>
      <c r="W40" s="36">
        <f>SUMIFS(СВЦЭМ!$C$33:$C$776,СВЦЭМ!$A$33:$A$776,$A40,СВЦЭМ!$B$33:$B$776,W$11)+'СЕТ СН'!$F$9+СВЦЭМ!$D$10+'СЕТ СН'!$F$5-'СЕТ СН'!$F$17</f>
        <v>2339.4160163400002</v>
      </c>
      <c r="X40" s="36">
        <f>SUMIFS(СВЦЭМ!$C$33:$C$776,СВЦЭМ!$A$33:$A$776,$A40,СВЦЭМ!$B$33:$B$776,X$11)+'СЕТ СН'!$F$9+СВЦЭМ!$D$10+'СЕТ СН'!$F$5-'СЕТ СН'!$F$17</f>
        <v>2303.8827608400002</v>
      </c>
      <c r="Y40" s="36">
        <f>SUMIFS(СВЦЭМ!$C$33:$C$776,СВЦЭМ!$A$33:$A$776,$A40,СВЦЭМ!$B$33:$B$776,Y$11)+'СЕТ СН'!$F$9+СВЦЭМ!$D$10+'СЕТ СН'!$F$5-'СЕТ СН'!$F$17</f>
        <v>2300.4047461</v>
      </c>
    </row>
    <row r="41" spans="1:25" ht="15.75" x14ac:dyDescent="0.2">
      <c r="A41" s="35">
        <f t="shared" si="0"/>
        <v>43738</v>
      </c>
      <c r="B41" s="36">
        <f>SUMIFS(СВЦЭМ!$C$33:$C$776,СВЦЭМ!$A$33:$A$776,$A41,СВЦЭМ!$B$33:$B$776,B$11)+'СЕТ СН'!$F$9+СВЦЭМ!$D$10+'СЕТ СН'!$F$5-'СЕТ СН'!$F$17</f>
        <v>2357.3153566800001</v>
      </c>
      <c r="C41" s="36">
        <f>SUMIFS(СВЦЭМ!$C$33:$C$776,СВЦЭМ!$A$33:$A$776,$A41,СВЦЭМ!$B$33:$B$776,C$11)+'СЕТ СН'!$F$9+СВЦЭМ!$D$10+'СЕТ СН'!$F$5-'СЕТ СН'!$F$17</f>
        <v>2391.76467998</v>
      </c>
      <c r="D41" s="36">
        <f>SUMIFS(СВЦЭМ!$C$33:$C$776,СВЦЭМ!$A$33:$A$776,$A41,СВЦЭМ!$B$33:$B$776,D$11)+'СЕТ СН'!$F$9+СВЦЭМ!$D$10+'СЕТ СН'!$F$5-'СЕТ СН'!$F$17</f>
        <v>2409.14684734</v>
      </c>
      <c r="E41" s="36">
        <f>SUMIFS(СВЦЭМ!$C$33:$C$776,СВЦЭМ!$A$33:$A$776,$A41,СВЦЭМ!$B$33:$B$776,E$11)+'СЕТ СН'!$F$9+СВЦЭМ!$D$10+'СЕТ СН'!$F$5-'СЕТ СН'!$F$17</f>
        <v>2424.4607759700002</v>
      </c>
      <c r="F41" s="36">
        <f>SUMIFS(СВЦЭМ!$C$33:$C$776,СВЦЭМ!$A$33:$A$776,$A41,СВЦЭМ!$B$33:$B$776,F$11)+'СЕТ СН'!$F$9+СВЦЭМ!$D$10+'СЕТ СН'!$F$5-'СЕТ СН'!$F$17</f>
        <v>2414.80457824</v>
      </c>
      <c r="G41" s="36">
        <f>SUMIFS(СВЦЭМ!$C$33:$C$776,СВЦЭМ!$A$33:$A$776,$A41,СВЦЭМ!$B$33:$B$776,G$11)+'СЕТ СН'!$F$9+СВЦЭМ!$D$10+'СЕТ СН'!$F$5-'СЕТ СН'!$F$17</f>
        <v>2399.88075394</v>
      </c>
      <c r="H41" s="36">
        <f>SUMIFS(СВЦЭМ!$C$33:$C$776,СВЦЭМ!$A$33:$A$776,$A41,СВЦЭМ!$B$33:$B$776,H$11)+'СЕТ СН'!$F$9+СВЦЭМ!$D$10+'СЕТ СН'!$F$5-'СЕТ СН'!$F$17</f>
        <v>2346.5411750900003</v>
      </c>
      <c r="I41" s="36">
        <f>SUMIFS(СВЦЭМ!$C$33:$C$776,СВЦЭМ!$A$33:$A$776,$A41,СВЦЭМ!$B$33:$B$776,I$11)+'СЕТ СН'!$F$9+СВЦЭМ!$D$10+'СЕТ СН'!$F$5-'СЕТ СН'!$F$17</f>
        <v>2330.15774508</v>
      </c>
      <c r="J41" s="36">
        <f>SUMIFS(СВЦЭМ!$C$33:$C$776,СВЦЭМ!$A$33:$A$776,$A41,СВЦЭМ!$B$33:$B$776,J$11)+'СЕТ СН'!$F$9+СВЦЭМ!$D$10+'СЕТ СН'!$F$5-'СЕТ СН'!$F$17</f>
        <v>2343.8251924400001</v>
      </c>
      <c r="K41" s="36">
        <f>SUMIFS(СВЦЭМ!$C$33:$C$776,СВЦЭМ!$A$33:$A$776,$A41,СВЦЭМ!$B$33:$B$776,K$11)+'СЕТ СН'!$F$9+СВЦЭМ!$D$10+'СЕТ СН'!$F$5-'СЕТ СН'!$F$17</f>
        <v>2350.7566736500003</v>
      </c>
      <c r="L41" s="36">
        <f>SUMIFS(СВЦЭМ!$C$33:$C$776,СВЦЭМ!$A$33:$A$776,$A41,СВЦЭМ!$B$33:$B$776,L$11)+'СЕТ СН'!$F$9+СВЦЭМ!$D$10+'СЕТ СН'!$F$5-'СЕТ СН'!$F$17</f>
        <v>2345.7751908300002</v>
      </c>
      <c r="M41" s="36">
        <f>SUMIFS(СВЦЭМ!$C$33:$C$776,СВЦЭМ!$A$33:$A$776,$A41,СВЦЭМ!$B$33:$B$776,M$11)+'СЕТ СН'!$F$9+СВЦЭМ!$D$10+'СЕТ СН'!$F$5-'СЕТ СН'!$F$17</f>
        <v>2325.07819088</v>
      </c>
      <c r="N41" s="36">
        <f>SUMIFS(СВЦЭМ!$C$33:$C$776,СВЦЭМ!$A$33:$A$776,$A41,СВЦЭМ!$B$33:$B$776,N$11)+'СЕТ СН'!$F$9+СВЦЭМ!$D$10+'СЕТ СН'!$F$5-'СЕТ СН'!$F$17</f>
        <v>2320.4737066100001</v>
      </c>
      <c r="O41" s="36">
        <f>SUMIFS(СВЦЭМ!$C$33:$C$776,СВЦЭМ!$A$33:$A$776,$A41,СВЦЭМ!$B$33:$B$776,O$11)+'СЕТ СН'!$F$9+СВЦЭМ!$D$10+'СЕТ СН'!$F$5-'СЕТ СН'!$F$17</f>
        <v>2288.4123826999999</v>
      </c>
      <c r="P41" s="36">
        <f>SUMIFS(СВЦЭМ!$C$33:$C$776,СВЦЭМ!$A$33:$A$776,$A41,СВЦЭМ!$B$33:$B$776,P$11)+'СЕТ СН'!$F$9+СВЦЭМ!$D$10+'СЕТ СН'!$F$5-'СЕТ СН'!$F$17</f>
        <v>2298.8675293300003</v>
      </c>
      <c r="Q41" s="36">
        <f>SUMIFS(СВЦЭМ!$C$33:$C$776,СВЦЭМ!$A$33:$A$776,$A41,СВЦЭМ!$B$33:$B$776,Q$11)+'СЕТ СН'!$F$9+СВЦЭМ!$D$10+'СЕТ СН'!$F$5-'СЕТ СН'!$F$17</f>
        <v>2300.9229452600002</v>
      </c>
      <c r="R41" s="36">
        <f>SUMIFS(СВЦЭМ!$C$33:$C$776,СВЦЭМ!$A$33:$A$776,$A41,СВЦЭМ!$B$33:$B$776,R$11)+'СЕТ СН'!$F$9+СВЦЭМ!$D$10+'СЕТ СН'!$F$5-'СЕТ СН'!$F$17</f>
        <v>2267.4640037700001</v>
      </c>
      <c r="S41" s="36">
        <f>SUMIFS(СВЦЭМ!$C$33:$C$776,СВЦЭМ!$A$33:$A$776,$A41,СВЦЭМ!$B$33:$B$776,S$11)+'СЕТ СН'!$F$9+СВЦЭМ!$D$10+'СЕТ СН'!$F$5-'СЕТ СН'!$F$17</f>
        <v>2274.5054405800001</v>
      </c>
      <c r="T41" s="36">
        <f>SUMIFS(СВЦЭМ!$C$33:$C$776,СВЦЭМ!$A$33:$A$776,$A41,СВЦЭМ!$B$33:$B$776,T$11)+'СЕТ СН'!$F$9+СВЦЭМ!$D$10+'СЕТ СН'!$F$5-'СЕТ СН'!$F$17</f>
        <v>2285.4737661999998</v>
      </c>
      <c r="U41" s="36">
        <f>SUMIFS(СВЦЭМ!$C$33:$C$776,СВЦЭМ!$A$33:$A$776,$A41,СВЦЭМ!$B$33:$B$776,U$11)+'СЕТ СН'!$F$9+СВЦЭМ!$D$10+'СЕТ СН'!$F$5-'СЕТ СН'!$F$17</f>
        <v>2317.3450076300001</v>
      </c>
      <c r="V41" s="36">
        <f>SUMIFS(СВЦЭМ!$C$33:$C$776,СВЦЭМ!$A$33:$A$776,$A41,СВЦЭМ!$B$33:$B$776,V$11)+'СЕТ СН'!$F$9+СВЦЭМ!$D$10+'СЕТ СН'!$F$5-'СЕТ СН'!$F$17</f>
        <v>2322.2375884100002</v>
      </c>
      <c r="W41" s="36">
        <f>SUMIFS(СВЦЭМ!$C$33:$C$776,СВЦЭМ!$A$33:$A$776,$A41,СВЦЭМ!$B$33:$B$776,W$11)+'СЕТ СН'!$F$9+СВЦЭМ!$D$10+'СЕТ СН'!$F$5-'СЕТ СН'!$F$17</f>
        <v>2316.4860035699999</v>
      </c>
      <c r="X41" s="36">
        <f>SUMIFS(СВЦЭМ!$C$33:$C$776,СВЦЭМ!$A$33:$A$776,$A41,СВЦЭМ!$B$33:$B$776,X$11)+'СЕТ СН'!$F$9+СВЦЭМ!$D$10+'СЕТ СН'!$F$5-'СЕТ СН'!$F$17</f>
        <v>2289.04976382</v>
      </c>
      <c r="Y41" s="36">
        <f>SUMIFS(СВЦЭМ!$C$33:$C$776,СВЦЭМ!$A$33:$A$776,$A41,СВЦЭМ!$B$33:$B$776,Y$11)+'СЕТ СН'!$F$9+СВЦЭМ!$D$10+'СЕТ СН'!$F$5-'СЕТ СН'!$F$17</f>
        <v>2265.7112419700002</v>
      </c>
    </row>
    <row r="42" spans="1:25" ht="15.75" hidden="1" x14ac:dyDescent="0.2">
      <c r="A42" s="35">
        <f t="shared" si="0"/>
        <v>43739</v>
      </c>
      <c r="B42" s="36">
        <f>SUMIFS(СВЦЭМ!$C$33:$C$776,СВЦЭМ!$A$33:$A$776,$A42,СВЦЭМ!$B$33:$B$776,B$11)+'СЕТ СН'!$F$9+СВЦЭМ!$D$10+'СЕТ СН'!$F$5-'СЕТ СН'!$F$17</f>
        <v>1702.9474639099999</v>
      </c>
      <c r="C42" s="36">
        <f>SUMIFS(СВЦЭМ!$C$33:$C$776,СВЦЭМ!$A$33:$A$776,$A42,СВЦЭМ!$B$33:$B$776,C$11)+'СЕТ СН'!$F$9+СВЦЭМ!$D$10+'СЕТ СН'!$F$5-'СЕТ СН'!$F$17</f>
        <v>1702.9474639099999</v>
      </c>
      <c r="D42" s="36">
        <f>SUMIFS(СВЦЭМ!$C$33:$C$776,СВЦЭМ!$A$33:$A$776,$A42,СВЦЭМ!$B$33:$B$776,D$11)+'СЕТ СН'!$F$9+СВЦЭМ!$D$10+'СЕТ СН'!$F$5-'СЕТ СН'!$F$17</f>
        <v>1702.9474639099999</v>
      </c>
      <c r="E42" s="36">
        <f>SUMIFS(СВЦЭМ!$C$33:$C$776,СВЦЭМ!$A$33:$A$776,$A42,СВЦЭМ!$B$33:$B$776,E$11)+'СЕТ СН'!$F$9+СВЦЭМ!$D$10+'СЕТ СН'!$F$5-'СЕТ СН'!$F$17</f>
        <v>1702.9474639099999</v>
      </c>
      <c r="F42" s="36">
        <f>SUMIFS(СВЦЭМ!$C$33:$C$776,СВЦЭМ!$A$33:$A$776,$A42,СВЦЭМ!$B$33:$B$776,F$11)+'СЕТ СН'!$F$9+СВЦЭМ!$D$10+'СЕТ СН'!$F$5-'СЕТ СН'!$F$17</f>
        <v>1702.9474639099999</v>
      </c>
      <c r="G42" s="36">
        <f>SUMIFS(СВЦЭМ!$C$33:$C$776,СВЦЭМ!$A$33:$A$776,$A42,СВЦЭМ!$B$33:$B$776,G$11)+'СЕТ СН'!$F$9+СВЦЭМ!$D$10+'СЕТ СН'!$F$5-'СЕТ СН'!$F$17</f>
        <v>1702.9474639099999</v>
      </c>
      <c r="H42" s="36">
        <f>SUMIFS(СВЦЭМ!$C$33:$C$776,СВЦЭМ!$A$33:$A$776,$A42,СВЦЭМ!$B$33:$B$776,H$11)+'СЕТ СН'!$F$9+СВЦЭМ!$D$10+'СЕТ СН'!$F$5-'СЕТ СН'!$F$17</f>
        <v>1702.9474639099999</v>
      </c>
      <c r="I42" s="36">
        <f>SUMIFS(СВЦЭМ!$C$33:$C$776,СВЦЭМ!$A$33:$A$776,$A42,СВЦЭМ!$B$33:$B$776,I$11)+'СЕТ СН'!$F$9+СВЦЭМ!$D$10+'СЕТ СН'!$F$5-'СЕТ СН'!$F$17</f>
        <v>1702.9474639099999</v>
      </c>
      <c r="J42" s="36">
        <f>SUMIFS(СВЦЭМ!$C$33:$C$776,СВЦЭМ!$A$33:$A$776,$A42,СВЦЭМ!$B$33:$B$776,J$11)+'СЕТ СН'!$F$9+СВЦЭМ!$D$10+'СЕТ СН'!$F$5-'СЕТ СН'!$F$17</f>
        <v>1702.9474639099999</v>
      </c>
      <c r="K42" s="36">
        <f>SUMIFS(СВЦЭМ!$C$33:$C$776,СВЦЭМ!$A$33:$A$776,$A42,СВЦЭМ!$B$33:$B$776,K$11)+'СЕТ СН'!$F$9+СВЦЭМ!$D$10+'СЕТ СН'!$F$5-'СЕТ СН'!$F$17</f>
        <v>1702.9474639099999</v>
      </c>
      <c r="L42" s="36">
        <f>SUMIFS(СВЦЭМ!$C$33:$C$776,СВЦЭМ!$A$33:$A$776,$A42,СВЦЭМ!$B$33:$B$776,L$11)+'СЕТ СН'!$F$9+СВЦЭМ!$D$10+'СЕТ СН'!$F$5-'СЕТ СН'!$F$17</f>
        <v>1702.9474639099999</v>
      </c>
      <c r="M42" s="36">
        <f>SUMIFS(СВЦЭМ!$C$33:$C$776,СВЦЭМ!$A$33:$A$776,$A42,СВЦЭМ!$B$33:$B$776,M$11)+'СЕТ СН'!$F$9+СВЦЭМ!$D$10+'СЕТ СН'!$F$5-'СЕТ СН'!$F$17</f>
        <v>1702.9474639099999</v>
      </c>
      <c r="N42" s="36">
        <f>SUMIFS(СВЦЭМ!$C$33:$C$776,СВЦЭМ!$A$33:$A$776,$A42,СВЦЭМ!$B$33:$B$776,N$11)+'СЕТ СН'!$F$9+СВЦЭМ!$D$10+'СЕТ СН'!$F$5-'СЕТ СН'!$F$17</f>
        <v>1702.9474639099999</v>
      </c>
      <c r="O42" s="36">
        <f>SUMIFS(СВЦЭМ!$C$33:$C$776,СВЦЭМ!$A$33:$A$776,$A42,СВЦЭМ!$B$33:$B$776,O$11)+'СЕТ СН'!$F$9+СВЦЭМ!$D$10+'СЕТ СН'!$F$5-'СЕТ СН'!$F$17</f>
        <v>1702.9474639099999</v>
      </c>
      <c r="P42" s="36">
        <f>SUMIFS(СВЦЭМ!$C$33:$C$776,СВЦЭМ!$A$33:$A$776,$A42,СВЦЭМ!$B$33:$B$776,P$11)+'СЕТ СН'!$F$9+СВЦЭМ!$D$10+'СЕТ СН'!$F$5-'СЕТ СН'!$F$17</f>
        <v>1702.9474639099999</v>
      </c>
      <c r="Q42" s="36">
        <f>SUMIFS(СВЦЭМ!$C$33:$C$776,СВЦЭМ!$A$33:$A$776,$A42,СВЦЭМ!$B$33:$B$776,Q$11)+'СЕТ СН'!$F$9+СВЦЭМ!$D$10+'СЕТ СН'!$F$5-'СЕТ СН'!$F$17</f>
        <v>1702.9474639099999</v>
      </c>
      <c r="R42" s="36">
        <f>SUMIFS(СВЦЭМ!$C$33:$C$776,СВЦЭМ!$A$33:$A$776,$A42,СВЦЭМ!$B$33:$B$776,R$11)+'СЕТ СН'!$F$9+СВЦЭМ!$D$10+'СЕТ СН'!$F$5-'СЕТ СН'!$F$17</f>
        <v>1702.9474639099999</v>
      </c>
      <c r="S42" s="36">
        <f>SUMIFS(СВЦЭМ!$C$33:$C$776,СВЦЭМ!$A$33:$A$776,$A42,СВЦЭМ!$B$33:$B$776,S$11)+'СЕТ СН'!$F$9+СВЦЭМ!$D$10+'СЕТ СН'!$F$5-'СЕТ СН'!$F$17</f>
        <v>1702.9474639099999</v>
      </c>
      <c r="T42" s="36">
        <f>SUMIFS(СВЦЭМ!$C$33:$C$776,СВЦЭМ!$A$33:$A$776,$A42,СВЦЭМ!$B$33:$B$776,T$11)+'СЕТ СН'!$F$9+СВЦЭМ!$D$10+'СЕТ СН'!$F$5-'СЕТ СН'!$F$17</f>
        <v>1702.9474639099999</v>
      </c>
      <c r="U42" s="36">
        <f>SUMIFS(СВЦЭМ!$C$33:$C$776,СВЦЭМ!$A$33:$A$776,$A42,СВЦЭМ!$B$33:$B$776,U$11)+'СЕТ СН'!$F$9+СВЦЭМ!$D$10+'СЕТ СН'!$F$5-'СЕТ СН'!$F$17</f>
        <v>1702.9474639099999</v>
      </c>
      <c r="V42" s="36">
        <f>SUMIFS(СВЦЭМ!$C$33:$C$776,СВЦЭМ!$A$33:$A$776,$A42,СВЦЭМ!$B$33:$B$776,V$11)+'СЕТ СН'!$F$9+СВЦЭМ!$D$10+'СЕТ СН'!$F$5-'СЕТ СН'!$F$17</f>
        <v>1702.9474639099999</v>
      </c>
      <c r="W42" s="36">
        <f>SUMIFS(СВЦЭМ!$C$33:$C$776,СВЦЭМ!$A$33:$A$776,$A42,СВЦЭМ!$B$33:$B$776,W$11)+'СЕТ СН'!$F$9+СВЦЭМ!$D$10+'СЕТ СН'!$F$5-'СЕТ СН'!$F$17</f>
        <v>1702.9474639099999</v>
      </c>
      <c r="X42" s="36">
        <f>SUMIFS(СВЦЭМ!$C$33:$C$776,СВЦЭМ!$A$33:$A$776,$A42,СВЦЭМ!$B$33:$B$776,X$11)+'СЕТ СН'!$F$9+СВЦЭМ!$D$10+'СЕТ СН'!$F$5-'СЕТ СН'!$F$17</f>
        <v>1702.9474639099999</v>
      </c>
      <c r="Y42" s="36">
        <f>SUMIFS(СВЦЭМ!$C$33:$C$776,СВЦЭМ!$A$33:$A$776,$A42,СВЦЭМ!$B$33:$B$776,Y$11)+'СЕТ СН'!$F$9+СВЦЭМ!$D$10+'СЕТ СН'!$F$5-'СЕТ СН'!$F$17</f>
        <v>1702.9474639099999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01.09.2019</v>
      </c>
      <c r="B48" s="36">
        <f>SUMIFS(СВЦЭМ!$C$33:$C$776,СВЦЭМ!$A$33:$A$776,$A48,СВЦЭМ!$B$33:$B$776,B$47)+'СЕТ СН'!$G$9+СВЦЭМ!$D$10+'СЕТ СН'!$G$5-'СЕТ СН'!$G$17</f>
        <v>3300.1377861699998</v>
      </c>
      <c r="C48" s="36">
        <f>SUMIFS(СВЦЭМ!$C$33:$C$776,СВЦЭМ!$A$33:$A$776,$A48,СВЦЭМ!$B$33:$B$776,C$47)+'СЕТ СН'!$G$9+СВЦЭМ!$D$10+'СЕТ СН'!$G$5-'СЕТ СН'!$G$17</f>
        <v>3336.65005316</v>
      </c>
      <c r="D48" s="36">
        <f>SUMIFS(СВЦЭМ!$C$33:$C$776,СВЦЭМ!$A$33:$A$776,$A48,СВЦЭМ!$B$33:$B$776,D$47)+'СЕТ СН'!$G$9+СВЦЭМ!$D$10+'СЕТ СН'!$G$5-'СЕТ СН'!$G$17</f>
        <v>3351.5431465799998</v>
      </c>
      <c r="E48" s="36">
        <f>SUMIFS(СВЦЭМ!$C$33:$C$776,СВЦЭМ!$A$33:$A$776,$A48,СВЦЭМ!$B$33:$B$776,E$47)+'СЕТ СН'!$G$9+СВЦЭМ!$D$10+'СЕТ СН'!$G$5-'СЕТ СН'!$G$17</f>
        <v>3384.20161259</v>
      </c>
      <c r="F48" s="36">
        <f>SUMIFS(СВЦЭМ!$C$33:$C$776,СВЦЭМ!$A$33:$A$776,$A48,СВЦЭМ!$B$33:$B$776,F$47)+'СЕТ СН'!$G$9+СВЦЭМ!$D$10+'СЕТ СН'!$G$5-'СЕТ СН'!$G$17</f>
        <v>3390.1469255100001</v>
      </c>
      <c r="G48" s="36">
        <f>SUMIFS(СВЦЭМ!$C$33:$C$776,СВЦЭМ!$A$33:$A$776,$A48,СВЦЭМ!$B$33:$B$776,G$47)+'СЕТ СН'!$G$9+СВЦЭМ!$D$10+'СЕТ СН'!$G$5-'СЕТ СН'!$G$17</f>
        <v>3384.1507855999998</v>
      </c>
      <c r="H48" s="36">
        <f>SUMIFS(СВЦЭМ!$C$33:$C$776,СВЦЭМ!$A$33:$A$776,$A48,СВЦЭМ!$B$33:$B$776,H$47)+'СЕТ СН'!$G$9+СВЦЭМ!$D$10+'СЕТ СН'!$G$5-'СЕТ СН'!$G$17</f>
        <v>3362.25384717</v>
      </c>
      <c r="I48" s="36">
        <f>SUMIFS(СВЦЭМ!$C$33:$C$776,СВЦЭМ!$A$33:$A$776,$A48,СВЦЭМ!$B$33:$B$776,I$47)+'СЕТ СН'!$G$9+СВЦЭМ!$D$10+'СЕТ СН'!$G$5-'СЕТ СН'!$G$17</f>
        <v>3328.6158853799998</v>
      </c>
      <c r="J48" s="36">
        <f>SUMIFS(СВЦЭМ!$C$33:$C$776,СВЦЭМ!$A$33:$A$776,$A48,СВЦЭМ!$B$33:$B$776,J$47)+'СЕТ СН'!$G$9+СВЦЭМ!$D$10+'СЕТ СН'!$G$5-'СЕТ СН'!$G$17</f>
        <v>3284.0591915699997</v>
      </c>
      <c r="K48" s="36">
        <f>SUMIFS(СВЦЭМ!$C$33:$C$776,СВЦЭМ!$A$33:$A$776,$A48,СВЦЭМ!$B$33:$B$776,K$47)+'СЕТ СН'!$G$9+СВЦЭМ!$D$10+'СЕТ СН'!$G$5-'СЕТ СН'!$G$17</f>
        <v>3246.7130959699998</v>
      </c>
      <c r="L48" s="36">
        <f>SUMIFS(СВЦЭМ!$C$33:$C$776,СВЦЭМ!$A$33:$A$776,$A48,СВЦЭМ!$B$33:$B$776,L$47)+'СЕТ СН'!$G$9+СВЦЭМ!$D$10+'СЕТ СН'!$G$5-'СЕТ СН'!$G$17</f>
        <v>3242.8912414299998</v>
      </c>
      <c r="M48" s="36">
        <f>SUMIFS(СВЦЭМ!$C$33:$C$776,СВЦЭМ!$A$33:$A$776,$A48,СВЦЭМ!$B$33:$B$776,M$47)+'СЕТ СН'!$G$9+СВЦЭМ!$D$10+'СЕТ СН'!$G$5-'СЕТ СН'!$G$17</f>
        <v>3239.6023253799999</v>
      </c>
      <c r="N48" s="36">
        <f>SUMIFS(СВЦЭМ!$C$33:$C$776,СВЦЭМ!$A$33:$A$776,$A48,СВЦЭМ!$B$33:$B$776,N$47)+'СЕТ СН'!$G$9+СВЦЭМ!$D$10+'СЕТ СН'!$G$5-'СЕТ СН'!$G$17</f>
        <v>3257.3719106499998</v>
      </c>
      <c r="O48" s="36">
        <f>SUMIFS(СВЦЭМ!$C$33:$C$776,СВЦЭМ!$A$33:$A$776,$A48,СВЦЭМ!$B$33:$B$776,O$47)+'СЕТ СН'!$G$9+СВЦЭМ!$D$10+'СЕТ СН'!$G$5-'СЕТ СН'!$G$17</f>
        <v>3261.0748911199998</v>
      </c>
      <c r="P48" s="36">
        <f>SUMIFS(СВЦЭМ!$C$33:$C$776,СВЦЭМ!$A$33:$A$776,$A48,СВЦЭМ!$B$33:$B$776,P$47)+'СЕТ СН'!$G$9+СВЦЭМ!$D$10+'СЕТ СН'!$G$5-'СЕТ СН'!$G$17</f>
        <v>3263.4946687699999</v>
      </c>
      <c r="Q48" s="36">
        <f>SUMIFS(СВЦЭМ!$C$33:$C$776,СВЦЭМ!$A$33:$A$776,$A48,СВЦЭМ!$B$33:$B$776,Q$47)+'СЕТ СН'!$G$9+СВЦЭМ!$D$10+'СЕТ СН'!$G$5-'СЕТ СН'!$G$17</f>
        <v>3273.83289814</v>
      </c>
      <c r="R48" s="36">
        <f>SUMIFS(СВЦЭМ!$C$33:$C$776,СВЦЭМ!$A$33:$A$776,$A48,СВЦЭМ!$B$33:$B$776,R$47)+'СЕТ СН'!$G$9+СВЦЭМ!$D$10+'СЕТ СН'!$G$5-'СЕТ СН'!$G$17</f>
        <v>3238.9694136099997</v>
      </c>
      <c r="S48" s="36">
        <f>SUMIFS(СВЦЭМ!$C$33:$C$776,СВЦЭМ!$A$33:$A$776,$A48,СВЦЭМ!$B$33:$B$776,S$47)+'СЕТ СН'!$G$9+СВЦЭМ!$D$10+'СЕТ СН'!$G$5-'СЕТ СН'!$G$17</f>
        <v>3208.76385433</v>
      </c>
      <c r="T48" s="36">
        <f>SUMIFS(СВЦЭМ!$C$33:$C$776,СВЦЭМ!$A$33:$A$776,$A48,СВЦЭМ!$B$33:$B$776,T$47)+'СЕТ СН'!$G$9+СВЦЭМ!$D$10+'СЕТ СН'!$G$5-'СЕТ СН'!$G$17</f>
        <v>3222.0793897199997</v>
      </c>
      <c r="U48" s="36">
        <f>SUMIFS(СВЦЭМ!$C$33:$C$776,СВЦЭМ!$A$33:$A$776,$A48,СВЦЭМ!$B$33:$B$776,U$47)+'СЕТ СН'!$G$9+СВЦЭМ!$D$10+'СЕТ СН'!$G$5-'СЕТ СН'!$G$17</f>
        <v>3218.0417063299997</v>
      </c>
      <c r="V48" s="36">
        <f>SUMIFS(СВЦЭМ!$C$33:$C$776,СВЦЭМ!$A$33:$A$776,$A48,СВЦЭМ!$B$33:$B$776,V$47)+'СЕТ СН'!$G$9+СВЦЭМ!$D$10+'СЕТ СН'!$G$5-'СЕТ СН'!$G$17</f>
        <v>3248.8509545500001</v>
      </c>
      <c r="W48" s="36">
        <f>SUMIFS(СВЦЭМ!$C$33:$C$776,СВЦЭМ!$A$33:$A$776,$A48,СВЦЭМ!$B$33:$B$776,W$47)+'СЕТ СН'!$G$9+СВЦЭМ!$D$10+'СЕТ СН'!$G$5-'СЕТ СН'!$G$17</f>
        <v>3240.7423309999999</v>
      </c>
      <c r="X48" s="36">
        <f>SUMIFS(СВЦЭМ!$C$33:$C$776,СВЦЭМ!$A$33:$A$776,$A48,СВЦЭМ!$B$33:$B$776,X$47)+'СЕТ СН'!$G$9+СВЦЭМ!$D$10+'СЕТ СН'!$G$5-'СЕТ СН'!$G$17</f>
        <v>3210.0406218799999</v>
      </c>
      <c r="Y48" s="36">
        <f>SUMIFS(СВЦЭМ!$C$33:$C$776,СВЦЭМ!$A$33:$A$776,$A48,СВЦЭМ!$B$33:$B$776,Y$47)+'СЕТ СН'!$G$9+СВЦЭМ!$D$10+'СЕТ СН'!$G$5-'СЕТ СН'!$G$17</f>
        <v>3257.61671467</v>
      </c>
    </row>
    <row r="49" spans="1:25" ht="15.75" x14ac:dyDescent="0.2">
      <c r="A49" s="35">
        <f>A48+1</f>
        <v>43710</v>
      </c>
      <c r="B49" s="36">
        <f>SUMIFS(СВЦЭМ!$C$33:$C$776,СВЦЭМ!$A$33:$A$776,$A49,СВЦЭМ!$B$33:$B$776,B$47)+'СЕТ СН'!$G$9+СВЦЭМ!$D$10+'СЕТ СН'!$G$5-'СЕТ СН'!$G$17</f>
        <v>3336.7962467699999</v>
      </c>
      <c r="C49" s="36">
        <f>SUMIFS(СВЦЭМ!$C$33:$C$776,СВЦЭМ!$A$33:$A$776,$A49,СВЦЭМ!$B$33:$B$776,C$47)+'СЕТ СН'!$G$9+СВЦЭМ!$D$10+'СЕТ СН'!$G$5-'СЕТ СН'!$G$17</f>
        <v>3358.67076782</v>
      </c>
      <c r="D49" s="36">
        <f>SUMIFS(СВЦЭМ!$C$33:$C$776,СВЦЭМ!$A$33:$A$776,$A49,СВЦЭМ!$B$33:$B$776,D$47)+'СЕТ СН'!$G$9+СВЦЭМ!$D$10+'СЕТ СН'!$G$5-'СЕТ СН'!$G$17</f>
        <v>3358.97728499</v>
      </c>
      <c r="E49" s="36">
        <f>SUMIFS(СВЦЭМ!$C$33:$C$776,СВЦЭМ!$A$33:$A$776,$A49,СВЦЭМ!$B$33:$B$776,E$47)+'СЕТ СН'!$G$9+СВЦЭМ!$D$10+'СЕТ СН'!$G$5-'СЕТ СН'!$G$17</f>
        <v>3365.9286485499997</v>
      </c>
      <c r="F49" s="36">
        <f>SUMIFS(СВЦЭМ!$C$33:$C$776,СВЦЭМ!$A$33:$A$776,$A49,СВЦЭМ!$B$33:$B$776,F$47)+'СЕТ СН'!$G$9+СВЦЭМ!$D$10+'СЕТ СН'!$G$5-'СЕТ СН'!$G$17</f>
        <v>3393.8622674999997</v>
      </c>
      <c r="G49" s="36">
        <f>SUMIFS(СВЦЭМ!$C$33:$C$776,СВЦЭМ!$A$33:$A$776,$A49,СВЦЭМ!$B$33:$B$776,G$47)+'СЕТ СН'!$G$9+СВЦЭМ!$D$10+'СЕТ СН'!$G$5-'СЕТ СН'!$G$17</f>
        <v>3361.45651043</v>
      </c>
      <c r="H49" s="36">
        <f>SUMIFS(СВЦЭМ!$C$33:$C$776,СВЦЭМ!$A$33:$A$776,$A49,СВЦЭМ!$B$33:$B$776,H$47)+'СЕТ СН'!$G$9+СВЦЭМ!$D$10+'СЕТ СН'!$G$5-'СЕТ СН'!$G$17</f>
        <v>3356.2823231099997</v>
      </c>
      <c r="I49" s="36">
        <f>SUMIFS(СВЦЭМ!$C$33:$C$776,СВЦЭМ!$A$33:$A$776,$A49,СВЦЭМ!$B$33:$B$776,I$47)+'СЕТ СН'!$G$9+СВЦЭМ!$D$10+'СЕТ СН'!$G$5-'СЕТ СН'!$G$17</f>
        <v>3364.0296234099997</v>
      </c>
      <c r="J49" s="36">
        <f>SUMIFS(СВЦЭМ!$C$33:$C$776,СВЦЭМ!$A$33:$A$776,$A49,СВЦЭМ!$B$33:$B$776,J$47)+'СЕТ СН'!$G$9+СВЦЭМ!$D$10+'СЕТ СН'!$G$5-'СЕТ СН'!$G$17</f>
        <v>3340.4398950499999</v>
      </c>
      <c r="K49" s="36">
        <f>SUMIFS(СВЦЭМ!$C$33:$C$776,СВЦЭМ!$A$33:$A$776,$A49,СВЦЭМ!$B$33:$B$776,K$47)+'СЕТ СН'!$G$9+СВЦЭМ!$D$10+'СЕТ СН'!$G$5-'СЕТ СН'!$G$17</f>
        <v>3302.4424932799998</v>
      </c>
      <c r="L49" s="36">
        <f>SUMIFS(СВЦЭМ!$C$33:$C$776,СВЦЭМ!$A$33:$A$776,$A49,СВЦЭМ!$B$33:$B$776,L$47)+'СЕТ СН'!$G$9+СВЦЭМ!$D$10+'СЕТ СН'!$G$5-'СЕТ СН'!$G$17</f>
        <v>3301.3891587399999</v>
      </c>
      <c r="M49" s="36">
        <f>SUMIFS(СВЦЭМ!$C$33:$C$776,СВЦЭМ!$A$33:$A$776,$A49,СВЦЭМ!$B$33:$B$776,M$47)+'СЕТ СН'!$G$9+СВЦЭМ!$D$10+'СЕТ СН'!$G$5-'СЕТ СН'!$G$17</f>
        <v>3306.6106048299998</v>
      </c>
      <c r="N49" s="36">
        <f>SUMIFS(СВЦЭМ!$C$33:$C$776,СВЦЭМ!$A$33:$A$776,$A49,СВЦЭМ!$B$33:$B$776,N$47)+'СЕТ СН'!$G$9+СВЦЭМ!$D$10+'СЕТ СН'!$G$5-'СЕТ СН'!$G$17</f>
        <v>3309.1904278599995</v>
      </c>
      <c r="O49" s="36">
        <f>SUMIFS(СВЦЭМ!$C$33:$C$776,СВЦЭМ!$A$33:$A$776,$A49,СВЦЭМ!$B$33:$B$776,O$47)+'СЕТ СН'!$G$9+СВЦЭМ!$D$10+'СЕТ СН'!$G$5-'СЕТ СН'!$G$17</f>
        <v>3307.6148711599999</v>
      </c>
      <c r="P49" s="36">
        <f>SUMIFS(СВЦЭМ!$C$33:$C$776,СВЦЭМ!$A$33:$A$776,$A49,СВЦЭМ!$B$33:$B$776,P$47)+'СЕТ СН'!$G$9+СВЦЭМ!$D$10+'СЕТ СН'!$G$5-'СЕТ СН'!$G$17</f>
        <v>3310.1422869899998</v>
      </c>
      <c r="Q49" s="36">
        <f>SUMIFS(СВЦЭМ!$C$33:$C$776,СВЦЭМ!$A$33:$A$776,$A49,СВЦЭМ!$B$33:$B$776,Q$47)+'СЕТ СН'!$G$9+СВЦЭМ!$D$10+'СЕТ СН'!$G$5-'СЕТ СН'!$G$17</f>
        <v>3311.3312254499997</v>
      </c>
      <c r="R49" s="36">
        <f>SUMIFS(СВЦЭМ!$C$33:$C$776,СВЦЭМ!$A$33:$A$776,$A49,СВЦЭМ!$B$33:$B$776,R$47)+'СЕТ СН'!$G$9+СВЦЭМ!$D$10+'СЕТ СН'!$G$5-'СЕТ СН'!$G$17</f>
        <v>3275.8614660999997</v>
      </c>
      <c r="S49" s="36">
        <f>SUMIFS(СВЦЭМ!$C$33:$C$776,СВЦЭМ!$A$33:$A$776,$A49,СВЦЭМ!$B$33:$B$776,S$47)+'СЕТ СН'!$G$9+СВЦЭМ!$D$10+'СЕТ СН'!$G$5-'СЕТ СН'!$G$17</f>
        <v>3236.0324628599997</v>
      </c>
      <c r="T49" s="36">
        <f>SUMIFS(СВЦЭМ!$C$33:$C$776,СВЦЭМ!$A$33:$A$776,$A49,СВЦЭМ!$B$33:$B$776,T$47)+'СЕТ СН'!$G$9+СВЦЭМ!$D$10+'СЕТ СН'!$G$5-'СЕТ СН'!$G$17</f>
        <v>3237.3505320099998</v>
      </c>
      <c r="U49" s="36">
        <f>SUMIFS(СВЦЭМ!$C$33:$C$776,СВЦЭМ!$A$33:$A$776,$A49,СВЦЭМ!$B$33:$B$776,U$47)+'СЕТ СН'!$G$9+СВЦЭМ!$D$10+'СЕТ СН'!$G$5-'СЕТ СН'!$G$17</f>
        <v>3236.01890723</v>
      </c>
      <c r="V49" s="36">
        <f>SUMIFS(СВЦЭМ!$C$33:$C$776,СВЦЭМ!$A$33:$A$776,$A49,СВЦЭМ!$B$33:$B$776,V$47)+'СЕТ СН'!$G$9+СВЦЭМ!$D$10+'СЕТ СН'!$G$5-'СЕТ СН'!$G$17</f>
        <v>3246.9321086499999</v>
      </c>
      <c r="W49" s="36">
        <f>SUMIFS(СВЦЭМ!$C$33:$C$776,СВЦЭМ!$A$33:$A$776,$A49,СВЦЭМ!$B$33:$B$776,W$47)+'СЕТ СН'!$G$9+СВЦЭМ!$D$10+'СЕТ СН'!$G$5-'СЕТ СН'!$G$17</f>
        <v>3238.5314869499998</v>
      </c>
      <c r="X49" s="36">
        <f>SUMIFS(СВЦЭМ!$C$33:$C$776,СВЦЭМ!$A$33:$A$776,$A49,СВЦЭМ!$B$33:$B$776,X$47)+'СЕТ СН'!$G$9+СВЦЭМ!$D$10+'СЕТ СН'!$G$5-'СЕТ СН'!$G$17</f>
        <v>3264.73548149</v>
      </c>
      <c r="Y49" s="36">
        <f>SUMIFS(СВЦЭМ!$C$33:$C$776,СВЦЭМ!$A$33:$A$776,$A49,СВЦЭМ!$B$33:$B$776,Y$47)+'СЕТ СН'!$G$9+СВЦЭМ!$D$10+'СЕТ СН'!$G$5-'СЕТ СН'!$G$17</f>
        <v>3318.95875394</v>
      </c>
    </row>
    <row r="50" spans="1:25" ht="15.75" x14ac:dyDescent="0.2">
      <c r="A50" s="35">
        <f t="shared" ref="A50:A78" si="1">A49+1</f>
        <v>43711</v>
      </c>
      <c r="B50" s="36">
        <f>SUMIFS(СВЦЭМ!$C$33:$C$776,СВЦЭМ!$A$33:$A$776,$A50,СВЦЭМ!$B$33:$B$776,B$47)+'СЕТ СН'!$G$9+СВЦЭМ!$D$10+'СЕТ СН'!$G$5-'СЕТ СН'!$G$17</f>
        <v>3382.9156647299997</v>
      </c>
      <c r="C50" s="36">
        <f>SUMIFS(СВЦЭМ!$C$33:$C$776,СВЦЭМ!$A$33:$A$776,$A50,СВЦЭМ!$B$33:$B$776,C$47)+'СЕТ СН'!$G$9+СВЦЭМ!$D$10+'СЕТ СН'!$G$5-'СЕТ СН'!$G$17</f>
        <v>3405.1423850699998</v>
      </c>
      <c r="D50" s="36">
        <f>SUMIFS(СВЦЭМ!$C$33:$C$776,СВЦЭМ!$A$33:$A$776,$A50,СВЦЭМ!$B$33:$B$776,D$47)+'СЕТ СН'!$G$9+СВЦЭМ!$D$10+'СЕТ СН'!$G$5-'СЕТ СН'!$G$17</f>
        <v>3393.8102712899999</v>
      </c>
      <c r="E50" s="36">
        <f>SUMIFS(СВЦЭМ!$C$33:$C$776,СВЦЭМ!$A$33:$A$776,$A50,СВЦЭМ!$B$33:$B$776,E$47)+'СЕТ СН'!$G$9+СВЦЭМ!$D$10+'СЕТ СН'!$G$5-'СЕТ СН'!$G$17</f>
        <v>3379.6614260599999</v>
      </c>
      <c r="F50" s="36">
        <f>SUMIFS(СВЦЭМ!$C$33:$C$776,СВЦЭМ!$A$33:$A$776,$A50,СВЦЭМ!$B$33:$B$776,F$47)+'СЕТ СН'!$G$9+СВЦЭМ!$D$10+'СЕТ СН'!$G$5-'СЕТ СН'!$G$17</f>
        <v>3383.6591200299999</v>
      </c>
      <c r="G50" s="36">
        <f>SUMIFS(СВЦЭМ!$C$33:$C$776,СВЦЭМ!$A$33:$A$776,$A50,СВЦЭМ!$B$33:$B$776,G$47)+'СЕТ СН'!$G$9+СВЦЭМ!$D$10+'СЕТ СН'!$G$5-'СЕТ СН'!$G$17</f>
        <v>3382.0507047199999</v>
      </c>
      <c r="H50" s="36">
        <f>SUMIFS(СВЦЭМ!$C$33:$C$776,СВЦЭМ!$A$33:$A$776,$A50,СВЦЭМ!$B$33:$B$776,H$47)+'СЕТ СН'!$G$9+СВЦЭМ!$D$10+'СЕТ СН'!$G$5-'СЕТ СН'!$G$17</f>
        <v>3380.6526564199999</v>
      </c>
      <c r="I50" s="36">
        <f>SUMIFS(СВЦЭМ!$C$33:$C$776,СВЦЭМ!$A$33:$A$776,$A50,СВЦЭМ!$B$33:$B$776,I$47)+'СЕТ СН'!$G$9+СВЦЭМ!$D$10+'СЕТ СН'!$G$5-'СЕТ СН'!$G$17</f>
        <v>3364.9796658400001</v>
      </c>
      <c r="J50" s="36">
        <f>SUMIFS(СВЦЭМ!$C$33:$C$776,СВЦЭМ!$A$33:$A$776,$A50,СВЦЭМ!$B$33:$B$776,J$47)+'СЕТ СН'!$G$9+СВЦЭМ!$D$10+'СЕТ СН'!$G$5-'СЕТ СН'!$G$17</f>
        <v>3318.7913414499999</v>
      </c>
      <c r="K50" s="36">
        <f>SUMIFS(СВЦЭМ!$C$33:$C$776,СВЦЭМ!$A$33:$A$776,$A50,СВЦЭМ!$B$33:$B$776,K$47)+'СЕТ СН'!$G$9+СВЦЭМ!$D$10+'СЕТ СН'!$G$5-'СЕТ СН'!$G$17</f>
        <v>3327.0176118699997</v>
      </c>
      <c r="L50" s="36">
        <f>SUMIFS(СВЦЭМ!$C$33:$C$776,СВЦЭМ!$A$33:$A$776,$A50,СВЦЭМ!$B$33:$B$776,L$47)+'СЕТ СН'!$G$9+СВЦЭМ!$D$10+'СЕТ СН'!$G$5-'СЕТ СН'!$G$17</f>
        <v>3321.2468412199996</v>
      </c>
      <c r="M50" s="36">
        <f>SUMIFS(СВЦЭМ!$C$33:$C$776,СВЦЭМ!$A$33:$A$776,$A50,СВЦЭМ!$B$33:$B$776,M$47)+'СЕТ СН'!$G$9+СВЦЭМ!$D$10+'СЕТ СН'!$G$5-'СЕТ СН'!$G$17</f>
        <v>3315.1077291799998</v>
      </c>
      <c r="N50" s="36">
        <f>SUMIFS(СВЦЭМ!$C$33:$C$776,СВЦЭМ!$A$33:$A$776,$A50,СВЦЭМ!$B$33:$B$776,N$47)+'СЕТ СН'!$G$9+СВЦЭМ!$D$10+'СЕТ СН'!$G$5-'СЕТ СН'!$G$17</f>
        <v>3314.1887500899998</v>
      </c>
      <c r="O50" s="36">
        <f>SUMIFS(СВЦЭМ!$C$33:$C$776,СВЦЭМ!$A$33:$A$776,$A50,СВЦЭМ!$B$33:$B$776,O$47)+'СЕТ СН'!$G$9+СВЦЭМ!$D$10+'СЕТ СН'!$G$5-'СЕТ СН'!$G$17</f>
        <v>3315.1008873299998</v>
      </c>
      <c r="P50" s="36">
        <f>SUMIFS(СВЦЭМ!$C$33:$C$776,СВЦЭМ!$A$33:$A$776,$A50,СВЦЭМ!$B$33:$B$776,P$47)+'СЕТ СН'!$G$9+СВЦЭМ!$D$10+'СЕТ СН'!$G$5-'СЕТ СН'!$G$17</f>
        <v>3320.2122681699998</v>
      </c>
      <c r="Q50" s="36">
        <f>SUMIFS(СВЦЭМ!$C$33:$C$776,СВЦЭМ!$A$33:$A$776,$A50,СВЦЭМ!$B$33:$B$776,Q$47)+'СЕТ СН'!$G$9+СВЦЭМ!$D$10+'СЕТ СН'!$G$5-'СЕТ СН'!$G$17</f>
        <v>3320.44483803</v>
      </c>
      <c r="R50" s="36">
        <f>SUMIFS(СВЦЭМ!$C$33:$C$776,СВЦЭМ!$A$33:$A$776,$A50,СВЦЭМ!$B$33:$B$776,R$47)+'СЕТ СН'!$G$9+СВЦЭМ!$D$10+'СЕТ СН'!$G$5-'СЕТ СН'!$G$17</f>
        <v>3267.77239259</v>
      </c>
      <c r="S50" s="36">
        <f>SUMIFS(СВЦЭМ!$C$33:$C$776,СВЦЭМ!$A$33:$A$776,$A50,СВЦЭМ!$B$33:$B$776,S$47)+'СЕТ СН'!$G$9+СВЦЭМ!$D$10+'СЕТ СН'!$G$5-'СЕТ СН'!$G$17</f>
        <v>3239.4171625599997</v>
      </c>
      <c r="T50" s="36">
        <f>SUMIFS(СВЦЭМ!$C$33:$C$776,СВЦЭМ!$A$33:$A$776,$A50,СВЦЭМ!$B$33:$B$776,T$47)+'СЕТ СН'!$G$9+СВЦЭМ!$D$10+'СЕТ СН'!$G$5-'СЕТ СН'!$G$17</f>
        <v>3250.5771480799999</v>
      </c>
      <c r="U50" s="36">
        <f>SUMIFS(СВЦЭМ!$C$33:$C$776,СВЦЭМ!$A$33:$A$776,$A50,СВЦЭМ!$B$33:$B$776,U$47)+'СЕТ СН'!$G$9+СВЦЭМ!$D$10+'СЕТ СН'!$G$5-'СЕТ СН'!$G$17</f>
        <v>3247.8095379699998</v>
      </c>
      <c r="V50" s="36">
        <f>SUMIFS(СВЦЭМ!$C$33:$C$776,СВЦЭМ!$A$33:$A$776,$A50,СВЦЭМ!$B$33:$B$776,V$47)+'СЕТ СН'!$G$9+СВЦЭМ!$D$10+'СЕТ СН'!$G$5-'СЕТ СН'!$G$17</f>
        <v>3275.9569519199999</v>
      </c>
      <c r="W50" s="36">
        <f>SUMIFS(СВЦЭМ!$C$33:$C$776,СВЦЭМ!$A$33:$A$776,$A50,СВЦЭМ!$B$33:$B$776,W$47)+'СЕТ СН'!$G$9+СВЦЭМ!$D$10+'СЕТ СН'!$G$5-'СЕТ СН'!$G$17</f>
        <v>3258.4519990899998</v>
      </c>
      <c r="X50" s="36">
        <f>SUMIFS(СВЦЭМ!$C$33:$C$776,СВЦЭМ!$A$33:$A$776,$A50,СВЦЭМ!$B$33:$B$776,X$47)+'СЕТ СН'!$G$9+СВЦЭМ!$D$10+'СЕТ СН'!$G$5-'СЕТ СН'!$G$17</f>
        <v>3231.54513688</v>
      </c>
      <c r="Y50" s="36">
        <f>SUMIFS(СВЦЭМ!$C$33:$C$776,СВЦЭМ!$A$33:$A$776,$A50,СВЦЭМ!$B$33:$B$776,Y$47)+'СЕТ СН'!$G$9+СВЦЭМ!$D$10+'СЕТ СН'!$G$5-'СЕТ СН'!$G$17</f>
        <v>3311.9665913099998</v>
      </c>
    </row>
    <row r="51" spans="1:25" ht="15.75" x14ac:dyDescent="0.2">
      <c r="A51" s="35">
        <f t="shared" si="1"/>
        <v>43712</v>
      </c>
      <c r="B51" s="36">
        <f>SUMIFS(СВЦЭМ!$C$33:$C$776,СВЦЭМ!$A$33:$A$776,$A51,СВЦЭМ!$B$33:$B$776,B$47)+'СЕТ СН'!$G$9+СВЦЭМ!$D$10+'СЕТ СН'!$G$5-'СЕТ СН'!$G$17</f>
        <v>3382.1439228999998</v>
      </c>
      <c r="C51" s="36">
        <f>SUMIFS(СВЦЭМ!$C$33:$C$776,СВЦЭМ!$A$33:$A$776,$A51,СВЦЭМ!$B$33:$B$776,C$47)+'СЕТ СН'!$G$9+СВЦЭМ!$D$10+'СЕТ СН'!$G$5-'СЕТ СН'!$G$17</f>
        <v>3389.5340744999999</v>
      </c>
      <c r="D51" s="36">
        <f>SUMIFS(СВЦЭМ!$C$33:$C$776,СВЦЭМ!$A$33:$A$776,$A51,СВЦЭМ!$B$33:$B$776,D$47)+'СЕТ СН'!$G$9+СВЦЭМ!$D$10+'СЕТ СН'!$G$5-'СЕТ СН'!$G$17</f>
        <v>3380.2520454999999</v>
      </c>
      <c r="E51" s="36">
        <f>SUMIFS(СВЦЭМ!$C$33:$C$776,СВЦЭМ!$A$33:$A$776,$A51,СВЦЭМ!$B$33:$B$776,E$47)+'СЕТ СН'!$G$9+СВЦЭМ!$D$10+'СЕТ СН'!$G$5-'СЕТ СН'!$G$17</f>
        <v>3375.52285467</v>
      </c>
      <c r="F51" s="36">
        <f>SUMIFS(СВЦЭМ!$C$33:$C$776,СВЦЭМ!$A$33:$A$776,$A51,СВЦЭМ!$B$33:$B$776,F$47)+'СЕТ СН'!$G$9+СВЦЭМ!$D$10+'СЕТ СН'!$G$5-'СЕТ СН'!$G$17</f>
        <v>3361.8347999899997</v>
      </c>
      <c r="G51" s="36">
        <f>SUMIFS(СВЦЭМ!$C$33:$C$776,СВЦЭМ!$A$33:$A$776,$A51,СВЦЭМ!$B$33:$B$776,G$47)+'СЕТ СН'!$G$9+СВЦЭМ!$D$10+'СЕТ СН'!$G$5-'СЕТ СН'!$G$17</f>
        <v>3374.3942811099996</v>
      </c>
      <c r="H51" s="36">
        <f>SUMIFS(СВЦЭМ!$C$33:$C$776,СВЦЭМ!$A$33:$A$776,$A51,СВЦЭМ!$B$33:$B$776,H$47)+'СЕТ СН'!$G$9+СВЦЭМ!$D$10+'СЕТ СН'!$G$5-'СЕТ СН'!$G$17</f>
        <v>3342.2575729199998</v>
      </c>
      <c r="I51" s="36">
        <f>SUMIFS(СВЦЭМ!$C$33:$C$776,СВЦЭМ!$A$33:$A$776,$A51,СВЦЭМ!$B$33:$B$776,I$47)+'СЕТ СН'!$G$9+СВЦЭМ!$D$10+'СЕТ СН'!$G$5-'СЕТ СН'!$G$17</f>
        <v>3329.4029604499997</v>
      </c>
      <c r="J51" s="36">
        <f>SUMIFS(СВЦЭМ!$C$33:$C$776,СВЦЭМ!$A$33:$A$776,$A51,СВЦЭМ!$B$33:$B$776,J$47)+'СЕТ СН'!$G$9+СВЦЭМ!$D$10+'СЕТ СН'!$G$5-'СЕТ СН'!$G$17</f>
        <v>3321.4216225499999</v>
      </c>
      <c r="K51" s="36">
        <f>SUMIFS(СВЦЭМ!$C$33:$C$776,СВЦЭМ!$A$33:$A$776,$A51,СВЦЭМ!$B$33:$B$776,K$47)+'СЕТ СН'!$G$9+СВЦЭМ!$D$10+'СЕТ СН'!$G$5-'СЕТ СН'!$G$17</f>
        <v>3329.0014523699997</v>
      </c>
      <c r="L51" s="36">
        <f>SUMIFS(СВЦЭМ!$C$33:$C$776,СВЦЭМ!$A$33:$A$776,$A51,СВЦЭМ!$B$33:$B$776,L$47)+'СЕТ СН'!$G$9+СВЦЭМ!$D$10+'СЕТ СН'!$G$5-'СЕТ СН'!$G$17</f>
        <v>3330.1604411599997</v>
      </c>
      <c r="M51" s="36">
        <f>SUMIFS(СВЦЭМ!$C$33:$C$776,СВЦЭМ!$A$33:$A$776,$A51,СВЦЭМ!$B$33:$B$776,M$47)+'СЕТ СН'!$G$9+СВЦЭМ!$D$10+'СЕТ СН'!$G$5-'СЕТ СН'!$G$17</f>
        <v>3332.2916437099998</v>
      </c>
      <c r="N51" s="36">
        <f>SUMIFS(СВЦЭМ!$C$33:$C$776,СВЦЭМ!$A$33:$A$776,$A51,СВЦЭМ!$B$33:$B$776,N$47)+'СЕТ СН'!$G$9+СВЦЭМ!$D$10+'СЕТ СН'!$G$5-'СЕТ СН'!$G$17</f>
        <v>3329.9196292799998</v>
      </c>
      <c r="O51" s="36">
        <f>SUMIFS(СВЦЭМ!$C$33:$C$776,СВЦЭМ!$A$33:$A$776,$A51,СВЦЭМ!$B$33:$B$776,O$47)+'СЕТ СН'!$G$9+СВЦЭМ!$D$10+'СЕТ СН'!$G$5-'СЕТ СН'!$G$17</f>
        <v>3328.68754188</v>
      </c>
      <c r="P51" s="36">
        <f>SUMIFS(СВЦЭМ!$C$33:$C$776,СВЦЭМ!$A$33:$A$776,$A51,СВЦЭМ!$B$33:$B$776,P$47)+'СЕТ СН'!$G$9+СВЦЭМ!$D$10+'СЕТ СН'!$G$5-'СЕТ СН'!$G$17</f>
        <v>3337.1202816999999</v>
      </c>
      <c r="Q51" s="36">
        <f>SUMIFS(СВЦЭМ!$C$33:$C$776,СВЦЭМ!$A$33:$A$776,$A51,СВЦЭМ!$B$33:$B$776,Q$47)+'СЕТ СН'!$G$9+СВЦЭМ!$D$10+'СЕТ СН'!$G$5-'СЕТ СН'!$G$17</f>
        <v>3332.20224925</v>
      </c>
      <c r="R51" s="36">
        <f>SUMIFS(СВЦЭМ!$C$33:$C$776,СВЦЭМ!$A$33:$A$776,$A51,СВЦЭМ!$B$33:$B$776,R$47)+'СЕТ СН'!$G$9+СВЦЭМ!$D$10+'СЕТ СН'!$G$5-'СЕТ СН'!$G$17</f>
        <v>3281.2755278</v>
      </c>
      <c r="S51" s="36">
        <f>SUMIFS(СВЦЭМ!$C$33:$C$776,СВЦЭМ!$A$33:$A$776,$A51,СВЦЭМ!$B$33:$B$776,S$47)+'СЕТ СН'!$G$9+СВЦЭМ!$D$10+'СЕТ СН'!$G$5-'СЕТ СН'!$G$17</f>
        <v>3246.7380676799999</v>
      </c>
      <c r="T51" s="36">
        <f>SUMIFS(СВЦЭМ!$C$33:$C$776,СВЦЭМ!$A$33:$A$776,$A51,СВЦЭМ!$B$33:$B$776,T$47)+'СЕТ СН'!$G$9+СВЦЭМ!$D$10+'СЕТ СН'!$G$5-'СЕТ СН'!$G$17</f>
        <v>3251.1122759599998</v>
      </c>
      <c r="U51" s="36">
        <f>SUMIFS(СВЦЭМ!$C$33:$C$776,СВЦЭМ!$A$33:$A$776,$A51,СВЦЭМ!$B$33:$B$776,U$47)+'СЕТ СН'!$G$9+СВЦЭМ!$D$10+'СЕТ СН'!$G$5-'СЕТ СН'!$G$17</f>
        <v>3255.5078697299996</v>
      </c>
      <c r="V51" s="36">
        <f>SUMIFS(СВЦЭМ!$C$33:$C$776,СВЦЭМ!$A$33:$A$776,$A51,СВЦЭМ!$B$33:$B$776,V$47)+'СЕТ СН'!$G$9+СВЦЭМ!$D$10+'СЕТ СН'!$G$5-'СЕТ СН'!$G$17</f>
        <v>3264.2399084099998</v>
      </c>
      <c r="W51" s="36">
        <f>SUMIFS(СВЦЭМ!$C$33:$C$776,СВЦЭМ!$A$33:$A$776,$A51,СВЦЭМ!$B$33:$B$776,W$47)+'СЕТ СН'!$G$9+СВЦЭМ!$D$10+'СЕТ СН'!$G$5-'СЕТ СН'!$G$17</f>
        <v>3255.9776724099997</v>
      </c>
      <c r="X51" s="36">
        <f>SUMIFS(СВЦЭМ!$C$33:$C$776,СВЦЭМ!$A$33:$A$776,$A51,СВЦЭМ!$B$33:$B$776,X$47)+'СЕТ СН'!$G$9+СВЦЭМ!$D$10+'СЕТ СН'!$G$5-'СЕТ СН'!$G$17</f>
        <v>3237.1307010699998</v>
      </c>
      <c r="Y51" s="36">
        <f>SUMIFS(СВЦЭМ!$C$33:$C$776,СВЦЭМ!$A$33:$A$776,$A51,СВЦЭМ!$B$33:$B$776,Y$47)+'СЕТ СН'!$G$9+СВЦЭМ!$D$10+'СЕТ СН'!$G$5-'СЕТ СН'!$G$17</f>
        <v>3301.9272820399997</v>
      </c>
    </row>
    <row r="52" spans="1:25" ht="15.75" x14ac:dyDescent="0.2">
      <c r="A52" s="35">
        <f t="shared" si="1"/>
        <v>43713</v>
      </c>
      <c r="B52" s="36">
        <f>SUMIFS(СВЦЭМ!$C$33:$C$776,СВЦЭМ!$A$33:$A$776,$A52,СВЦЭМ!$B$33:$B$776,B$47)+'СЕТ СН'!$G$9+СВЦЭМ!$D$10+'СЕТ СН'!$G$5-'СЕТ СН'!$G$17</f>
        <v>3391.0466859599996</v>
      </c>
      <c r="C52" s="36">
        <f>SUMIFS(СВЦЭМ!$C$33:$C$776,СВЦЭМ!$A$33:$A$776,$A52,СВЦЭМ!$B$33:$B$776,C$47)+'СЕТ СН'!$G$9+СВЦЭМ!$D$10+'СЕТ СН'!$G$5-'СЕТ СН'!$G$17</f>
        <v>3383.77448155</v>
      </c>
      <c r="D52" s="36">
        <f>SUMIFS(СВЦЭМ!$C$33:$C$776,СВЦЭМ!$A$33:$A$776,$A52,СВЦЭМ!$B$33:$B$776,D$47)+'СЕТ СН'!$G$9+СВЦЭМ!$D$10+'СЕТ СН'!$G$5-'СЕТ СН'!$G$17</f>
        <v>3378.4107819399997</v>
      </c>
      <c r="E52" s="36">
        <f>SUMIFS(СВЦЭМ!$C$33:$C$776,СВЦЭМ!$A$33:$A$776,$A52,СВЦЭМ!$B$33:$B$776,E$47)+'СЕТ СН'!$G$9+СВЦЭМ!$D$10+'СЕТ СН'!$G$5-'СЕТ СН'!$G$17</f>
        <v>3389.5289029999999</v>
      </c>
      <c r="F52" s="36">
        <f>SUMIFS(СВЦЭМ!$C$33:$C$776,СВЦЭМ!$A$33:$A$776,$A52,СВЦЭМ!$B$33:$B$776,F$47)+'СЕТ СН'!$G$9+СВЦЭМ!$D$10+'СЕТ СН'!$G$5-'СЕТ СН'!$G$17</f>
        <v>3379.1001255299998</v>
      </c>
      <c r="G52" s="36">
        <f>SUMIFS(СВЦЭМ!$C$33:$C$776,СВЦЭМ!$A$33:$A$776,$A52,СВЦЭМ!$B$33:$B$776,G$47)+'СЕТ СН'!$G$9+СВЦЭМ!$D$10+'СЕТ СН'!$G$5-'СЕТ СН'!$G$17</f>
        <v>3385.301755</v>
      </c>
      <c r="H52" s="36">
        <f>SUMIFS(СВЦЭМ!$C$33:$C$776,СВЦЭМ!$A$33:$A$776,$A52,СВЦЭМ!$B$33:$B$776,H$47)+'СЕТ СН'!$G$9+СВЦЭМ!$D$10+'СЕТ СН'!$G$5-'СЕТ СН'!$G$17</f>
        <v>3378.0078774599997</v>
      </c>
      <c r="I52" s="36">
        <f>SUMIFS(СВЦЭМ!$C$33:$C$776,СВЦЭМ!$A$33:$A$776,$A52,СВЦЭМ!$B$33:$B$776,I$47)+'СЕТ СН'!$G$9+СВЦЭМ!$D$10+'СЕТ СН'!$G$5-'СЕТ СН'!$G$17</f>
        <v>3321.7234699599999</v>
      </c>
      <c r="J52" s="36">
        <f>SUMIFS(СВЦЭМ!$C$33:$C$776,СВЦЭМ!$A$33:$A$776,$A52,СВЦЭМ!$B$33:$B$776,J$47)+'СЕТ СН'!$G$9+СВЦЭМ!$D$10+'СЕТ СН'!$G$5-'СЕТ СН'!$G$17</f>
        <v>3327.0537488199998</v>
      </c>
      <c r="K52" s="36">
        <f>SUMIFS(СВЦЭМ!$C$33:$C$776,СВЦЭМ!$A$33:$A$776,$A52,СВЦЭМ!$B$33:$B$776,K$47)+'СЕТ СН'!$G$9+СВЦЭМ!$D$10+'СЕТ СН'!$G$5-'СЕТ СН'!$G$17</f>
        <v>3347.9402924199999</v>
      </c>
      <c r="L52" s="36">
        <f>SUMIFS(СВЦЭМ!$C$33:$C$776,СВЦЭМ!$A$33:$A$776,$A52,СВЦЭМ!$B$33:$B$776,L$47)+'СЕТ СН'!$G$9+СВЦЭМ!$D$10+'СЕТ СН'!$G$5-'СЕТ СН'!$G$17</f>
        <v>3342.0165257299996</v>
      </c>
      <c r="M52" s="36">
        <f>SUMIFS(СВЦЭМ!$C$33:$C$776,СВЦЭМ!$A$33:$A$776,$A52,СВЦЭМ!$B$33:$B$776,M$47)+'СЕТ СН'!$G$9+СВЦЭМ!$D$10+'СЕТ СН'!$G$5-'СЕТ СН'!$G$17</f>
        <v>3339.13704667</v>
      </c>
      <c r="N52" s="36">
        <f>SUMIFS(СВЦЭМ!$C$33:$C$776,СВЦЭМ!$A$33:$A$776,$A52,СВЦЭМ!$B$33:$B$776,N$47)+'СЕТ СН'!$G$9+СВЦЭМ!$D$10+'СЕТ СН'!$G$5-'СЕТ СН'!$G$17</f>
        <v>3329.9460025399999</v>
      </c>
      <c r="O52" s="36">
        <f>SUMIFS(СВЦЭМ!$C$33:$C$776,СВЦЭМ!$A$33:$A$776,$A52,СВЦЭМ!$B$33:$B$776,O$47)+'СЕТ СН'!$G$9+СВЦЭМ!$D$10+'СЕТ СН'!$G$5-'СЕТ СН'!$G$17</f>
        <v>3333.6161501199999</v>
      </c>
      <c r="P52" s="36">
        <f>SUMIFS(СВЦЭМ!$C$33:$C$776,СВЦЭМ!$A$33:$A$776,$A52,СВЦЭМ!$B$33:$B$776,P$47)+'СЕТ СН'!$G$9+СВЦЭМ!$D$10+'СЕТ СН'!$G$5-'СЕТ СН'!$G$17</f>
        <v>3337.59023381</v>
      </c>
      <c r="Q52" s="36">
        <f>SUMIFS(СВЦЭМ!$C$33:$C$776,СВЦЭМ!$A$33:$A$776,$A52,СВЦЭМ!$B$33:$B$776,Q$47)+'СЕТ СН'!$G$9+СВЦЭМ!$D$10+'СЕТ СН'!$G$5-'СЕТ СН'!$G$17</f>
        <v>3317.7634793499997</v>
      </c>
      <c r="R52" s="36">
        <f>SUMIFS(СВЦЭМ!$C$33:$C$776,СВЦЭМ!$A$33:$A$776,$A52,СВЦЭМ!$B$33:$B$776,R$47)+'СЕТ СН'!$G$9+СВЦЭМ!$D$10+'СЕТ СН'!$G$5-'СЕТ СН'!$G$17</f>
        <v>3275.4987441499998</v>
      </c>
      <c r="S52" s="36">
        <f>SUMIFS(СВЦЭМ!$C$33:$C$776,СВЦЭМ!$A$33:$A$776,$A52,СВЦЭМ!$B$33:$B$776,S$47)+'СЕТ СН'!$G$9+СВЦЭМ!$D$10+'СЕТ СН'!$G$5-'СЕТ СН'!$G$17</f>
        <v>3253.8046542399998</v>
      </c>
      <c r="T52" s="36">
        <f>SUMIFS(СВЦЭМ!$C$33:$C$776,СВЦЭМ!$A$33:$A$776,$A52,СВЦЭМ!$B$33:$B$776,T$47)+'СЕТ СН'!$G$9+СВЦЭМ!$D$10+'СЕТ СН'!$G$5-'СЕТ СН'!$G$17</f>
        <v>3285.8126716399997</v>
      </c>
      <c r="U52" s="36">
        <f>SUMIFS(СВЦЭМ!$C$33:$C$776,СВЦЭМ!$A$33:$A$776,$A52,СВЦЭМ!$B$33:$B$776,U$47)+'СЕТ СН'!$G$9+СВЦЭМ!$D$10+'СЕТ СН'!$G$5-'СЕТ СН'!$G$17</f>
        <v>3263.0079644099997</v>
      </c>
      <c r="V52" s="36">
        <f>SUMIFS(СВЦЭМ!$C$33:$C$776,СВЦЭМ!$A$33:$A$776,$A52,СВЦЭМ!$B$33:$B$776,V$47)+'СЕТ СН'!$G$9+СВЦЭМ!$D$10+'СЕТ СН'!$G$5-'СЕТ СН'!$G$17</f>
        <v>3266.0619774299998</v>
      </c>
      <c r="W52" s="36">
        <f>SUMIFS(СВЦЭМ!$C$33:$C$776,СВЦЭМ!$A$33:$A$776,$A52,СВЦЭМ!$B$33:$B$776,W$47)+'СЕТ СН'!$G$9+СВЦЭМ!$D$10+'СЕТ СН'!$G$5-'СЕТ СН'!$G$17</f>
        <v>3252.50464367</v>
      </c>
      <c r="X52" s="36">
        <f>SUMIFS(СВЦЭМ!$C$33:$C$776,СВЦЭМ!$A$33:$A$776,$A52,СВЦЭМ!$B$33:$B$776,X$47)+'СЕТ СН'!$G$9+СВЦЭМ!$D$10+'СЕТ СН'!$G$5-'СЕТ СН'!$G$17</f>
        <v>3222.8674414299999</v>
      </c>
      <c r="Y52" s="36">
        <f>SUMIFS(СВЦЭМ!$C$33:$C$776,СВЦЭМ!$A$33:$A$776,$A52,СВЦЭМ!$B$33:$B$776,Y$47)+'СЕТ СН'!$G$9+СВЦЭМ!$D$10+'СЕТ СН'!$G$5-'СЕТ СН'!$G$17</f>
        <v>3262.9336335399998</v>
      </c>
    </row>
    <row r="53" spans="1:25" ht="15.75" x14ac:dyDescent="0.2">
      <c r="A53" s="35">
        <f t="shared" si="1"/>
        <v>43714</v>
      </c>
      <c r="B53" s="36">
        <f>SUMIFS(СВЦЭМ!$C$33:$C$776,СВЦЭМ!$A$33:$A$776,$A53,СВЦЭМ!$B$33:$B$776,B$47)+'СЕТ СН'!$G$9+СВЦЭМ!$D$10+'СЕТ СН'!$G$5-'СЕТ СН'!$G$17</f>
        <v>3277.1849538799997</v>
      </c>
      <c r="C53" s="36">
        <f>SUMIFS(СВЦЭМ!$C$33:$C$776,СВЦЭМ!$A$33:$A$776,$A53,СВЦЭМ!$B$33:$B$776,C$47)+'СЕТ СН'!$G$9+СВЦЭМ!$D$10+'СЕТ СН'!$G$5-'СЕТ СН'!$G$17</f>
        <v>3344.96819233</v>
      </c>
      <c r="D53" s="36">
        <f>SUMIFS(СВЦЭМ!$C$33:$C$776,СВЦЭМ!$A$33:$A$776,$A53,СВЦЭМ!$B$33:$B$776,D$47)+'СЕТ СН'!$G$9+СВЦЭМ!$D$10+'СЕТ СН'!$G$5-'СЕТ СН'!$G$17</f>
        <v>3400.4077545599998</v>
      </c>
      <c r="E53" s="36">
        <f>SUMIFS(СВЦЭМ!$C$33:$C$776,СВЦЭМ!$A$33:$A$776,$A53,СВЦЭМ!$B$33:$B$776,E$47)+'СЕТ СН'!$G$9+СВЦЭМ!$D$10+'СЕТ СН'!$G$5-'СЕТ СН'!$G$17</f>
        <v>3436.61497495</v>
      </c>
      <c r="F53" s="36">
        <f>SUMIFS(СВЦЭМ!$C$33:$C$776,СВЦЭМ!$A$33:$A$776,$A53,СВЦЭМ!$B$33:$B$776,F$47)+'СЕТ СН'!$G$9+СВЦЭМ!$D$10+'СЕТ СН'!$G$5-'СЕТ СН'!$G$17</f>
        <v>3430.79243215</v>
      </c>
      <c r="G53" s="36">
        <f>SUMIFS(СВЦЭМ!$C$33:$C$776,СВЦЭМ!$A$33:$A$776,$A53,СВЦЭМ!$B$33:$B$776,G$47)+'СЕТ СН'!$G$9+СВЦЭМ!$D$10+'СЕТ СН'!$G$5-'СЕТ СН'!$G$17</f>
        <v>3419.2704412399999</v>
      </c>
      <c r="H53" s="36">
        <f>SUMIFS(СВЦЭМ!$C$33:$C$776,СВЦЭМ!$A$33:$A$776,$A53,СВЦЭМ!$B$33:$B$776,H$47)+'СЕТ СН'!$G$9+СВЦЭМ!$D$10+'СЕТ СН'!$G$5-'СЕТ СН'!$G$17</f>
        <v>3374.57611094</v>
      </c>
      <c r="I53" s="36">
        <f>SUMIFS(СВЦЭМ!$C$33:$C$776,СВЦЭМ!$A$33:$A$776,$A53,СВЦЭМ!$B$33:$B$776,I$47)+'СЕТ СН'!$G$9+СВЦЭМ!$D$10+'СЕТ СН'!$G$5-'СЕТ СН'!$G$17</f>
        <v>3342.0856979199998</v>
      </c>
      <c r="J53" s="36">
        <f>SUMIFS(СВЦЭМ!$C$33:$C$776,СВЦЭМ!$A$33:$A$776,$A53,СВЦЭМ!$B$33:$B$776,J$47)+'СЕТ СН'!$G$9+СВЦЭМ!$D$10+'СЕТ СН'!$G$5-'СЕТ СН'!$G$17</f>
        <v>3307.50629291</v>
      </c>
      <c r="K53" s="36">
        <f>SUMIFS(СВЦЭМ!$C$33:$C$776,СВЦЭМ!$A$33:$A$776,$A53,СВЦЭМ!$B$33:$B$776,K$47)+'СЕТ СН'!$G$9+СВЦЭМ!$D$10+'СЕТ СН'!$G$5-'СЕТ СН'!$G$17</f>
        <v>3292.73975247</v>
      </c>
      <c r="L53" s="36">
        <f>SUMIFS(СВЦЭМ!$C$33:$C$776,СВЦЭМ!$A$33:$A$776,$A53,СВЦЭМ!$B$33:$B$776,L$47)+'СЕТ СН'!$G$9+СВЦЭМ!$D$10+'СЕТ СН'!$G$5-'СЕТ СН'!$G$17</f>
        <v>3304.6359834299997</v>
      </c>
      <c r="M53" s="36">
        <f>SUMIFS(СВЦЭМ!$C$33:$C$776,СВЦЭМ!$A$33:$A$776,$A53,СВЦЭМ!$B$33:$B$776,M$47)+'СЕТ СН'!$G$9+СВЦЭМ!$D$10+'СЕТ СН'!$G$5-'СЕТ СН'!$G$17</f>
        <v>3274.2116053099999</v>
      </c>
      <c r="N53" s="36">
        <f>SUMIFS(СВЦЭМ!$C$33:$C$776,СВЦЭМ!$A$33:$A$776,$A53,СВЦЭМ!$B$33:$B$776,N$47)+'СЕТ СН'!$G$9+СВЦЭМ!$D$10+'СЕТ СН'!$G$5-'СЕТ СН'!$G$17</f>
        <v>3262.3441685499997</v>
      </c>
      <c r="O53" s="36">
        <f>SUMIFS(СВЦЭМ!$C$33:$C$776,СВЦЭМ!$A$33:$A$776,$A53,СВЦЭМ!$B$33:$B$776,O$47)+'СЕТ СН'!$G$9+СВЦЭМ!$D$10+'СЕТ СН'!$G$5-'СЕТ СН'!$G$17</f>
        <v>3272.8467676800001</v>
      </c>
      <c r="P53" s="36">
        <f>SUMIFS(СВЦЭМ!$C$33:$C$776,СВЦЭМ!$A$33:$A$776,$A53,СВЦЭМ!$B$33:$B$776,P$47)+'СЕТ СН'!$G$9+СВЦЭМ!$D$10+'СЕТ СН'!$G$5-'СЕТ СН'!$G$17</f>
        <v>3300.4815796299999</v>
      </c>
      <c r="Q53" s="36">
        <f>SUMIFS(СВЦЭМ!$C$33:$C$776,СВЦЭМ!$A$33:$A$776,$A53,СВЦЭМ!$B$33:$B$776,Q$47)+'СЕТ СН'!$G$9+СВЦЭМ!$D$10+'СЕТ СН'!$G$5-'СЕТ СН'!$G$17</f>
        <v>3292.5014650999997</v>
      </c>
      <c r="R53" s="36">
        <f>SUMIFS(СВЦЭМ!$C$33:$C$776,СВЦЭМ!$A$33:$A$776,$A53,СВЦЭМ!$B$33:$B$776,R$47)+'СЕТ СН'!$G$9+СВЦЭМ!$D$10+'СЕТ СН'!$G$5-'СЕТ СН'!$G$17</f>
        <v>3258.57518867</v>
      </c>
      <c r="S53" s="36">
        <f>SUMIFS(СВЦЭМ!$C$33:$C$776,СВЦЭМ!$A$33:$A$776,$A53,СВЦЭМ!$B$33:$B$776,S$47)+'СЕТ СН'!$G$9+СВЦЭМ!$D$10+'СЕТ СН'!$G$5-'СЕТ СН'!$G$17</f>
        <v>3224.6245616899996</v>
      </c>
      <c r="T53" s="36">
        <f>SUMIFS(СВЦЭМ!$C$33:$C$776,СВЦЭМ!$A$33:$A$776,$A53,СВЦЭМ!$B$33:$B$776,T$47)+'СЕТ СН'!$G$9+СВЦЭМ!$D$10+'СЕТ СН'!$G$5-'СЕТ СН'!$G$17</f>
        <v>3227.06667973</v>
      </c>
      <c r="U53" s="36">
        <f>SUMIFS(СВЦЭМ!$C$33:$C$776,СВЦЭМ!$A$33:$A$776,$A53,СВЦЭМ!$B$33:$B$776,U$47)+'СЕТ СН'!$G$9+СВЦЭМ!$D$10+'СЕТ СН'!$G$5-'СЕТ СН'!$G$17</f>
        <v>3229.4588728999997</v>
      </c>
      <c r="V53" s="36">
        <f>SUMIFS(СВЦЭМ!$C$33:$C$776,СВЦЭМ!$A$33:$A$776,$A53,СВЦЭМ!$B$33:$B$776,V$47)+'СЕТ СН'!$G$9+СВЦЭМ!$D$10+'СЕТ СН'!$G$5-'СЕТ СН'!$G$17</f>
        <v>3244.9188249099998</v>
      </c>
      <c r="W53" s="36">
        <f>SUMIFS(СВЦЭМ!$C$33:$C$776,СВЦЭМ!$A$33:$A$776,$A53,СВЦЭМ!$B$33:$B$776,W$47)+'СЕТ СН'!$G$9+СВЦЭМ!$D$10+'СЕТ СН'!$G$5-'СЕТ СН'!$G$17</f>
        <v>3236.9188674799998</v>
      </c>
      <c r="X53" s="36">
        <f>SUMIFS(СВЦЭМ!$C$33:$C$776,СВЦЭМ!$A$33:$A$776,$A53,СВЦЭМ!$B$33:$B$776,X$47)+'СЕТ СН'!$G$9+СВЦЭМ!$D$10+'СЕТ СН'!$G$5-'СЕТ СН'!$G$17</f>
        <v>3232.6876946799998</v>
      </c>
      <c r="Y53" s="36">
        <f>SUMIFS(СВЦЭМ!$C$33:$C$776,СВЦЭМ!$A$33:$A$776,$A53,СВЦЭМ!$B$33:$B$776,Y$47)+'СЕТ СН'!$G$9+СВЦЭМ!$D$10+'СЕТ СН'!$G$5-'СЕТ СН'!$G$17</f>
        <v>3305.7526065599995</v>
      </c>
    </row>
    <row r="54" spans="1:25" ht="15.75" x14ac:dyDescent="0.2">
      <c r="A54" s="35">
        <f t="shared" si="1"/>
        <v>43715</v>
      </c>
      <c r="B54" s="36">
        <f>SUMIFS(СВЦЭМ!$C$33:$C$776,СВЦЭМ!$A$33:$A$776,$A54,СВЦЭМ!$B$33:$B$776,B$47)+'СЕТ СН'!$G$9+СВЦЭМ!$D$10+'СЕТ СН'!$G$5-'СЕТ СН'!$G$17</f>
        <v>3327.0071386399995</v>
      </c>
      <c r="C54" s="36">
        <f>SUMIFS(СВЦЭМ!$C$33:$C$776,СВЦЭМ!$A$33:$A$776,$A54,СВЦЭМ!$B$33:$B$776,C$47)+'СЕТ СН'!$G$9+СВЦЭМ!$D$10+'СЕТ СН'!$G$5-'СЕТ СН'!$G$17</f>
        <v>3373.7990526399999</v>
      </c>
      <c r="D54" s="36">
        <f>SUMIFS(СВЦЭМ!$C$33:$C$776,СВЦЭМ!$A$33:$A$776,$A54,СВЦЭМ!$B$33:$B$776,D$47)+'СЕТ СН'!$G$9+СВЦЭМ!$D$10+'СЕТ СН'!$G$5-'СЕТ СН'!$G$17</f>
        <v>3407.4352341399999</v>
      </c>
      <c r="E54" s="36">
        <f>SUMIFS(СВЦЭМ!$C$33:$C$776,СВЦЭМ!$A$33:$A$776,$A54,СВЦЭМ!$B$33:$B$776,E$47)+'СЕТ СН'!$G$9+СВЦЭМ!$D$10+'СЕТ СН'!$G$5-'СЕТ СН'!$G$17</f>
        <v>3429.7184393399998</v>
      </c>
      <c r="F54" s="36">
        <f>SUMIFS(СВЦЭМ!$C$33:$C$776,СВЦЭМ!$A$33:$A$776,$A54,СВЦЭМ!$B$33:$B$776,F$47)+'СЕТ СН'!$G$9+СВЦЭМ!$D$10+'СЕТ СН'!$G$5-'СЕТ СН'!$G$17</f>
        <v>3431.6114847999997</v>
      </c>
      <c r="G54" s="36">
        <f>SUMIFS(СВЦЭМ!$C$33:$C$776,СВЦЭМ!$A$33:$A$776,$A54,СВЦЭМ!$B$33:$B$776,G$47)+'СЕТ СН'!$G$9+СВЦЭМ!$D$10+'СЕТ СН'!$G$5-'СЕТ СН'!$G$17</f>
        <v>3424.5768386499999</v>
      </c>
      <c r="H54" s="36">
        <f>SUMIFS(СВЦЭМ!$C$33:$C$776,СВЦЭМ!$A$33:$A$776,$A54,СВЦЭМ!$B$33:$B$776,H$47)+'СЕТ СН'!$G$9+СВЦЭМ!$D$10+'СЕТ СН'!$G$5-'СЕТ СН'!$G$17</f>
        <v>3426.5999645399997</v>
      </c>
      <c r="I54" s="36">
        <f>SUMIFS(СВЦЭМ!$C$33:$C$776,СВЦЭМ!$A$33:$A$776,$A54,СВЦЭМ!$B$33:$B$776,I$47)+'СЕТ СН'!$G$9+СВЦЭМ!$D$10+'СЕТ СН'!$G$5-'СЕТ СН'!$G$17</f>
        <v>3335.6727443399996</v>
      </c>
      <c r="J54" s="36">
        <f>SUMIFS(СВЦЭМ!$C$33:$C$776,СВЦЭМ!$A$33:$A$776,$A54,СВЦЭМ!$B$33:$B$776,J$47)+'СЕТ СН'!$G$9+СВЦЭМ!$D$10+'СЕТ СН'!$G$5-'СЕТ СН'!$G$17</f>
        <v>3291.8203837999999</v>
      </c>
      <c r="K54" s="36">
        <f>SUMIFS(СВЦЭМ!$C$33:$C$776,СВЦЭМ!$A$33:$A$776,$A54,СВЦЭМ!$B$33:$B$776,K$47)+'СЕТ СН'!$G$9+СВЦЭМ!$D$10+'СЕТ СН'!$G$5-'СЕТ СН'!$G$17</f>
        <v>3301.5807739899997</v>
      </c>
      <c r="L54" s="36">
        <f>SUMIFS(СВЦЭМ!$C$33:$C$776,СВЦЭМ!$A$33:$A$776,$A54,СВЦЭМ!$B$33:$B$776,L$47)+'СЕТ СН'!$G$9+СВЦЭМ!$D$10+'СЕТ СН'!$G$5-'СЕТ СН'!$G$17</f>
        <v>3327.8095360899997</v>
      </c>
      <c r="M54" s="36">
        <f>SUMIFS(СВЦЭМ!$C$33:$C$776,СВЦЭМ!$A$33:$A$776,$A54,СВЦЭМ!$B$33:$B$776,M$47)+'СЕТ СН'!$G$9+СВЦЭМ!$D$10+'СЕТ СН'!$G$5-'СЕТ СН'!$G$17</f>
        <v>3287.4681925999998</v>
      </c>
      <c r="N54" s="36">
        <f>SUMIFS(СВЦЭМ!$C$33:$C$776,СВЦЭМ!$A$33:$A$776,$A54,СВЦЭМ!$B$33:$B$776,N$47)+'СЕТ СН'!$G$9+СВЦЭМ!$D$10+'СЕТ СН'!$G$5-'СЕТ СН'!$G$17</f>
        <v>3319.1042741699998</v>
      </c>
      <c r="O54" s="36">
        <f>SUMIFS(СВЦЭМ!$C$33:$C$776,СВЦЭМ!$A$33:$A$776,$A54,СВЦЭМ!$B$33:$B$776,O$47)+'СЕТ СН'!$G$9+СВЦЭМ!$D$10+'СЕТ СН'!$G$5-'СЕТ СН'!$G$17</f>
        <v>3303.4891821299998</v>
      </c>
      <c r="P54" s="36">
        <f>SUMIFS(СВЦЭМ!$C$33:$C$776,СВЦЭМ!$A$33:$A$776,$A54,СВЦЭМ!$B$33:$B$776,P$47)+'СЕТ СН'!$G$9+СВЦЭМ!$D$10+'СЕТ СН'!$G$5-'СЕТ СН'!$G$17</f>
        <v>3304.57139379</v>
      </c>
      <c r="Q54" s="36">
        <f>SUMIFS(СВЦЭМ!$C$33:$C$776,СВЦЭМ!$A$33:$A$776,$A54,СВЦЭМ!$B$33:$B$776,Q$47)+'СЕТ СН'!$G$9+СВЦЭМ!$D$10+'СЕТ СН'!$G$5-'СЕТ СН'!$G$17</f>
        <v>3302.9459272699996</v>
      </c>
      <c r="R54" s="36">
        <f>SUMIFS(СВЦЭМ!$C$33:$C$776,СВЦЭМ!$A$33:$A$776,$A54,СВЦЭМ!$B$33:$B$776,R$47)+'СЕТ СН'!$G$9+СВЦЭМ!$D$10+'СЕТ СН'!$G$5-'СЕТ СН'!$G$17</f>
        <v>3273.5802027199998</v>
      </c>
      <c r="S54" s="36">
        <f>SUMIFS(СВЦЭМ!$C$33:$C$776,СВЦЭМ!$A$33:$A$776,$A54,СВЦЭМ!$B$33:$B$776,S$47)+'СЕТ СН'!$G$9+СВЦЭМ!$D$10+'СЕТ СН'!$G$5-'СЕТ СН'!$G$17</f>
        <v>3218.02452558</v>
      </c>
      <c r="T54" s="36">
        <f>SUMIFS(СВЦЭМ!$C$33:$C$776,СВЦЭМ!$A$33:$A$776,$A54,СВЦЭМ!$B$33:$B$776,T$47)+'СЕТ СН'!$G$9+СВЦЭМ!$D$10+'СЕТ СН'!$G$5-'СЕТ СН'!$G$17</f>
        <v>3218.3636429999997</v>
      </c>
      <c r="U54" s="36">
        <f>SUMIFS(СВЦЭМ!$C$33:$C$776,СВЦЭМ!$A$33:$A$776,$A54,СВЦЭМ!$B$33:$B$776,U$47)+'СЕТ СН'!$G$9+СВЦЭМ!$D$10+'СЕТ СН'!$G$5-'СЕТ СН'!$G$17</f>
        <v>3221.5881603799999</v>
      </c>
      <c r="V54" s="36">
        <f>SUMIFS(СВЦЭМ!$C$33:$C$776,СВЦЭМ!$A$33:$A$776,$A54,СВЦЭМ!$B$33:$B$776,V$47)+'СЕТ СН'!$G$9+СВЦЭМ!$D$10+'СЕТ СН'!$G$5-'СЕТ СН'!$G$17</f>
        <v>3233.05974621</v>
      </c>
      <c r="W54" s="36">
        <f>SUMIFS(СВЦЭМ!$C$33:$C$776,СВЦЭМ!$A$33:$A$776,$A54,СВЦЭМ!$B$33:$B$776,W$47)+'СЕТ СН'!$G$9+СВЦЭМ!$D$10+'СЕТ СН'!$G$5-'СЕТ СН'!$G$17</f>
        <v>3237.4825718899997</v>
      </c>
      <c r="X54" s="36">
        <f>SUMIFS(СВЦЭМ!$C$33:$C$776,СВЦЭМ!$A$33:$A$776,$A54,СВЦЭМ!$B$33:$B$776,X$47)+'СЕТ СН'!$G$9+СВЦЭМ!$D$10+'СЕТ СН'!$G$5-'СЕТ СН'!$G$17</f>
        <v>3215.4374752799999</v>
      </c>
      <c r="Y54" s="36">
        <f>SUMIFS(СВЦЭМ!$C$33:$C$776,СВЦЭМ!$A$33:$A$776,$A54,СВЦЭМ!$B$33:$B$776,Y$47)+'СЕТ СН'!$G$9+СВЦЭМ!$D$10+'СЕТ СН'!$G$5-'СЕТ СН'!$G$17</f>
        <v>3278.2968088099997</v>
      </c>
    </row>
    <row r="55" spans="1:25" ht="15.75" x14ac:dyDescent="0.2">
      <c r="A55" s="35">
        <f t="shared" si="1"/>
        <v>43716</v>
      </c>
      <c r="B55" s="36">
        <f>SUMIFS(СВЦЭМ!$C$33:$C$776,СВЦЭМ!$A$33:$A$776,$A55,СВЦЭМ!$B$33:$B$776,B$47)+'СЕТ СН'!$G$9+СВЦЭМ!$D$10+'СЕТ СН'!$G$5-'СЕТ СН'!$G$17</f>
        <v>3326.9136484599999</v>
      </c>
      <c r="C55" s="36">
        <f>SUMIFS(СВЦЭМ!$C$33:$C$776,СВЦЭМ!$A$33:$A$776,$A55,СВЦЭМ!$B$33:$B$776,C$47)+'СЕТ СН'!$G$9+СВЦЭМ!$D$10+'СЕТ СН'!$G$5-'СЕТ СН'!$G$17</f>
        <v>3356.1710705400001</v>
      </c>
      <c r="D55" s="36">
        <f>SUMIFS(СВЦЭМ!$C$33:$C$776,СВЦЭМ!$A$33:$A$776,$A55,СВЦЭМ!$B$33:$B$776,D$47)+'СЕТ СН'!$G$9+СВЦЭМ!$D$10+'СЕТ СН'!$G$5-'СЕТ СН'!$G$17</f>
        <v>3372.82714115</v>
      </c>
      <c r="E55" s="36">
        <f>SUMIFS(СВЦЭМ!$C$33:$C$776,СВЦЭМ!$A$33:$A$776,$A55,СВЦЭМ!$B$33:$B$776,E$47)+'СЕТ СН'!$G$9+СВЦЭМ!$D$10+'СЕТ СН'!$G$5-'СЕТ СН'!$G$17</f>
        <v>3391.0169672299999</v>
      </c>
      <c r="F55" s="36">
        <f>SUMIFS(СВЦЭМ!$C$33:$C$776,СВЦЭМ!$A$33:$A$776,$A55,СВЦЭМ!$B$33:$B$776,F$47)+'СЕТ СН'!$G$9+СВЦЭМ!$D$10+'СЕТ СН'!$G$5-'СЕТ СН'!$G$17</f>
        <v>3389.6627903999997</v>
      </c>
      <c r="G55" s="36">
        <f>SUMIFS(СВЦЭМ!$C$33:$C$776,СВЦЭМ!$A$33:$A$776,$A55,СВЦЭМ!$B$33:$B$776,G$47)+'СЕТ СН'!$G$9+СВЦЭМ!$D$10+'СЕТ СН'!$G$5-'СЕТ СН'!$G$17</f>
        <v>3385.56080729</v>
      </c>
      <c r="H55" s="36">
        <f>SUMIFS(СВЦЭМ!$C$33:$C$776,СВЦЭМ!$A$33:$A$776,$A55,СВЦЭМ!$B$33:$B$776,H$47)+'СЕТ СН'!$G$9+СВЦЭМ!$D$10+'СЕТ СН'!$G$5-'СЕТ СН'!$G$17</f>
        <v>3372.3012362699997</v>
      </c>
      <c r="I55" s="36">
        <f>SUMIFS(СВЦЭМ!$C$33:$C$776,СВЦЭМ!$A$33:$A$776,$A55,СВЦЭМ!$B$33:$B$776,I$47)+'СЕТ СН'!$G$9+СВЦЭМ!$D$10+'СЕТ СН'!$G$5-'СЕТ СН'!$G$17</f>
        <v>3345.0866206000001</v>
      </c>
      <c r="J55" s="36">
        <f>SUMIFS(СВЦЭМ!$C$33:$C$776,СВЦЭМ!$A$33:$A$776,$A55,СВЦЭМ!$B$33:$B$776,J$47)+'СЕТ СН'!$G$9+СВЦЭМ!$D$10+'СЕТ СН'!$G$5-'СЕТ СН'!$G$17</f>
        <v>3326.4490800099998</v>
      </c>
      <c r="K55" s="36">
        <f>SUMIFS(СВЦЭМ!$C$33:$C$776,СВЦЭМ!$A$33:$A$776,$A55,СВЦЭМ!$B$33:$B$776,K$47)+'СЕТ СН'!$G$9+СВЦЭМ!$D$10+'СЕТ СН'!$G$5-'СЕТ СН'!$G$17</f>
        <v>3296.0649490899996</v>
      </c>
      <c r="L55" s="36">
        <f>SUMIFS(СВЦЭМ!$C$33:$C$776,СВЦЭМ!$A$33:$A$776,$A55,СВЦЭМ!$B$33:$B$776,L$47)+'СЕТ СН'!$G$9+СВЦЭМ!$D$10+'СЕТ СН'!$G$5-'СЕТ СН'!$G$17</f>
        <v>3302.26753246</v>
      </c>
      <c r="M55" s="36">
        <f>SUMIFS(СВЦЭМ!$C$33:$C$776,СВЦЭМ!$A$33:$A$776,$A55,СВЦЭМ!$B$33:$B$776,M$47)+'СЕТ СН'!$G$9+СВЦЭМ!$D$10+'СЕТ СН'!$G$5-'СЕТ СН'!$G$17</f>
        <v>3286.2061096199996</v>
      </c>
      <c r="N55" s="36">
        <f>SUMIFS(СВЦЭМ!$C$33:$C$776,СВЦЭМ!$A$33:$A$776,$A55,СВЦЭМ!$B$33:$B$776,N$47)+'СЕТ СН'!$G$9+СВЦЭМ!$D$10+'СЕТ СН'!$G$5-'СЕТ СН'!$G$17</f>
        <v>3290.5013123599997</v>
      </c>
      <c r="O55" s="36">
        <f>SUMIFS(СВЦЭМ!$C$33:$C$776,СВЦЭМ!$A$33:$A$776,$A55,СВЦЭМ!$B$33:$B$776,O$47)+'СЕТ СН'!$G$9+СВЦЭМ!$D$10+'СЕТ СН'!$G$5-'СЕТ СН'!$G$17</f>
        <v>3283.2572865100001</v>
      </c>
      <c r="P55" s="36">
        <f>SUMIFS(СВЦЭМ!$C$33:$C$776,СВЦЭМ!$A$33:$A$776,$A55,СВЦЭМ!$B$33:$B$776,P$47)+'СЕТ СН'!$G$9+СВЦЭМ!$D$10+'СЕТ СН'!$G$5-'СЕТ СН'!$G$17</f>
        <v>3280.7432199299997</v>
      </c>
      <c r="Q55" s="36">
        <f>SUMIFS(СВЦЭМ!$C$33:$C$776,СВЦЭМ!$A$33:$A$776,$A55,СВЦЭМ!$B$33:$B$776,Q$47)+'СЕТ СН'!$G$9+СВЦЭМ!$D$10+'СЕТ СН'!$G$5-'СЕТ СН'!$G$17</f>
        <v>3291.2981156699998</v>
      </c>
      <c r="R55" s="36">
        <f>SUMIFS(СВЦЭМ!$C$33:$C$776,СВЦЭМ!$A$33:$A$776,$A55,СВЦЭМ!$B$33:$B$776,R$47)+'СЕТ СН'!$G$9+СВЦЭМ!$D$10+'СЕТ СН'!$G$5-'СЕТ СН'!$G$17</f>
        <v>3252.8356263299997</v>
      </c>
      <c r="S55" s="36">
        <f>SUMIFS(СВЦЭМ!$C$33:$C$776,СВЦЭМ!$A$33:$A$776,$A55,СВЦЭМ!$B$33:$B$776,S$47)+'СЕТ СН'!$G$9+СВЦЭМ!$D$10+'СЕТ СН'!$G$5-'СЕТ СН'!$G$17</f>
        <v>3214.8626330399998</v>
      </c>
      <c r="T55" s="36">
        <f>SUMIFS(СВЦЭМ!$C$33:$C$776,СВЦЭМ!$A$33:$A$776,$A55,СВЦЭМ!$B$33:$B$776,T$47)+'СЕТ СН'!$G$9+СВЦЭМ!$D$10+'СЕТ СН'!$G$5-'СЕТ СН'!$G$17</f>
        <v>3220.0562982299998</v>
      </c>
      <c r="U55" s="36">
        <f>SUMIFS(СВЦЭМ!$C$33:$C$776,СВЦЭМ!$A$33:$A$776,$A55,СВЦЭМ!$B$33:$B$776,U$47)+'СЕТ СН'!$G$9+СВЦЭМ!$D$10+'СЕТ СН'!$G$5-'СЕТ СН'!$G$17</f>
        <v>3231.75021505</v>
      </c>
      <c r="V55" s="36">
        <f>SUMIFS(СВЦЭМ!$C$33:$C$776,СВЦЭМ!$A$33:$A$776,$A55,СВЦЭМ!$B$33:$B$776,V$47)+'СЕТ СН'!$G$9+СВЦЭМ!$D$10+'СЕТ СН'!$G$5-'СЕТ СН'!$G$17</f>
        <v>3264.7354768299997</v>
      </c>
      <c r="W55" s="36">
        <f>SUMIFS(СВЦЭМ!$C$33:$C$776,СВЦЭМ!$A$33:$A$776,$A55,СВЦЭМ!$B$33:$B$776,W$47)+'СЕТ СН'!$G$9+СВЦЭМ!$D$10+'СЕТ СН'!$G$5-'СЕТ СН'!$G$17</f>
        <v>3249.3220708199997</v>
      </c>
      <c r="X55" s="36">
        <f>SUMIFS(СВЦЭМ!$C$33:$C$776,СВЦЭМ!$A$33:$A$776,$A55,СВЦЭМ!$B$33:$B$776,X$47)+'СЕТ СН'!$G$9+СВЦЭМ!$D$10+'СЕТ СН'!$G$5-'СЕТ СН'!$G$17</f>
        <v>3206.0330017799997</v>
      </c>
      <c r="Y55" s="36">
        <f>SUMIFS(СВЦЭМ!$C$33:$C$776,СВЦЭМ!$A$33:$A$776,$A55,СВЦЭМ!$B$33:$B$776,Y$47)+'СЕТ СН'!$G$9+СВЦЭМ!$D$10+'СЕТ СН'!$G$5-'СЕТ СН'!$G$17</f>
        <v>3226.24691588</v>
      </c>
    </row>
    <row r="56" spans="1:25" ht="15.75" x14ac:dyDescent="0.2">
      <c r="A56" s="35">
        <f t="shared" si="1"/>
        <v>43717</v>
      </c>
      <c r="B56" s="36">
        <f>SUMIFS(СВЦЭМ!$C$33:$C$776,СВЦЭМ!$A$33:$A$776,$A56,СВЦЭМ!$B$33:$B$776,B$47)+'СЕТ СН'!$G$9+СВЦЭМ!$D$10+'СЕТ СН'!$G$5-'СЕТ СН'!$G$17</f>
        <v>3288.4192639599996</v>
      </c>
      <c r="C56" s="36">
        <f>SUMIFS(СВЦЭМ!$C$33:$C$776,СВЦЭМ!$A$33:$A$776,$A56,СВЦЭМ!$B$33:$B$776,C$47)+'СЕТ СН'!$G$9+СВЦЭМ!$D$10+'СЕТ СН'!$G$5-'СЕТ СН'!$G$17</f>
        <v>3383.9745957199998</v>
      </c>
      <c r="D56" s="36">
        <f>SUMIFS(СВЦЭМ!$C$33:$C$776,СВЦЭМ!$A$33:$A$776,$A56,СВЦЭМ!$B$33:$B$776,D$47)+'СЕТ СН'!$G$9+СВЦЭМ!$D$10+'СЕТ СН'!$G$5-'СЕТ СН'!$G$17</f>
        <v>3410.3890270799998</v>
      </c>
      <c r="E56" s="36">
        <f>SUMIFS(СВЦЭМ!$C$33:$C$776,СВЦЭМ!$A$33:$A$776,$A56,СВЦЭМ!$B$33:$B$776,E$47)+'СЕТ СН'!$G$9+СВЦЭМ!$D$10+'СЕТ СН'!$G$5-'СЕТ СН'!$G$17</f>
        <v>3433.8320852299998</v>
      </c>
      <c r="F56" s="36">
        <f>SUMIFS(СВЦЭМ!$C$33:$C$776,СВЦЭМ!$A$33:$A$776,$A56,СВЦЭМ!$B$33:$B$776,F$47)+'СЕТ СН'!$G$9+СВЦЭМ!$D$10+'СЕТ СН'!$G$5-'СЕТ СН'!$G$17</f>
        <v>3434.2232063900001</v>
      </c>
      <c r="G56" s="36">
        <f>SUMIFS(СВЦЭМ!$C$33:$C$776,СВЦЭМ!$A$33:$A$776,$A56,СВЦЭМ!$B$33:$B$776,G$47)+'СЕТ СН'!$G$9+СВЦЭМ!$D$10+'СЕТ СН'!$G$5-'СЕТ СН'!$G$17</f>
        <v>3423.92338191</v>
      </c>
      <c r="H56" s="36">
        <f>SUMIFS(СВЦЭМ!$C$33:$C$776,СВЦЭМ!$A$33:$A$776,$A56,СВЦЭМ!$B$33:$B$776,H$47)+'СЕТ СН'!$G$9+СВЦЭМ!$D$10+'СЕТ СН'!$G$5-'СЕТ СН'!$G$17</f>
        <v>3363.6881758899999</v>
      </c>
      <c r="I56" s="36">
        <f>SUMIFS(СВЦЭМ!$C$33:$C$776,СВЦЭМ!$A$33:$A$776,$A56,СВЦЭМ!$B$33:$B$776,I$47)+'СЕТ СН'!$G$9+СВЦЭМ!$D$10+'СЕТ СН'!$G$5-'СЕТ СН'!$G$17</f>
        <v>3317.6167036399997</v>
      </c>
      <c r="J56" s="36">
        <f>SUMIFS(СВЦЭМ!$C$33:$C$776,СВЦЭМ!$A$33:$A$776,$A56,СВЦЭМ!$B$33:$B$776,J$47)+'СЕТ СН'!$G$9+СВЦЭМ!$D$10+'СЕТ СН'!$G$5-'СЕТ СН'!$G$17</f>
        <v>3257.6870423399996</v>
      </c>
      <c r="K56" s="36">
        <f>SUMIFS(СВЦЭМ!$C$33:$C$776,СВЦЭМ!$A$33:$A$776,$A56,СВЦЭМ!$B$33:$B$776,K$47)+'СЕТ СН'!$G$9+СВЦЭМ!$D$10+'СЕТ СН'!$G$5-'СЕТ СН'!$G$17</f>
        <v>3226.9846242199997</v>
      </c>
      <c r="L56" s="36">
        <f>SUMIFS(СВЦЭМ!$C$33:$C$776,СВЦЭМ!$A$33:$A$776,$A56,СВЦЭМ!$B$33:$B$776,L$47)+'СЕТ СН'!$G$9+СВЦЭМ!$D$10+'СЕТ СН'!$G$5-'СЕТ СН'!$G$17</f>
        <v>3220.5476603799998</v>
      </c>
      <c r="M56" s="36">
        <f>SUMIFS(СВЦЭМ!$C$33:$C$776,СВЦЭМ!$A$33:$A$776,$A56,СВЦЭМ!$B$33:$B$776,M$47)+'СЕТ СН'!$G$9+СВЦЭМ!$D$10+'СЕТ СН'!$G$5-'СЕТ СН'!$G$17</f>
        <v>3221.7544372799998</v>
      </c>
      <c r="N56" s="36">
        <f>SUMIFS(СВЦЭМ!$C$33:$C$776,СВЦЭМ!$A$33:$A$776,$A56,СВЦЭМ!$B$33:$B$776,N$47)+'СЕТ СН'!$G$9+СВЦЭМ!$D$10+'СЕТ СН'!$G$5-'СЕТ СН'!$G$17</f>
        <v>3231.0902921500001</v>
      </c>
      <c r="O56" s="36">
        <f>SUMIFS(СВЦЭМ!$C$33:$C$776,СВЦЭМ!$A$33:$A$776,$A56,СВЦЭМ!$B$33:$B$776,O$47)+'СЕТ СН'!$G$9+СВЦЭМ!$D$10+'СЕТ СН'!$G$5-'СЕТ СН'!$G$17</f>
        <v>3228.8915880599998</v>
      </c>
      <c r="P56" s="36">
        <f>SUMIFS(СВЦЭМ!$C$33:$C$776,СВЦЭМ!$A$33:$A$776,$A56,СВЦЭМ!$B$33:$B$776,P$47)+'СЕТ СН'!$G$9+СВЦЭМ!$D$10+'СЕТ СН'!$G$5-'СЕТ СН'!$G$17</f>
        <v>3231.9626296099996</v>
      </c>
      <c r="Q56" s="36">
        <f>SUMIFS(СВЦЭМ!$C$33:$C$776,СВЦЭМ!$A$33:$A$776,$A56,СВЦЭМ!$B$33:$B$776,Q$47)+'СЕТ СН'!$G$9+СВЦЭМ!$D$10+'СЕТ СН'!$G$5-'СЕТ СН'!$G$17</f>
        <v>3240.48317645</v>
      </c>
      <c r="R56" s="36">
        <f>SUMIFS(СВЦЭМ!$C$33:$C$776,СВЦЭМ!$A$33:$A$776,$A56,СВЦЭМ!$B$33:$B$776,R$47)+'СЕТ СН'!$G$9+СВЦЭМ!$D$10+'СЕТ СН'!$G$5-'СЕТ СН'!$G$17</f>
        <v>3243.7197858899999</v>
      </c>
      <c r="S56" s="36">
        <f>SUMIFS(СВЦЭМ!$C$33:$C$776,СВЦЭМ!$A$33:$A$776,$A56,СВЦЭМ!$B$33:$B$776,S$47)+'СЕТ СН'!$G$9+СВЦЭМ!$D$10+'СЕТ СН'!$G$5-'СЕТ СН'!$G$17</f>
        <v>3266.9720536899999</v>
      </c>
      <c r="T56" s="36">
        <f>SUMIFS(СВЦЭМ!$C$33:$C$776,СВЦЭМ!$A$33:$A$776,$A56,СВЦЭМ!$B$33:$B$776,T$47)+'СЕТ СН'!$G$9+СВЦЭМ!$D$10+'СЕТ СН'!$G$5-'СЕТ СН'!$G$17</f>
        <v>3261.2825169499997</v>
      </c>
      <c r="U56" s="36">
        <f>SUMIFS(СВЦЭМ!$C$33:$C$776,СВЦЭМ!$A$33:$A$776,$A56,СВЦЭМ!$B$33:$B$776,U$47)+'СЕТ СН'!$G$9+СВЦЭМ!$D$10+'СЕТ СН'!$G$5-'СЕТ СН'!$G$17</f>
        <v>3243.5948043499998</v>
      </c>
      <c r="V56" s="36">
        <f>SUMIFS(СВЦЭМ!$C$33:$C$776,СВЦЭМ!$A$33:$A$776,$A56,СВЦЭМ!$B$33:$B$776,V$47)+'СЕТ СН'!$G$9+СВЦЭМ!$D$10+'СЕТ СН'!$G$5-'СЕТ СН'!$G$17</f>
        <v>3264.0809613499996</v>
      </c>
      <c r="W56" s="36">
        <f>SUMIFS(СВЦЭМ!$C$33:$C$776,СВЦЭМ!$A$33:$A$776,$A56,СВЦЭМ!$B$33:$B$776,W$47)+'СЕТ СН'!$G$9+СВЦЭМ!$D$10+'СЕТ СН'!$G$5-'СЕТ СН'!$G$17</f>
        <v>3247.35726393</v>
      </c>
      <c r="X56" s="36">
        <f>SUMIFS(СВЦЭМ!$C$33:$C$776,СВЦЭМ!$A$33:$A$776,$A56,СВЦЭМ!$B$33:$B$776,X$47)+'СЕТ СН'!$G$9+СВЦЭМ!$D$10+'СЕТ СН'!$G$5-'СЕТ СН'!$G$17</f>
        <v>3238.1207880699999</v>
      </c>
      <c r="Y56" s="36">
        <f>SUMIFS(СВЦЭМ!$C$33:$C$776,СВЦЭМ!$A$33:$A$776,$A56,СВЦЭМ!$B$33:$B$776,Y$47)+'СЕТ СН'!$G$9+СВЦЭМ!$D$10+'СЕТ СН'!$G$5-'СЕТ СН'!$G$17</f>
        <v>3275.9776537600001</v>
      </c>
    </row>
    <row r="57" spans="1:25" ht="15.75" x14ac:dyDescent="0.2">
      <c r="A57" s="35">
        <f t="shared" si="1"/>
        <v>43718</v>
      </c>
      <c r="B57" s="36">
        <f>SUMIFS(СВЦЭМ!$C$33:$C$776,СВЦЭМ!$A$33:$A$776,$A57,СВЦЭМ!$B$33:$B$776,B$47)+'СЕТ СН'!$G$9+СВЦЭМ!$D$10+'СЕТ СН'!$G$5-'СЕТ СН'!$G$17</f>
        <v>3316.4416947499999</v>
      </c>
      <c r="C57" s="36">
        <f>SUMIFS(СВЦЭМ!$C$33:$C$776,СВЦЭМ!$A$33:$A$776,$A57,СВЦЭМ!$B$33:$B$776,C$47)+'СЕТ СН'!$G$9+СВЦЭМ!$D$10+'СЕТ СН'!$G$5-'СЕТ СН'!$G$17</f>
        <v>3345.5092852899998</v>
      </c>
      <c r="D57" s="36">
        <f>SUMIFS(СВЦЭМ!$C$33:$C$776,СВЦЭМ!$A$33:$A$776,$A57,СВЦЭМ!$B$33:$B$776,D$47)+'СЕТ СН'!$G$9+СВЦЭМ!$D$10+'СЕТ СН'!$G$5-'СЕТ СН'!$G$17</f>
        <v>3355.9584750599997</v>
      </c>
      <c r="E57" s="36">
        <f>SUMIFS(СВЦЭМ!$C$33:$C$776,СВЦЭМ!$A$33:$A$776,$A57,СВЦЭМ!$B$33:$B$776,E$47)+'СЕТ СН'!$G$9+СВЦЭМ!$D$10+'СЕТ СН'!$G$5-'СЕТ СН'!$G$17</f>
        <v>3360.0561736399995</v>
      </c>
      <c r="F57" s="36">
        <f>SUMIFS(СВЦЭМ!$C$33:$C$776,СВЦЭМ!$A$33:$A$776,$A57,СВЦЭМ!$B$33:$B$776,F$47)+'СЕТ СН'!$G$9+СВЦЭМ!$D$10+'СЕТ СН'!$G$5-'СЕТ СН'!$G$17</f>
        <v>3342.4623926999998</v>
      </c>
      <c r="G57" s="36">
        <f>SUMIFS(СВЦЭМ!$C$33:$C$776,СВЦЭМ!$A$33:$A$776,$A57,СВЦЭМ!$B$33:$B$776,G$47)+'СЕТ СН'!$G$9+СВЦЭМ!$D$10+'СЕТ СН'!$G$5-'СЕТ СН'!$G$17</f>
        <v>3335.5723499299997</v>
      </c>
      <c r="H57" s="36">
        <f>SUMIFS(СВЦЭМ!$C$33:$C$776,СВЦЭМ!$A$33:$A$776,$A57,СВЦЭМ!$B$33:$B$776,H$47)+'СЕТ СН'!$G$9+СВЦЭМ!$D$10+'СЕТ СН'!$G$5-'СЕТ СН'!$G$17</f>
        <v>3315.1182862400001</v>
      </c>
      <c r="I57" s="36">
        <f>SUMIFS(СВЦЭМ!$C$33:$C$776,СВЦЭМ!$A$33:$A$776,$A57,СВЦЭМ!$B$33:$B$776,I$47)+'СЕТ СН'!$G$9+СВЦЭМ!$D$10+'СЕТ СН'!$G$5-'СЕТ СН'!$G$17</f>
        <v>3303.3978961299999</v>
      </c>
      <c r="J57" s="36">
        <f>SUMIFS(СВЦЭМ!$C$33:$C$776,СВЦЭМ!$A$33:$A$776,$A57,СВЦЭМ!$B$33:$B$776,J$47)+'СЕТ СН'!$G$9+СВЦЭМ!$D$10+'СЕТ СН'!$G$5-'СЕТ СН'!$G$17</f>
        <v>3324.8219694899999</v>
      </c>
      <c r="K57" s="36">
        <f>SUMIFS(СВЦЭМ!$C$33:$C$776,СВЦЭМ!$A$33:$A$776,$A57,СВЦЭМ!$B$33:$B$776,K$47)+'СЕТ СН'!$G$9+СВЦЭМ!$D$10+'СЕТ СН'!$G$5-'СЕТ СН'!$G$17</f>
        <v>3327.3292056999999</v>
      </c>
      <c r="L57" s="36">
        <f>SUMIFS(СВЦЭМ!$C$33:$C$776,СВЦЭМ!$A$33:$A$776,$A57,СВЦЭМ!$B$33:$B$776,L$47)+'СЕТ СН'!$G$9+СВЦЭМ!$D$10+'СЕТ СН'!$G$5-'СЕТ СН'!$G$17</f>
        <v>3344.2439288199998</v>
      </c>
      <c r="M57" s="36">
        <f>SUMIFS(СВЦЭМ!$C$33:$C$776,СВЦЭМ!$A$33:$A$776,$A57,СВЦЭМ!$B$33:$B$776,M$47)+'СЕТ СН'!$G$9+СВЦЭМ!$D$10+'СЕТ СН'!$G$5-'СЕТ СН'!$G$17</f>
        <v>3344.4973390799996</v>
      </c>
      <c r="N57" s="36">
        <f>SUMIFS(СВЦЭМ!$C$33:$C$776,СВЦЭМ!$A$33:$A$776,$A57,СВЦЭМ!$B$33:$B$776,N$47)+'СЕТ СН'!$G$9+СВЦЭМ!$D$10+'СЕТ СН'!$G$5-'СЕТ СН'!$G$17</f>
        <v>3337.0753347399996</v>
      </c>
      <c r="O57" s="36">
        <f>SUMIFS(СВЦЭМ!$C$33:$C$776,СВЦЭМ!$A$33:$A$776,$A57,СВЦЭМ!$B$33:$B$776,O$47)+'СЕТ СН'!$G$9+СВЦЭМ!$D$10+'СЕТ СН'!$G$5-'СЕТ СН'!$G$17</f>
        <v>3338.0235156099998</v>
      </c>
      <c r="P57" s="36">
        <f>SUMIFS(СВЦЭМ!$C$33:$C$776,СВЦЭМ!$A$33:$A$776,$A57,СВЦЭМ!$B$33:$B$776,P$47)+'СЕТ СН'!$G$9+СВЦЭМ!$D$10+'СЕТ СН'!$G$5-'СЕТ СН'!$G$17</f>
        <v>3338.28212145</v>
      </c>
      <c r="Q57" s="36">
        <f>SUMIFS(СВЦЭМ!$C$33:$C$776,СВЦЭМ!$A$33:$A$776,$A57,СВЦЭМ!$B$33:$B$776,Q$47)+'СЕТ СН'!$G$9+СВЦЭМ!$D$10+'СЕТ СН'!$G$5-'СЕТ СН'!$G$17</f>
        <v>3329.9703178</v>
      </c>
      <c r="R57" s="36">
        <f>SUMIFS(СВЦЭМ!$C$33:$C$776,СВЦЭМ!$A$33:$A$776,$A57,СВЦЭМ!$B$33:$B$776,R$47)+'СЕТ СН'!$G$9+СВЦЭМ!$D$10+'СЕТ СН'!$G$5-'СЕТ СН'!$G$17</f>
        <v>3319.8768658700001</v>
      </c>
      <c r="S57" s="36">
        <f>SUMIFS(СВЦЭМ!$C$33:$C$776,СВЦЭМ!$A$33:$A$776,$A57,СВЦЭМ!$B$33:$B$776,S$47)+'СЕТ СН'!$G$9+СВЦЭМ!$D$10+'СЕТ СН'!$G$5-'СЕТ СН'!$G$17</f>
        <v>3314.8721642799997</v>
      </c>
      <c r="T57" s="36">
        <f>SUMIFS(СВЦЭМ!$C$33:$C$776,СВЦЭМ!$A$33:$A$776,$A57,СВЦЭМ!$B$33:$B$776,T$47)+'СЕТ СН'!$G$9+СВЦЭМ!$D$10+'СЕТ СН'!$G$5-'СЕТ СН'!$G$17</f>
        <v>3326.3381354599996</v>
      </c>
      <c r="U57" s="36">
        <f>SUMIFS(СВЦЭМ!$C$33:$C$776,СВЦЭМ!$A$33:$A$776,$A57,СВЦЭМ!$B$33:$B$776,U$47)+'СЕТ СН'!$G$9+СВЦЭМ!$D$10+'СЕТ СН'!$G$5-'СЕТ СН'!$G$17</f>
        <v>3335.2311480399999</v>
      </c>
      <c r="V57" s="36">
        <f>SUMIFS(СВЦЭМ!$C$33:$C$776,СВЦЭМ!$A$33:$A$776,$A57,СВЦЭМ!$B$33:$B$776,V$47)+'СЕТ СН'!$G$9+СВЦЭМ!$D$10+'СЕТ СН'!$G$5-'СЕТ СН'!$G$17</f>
        <v>3351.4589787099999</v>
      </c>
      <c r="W57" s="36">
        <f>SUMIFS(СВЦЭМ!$C$33:$C$776,СВЦЭМ!$A$33:$A$776,$A57,СВЦЭМ!$B$33:$B$776,W$47)+'СЕТ СН'!$G$9+СВЦЭМ!$D$10+'СЕТ СН'!$G$5-'СЕТ СН'!$G$17</f>
        <v>3333.14779318</v>
      </c>
      <c r="X57" s="36">
        <f>SUMIFS(СВЦЭМ!$C$33:$C$776,СВЦЭМ!$A$33:$A$776,$A57,СВЦЭМ!$B$33:$B$776,X$47)+'СЕТ СН'!$G$9+СВЦЭМ!$D$10+'СЕТ СН'!$G$5-'СЕТ СН'!$G$17</f>
        <v>3304.8979273699997</v>
      </c>
      <c r="Y57" s="36">
        <f>SUMIFS(СВЦЭМ!$C$33:$C$776,СВЦЭМ!$A$33:$A$776,$A57,СВЦЭМ!$B$33:$B$776,Y$47)+'СЕТ СН'!$G$9+СВЦЭМ!$D$10+'СЕТ СН'!$G$5-'СЕТ СН'!$G$17</f>
        <v>3316.93250266</v>
      </c>
    </row>
    <row r="58" spans="1:25" ht="15.75" x14ac:dyDescent="0.2">
      <c r="A58" s="35">
        <f t="shared" si="1"/>
        <v>43719</v>
      </c>
      <c r="B58" s="36">
        <f>SUMIFS(СВЦЭМ!$C$33:$C$776,СВЦЭМ!$A$33:$A$776,$A58,СВЦЭМ!$B$33:$B$776,B$47)+'СЕТ СН'!$G$9+СВЦЭМ!$D$10+'СЕТ СН'!$G$5-'СЕТ СН'!$G$17</f>
        <v>3409.6887159899998</v>
      </c>
      <c r="C58" s="36">
        <f>SUMIFS(СВЦЭМ!$C$33:$C$776,СВЦЭМ!$A$33:$A$776,$A58,СВЦЭМ!$B$33:$B$776,C$47)+'СЕТ СН'!$G$9+СВЦЭМ!$D$10+'СЕТ СН'!$G$5-'СЕТ СН'!$G$17</f>
        <v>3436.1471687599997</v>
      </c>
      <c r="D58" s="36">
        <f>SUMIFS(СВЦЭМ!$C$33:$C$776,СВЦЭМ!$A$33:$A$776,$A58,СВЦЭМ!$B$33:$B$776,D$47)+'СЕТ СН'!$G$9+СВЦЭМ!$D$10+'СЕТ СН'!$G$5-'СЕТ СН'!$G$17</f>
        <v>3468.4202228199997</v>
      </c>
      <c r="E58" s="36">
        <f>SUMIFS(СВЦЭМ!$C$33:$C$776,СВЦЭМ!$A$33:$A$776,$A58,СВЦЭМ!$B$33:$B$776,E$47)+'СЕТ СН'!$G$9+СВЦЭМ!$D$10+'СЕТ СН'!$G$5-'СЕТ СН'!$G$17</f>
        <v>3480.5060640799998</v>
      </c>
      <c r="F58" s="36">
        <f>SUMIFS(СВЦЭМ!$C$33:$C$776,СВЦЭМ!$A$33:$A$776,$A58,СВЦЭМ!$B$33:$B$776,F$47)+'СЕТ СН'!$G$9+СВЦЭМ!$D$10+'СЕТ СН'!$G$5-'СЕТ СН'!$G$17</f>
        <v>3484.7537825099998</v>
      </c>
      <c r="G58" s="36">
        <f>SUMIFS(СВЦЭМ!$C$33:$C$776,СВЦЭМ!$A$33:$A$776,$A58,СВЦЭМ!$B$33:$B$776,G$47)+'СЕТ СН'!$G$9+СВЦЭМ!$D$10+'СЕТ СН'!$G$5-'СЕТ СН'!$G$17</f>
        <v>3462.5384547799999</v>
      </c>
      <c r="H58" s="36">
        <f>SUMIFS(СВЦЭМ!$C$33:$C$776,СВЦЭМ!$A$33:$A$776,$A58,СВЦЭМ!$B$33:$B$776,H$47)+'СЕТ СН'!$G$9+СВЦЭМ!$D$10+'СЕТ СН'!$G$5-'СЕТ СН'!$G$17</f>
        <v>3409.7076855299997</v>
      </c>
      <c r="I58" s="36">
        <f>SUMIFS(СВЦЭМ!$C$33:$C$776,СВЦЭМ!$A$33:$A$776,$A58,СВЦЭМ!$B$33:$B$776,I$47)+'СЕТ СН'!$G$9+СВЦЭМ!$D$10+'СЕТ СН'!$G$5-'СЕТ СН'!$G$17</f>
        <v>3367.3393404899998</v>
      </c>
      <c r="J58" s="36">
        <f>SUMIFS(СВЦЭМ!$C$33:$C$776,СВЦЭМ!$A$33:$A$776,$A58,СВЦЭМ!$B$33:$B$776,J$47)+'СЕТ СН'!$G$9+СВЦЭМ!$D$10+'СЕТ СН'!$G$5-'СЕТ СН'!$G$17</f>
        <v>3319.8388649799999</v>
      </c>
      <c r="K58" s="36">
        <f>SUMIFS(СВЦЭМ!$C$33:$C$776,СВЦЭМ!$A$33:$A$776,$A58,СВЦЭМ!$B$33:$B$776,K$47)+'СЕТ СН'!$G$9+СВЦЭМ!$D$10+'СЕТ СН'!$G$5-'СЕТ СН'!$G$17</f>
        <v>3320.5023714599997</v>
      </c>
      <c r="L58" s="36">
        <f>SUMIFS(СВЦЭМ!$C$33:$C$776,СВЦЭМ!$A$33:$A$776,$A58,СВЦЭМ!$B$33:$B$776,L$47)+'СЕТ СН'!$G$9+СВЦЭМ!$D$10+'СЕТ СН'!$G$5-'СЕТ СН'!$G$17</f>
        <v>3324.1419145699997</v>
      </c>
      <c r="M58" s="36">
        <f>SUMIFS(СВЦЭМ!$C$33:$C$776,СВЦЭМ!$A$33:$A$776,$A58,СВЦЭМ!$B$33:$B$776,M$47)+'СЕТ СН'!$G$9+СВЦЭМ!$D$10+'СЕТ СН'!$G$5-'СЕТ СН'!$G$17</f>
        <v>3319.2537264599996</v>
      </c>
      <c r="N58" s="36">
        <f>SUMIFS(СВЦЭМ!$C$33:$C$776,СВЦЭМ!$A$33:$A$776,$A58,СВЦЭМ!$B$33:$B$776,N$47)+'СЕТ СН'!$G$9+СВЦЭМ!$D$10+'СЕТ СН'!$G$5-'СЕТ СН'!$G$17</f>
        <v>3327.2021380399997</v>
      </c>
      <c r="O58" s="36">
        <f>SUMIFS(СВЦЭМ!$C$33:$C$776,СВЦЭМ!$A$33:$A$776,$A58,СВЦЭМ!$B$33:$B$776,O$47)+'СЕТ СН'!$G$9+СВЦЭМ!$D$10+'СЕТ СН'!$G$5-'СЕТ СН'!$G$17</f>
        <v>3335.7371753499997</v>
      </c>
      <c r="P58" s="36">
        <f>SUMIFS(СВЦЭМ!$C$33:$C$776,СВЦЭМ!$A$33:$A$776,$A58,СВЦЭМ!$B$33:$B$776,P$47)+'СЕТ СН'!$G$9+СВЦЭМ!$D$10+'СЕТ СН'!$G$5-'СЕТ СН'!$G$17</f>
        <v>3334.3425534999997</v>
      </c>
      <c r="Q58" s="36">
        <f>SUMIFS(СВЦЭМ!$C$33:$C$776,СВЦЭМ!$A$33:$A$776,$A58,СВЦЭМ!$B$33:$B$776,Q$47)+'СЕТ СН'!$G$9+СВЦЭМ!$D$10+'СЕТ СН'!$G$5-'СЕТ СН'!$G$17</f>
        <v>3347.90356161</v>
      </c>
      <c r="R58" s="36">
        <f>SUMIFS(СВЦЭМ!$C$33:$C$776,СВЦЭМ!$A$33:$A$776,$A58,СВЦЭМ!$B$33:$B$776,R$47)+'СЕТ СН'!$G$9+СВЦЭМ!$D$10+'СЕТ СН'!$G$5-'СЕТ СН'!$G$17</f>
        <v>3332.5205721399998</v>
      </c>
      <c r="S58" s="36">
        <f>SUMIFS(СВЦЭМ!$C$33:$C$776,СВЦЭМ!$A$33:$A$776,$A58,СВЦЭМ!$B$33:$B$776,S$47)+'СЕТ СН'!$G$9+СВЦЭМ!$D$10+'СЕТ СН'!$G$5-'СЕТ СН'!$G$17</f>
        <v>3335.0378830599998</v>
      </c>
      <c r="T58" s="36">
        <f>SUMIFS(СВЦЭМ!$C$33:$C$776,СВЦЭМ!$A$33:$A$776,$A58,СВЦЭМ!$B$33:$B$776,T$47)+'СЕТ СН'!$G$9+СВЦЭМ!$D$10+'СЕТ СН'!$G$5-'СЕТ СН'!$G$17</f>
        <v>3329.0788812499995</v>
      </c>
      <c r="U58" s="36">
        <f>SUMIFS(СВЦЭМ!$C$33:$C$776,СВЦЭМ!$A$33:$A$776,$A58,СВЦЭМ!$B$33:$B$776,U$47)+'СЕТ СН'!$G$9+СВЦЭМ!$D$10+'СЕТ СН'!$G$5-'СЕТ СН'!$G$17</f>
        <v>3332.4041324699997</v>
      </c>
      <c r="V58" s="36">
        <f>SUMIFS(СВЦЭМ!$C$33:$C$776,СВЦЭМ!$A$33:$A$776,$A58,СВЦЭМ!$B$33:$B$776,V$47)+'СЕТ СН'!$G$9+СВЦЭМ!$D$10+'СЕТ СН'!$G$5-'СЕТ СН'!$G$17</f>
        <v>3345.8071067399997</v>
      </c>
      <c r="W58" s="36">
        <f>SUMIFS(СВЦЭМ!$C$33:$C$776,СВЦЭМ!$A$33:$A$776,$A58,СВЦЭМ!$B$33:$B$776,W$47)+'СЕТ СН'!$G$9+СВЦЭМ!$D$10+'СЕТ СН'!$G$5-'СЕТ СН'!$G$17</f>
        <v>3322.9197205800001</v>
      </c>
      <c r="X58" s="36">
        <f>SUMIFS(СВЦЭМ!$C$33:$C$776,СВЦЭМ!$A$33:$A$776,$A58,СВЦЭМ!$B$33:$B$776,X$47)+'СЕТ СН'!$G$9+СВЦЭМ!$D$10+'СЕТ СН'!$G$5-'СЕТ СН'!$G$17</f>
        <v>3305.9758248799999</v>
      </c>
      <c r="Y58" s="36">
        <f>SUMIFS(СВЦЭМ!$C$33:$C$776,СВЦЭМ!$A$33:$A$776,$A58,СВЦЭМ!$B$33:$B$776,Y$47)+'СЕТ СН'!$G$9+СВЦЭМ!$D$10+'СЕТ СН'!$G$5-'СЕТ СН'!$G$17</f>
        <v>3321.32003506</v>
      </c>
    </row>
    <row r="59" spans="1:25" ht="15.75" x14ac:dyDescent="0.2">
      <c r="A59" s="35">
        <f t="shared" si="1"/>
        <v>43720</v>
      </c>
      <c r="B59" s="36">
        <f>SUMIFS(СВЦЭМ!$C$33:$C$776,СВЦЭМ!$A$33:$A$776,$A59,СВЦЭМ!$B$33:$B$776,B$47)+'СЕТ СН'!$G$9+СВЦЭМ!$D$10+'СЕТ СН'!$G$5-'СЕТ СН'!$G$17</f>
        <v>3391.5509834899999</v>
      </c>
      <c r="C59" s="36">
        <f>SUMIFS(СВЦЭМ!$C$33:$C$776,СВЦЭМ!$A$33:$A$776,$A59,СВЦЭМ!$B$33:$B$776,C$47)+'СЕТ СН'!$G$9+СВЦЭМ!$D$10+'СЕТ СН'!$G$5-'СЕТ СН'!$G$17</f>
        <v>3400.4962718399997</v>
      </c>
      <c r="D59" s="36">
        <f>SUMIFS(СВЦЭМ!$C$33:$C$776,СВЦЭМ!$A$33:$A$776,$A59,СВЦЭМ!$B$33:$B$776,D$47)+'СЕТ СН'!$G$9+СВЦЭМ!$D$10+'СЕТ СН'!$G$5-'СЕТ СН'!$G$17</f>
        <v>3422.1810216399999</v>
      </c>
      <c r="E59" s="36">
        <f>SUMIFS(СВЦЭМ!$C$33:$C$776,СВЦЭМ!$A$33:$A$776,$A59,СВЦЭМ!$B$33:$B$776,E$47)+'СЕТ СН'!$G$9+СВЦЭМ!$D$10+'СЕТ СН'!$G$5-'СЕТ СН'!$G$17</f>
        <v>3432.8301263899998</v>
      </c>
      <c r="F59" s="36">
        <f>SUMIFS(СВЦЭМ!$C$33:$C$776,СВЦЭМ!$A$33:$A$776,$A59,СВЦЭМ!$B$33:$B$776,F$47)+'СЕТ СН'!$G$9+СВЦЭМ!$D$10+'СЕТ СН'!$G$5-'СЕТ СН'!$G$17</f>
        <v>3438.0675720299996</v>
      </c>
      <c r="G59" s="36">
        <f>SUMIFS(СВЦЭМ!$C$33:$C$776,СВЦЭМ!$A$33:$A$776,$A59,СВЦЭМ!$B$33:$B$776,G$47)+'СЕТ СН'!$G$9+СВЦЭМ!$D$10+'СЕТ СН'!$G$5-'СЕТ СН'!$G$17</f>
        <v>3413.4188159799996</v>
      </c>
      <c r="H59" s="36">
        <f>SUMIFS(СВЦЭМ!$C$33:$C$776,СВЦЭМ!$A$33:$A$776,$A59,СВЦЭМ!$B$33:$B$776,H$47)+'СЕТ СН'!$G$9+СВЦЭМ!$D$10+'СЕТ СН'!$G$5-'СЕТ СН'!$G$17</f>
        <v>3364.0541731399999</v>
      </c>
      <c r="I59" s="36">
        <f>SUMIFS(СВЦЭМ!$C$33:$C$776,СВЦЭМ!$A$33:$A$776,$A59,СВЦЭМ!$B$33:$B$776,I$47)+'СЕТ СН'!$G$9+СВЦЭМ!$D$10+'СЕТ СН'!$G$5-'СЕТ СН'!$G$17</f>
        <v>3314.8304345099996</v>
      </c>
      <c r="J59" s="36">
        <f>SUMIFS(СВЦЭМ!$C$33:$C$776,СВЦЭМ!$A$33:$A$776,$A59,СВЦЭМ!$B$33:$B$776,J$47)+'СЕТ СН'!$G$9+СВЦЭМ!$D$10+'СЕТ СН'!$G$5-'СЕТ СН'!$G$17</f>
        <v>3274.2332157999999</v>
      </c>
      <c r="K59" s="36">
        <f>SUMIFS(СВЦЭМ!$C$33:$C$776,СВЦЭМ!$A$33:$A$776,$A59,СВЦЭМ!$B$33:$B$776,K$47)+'СЕТ СН'!$G$9+СВЦЭМ!$D$10+'СЕТ СН'!$G$5-'СЕТ СН'!$G$17</f>
        <v>3275.9037781399998</v>
      </c>
      <c r="L59" s="36">
        <f>SUMIFS(СВЦЭМ!$C$33:$C$776,СВЦЭМ!$A$33:$A$776,$A59,СВЦЭМ!$B$33:$B$776,L$47)+'СЕТ СН'!$G$9+СВЦЭМ!$D$10+'СЕТ СН'!$G$5-'СЕТ СН'!$G$17</f>
        <v>3292.0743927699996</v>
      </c>
      <c r="M59" s="36">
        <f>SUMIFS(СВЦЭМ!$C$33:$C$776,СВЦЭМ!$A$33:$A$776,$A59,СВЦЭМ!$B$33:$B$776,M$47)+'СЕТ СН'!$G$9+СВЦЭМ!$D$10+'СЕТ СН'!$G$5-'СЕТ СН'!$G$17</f>
        <v>3283.3457357199995</v>
      </c>
      <c r="N59" s="36">
        <f>SUMIFS(СВЦЭМ!$C$33:$C$776,СВЦЭМ!$A$33:$A$776,$A59,СВЦЭМ!$B$33:$B$776,N$47)+'СЕТ СН'!$G$9+СВЦЭМ!$D$10+'СЕТ СН'!$G$5-'СЕТ СН'!$G$17</f>
        <v>3275.8078901700001</v>
      </c>
      <c r="O59" s="36">
        <f>SUMIFS(СВЦЭМ!$C$33:$C$776,СВЦЭМ!$A$33:$A$776,$A59,СВЦЭМ!$B$33:$B$776,O$47)+'СЕТ СН'!$G$9+СВЦЭМ!$D$10+'СЕТ СН'!$G$5-'СЕТ СН'!$G$17</f>
        <v>3277.8659991799996</v>
      </c>
      <c r="P59" s="36">
        <f>SUMIFS(СВЦЭМ!$C$33:$C$776,СВЦЭМ!$A$33:$A$776,$A59,СВЦЭМ!$B$33:$B$776,P$47)+'СЕТ СН'!$G$9+СВЦЭМ!$D$10+'СЕТ СН'!$G$5-'СЕТ СН'!$G$17</f>
        <v>3279.3436722799997</v>
      </c>
      <c r="Q59" s="36">
        <f>SUMIFS(СВЦЭМ!$C$33:$C$776,СВЦЭМ!$A$33:$A$776,$A59,СВЦЭМ!$B$33:$B$776,Q$47)+'СЕТ СН'!$G$9+СВЦЭМ!$D$10+'СЕТ СН'!$G$5-'СЕТ СН'!$G$17</f>
        <v>3269.0078230099998</v>
      </c>
      <c r="R59" s="36">
        <f>SUMIFS(СВЦЭМ!$C$33:$C$776,СВЦЭМ!$A$33:$A$776,$A59,СВЦЭМ!$B$33:$B$776,R$47)+'СЕТ СН'!$G$9+СВЦЭМ!$D$10+'СЕТ СН'!$G$5-'СЕТ СН'!$G$17</f>
        <v>3263.7032565199997</v>
      </c>
      <c r="S59" s="36">
        <f>SUMIFS(СВЦЭМ!$C$33:$C$776,СВЦЭМ!$A$33:$A$776,$A59,СВЦЭМ!$B$33:$B$776,S$47)+'СЕТ СН'!$G$9+СВЦЭМ!$D$10+'СЕТ СН'!$G$5-'СЕТ СН'!$G$17</f>
        <v>3265.1026022699998</v>
      </c>
      <c r="T59" s="36">
        <f>SUMIFS(СВЦЭМ!$C$33:$C$776,СВЦЭМ!$A$33:$A$776,$A59,СВЦЭМ!$B$33:$B$776,T$47)+'СЕТ СН'!$G$9+СВЦЭМ!$D$10+'СЕТ СН'!$G$5-'СЕТ СН'!$G$17</f>
        <v>3271.7705132000001</v>
      </c>
      <c r="U59" s="36">
        <f>SUMIFS(СВЦЭМ!$C$33:$C$776,СВЦЭМ!$A$33:$A$776,$A59,СВЦЭМ!$B$33:$B$776,U$47)+'СЕТ СН'!$G$9+СВЦЭМ!$D$10+'СЕТ СН'!$G$5-'СЕТ СН'!$G$17</f>
        <v>3290.9381622199999</v>
      </c>
      <c r="V59" s="36">
        <f>SUMIFS(СВЦЭМ!$C$33:$C$776,СВЦЭМ!$A$33:$A$776,$A59,СВЦЭМ!$B$33:$B$776,V$47)+'СЕТ СН'!$G$9+СВЦЭМ!$D$10+'СЕТ СН'!$G$5-'СЕТ СН'!$G$17</f>
        <v>3311.6522022099998</v>
      </c>
      <c r="W59" s="36">
        <f>SUMIFS(СВЦЭМ!$C$33:$C$776,СВЦЭМ!$A$33:$A$776,$A59,СВЦЭМ!$B$33:$B$776,W$47)+'СЕТ СН'!$G$9+СВЦЭМ!$D$10+'СЕТ СН'!$G$5-'СЕТ СН'!$G$17</f>
        <v>3292.2680559999999</v>
      </c>
      <c r="X59" s="36">
        <f>SUMIFS(СВЦЭМ!$C$33:$C$776,СВЦЭМ!$A$33:$A$776,$A59,СВЦЭМ!$B$33:$B$776,X$47)+'СЕТ СН'!$G$9+СВЦЭМ!$D$10+'СЕТ СН'!$G$5-'СЕТ СН'!$G$17</f>
        <v>3280.0161583700001</v>
      </c>
      <c r="Y59" s="36">
        <f>SUMIFS(СВЦЭМ!$C$33:$C$776,СВЦЭМ!$A$33:$A$776,$A59,СВЦЭМ!$B$33:$B$776,Y$47)+'СЕТ СН'!$G$9+СВЦЭМ!$D$10+'СЕТ СН'!$G$5-'СЕТ СН'!$G$17</f>
        <v>3326.6467918399999</v>
      </c>
    </row>
    <row r="60" spans="1:25" ht="15.75" x14ac:dyDescent="0.2">
      <c r="A60" s="35">
        <f t="shared" si="1"/>
        <v>43721</v>
      </c>
      <c r="B60" s="36">
        <f>SUMIFS(СВЦЭМ!$C$33:$C$776,СВЦЭМ!$A$33:$A$776,$A60,СВЦЭМ!$B$33:$B$776,B$47)+'СЕТ СН'!$G$9+СВЦЭМ!$D$10+'СЕТ СН'!$G$5-'СЕТ СН'!$G$17</f>
        <v>3336.7000028899997</v>
      </c>
      <c r="C60" s="36">
        <f>SUMIFS(СВЦЭМ!$C$33:$C$776,СВЦЭМ!$A$33:$A$776,$A60,СВЦЭМ!$B$33:$B$776,C$47)+'СЕТ СН'!$G$9+СВЦЭМ!$D$10+'СЕТ СН'!$G$5-'СЕТ СН'!$G$17</f>
        <v>3371.88844797</v>
      </c>
      <c r="D60" s="36">
        <f>SUMIFS(СВЦЭМ!$C$33:$C$776,СВЦЭМ!$A$33:$A$776,$A60,СВЦЭМ!$B$33:$B$776,D$47)+'СЕТ СН'!$G$9+СВЦЭМ!$D$10+'СЕТ СН'!$G$5-'СЕТ СН'!$G$17</f>
        <v>3388.6355075399997</v>
      </c>
      <c r="E60" s="36">
        <f>SUMIFS(СВЦЭМ!$C$33:$C$776,СВЦЭМ!$A$33:$A$776,$A60,СВЦЭМ!$B$33:$B$776,E$47)+'СЕТ СН'!$G$9+СВЦЭМ!$D$10+'СЕТ СН'!$G$5-'СЕТ СН'!$G$17</f>
        <v>3401.8466948699997</v>
      </c>
      <c r="F60" s="36">
        <f>SUMIFS(СВЦЭМ!$C$33:$C$776,СВЦЭМ!$A$33:$A$776,$A60,СВЦЭМ!$B$33:$B$776,F$47)+'СЕТ СН'!$G$9+СВЦЭМ!$D$10+'СЕТ СН'!$G$5-'СЕТ СН'!$G$17</f>
        <v>3408.0512054499995</v>
      </c>
      <c r="G60" s="36">
        <f>SUMIFS(СВЦЭМ!$C$33:$C$776,СВЦЭМ!$A$33:$A$776,$A60,СВЦЭМ!$B$33:$B$776,G$47)+'СЕТ СН'!$G$9+СВЦЭМ!$D$10+'СЕТ СН'!$G$5-'СЕТ СН'!$G$17</f>
        <v>3377.3666024699996</v>
      </c>
      <c r="H60" s="36">
        <f>SUMIFS(СВЦЭМ!$C$33:$C$776,СВЦЭМ!$A$33:$A$776,$A60,СВЦЭМ!$B$33:$B$776,H$47)+'СЕТ СН'!$G$9+СВЦЭМ!$D$10+'СЕТ СН'!$G$5-'СЕТ СН'!$G$17</f>
        <v>3335.3812933700001</v>
      </c>
      <c r="I60" s="36">
        <f>SUMIFS(СВЦЭМ!$C$33:$C$776,СВЦЭМ!$A$33:$A$776,$A60,СВЦЭМ!$B$33:$B$776,I$47)+'СЕТ СН'!$G$9+СВЦЭМ!$D$10+'СЕТ СН'!$G$5-'СЕТ СН'!$G$17</f>
        <v>3311.0416175299997</v>
      </c>
      <c r="J60" s="36">
        <f>SUMIFS(СВЦЭМ!$C$33:$C$776,СВЦЭМ!$A$33:$A$776,$A60,СВЦЭМ!$B$33:$B$776,J$47)+'СЕТ СН'!$G$9+СВЦЭМ!$D$10+'СЕТ СН'!$G$5-'СЕТ СН'!$G$17</f>
        <v>3294.7036853699997</v>
      </c>
      <c r="K60" s="36">
        <f>SUMIFS(СВЦЭМ!$C$33:$C$776,СВЦЭМ!$A$33:$A$776,$A60,СВЦЭМ!$B$33:$B$776,K$47)+'СЕТ СН'!$G$9+СВЦЭМ!$D$10+'СЕТ СН'!$G$5-'СЕТ СН'!$G$17</f>
        <v>3269.50172832</v>
      </c>
      <c r="L60" s="36">
        <f>SUMIFS(СВЦЭМ!$C$33:$C$776,СВЦЭМ!$A$33:$A$776,$A60,СВЦЭМ!$B$33:$B$776,L$47)+'СЕТ СН'!$G$9+СВЦЭМ!$D$10+'СЕТ СН'!$G$5-'СЕТ СН'!$G$17</f>
        <v>3258.9773239599999</v>
      </c>
      <c r="M60" s="36">
        <f>SUMIFS(СВЦЭМ!$C$33:$C$776,СВЦЭМ!$A$33:$A$776,$A60,СВЦЭМ!$B$33:$B$776,M$47)+'СЕТ СН'!$G$9+СВЦЭМ!$D$10+'СЕТ СН'!$G$5-'СЕТ СН'!$G$17</f>
        <v>3263.6527900999999</v>
      </c>
      <c r="N60" s="36">
        <f>SUMIFS(СВЦЭМ!$C$33:$C$776,СВЦЭМ!$A$33:$A$776,$A60,СВЦЭМ!$B$33:$B$776,N$47)+'СЕТ СН'!$G$9+СВЦЭМ!$D$10+'СЕТ СН'!$G$5-'СЕТ СН'!$G$17</f>
        <v>3277.5480140899999</v>
      </c>
      <c r="O60" s="36">
        <f>SUMIFS(СВЦЭМ!$C$33:$C$776,СВЦЭМ!$A$33:$A$776,$A60,СВЦЭМ!$B$33:$B$776,O$47)+'СЕТ СН'!$G$9+СВЦЭМ!$D$10+'СЕТ СН'!$G$5-'СЕТ СН'!$G$17</f>
        <v>3283.6068940699997</v>
      </c>
      <c r="P60" s="36">
        <f>SUMIFS(СВЦЭМ!$C$33:$C$776,СВЦЭМ!$A$33:$A$776,$A60,СВЦЭМ!$B$33:$B$776,P$47)+'СЕТ СН'!$G$9+СВЦЭМ!$D$10+'СЕТ СН'!$G$5-'СЕТ СН'!$G$17</f>
        <v>3284.0713779899997</v>
      </c>
      <c r="Q60" s="36">
        <f>SUMIFS(СВЦЭМ!$C$33:$C$776,СВЦЭМ!$A$33:$A$776,$A60,СВЦЭМ!$B$33:$B$776,Q$47)+'СЕТ СН'!$G$9+СВЦЭМ!$D$10+'СЕТ СН'!$G$5-'СЕТ СН'!$G$17</f>
        <v>3287.26272367</v>
      </c>
      <c r="R60" s="36">
        <f>SUMIFS(СВЦЭМ!$C$33:$C$776,СВЦЭМ!$A$33:$A$776,$A60,СВЦЭМ!$B$33:$B$776,R$47)+'СЕТ СН'!$G$9+СВЦЭМ!$D$10+'СЕТ СН'!$G$5-'СЕТ СН'!$G$17</f>
        <v>3256.0132593199996</v>
      </c>
      <c r="S60" s="36">
        <f>SUMIFS(СВЦЭМ!$C$33:$C$776,СВЦЭМ!$A$33:$A$776,$A60,СВЦЭМ!$B$33:$B$776,S$47)+'СЕТ СН'!$G$9+СВЦЭМ!$D$10+'СЕТ СН'!$G$5-'СЕТ СН'!$G$17</f>
        <v>3270.0935469399997</v>
      </c>
      <c r="T60" s="36">
        <f>SUMIFS(СВЦЭМ!$C$33:$C$776,СВЦЭМ!$A$33:$A$776,$A60,СВЦЭМ!$B$33:$B$776,T$47)+'СЕТ СН'!$G$9+СВЦЭМ!$D$10+'СЕТ СН'!$G$5-'СЕТ СН'!$G$17</f>
        <v>3287.0422500599998</v>
      </c>
      <c r="U60" s="36">
        <f>SUMIFS(СВЦЭМ!$C$33:$C$776,СВЦЭМ!$A$33:$A$776,$A60,СВЦЭМ!$B$33:$B$776,U$47)+'СЕТ СН'!$G$9+СВЦЭМ!$D$10+'СЕТ СН'!$G$5-'СЕТ СН'!$G$17</f>
        <v>3299.9713057399999</v>
      </c>
      <c r="V60" s="36">
        <f>SUMIFS(СВЦЭМ!$C$33:$C$776,СВЦЭМ!$A$33:$A$776,$A60,СВЦЭМ!$B$33:$B$776,V$47)+'СЕТ СН'!$G$9+СВЦЭМ!$D$10+'СЕТ СН'!$G$5-'СЕТ СН'!$G$17</f>
        <v>3255.5674630899998</v>
      </c>
      <c r="W60" s="36">
        <f>SUMIFS(СВЦЭМ!$C$33:$C$776,СВЦЭМ!$A$33:$A$776,$A60,СВЦЭМ!$B$33:$B$776,W$47)+'СЕТ СН'!$G$9+СВЦЭМ!$D$10+'СЕТ СН'!$G$5-'СЕТ СН'!$G$17</f>
        <v>3270.2665732099999</v>
      </c>
      <c r="X60" s="36">
        <f>SUMIFS(СВЦЭМ!$C$33:$C$776,СВЦЭМ!$A$33:$A$776,$A60,СВЦЭМ!$B$33:$B$776,X$47)+'СЕТ СН'!$G$9+СВЦЭМ!$D$10+'СЕТ СН'!$G$5-'СЕТ СН'!$G$17</f>
        <v>3243.8731324699997</v>
      </c>
      <c r="Y60" s="36">
        <f>SUMIFS(СВЦЭМ!$C$33:$C$776,СВЦЭМ!$A$33:$A$776,$A60,СВЦЭМ!$B$33:$B$776,Y$47)+'СЕТ СН'!$G$9+СВЦЭМ!$D$10+'СЕТ СН'!$G$5-'СЕТ СН'!$G$17</f>
        <v>3318.3513916799998</v>
      </c>
    </row>
    <row r="61" spans="1:25" ht="15.75" x14ac:dyDescent="0.2">
      <c r="A61" s="35">
        <f t="shared" si="1"/>
        <v>43722</v>
      </c>
      <c r="B61" s="36">
        <f>SUMIFS(СВЦЭМ!$C$33:$C$776,СВЦЭМ!$A$33:$A$776,$A61,СВЦЭМ!$B$33:$B$776,B$47)+'СЕТ СН'!$G$9+СВЦЭМ!$D$10+'СЕТ СН'!$G$5-'СЕТ СН'!$G$17</f>
        <v>3406.3977179599997</v>
      </c>
      <c r="C61" s="36">
        <f>SUMIFS(СВЦЭМ!$C$33:$C$776,СВЦЭМ!$A$33:$A$776,$A61,СВЦЭМ!$B$33:$B$776,C$47)+'СЕТ СН'!$G$9+СВЦЭМ!$D$10+'СЕТ СН'!$G$5-'СЕТ СН'!$G$17</f>
        <v>3405.8147554099996</v>
      </c>
      <c r="D61" s="36">
        <f>SUMIFS(СВЦЭМ!$C$33:$C$776,СВЦЭМ!$A$33:$A$776,$A61,СВЦЭМ!$B$33:$B$776,D$47)+'СЕТ СН'!$G$9+СВЦЭМ!$D$10+'СЕТ СН'!$G$5-'СЕТ СН'!$G$17</f>
        <v>3426.2523679999999</v>
      </c>
      <c r="E61" s="36">
        <f>SUMIFS(СВЦЭМ!$C$33:$C$776,СВЦЭМ!$A$33:$A$776,$A61,СВЦЭМ!$B$33:$B$776,E$47)+'СЕТ СН'!$G$9+СВЦЭМ!$D$10+'СЕТ СН'!$G$5-'СЕТ СН'!$G$17</f>
        <v>3434.9543910799998</v>
      </c>
      <c r="F61" s="36">
        <f>SUMIFS(СВЦЭМ!$C$33:$C$776,СВЦЭМ!$A$33:$A$776,$A61,СВЦЭМ!$B$33:$B$776,F$47)+'СЕТ СН'!$G$9+СВЦЭМ!$D$10+'СЕТ СН'!$G$5-'СЕТ СН'!$G$17</f>
        <v>3440.4976624699998</v>
      </c>
      <c r="G61" s="36">
        <f>SUMIFS(СВЦЭМ!$C$33:$C$776,СВЦЭМ!$A$33:$A$776,$A61,СВЦЭМ!$B$33:$B$776,G$47)+'СЕТ СН'!$G$9+СВЦЭМ!$D$10+'СЕТ СН'!$G$5-'СЕТ СН'!$G$17</f>
        <v>3435.5267619899996</v>
      </c>
      <c r="H61" s="36">
        <f>SUMIFS(СВЦЭМ!$C$33:$C$776,СВЦЭМ!$A$33:$A$776,$A61,СВЦЭМ!$B$33:$B$776,H$47)+'СЕТ СН'!$G$9+СВЦЭМ!$D$10+'СЕТ СН'!$G$5-'СЕТ СН'!$G$17</f>
        <v>3417.00018344</v>
      </c>
      <c r="I61" s="36">
        <f>SUMIFS(СВЦЭМ!$C$33:$C$776,СВЦЭМ!$A$33:$A$776,$A61,СВЦЭМ!$B$33:$B$776,I$47)+'СЕТ СН'!$G$9+СВЦЭМ!$D$10+'СЕТ СН'!$G$5-'СЕТ СН'!$G$17</f>
        <v>3374.2869468299996</v>
      </c>
      <c r="J61" s="36">
        <f>SUMIFS(СВЦЭМ!$C$33:$C$776,СВЦЭМ!$A$33:$A$776,$A61,СВЦЭМ!$B$33:$B$776,J$47)+'СЕТ СН'!$G$9+СВЦЭМ!$D$10+'СЕТ СН'!$G$5-'СЕТ СН'!$G$17</f>
        <v>3315.65713383</v>
      </c>
      <c r="K61" s="36">
        <f>SUMIFS(СВЦЭМ!$C$33:$C$776,СВЦЭМ!$A$33:$A$776,$A61,СВЦЭМ!$B$33:$B$776,K$47)+'СЕТ СН'!$G$9+СВЦЭМ!$D$10+'СЕТ СН'!$G$5-'СЕТ СН'!$G$17</f>
        <v>3272.3167814999997</v>
      </c>
      <c r="L61" s="36">
        <f>SUMIFS(СВЦЭМ!$C$33:$C$776,СВЦЭМ!$A$33:$A$776,$A61,СВЦЭМ!$B$33:$B$776,L$47)+'СЕТ СН'!$G$9+СВЦЭМ!$D$10+'СЕТ СН'!$G$5-'СЕТ СН'!$G$17</f>
        <v>3251.3452788</v>
      </c>
      <c r="M61" s="36">
        <f>SUMIFS(СВЦЭМ!$C$33:$C$776,СВЦЭМ!$A$33:$A$776,$A61,СВЦЭМ!$B$33:$B$776,M$47)+'СЕТ СН'!$G$9+СВЦЭМ!$D$10+'СЕТ СН'!$G$5-'СЕТ СН'!$G$17</f>
        <v>3243.7569652100001</v>
      </c>
      <c r="N61" s="36">
        <f>SUMIFS(СВЦЭМ!$C$33:$C$776,СВЦЭМ!$A$33:$A$776,$A61,СВЦЭМ!$B$33:$B$776,N$47)+'СЕТ СН'!$G$9+СВЦЭМ!$D$10+'СЕТ СН'!$G$5-'СЕТ СН'!$G$17</f>
        <v>3249.8264845699996</v>
      </c>
      <c r="O61" s="36">
        <f>SUMIFS(СВЦЭМ!$C$33:$C$776,СВЦЭМ!$A$33:$A$776,$A61,СВЦЭМ!$B$33:$B$776,O$47)+'СЕТ СН'!$G$9+СВЦЭМ!$D$10+'СЕТ СН'!$G$5-'СЕТ СН'!$G$17</f>
        <v>3256.9508741399995</v>
      </c>
      <c r="P61" s="36">
        <f>SUMIFS(СВЦЭМ!$C$33:$C$776,СВЦЭМ!$A$33:$A$776,$A61,СВЦЭМ!$B$33:$B$776,P$47)+'СЕТ СН'!$G$9+СВЦЭМ!$D$10+'СЕТ СН'!$G$5-'СЕТ СН'!$G$17</f>
        <v>3275.9516531999998</v>
      </c>
      <c r="Q61" s="36">
        <f>SUMIFS(СВЦЭМ!$C$33:$C$776,СВЦЭМ!$A$33:$A$776,$A61,СВЦЭМ!$B$33:$B$776,Q$47)+'СЕТ СН'!$G$9+СВЦЭМ!$D$10+'СЕТ СН'!$G$5-'СЕТ СН'!$G$17</f>
        <v>3277.3831861899998</v>
      </c>
      <c r="R61" s="36">
        <f>SUMIFS(СВЦЭМ!$C$33:$C$776,СВЦЭМ!$A$33:$A$776,$A61,СВЦЭМ!$B$33:$B$776,R$47)+'СЕТ СН'!$G$9+СВЦЭМ!$D$10+'СЕТ СН'!$G$5-'СЕТ СН'!$G$17</f>
        <v>3243.2097613299998</v>
      </c>
      <c r="S61" s="36">
        <f>SUMIFS(СВЦЭМ!$C$33:$C$776,СВЦЭМ!$A$33:$A$776,$A61,СВЦЭМ!$B$33:$B$776,S$47)+'СЕТ СН'!$G$9+СВЦЭМ!$D$10+'СЕТ СН'!$G$5-'СЕТ СН'!$G$17</f>
        <v>3209.6432392399997</v>
      </c>
      <c r="T61" s="36">
        <f>SUMIFS(СВЦЭМ!$C$33:$C$776,СВЦЭМ!$A$33:$A$776,$A61,СВЦЭМ!$B$33:$B$776,T$47)+'СЕТ СН'!$G$9+СВЦЭМ!$D$10+'СЕТ СН'!$G$5-'СЕТ СН'!$G$17</f>
        <v>3212.5280672899999</v>
      </c>
      <c r="U61" s="36">
        <f>SUMIFS(СВЦЭМ!$C$33:$C$776,СВЦЭМ!$A$33:$A$776,$A61,СВЦЭМ!$B$33:$B$776,U$47)+'СЕТ СН'!$G$9+СВЦЭМ!$D$10+'СЕТ СН'!$G$5-'СЕТ СН'!$G$17</f>
        <v>3215.5779316099997</v>
      </c>
      <c r="V61" s="36">
        <f>SUMIFS(СВЦЭМ!$C$33:$C$776,СВЦЭМ!$A$33:$A$776,$A61,СВЦЭМ!$B$33:$B$776,V$47)+'СЕТ СН'!$G$9+СВЦЭМ!$D$10+'СЕТ СН'!$G$5-'СЕТ СН'!$G$17</f>
        <v>3233.7614952499998</v>
      </c>
      <c r="W61" s="36">
        <f>SUMIFS(СВЦЭМ!$C$33:$C$776,СВЦЭМ!$A$33:$A$776,$A61,СВЦЭМ!$B$33:$B$776,W$47)+'СЕТ СН'!$G$9+СВЦЭМ!$D$10+'СЕТ СН'!$G$5-'СЕТ СН'!$G$17</f>
        <v>3225.8623824699998</v>
      </c>
      <c r="X61" s="36">
        <f>SUMIFS(СВЦЭМ!$C$33:$C$776,СВЦЭМ!$A$33:$A$776,$A61,СВЦЭМ!$B$33:$B$776,X$47)+'СЕТ СН'!$G$9+СВЦЭМ!$D$10+'СЕТ СН'!$G$5-'СЕТ СН'!$G$17</f>
        <v>3195.7828414299997</v>
      </c>
      <c r="Y61" s="36">
        <f>SUMIFS(СВЦЭМ!$C$33:$C$776,СВЦЭМ!$A$33:$A$776,$A61,СВЦЭМ!$B$33:$B$776,Y$47)+'СЕТ СН'!$G$9+СВЦЭМ!$D$10+'СЕТ СН'!$G$5-'СЕТ СН'!$G$17</f>
        <v>3219.0789667700001</v>
      </c>
    </row>
    <row r="62" spans="1:25" ht="15.75" x14ac:dyDescent="0.2">
      <c r="A62" s="35">
        <f t="shared" si="1"/>
        <v>43723</v>
      </c>
      <c r="B62" s="36">
        <f>SUMIFS(СВЦЭМ!$C$33:$C$776,СВЦЭМ!$A$33:$A$776,$A62,СВЦЭМ!$B$33:$B$776,B$47)+'СЕТ СН'!$G$9+СВЦЭМ!$D$10+'СЕТ СН'!$G$5-'СЕТ СН'!$G$17</f>
        <v>3300.5163789399999</v>
      </c>
      <c r="C62" s="36">
        <f>SUMIFS(СВЦЭМ!$C$33:$C$776,СВЦЭМ!$A$33:$A$776,$A62,СВЦЭМ!$B$33:$B$776,C$47)+'СЕТ СН'!$G$9+СВЦЭМ!$D$10+'СЕТ СН'!$G$5-'СЕТ СН'!$G$17</f>
        <v>3349.38262123</v>
      </c>
      <c r="D62" s="36">
        <f>SUMIFS(СВЦЭМ!$C$33:$C$776,СВЦЭМ!$A$33:$A$776,$A62,СВЦЭМ!$B$33:$B$776,D$47)+'СЕТ СН'!$G$9+СВЦЭМ!$D$10+'СЕТ СН'!$G$5-'СЕТ СН'!$G$17</f>
        <v>3361.4279384699998</v>
      </c>
      <c r="E62" s="36">
        <f>SUMIFS(СВЦЭМ!$C$33:$C$776,СВЦЭМ!$A$33:$A$776,$A62,СВЦЭМ!$B$33:$B$776,E$47)+'СЕТ СН'!$G$9+СВЦЭМ!$D$10+'СЕТ СН'!$G$5-'СЕТ СН'!$G$17</f>
        <v>3372.2400946499997</v>
      </c>
      <c r="F62" s="36">
        <f>SUMIFS(СВЦЭМ!$C$33:$C$776,СВЦЭМ!$A$33:$A$776,$A62,СВЦЭМ!$B$33:$B$776,F$47)+'СЕТ СН'!$G$9+СВЦЭМ!$D$10+'СЕТ СН'!$G$5-'СЕТ СН'!$G$17</f>
        <v>3378.14294776</v>
      </c>
      <c r="G62" s="36">
        <f>SUMIFS(СВЦЭМ!$C$33:$C$776,СВЦЭМ!$A$33:$A$776,$A62,СВЦЭМ!$B$33:$B$776,G$47)+'СЕТ СН'!$G$9+СВЦЭМ!$D$10+'СЕТ СН'!$G$5-'СЕТ СН'!$G$17</f>
        <v>3372.85801911</v>
      </c>
      <c r="H62" s="36">
        <f>SUMIFS(СВЦЭМ!$C$33:$C$776,СВЦЭМ!$A$33:$A$776,$A62,СВЦЭМ!$B$33:$B$776,H$47)+'СЕТ СН'!$G$9+СВЦЭМ!$D$10+'СЕТ СН'!$G$5-'СЕТ СН'!$G$17</f>
        <v>3352.6674978499996</v>
      </c>
      <c r="I62" s="36">
        <f>SUMIFS(СВЦЭМ!$C$33:$C$776,СВЦЭМ!$A$33:$A$776,$A62,СВЦЭМ!$B$33:$B$776,I$47)+'СЕТ СН'!$G$9+СВЦЭМ!$D$10+'СЕТ СН'!$G$5-'СЕТ СН'!$G$17</f>
        <v>3323.9707956100001</v>
      </c>
      <c r="J62" s="36">
        <f>SUMIFS(СВЦЭМ!$C$33:$C$776,СВЦЭМ!$A$33:$A$776,$A62,СВЦЭМ!$B$33:$B$776,J$47)+'СЕТ СН'!$G$9+СВЦЭМ!$D$10+'СЕТ СН'!$G$5-'СЕТ СН'!$G$17</f>
        <v>3277.2965460199998</v>
      </c>
      <c r="K62" s="36">
        <f>SUMIFS(СВЦЭМ!$C$33:$C$776,СВЦЭМ!$A$33:$A$776,$A62,СВЦЭМ!$B$33:$B$776,K$47)+'СЕТ СН'!$G$9+СВЦЭМ!$D$10+'СЕТ СН'!$G$5-'СЕТ СН'!$G$17</f>
        <v>3244.4309499399997</v>
      </c>
      <c r="L62" s="36">
        <f>SUMIFS(СВЦЭМ!$C$33:$C$776,СВЦЭМ!$A$33:$A$776,$A62,СВЦЭМ!$B$33:$B$776,L$47)+'СЕТ СН'!$G$9+СВЦЭМ!$D$10+'СЕТ СН'!$G$5-'СЕТ СН'!$G$17</f>
        <v>3264.4073392499999</v>
      </c>
      <c r="M62" s="36">
        <f>SUMIFS(СВЦЭМ!$C$33:$C$776,СВЦЭМ!$A$33:$A$776,$A62,СВЦЭМ!$B$33:$B$776,M$47)+'СЕТ СН'!$G$9+СВЦЭМ!$D$10+'СЕТ СН'!$G$5-'СЕТ СН'!$G$17</f>
        <v>3259.5959629999998</v>
      </c>
      <c r="N62" s="36">
        <f>SUMIFS(СВЦЭМ!$C$33:$C$776,СВЦЭМ!$A$33:$A$776,$A62,СВЦЭМ!$B$33:$B$776,N$47)+'СЕТ СН'!$G$9+СВЦЭМ!$D$10+'СЕТ СН'!$G$5-'СЕТ СН'!$G$17</f>
        <v>3251.8406824499998</v>
      </c>
      <c r="O62" s="36">
        <f>SUMIFS(СВЦЭМ!$C$33:$C$776,СВЦЭМ!$A$33:$A$776,$A62,СВЦЭМ!$B$33:$B$776,O$47)+'СЕТ СН'!$G$9+СВЦЭМ!$D$10+'СЕТ СН'!$G$5-'СЕТ СН'!$G$17</f>
        <v>3246.87939177</v>
      </c>
      <c r="P62" s="36">
        <f>SUMIFS(СВЦЭМ!$C$33:$C$776,СВЦЭМ!$A$33:$A$776,$A62,СВЦЭМ!$B$33:$B$776,P$47)+'СЕТ СН'!$G$9+СВЦЭМ!$D$10+'СЕТ СН'!$G$5-'СЕТ СН'!$G$17</f>
        <v>3253.1046990499999</v>
      </c>
      <c r="Q62" s="36">
        <f>SUMIFS(СВЦЭМ!$C$33:$C$776,СВЦЭМ!$A$33:$A$776,$A62,СВЦЭМ!$B$33:$B$776,Q$47)+'СЕТ СН'!$G$9+СВЦЭМ!$D$10+'СЕТ СН'!$G$5-'СЕТ СН'!$G$17</f>
        <v>3261.2533592299997</v>
      </c>
      <c r="R62" s="36">
        <f>SUMIFS(СВЦЭМ!$C$33:$C$776,СВЦЭМ!$A$33:$A$776,$A62,СВЦЭМ!$B$33:$B$776,R$47)+'СЕТ СН'!$G$9+СВЦЭМ!$D$10+'СЕТ СН'!$G$5-'СЕТ СН'!$G$17</f>
        <v>3215.1038279899999</v>
      </c>
      <c r="S62" s="36">
        <f>SUMIFS(СВЦЭМ!$C$33:$C$776,СВЦЭМ!$A$33:$A$776,$A62,СВЦЭМ!$B$33:$B$776,S$47)+'СЕТ СН'!$G$9+СВЦЭМ!$D$10+'СЕТ СН'!$G$5-'СЕТ СН'!$G$17</f>
        <v>3205.1048807799998</v>
      </c>
      <c r="T62" s="36">
        <f>SUMIFS(СВЦЭМ!$C$33:$C$776,СВЦЭМ!$A$33:$A$776,$A62,СВЦЭМ!$B$33:$B$776,T$47)+'СЕТ СН'!$G$9+СВЦЭМ!$D$10+'СЕТ СН'!$G$5-'СЕТ СН'!$G$17</f>
        <v>3212.8836318399999</v>
      </c>
      <c r="U62" s="36">
        <f>SUMIFS(СВЦЭМ!$C$33:$C$776,СВЦЭМ!$A$33:$A$776,$A62,СВЦЭМ!$B$33:$B$776,U$47)+'СЕТ СН'!$G$9+СВЦЭМ!$D$10+'СЕТ СН'!$G$5-'СЕТ СН'!$G$17</f>
        <v>3229.02165483</v>
      </c>
      <c r="V62" s="36">
        <f>SUMIFS(СВЦЭМ!$C$33:$C$776,СВЦЭМ!$A$33:$A$776,$A62,СВЦЭМ!$B$33:$B$776,V$47)+'СЕТ СН'!$G$9+СВЦЭМ!$D$10+'СЕТ СН'!$G$5-'СЕТ СН'!$G$17</f>
        <v>3254.2737855999999</v>
      </c>
      <c r="W62" s="36">
        <f>SUMIFS(СВЦЭМ!$C$33:$C$776,СВЦЭМ!$A$33:$A$776,$A62,СВЦЭМ!$B$33:$B$776,W$47)+'СЕТ СН'!$G$9+СВЦЭМ!$D$10+'СЕТ СН'!$G$5-'СЕТ СН'!$G$17</f>
        <v>3248.6705066699997</v>
      </c>
      <c r="X62" s="36">
        <f>SUMIFS(СВЦЭМ!$C$33:$C$776,СВЦЭМ!$A$33:$A$776,$A62,СВЦЭМ!$B$33:$B$776,X$47)+'СЕТ СН'!$G$9+СВЦЭМ!$D$10+'СЕТ СН'!$G$5-'СЕТ СН'!$G$17</f>
        <v>3207.0868960799999</v>
      </c>
      <c r="Y62" s="36">
        <f>SUMIFS(СВЦЭМ!$C$33:$C$776,СВЦЭМ!$A$33:$A$776,$A62,СВЦЭМ!$B$33:$B$776,Y$47)+'СЕТ СН'!$G$9+СВЦЭМ!$D$10+'СЕТ СН'!$G$5-'СЕТ СН'!$G$17</f>
        <v>3250.86269042</v>
      </c>
    </row>
    <row r="63" spans="1:25" ht="15.75" x14ac:dyDescent="0.2">
      <c r="A63" s="35">
        <f t="shared" si="1"/>
        <v>43724</v>
      </c>
      <c r="B63" s="36">
        <f>SUMIFS(СВЦЭМ!$C$33:$C$776,СВЦЭМ!$A$33:$A$776,$A63,СВЦЭМ!$B$33:$B$776,B$47)+'СЕТ СН'!$G$9+СВЦЭМ!$D$10+'СЕТ СН'!$G$5-'СЕТ СН'!$G$17</f>
        <v>3341.31753028</v>
      </c>
      <c r="C63" s="36">
        <f>SUMIFS(СВЦЭМ!$C$33:$C$776,СВЦЭМ!$A$33:$A$776,$A63,СВЦЭМ!$B$33:$B$776,C$47)+'СЕТ СН'!$G$9+СВЦЭМ!$D$10+'СЕТ СН'!$G$5-'СЕТ СН'!$G$17</f>
        <v>3377.2738992300001</v>
      </c>
      <c r="D63" s="36">
        <f>SUMIFS(СВЦЭМ!$C$33:$C$776,СВЦЭМ!$A$33:$A$776,$A63,СВЦЭМ!$B$33:$B$776,D$47)+'СЕТ СН'!$G$9+СВЦЭМ!$D$10+'СЕТ СН'!$G$5-'СЕТ СН'!$G$17</f>
        <v>3394.1777652299997</v>
      </c>
      <c r="E63" s="36">
        <f>SUMIFS(СВЦЭМ!$C$33:$C$776,СВЦЭМ!$A$33:$A$776,$A63,СВЦЭМ!$B$33:$B$776,E$47)+'СЕТ СН'!$G$9+СВЦЭМ!$D$10+'СЕТ СН'!$G$5-'СЕТ СН'!$G$17</f>
        <v>3397.3641006999997</v>
      </c>
      <c r="F63" s="36">
        <f>SUMIFS(СВЦЭМ!$C$33:$C$776,СВЦЭМ!$A$33:$A$776,$A63,СВЦЭМ!$B$33:$B$776,F$47)+'СЕТ СН'!$G$9+СВЦЭМ!$D$10+'СЕТ СН'!$G$5-'СЕТ СН'!$G$17</f>
        <v>3403.9655507299999</v>
      </c>
      <c r="G63" s="36">
        <f>SUMIFS(СВЦЭМ!$C$33:$C$776,СВЦЭМ!$A$33:$A$776,$A63,СВЦЭМ!$B$33:$B$776,G$47)+'СЕТ СН'!$G$9+СВЦЭМ!$D$10+'СЕТ СН'!$G$5-'СЕТ СН'!$G$17</f>
        <v>3401.7941596599999</v>
      </c>
      <c r="H63" s="36">
        <f>SUMIFS(СВЦЭМ!$C$33:$C$776,СВЦЭМ!$A$33:$A$776,$A63,СВЦЭМ!$B$33:$B$776,H$47)+'СЕТ СН'!$G$9+СВЦЭМ!$D$10+'СЕТ СН'!$G$5-'СЕТ СН'!$G$17</f>
        <v>3361.9327063599999</v>
      </c>
      <c r="I63" s="36">
        <f>SUMIFS(СВЦЭМ!$C$33:$C$776,СВЦЭМ!$A$33:$A$776,$A63,СВЦЭМ!$B$33:$B$776,I$47)+'СЕТ СН'!$G$9+СВЦЭМ!$D$10+'СЕТ СН'!$G$5-'СЕТ СН'!$G$17</f>
        <v>3316.7097563499997</v>
      </c>
      <c r="J63" s="36">
        <f>SUMIFS(СВЦЭМ!$C$33:$C$776,СВЦЭМ!$A$33:$A$776,$A63,СВЦЭМ!$B$33:$B$776,J$47)+'СЕТ СН'!$G$9+СВЦЭМ!$D$10+'СЕТ СН'!$G$5-'СЕТ СН'!$G$17</f>
        <v>3297.0925949499997</v>
      </c>
      <c r="K63" s="36">
        <f>SUMIFS(СВЦЭМ!$C$33:$C$776,СВЦЭМ!$A$33:$A$776,$A63,СВЦЭМ!$B$33:$B$776,K$47)+'СЕТ СН'!$G$9+СВЦЭМ!$D$10+'СЕТ СН'!$G$5-'СЕТ СН'!$G$17</f>
        <v>3306.4356797399996</v>
      </c>
      <c r="L63" s="36">
        <f>SUMIFS(СВЦЭМ!$C$33:$C$776,СВЦЭМ!$A$33:$A$776,$A63,СВЦЭМ!$B$33:$B$776,L$47)+'СЕТ СН'!$G$9+СВЦЭМ!$D$10+'СЕТ СН'!$G$5-'СЕТ СН'!$G$17</f>
        <v>3305.1114989799999</v>
      </c>
      <c r="M63" s="36">
        <f>SUMIFS(СВЦЭМ!$C$33:$C$776,СВЦЭМ!$A$33:$A$776,$A63,СВЦЭМ!$B$33:$B$776,M$47)+'СЕТ СН'!$G$9+СВЦЭМ!$D$10+'СЕТ СН'!$G$5-'СЕТ СН'!$G$17</f>
        <v>3290.9017488999998</v>
      </c>
      <c r="N63" s="36">
        <f>SUMIFS(СВЦЭМ!$C$33:$C$776,СВЦЭМ!$A$33:$A$776,$A63,СВЦЭМ!$B$33:$B$776,N$47)+'СЕТ СН'!$G$9+СВЦЭМ!$D$10+'СЕТ СН'!$G$5-'СЕТ СН'!$G$17</f>
        <v>3286.7339379999999</v>
      </c>
      <c r="O63" s="36">
        <f>SUMIFS(СВЦЭМ!$C$33:$C$776,СВЦЭМ!$A$33:$A$776,$A63,СВЦЭМ!$B$33:$B$776,O$47)+'СЕТ СН'!$G$9+СВЦЭМ!$D$10+'СЕТ СН'!$G$5-'СЕТ СН'!$G$17</f>
        <v>3286.2637256499997</v>
      </c>
      <c r="P63" s="36">
        <f>SUMIFS(СВЦЭМ!$C$33:$C$776,СВЦЭМ!$A$33:$A$776,$A63,СВЦЭМ!$B$33:$B$776,P$47)+'СЕТ СН'!$G$9+СВЦЭМ!$D$10+'СЕТ СН'!$G$5-'СЕТ СН'!$G$17</f>
        <v>3289.4490417299999</v>
      </c>
      <c r="Q63" s="36">
        <f>SUMIFS(СВЦЭМ!$C$33:$C$776,СВЦЭМ!$A$33:$A$776,$A63,СВЦЭМ!$B$33:$B$776,Q$47)+'СЕТ СН'!$G$9+СВЦЭМ!$D$10+'СЕТ СН'!$G$5-'СЕТ СН'!$G$17</f>
        <v>3294.4748845099998</v>
      </c>
      <c r="R63" s="36">
        <f>SUMIFS(СВЦЭМ!$C$33:$C$776,СВЦЭМ!$A$33:$A$776,$A63,СВЦЭМ!$B$33:$B$776,R$47)+'СЕТ СН'!$G$9+СВЦЭМ!$D$10+'СЕТ СН'!$G$5-'СЕТ СН'!$G$17</f>
        <v>3261.6663711299998</v>
      </c>
      <c r="S63" s="36">
        <f>SUMIFS(СВЦЭМ!$C$33:$C$776,СВЦЭМ!$A$33:$A$776,$A63,СВЦЭМ!$B$33:$B$776,S$47)+'СЕТ СН'!$G$9+СВЦЭМ!$D$10+'СЕТ СН'!$G$5-'СЕТ СН'!$G$17</f>
        <v>3264.3100031399999</v>
      </c>
      <c r="T63" s="36">
        <f>SUMIFS(СВЦЭМ!$C$33:$C$776,СВЦЭМ!$A$33:$A$776,$A63,СВЦЭМ!$B$33:$B$776,T$47)+'СЕТ СН'!$G$9+СВЦЭМ!$D$10+'СЕТ СН'!$G$5-'СЕТ СН'!$G$17</f>
        <v>3267.5896058599997</v>
      </c>
      <c r="U63" s="36">
        <f>SUMIFS(СВЦЭМ!$C$33:$C$776,СВЦЭМ!$A$33:$A$776,$A63,СВЦЭМ!$B$33:$B$776,U$47)+'СЕТ СН'!$G$9+СВЦЭМ!$D$10+'СЕТ СН'!$G$5-'СЕТ СН'!$G$17</f>
        <v>3286.1894816899999</v>
      </c>
      <c r="V63" s="36">
        <f>SUMIFS(СВЦЭМ!$C$33:$C$776,СВЦЭМ!$A$33:$A$776,$A63,СВЦЭМ!$B$33:$B$776,V$47)+'СЕТ СН'!$G$9+СВЦЭМ!$D$10+'СЕТ СН'!$G$5-'СЕТ СН'!$G$17</f>
        <v>3307.9828225599999</v>
      </c>
      <c r="W63" s="36">
        <f>SUMIFS(СВЦЭМ!$C$33:$C$776,СВЦЭМ!$A$33:$A$776,$A63,СВЦЭМ!$B$33:$B$776,W$47)+'СЕТ СН'!$G$9+СВЦЭМ!$D$10+'СЕТ СН'!$G$5-'СЕТ СН'!$G$17</f>
        <v>3302.9572336399997</v>
      </c>
      <c r="X63" s="36">
        <f>SUMIFS(СВЦЭМ!$C$33:$C$776,СВЦЭМ!$A$33:$A$776,$A63,СВЦЭМ!$B$33:$B$776,X$47)+'СЕТ СН'!$G$9+СВЦЭМ!$D$10+'СЕТ СН'!$G$5-'СЕТ СН'!$G$17</f>
        <v>3265.9847733999995</v>
      </c>
      <c r="Y63" s="36">
        <f>SUMIFS(СВЦЭМ!$C$33:$C$776,СВЦЭМ!$A$33:$A$776,$A63,СВЦЭМ!$B$33:$B$776,Y$47)+'СЕТ СН'!$G$9+СВЦЭМ!$D$10+'СЕТ СН'!$G$5-'СЕТ СН'!$G$17</f>
        <v>3219.8307990599997</v>
      </c>
    </row>
    <row r="64" spans="1:25" ht="15.75" x14ac:dyDescent="0.2">
      <c r="A64" s="35">
        <f t="shared" si="1"/>
        <v>43725</v>
      </c>
      <c r="B64" s="36">
        <f>SUMIFS(СВЦЭМ!$C$33:$C$776,СВЦЭМ!$A$33:$A$776,$A64,СВЦЭМ!$B$33:$B$776,B$47)+'СЕТ СН'!$G$9+СВЦЭМ!$D$10+'СЕТ СН'!$G$5-'СЕТ СН'!$G$17</f>
        <v>3263.1628023099997</v>
      </c>
      <c r="C64" s="36">
        <f>SUMIFS(СВЦЭМ!$C$33:$C$776,СВЦЭМ!$A$33:$A$776,$A64,СВЦЭМ!$B$33:$B$776,C$47)+'СЕТ СН'!$G$9+СВЦЭМ!$D$10+'СЕТ СН'!$G$5-'СЕТ СН'!$G$17</f>
        <v>3290.4665135299997</v>
      </c>
      <c r="D64" s="36">
        <f>SUMIFS(СВЦЭМ!$C$33:$C$776,СВЦЭМ!$A$33:$A$776,$A64,СВЦЭМ!$B$33:$B$776,D$47)+'СЕТ СН'!$G$9+СВЦЭМ!$D$10+'СЕТ СН'!$G$5-'СЕТ СН'!$G$17</f>
        <v>3304.0529028699998</v>
      </c>
      <c r="E64" s="36">
        <f>SUMIFS(СВЦЭМ!$C$33:$C$776,СВЦЭМ!$A$33:$A$776,$A64,СВЦЭМ!$B$33:$B$776,E$47)+'СЕТ СН'!$G$9+СВЦЭМ!$D$10+'СЕТ СН'!$G$5-'СЕТ СН'!$G$17</f>
        <v>3310.0002765299996</v>
      </c>
      <c r="F64" s="36">
        <f>SUMIFS(СВЦЭМ!$C$33:$C$776,СВЦЭМ!$A$33:$A$776,$A64,СВЦЭМ!$B$33:$B$776,F$47)+'СЕТ СН'!$G$9+СВЦЭМ!$D$10+'СЕТ СН'!$G$5-'СЕТ СН'!$G$17</f>
        <v>3316.5140912500001</v>
      </c>
      <c r="G64" s="36">
        <f>SUMIFS(СВЦЭМ!$C$33:$C$776,СВЦЭМ!$A$33:$A$776,$A64,СВЦЭМ!$B$33:$B$776,G$47)+'СЕТ СН'!$G$9+СВЦЭМ!$D$10+'СЕТ СН'!$G$5-'СЕТ СН'!$G$17</f>
        <v>3302.05835252</v>
      </c>
      <c r="H64" s="36">
        <f>SUMIFS(СВЦЭМ!$C$33:$C$776,СВЦЭМ!$A$33:$A$776,$A64,СВЦЭМ!$B$33:$B$776,H$47)+'СЕТ СН'!$G$9+СВЦЭМ!$D$10+'СЕТ СН'!$G$5-'СЕТ СН'!$G$17</f>
        <v>3275.7314427699998</v>
      </c>
      <c r="I64" s="36">
        <f>SUMIFS(СВЦЭМ!$C$33:$C$776,СВЦЭМ!$A$33:$A$776,$A64,СВЦЭМ!$B$33:$B$776,I$47)+'СЕТ СН'!$G$9+СВЦЭМ!$D$10+'СЕТ СН'!$G$5-'СЕТ СН'!$G$17</f>
        <v>3292.3206385099998</v>
      </c>
      <c r="J64" s="36">
        <f>SUMIFS(СВЦЭМ!$C$33:$C$776,СВЦЭМ!$A$33:$A$776,$A64,СВЦЭМ!$B$33:$B$776,J$47)+'СЕТ СН'!$G$9+СВЦЭМ!$D$10+'СЕТ СН'!$G$5-'СЕТ СН'!$G$17</f>
        <v>3300.9443556799997</v>
      </c>
      <c r="K64" s="36">
        <f>SUMIFS(СВЦЭМ!$C$33:$C$776,СВЦЭМ!$A$33:$A$776,$A64,СВЦЭМ!$B$33:$B$776,K$47)+'СЕТ СН'!$G$9+СВЦЭМ!$D$10+'СЕТ СН'!$G$5-'СЕТ СН'!$G$17</f>
        <v>3298.4399082199998</v>
      </c>
      <c r="L64" s="36">
        <f>SUMIFS(СВЦЭМ!$C$33:$C$776,СВЦЭМ!$A$33:$A$776,$A64,СВЦЭМ!$B$33:$B$776,L$47)+'СЕТ СН'!$G$9+СВЦЭМ!$D$10+'СЕТ СН'!$G$5-'СЕТ СН'!$G$17</f>
        <v>3294.4000460399998</v>
      </c>
      <c r="M64" s="36">
        <f>SUMIFS(СВЦЭМ!$C$33:$C$776,СВЦЭМ!$A$33:$A$776,$A64,СВЦЭМ!$B$33:$B$776,M$47)+'СЕТ СН'!$G$9+СВЦЭМ!$D$10+'СЕТ СН'!$G$5-'СЕТ СН'!$G$17</f>
        <v>3295.1377635899998</v>
      </c>
      <c r="N64" s="36">
        <f>SUMIFS(СВЦЭМ!$C$33:$C$776,СВЦЭМ!$A$33:$A$776,$A64,СВЦЭМ!$B$33:$B$776,N$47)+'СЕТ СН'!$G$9+СВЦЭМ!$D$10+'СЕТ СН'!$G$5-'СЕТ СН'!$G$17</f>
        <v>3307.8560237499996</v>
      </c>
      <c r="O64" s="36">
        <f>SUMIFS(СВЦЭМ!$C$33:$C$776,СВЦЭМ!$A$33:$A$776,$A64,СВЦЭМ!$B$33:$B$776,O$47)+'СЕТ СН'!$G$9+СВЦЭМ!$D$10+'СЕТ СН'!$G$5-'СЕТ СН'!$G$17</f>
        <v>3308.60242303</v>
      </c>
      <c r="P64" s="36">
        <f>SUMIFS(СВЦЭМ!$C$33:$C$776,СВЦЭМ!$A$33:$A$776,$A64,СВЦЭМ!$B$33:$B$776,P$47)+'СЕТ СН'!$G$9+СВЦЭМ!$D$10+'СЕТ СН'!$G$5-'СЕТ СН'!$G$17</f>
        <v>3313.5780151899999</v>
      </c>
      <c r="Q64" s="36">
        <f>SUMIFS(СВЦЭМ!$C$33:$C$776,СВЦЭМ!$A$33:$A$776,$A64,СВЦЭМ!$B$33:$B$776,Q$47)+'СЕТ СН'!$G$9+СВЦЭМ!$D$10+'СЕТ СН'!$G$5-'СЕТ СН'!$G$17</f>
        <v>3313.9548009999999</v>
      </c>
      <c r="R64" s="36">
        <f>SUMIFS(СВЦЭМ!$C$33:$C$776,СВЦЭМ!$A$33:$A$776,$A64,СВЦЭМ!$B$33:$B$776,R$47)+'СЕТ СН'!$G$9+СВЦЭМ!$D$10+'СЕТ СН'!$G$5-'СЕТ СН'!$G$17</f>
        <v>3267.9863202199999</v>
      </c>
      <c r="S64" s="36">
        <f>SUMIFS(СВЦЭМ!$C$33:$C$776,СВЦЭМ!$A$33:$A$776,$A64,СВЦЭМ!$B$33:$B$776,S$47)+'СЕТ СН'!$G$9+СВЦЭМ!$D$10+'СЕТ СН'!$G$5-'СЕТ СН'!$G$17</f>
        <v>3227.7618628399996</v>
      </c>
      <c r="T64" s="36">
        <f>SUMIFS(СВЦЭМ!$C$33:$C$776,СВЦЭМ!$A$33:$A$776,$A64,СВЦЭМ!$B$33:$B$776,T$47)+'СЕТ СН'!$G$9+СВЦЭМ!$D$10+'СЕТ СН'!$G$5-'СЕТ СН'!$G$17</f>
        <v>3218.6258816899999</v>
      </c>
      <c r="U64" s="36">
        <f>SUMIFS(СВЦЭМ!$C$33:$C$776,СВЦЭМ!$A$33:$A$776,$A64,СВЦЭМ!$B$33:$B$776,U$47)+'СЕТ СН'!$G$9+СВЦЭМ!$D$10+'СЕТ СН'!$G$5-'СЕТ СН'!$G$17</f>
        <v>3227.8255547399999</v>
      </c>
      <c r="V64" s="36">
        <f>SUMIFS(СВЦЭМ!$C$33:$C$776,СВЦЭМ!$A$33:$A$776,$A64,СВЦЭМ!$B$33:$B$776,V$47)+'СЕТ СН'!$G$9+СВЦЭМ!$D$10+'СЕТ СН'!$G$5-'СЕТ СН'!$G$17</f>
        <v>3229.3014982299997</v>
      </c>
      <c r="W64" s="36">
        <f>SUMIFS(СВЦЭМ!$C$33:$C$776,СВЦЭМ!$A$33:$A$776,$A64,СВЦЭМ!$B$33:$B$776,W$47)+'СЕТ СН'!$G$9+СВЦЭМ!$D$10+'СЕТ СН'!$G$5-'СЕТ СН'!$G$17</f>
        <v>3215.1469584199999</v>
      </c>
      <c r="X64" s="36">
        <f>SUMIFS(СВЦЭМ!$C$33:$C$776,СВЦЭМ!$A$33:$A$776,$A64,СВЦЭМ!$B$33:$B$776,X$47)+'СЕТ СН'!$G$9+СВЦЭМ!$D$10+'СЕТ СН'!$G$5-'СЕТ СН'!$G$17</f>
        <v>3231.4204759499999</v>
      </c>
      <c r="Y64" s="36">
        <f>SUMIFS(СВЦЭМ!$C$33:$C$776,СВЦЭМ!$A$33:$A$776,$A64,СВЦЭМ!$B$33:$B$776,Y$47)+'СЕТ СН'!$G$9+СВЦЭМ!$D$10+'СЕТ СН'!$G$5-'СЕТ СН'!$G$17</f>
        <v>3308.6922224899999</v>
      </c>
    </row>
    <row r="65" spans="1:27" ht="15.75" x14ac:dyDescent="0.2">
      <c r="A65" s="35">
        <f t="shared" si="1"/>
        <v>43726</v>
      </c>
      <c r="B65" s="36">
        <f>SUMIFS(СВЦЭМ!$C$33:$C$776,СВЦЭМ!$A$33:$A$776,$A65,СВЦЭМ!$B$33:$B$776,B$47)+'СЕТ СН'!$G$9+СВЦЭМ!$D$10+'СЕТ СН'!$G$5-'СЕТ СН'!$G$17</f>
        <v>3356.0126654599999</v>
      </c>
      <c r="C65" s="36">
        <f>SUMIFS(СВЦЭМ!$C$33:$C$776,СВЦЭМ!$A$33:$A$776,$A65,СВЦЭМ!$B$33:$B$776,C$47)+'СЕТ СН'!$G$9+СВЦЭМ!$D$10+'СЕТ СН'!$G$5-'СЕТ СН'!$G$17</f>
        <v>3358.0736300099998</v>
      </c>
      <c r="D65" s="36">
        <f>SUMIFS(СВЦЭМ!$C$33:$C$776,СВЦЭМ!$A$33:$A$776,$A65,СВЦЭМ!$B$33:$B$776,D$47)+'СЕТ СН'!$G$9+СВЦЭМ!$D$10+'СЕТ СН'!$G$5-'СЕТ СН'!$G$17</f>
        <v>3364.4139785499997</v>
      </c>
      <c r="E65" s="36">
        <f>SUMIFS(СВЦЭМ!$C$33:$C$776,СВЦЭМ!$A$33:$A$776,$A65,СВЦЭМ!$B$33:$B$776,E$47)+'СЕТ СН'!$G$9+СВЦЭМ!$D$10+'СЕТ СН'!$G$5-'СЕТ СН'!$G$17</f>
        <v>3371.5677035599997</v>
      </c>
      <c r="F65" s="36">
        <f>SUMIFS(СВЦЭМ!$C$33:$C$776,СВЦЭМ!$A$33:$A$776,$A65,СВЦЭМ!$B$33:$B$776,F$47)+'СЕТ СН'!$G$9+СВЦЭМ!$D$10+'СЕТ СН'!$G$5-'СЕТ СН'!$G$17</f>
        <v>3373.4005956000001</v>
      </c>
      <c r="G65" s="36">
        <f>SUMIFS(СВЦЭМ!$C$33:$C$776,СВЦЭМ!$A$33:$A$776,$A65,СВЦЭМ!$B$33:$B$776,G$47)+'СЕТ СН'!$G$9+СВЦЭМ!$D$10+'СЕТ СН'!$G$5-'СЕТ СН'!$G$17</f>
        <v>3356.91047514</v>
      </c>
      <c r="H65" s="36">
        <f>SUMIFS(СВЦЭМ!$C$33:$C$776,СВЦЭМ!$A$33:$A$776,$A65,СВЦЭМ!$B$33:$B$776,H$47)+'СЕТ СН'!$G$9+СВЦЭМ!$D$10+'СЕТ СН'!$G$5-'СЕТ СН'!$G$17</f>
        <v>3313.1264865899998</v>
      </c>
      <c r="I65" s="36">
        <f>SUMIFS(СВЦЭМ!$C$33:$C$776,СВЦЭМ!$A$33:$A$776,$A65,СВЦЭМ!$B$33:$B$776,I$47)+'СЕТ СН'!$G$9+СВЦЭМ!$D$10+'СЕТ СН'!$G$5-'СЕТ СН'!$G$17</f>
        <v>3269.4976654899997</v>
      </c>
      <c r="J65" s="36">
        <f>SUMIFS(СВЦЭМ!$C$33:$C$776,СВЦЭМ!$A$33:$A$776,$A65,СВЦЭМ!$B$33:$B$776,J$47)+'СЕТ СН'!$G$9+СВЦЭМ!$D$10+'СЕТ СН'!$G$5-'СЕТ СН'!$G$17</f>
        <v>3234.4663980099999</v>
      </c>
      <c r="K65" s="36">
        <f>SUMIFS(СВЦЭМ!$C$33:$C$776,СВЦЭМ!$A$33:$A$776,$A65,СВЦЭМ!$B$33:$B$776,K$47)+'СЕТ СН'!$G$9+СВЦЭМ!$D$10+'СЕТ СН'!$G$5-'СЕТ СН'!$G$17</f>
        <v>3227.46494863</v>
      </c>
      <c r="L65" s="36">
        <f>SUMIFS(СВЦЭМ!$C$33:$C$776,СВЦЭМ!$A$33:$A$776,$A65,СВЦЭМ!$B$33:$B$776,L$47)+'СЕТ СН'!$G$9+СВЦЭМ!$D$10+'СЕТ СН'!$G$5-'СЕТ СН'!$G$17</f>
        <v>3220.3080765499999</v>
      </c>
      <c r="M65" s="36">
        <f>SUMIFS(СВЦЭМ!$C$33:$C$776,СВЦЭМ!$A$33:$A$776,$A65,СВЦЭМ!$B$33:$B$776,M$47)+'СЕТ СН'!$G$9+СВЦЭМ!$D$10+'СЕТ СН'!$G$5-'СЕТ СН'!$G$17</f>
        <v>3217.3146001499999</v>
      </c>
      <c r="N65" s="36">
        <f>SUMIFS(СВЦЭМ!$C$33:$C$776,СВЦЭМ!$A$33:$A$776,$A65,СВЦЭМ!$B$33:$B$776,N$47)+'СЕТ СН'!$G$9+СВЦЭМ!$D$10+'СЕТ СН'!$G$5-'СЕТ СН'!$G$17</f>
        <v>3230.99524071</v>
      </c>
      <c r="O65" s="36">
        <f>SUMIFS(СВЦЭМ!$C$33:$C$776,СВЦЭМ!$A$33:$A$776,$A65,СВЦЭМ!$B$33:$B$776,O$47)+'СЕТ СН'!$G$9+СВЦЭМ!$D$10+'СЕТ СН'!$G$5-'СЕТ СН'!$G$17</f>
        <v>3230.6359982899999</v>
      </c>
      <c r="P65" s="36">
        <f>SUMIFS(СВЦЭМ!$C$33:$C$776,СВЦЭМ!$A$33:$A$776,$A65,СВЦЭМ!$B$33:$B$776,P$47)+'СЕТ СН'!$G$9+СВЦЭМ!$D$10+'СЕТ СН'!$G$5-'СЕТ СН'!$G$17</f>
        <v>3235.0788767599997</v>
      </c>
      <c r="Q65" s="36">
        <f>SUMIFS(СВЦЭМ!$C$33:$C$776,СВЦЭМ!$A$33:$A$776,$A65,СВЦЭМ!$B$33:$B$776,Q$47)+'СЕТ СН'!$G$9+СВЦЭМ!$D$10+'СЕТ СН'!$G$5-'СЕТ СН'!$G$17</f>
        <v>3242.3917093599998</v>
      </c>
      <c r="R65" s="36">
        <f>SUMIFS(СВЦЭМ!$C$33:$C$776,СВЦЭМ!$A$33:$A$776,$A65,СВЦЭМ!$B$33:$B$776,R$47)+'СЕТ СН'!$G$9+СВЦЭМ!$D$10+'СЕТ СН'!$G$5-'СЕТ СН'!$G$17</f>
        <v>3219.8280099599997</v>
      </c>
      <c r="S65" s="36">
        <f>SUMIFS(СВЦЭМ!$C$33:$C$776,СВЦЭМ!$A$33:$A$776,$A65,СВЦЭМ!$B$33:$B$776,S$47)+'СЕТ СН'!$G$9+СВЦЭМ!$D$10+'СЕТ СН'!$G$5-'СЕТ СН'!$G$17</f>
        <v>3207.36635811</v>
      </c>
      <c r="T65" s="36">
        <f>SUMIFS(СВЦЭМ!$C$33:$C$776,СВЦЭМ!$A$33:$A$776,$A65,СВЦЭМ!$B$33:$B$776,T$47)+'СЕТ СН'!$G$9+СВЦЭМ!$D$10+'СЕТ СН'!$G$5-'СЕТ СН'!$G$17</f>
        <v>3231.41645621</v>
      </c>
      <c r="U65" s="36">
        <f>SUMIFS(СВЦЭМ!$C$33:$C$776,СВЦЭМ!$A$33:$A$776,$A65,СВЦЭМ!$B$33:$B$776,U$47)+'СЕТ СН'!$G$9+СВЦЭМ!$D$10+'СЕТ СН'!$G$5-'СЕТ СН'!$G$17</f>
        <v>3263.0352398699997</v>
      </c>
      <c r="V65" s="36">
        <f>SUMIFS(СВЦЭМ!$C$33:$C$776,СВЦЭМ!$A$33:$A$776,$A65,СВЦЭМ!$B$33:$B$776,V$47)+'СЕТ СН'!$G$9+СВЦЭМ!$D$10+'СЕТ СН'!$G$5-'СЕТ СН'!$G$17</f>
        <v>3284.1910729299998</v>
      </c>
      <c r="W65" s="36">
        <f>SUMIFS(СВЦЭМ!$C$33:$C$776,СВЦЭМ!$A$33:$A$776,$A65,СВЦЭМ!$B$33:$B$776,W$47)+'СЕТ СН'!$G$9+СВЦЭМ!$D$10+'СЕТ СН'!$G$5-'СЕТ СН'!$G$17</f>
        <v>3261.1607921799996</v>
      </c>
      <c r="X65" s="36">
        <f>SUMIFS(СВЦЭМ!$C$33:$C$776,СВЦЭМ!$A$33:$A$776,$A65,СВЦЭМ!$B$33:$B$776,X$47)+'СЕТ СН'!$G$9+СВЦЭМ!$D$10+'СЕТ СН'!$G$5-'СЕТ СН'!$G$17</f>
        <v>3235.8141974099999</v>
      </c>
      <c r="Y65" s="36">
        <f>SUMIFS(СВЦЭМ!$C$33:$C$776,СВЦЭМ!$A$33:$A$776,$A65,СВЦЭМ!$B$33:$B$776,Y$47)+'СЕТ СН'!$G$9+СВЦЭМ!$D$10+'СЕТ СН'!$G$5-'СЕТ СН'!$G$17</f>
        <v>3266.1588204299997</v>
      </c>
    </row>
    <row r="66" spans="1:27" ht="15.75" x14ac:dyDescent="0.2">
      <c r="A66" s="35">
        <f t="shared" si="1"/>
        <v>43727</v>
      </c>
      <c r="B66" s="36">
        <f>SUMIFS(СВЦЭМ!$C$33:$C$776,СВЦЭМ!$A$33:$A$776,$A66,СВЦЭМ!$B$33:$B$776,B$47)+'СЕТ СН'!$G$9+СВЦЭМ!$D$10+'СЕТ СН'!$G$5-'СЕТ СН'!$G$17</f>
        <v>3250.9764868399998</v>
      </c>
      <c r="C66" s="36">
        <f>SUMIFS(СВЦЭМ!$C$33:$C$776,СВЦЭМ!$A$33:$A$776,$A66,СВЦЭМ!$B$33:$B$776,C$47)+'СЕТ СН'!$G$9+СВЦЭМ!$D$10+'СЕТ СН'!$G$5-'СЕТ СН'!$G$17</f>
        <v>3269.5037052999996</v>
      </c>
      <c r="D66" s="36">
        <f>SUMIFS(СВЦЭМ!$C$33:$C$776,СВЦЭМ!$A$33:$A$776,$A66,СВЦЭМ!$B$33:$B$776,D$47)+'СЕТ СН'!$G$9+СВЦЭМ!$D$10+'СЕТ СН'!$G$5-'СЕТ СН'!$G$17</f>
        <v>3295.6704873999997</v>
      </c>
      <c r="E66" s="36">
        <f>SUMIFS(СВЦЭМ!$C$33:$C$776,СВЦЭМ!$A$33:$A$776,$A66,СВЦЭМ!$B$33:$B$776,E$47)+'СЕТ СН'!$G$9+СВЦЭМ!$D$10+'СЕТ СН'!$G$5-'СЕТ СН'!$G$17</f>
        <v>3308.54382738</v>
      </c>
      <c r="F66" s="36">
        <f>SUMIFS(СВЦЭМ!$C$33:$C$776,СВЦЭМ!$A$33:$A$776,$A66,СВЦЭМ!$B$33:$B$776,F$47)+'СЕТ СН'!$G$9+СВЦЭМ!$D$10+'СЕТ СН'!$G$5-'СЕТ СН'!$G$17</f>
        <v>3309.8724643799997</v>
      </c>
      <c r="G66" s="36">
        <f>SUMIFS(СВЦЭМ!$C$33:$C$776,СВЦЭМ!$A$33:$A$776,$A66,СВЦЭМ!$B$33:$B$776,G$47)+'СЕТ СН'!$G$9+СВЦЭМ!$D$10+'СЕТ СН'!$G$5-'СЕТ СН'!$G$17</f>
        <v>3288.3413377500001</v>
      </c>
      <c r="H66" s="36">
        <f>SUMIFS(СВЦЭМ!$C$33:$C$776,СВЦЭМ!$A$33:$A$776,$A66,СВЦЭМ!$B$33:$B$776,H$47)+'СЕТ СН'!$G$9+СВЦЭМ!$D$10+'СЕТ СН'!$G$5-'СЕТ СН'!$G$17</f>
        <v>3248.4337022299997</v>
      </c>
      <c r="I66" s="36">
        <f>SUMIFS(СВЦЭМ!$C$33:$C$776,СВЦЭМ!$A$33:$A$776,$A66,СВЦЭМ!$B$33:$B$776,I$47)+'СЕТ СН'!$G$9+СВЦЭМ!$D$10+'СЕТ СН'!$G$5-'СЕТ СН'!$G$17</f>
        <v>3204.5727369799997</v>
      </c>
      <c r="J66" s="36">
        <f>SUMIFS(СВЦЭМ!$C$33:$C$776,СВЦЭМ!$A$33:$A$776,$A66,СВЦЭМ!$B$33:$B$776,J$47)+'СЕТ СН'!$G$9+СВЦЭМ!$D$10+'СЕТ СН'!$G$5-'СЕТ СН'!$G$17</f>
        <v>3217.39828498</v>
      </c>
      <c r="K66" s="36">
        <f>SUMIFS(СВЦЭМ!$C$33:$C$776,СВЦЭМ!$A$33:$A$776,$A66,СВЦЭМ!$B$33:$B$776,K$47)+'СЕТ СН'!$G$9+СВЦЭМ!$D$10+'СЕТ СН'!$G$5-'СЕТ СН'!$G$17</f>
        <v>3291.5024442599997</v>
      </c>
      <c r="L66" s="36">
        <f>SUMIFS(СВЦЭМ!$C$33:$C$776,СВЦЭМ!$A$33:$A$776,$A66,СВЦЭМ!$B$33:$B$776,L$47)+'СЕТ СН'!$G$9+СВЦЭМ!$D$10+'СЕТ СН'!$G$5-'СЕТ СН'!$G$17</f>
        <v>3345.6567375999998</v>
      </c>
      <c r="M66" s="36">
        <f>SUMIFS(СВЦЭМ!$C$33:$C$776,СВЦЭМ!$A$33:$A$776,$A66,СВЦЭМ!$B$33:$B$776,M$47)+'СЕТ СН'!$G$9+СВЦЭМ!$D$10+'СЕТ СН'!$G$5-'СЕТ СН'!$G$17</f>
        <v>3331.6509131599996</v>
      </c>
      <c r="N66" s="36">
        <f>SUMIFS(СВЦЭМ!$C$33:$C$776,СВЦЭМ!$A$33:$A$776,$A66,СВЦЭМ!$B$33:$B$776,N$47)+'СЕТ СН'!$G$9+СВЦЭМ!$D$10+'СЕТ СН'!$G$5-'СЕТ СН'!$G$17</f>
        <v>3353.8478030299998</v>
      </c>
      <c r="O66" s="36">
        <f>SUMIFS(СВЦЭМ!$C$33:$C$776,СВЦЭМ!$A$33:$A$776,$A66,СВЦЭМ!$B$33:$B$776,O$47)+'СЕТ СН'!$G$9+СВЦЭМ!$D$10+'СЕТ СН'!$G$5-'СЕТ СН'!$G$17</f>
        <v>3348.2658764799999</v>
      </c>
      <c r="P66" s="36">
        <f>SUMIFS(СВЦЭМ!$C$33:$C$776,СВЦЭМ!$A$33:$A$776,$A66,СВЦЭМ!$B$33:$B$776,P$47)+'СЕТ СН'!$G$9+СВЦЭМ!$D$10+'СЕТ СН'!$G$5-'СЕТ СН'!$G$17</f>
        <v>3224.83506837</v>
      </c>
      <c r="Q66" s="36">
        <f>SUMIFS(СВЦЭМ!$C$33:$C$776,СВЦЭМ!$A$33:$A$776,$A66,СВЦЭМ!$B$33:$B$776,Q$47)+'СЕТ СН'!$G$9+СВЦЭМ!$D$10+'СЕТ СН'!$G$5-'СЕТ СН'!$G$17</f>
        <v>3221.6421747099998</v>
      </c>
      <c r="R66" s="36">
        <f>SUMIFS(СВЦЭМ!$C$33:$C$776,СВЦЭМ!$A$33:$A$776,$A66,СВЦЭМ!$B$33:$B$776,R$47)+'СЕТ СН'!$G$9+СВЦЭМ!$D$10+'СЕТ СН'!$G$5-'СЕТ СН'!$G$17</f>
        <v>3222.67133668</v>
      </c>
      <c r="S66" s="36">
        <f>SUMIFS(СВЦЭМ!$C$33:$C$776,СВЦЭМ!$A$33:$A$776,$A66,СВЦЭМ!$B$33:$B$776,S$47)+'СЕТ СН'!$G$9+СВЦЭМ!$D$10+'СЕТ СН'!$G$5-'СЕТ СН'!$G$17</f>
        <v>3223.6274406099997</v>
      </c>
      <c r="T66" s="36">
        <f>SUMIFS(СВЦЭМ!$C$33:$C$776,СВЦЭМ!$A$33:$A$776,$A66,СВЦЭМ!$B$33:$B$776,T$47)+'СЕТ СН'!$G$9+СВЦЭМ!$D$10+'СЕТ СН'!$G$5-'СЕТ СН'!$G$17</f>
        <v>3221.8390826099999</v>
      </c>
      <c r="U66" s="36">
        <f>SUMIFS(СВЦЭМ!$C$33:$C$776,СВЦЭМ!$A$33:$A$776,$A66,СВЦЭМ!$B$33:$B$776,U$47)+'СЕТ СН'!$G$9+СВЦЭМ!$D$10+'СЕТ СН'!$G$5-'СЕТ СН'!$G$17</f>
        <v>3242.8370323700001</v>
      </c>
      <c r="V66" s="36">
        <f>SUMIFS(СВЦЭМ!$C$33:$C$776,СВЦЭМ!$A$33:$A$776,$A66,СВЦЭМ!$B$33:$B$776,V$47)+'СЕТ СН'!$G$9+СВЦЭМ!$D$10+'СЕТ СН'!$G$5-'СЕТ СН'!$G$17</f>
        <v>3255.8051394199997</v>
      </c>
      <c r="W66" s="36">
        <f>SUMIFS(СВЦЭМ!$C$33:$C$776,СВЦЭМ!$A$33:$A$776,$A66,СВЦЭМ!$B$33:$B$776,W$47)+'СЕТ СН'!$G$9+СВЦЭМ!$D$10+'СЕТ СН'!$G$5-'СЕТ СН'!$G$17</f>
        <v>3238.82985246</v>
      </c>
      <c r="X66" s="36">
        <f>SUMIFS(СВЦЭМ!$C$33:$C$776,СВЦЭМ!$A$33:$A$776,$A66,СВЦЭМ!$B$33:$B$776,X$47)+'СЕТ СН'!$G$9+СВЦЭМ!$D$10+'СЕТ СН'!$G$5-'СЕТ СН'!$G$17</f>
        <v>3210.1638859999998</v>
      </c>
      <c r="Y66" s="36">
        <f>SUMIFS(СВЦЭМ!$C$33:$C$776,СВЦЭМ!$A$33:$A$776,$A66,СВЦЭМ!$B$33:$B$776,Y$47)+'СЕТ СН'!$G$9+СВЦЭМ!$D$10+'СЕТ СН'!$G$5-'СЕТ СН'!$G$17</f>
        <v>3256.9463614099996</v>
      </c>
    </row>
    <row r="67" spans="1:27" ht="15.75" x14ac:dyDescent="0.2">
      <c r="A67" s="35">
        <f t="shared" si="1"/>
        <v>43728</v>
      </c>
      <c r="B67" s="36">
        <f>SUMIFS(СВЦЭМ!$C$33:$C$776,СВЦЭМ!$A$33:$A$776,$A67,СВЦЭМ!$B$33:$B$776,B$47)+'СЕТ СН'!$G$9+СВЦЭМ!$D$10+'СЕТ СН'!$G$5-'СЕТ СН'!$G$17</f>
        <v>3366.7948077799997</v>
      </c>
      <c r="C67" s="36">
        <f>SUMIFS(СВЦЭМ!$C$33:$C$776,СВЦЭМ!$A$33:$A$776,$A67,СВЦЭМ!$B$33:$B$776,C$47)+'СЕТ СН'!$G$9+СВЦЭМ!$D$10+'СЕТ СН'!$G$5-'СЕТ СН'!$G$17</f>
        <v>3402.6401487999997</v>
      </c>
      <c r="D67" s="36">
        <f>SUMIFS(СВЦЭМ!$C$33:$C$776,СВЦЭМ!$A$33:$A$776,$A67,СВЦЭМ!$B$33:$B$776,D$47)+'СЕТ СН'!$G$9+СВЦЭМ!$D$10+'СЕТ СН'!$G$5-'СЕТ СН'!$G$17</f>
        <v>3405.07953473</v>
      </c>
      <c r="E67" s="36">
        <f>SUMIFS(СВЦЭМ!$C$33:$C$776,СВЦЭМ!$A$33:$A$776,$A67,СВЦЭМ!$B$33:$B$776,E$47)+'СЕТ СН'!$G$9+СВЦЭМ!$D$10+'СЕТ СН'!$G$5-'СЕТ СН'!$G$17</f>
        <v>3412.6435071599999</v>
      </c>
      <c r="F67" s="36">
        <f>SUMIFS(СВЦЭМ!$C$33:$C$776,СВЦЭМ!$A$33:$A$776,$A67,СВЦЭМ!$B$33:$B$776,F$47)+'СЕТ СН'!$G$9+СВЦЭМ!$D$10+'СЕТ СН'!$G$5-'СЕТ СН'!$G$17</f>
        <v>3416.6962572099997</v>
      </c>
      <c r="G67" s="36">
        <f>SUMIFS(СВЦЭМ!$C$33:$C$776,СВЦЭМ!$A$33:$A$776,$A67,СВЦЭМ!$B$33:$B$776,G$47)+'СЕТ СН'!$G$9+СВЦЭМ!$D$10+'СЕТ СН'!$G$5-'СЕТ СН'!$G$17</f>
        <v>3408.8779945199999</v>
      </c>
      <c r="H67" s="36">
        <f>SUMIFS(СВЦЭМ!$C$33:$C$776,СВЦЭМ!$A$33:$A$776,$A67,СВЦЭМ!$B$33:$B$776,H$47)+'СЕТ СН'!$G$9+СВЦЭМ!$D$10+'СЕТ СН'!$G$5-'СЕТ СН'!$G$17</f>
        <v>3345.8163824699996</v>
      </c>
      <c r="I67" s="36">
        <f>SUMIFS(СВЦЭМ!$C$33:$C$776,СВЦЭМ!$A$33:$A$776,$A67,СВЦЭМ!$B$33:$B$776,I$47)+'СЕТ СН'!$G$9+СВЦЭМ!$D$10+'СЕТ СН'!$G$5-'СЕТ СН'!$G$17</f>
        <v>3312.81638901</v>
      </c>
      <c r="J67" s="36">
        <f>SUMIFS(СВЦЭМ!$C$33:$C$776,СВЦЭМ!$A$33:$A$776,$A67,СВЦЭМ!$B$33:$B$776,J$47)+'СЕТ СН'!$G$9+СВЦЭМ!$D$10+'СЕТ СН'!$G$5-'СЕТ СН'!$G$17</f>
        <v>3309.5302288099997</v>
      </c>
      <c r="K67" s="36">
        <f>SUMIFS(СВЦЭМ!$C$33:$C$776,СВЦЭМ!$A$33:$A$776,$A67,СВЦЭМ!$B$33:$B$776,K$47)+'СЕТ СН'!$G$9+СВЦЭМ!$D$10+'СЕТ СН'!$G$5-'СЕТ СН'!$G$17</f>
        <v>3298.4954656499999</v>
      </c>
      <c r="L67" s="36">
        <f>SUMIFS(СВЦЭМ!$C$33:$C$776,СВЦЭМ!$A$33:$A$776,$A67,СВЦЭМ!$B$33:$B$776,L$47)+'СЕТ СН'!$G$9+СВЦЭМ!$D$10+'СЕТ СН'!$G$5-'СЕТ СН'!$G$17</f>
        <v>3298.8513765399998</v>
      </c>
      <c r="M67" s="36">
        <f>SUMIFS(СВЦЭМ!$C$33:$C$776,СВЦЭМ!$A$33:$A$776,$A67,СВЦЭМ!$B$33:$B$776,M$47)+'СЕТ СН'!$G$9+СВЦЭМ!$D$10+'СЕТ СН'!$G$5-'СЕТ СН'!$G$17</f>
        <v>3300.95860085</v>
      </c>
      <c r="N67" s="36">
        <f>SUMIFS(СВЦЭМ!$C$33:$C$776,СВЦЭМ!$A$33:$A$776,$A67,СВЦЭМ!$B$33:$B$776,N$47)+'СЕТ СН'!$G$9+СВЦЭМ!$D$10+'СЕТ СН'!$G$5-'СЕТ СН'!$G$17</f>
        <v>3287.4214213299997</v>
      </c>
      <c r="O67" s="36">
        <f>SUMIFS(СВЦЭМ!$C$33:$C$776,СВЦЭМ!$A$33:$A$776,$A67,СВЦЭМ!$B$33:$B$776,O$47)+'СЕТ СН'!$G$9+СВЦЭМ!$D$10+'СЕТ СН'!$G$5-'СЕТ СН'!$G$17</f>
        <v>3287.9992940299999</v>
      </c>
      <c r="P67" s="36">
        <f>SUMIFS(СВЦЭМ!$C$33:$C$776,СВЦЭМ!$A$33:$A$776,$A67,СВЦЭМ!$B$33:$B$776,P$47)+'СЕТ СН'!$G$9+СВЦЭМ!$D$10+'СЕТ СН'!$G$5-'СЕТ СН'!$G$17</f>
        <v>3305.2384222799997</v>
      </c>
      <c r="Q67" s="36">
        <f>SUMIFS(СВЦЭМ!$C$33:$C$776,СВЦЭМ!$A$33:$A$776,$A67,СВЦЭМ!$B$33:$B$776,Q$47)+'СЕТ СН'!$G$9+СВЦЭМ!$D$10+'СЕТ СН'!$G$5-'СЕТ СН'!$G$17</f>
        <v>3336.4009231800001</v>
      </c>
      <c r="R67" s="36">
        <f>SUMIFS(СВЦЭМ!$C$33:$C$776,СВЦЭМ!$A$33:$A$776,$A67,СВЦЭМ!$B$33:$B$776,R$47)+'СЕТ СН'!$G$9+СВЦЭМ!$D$10+'СЕТ СН'!$G$5-'СЕТ СН'!$G$17</f>
        <v>3298.54526257</v>
      </c>
      <c r="S67" s="36">
        <f>SUMIFS(СВЦЭМ!$C$33:$C$776,СВЦЭМ!$A$33:$A$776,$A67,СВЦЭМ!$B$33:$B$776,S$47)+'СЕТ СН'!$G$9+СВЦЭМ!$D$10+'СЕТ СН'!$G$5-'СЕТ СН'!$G$17</f>
        <v>3263.0120557599998</v>
      </c>
      <c r="T67" s="36">
        <f>SUMIFS(СВЦЭМ!$C$33:$C$776,СВЦЭМ!$A$33:$A$776,$A67,СВЦЭМ!$B$33:$B$776,T$47)+'СЕТ СН'!$G$9+СВЦЭМ!$D$10+'СЕТ СН'!$G$5-'СЕТ СН'!$G$17</f>
        <v>3232.16843677</v>
      </c>
      <c r="U67" s="36">
        <f>SUMIFS(СВЦЭМ!$C$33:$C$776,СВЦЭМ!$A$33:$A$776,$A67,СВЦЭМ!$B$33:$B$776,U$47)+'СЕТ СН'!$G$9+СВЦЭМ!$D$10+'СЕТ СН'!$G$5-'СЕТ СН'!$G$17</f>
        <v>3188.7028447099997</v>
      </c>
      <c r="V67" s="36">
        <f>SUMIFS(СВЦЭМ!$C$33:$C$776,СВЦЭМ!$A$33:$A$776,$A67,СВЦЭМ!$B$33:$B$776,V$47)+'СЕТ СН'!$G$9+СВЦЭМ!$D$10+'СЕТ СН'!$G$5-'СЕТ СН'!$G$17</f>
        <v>3194.5622448300001</v>
      </c>
      <c r="W67" s="36">
        <f>SUMIFS(СВЦЭМ!$C$33:$C$776,СВЦЭМ!$A$33:$A$776,$A67,СВЦЭМ!$B$33:$B$776,W$47)+'СЕТ СН'!$G$9+СВЦЭМ!$D$10+'СЕТ СН'!$G$5-'СЕТ СН'!$G$17</f>
        <v>3186.7219348999997</v>
      </c>
      <c r="X67" s="36">
        <f>SUMIFS(СВЦЭМ!$C$33:$C$776,СВЦЭМ!$A$33:$A$776,$A67,СВЦЭМ!$B$33:$B$776,X$47)+'СЕТ СН'!$G$9+СВЦЭМ!$D$10+'СЕТ СН'!$G$5-'СЕТ СН'!$G$17</f>
        <v>3216.82270978</v>
      </c>
      <c r="Y67" s="36">
        <f>SUMIFS(СВЦЭМ!$C$33:$C$776,СВЦЭМ!$A$33:$A$776,$A67,СВЦЭМ!$B$33:$B$776,Y$47)+'СЕТ СН'!$G$9+СВЦЭМ!$D$10+'СЕТ СН'!$G$5-'СЕТ СН'!$G$17</f>
        <v>3267.4173716199998</v>
      </c>
    </row>
    <row r="68" spans="1:27" ht="15.75" x14ac:dyDescent="0.2">
      <c r="A68" s="35">
        <f t="shared" si="1"/>
        <v>43729</v>
      </c>
      <c r="B68" s="36">
        <f>SUMIFS(СВЦЭМ!$C$33:$C$776,СВЦЭМ!$A$33:$A$776,$A68,СВЦЭМ!$B$33:$B$776,B$47)+'СЕТ СН'!$G$9+СВЦЭМ!$D$10+'СЕТ СН'!$G$5-'СЕТ СН'!$G$17</f>
        <v>3330.4199920799997</v>
      </c>
      <c r="C68" s="36">
        <f>SUMIFS(СВЦЭМ!$C$33:$C$776,СВЦЭМ!$A$33:$A$776,$A68,СВЦЭМ!$B$33:$B$776,C$47)+'СЕТ СН'!$G$9+СВЦЭМ!$D$10+'СЕТ СН'!$G$5-'СЕТ СН'!$G$17</f>
        <v>3324.5405307799997</v>
      </c>
      <c r="D68" s="36">
        <f>SUMIFS(СВЦЭМ!$C$33:$C$776,СВЦЭМ!$A$33:$A$776,$A68,СВЦЭМ!$B$33:$B$776,D$47)+'СЕТ СН'!$G$9+СВЦЭМ!$D$10+'СЕТ СН'!$G$5-'СЕТ СН'!$G$17</f>
        <v>3328.67146809</v>
      </c>
      <c r="E68" s="36">
        <f>SUMIFS(СВЦЭМ!$C$33:$C$776,СВЦЭМ!$A$33:$A$776,$A68,СВЦЭМ!$B$33:$B$776,E$47)+'СЕТ СН'!$G$9+СВЦЭМ!$D$10+'СЕТ СН'!$G$5-'СЕТ СН'!$G$17</f>
        <v>3331.8002376599998</v>
      </c>
      <c r="F68" s="36">
        <f>SUMIFS(СВЦЭМ!$C$33:$C$776,СВЦЭМ!$A$33:$A$776,$A68,СВЦЭМ!$B$33:$B$776,F$47)+'СЕТ СН'!$G$9+СВЦЭМ!$D$10+'СЕТ СН'!$G$5-'СЕТ СН'!$G$17</f>
        <v>3345.13108526</v>
      </c>
      <c r="G68" s="36">
        <f>SUMIFS(СВЦЭМ!$C$33:$C$776,СВЦЭМ!$A$33:$A$776,$A68,СВЦЭМ!$B$33:$B$776,G$47)+'СЕТ СН'!$G$9+СВЦЭМ!$D$10+'СЕТ СН'!$G$5-'СЕТ СН'!$G$17</f>
        <v>3331.0988399399998</v>
      </c>
      <c r="H68" s="36">
        <f>SUMIFS(СВЦЭМ!$C$33:$C$776,СВЦЭМ!$A$33:$A$776,$A68,СВЦЭМ!$B$33:$B$776,H$47)+'СЕТ СН'!$G$9+СВЦЭМ!$D$10+'СЕТ СН'!$G$5-'СЕТ СН'!$G$17</f>
        <v>3303.4824519499998</v>
      </c>
      <c r="I68" s="36">
        <f>SUMIFS(СВЦЭМ!$C$33:$C$776,СВЦЭМ!$A$33:$A$776,$A68,СВЦЭМ!$B$33:$B$776,I$47)+'СЕТ СН'!$G$9+СВЦЭМ!$D$10+'СЕТ СН'!$G$5-'СЕТ СН'!$G$17</f>
        <v>3274.3394094799996</v>
      </c>
      <c r="J68" s="36">
        <f>SUMIFS(СВЦЭМ!$C$33:$C$776,СВЦЭМ!$A$33:$A$776,$A68,СВЦЭМ!$B$33:$B$776,J$47)+'СЕТ СН'!$G$9+СВЦЭМ!$D$10+'СЕТ СН'!$G$5-'СЕТ СН'!$G$17</f>
        <v>3279.4964870899998</v>
      </c>
      <c r="K68" s="36">
        <f>SUMIFS(СВЦЭМ!$C$33:$C$776,СВЦЭМ!$A$33:$A$776,$A68,СВЦЭМ!$B$33:$B$776,K$47)+'СЕТ СН'!$G$9+СВЦЭМ!$D$10+'СЕТ СН'!$G$5-'СЕТ СН'!$G$17</f>
        <v>3331.54469058</v>
      </c>
      <c r="L68" s="36">
        <f>SUMIFS(СВЦЭМ!$C$33:$C$776,СВЦЭМ!$A$33:$A$776,$A68,СВЦЭМ!$B$33:$B$776,L$47)+'СЕТ СН'!$G$9+СВЦЭМ!$D$10+'СЕТ СН'!$G$5-'СЕТ СН'!$G$17</f>
        <v>3343.5791976599999</v>
      </c>
      <c r="M68" s="36">
        <f>SUMIFS(СВЦЭМ!$C$33:$C$776,СВЦЭМ!$A$33:$A$776,$A68,СВЦЭМ!$B$33:$B$776,M$47)+'СЕТ СН'!$G$9+СВЦЭМ!$D$10+'СЕТ СН'!$G$5-'СЕТ СН'!$G$17</f>
        <v>3345.1813661799997</v>
      </c>
      <c r="N68" s="36">
        <f>SUMIFS(СВЦЭМ!$C$33:$C$776,СВЦЭМ!$A$33:$A$776,$A68,СВЦЭМ!$B$33:$B$776,N$47)+'СЕТ СН'!$G$9+СВЦЭМ!$D$10+'СЕТ СН'!$G$5-'СЕТ СН'!$G$17</f>
        <v>3340.3621420999998</v>
      </c>
      <c r="O68" s="36">
        <f>SUMIFS(СВЦЭМ!$C$33:$C$776,СВЦЭМ!$A$33:$A$776,$A68,СВЦЭМ!$B$33:$B$776,O$47)+'СЕТ СН'!$G$9+СВЦЭМ!$D$10+'СЕТ СН'!$G$5-'СЕТ СН'!$G$17</f>
        <v>3327.6289307299999</v>
      </c>
      <c r="P68" s="36">
        <f>SUMIFS(СВЦЭМ!$C$33:$C$776,СВЦЭМ!$A$33:$A$776,$A68,СВЦЭМ!$B$33:$B$776,P$47)+'СЕТ СН'!$G$9+СВЦЭМ!$D$10+'СЕТ СН'!$G$5-'СЕТ СН'!$G$17</f>
        <v>3331.3977035099997</v>
      </c>
      <c r="Q68" s="36">
        <f>SUMIFS(СВЦЭМ!$C$33:$C$776,СВЦЭМ!$A$33:$A$776,$A68,СВЦЭМ!$B$33:$B$776,Q$47)+'СЕТ СН'!$G$9+СВЦЭМ!$D$10+'СЕТ СН'!$G$5-'СЕТ СН'!$G$17</f>
        <v>3329.4591163699997</v>
      </c>
      <c r="R68" s="36">
        <f>SUMIFS(СВЦЭМ!$C$33:$C$776,СВЦЭМ!$A$33:$A$776,$A68,СВЦЭМ!$B$33:$B$776,R$47)+'СЕТ СН'!$G$9+СВЦЭМ!$D$10+'СЕТ СН'!$G$5-'СЕТ СН'!$G$17</f>
        <v>3342.0502070599996</v>
      </c>
      <c r="S68" s="36">
        <f>SUMIFS(СВЦЭМ!$C$33:$C$776,СВЦЭМ!$A$33:$A$776,$A68,СВЦЭМ!$B$33:$B$776,S$47)+'СЕТ СН'!$G$9+СВЦЭМ!$D$10+'СЕТ СН'!$G$5-'СЕТ СН'!$G$17</f>
        <v>3352.1922240399999</v>
      </c>
      <c r="T68" s="36">
        <f>SUMIFS(СВЦЭМ!$C$33:$C$776,СВЦЭМ!$A$33:$A$776,$A68,СВЦЭМ!$B$33:$B$776,T$47)+'СЕТ СН'!$G$9+СВЦЭМ!$D$10+'СЕТ СН'!$G$5-'СЕТ СН'!$G$17</f>
        <v>3381.10376602</v>
      </c>
      <c r="U68" s="36">
        <f>SUMIFS(СВЦЭМ!$C$33:$C$776,СВЦЭМ!$A$33:$A$776,$A68,СВЦЭМ!$B$33:$B$776,U$47)+'СЕТ СН'!$G$9+СВЦЭМ!$D$10+'СЕТ СН'!$G$5-'СЕТ СН'!$G$17</f>
        <v>3390.61807916</v>
      </c>
      <c r="V68" s="36">
        <f>SUMIFS(СВЦЭМ!$C$33:$C$776,СВЦЭМ!$A$33:$A$776,$A68,СВЦЭМ!$B$33:$B$776,V$47)+'СЕТ СН'!$G$9+СВЦЭМ!$D$10+'СЕТ СН'!$G$5-'СЕТ СН'!$G$17</f>
        <v>3399.9463935199997</v>
      </c>
      <c r="W68" s="36">
        <f>SUMIFS(СВЦЭМ!$C$33:$C$776,СВЦЭМ!$A$33:$A$776,$A68,СВЦЭМ!$B$33:$B$776,W$47)+'СЕТ СН'!$G$9+СВЦЭМ!$D$10+'СЕТ СН'!$G$5-'СЕТ СН'!$G$17</f>
        <v>3392.6998306099999</v>
      </c>
      <c r="X68" s="36">
        <f>SUMIFS(СВЦЭМ!$C$33:$C$776,СВЦЭМ!$A$33:$A$776,$A68,СВЦЭМ!$B$33:$B$776,X$47)+'СЕТ СН'!$G$9+СВЦЭМ!$D$10+'СЕТ СН'!$G$5-'СЕТ СН'!$G$17</f>
        <v>3348.29777663</v>
      </c>
      <c r="Y68" s="36">
        <f>SUMIFS(СВЦЭМ!$C$33:$C$776,СВЦЭМ!$A$33:$A$776,$A68,СВЦЭМ!$B$33:$B$776,Y$47)+'СЕТ СН'!$G$9+СВЦЭМ!$D$10+'СЕТ СН'!$G$5-'СЕТ СН'!$G$17</f>
        <v>3319.2036463599998</v>
      </c>
    </row>
    <row r="69" spans="1:27" ht="15.75" x14ac:dyDescent="0.2">
      <c r="A69" s="35">
        <f t="shared" si="1"/>
        <v>43730</v>
      </c>
      <c r="B69" s="36">
        <f>SUMIFS(СВЦЭМ!$C$33:$C$776,СВЦЭМ!$A$33:$A$776,$A69,СВЦЭМ!$B$33:$B$776,B$47)+'СЕТ СН'!$G$9+СВЦЭМ!$D$10+'СЕТ СН'!$G$5-'СЕТ СН'!$G$17</f>
        <v>3374.8341234099998</v>
      </c>
      <c r="C69" s="36">
        <f>SUMIFS(СВЦЭМ!$C$33:$C$776,СВЦЭМ!$A$33:$A$776,$A69,СВЦЭМ!$B$33:$B$776,C$47)+'СЕТ СН'!$G$9+СВЦЭМ!$D$10+'СЕТ СН'!$G$5-'СЕТ СН'!$G$17</f>
        <v>3405.7892087099999</v>
      </c>
      <c r="D69" s="36">
        <f>SUMIFS(СВЦЭМ!$C$33:$C$776,СВЦЭМ!$A$33:$A$776,$A69,СВЦЭМ!$B$33:$B$776,D$47)+'СЕТ СН'!$G$9+СВЦЭМ!$D$10+'СЕТ СН'!$G$5-'СЕТ СН'!$G$17</f>
        <v>3422.0700718999997</v>
      </c>
      <c r="E69" s="36">
        <f>SUMIFS(СВЦЭМ!$C$33:$C$776,СВЦЭМ!$A$33:$A$776,$A69,СВЦЭМ!$B$33:$B$776,E$47)+'СЕТ СН'!$G$9+СВЦЭМ!$D$10+'СЕТ СН'!$G$5-'СЕТ СН'!$G$17</f>
        <v>3424.7288742399996</v>
      </c>
      <c r="F69" s="36">
        <f>SUMIFS(СВЦЭМ!$C$33:$C$776,СВЦЭМ!$A$33:$A$776,$A69,СВЦЭМ!$B$33:$B$776,F$47)+'СЕТ СН'!$G$9+СВЦЭМ!$D$10+'СЕТ СН'!$G$5-'СЕТ СН'!$G$17</f>
        <v>3436.8373222299997</v>
      </c>
      <c r="G69" s="36">
        <f>SUMIFS(СВЦЭМ!$C$33:$C$776,СВЦЭМ!$A$33:$A$776,$A69,СВЦЭМ!$B$33:$B$776,G$47)+'СЕТ СН'!$G$9+СВЦЭМ!$D$10+'СЕТ СН'!$G$5-'СЕТ СН'!$G$17</f>
        <v>3442.0161361699998</v>
      </c>
      <c r="H69" s="36">
        <f>SUMIFS(СВЦЭМ!$C$33:$C$776,СВЦЭМ!$A$33:$A$776,$A69,СВЦЭМ!$B$33:$B$776,H$47)+'СЕТ СН'!$G$9+СВЦЭМ!$D$10+'СЕТ СН'!$G$5-'СЕТ СН'!$G$17</f>
        <v>3408.8784063699995</v>
      </c>
      <c r="I69" s="36">
        <f>SUMIFS(СВЦЭМ!$C$33:$C$776,СВЦЭМ!$A$33:$A$776,$A69,СВЦЭМ!$B$33:$B$776,I$47)+'СЕТ СН'!$G$9+СВЦЭМ!$D$10+'СЕТ СН'!$G$5-'СЕТ СН'!$G$17</f>
        <v>3384.8846025999997</v>
      </c>
      <c r="J69" s="36">
        <f>SUMIFS(СВЦЭМ!$C$33:$C$776,СВЦЭМ!$A$33:$A$776,$A69,СВЦЭМ!$B$33:$B$776,J$47)+'СЕТ СН'!$G$9+СВЦЭМ!$D$10+'СЕТ СН'!$G$5-'СЕТ СН'!$G$17</f>
        <v>3357.2827283299998</v>
      </c>
      <c r="K69" s="36">
        <f>SUMIFS(СВЦЭМ!$C$33:$C$776,СВЦЭМ!$A$33:$A$776,$A69,СВЦЭМ!$B$33:$B$776,K$47)+'СЕТ СН'!$G$9+СВЦЭМ!$D$10+'СЕТ СН'!$G$5-'СЕТ СН'!$G$17</f>
        <v>3339.6142370099997</v>
      </c>
      <c r="L69" s="36">
        <f>SUMIFS(СВЦЭМ!$C$33:$C$776,СВЦЭМ!$A$33:$A$776,$A69,СВЦЭМ!$B$33:$B$776,L$47)+'СЕТ СН'!$G$9+СВЦЭМ!$D$10+'СЕТ СН'!$G$5-'СЕТ СН'!$G$17</f>
        <v>3339.5912573400001</v>
      </c>
      <c r="M69" s="36">
        <f>SUMIFS(СВЦЭМ!$C$33:$C$776,СВЦЭМ!$A$33:$A$776,$A69,СВЦЭМ!$B$33:$B$776,M$47)+'СЕТ СН'!$G$9+СВЦЭМ!$D$10+'СЕТ СН'!$G$5-'СЕТ СН'!$G$17</f>
        <v>3335.94407426</v>
      </c>
      <c r="N69" s="36">
        <f>SUMIFS(СВЦЭМ!$C$33:$C$776,СВЦЭМ!$A$33:$A$776,$A69,СВЦЭМ!$B$33:$B$776,N$47)+'СЕТ СН'!$G$9+СВЦЭМ!$D$10+'СЕТ СН'!$G$5-'СЕТ СН'!$G$17</f>
        <v>3324.21310249</v>
      </c>
      <c r="O69" s="36">
        <f>SUMIFS(СВЦЭМ!$C$33:$C$776,СВЦЭМ!$A$33:$A$776,$A69,СВЦЭМ!$B$33:$B$776,O$47)+'СЕТ СН'!$G$9+СВЦЭМ!$D$10+'СЕТ СН'!$G$5-'СЕТ СН'!$G$17</f>
        <v>3323.0098806699998</v>
      </c>
      <c r="P69" s="36">
        <f>SUMIFS(СВЦЭМ!$C$33:$C$776,СВЦЭМ!$A$33:$A$776,$A69,СВЦЭМ!$B$33:$B$776,P$47)+'СЕТ СН'!$G$9+СВЦЭМ!$D$10+'СЕТ СН'!$G$5-'СЕТ СН'!$G$17</f>
        <v>3326.8634763699997</v>
      </c>
      <c r="Q69" s="36">
        <f>SUMIFS(СВЦЭМ!$C$33:$C$776,СВЦЭМ!$A$33:$A$776,$A69,СВЦЭМ!$B$33:$B$776,Q$47)+'СЕТ СН'!$G$9+СВЦЭМ!$D$10+'СЕТ СН'!$G$5-'СЕТ СН'!$G$17</f>
        <v>3312.2594881099999</v>
      </c>
      <c r="R69" s="36">
        <f>SUMIFS(СВЦЭМ!$C$33:$C$776,СВЦЭМ!$A$33:$A$776,$A69,СВЦЭМ!$B$33:$B$776,R$47)+'СЕТ СН'!$G$9+СВЦЭМ!$D$10+'СЕТ СН'!$G$5-'СЕТ СН'!$G$17</f>
        <v>3323.9914714099996</v>
      </c>
      <c r="S69" s="36">
        <f>SUMIFS(СВЦЭМ!$C$33:$C$776,СВЦЭМ!$A$33:$A$776,$A69,СВЦЭМ!$B$33:$B$776,S$47)+'СЕТ СН'!$G$9+СВЦЭМ!$D$10+'СЕТ СН'!$G$5-'СЕТ СН'!$G$17</f>
        <v>3352.66912826</v>
      </c>
      <c r="T69" s="36">
        <f>SUMIFS(СВЦЭМ!$C$33:$C$776,СВЦЭМ!$A$33:$A$776,$A69,СВЦЭМ!$B$33:$B$776,T$47)+'СЕТ СН'!$G$9+СВЦЭМ!$D$10+'СЕТ СН'!$G$5-'СЕТ СН'!$G$17</f>
        <v>3367.7772688199998</v>
      </c>
      <c r="U69" s="36">
        <f>SUMIFS(СВЦЭМ!$C$33:$C$776,СВЦЭМ!$A$33:$A$776,$A69,СВЦЭМ!$B$33:$B$776,U$47)+'СЕТ СН'!$G$9+СВЦЭМ!$D$10+'СЕТ СН'!$G$5-'СЕТ СН'!$G$17</f>
        <v>3406.2040323900001</v>
      </c>
      <c r="V69" s="36">
        <f>SUMIFS(СВЦЭМ!$C$33:$C$776,СВЦЭМ!$A$33:$A$776,$A69,СВЦЭМ!$B$33:$B$776,V$47)+'СЕТ СН'!$G$9+СВЦЭМ!$D$10+'СЕТ СН'!$G$5-'СЕТ СН'!$G$17</f>
        <v>3422.8223445199997</v>
      </c>
      <c r="W69" s="36">
        <f>SUMIFS(СВЦЭМ!$C$33:$C$776,СВЦЭМ!$A$33:$A$776,$A69,СВЦЭМ!$B$33:$B$776,W$47)+'СЕТ СН'!$G$9+СВЦЭМ!$D$10+'СЕТ СН'!$G$5-'СЕТ СН'!$G$17</f>
        <v>3414.6796011199999</v>
      </c>
      <c r="X69" s="36">
        <f>SUMIFS(СВЦЭМ!$C$33:$C$776,СВЦЭМ!$A$33:$A$776,$A69,СВЦЭМ!$B$33:$B$776,X$47)+'СЕТ СН'!$G$9+СВЦЭМ!$D$10+'СЕТ СН'!$G$5-'СЕТ СН'!$G$17</f>
        <v>3389.3310418900001</v>
      </c>
      <c r="Y69" s="36">
        <f>SUMIFS(СВЦЭМ!$C$33:$C$776,СВЦЭМ!$A$33:$A$776,$A69,СВЦЭМ!$B$33:$B$776,Y$47)+'СЕТ СН'!$G$9+СВЦЭМ!$D$10+'СЕТ СН'!$G$5-'СЕТ СН'!$G$17</f>
        <v>3358.1901712700001</v>
      </c>
    </row>
    <row r="70" spans="1:27" ht="15.75" x14ac:dyDescent="0.2">
      <c r="A70" s="35">
        <f t="shared" si="1"/>
        <v>43731</v>
      </c>
      <c r="B70" s="36">
        <f>SUMIFS(СВЦЭМ!$C$33:$C$776,СВЦЭМ!$A$33:$A$776,$A70,СВЦЭМ!$B$33:$B$776,B$47)+'СЕТ СН'!$G$9+СВЦЭМ!$D$10+'СЕТ СН'!$G$5-'СЕТ СН'!$G$17</f>
        <v>3419.7219926199996</v>
      </c>
      <c r="C70" s="36">
        <f>SUMIFS(СВЦЭМ!$C$33:$C$776,СВЦЭМ!$A$33:$A$776,$A70,СВЦЭМ!$B$33:$B$776,C$47)+'СЕТ СН'!$G$9+СВЦЭМ!$D$10+'СЕТ СН'!$G$5-'СЕТ СН'!$G$17</f>
        <v>3453.5733261099999</v>
      </c>
      <c r="D70" s="36">
        <f>SUMIFS(СВЦЭМ!$C$33:$C$776,СВЦЭМ!$A$33:$A$776,$A70,СВЦЭМ!$B$33:$B$776,D$47)+'СЕТ СН'!$G$9+СВЦЭМ!$D$10+'СЕТ СН'!$G$5-'СЕТ СН'!$G$17</f>
        <v>3481.67955863</v>
      </c>
      <c r="E70" s="36">
        <f>SUMIFS(СВЦЭМ!$C$33:$C$776,СВЦЭМ!$A$33:$A$776,$A70,СВЦЭМ!$B$33:$B$776,E$47)+'СЕТ СН'!$G$9+СВЦЭМ!$D$10+'СЕТ СН'!$G$5-'СЕТ СН'!$G$17</f>
        <v>3495.6712261499997</v>
      </c>
      <c r="F70" s="36">
        <f>SUMIFS(СВЦЭМ!$C$33:$C$776,СВЦЭМ!$A$33:$A$776,$A70,СВЦЭМ!$B$33:$B$776,F$47)+'СЕТ СН'!$G$9+СВЦЭМ!$D$10+'СЕТ СН'!$G$5-'СЕТ СН'!$G$17</f>
        <v>3492.8970743299997</v>
      </c>
      <c r="G70" s="36">
        <f>SUMIFS(СВЦЭМ!$C$33:$C$776,СВЦЭМ!$A$33:$A$776,$A70,СВЦЭМ!$B$33:$B$776,G$47)+'СЕТ СН'!$G$9+СВЦЭМ!$D$10+'СЕТ СН'!$G$5-'СЕТ СН'!$G$17</f>
        <v>3474.4571189399999</v>
      </c>
      <c r="H70" s="36">
        <f>SUMIFS(СВЦЭМ!$C$33:$C$776,СВЦЭМ!$A$33:$A$776,$A70,СВЦЭМ!$B$33:$B$776,H$47)+'СЕТ СН'!$G$9+СВЦЭМ!$D$10+'СЕТ СН'!$G$5-'СЕТ СН'!$G$17</f>
        <v>3425.5422153099998</v>
      </c>
      <c r="I70" s="36">
        <f>SUMIFS(СВЦЭМ!$C$33:$C$776,СВЦЭМ!$A$33:$A$776,$A70,СВЦЭМ!$B$33:$B$776,I$47)+'СЕТ СН'!$G$9+СВЦЭМ!$D$10+'СЕТ СН'!$G$5-'СЕТ СН'!$G$17</f>
        <v>3355.3836444099998</v>
      </c>
      <c r="J70" s="36">
        <f>SUMIFS(СВЦЭМ!$C$33:$C$776,СВЦЭМ!$A$33:$A$776,$A70,СВЦЭМ!$B$33:$B$776,J$47)+'СЕТ СН'!$G$9+СВЦЭМ!$D$10+'СЕТ СН'!$G$5-'СЕТ СН'!$G$17</f>
        <v>3336.71967834</v>
      </c>
      <c r="K70" s="36">
        <f>SUMIFS(СВЦЭМ!$C$33:$C$776,СВЦЭМ!$A$33:$A$776,$A70,СВЦЭМ!$B$33:$B$776,K$47)+'СЕТ СН'!$G$9+СВЦЭМ!$D$10+'СЕТ СН'!$G$5-'СЕТ СН'!$G$17</f>
        <v>3315.0583136499999</v>
      </c>
      <c r="L70" s="36">
        <f>SUMIFS(СВЦЭМ!$C$33:$C$776,СВЦЭМ!$A$33:$A$776,$A70,СВЦЭМ!$B$33:$B$776,L$47)+'СЕТ СН'!$G$9+СВЦЭМ!$D$10+'СЕТ СН'!$G$5-'СЕТ СН'!$G$17</f>
        <v>3311.6322144999999</v>
      </c>
      <c r="M70" s="36">
        <f>SUMIFS(СВЦЭМ!$C$33:$C$776,СВЦЭМ!$A$33:$A$776,$A70,СВЦЭМ!$B$33:$B$776,M$47)+'СЕТ СН'!$G$9+СВЦЭМ!$D$10+'СЕТ СН'!$G$5-'СЕТ СН'!$G$17</f>
        <v>3315.1816974599997</v>
      </c>
      <c r="N70" s="36">
        <f>SUMIFS(СВЦЭМ!$C$33:$C$776,СВЦЭМ!$A$33:$A$776,$A70,СВЦЭМ!$B$33:$B$776,N$47)+'СЕТ СН'!$G$9+СВЦЭМ!$D$10+'СЕТ СН'!$G$5-'СЕТ СН'!$G$17</f>
        <v>3327.7745715699998</v>
      </c>
      <c r="O70" s="36">
        <f>SUMIFS(СВЦЭМ!$C$33:$C$776,СВЦЭМ!$A$33:$A$776,$A70,СВЦЭМ!$B$33:$B$776,O$47)+'СЕТ СН'!$G$9+СВЦЭМ!$D$10+'СЕТ СН'!$G$5-'СЕТ СН'!$G$17</f>
        <v>3326.2799861399999</v>
      </c>
      <c r="P70" s="36">
        <f>SUMIFS(СВЦЭМ!$C$33:$C$776,СВЦЭМ!$A$33:$A$776,$A70,СВЦЭМ!$B$33:$B$776,P$47)+'СЕТ СН'!$G$9+СВЦЭМ!$D$10+'СЕТ СН'!$G$5-'СЕТ СН'!$G$17</f>
        <v>3327.0535945399997</v>
      </c>
      <c r="Q70" s="36">
        <f>SUMIFS(СВЦЭМ!$C$33:$C$776,СВЦЭМ!$A$33:$A$776,$A70,СВЦЭМ!$B$33:$B$776,Q$47)+'СЕТ СН'!$G$9+СВЦЭМ!$D$10+'СЕТ СН'!$G$5-'СЕТ СН'!$G$17</f>
        <v>3332.3916794299998</v>
      </c>
      <c r="R70" s="36">
        <f>SUMIFS(СВЦЭМ!$C$33:$C$776,СВЦЭМ!$A$33:$A$776,$A70,СВЦЭМ!$B$33:$B$776,R$47)+'СЕТ СН'!$G$9+СВЦЭМ!$D$10+'СЕТ СН'!$G$5-'СЕТ СН'!$G$17</f>
        <v>3302.0870748899997</v>
      </c>
      <c r="S70" s="36">
        <f>SUMIFS(СВЦЭМ!$C$33:$C$776,СВЦЭМ!$A$33:$A$776,$A70,СВЦЭМ!$B$33:$B$776,S$47)+'СЕТ СН'!$G$9+СВЦЭМ!$D$10+'СЕТ СН'!$G$5-'СЕТ СН'!$G$17</f>
        <v>3253.2142918</v>
      </c>
      <c r="T70" s="36">
        <f>SUMIFS(СВЦЭМ!$C$33:$C$776,СВЦЭМ!$A$33:$A$776,$A70,СВЦЭМ!$B$33:$B$776,T$47)+'СЕТ СН'!$G$9+СВЦЭМ!$D$10+'СЕТ СН'!$G$5-'СЕТ СН'!$G$17</f>
        <v>3269.3877630399998</v>
      </c>
      <c r="U70" s="36">
        <f>SUMIFS(СВЦЭМ!$C$33:$C$776,СВЦЭМ!$A$33:$A$776,$A70,СВЦЭМ!$B$33:$B$776,U$47)+'СЕТ СН'!$G$9+СВЦЭМ!$D$10+'СЕТ СН'!$G$5-'СЕТ СН'!$G$17</f>
        <v>3304.03955769</v>
      </c>
      <c r="V70" s="36">
        <f>SUMIFS(СВЦЭМ!$C$33:$C$776,СВЦЭМ!$A$33:$A$776,$A70,СВЦЭМ!$B$33:$B$776,V$47)+'СЕТ СН'!$G$9+СВЦЭМ!$D$10+'СЕТ СН'!$G$5-'СЕТ СН'!$G$17</f>
        <v>3309.8460851199998</v>
      </c>
      <c r="W70" s="36">
        <f>SUMIFS(СВЦЭМ!$C$33:$C$776,СВЦЭМ!$A$33:$A$776,$A70,СВЦЭМ!$B$33:$B$776,W$47)+'СЕТ СН'!$G$9+СВЦЭМ!$D$10+'СЕТ СН'!$G$5-'СЕТ СН'!$G$17</f>
        <v>3308.9999474599999</v>
      </c>
      <c r="X70" s="36">
        <f>SUMIFS(СВЦЭМ!$C$33:$C$776,СВЦЭМ!$A$33:$A$776,$A70,СВЦЭМ!$B$33:$B$776,X$47)+'СЕТ СН'!$G$9+СВЦЭМ!$D$10+'СЕТ СН'!$G$5-'СЕТ СН'!$G$17</f>
        <v>3278.1715161399998</v>
      </c>
      <c r="Y70" s="36">
        <f>SUMIFS(СВЦЭМ!$C$33:$C$776,СВЦЭМ!$A$33:$A$776,$A70,СВЦЭМ!$B$33:$B$776,Y$47)+'СЕТ СН'!$G$9+СВЦЭМ!$D$10+'СЕТ СН'!$G$5-'СЕТ СН'!$G$17</f>
        <v>3304.8196673899997</v>
      </c>
    </row>
    <row r="71" spans="1:27" ht="15.75" x14ac:dyDescent="0.2">
      <c r="A71" s="35">
        <f t="shared" si="1"/>
        <v>43732</v>
      </c>
      <c r="B71" s="36">
        <f>SUMIFS(СВЦЭМ!$C$33:$C$776,СВЦЭМ!$A$33:$A$776,$A71,СВЦЭМ!$B$33:$B$776,B$47)+'СЕТ СН'!$G$9+СВЦЭМ!$D$10+'СЕТ СН'!$G$5-'СЕТ СН'!$G$17</f>
        <v>3417.25338255</v>
      </c>
      <c r="C71" s="36">
        <f>SUMIFS(СВЦЭМ!$C$33:$C$776,СВЦЭМ!$A$33:$A$776,$A71,СВЦЭМ!$B$33:$B$776,C$47)+'СЕТ СН'!$G$9+СВЦЭМ!$D$10+'СЕТ СН'!$G$5-'СЕТ СН'!$G$17</f>
        <v>3440.58600587</v>
      </c>
      <c r="D71" s="36">
        <f>SUMIFS(СВЦЭМ!$C$33:$C$776,СВЦЭМ!$A$33:$A$776,$A71,СВЦЭМ!$B$33:$B$776,D$47)+'СЕТ СН'!$G$9+СВЦЭМ!$D$10+'СЕТ СН'!$G$5-'СЕТ СН'!$G$17</f>
        <v>3451.1400778099996</v>
      </c>
      <c r="E71" s="36">
        <f>SUMIFS(СВЦЭМ!$C$33:$C$776,СВЦЭМ!$A$33:$A$776,$A71,СВЦЭМ!$B$33:$B$776,E$47)+'СЕТ СН'!$G$9+СВЦЭМ!$D$10+'СЕТ СН'!$G$5-'СЕТ СН'!$G$17</f>
        <v>3460.4751628899999</v>
      </c>
      <c r="F71" s="36">
        <f>SUMIFS(СВЦЭМ!$C$33:$C$776,СВЦЭМ!$A$33:$A$776,$A71,СВЦЭМ!$B$33:$B$776,F$47)+'СЕТ СН'!$G$9+СВЦЭМ!$D$10+'СЕТ СН'!$G$5-'СЕТ СН'!$G$17</f>
        <v>3450.5659452999998</v>
      </c>
      <c r="G71" s="36">
        <f>SUMIFS(СВЦЭМ!$C$33:$C$776,СВЦЭМ!$A$33:$A$776,$A71,СВЦЭМ!$B$33:$B$776,G$47)+'СЕТ СН'!$G$9+СВЦЭМ!$D$10+'СЕТ СН'!$G$5-'СЕТ СН'!$G$17</f>
        <v>3439.36815381</v>
      </c>
      <c r="H71" s="36">
        <f>SUMIFS(СВЦЭМ!$C$33:$C$776,СВЦЭМ!$A$33:$A$776,$A71,СВЦЭМ!$B$33:$B$776,H$47)+'СЕТ СН'!$G$9+СВЦЭМ!$D$10+'СЕТ СН'!$G$5-'СЕТ СН'!$G$17</f>
        <v>3393.34558178</v>
      </c>
      <c r="I71" s="36">
        <f>SUMIFS(СВЦЭМ!$C$33:$C$776,СВЦЭМ!$A$33:$A$776,$A71,СВЦЭМ!$B$33:$B$776,I$47)+'СЕТ СН'!$G$9+СВЦЭМ!$D$10+'СЕТ СН'!$G$5-'СЕТ СН'!$G$17</f>
        <v>3343.9034388</v>
      </c>
      <c r="J71" s="36">
        <f>SUMIFS(СВЦЭМ!$C$33:$C$776,СВЦЭМ!$A$33:$A$776,$A71,СВЦЭМ!$B$33:$B$776,J$47)+'СЕТ СН'!$G$9+СВЦЭМ!$D$10+'СЕТ СН'!$G$5-'СЕТ СН'!$G$17</f>
        <v>3329.1332365399999</v>
      </c>
      <c r="K71" s="36">
        <f>SUMIFS(СВЦЭМ!$C$33:$C$776,СВЦЭМ!$A$33:$A$776,$A71,СВЦЭМ!$B$33:$B$776,K$47)+'СЕТ СН'!$G$9+СВЦЭМ!$D$10+'СЕТ СН'!$G$5-'СЕТ СН'!$G$17</f>
        <v>3341.7409625499999</v>
      </c>
      <c r="L71" s="36">
        <f>SUMIFS(СВЦЭМ!$C$33:$C$776,СВЦЭМ!$A$33:$A$776,$A71,СВЦЭМ!$B$33:$B$776,L$47)+'СЕТ СН'!$G$9+СВЦЭМ!$D$10+'СЕТ СН'!$G$5-'СЕТ СН'!$G$17</f>
        <v>3341.5240824599996</v>
      </c>
      <c r="M71" s="36">
        <f>SUMIFS(СВЦЭМ!$C$33:$C$776,СВЦЭМ!$A$33:$A$776,$A71,СВЦЭМ!$B$33:$B$776,M$47)+'СЕТ СН'!$G$9+СВЦЭМ!$D$10+'СЕТ СН'!$G$5-'СЕТ СН'!$G$17</f>
        <v>3332.0699139199996</v>
      </c>
      <c r="N71" s="36">
        <f>SUMIFS(СВЦЭМ!$C$33:$C$776,СВЦЭМ!$A$33:$A$776,$A71,СВЦЭМ!$B$33:$B$776,N$47)+'СЕТ СН'!$G$9+СВЦЭМ!$D$10+'СЕТ СН'!$G$5-'СЕТ СН'!$G$17</f>
        <v>3341.1172133599998</v>
      </c>
      <c r="O71" s="36">
        <f>SUMIFS(СВЦЭМ!$C$33:$C$776,СВЦЭМ!$A$33:$A$776,$A71,СВЦЭМ!$B$33:$B$776,O$47)+'СЕТ СН'!$G$9+СВЦЭМ!$D$10+'СЕТ СН'!$G$5-'СЕТ СН'!$G$17</f>
        <v>3333.7741466099997</v>
      </c>
      <c r="P71" s="36">
        <f>SUMIFS(СВЦЭМ!$C$33:$C$776,СВЦЭМ!$A$33:$A$776,$A71,СВЦЭМ!$B$33:$B$776,P$47)+'СЕТ СН'!$G$9+СВЦЭМ!$D$10+'СЕТ СН'!$G$5-'СЕТ СН'!$G$17</f>
        <v>3331.5645652499998</v>
      </c>
      <c r="Q71" s="36">
        <f>SUMIFS(СВЦЭМ!$C$33:$C$776,СВЦЭМ!$A$33:$A$776,$A71,СВЦЭМ!$B$33:$B$776,Q$47)+'СЕТ СН'!$G$9+СВЦЭМ!$D$10+'СЕТ СН'!$G$5-'СЕТ СН'!$G$17</f>
        <v>3330.5240762999997</v>
      </c>
      <c r="R71" s="36">
        <f>SUMIFS(СВЦЭМ!$C$33:$C$776,СВЦЭМ!$A$33:$A$776,$A71,СВЦЭМ!$B$33:$B$776,R$47)+'СЕТ СН'!$G$9+СВЦЭМ!$D$10+'СЕТ СН'!$G$5-'СЕТ СН'!$G$17</f>
        <v>3294.2927790899998</v>
      </c>
      <c r="S71" s="36">
        <f>SUMIFS(СВЦЭМ!$C$33:$C$776,СВЦЭМ!$A$33:$A$776,$A71,СВЦЭМ!$B$33:$B$776,S$47)+'СЕТ СН'!$G$9+СВЦЭМ!$D$10+'СЕТ СН'!$G$5-'СЕТ СН'!$G$17</f>
        <v>3254.6171059099997</v>
      </c>
      <c r="T71" s="36">
        <f>SUMIFS(СВЦЭМ!$C$33:$C$776,СВЦЭМ!$A$33:$A$776,$A71,СВЦЭМ!$B$33:$B$776,T$47)+'СЕТ СН'!$G$9+СВЦЭМ!$D$10+'СЕТ СН'!$G$5-'СЕТ СН'!$G$17</f>
        <v>3259.0936774100001</v>
      </c>
      <c r="U71" s="36">
        <f>SUMIFS(СВЦЭМ!$C$33:$C$776,СВЦЭМ!$A$33:$A$776,$A71,СВЦЭМ!$B$33:$B$776,U$47)+'СЕТ СН'!$G$9+СВЦЭМ!$D$10+'СЕТ СН'!$G$5-'СЕТ СН'!$G$17</f>
        <v>3287.11583002</v>
      </c>
      <c r="V71" s="36">
        <f>SUMIFS(СВЦЭМ!$C$33:$C$776,СВЦЭМ!$A$33:$A$776,$A71,СВЦЭМ!$B$33:$B$776,V$47)+'СЕТ СН'!$G$9+СВЦЭМ!$D$10+'СЕТ СН'!$G$5-'СЕТ СН'!$G$17</f>
        <v>3293.5116311299998</v>
      </c>
      <c r="W71" s="36">
        <f>SUMIFS(СВЦЭМ!$C$33:$C$776,СВЦЭМ!$A$33:$A$776,$A71,СВЦЭМ!$B$33:$B$776,W$47)+'СЕТ СН'!$G$9+СВЦЭМ!$D$10+'СЕТ СН'!$G$5-'СЕТ СН'!$G$17</f>
        <v>3277.6112969999999</v>
      </c>
      <c r="X71" s="36">
        <f>SUMIFS(СВЦЭМ!$C$33:$C$776,СВЦЭМ!$A$33:$A$776,$A71,СВЦЭМ!$B$33:$B$776,X$47)+'СЕТ СН'!$G$9+СВЦЭМ!$D$10+'СЕТ СН'!$G$5-'СЕТ СН'!$G$17</f>
        <v>3253.8827736899998</v>
      </c>
      <c r="Y71" s="36">
        <f>SUMIFS(СВЦЭМ!$C$33:$C$776,СВЦЭМ!$A$33:$A$776,$A71,СВЦЭМ!$B$33:$B$776,Y$47)+'СЕТ СН'!$G$9+СВЦЭМ!$D$10+'СЕТ СН'!$G$5-'СЕТ СН'!$G$17</f>
        <v>3299.7509635799997</v>
      </c>
    </row>
    <row r="72" spans="1:27" ht="15.75" x14ac:dyDescent="0.2">
      <c r="A72" s="35">
        <f t="shared" si="1"/>
        <v>43733</v>
      </c>
      <c r="B72" s="36">
        <f>SUMIFS(СВЦЭМ!$C$33:$C$776,СВЦЭМ!$A$33:$A$776,$A72,СВЦЭМ!$B$33:$B$776,B$47)+'СЕТ СН'!$G$9+СВЦЭМ!$D$10+'СЕТ СН'!$G$5-'СЕТ СН'!$G$17</f>
        <v>3361.5093818400001</v>
      </c>
      <c r="C72" s="36">
        <f>SUMIFS(СВЦЭМ!$C$33:$C$776,СВЦЭМ!$A$33:$A$776,$A72,СВЦЭМ!$B$33:$B$776,C$47)+'СЕТ СН'!$G$9+СВЦЭМ!$D$10+'СЕТ СН'!$G$5-'СЕТ СН'!$G$17</f>
        <v>3385.8793331999996</v>
      </c>
      <c r="D72" s="36">
        <f>SUMIFS(СВЦЭМ!$C$33:$C$776,СВЦЭМ!$A$33:$A$776,$A72,СВЦЭМ!$B$33:$B$776,D$47)+'СЕТ СН'!$G$9+СВЦЭМ!$D$10+'СЕТ СН'!$G$5-'СЕТ СН'!$G$17</f>
        <v>3404.1505448199996</v>
      </c>
      <c r="E72" s="36">
        <f>SUMIFS(СВЦЭМ!$C$33:$C$776,СВЦЭМ!$A$33:$A$776,$A72,СВЦЭМ!$B$33:$B$776,E$47)+'СЕТ СН'!$G$9+СВЦЭМ!$D$10+'СЕТ СН'!$G$5-'СЕТ СН'!$G$17</f>
        <v>3399.69552871</v>
      </c>
      <c r="F72" s="36">
        <f>SUMIFS(СВЦЭМ!$C$33:$C$776,СВЦЭМ!$A$33:$A$776,$A72,СВЦЭМ!$B$33:$B$776,F$47)+'СЕТ СН'!$G$9+СВЦЭМ!$D$10+'СЕТ СН'!$G$5-'СЕТ СН'!$G$17</f>
        <v>3401.1207016399999</v>
      </c>
      <c r="G72" s="36">
        <f>SUMIFS(СВЦЭМ!$C$33:$C$776,СВЦЭМ!$A$33:$A$776,$A72,СВЦЭМ!$B$33:$B$776,G$47)+'СЕТ СН'!$G$9+СВЦЭМ!$D$10+'СЕТ СН'!$G$5-'СЕТ СН'!$G$17</f>
        <v>3386.8590741099997</v>
      </c>
      <c r="H72" s="36">
        <f>SUMIFS(СВЦЭМ!$C$33:$C$776,СВЦЭМ!$A$33:$A$776,$A72,СВЦЭМ!$B$33:$B$776,H$47)+'СЕТ СН'!$G$9+СВЦЭМ!$D$10+'СЕТ СН'!$G$5-'СЕТ СН'!$G$17</f>
        <v>3333.2364077399998</v>
      </c>
      <c r="I72" s="36">
        <f>SUMIFS(СВЦЭМ!$C$33:$C$776,СВЦЭМ!$A$33:$A$776,$A72,СВЦЭМ!$B$33:$B$776,I$47)+'СЕТ СН'!$G$9+СВЦЭМ!$D$10+'СЕТ СН'!$G$5-'СЕТ СН'!$G$17</f>
        <v>3293.5925584699999</v>
      </c>
      <c r="J72" s="36">
        <f>SUMIFS(СВЦЭМ!$C$33:$C$776,СВЦЭМ!$A$33:$A$776,$A72,СВЦЭМ!$B$33:$B$776,J$47)+'СЕТ СН'!$G$9+СВЦЭМ!$D$10+'СЕТ СН'!$G$5-'СЕТ СН'!$G$17</f>
        <v>3263.8736407799997</v>
      </c>
      <c r="K72" s="36">
        <f>SUMIFS(СВЦЭМ!$C$33:$C$776,СВЦЭМ!$A$33:$A$776,$A72,СВЦЭМ!$B$33:$B$776,K$47)+'СЕТ СН'!$G$9+СВЦЭМ!$D$10+'СЕТ СН'!$G$5-'СЕТ СН'!$G$17</f>
        <v>3253.0161802099997</v>
      </c>
      <c r="L72" s="36">
        <f>SUMIFS(СВЦЭМ!$C$33:$C$776,СВЦЭМ!$A$33:$A$776,$A72,СВЦЭМ!$B$33:$B$776,L$47)+'СЕТ СН'!$G$9+СВЦЭМ!$D$10+'СЕТ СН'!$G$5-'СЕТ СН'!$G$17</f>
        <v>3255.3714954099996</v>
      </c>
      <c r="M72" s="36">
        <f>SUMIFS(СВЦЭМ!$C$33:$C$776,СВЦЭМ!$A$33:$A$776,$A72,СВЦЭМ!$B$33:$B$776,M$47)+'СЕТ СН'!$G$9+СВЦЭМ!$D$10+'СЕТ СН'!$G$5-'СЕТ СН'!$G$17</f>
        <v>3266.1879087499997</v>
      </c>
      <c r="N72" s="36">
        <f>SUMIFS(СВЦЭМ!$C$33:$C$776,СВЦЭМ!$A$33:$A$776,$A72,СВЦЭМ!$B$33:$B$776,N$47)+'СЕТ СН'!$G$9+СВЦЭМ!$D$10+'СЕТ СН'!$G$5-'СЕТ СН'!$G$17</f>
        <v>3279.4510972199996</v>
      </c>
      <c r="O72" s="36">
        <f>SUMIFS(СВЦЭМ!$C$33:$C$776,СВЦЭМ!$A$33:$A$776,$A72,СВЦЭМ!$B$33:$B$776,O$47)+'СЕТ СН'!$G$9+СВЦЭМ!$D$10+'СЕТ СН'!$G$5-'СЕТ СН'!$G$17</f>
        <v>3283.9557521799998</v>
      </c>
      <c r="P72" s="36">
        <f>SUMIFS(СВЦЭМ!$C$33:$C$776,СВЦЭМ!$A$33:$A$776,$A72,СВЦЭМ!$B$33:$B$776,P$47)+'СЕТ СН'!$G$9+СВЦЭМ!$D$10+'СЕТ СН'!$G$5-'СЕТ СН'!$G$17</f>
        <v>3291.0591063899997</v>
      </c>
      <c r="Q72" s="36">
        <f>SUMIFS(СВЦЭМ!$C$33:$C$776,СВЦЭМ!$A$33:$A$776,$A72,СВЦЭМ!$B$33:$B$776,Q$47)+'СЕТ СН'!$G$9+СВЦЭМ!$D$10+'СЕТ СН'!$G$5-'СЕТ СН'!$G$17</f>
        <v>3289.5492543699997</v>
      </c>
      <c r="R72" s="36">
        <f>SUMIFS(СВЦЭМ!$C$33:$C$776,СВЦЭМ!$A$33:$A$776,$A72,СВЦЭМ!$B$33:$B$776,R$47)+'СЕТ СН'!$G$9+СВЦЭМ!$D$10+'СЕТ СН'!$G$5-'СЕТ СН'!$G$17</f>
        <v>3303.3920381600001</v>
      </c>
      <c r="S72" s="36">
        <f>SUMIFS(СВЦЭМ!$C$33:$C$776,СВЦЭМ!$A$33:$A$776,$A72,СВЦЭМ!$B$33:$B$776,S$47)+'СЕТ СН'!$G$9+СВЦЭМ!$D$10+'СЕТ СН'!$G$5-'СЕТ СН'!$G$17</f>
        <v>3313.2739052999996</v>
      </c>
      <c r="T72" s="36">
        <f>SUMIFS(СВЦЭМ!$C$33:$C$776,СВЦЭМ!$A$33:$A$776,$A72,СВЦЭМ!$B$33:$B$776,T$47)+'СЕТ СН'!$G$9+СВЦЭМ!$D$10+'СЕТ СН'!$G$5-'СЕТ СН'!$G$17</f>
        <v>3310.0849729900001</v>
      </c>
      <c r="U72" s="36">
        <f>SUMIFS(СВЦЭМ!$C$33:$C$776,СВЦЭМ!$A$33:$A$776,$A72,СВЦЭМ!$B$33:$B$776,U$47)+'СЕТ СН'!$G$9+СВЦЭМ!$D$10+'СЕТ СН'!$G$5-'СЕТ СН'!$G$17</f>
        <v>3320.1586027499998</v>
      </c>
      <c r="V72" s="36">
        <f>SUMIFS(СВЦЭМ!$C$33:$C$776,СВЦЭМ!$A$33:$A$776,$A72,СВЦЭМ!$B$33:$B$776,V$47)+'СЕТ СН'!$G$9+СВЦЭМ!$D$10+'СЕТ СН'!$G$5-'СЕТ СН'!$G$17</f>
        <v>3329.0647913399998</v>
      </c>
      <c r="W72" s="36">
        <f>SUMIFS(СВЦЭМ!$C$33:$C$776,СВЦЭМ!$A$33:$A$776,$A72,СВЦЭМ!$B$33:$B$776,W$47)+'СЕТ СН'!$G$9+СВЦЭМ!$D$10+'СЕТ СН'!$G$5-'СЕТ СН'!$G$17</f>
        <v>3307.8710846899999</v>
      </c>
      <c r="X72" s="36">
        <f>SUMIFS(СВЦЭМ!$C$33:$C$776,СВЦЭМ!$A$33:$A$776,$A72,СВЦЭМ!$B$33:$B$776,X$47)+'СЕТ СН'!$G$9+СВЦЭМ!$D$10+'СЕТ СН'!$G$5-'СЕТ СН'!$G$17</f>
        <v>3303.9366895999997</v>
      </c>
      <c r="Y72" s="36">
        <f>SUMIFS(СВЦЭМ!$C$33:$C$776,СВЦЭМ!$A$33:$A$776,$A72,СВЦЭМ!$B$33:$B$776,Y$47)+'СЕТ СН'!$G$9+СВЦЭМ!$D$10+'СЕТ СН'!$G$5-'СЕТ СН'!$G$17</f>
        <v>3276.5690506699998</v>
      </c>
    </row>
    <row r="73" spans="1:27" ht="15.75" x14ac:dyDescent="0.2">
      <c r="A73" s="35">
        <f t="shared" si="1"/>
        <v>43734</v>
      </c>
      <c r="B73" s="36">
        <f>SUMIFS(СВЦЭМ!$C$33:$C$776,СВЦЭМ!$A$33:$A$776,$A73,СВЦЭМ!$B$33:$B$776,B$47)+'СЕТ СН'!$G$9+СВЦЭМ!$D$10+'СЕТ СН'!$G$5-'СЕТ СН'!$G$17</f>
        <v>3336.09515508</v>
      </c>
      <c r="C73" s="36">
        <f>SUMIFS(СВЦЭМ!$C$33:$C$776,СВЦЭМ!$A$33:$A$776,$A73,СВЦЭМ!$B$33:$B$776,C$47)+'СЕТ СН'!$G$9+СВЦЭМ!$D$10+'СЕТ СН'!$G$5-'СЕТ СН'!$G$17</f>
        <v>3372.5651484299997</v>
      </c>
      <c r="D73" s="36">
        <f>SUMIFS(СВЦЭМ!$C$33:$C$776,СВЦЭМ!$A$33:$A$776,$A73,СВЦЭМ!$B$33:$B$776,D$47)+'СЕТ СН'!$G$9+СВЦЭМ!$D$10+'СЕТ СН'!$G$5-'СЕТ СН'!$G$17</f>
        <v>3415.8909738399998</v>
      </c>
      <c r="E73" s="36">
        <f>SUMIFS(СВЦЭМ!$C$33:$C$776,СВЦЭМ!$A$33:$A$776,$A73,СВЦЭМ!$B$33:$B$776,E$47)+'СЕТ СН'!$G$9+СВЦЭМ!$D$10+'СЕТ СН'!$G$5-'СЕТ СН'!$G$17</f>
        <v>3418.4090436199999</v>
      </c>
      <c r="F73" s="36">
        <f>SUMIFS(СВЦЭМ!$C$33:$C$776,СВЦЭМ!$A$33:$A$776,$A73,СВЦЭМ!$B$33:$B$776,F$47)+'СЕТ СН'!$G$9+СВЦЭМ!$D$10+'СЕТ СН'!$G$5-'СЕТ СН'!$G$17</f>
        <v>3405.9077512399999</v>
      </c>
      <c r="G73" s="36">
        <f>SUMIFS(СВЦЭМ!$C$33:$C$776,СВЦЭМ!$A$33:$A$776,$A73,СВЦЭМ!$B$33:$B$776,G$47)+'СЕТ СН'!$G$9+СВЦЭМ!$D$10+'СЕТ СН'!$G$5-'СЕТ СН'!$G$17</f>
        <v>3398.7511338699996</v>
      </c>
      <c r="H73" s="36">
        <f>SUMIFS(СВЦЭМ!$C$33:$C$776,СВЦЭМ!$A$33:$A$776,$A73,СВЦЭМ!$B$33:$B$776,H$47)+'СЕТ СН'!$G$9+СВЦЭМ!$D$10+'СЕТ СН'!$G$5-'СЕТ СН'!$G$17</f>
        <v>3351.8455570599999</v>
      </c>
      <c r="I73" s="36">
        <f>SUMIFS(СВЦЭМ!$C$33:$C$776,СВЦЭМ!$A$33:$A$776,$A73,СВЦЭМ!$B$33:$B$776,I$47)+'СЕТ СН'!$G$9+СВЦЭМ!$D$10+'СЕТ СН'!$G$5-'СЕТ СН'!$G$17</f>
        <v>3318.7717222799997</v>
      </c>
      <c r="J73" s="36">
        <f>SUMIFS(СВЦЭМ!$C$33:$C$776,СВЦЭМ!$A$33:$A$776,$A73,СВЦЭМ!$B$33:$B$776,J$47)+'СЕТ СН'!$G$9+СВЦЭМ!$D$10+'СЕТ СН'!$G$5-'СЕТ СН'!$G$17</f>
        <v>3322.8861906399998</v>
      </c>
      <c r="K73" s="36">
        <f>SUMIFS(СВЦЭМ!$C$33:$C$776,СВЦЭМ!$A$33:$A$776,$A73,СВЦЭМ!$B$33:$B$776,K$47)+'СЕТ СН'!$G$9+СВЦЭМ!$D$10+'СЕТ СН'!$G$5-'СЕТ СН'!$G$17</f>
        <v>3326.2311245699998</v>
      </c>
      <c r="L73" s="36">
        <f>SUMIFS(СВЦЭМ!$C$33:$C$776,СВЦЭМ!$A$33:$A$776,$A73,СВЦЭМ!$B$33:$B$776,L$47)+'СЕТ СН'!$G$9+СВЦЭМ!$D$10+'СЕТ СН'!$G$5-'СЕТ СН'!$G$17</f>
        <v>3330.5058188499997</v>
      </c>
      <c r="M73" s="36">
        <f>SUMIFS(СВЦЭМ!$C$33:$C$776,СВЦЭМ!$A$33:$A$776,$A73,СВЦЭМ!$B$33:$B$776,M$47)+'СЕТ СН'!$G$9+СВЦЭМ!$D$10+'СЕТ СН'!$G$5-'СЕТ СН'!$G$17</f>
        <v>3321.07598345</v>
      </c>
      <c r="N73" s="36">
        <f>SUMIFS(СВЦЭМ!$C$33:$C$776,СВЦЭМ!$A$33:$A$776,$A73,СВЦЭМ!$B$33:$B$776,N$47)+'СЕТ СН'!$G$9+СВЦЭМ!$D$10+'СЕТ СН'!$G$5-'СЕТ СН'!$G$17</f>
        <v>3325.4506373300001</v>
      </c>
      <c r="O73" s="36">
        <f>SUMIFS(СВЦЭМ!$C$33:$C$776,СВЦЭМ!$A$33:$A$776,$A73,СВЦЭМ!$B$33:$B$776,O$47)+'СЕТ СН'!$G$9+СВЦЭМ!$D$10+'СЕТ СН'!$G$5-'СЕТ СН'!$G$17</f>
        <v>3307.7051797599997</v>
      </c>
      <c r="P73" s="36">
        <f>SUMIFS(СВЦЭМ!$C$33:$C$776,СВЦЭМ!$A$33:$A$776,$A73,СВЦЭМ!$B$33:$B$776,P$47)+'СЕТ СН'!$G$9+СВЦЭМ!$D$10+'СЕТ СН'!$G$5-'СЕТ СН'!$G$17</f>
        <v>3313.8926813399999</v>
      </c>
      <c r="Q73" s="36">
        <f>SUMIFS(СВЦЭМ!$C$33:$C$776,СВЦЭМ!$A$33:$A$776,$A73,СВЦЭМ!$B$33:$B$776,Q$47)+'СЕТ СН'!$G$9+СВЦЭМ!$D$10+'СЕТ СН'!$G$5-'СЕТ СН'!$G$17</f>
        <v>3311.2341828299996</v>
      </c>
      <c r="R73" s="36">
        <f>SUMIFS(СВЦЭМ!$C$33:$C$776,СВЦЭМ!$A$33:$A$776,$A73,СВЦЭМ!$B$33:$B$776,R$47)+'СЕТ СН'!$G$9+СВЦЭМ!$D$10+'СЕТ СН'!$G$5-'СЕТ СН'!$G$17</f>
        <v>3302.7200299299998</v>
      </c>
      <c r="S73" s="36">
        <f>SUMIFS(СВЦЭМ!$C$33:$C$776,СВЦЭМ!$A$33:$A$776,$A73,СВЦЭМ!$B$33:$B$776,S$47)+'СЕТ СН'!$G$9+СВЦЭМ!$D$10+'СЕТ СН'!$G$5-'СЕТ СН'!$G$17</f>
        <v>3243.7193904999999</v>
      </c>
      <c r="T73" s="36">
        <f>SUMIFS(СВЦЭМ!$C$33:$C$776,СВЦЭМ!$A$33:$A$776,$A73,СВЦЭМ!$B$33:$B$776,T$47)+'СЕТ СН'!$G$9+СВЦЭМ!$D$10+'СЕТ СН'!$G$5-'СЕТ СН'!$G$17</f>
        <v>3240.6911381699997</v>
      </c>
      <c r="U73" s="36">
        <f>SUMIFS(СВЦЭМ!$C$33:$C$776,СВЦЭМ!$A$33:$A$776,$A73,СВЦЭМ!$B$33:$B$776,U$47)+'СЕТ СН'!$G$9+СВЦЭМ!$D$10+'СЕТ СН'!$G$5-'СЕТ СН'!$G$17</f>
        <v>3275.3237005399997</v>
      </c>
      <c r="V73" s="36">
        <f>SUMIFS(СВЦЭМ!$C$33:$C$776,СВЦЭМ!$A$33:$A$776,$A73,СВЦЭМ!$B$33:$B$776,V$47)+'СЕТ СН'!$G$9+СВЦЭМ!$D$10+'СЕТ СН'!$G$5-'СЕТ СН'!$G$17</f>
        <v>3300.6996958499999</v>
      </c>
      <c r="W73" s="36">
        <f>SUMIFS(СВЦЭМ!$C$33:$C$776,СВЦЭМ!$A$33:$A$776,$A73,СВЦЭМ!$B$33:$B$776,W$47)+'СЕТ СН'!$G$9+СВЦЭМ!$D$10+'СЕТ СН'!$G$5-'СЕТ СН'!$G$17</f>
        <v>3282.19726335</v>
      </c>
      <c r="X73" s="36">
        <f>SUMIFS(СВЦЭМ!$C$33:$C$776,СВЦЭМ!$A$33:$A$776,$A73,СВЦЭМ!$B$33:$B$776,X$47)+'СЕТ СН'!$G$9+СВЦЭМ!$D$10+'СЕТ СН'!$G$5-'СЕТ СН'!$G$17</f>
        <v>3252.6005844299998</v>
      </c>
      <c r="Y73" s="36">
        <f>SUMIFS(СВЦЭМ!$C$33:$C$776,СВЦЭМ!$A$33:$A$776,$A73,СВЦЭМ!$B$33:$B$776,Y$47)+'СЕТ СН'!$G$9+СВЦЭМ!$D$10+'СЕТ СН'!$G$5-'СЕТ СН'!$G$17</f>
        <v>3284.3375207700001</v>
      </c>
    </row>
    <row r="74" spans="1:27" ht="15.75" x14ac:dyDescent="0.2">
      <c r="A74" s="35">
        <f t="shared" si="1"/>
        <v>43735</v>
      </c>
      <c r="B74" s="36">
        <f>SUMIFS(СВЦЭМ!$C$33:$C$776,СВЦЭМ!$A$33:$A$776,$A74,СВЦЭМ!$B$33:$B$776,B$47)+'СЕТ СН'!$G$9+СВЦЭМ!$D$10+'СЕТ СН'!$G$5-'СЕТ СН'!$G$17</f>
        <v>3373.7209814999997</v>
      </c>
      <c r="C74" s="36">
        <f>SUMIFS(СВЦЭМ!$C$33:$C$776,СВЦЭМ!$A$33:$A$776,$A74,СВЦЭМ!$B$33:$B$776,C$47)+'СЕТ СН'!$G$9+СВЦЭМ!$D$10+'СЕТ СН'!$G$5-'СЕТ СН'!$G$17</f>
        <v>3404.7018442499998</v>
      </c>
      <c r="D74" s="36">
        <f>SUMIFS(СВЦЭМ!$C$33:$C$776,СВЦЭМ!$A$33:$A$776,$A74,СВЦЭМ!$B$33:$B$776,D$47)+'СЕТ СН'!$G$9+СВЦЭМ!$D$10+'СЕТ СН'!$G$5-'СЕТ СН'!$G$17</f>
        <v>3429.3500497799996</v>
      </c>
      <c r="E74" s="36">
        <f>SUMIFS(СВЦЭМ!$C$33:$C$776,СВЦЭМ!$A$33:$A$776,$A74,СВЦЭМ!$B$33:$B$776,E$47)+'СЕТ СН'!$G$9+СВЦЭМ!$D$10+'СЕТ СН'!$G$5-'СЕТ СН'!$G$17</f>
        <v>3431.78248588</v>
      </c>
      <c r="F74" s="36">
        <f>SUMIFS(СВЦЭМ!$C$33:$C$776,СВЦЭМ!$A$33:$A$776,$A74,СВЦЭМ!$B$33:$B$776,F$47)+'СЕТ СН'!$G$9+СВЦЭМ!$D$10+'СЕТ СН'!$G$5-'СЕТ СН'!$G$17</f>
        <v>3441.8213635100001</v>
      </c>
      <c r="G74" s="36">
        <f>SUMIFS(СВЦЭМ!$C$33:$C$776,СВЦЭМ!$A$33:$A$776,$A74,СВЦЭМ!$B$33:$B$776,G$47)+'СЕТ СН'!$G$9+СВЦЭМ!$D$10+'СЕТ СН'!$G$5-'СЕТ СН'!$G$17</f>
        <v>3415.5838834599999</v>
      </c>
      <c r="H74" s="36">
        <f>SUMIFS(СВЦЭМ!$C$33:$C$776,СВЦЭМ!$A$33:$A$776,$A74,СВЦЭМ!$B$33:$B$776,H$47)+'СЕТ СН'!$G$9+СВЦЭМ!$D$10+'СЕТ СН'!$G$5-'СЕТ СН'!$G$17</f>
        <v>3374.3616820299999</v>
      </c>
      <c r="I74" s="36">
        <f>SUMIFS(СВЦЭМ!$C$33:$C$776,СВЦЭМ!$A$33:$A$776,$A74,СВЦЭМ!$B$33:$B$776,I$47)+'СЕТ СН'!$G$9+СВЦЭМ!$D$10+'СЕТ СН'!$G$5-'СЕТ СН'!$G$17</f>
        <v>3315.48425666</v>
      </c>
      <c r="J74" s="36">
        <f>SUMIFS(СВЦЭМ!$C$33:$C$776,СВЦЭМ!$A$33:$A$776,$A74,СВЦЭМ!$B$33:$B$776,J$47)+'СЕТ СН'!$G$9+СВЦЭМ!$D$10+'СЕТ СН'!$G$5-'СЕТ СН'!$G$17</f>
        <v>3341.2219625899997</v>
      </c>
      <c r="K74" s="36">
        <f>SUMIFS(СВЦЭМ!$C$33:$C$776,СВЦЭМ!$A$33:$A$776,$A74,СВЦЭМ!$B$33:$B$776,K$47)+'СЕТ СН'!$G$9+СВЦЭМ!$D$10+'СЕТ СН'!$G$5-'СЕТ СН'!$G$17</f>
        <v>3354.2487010299997</v>
      </c>
      <c r="L74" s="36">
        <f>SUMIFS(СВЦЭМ!$C$33:$C$776,СВЦЭМ!$A$33:$A$776,$A74,СВЦЭМ!$B$33:$B$776,L$47)+'СЕТ СН'!$G$9+СВЦЭМ!$D$10+'СЕТ СН'!$G$5-'СЕТ СН'!$G$17</f>
        <v>3337.1220588599999</v>
      </c>
      <c r="M74" s="36">
        <f>SUMIFS(СВЦЭМ!$C$33:$C$776,СВЦЭМ!$A$33:$A$776,$A74,СВЦЭМ!$B$33:$B$776,M$47)+'СЕТ СН'!$G$9+СВЦЭМ!$D$10+'СЕТ СН'!$G$5-'СЕТ СН'!$G$17</f>
        <v>3342.46152588</v>
      </c>
      <c r="N74" s="36">
        <f>SUMIFS(СВЦЭМ!$C$33:$C$776,СВЦЭМ!$A$33:$A$776,$A74,СВЦЭМ!$B$33:$B$776,N$47)+'СЕТ СН'!$G$9+СВЦЭМ!$D$10+'СЕТ СН'!$G$5-'СЕТ СН'!$G$17</f>
        <v>3337.8163206099998</v>
      </c>
      <c r="O74" s="36">
        <f>SUMIFS(СВЦЭМ!$C$33:$C$776,СВЦЭМ!$A$33:$A$776,$A74,СВЦЭМ!$B$33:$B$776,O$47)+'СЕТ СН'!$G$9+СВЦЭМ!$D$10+'СЕТ СН'!$G$5-'СЕТ СН'!$G$17</f>
        <v>3326.3438808799997</v>
      </c>
      <c r="P74" s="36">
        <f>SUMIFS(СВЦЭМ!$C$33:$C$776,СВЦЭМ!$A$33:$A$776,$A74,СВЦЭМ!$B$33:$B$776,P$47)+'СЕТ СН'!$G$9+СВЦЭМ!$D$10+'СЕТ СН'!$G$5-'СЕТ СН'!$G$17</f>
        <v>3328.5817165899998</v>
      </c>
      <c r="Q74" s="36">
        <f>SUMIFS(СВЦЭМ!$C$33:$C$776,СВЦЭМ!$A$33:$A$776,$A74,СВЦЭМ!$B$33:$B$776,Q$47)+'СЕТ СН'!$G$9+СВЦЭМ!$D$10+'СЕТ СН'!$G$5-'СЕТ СН'!$G$17</f>
        <v>3318.1375874199998</v>
      </c>
      <c r="R74" s="36">
        <f>SUMIFS(СВЦЭМ!$C$33:$C$776,СВЦЭМ!$A$33:$A$776,$A74,СВЦЭМ!$B$33:$B$776,R$47)+'СЕТ СН'!$G$9+СВЦЭМ!$D$10+'СЕТ СН'!$G$5-'СЕТ СН'!$G$17</f>
        <v>3335.9187061299999</v>
      </c>
      <c r="S74" s="36">
        <f>SUMIFS(СВЦЭМ!$C$33:$C$776,СВЦЭМ!$A$33:$A$776,$A74,СВЦЭМ!$B$33:$B$776,S$47)+'СЕТ СН'!$G$9+СВЦЭМ!$D$10+'СЕТ СН'!$G$5-'СЕТ СН'!$G$17</f>
        <v>3337.9544151800001</v>
      </c>
      <c r="T74" s="36">
        <f>SUMIFS(СВЦЭМ!$C$33:$C$776,СВЦЭМ!$A$33:$A$776,$A74,СВЦЭМ!$B$33:$B$776,T$47)+'СЕТ СН'!$G$9+СВЦЭМ!$D$10+'СЕТ СН'!$G$5-'СЕТ СН'!$G$17</f>
        <v>3354.5999008599997</v>
      </c>
      <c r="U74" s="36">
        <f>SUMIFS(СВЦЭМ!$C$33:$C$776,СВЦЭМ!$A$33:$A$776,$A74,СВЦЭМ!$B$33:$B$776,U$47)+'СЕТ СН'!$G$9+СВЦЭМ!$D$10+'СЕТ СН'!$G$5-'СЕТ СН'!$G$17</f>
        <v>3325.6927221899996</v>
      </c>
      <c r="V74" s="36">
        <f>SUMIFS(СВЦЭМ!$C$33:$C$776,СВЦЭМ!$A$33:$A$776,$A74,СВЦЭМ!$B$33:$B$776,V$47)+'СЕТ СН'!$G$9+СВЦЭМ!$D$10+'СЕТ СН'!$G$5-'СЕТ СН'!$G$17</f>
        <v>3300.7904847099999</v>
      </c>
      <c r="W74" s="36">
        <f>SUMIFS(СВЦЭМ!$C$33:$C$776,СВЦЭМ!$A$33:$A$776,$A74,СВЦЭМ!$B$33:$B$776,W$47)+'СЕТ СН'!$G$9+СВЦЭМ!$D$10+'СЕТ СН'!$G$5-'СЕТ СН'!$G$17</f>
        <v>3277.0877856299999</v>
      </c>
      <c r="X74" s="36">
        <f>SUMIFS(СВЦЭМ!$C$33:$C$776,СВЦЭМ!$A$33:$A$776,$A74,СВЦЭМ!$B$33:$B$776,X$47)+'СЕТ СН'!$G$9+СВЦЭМ!$D$10+'СЕТ СН'!$G$5-'СЕТ СН'!$G$17</f>
        <v>3249.7419905999996</v>
      </c>
      <c r="Y74" s="36">
        <f>SUMIFS(СВЦЭМ!$C$33:$C$776,СВЦЭМ!$A$33:$A$776,$A74,СВЦЭМ!$B$33:$B$776,Y$47)+'СЕТ СН'!$G$9+СВЦЭМ!$D$10+'СЕТ СН'!$G$5-'СЕТ СН'!$G$17</f>
        <v>3264.2400306299996</v>
      </c>
    </row>
    <row r="75" spans="1:27" ht="15.75" x14ac:dyDescent="0.2">
      <c r="A75" s="35">
        <f t="shared" si="1"/>
        <v>43736</v>
      </c>
      <c r="B75" s="36">
        <f>SUMIFS(СВЦЭМ!$C$33:$C$776,СВЦЭМ!$A$33:$A$776,$A75,СВЦЭМ!$B$33:$B$776,B$47)+'СЕТ СН'!$G$9+СВЦЭМ!$D$10+'СЕТ СН'!$G$5-'СЕТ СН'!$G$17</f>
        <v>3388.8206415499999</v>
      </c>
      <c r="C75" s="36">
        <f>SUMIFS(СВЦЭМ!$C$33:$C$776,СВЦЭМ!$A$33:$A$776,$A75,СВЦЭМ!$B$33:$B$776,C$47)+'СЕТ СН'!$G$9+СВЦЭМ!$D$10+'СЕТ СН'!$G$5-'СЕТ СН'!$G$17</f>
        <v>3405.2456699300001</v>
      </c>
      <c r="D75" s="36">
        <f>SUMIFS(СВЦЭМ!$C$33:$C$776,СВЦЭМ!$A$33:$A$776,$A75,СВЦЭМ!$B$33:$B$776,D$47)+'СЕТ СН'!$G$9+СВЦЭМ!$D$10+'СЕТ СН'!$G$5-'СЕТ СН'!$G$17</f>
        <v>3421.7288668699998</v>
      </c>
      <c r="E75" s="36">
        <f>SUMIFS(СВЦЭМ!$C$33:$C$776,СВЦЭМ!$A$33:$A$776,$A75,СВЦЭМ!$B$33:$B$776,E$47)+'СЕТ СН'!$G$9+СВЦЭМ!$D$10+'СЕТ СН'!$G$5-'СЕТ СН'!$G$17</f>
        <v>3424.7984865499998</v>
      </c>
      <c r="F75" s="36">
        <f>SUMIFS(СВЦЭМ!$C$33:$C$776,СВЦЭМ!$A$33:$A$776,$A75,СВЦЭМ!$B$33:$B$776,F$47)+'СЕТ СН'!$G$9+СВЦЭМ!$D$10+'СЕТ СН'!$G$5-'СЕТ СН'!$G$17</f>
        <v>3418.0179472199998</v>
      </c>
      <c r="G75" s="36">
        <f>SUMIFS(СВЦЭМ!$C$33:$C$776,СВЦЭМ!$A$33:$A$776,$A75,СВЦЭМ!$B$33:$B$776,G$47)+'СЕТ СН'!$G$9+СВЦЭМ!$D$10+'СЕТ СН'!$G$5-'СЕТ СН'!$G$17</f>
        <v>3419.7973350799998</v>
      </c>
      <c r="H75" s="36">
        <f>SUMIFS(СВЦЭМ!$C$33:$C$776,СВЦЭМ!$A$33:$A$776,$A75,СВЦЭМ!$B$33:$B$776,H$47)+'СЕТ СН'!$G$9+СВЦЭМ!$D$10+'СЕТ СН'!$G$5-'СЕТ СН'!$G$17</f>
        <v>3394.00868253</v>
      </c>
      <c r="I75" s="36">
        <f>SUMIFS(СВЦЭМ!$C$33:$C$776,СВЦЭМ!$A$33:$A$776,$A75,СВЦЭМ!$B$33:$B$776,I$47)+'СЕТ СН'!$G$9+СВЦЭМ!$D$10+'СЕТ СН'!$G$5-'СЕТ СН'!$G$17</f>
        <v>3363.96951107</v>
      </c>
      <c r="J75" s="36">
        <f>SUMIFS(СВЦЭМ!$C$33:$C$776,СВЦЭМ!$A$33:$A$776,$A75,СВЦЭМ!$B$33:$B$776,J$47)+'СЕТ СН'!$G$9+СВЦЭМ!$D$10+'СЕТ СН'!$G$5-'СЕТ СН'!$G$17</f>
        <v>3310.2536957799998</v>
      </c>
      <c r="K75" s="36">
        <f>SUMIFS(СВЦЭМ!$C$33:$C$776,СВЦЭМ!$A$33:$A$776,$A75,СВЦЭМ!$B$33:$B$776,K$47)+'СЕТ СН'!$G$9+СВЦЭМ!$D$10+'СЕТ СН'!$G$5-'СЕТ СН'!$G$17</f>
        <v>3320.98351998</v>
      </c>
      <c r="L75" s="36">
        <f>SUMIFS(СВЦЭМ!$C$33:$C$776,СВЦЭМ!$A$33:$A$776,$A75,СВЦЭМ!$B$33:$B$776,L$47)+'СЕТ СН'!$G$9+СВЦЭМ!$D$10+'СЕТ СН'!$G$5-'СЕТ СН'!$G$17</f>
        <v>3324.5837384899996</v>
      </c>
      <c r="M75" s="36">
        <f>SUMIFS(СВЦЭМ!$C$33:$C$776,СВЦЭМ!$A$33:$A$776,$A75,СВЦЭМ!$B$33:$B$776,M$47)+'СЕТ СН'!$G$9+СВЦЭМ!$D$10+'СЕТ СН'!$G$5-'СЕТ СН'!$G$17</f>
        <v>3311.8885050700001</v>
      </c>
      <c r="N75" s="36">
        <f>SUMIFS(СВЦЭМ!$C$33:$C$776,СВЦЭМ!$A$33:$A$776,$A75,СВЦЭМ!$B$33:$B$776,N$47)+'СЕТ СН'!$G$9+СВЦЭМ!$D$10+'СЕТ СН'!$G$5-'СЕТ СН'!$G$17</f>
        <v>3310.9797715999998</v>
      </c>
      <c r="O75" s="36">
        <f>SUMIFS(СВЦЭМ!$C$33:$C$776,СВЦЭМ!$A$33:$A$776,$A75,СВЦЭМ!$B$33:$B$776,O$47)+'СЕТ СН'!$G$9+СВЦЭМ!$D$10+'СЕТ СН'!$G$5-'СЕТ СН'!$G$17</f>
        <v>3303.22863659</v>
      </c>
      <c r="P75" s="36">
        <f>SUMIFS(СВЦЭМ!$C$33:$C$776,СВЦЭМ!$A$33:$A$776,$A75,СВЦЭМ!$B$33:$B$776,P$47)+'СЕТ СН'!$G$9+СВЦЭМ!$D$10+'СЕТ СН'!$G$5-'СЕТ СН'!$G$17</f>
        <v>3305.4227381599999</v>
      </c>
      <c r="Q75" s="36">
        <f>SUMIFS(СВЦЭМ!$C$33:$C$776,СВЦЭМ!$A$33:$A$776,$A75,СВЦЭМ!$B$33:$B$776,Q$47)+'СЕТ СН'!$G$9+СВЦЭМ!$D$10+'СЕТ СН'!$G$5-'СЕТ СН'!$G$17</f>
        <v>3304.9382796299997</v>
      </c>
      <c r="R75" s="36">
        <f>SUMIFS(СВЦЭМ!$C$33:$C$776,СВЦЭМ!$A$33:$A$776,$A75,СВЦЭМ!$B$33:$B$776,R$47)+'СЕТ СН'!$G$9+СВЦЭМ!$D$10+'СЕТ СН'!$G$5-'СЕТ СН'!$G$17</f>
        <v>3258.4221662999998</v>
      </c>
      <c r="S75" s="36">
        <f>SUMIFS(СВЦЭМ!$C$33:$C$776,СВЦЭМ!$A$33:$A$776,$A75,СВЦЭМ!$B$33:$B$776,S$47)+'СЕТ СН'!$G$9+СВЦЭМ!$D$10+'СЕТ СН'!$G$5-'СЕТ СН'!$G$17</f>
        <v>3229.60364106</v>
      </c>
      <c r="T75" s="36">
        <f>SUMIFS(СВЦЭМ!$C$33:$C$776,СВЦЭМ!$A$33:$A$776,$A75,СВЦЭМ!$B$33:$B$776,T$47)+'СЕТ СН'!$G$9+СВЦЭМ!$D$10+'СЕТ СН'!$G$5-'СЕТ СН'!$G$17</f>
        <v>3238.8592884199998</v>
      </c>
      <c r="U75" s="36">
        <f>SUMIFS(СВЦЭМ!$C$33:$C$776,СВЦЭМ!$A$33:$A$776,$A75,СВЦЭМ!$B$33:$B$776,U$47)+'СЕТ СН'!$G$9+СВЦЭМ!$D$10+'СЕТ СН'!$G$5-'СЕТ СН'!$G$17</f>
        <v>3264.2085351899996</v>
      </c>
      <c r="V75" s="36">
        <f>SUMIFS(СВЦЭМ!$C$33:$C$776,СВЦЭМ!$A$33:$A$776,$A75,СВЦЭМ!$B$33:$B$776,V$47)+'СЕТ СН'!$G$9+СВЦЭМ!$D$10+'СЕТ СН'!$G$5-'СЕТ СН'!$G$17</f>
        <v>3284.7107350099996</v>
      </c>
      <c r="W75" s="36">
        <f>SUMIFS(СВЦЭМ!$C$33:$C$776,СВЦЭМ!$A$33:$A$776,$A75,СВЦЭМ!$B$33:$B$776,W$47)+'СЕТ СН'!$G$9+СВЦЭМ!$D$10+'СЕТ СН'!$G$5-'СЕТ СН'!$G$17</f>
        <v>3271.8448388099996</v>
      </c>
      <c r="X75" s="36">
        <f>SUMIFS(СВЦЭМ!$C$33:$C$776,СВЦЭМ!$A$33:$A$776,$A75,СВЦЭМ!$B$33:$B$776,X$47)+'СЕТ СН'!$G$9+СВЦЭМ!$D$10+'СЕТ СН'!$G$5-'СЕТ СН'!$G$17</f>
        <v>3248.7253995900001</v>
      </c>
      <c r="Y75" s="36">
        <f>SUMIFS(СВЦЭМ!$C$33:$C$776,СВЦЭМ!$A$33:$A$776,$A75,СВЦЭМ!$B$33:$B$776,Y$47)+'СЕТ СН'!$G$9+СВЦЭМ!$D$10+'СЕТ СН'!$G$5-'СЕТ СН'!$G$17</f>
        <v>3296.4665473799996</v>
      </c>
    </row>
    <row r="76" spans="1:27" ht="15.75" x14ac:dyDescent="0.2">
      <c r="A76" s="35">
        <f t="shared" si="1"/>
        <v>43737</v>
      </c>
      <c r="B76" s="36">
        <f>SUMIFS(СВЦЭМ!$C$33:$C$776,СВЦЭМ!$A$33:$A$776,$A76,СВЦЭМ!$B$33:$B$776,B$47)+'СЕТ СН'!$G$9+СВЦЭМ!$D$10+'СЕТ СН'!$G$5-'СЕТ СН'!$G$17</f>
        <v>3371.8791313699999</v>
      </c>
      <c r="C76" s="36">
        <f>SUMIFS(СВЦЭМ!$C$33:$C$776,СВЦЭМ!$A$33:$A$776,$A76,СВЦЭМ!$B$33:$B$776,C$47)+'СЕТ СН'!$G$9+СВЦЭМ!$D$10+'СЕТ СН'!$G$5-'СЕТ СН'!$G$17</f>
        <v>3392.5793266599999</v>
      </c>
      <c r="D76" s="36">
        <f>SUMIFS(СВЦЭМ!$C$33:$C$776,СВЦЭМ!$A$33:$A$776,$A76,СВЦЭМ!$B$33:$B$776,D$47)+'СЕТ СН'!$G$9+СВЦЭМ!$D$10+'СЕТ СН'!$G$5-'СЕТ СН'!$G$17</f>
        <v>3407.40580499</v>
      </c>
      <c r="E76" s="36">
        <f>SUMIFS(СВЦЭМ!$C$33:$C$776,СВЦЭМ!$A$33:$A$776,$A76,СВЦЭМ!$B$33:$B$776,E$47)+'СЕТ СН'!$G$9+СВЦЭМ!$D$10+'СЕТ СН'!$G$5-'СЕТ СН'!$G$17</f>
        <v>3406.2960172599996</v>
      </c>
      <c r="F76" s="36">
        <f>SUMIFS(СВЦЭМ!$C$33:$C$776,СВЦЭМ!$A$33:$A$776,$A76,СВЦЭМ!$B$33:$B$776,F$47)+'СЕТ СН'!$G$9+СВЦЭМ!$D$10+'СЕТ СН'!$G$5-'СЕТ СН'!$G$17</f>
        <v>3417.0679124899998</v>
      </c>
      <c r="G76" s="36">
        <f>SUMIFS(СВЦЭМ!$C$33:$C$776,СВЦЭМ!$A$33:$A$776,$A76,СВЦЭМ!$B$33:$B$776,G$47)+'СЕТ СН'!$G$9+СВЦЭМ!$D$10+'СЕТ СН'!$G$5-'СЕТ СН'!$G$17</f>
        <v>3408.9849925399999</v>
      </c>
      <c r="H76" s="36">
        <f>SUMIFS(СВЦЭМ!$C$33:$C$776,СВЦЭМ!$A$33:$A$776,$A76,СВЦЭМ!$B$33:$B$776,H$47)+'СЕТ СН'!$G$9+СВЦЭМ!$D$10+'СЕТ СН'!$G$5-'СЕТ СН'!$G$17</f>
        <v>3388.0766852299998</v>
      </c>
      <c r="I76" s="36">
        <f>SUMIFS(СВЦЭМ!$C$33:$C$776,СВЦЭМ!$A$33:$A$776,$A76,СВЦЭМ!$B$33:$B$776,I$47)+'СЕТ СН'!$G$9+СВЦЭМ!$D$10+'СЕТ СН'!$G$5-'СЕТ СН'!$G$17</f>
        <v>3377.0627297599999</v>
      </c>
      <c r="J76" s="36">
        <f>SUMIFS(СВЦЭМ!$C$33:$C$776,СВЦЭМ!$A$33:$A$776,$A76,СВЦЭМ!$B$33:$B$776,J$47)+'СЕТ СН'!$G$9+СВЦЭМ!$D$10+'СЕТ СН'!$G$5-'СЕТ СН'!$G$17</f>
        <v>3333.45926689</v>
      </c>
      <c r="K76" s="36">
        <f>SUMIFS(СВЦЭМ!$C$33:$C$776,СВЦЭМ!$A$33:$A$776,$A76,СВЦЭМ!$B$33:$B$776,K$47)+'СЕТ СН'!$G$9+СВЦЭМ!$D$10+'СЕТ СН'!$G$5-'СЕТ СН'!$G$17</f>
        <v>3305.7776708299998</v>
      </c>
      <c r="L76" s="36">
        <f>SUMIFS(СВЦЭМ!$C$33:$C$776,СВЦЭМ!$A$33:$A$776,$A76,СВЦЭМ!$B$33:$B$776,L$47)+'СЕТ СН'!$G$9+СВЦЭМ!$D$10+'СЕТ СН'!$G$5-'СЕТ СН'!$G$17</f>
        <v>3318.2712230299999</v>
      </c>
      <c r="M76" s="36">
        <f>SUMIFS(СВЦЭМ!$C$33:$C$776,СВЦЭМ!$A$33:$A$776,$A76,СВЦЭМ!$B$33:$B$776,M$47)+'СЕТ СН'!$G$9+СВЦЭМ!$D$10+'СЕТ СН'!$G$5-'СЕТ СН'!$G$17</f>
        <v>3302.21479327</v>
      </c>
      <c r="N76" s="36">
        <f>SUMIFS(СВЦЭМ!$C$33:$C$776,СВЦЭМ!$A$33:$A$776,$A76,СВЦЭМ!$B$33:$B$776,N$47)+'СЕТ СН'!$G$9+СВЦЭМ!$D$10+'СЕТ СН'!$G$5-'СЕТ СН'!$G$17</f>
        <v>3304.97190546</v>
      </c>
      <c r="O76" s="36">
        <f>SUMIFS(СВЦЭМ!$C$33:$C$776,СВЦЭМ!$A$33:$A$776,$A76,СВЦЭМ!$B$33:$B$776,O$47)+'СЕТ СН'!$G$9+СВЦЭМ!$D$10+'СЕТ СН'!$G$5-'СЕТ СН'!$G$17</f>
        <v>3302.5602934899998</v>
      </c>
      <c r="P76" s="36">
        <f>SUMIFS(СВЦЭМ!$C$33:$C$776,СВЦЭМ!$A$33:$A$776,$A76,СВЦЭМ!$B$33:$B$776,P$47)+'СЕТ СН'!$G$9+СВЦЭМ!$D$10+'СЕТ СН'!$G$5-'СЕТ СН'!$G$17</f>
        <v>3310.6859105799999</v>
      </c>
      <c r="Q76" s="36">
        <f>SUMIFS(СВЦЭМ!$C$33:$C$776,СВЦЭМ!$A$33:$A$776,$A76,СВЦЭМ!$B$33:$B$776,Q$47)+'СЕТ СН'!$G$9+СВЦЭМ!$D$10+'СЕТ СН'!$G$5-'СЕТ СН'!$G$17</f>
        <v>3321.6000593799999</v>
      </c>
      <c r="R76" s="36">
        <f>SUMIFS(СВЦЭМ!$C$33:$C$776,СВЦЭМ!$A$33:$A$776,$A76,СВЦЭМ!$B$33:$B$776,R$47)+'СЕТ СН'!$G$9+СВЦЭМ!$D$10+'СЕТ СН'!$G$5-'СЕТ СН'!$G$17</f>
        <v>3277.4787056699997</v>
      </c>
      <c r="S76" s="36">
        <f>SUMIFS(СВЦЭМ!$C$33:$C$776,СВЦЭМ!$A$33:$A$776,$A76,СВЦЭМ!$B$33:$B$776,S$47)+'СЕТ СН'!$G$9+СВЦЭМ!$D$10+'СЕТ СН'!$G$5-'СЕТ СН'!$G$17</f>
        <v>3240.6871850899997</v>
      </c>
      <c r="T76" s="36">
        <f>SUMIFS(СВЦЭМ!$C$33:$C$776,СВЦЭМ!$A$33:$A$776,$A76,СВЦЭМ!$B$33:$B$776,T$47)+'СЕТ СН'!$G$9+СВЦЭМ!$D$10+'СЕТ СН'!$G$5-'СЕТ СН'!$G$17</f>
        <v>3254.6988851899996</v>
      </c>
      <c r="U76" s="36">
        <f>SUMIFS(СВЦЭМ!$C$33:$C$776,СВЦЭМ!$A$33:$A$776,$A76,СВЦЭМ!$B$33:$B$776,U$47)+'СЕТ СН'!$G$9+СВЦЭМ!$D$10+'СЕТ СН'!$G$5-'СЕТ СН'!$G$17</f>
        <v>3288.2816488099998</v>
      </c>
      <c r="V76" s="36">
        <f>SUMIFS(СВЦЭМ!$C$33:$C$776,СВЦЭМ!$A$33:$A$776,$A76,СВЦЭМ!$B$33:$B$776,V$47)+'СЕТ СН'!$G$9+СВЦЭМ!$D$10+'СЕТ СН'!$G$5-'СЕТ СН'!$G$17</f>
        <v>3300.1559824899996</v>
      </c>
      <c r="W76" s="36">
        <f>SUMIFS(СВЦЭМ!$C$33:$C$776,СВЦЭМ!$A$33:$A$776,$A76,СВЦЭМ!$B$33:$B$776,W$47)+'СЕТ СН'!$G$9+СВЦЭМ!$D$10+'СЕТ СН'!$G$5-'СЕТ СН'!$G$17</f>
        <v>3293.6260163399998</v>
      </c>
      <c r="X76" s="36">
        <f>SUMIFS(СВЦЭМ!$C$33:$C$776,СВЦЭМ!$A$33:$A$776,$A76,СВЦЭМ!$B$33:$B$776,X$47)+'СЕТ СН'!$G$9+СВЦЭМ!$D$10+'СЕТ СН'!$G$5-'СЕТ СН'!$G$17</f>
        <v>3258.0927608399998</v>
      </c>
      <c r="Y76" s="36">
        <f>SUMIFS(СВЦЭМ!$C$33:$C$776,СВЦЭМ!$A$33:$A$776,$A76,СВЦЭМ!$B$33:$B$776,Y$47)+'СЕТ СН'!$G$9+СВЦЭМ!$D$10+'СЕТ СН'!$G$5-'СЕТ СН'!$G$17</f>
        <v>3254.6147461</v>
      </c>
    </row>
    <row r="77" spans="1:27" ht="15.75" x14ac:dyDescent="0.2">
      <c r="A77" s="35">
        <f t="shared" si="1"/>
        <v>43738</v>
      </c>
      <c r="B77" s="36">
        <f>SUMIFS(СВЦЭМ!$C$33:$C$776,СВЦЭМ!$A$33:$A$776,$A77,СВЦЭМ!$B$33:$B$776,B$47)+'СЕТ СН'!$G$9+СВЦЭМ!$D$10+'СЕТ СН'!$G$5-'СЕТ СН'!$G$17</f>
        <v>3311.5253566799997</v>
      </c>
      <c r="C77" s="36">
        <f>SUMIFS(СВЦЭМ!$C$33:$C$776,СВЦЭМ!$A$33:$A$776,$A77,СВЦЭМ!$B$33:$B$776,C$47)+'СЕТ СН'!$G$9+СВЦЭМ!$D$10+'СЕТ СН'!$G$5-'СЕТ СН'!$G$17</f>
        <v>3345.9746799799996</v>
      </c>
      <c r="D77" s="36">
        <f>SUMIFS(СВЦЭМ!$C$33:$C$776,СВЦЭМ!$A$33:$A$776,$A77,СВЦЭМ!$B$33:$B$776,D$47)+'СЕТ СН'!$G$9+СВЦЭМ!$D$10+'СЕТ СН'!$G$5-'СЕТ СН'!$G$17</f>
        <v>3363.3568473400001</v>
      </c>
      <c r="E77" s="36">
        <f>SUMIFS(СВЦЭМ!$C$33:$C$776,СВЦЭМ!$A$33:$A$776,$A77,СВЦЭМ!$B$33:$B$776,E$47)+'СЕТ СН'!$G$9+СВЦЭМ!$D$10+'СЕТ СН'!$G$5-'СЕТ СН'!$G$17</f>
        <v>3378.6707759699998</v>
      </c>
      <c r="F77" s="36">
        <f>SUMIFS(СВЦЭМ!$C$33:$C$776,СВЦЭМ!$A$33:$A$776,$A77,СВЦЭМ!$B$33:$B$776,F$47)+'СЕТ СН'!$G$9+СВЦЭМ!$D$10+'СЕТ СН'!$G$5-'СЕТ СН'!$G$17</f>
        <v>3369.0145782399995</v>
      </c>
      <c r="G77" s="36">
        <f>SUMIFS(СВЦЭМ!$C$33:$C$776,СВЦЭМ!$A$33:$A$776,$A77,СВЦЭМ!$B$33:$B$776,G$47)+'СЕТ СН'!$G$9+СВЦЭМ!$D$10+'СЕТ СН'!$G$5-'СЕТ СН'!$G$17</f>
        <v>3354.0907539399996</v>
      </c>
      <c r="H77" s="36">
        <f>SUMIFS(СВЦЭМ!$C$33:$C$776,СВЦЭМ!$A$33:$A$776,$A77,СВЦЭМ!$B$33:$B$776,H$47)+'СЕТ СН'!$G$9+СВЦЭМ!$D$10+'СЕТ СН'!$G$5-'СЕТ СН'!$G$17</f>
        <v>3300.7511750899998</v>
      </c>
      <c r="I77" s="36">
        <f>SUMIFS(СВЦЭМ!$C$33:$C$776,СВЦЭМ!$A$33:$A$776,$A77,СВЦЭМ!$B$33:$B$776,I$47)+'СЕТ СН'!$G$9+СВЦЭМ!$D$10+'СЕТ СН'!$G$5-'СЕТ СН'!$G$17</f>
        <v>3284.3677450799996</v>
      </c>
      <c r="J77" s="36">
        <f>SUMIFS(СВЦЭМ!$C$33:$C$776,СВЦЭМ!$A$33:$A$776,$A77,СВЦЭМ!$B$33:$B$776,J$47)+'СЕТ СН'!$G$9+СВЦЭМ!$D$10+'СЕТ СН'!$G$5-'СЕТ СН'!$G$17</f>
        <v>3298.0351924399997</v>
      </c>
      <c r="K77" s="36">
        <f>SUMIFS(СВЦЭМ!$C$33:$C$776,СВЦЭМ!$A$33:$A$776,$A77,СВЦЭМ!$B$33:$B$776,K$47)+'СЕТ СН'!$G$9+СВЦЭМ!$D$10+'СЕТ СН'!$G$5-'СЕТ СН'!$G$17</f>
        <v>3304.9666736499998</v>
      </c>
      <c r="L77" s="36">
        <f>SUMIFS(СВЦЭМ!$C$33:$C$776,СВЦЭМ!$A$33:$A$776,$A77,СВЦЭМ!$B$33:$B$776,L$47)+'СЕТ СН'!$G$9+СВЦЭМ!$D$10+'СЕТ СН'!$G$5-'СЕТ СН'!$G$17</f>
        <v>3299.9851908299997</v>
      </c>
      <c r="M77" s="36">
        <f>SUMIFS(СВЦЭМ!$C$33:$C$776,СВЦЭМ!$A$33:$A$776,$A77,СВЦЭМ!$B$33:$B$776,M$47)+'СЕТ СН'!$G$9+СВЦЭМ!$D$10+'СЕТ СН'!$G$5-'СЕТ СН'!$G$17</f>
        <v>3279.28819088</v>
      </c>
      <c r="N77" s="36">
        <f>SUMIFS(СВЦЭМ!$C$33:$C$776,СВЦЭМ!$A$33:$A$776,$A77,СВЦЭМ!$B$33:$B$776,N$47)+'СЕТ СН'!$G$9+СВЦЭМ!$D$10+'СЕТ СН'!$G$5-'СЕТ СН'!$G$17</f>
        <v>3274.6837066099997</v>
      </c>
      <c r="O77" s="36">
        <f>SUMIFS(СВЦЭМ!$C$33:$C$776,СВЦЭМ!$A$33:$A$776,$A77,СВЦЭМ!$B$33:$B$776,O$47)+'СЕТ СН'!$G$9+СВЦЭМ!$D$10+'СЕТ СН'!$G$5-'СЕТ СН'!$G$17</f>
        <v>3242.6223826999999</v>
      </c>
      <c r="P77" s="36">
        <f>SUMIFS(СВЦЭМ!$C$33:$C$776,СВЦЭМ!$A$33:$A$776,$A77,СВЦЭМ!$B$33:$B$776,P$47)+'СЕТ СН'!$G$9+СВЦЭМ!$D$10+'СЕТ СН'!$G$5-'СЕТ СН'!$G$17</f>
        <v>3253.0775293299998</v>
      </c>
      <c r="Q77" s="36">
        <f>SUMIFS(СВЦЭМ!$C$33:$C$776,СВЦЭМ!$A$33:$A$776,$A77,СВЦЭМ!$B$33:$B$776,Q$47)+'СЕТ СН'!$G$9+СВЦЭМ!$D$10+'СЕТ СН'!$G$5-'СЕТ СН'!$G$17</f>
        <v>3255.1329452599998</v>
      </c>
      <c r="R77" s="36">
        <f>SUMIFS(СВЦЭМ!$C$33:$C$776,СВЦЭМ!$A$33:$A$776,$A77,СВЦЭМ!$B$33:$B$776,R$47)+'СЕТ СН'!$G$9+СВЦЭМ!$D$10+'СЕТ СН'!$G$5-'СЕТ СН'!$G$17</f>
        <v>3221.6740037699997</v>
      </c>
      <c r="S77" s="36">
        <f>SUMIFS(СВЦЭМ!$C$33:$C$776,СВЦЭМ!$A$33:$A$776,$A77,СВЦЭМ!$B$33:$B$776,S$47)+'СЕТ СН'!$G$9+СВЦЭМ!$D$10+'СЕТ СН'!$G$5-'СЕТ СН'!$G$17</f>
        <v>3228.7154405799997</v>
      </c>
      <c r="T77" s="36">
        <f>SUMIFS(СВЦЭМ!$C$33:$C$776,СВЦЭМ!$A$33:$A$776,$A77,СВЦЭМ!$B$33:$B$776,T$47)+'СЕТ СН'!$G$9+СВЦЭМ!$D$10+'СЕТ СН'!$G$5-'СЕТ СН'!$G$17</f>
        <v>3239.6837661999998</v>
      </c>
      <c r="U77" s="36">
        <f>SUMIFS(СВЦЭМ!$C$33:$C$776,СВЦЭМ!$A$33:$A$776,$A77,СВЦЭМ!$B$33:$B$776,U$47)+'СЕТ СН'!$G$9+СВЦЭМ!$D$10+'СЕТ СН'!$G$5-'СЕТ СН'!$G$17</f>
        <v>3271.5550076299996</v>
      </c>
      <c r="V77" s="36">
        <f>SUMIFS(СВЦЭМ!$C$33:$C$776,СВЦЭМ!$A$33:$A$776,$A77,СВЦЭМ!$B$33:$B$776,V$47)+'СЕТ СН'!$G$9+СВЦЭМ!$D$10+'СЕТ СН'!$G$5-'СЕТ СН'!$G$17</f>
        <v>3276.4475884099998</v>
      </c>
      <c r="W77" s="36">
        <f>SUMIFS(СВЦЭМ!$C$33:$C$776,СВЦЭМ!$A$33:$A$776,$A77,СВЦЭМ!$B$33:$B$776,W$47)+'СЕТ СН'!$G$9+СВЦЭМ!$D$10+'СЕТ СН'!$G$5-'СЕТ СН'!$G$17</f>
        <v>3270.6960035699999</v>
      </c>
      <c r="X77" s="36">
        <f>SUMIFS(СВЦЭМ!$C$33:$C$776,СВЦЭМ!$A$33:$A$776,$A77,СВЦЭМ!$B$33:$B$776,X$47)+'СЕТ СН'!$G$9+СВЦЭМ!$D$10+'СЕТ СН'!$G$5-'СЕТ СН'!$G$17</f>
        <v>3243.25976382</v>
      </c>
      <c r="Y77" s="36">
        <f>SUMIFS(СВЦЭМ!$C$33:$C$776,СВЦЭМ!$A$33:$A$776,$A77,СВЦЭМ!$B$33:$B$776,Y$47)+'СЕТ СН'!$G$9+СВЦЭМ!$D$10+'СЕТ СН'!$G$5-'СЕТ СН'!$G$17</f>
        <v>3219.9212419699998</v>
      </c>
      <c r="AA77" s="37"/>
    </row>
    <row r="78" spans="1:27" ht="15.75" hidden="1" x14ac:dyDescent="0.2">
      <c r="A78" s="35">
        <f t="shared" si="1"/>
        <v>43739</v>
      </c>
      <c r="B78" s="36">
        <f>SUMIFS(СВЦЭМ!$C$33:$C$776,СВЦЭМ!$A$33:$A$776,$A78,СВЦЭМ!$B$33:$B$776,B$47)+'СЕТ СН'!$G$9+СВЦЭМ!$D$10+'СЕТ СН'!$G$5-'СЕТ СН'!$G$17</f>
        <v>2657.1574639099999</v>
      </c>
      <c r="C78" s="36">
        <f>SUMIFS(СВЦЭМ!$C$33:$C$776,СВЦЭМ!$A$33:$A$776,$A78,СВЦЭМ!$B$33:$B$776,C$47)+'СЕТ СН'!$G$9+СВЦЭМ!$D$10+'СЕТ СН'!$G$5-'СЕТ СН'!$G$17</f>
        <v>2657.1574639099999</v>
      </c>
      <c r="D78" s="36">
        <f>SUMIFS(СВЦЭМ!$C$33:$C$776,СВЦЭМ!$A$33:$A$776,$A78,СВЦЭМ!$B$33:$B$776,D$47)+'СЕТ СН'!$G$9+СВЦЭМ!$D$10+'СЕТ СН'!$G$5-'СЕТ СН'!$G$17</f>
        <v>2657.1574639099999</v>
      </c>
      <c r="E78" s="36">
        <f>SUMIFS(СВЦЭМ!$C$33:$C$776,СВЦЭМ!$A$33:$A$776,$A78,СВЦЭМ!$B$33:$B$776,E$47)+'СЕТ СН'!$G$9+СВЦЭМ!$D$10+'СЕТ СН'!$G$5-'СЕТ СН'!$G$17</f>
        <v>2657.1574639099999</v>
      </c>
      <c r="F78" s="36">
        <f>SUMIFS(СВЦЭМ!$C$33:$C$776,СВЦЭМ!$A$33:$A$776,$A78,СВЦЭМ!$B$33:$B$776,F$47)+'СЕТ СН'!$G$9+СВЦЭМ!$D$10+'СЕТ СН'!$G$5-'СЕТ СН'!$G$17</f>
        <v>2657.1574639099999</v>
      </c>
      <c r="G78" s="36">
        <f>SUMIFS(СВЦЭМ!$C$33:$C$776,СВЦЭМ!$A$33:$A$776,$A78,СВЦЭМ!$B$33:$B$776,G$47)+'СЕТ СН'!$G$9+СВЦЭМ!$D$10+'СЕТ СН'!$G$5-'СЕТ СН'!$G$17</f>
        <v>2657.1574639099999</v>
      </c>
      <c r="H78" s="36">
        <f>SUMIFS(СВЦЭМ!$C$33:$C$776,СВЦЭМ!$A$33:$A$776,$A78,СВЦЭМ!$B$33:$B$776,H$47)+'СЕТ СН'!$G$9+СВЦЭМ!$D$10+'СЕТ СН'!$G$5-'СЕТ СН'!$G$17</f>
        <v>2657.1574639099999</v>
      </c>
      <c r="I78" s="36">
        <f>SUMIFS(СВЦЭМ!$C$33:$C$776,СВЦЭМ!$A$33:$A$776,$A78,СВЦЭМ!$B$33:$B$776,I$47)+'СЕТ СН'!$G$9+СВЦЭМ!$D$10+'СЕТ СН'!$G$5-'СЕТ СН'!$G$17</f>
        <v>2657.1574639099999</v>
      </c>
      <c r="J78" s="36">
        <f>SUMIFS(СВЦЭМ!$C$33:$C$776,СВЦЭМ!$A$33:$A$776,$A78,СВЦЭМ!$B$33:$B$776,J$47)+'СЕТ СН'!$G$9+СВЦЭМ!$D$10+'СЕТ СН'!$G$5-'СЕТ СН'!$G$17</f>
        <v>2657.1574639099999</v>
      </c>
      <c r="K78" s="36">
        <f>SUMIFS(СВЦЭМ!$C$33:$C$776,СВЦЭМ!$A$33:$A$776,$A78,СВЦЭМ!$B$33:$B$776,K$47)+'СЕТ СН'!$G$9+СВЦЭМ!$D$10+'СЕТ СН'!$G$5-'СЕТ СН'!$G$17</f>
        <v>2657.1574639099999</v>
      </c>
      <c r="L78" s="36">
        <f>SUMIFS(СВЦЭМ!$C$33:$C$776,СВЦЭМ!$A$33:$A$776,$A78,СВЦЭМ!$B$33:$B$776,L$47)+'СЕТ СН'!$G$9+СВЦЭМ!$D$10+'СЕТ СН'!$G$5-'СЕТ СН'!$G$17</f>
        <v>2657.1574639099999</v>
      </c>
      <c r="M78" s="36">
        <f>SUMIFS(СВЦЭМ!$C$33:$C$776,СВЦЭМ!$A$33:$A$776,$A78,СВЦЭМ!$B$33:$B$776,M$47)+'СЕТ СН'!$G$9+СВЦЭМ!$D$10+'СЕТ СН'!$G$5-'СЕТ СН'!$G$17</f>
        <v>2657.1574639099999</v>
      </c>
      <c r="N78" s="36">
        <f>SUMIFS(СВЦЭМ!$C$33:$C$776,СВЦЭМ!$A$33:$A$776,$A78,СВЦЭМ!$B$33:$B$776,N$47)+'СЕТ СН'!$G$9+СВЦЭМ!$D$10+'СЕТ СН'!$G$5-'СЕТ СН'!$G$17</f>
        <v>2657.1574639099999</v>
      </c>
      <c r="O78" s="36">
        <f>SUMIFS(СВЦЭМ!$C$33:$C$776,СВЦЭМ!$A$33:$A$776,$A78,СВЦЭМ!$B$33:$B$776,O$47)+'СЕТ СН'!$G$9+СВЦЭМ!$D$10+'СЕТ СН'!$G$5-'СЕТ СН'!$G$17</f>
        <v>2657.1574639099999</v>
      </c>
      <c r="P78" s="36">
        <f>SUMIFS(СВЦЭМ!$C$33:$C$776,СВЦЭМ!$A$33:$A$776,$A78,СВЦЭМ!$B$33:$B$776,P$47)+'СЕТ СН'!$G$9+СВЦЭМ!$D$10+'СЕТ СН'!$G$5-'СЕТ СН'!$G$17</f>
        <v>2657.1574639099999</v>
      </c>
      <c r="Q78" s="36">
        <f>SUMIFS(СВЦЭМ!$C$33:$C$776,СВЦЭМ!$A$33:$A$776,$A78,СВЦЭМ!$B$33:$B$776,Q$47)+'СЕТ СН'!$G$9+СВЦЭМ!$D$10+'СЕТ СН'!$G$5-'СЕТ СН'!$G$17</f>
        <v>2657.1574639099999</v>
      </c>
      <c r="R78" s="36">
        <f>SUMIFS(СВЦЭМ!$C$33:$C$776,СВЦЭМ!$A$33:$A$776,$A78,СВЦЭМ!$B$33:$B$776,R$47)+'СЕТ СН'!$G$9+СВЦЭМ!$D$10+'СЕТ СН'!$G$5-'СЕТ СН'!$G$17</f>
        <v>2657.1574639099999</v>
      </c>
      <c r="S78" s="36">
        <f>SUMIFS(СВЦЭМ!$C$33:$C$776,СВЦЭМ!$A$33:$A$776,$A78,СВЦЭМ!$B$33:$B$776,S$47)+'СЕТ СН'!$G$9+СВЦЭМ!$D$10+'СЕТ СН'!$G$5-'СЕТ СН'!$G$17</f>
        <v>2657.1574639099999</v>
      </c>
      <c r="T78" s="36">
        <f>SUMIFS(СВЦЭМ!$C$33:$C$776,СВЦЭМ!$A$33:$A$776,$A78,СВЦЭМ!$B$33:$B$776,T$47)+'СЕТ СН'!$G$9+СВЦЭМ!$D$10+'СЕТ СН'!$G$5-'СЕТ СН'!$G$17</f>
        <v>2657.1574639099999</v>
      </c>
      <c r="U78" s="36">
        <f>SUMIFS(СВЦЭМ!$C$33:$C$776,СВЦЭМ!$A$33:$A$776,$A78,СВЦЭМ!$B$33:$B$776,U$47)+'СЕТ СН'!$G$9+СВЦЭМ!$D$10+'СЕТ СН'!$G$5-'СЕТ СН'!$G$17</f>
        <v>2657.1574639099999</v>
      </c>
      <c r="V78" s="36">
        <f>SUMIFS(СВЦЭМ!$C$33:$C$776,СВЦЭМ!$A$33:$A$776,$A78,СВЦЭМ!$B$33:$B$776,V$47)+'СЕТ СН'!$G$9+СВЦЭМ!$D$10+'СЕТ СН'!$G$5-'СЕТ СН'!$G$17</f>
        <v>2657.1574639099999</v>
      </c>
      <c r="W78" s="36">
        <f>SUMIFS(СВЦЭМ!$C$33:$C$776,СВЦЭМ!$A$33:$A$776,$A78,СВЦЭМ!$B$33:$B$776,W$47)+'СЕТ СН'!$G$9+СВЦЭМ!$D$10+'СЕТ СН'!$G$5-'СЕТ СН'!$G$17</f>
        <v>2657.1574639099999</v>
      </c>
      <c r="X78" s="36">
        <f>SUMIFS(СВЦЭМ!$C$33:$C$776,СВЦЭМ!$A$33:$A$776,$A78,СВЦЭМ!$B$33:$B$776,X$47)+'СЕТ СН'!$G$9+СВЦЭМ!$D$10+'СЕТ СН'!$G$5-'СЕТ СН'!$G$17</f>
        <v>2657.1574639099999</v>
      </c>
      <c r="Y78" s="36">
        <f>SUMIFS(СВЦЭМ!$C$33:$C$776,СВЦЭМ!$A$33:$A$776,$A78,СВЦЭМ!$B$33:$B$776,Y$47)+'СЕТ СН'!$G$9+СВЦЭМ!$D$10+'СЕТ СН'!$G$5-'СЕТ СН'!$G$17</f>
        <v>2657.1574639099999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01.09.2019</v>
      </c>
      <c r="B84" s="36">
        <f>SUMIFS(СВЦЭМ!$C$33:$C$776,СВЦЭМ!$A$33:$A$776,$A84,СВЦЭМ!$B$33:$B$776,B$83)+'СЕТ СН'!$H$9+СВЦЭМ!$D$10+'СЕТ СН'!$H$5-'СЕТ СН'!$H$17</f>
        <v>3473.5577861699999</v>
      </c>
      <c r="C84" s="36">
        <f>SUMIFS(СВЦЭМ!$C$33:$C$776,СВЦЭМ!$A$33:$A$776,$A84,СВЦЭМ!$B$33:$B$776,C$83)+'СЕТ СН'!$H$9+СВЦЭМ!$D$10+'СЕТ СН'!$H$5-'СЕТ СН'!$H$17</f>
        <v>3510.07005316</v>
      </c>
      <c r="D84" s="36">
        <f>SUMIFS(СВЦЭМ!$C$33:$C$776,СВЦЭМ!$A$33:$A$776,$A84,СВЦЭМ!$B$33:$B$776,D$83)+'СЕТ СН'!$H$9+СВЦЭМ!$D$10+'СЕТ СН'!$H$5-'СЕТ СН'!$H$17</f>
        <v>3524.9631465799998</v>
      </c>
      <c r="E84" s="36">
        <f>SUMIFS(СВЦЭМ!$C$33:$C$776,СВЦЭМ!$A$33:$A$776,$A84,СВЦЭМ!$B$33:$B$776,E$83)+'СЕТ СН'!$H$9+СВЦЭМ!$D$10+'СЕТ СН'!$H$5-'СЕТ СН'!$H$17</f>
        <v>3557.62161259</v>
      </c>
      <c r="F84" s="36">
        <f>SUMIFS(СВЦЭМ!$C$33:$C$776,СВЦЭМ!$A$33:$A$776,$A84,СВЦЭМ!$B$33:$B$776,F$83)+'СЕТ СН'!$H$9+СВЦЭМ!$D$10+'СЕТ СН'!$H$5-'СЕТ СН'!$H$17</f>
        <v>3563.5669255100001</v>
      </c>
      <c r="G84" s="36">
        <f>SUMIFS(СВЦЭМ!$C$33:$C$776,СВЦЭМ!$A$33:$A$776,$A84,СВЦЭМ!$B$33:$B$776,G$83)+'СЕТ СН'!$H$9+СВЦЭМ!$D$10+'СЕТ СН'!$H$5-'СЕТ СН'!$H$17</f>
        <v>3557.5707855999999</v>
      </c>
      <c r="H84" s="36">
        <f>SUMIFS(СВЦЭМ!$C$33:$C$776,СВЦЭМ!$A$33:$A$776,$A84,СВЦЭМ!$B$33:$B$776,H$83)+'СЕТ СН'!$H$9+СВЦЭМ!$D$10+'СЕТ СН'!$H$5-'СЕТ СН'!$H$17</f>
        <v>3535.67384717</v>
      </c>
      <c r="I84" s="36">
        <f>SUMIFS(СВЦЭМ!$C$33:$C$776,СВЦЭМ!$A$33:$A$776,$A84,СВЦЭМ!$B$33:$B$776,I$83)+'СЕТ СН'!$H$9+СВЦЭМ!$D$10+'СЕТ СН'!$H$5-'СЕТ СН'!$H$17</f>
        <v>3502.0358853799999</v>
      </c>
      <c r="J84" s="36">
        <f>SUMIFS(СВЦЭМ!$C$33:$C$776,СВЦЭМ!$A$33:$A$776,$A84,СВЦЭМ!$B$33:$B$776,J$83)+'СЕТ СН'!$H$9+СВЦЭМ!$D$10+'СЕТ СН'!$H$5-'СЕТ СН'!$H$17</f>
        <v>3457.4791915699998</v>
      </c>
      <c r="K84" s="36">
        <f>SUMIFS(СВЦЭМ!$C$33:$C$776,СВЦЭМ!$A$33:$A$776,$A84,СВЦЭМ!$B$33:$B$776,K$83)+'СЕТ СН'!$H$9+СВЦЭМ!$D$10+'СЕТ СН'!$H$5-'СЕТ СН'!$H$17</f>
        <v>3420.1330959699999</v>
      </c>
      <c r="L84" s="36">
        <f>SUMIFS(СВЦЭМ!$C$33:$C$776,СВЦЭМ!$A$33:$A$776,$A84,СВЦЭМ!$B$33:$B$776,L$83)+'СЕТ СН'!$H$9+СВЦЭМ!$D$10+'СЕТ СН'!$H$5-'СЕТ СН'!$H$17</f>
        <v>3416.3112414299999</v>
      </c>
      <c r="M84" s="36">
        <f>SUMIFS(СВЦЭМ!$C$33:$C$776,СВЦЭМ!$A$33:$A$776,$A84,СВЦЭМ!$B$33:$B$776,M$83)+'СЕТ СН'!$H$9+СВЦЭМ!$D$10+'СЕТ СН'!$H$5-'СЕТ СН'!$H$17</f>
        <v>3413.02232538</v>
      </c>
      <c r="N84" s="36">
        <f>SUMIFS(СВЦЭМ!$C$33:$C$776,СВЦЭМ!$A$33:$A$776,$A84,СВЦЭМ!$B$33:$B$776,N$83)+'СЕТ СН'!$H$9+СВЦЭМ!$D$10+'СЕТ СН'!$H$5-'СЕТ СН'!$H$17</f>
        <v>3430.7919106499999</v>
      </c>
      <c r="O84" s="36">
        <f>SUMIFS(СВЦЭМ!$C$33:$C$776,СВЦЭМ!$A$33:$A$776,$A84,СВЦЭМ!$B$33:$B$776,O$83)+'СЕТ СН'!$H$9+СВЦЭМ!$D$10+'СЕТ СН'!$H$5-'СЕТ СН'!$H$17</f>
        <v>3434.4948911199999</v>
      </c>
      <c r="P84" s="36">
        <f>SUMIFS(СВЦЭМ!$C$33:$C$776,СВЦЭМ!$A$33:$A$776,$A84,СВЦЭМ!$B$33:$B$776,P$83)+'СЕТ СН'!$H$9+СВЦЭМ!$D$10+'СЕТ СН'!$H$5-'СЕТ СН'!$H$17</f>
        <v>3436.9146687699999</v>
      </c>
      <c r="Q84" s="36">
        <f>SUMIFS(СВЦЭМ!$C$33:$C$776,СВЦЭМ!$A$33:$A$776,$A84,СВЦЭМ!$B$33:$B$776,Q$83)+'СЕТ СН'!$H$9+СВЦЭМ!$D$10+'СЕТ СН'!$H$5-'СЕТ СН'!$H$17</f>
        <v>3447.2528981400001</v>
      </c>
      <c r="R84" s="36">
        <f>SUMIFS(СВЦЭМ!$C$33:$C$776,СВЦЭМ!$A$33:$A$776,$A84,СВЦЭМ!$B$33:$B$776,R$83)+'СЕТ СН'!$H$9+СВЦЭМ!$D$10+'СЕТ СН'!$H$5-'СЕТ СН'!$H$17</f>
        <v>3412.3894136099998</v>
      </c>
      <c r="S84" s="36">
        <f>SUMIFS(СВЦЭМ!$C$33:$C$776,СВЦЭМ!$A$33:$A$776,$A84,СВЦЭМ!$B$33:$B$776,S$83)+'СЕТ СН'!$H$9+СВЦЭМ!$D$10+'СЕТ СН'!$H$5-'СЕТ СН'!$H$17</f>
        <v>3382.18385433</v>
      </c>
      <c r="T84" s="36">
        <f>SUMIFS(СВЦЭМ!$C$33:$C$776,СВЦЭМ!$A$33:$A$776,$A84,СВЦЭМ!$B$33:$B$776,T$83)+'СЕТ СН'!$H$9+СВЦЭМ!$D$10+'СЕТ СН'!$H$5-'СЕТ СН'!$H$17</f>
        <v>3395.4993897199997</v>
      </c>
      <c r="U84" s="36">
        <f>SUMIFS(СВЦЭМ!$C$33:$C$776,СВЦЭМ!$A$33:$A$776,$A84,СВЦЭМ!$B$33:$B$776,U$83)+'СЕТ СН'!$H$9+СВЦЭМ!$D$10+'СЕТ СН'!$H$5-'СЕТ СН'!$H$17</f>
        <v>3391.4617063299997</v>
      </c>
      <c r="V84" s="36">
        <f>SUMIFS(СВЦЭМ!$C$33:$C$776,СВЦЭМ!$A$33:$A$776,$A84,СВЦЭМ!$B$33:$B$776,V$83)+'СЕТ СН'!$H$9+СВЦЭМ!$D$10+'СЕТ СН'!$H$5-'СЕТ СН'!$H$17</f>
        <v>3422.2709545500002</v>
      </c>
      <c r="W84" s="36">
        <f>SUMIFS(СВЦЭМ!$C$33:$C$776,СВЦЭМ!$A$33:$A$776,$A84,СВЦЭМ!$B$33:$B$776,W$83)+'СЕТ СН'!$H$9+СВЦЭМ!$D$10+'СЕТ СН'!$H$5-'СЕТ СН'!$H$17</f>
        <v>3414.162331</v>
      </c>
      <c r="X84" s="36">
        <f>SUMIFS(СВЦЭМ!$C$33:$C$776,СВЦЭМ!$A$33:$A$776,$A84,СВЦЭМ!$B$33:$B$776,X$83)+'СЕТ СН'!$H$9+СВЦЭМ!$D$10+'СЕТ СН'!$H$5-'СЕТ СН'!$H$17</f>
        <v>3383.46062188</v>
      </c>
      <c r="Y84" s="36">
        <f>SUMIFS(СВЦЭМ!$C$33:$C$776,СВЦЭМ!$A$33:$A$776,$A84,СВЦЭМ!$B$33:$B$776,Y$83)+'СЕТ СН'!$H$9+СВЦЭМ!$D$10+'СЕТ СН'!$H$5-'СЕТ СН'!$H$17</f>
        <v>3431.03671467</v>
      </c>
    </row>
    <row r="85" spans="1:25" ht="15.75" x14ac:dyDescent="0.2">
      <c r="A85" s="35">
        <f>A84+1</f>
        <v>43710</v>
      </c>
      <c r="B85" s="36">
        <f>SUMIFS(СВЦЭМ!$C$33:$C$776,СВЦЭМ!$A$33:$A$776,$A85,СВЦЭМ!$B$33:$B$776,B$83)+'СЕТ СН'!$H$9+СВЦЭМ!$D$10+'СЕТ СН'!$H$5-'СЕТ СН'!$H$17</f>
        <v>3510.21624677</v>
      </c>
      <c r="C85" s="36">
        <f>SUMIFS(СВЦЭМ!$C$33:$C$776,СВЦЭМ!$A$33:$A$776,$A85,СВЦЭМ!$B$33:$B$776,C$83)+'СЕТ СН'!$H$9+СВЦЭМ!$D$10+'СЕТ СН'!$H$5-'СЕТ СН'!$H$17</f>
        <v>3532.0907678200001</v>
      </c>
      <c r="D85" s="36">
        <f>SUMIFS(СВЦЭМ!$C$33:$C$776,СВЦЭМ!$A$33:$A$776,$A85,СВЦЭМ!$B$33:$B$776,D$83)+'СЕТ СН'!$H$9+СВЦЭМ!$D$10+'СЕТ СН'!$H$5-'СЕТ СН'!$H$17</f>
        <v>3532.3972849900001</v>
      </c>
      <c r="E85" s="36">
        <f>SUMIFS(СВЦЭМ!$C$33:$C$776,СВЦЭМ!$A$33:$A$776,$A85,СВЦЭМ!$B$33:$B$776,E$83)+'СЕТ СН'!$H$9+СВЦЭМ!$D$10+'СЕТ СН'!$H$5-'СЕТ СН'!$H$17</f>
        <v>3539.3486485499998</v>
      </c>
      <c r="F85" s="36">
        <f>SUMIFS(СВЦЭМ!$C$33:$C$776,СВЦЭМ!$A$33:$A$776,$A85,СВЦЭМ!$B$33:$B$776,F$83)+'СЕТ СН'!$H$9+СВЦЭМ!$D$10+'СЕТ СН'!$H$5-'СЕТ СН'!$H$17</f>
        <v>3567.2822674999998</v>
      </c>
      <c r="G85" s="36">
        <f>SUMIFS(СВЦЭМ!$C$33:$C$776,СВЦЭМ!$A$33:$A$776,$A85,СВЦЭМ!$B$33:$B$776,G$83)+'СЕТ СН'!$H$9+СВЦЭМ!$D$10+'СЕТ СН'!$H$5-'СЕТ СН'!$H$17</f>
        <v>3534.8765104300001</v>
      </c>
      <c r="H85" s="36">
        <f>SUMIFS(СВЦЭМ!$C$33:$C$776,СВЦЭМ!$A$33:$A$776,$A85,СВЦЭМ!$B$33:$B$776,H$83)+'СЕТ СН'!$H$9+СВЦЭМ!$D$10+'СЕТ СН'!$H$5-'СЕТ СН'!$H$17</f>
        <v>3529.7023231099997</v>
      </c>
      <c r="I85" s="36">
        <f>SUMIFS(СВЦЭМ!$C$33:$C$776,СВЦЭМ!$A$33:$A$776,$A85,СВЦЭМ!$B$33:$B$776,I$83)+'СЕТ СН'!$H$9+СВЦЭМ!$D$10+'СЕТ СН'!$H$5-'СЕТ СН'!$H$17</f>
        <v>3537.4496234099997</v>
      </c>
      <c r="J85" s="36">
        <f>SUMIFS(СВЦЭМ!$C$33:$C$776,СВЦЭМ!$A$33:$A$776,$A85,СВЦЭМ!$B$33:$B$776,J$83)+'СЕТ СН'!$H$9+СВЦЭМ!$D$10+'СЕТ СН'!$H$5-'СЕТ СН'!$H$17</f>
        <v>3513.85989505</v>
      </c>
      <c r="K85" s="36">
        <f>SUMIFS(СВЦЭМ!$C$33:$C$776,СВЦЭМ!$A$33:$A$776,$A85,СВЦЭМ!$B$33:$B$776,K$83)+'СЕТ СН'!$H$9+СВЦЭМ!$D$10+'СЕТ СН'!$H$5-'СЕТ СН'!$H$17</f>
        <v>3475.8624932799999</v>
      </c>
      <c r="L85" s="36">
        <f>SUMIFS(СВЦЭМ!$C$33:$C$776,СВЦЭМ!$A$33:$A$776,$A85,СВЦЭМ!$B$33:$B$776,L$83)+'СЕТ СН'!$H$9+СВЦЭМ!$D$10+'СЕТ СН'!$H$5-'СЕТ СН'!$H$17</f>
        <v>3474.8091587399999</v>
      </c>
      <c r="M85" s="36">
        <f>SUMIFS(СВЦЭМ!$C$33:$C$776,СВЦЭМ!$A$33:$A$776,$A85,СВЦЭМ!$B$33:$B$776,M$83)+'СЕТ СН'!$H$9+СВЦЭМ!$D$10+'СЕТ СН'!$H$5-'СЕТ СН'!$H$17</f>
        <v>3480.0306048299999</v>
      </c>
      <c r="N85" s="36">
        <f>SUMIFS(СВЦЭМ!$C$33:$C$776,СВЦЭМ!$A$33:$A$776,$A85,СВЦЭМ!$B$33:$B$776,N$83)+'СЕТ СН'!$H$9+СВЦЭМ!$D$10+'СЕТ СН'!$H$5-'СЕТ СН'!$H$17</f>
        <v>3482.6104278599996</v>
      </c>
      <c r="O85" s="36">
        <f>SUMIFS(СВЦЭМ!$C$33:$C$776,СВЦЭМ!$A$33:$A$776,$A85,СВЦЭМ!$B$33:$B$776,O$83)+'СЕТ СН'!$H$9+СВЦЭМ!$D$10+'СЕТ СН'!$H$5-'СЕТ СН'!$H$17</f>
        <v>3481.03487116</v>
      </c>
      <c r="P85" s="36">
        <f>SUMIFS(СВЦЭМ!$C$33:$C$776,СВЦЭМ!$A$33:$A$776,$A85,СВЦЭМ!$B$33:$B$776,P$83)+'СЕТ СН'!$H$9+СВЦЭМ!$D$10+'СЕТ СН'!$H$5-'СЕТ СН'!$H$17</f>
        <v>3483.5622869899998</v>
      </c>
      <c r="Q85" s="36">
        <f>SUMIFS(СВЦЭМ!$C$33:$C$776,СВЦЭМ!$A$33:$A$776,$A85,СВЦЭМ!$B$33:$B$776,Q$83)+'СЕТ СН'!$H$9+СВЦЭМ!$D$10+'СЕТ СН'!$H$5-'СЕТ СН'!$H$17</f>
        <v>3484.7512254499998</v>
      </c>
      <c r="R85" s="36">
        <f>SUMIFS(СВЦЭМ!$C$33:$C$776,СВЦЭМ!$A$33:$A$776,$A85,СВЦЭМ!$B$33:$B$776,R$83)+'СЕТ СН'!$H$9+СВЦЭМ!$D$10+'СЕТ СН'!$H$5-'СЕТ СН'!$H$17</f>
        <v>3449.2814660999998</v>
      </c>
      <c r="S85" s="36">
        <f>SUMIFS(СВЦЭМ!$C$33:$C$776,СВЦЭМ!$A$33:$A$776,$A85,СВЦЭМ!$B$33:$B$776,S$83)+'СЕТ СН'!$H$9+СВЦЭМ!$D$10+'СЕТ СН'!$H$5-'СЕТ СН'!$H$17</f>
        <v>3409.4524628599997</v>
      </c>
      <c r="T85" s="36">
        <f>SUMIFS(СВЦЭМ!$C$33:$C$776,СВЦЭМ!$A$33:$A$776,$A85,СВЦЭМ!$B$33:$B$776,T$83)+'СЕТ СН'!$H$9+СВЦЭМ!$D$10+'СЕТ СН'!$H$5-'СЕТ СН'!$H$17</f>
        <v>3410.7705320099999</v>
      </c>
      <c r="U85" s="36">
        <f>SUMIFS(СВЦЭМ!$C$33:$C$776,СВЦЭМ!$A$33:$A$776,$A85,СВЦЭМ!$B$33:$B$776,U$83)+'СЕТ СН'!$H$9+СВЦЭМ!$D$10+'СЕТ СН'!$H$5-'СЕТ СН'!$H$17</f>
        <v>3409.43890723</v>
      </c>
      <c r="V85" s="36">
        <f>SUMIFS(СВЦЭМ!$C$33:$C$776,СВЦЭМ!$A$33:$A$776,$A85,СВЦЭМ!$B$33:$B$776,V$83)+'СЕТ СН'!$H$9+СВЦЭМ!$D$10+'СЕТ СН'!$H$5-'СЕТ СН'!$H$17</f>
        <v>3420.35210865</v>
      </c>
      <c r="W85" s="36">
        <f>SUMIFS(СВЦЭМ!$C$33:$C$776,СВЦЭМ!$A$33:$A$776,$A85,СВЦЭМ!$B$33:$B$776,W$83)+'СЕТ СН'!$H$9+СВЦЭМ!$D$10+'СЕТ СН'!$H$5-'СЕТ СН'!$H$17</f>
        <v>3411.9514869499999</v>
      </c>
      <c r="X85" s="36">
        <f>SUMIFS(СВЦЭМ!$C$33:$C$776,СВЦЭМ!$A$33:$A$776,$A85,СВЦЭМ!$B$33:$B$776,X$83)+'СЕТ СН'!$H$9+СВЦЭМ!$D$10+'СЕТ СН'!$H$5-'СЕТ СН'!$H$17</f>
        <v>3438.1554814900001</v>
      </c>
      <c r="Y85" s="36">
        <f>SUMIFS(СВЦЭМ!$C$33:$C$776,СВЦЭМ!$A$33:$A$776,$A85,СВЦЭМ!$B$33:$B$776,Y$83)+'СЕТ СН'!$H$9+СВЦЭМ!$D$10+'СЕТ СН'!$H$5-'СЕТ СН'!$H$17</f>
        <v>3492.37875394</v>
      </c>
    </row>
    <row r="86" spans="1:25" ht="15.75" x14ac:dyDescent="0.2">
      <c r="A86" s="35">
        <f t="shared" ref="A86:A114" si="2">A85+1</f>
        <v>43711</v>
      </c>
      <c r="B86" s="36">
        <f>SUMIFS(СВЦЭМ!$C$33:$C$776,СВЦЭМ!$A$33:$A$776,$A86,СВЦЭМ!$B$33:$B$776,B$83)+'СЕТ СН'!$H$9+СВЦЭМ!$D$10+'СЕТ СН'!$H$5-'СЕТ СН'!$H$17</f>
        <v>3556.3356647299997</v>
      </c>
      <c r="C86" s="36">
        <f>SUMIFS(СВЦЭМ!$C$33:$C$776,СВЦЭМ!$A$33:$A$776,$A86,СВЦЭМ!$B$33:$B$776,C$83)+'СЕТ СН'!$H$9+СВЦЭМ!$D$10+'СЕТ СН'!$H$5-'СЕТ СН'!$H$17</f>
        <v>3578.5623850699999</v>
      </c>
      <c r="D86" s="36">
        <f>SUMIFS(СВЦЭМ!$C$33:$C$776,СВЦЭМ!$A$33:$A$776,$A86,СВЦЭМ!$B$33:$B$776,D$83)+'СЕТ СН'!$H$9+СВЦЭМ!$D$10+'СЕТ СН'!$H$5-'СЕТ СН'!$H$17</f>
        <v>3567.23027129</v>
      </c>
      <c r="E86" s="36">
        <f>SUMIFS(СВЦЭМ!$C$33:$C$776,СВЦЭМ!$A$33:$A$776,$A86,СВЦЭМ!$B$33:$B$776,E$83)+'СЕТ СН'!$H$9+СВЦЭМ!$D$10+'СЕТ СН'!$H$5-'СЕТ СН'!$H$17</f>
        <v>3553.08142606</v>
      </c>
      <c r="F86" s="36">
        <f>SUMIFS(СВЦЭМ!$C$33:$C$776,СВЦЭМ!$A$33:$A$776,$A86,СВЦЭМ!$B$33:$B$776,F$83)+'СЕТ СН'!$H$9+СВЦЭМ!$D$10+'СЕТ СН'!$H$5-'СЕТ СН'!$H$17</f>
        <v>3557.07912003</v>
      </c>
      <c r="G86" s="36">
        <f>SUMIFS(СВЦЭМ!$C$33:$C$776,СВЦЭМ!$A$33:$A$776,$A86,СВЦЭМ!$B$33:$B$776,G$83)+'СЕТ СН'!$H$9+СВЦЭМ!$D$10+'СЕТ СН'!$H$5-'СЕТ СН'!$H$17</f>
        <v>3555.47070472</v>
      </c>
      <c r="H86" s="36">
        <f>SUMIFS(СВЦЭМ!$C$33:$C$776,СВЦЭМ!$A$33:$A$776,$A86,СВЦЭМ!$B$33:$B$776,H$83)+'СЕТ СН'!$H$9+СВЦЭМ!$D$10+'СЕТ СН'!$H$5-'СЕТ СН'!$H$17</f>
        <v>3554.0726564199999</v>
      </c>
      <c r="I86" s="36">
        <f>SUMIFS(СВЦЭМ!$C$33:$C$776,СВЦЭМ!$A$33:$A$776,$A86,СВЦЭМ!$B$33:$B$776,I$83)+'СЕТ СН'!$H$9+СВЦЭМ!$D$10+'СЕТ СН'!$H$5-'СЕТ СН'!$H$17</f>
        <v>3538.3996658400001</v>
      </c>
      <c r="J86" s="36">
        <f>SUMIFS(СВЦЭМ!$C$33:$C$776,СВЦЭМ!$A$33:$A$776,$A86,СВЦЭМ!$B$33:$B$776,J$83)+'СЕТ СН'!$H$9+СВЦЭМ!$D$10+'СЕТ СН'!$H$5-'СЕТ СН'!$H$17</f>
        <v>3492.21134145</v>
      </c>
      <c r="K86" s="36">
        <f>SUMIFS(СВЦЭМ!$C$33:$C$776,СВЦЭМ!$A$33:$A$776,$A86,СВЦЭМ!$B$33:$B$776,K$83)+'СЕТ СН'!$H$9+СВЦЭМ!$D$10+'СЕТ СН'!$H$5-'СЕТ СН'!$H$17</f>
        <v>3500.4376118699997</v>
      </c>
      <c r="L86" s="36">
        <f>SUMIFS(СВЦЭМ!$C$33:$C$776,СВЦЭМ!$A$33:$A$776,$A86,СВЦЭМ!$B$33:$B$776,L$83)+'СЕТ СН'!$H$9+СВЦЭМ!$D$10+'СЕТ СН'!$H$5-'СЕТ СН'!$H$17</f>
        <v>3494.6668412199997</v>
      </c>
      <c r="M86" s="36">
        <f>SUMIFS(СВЦЭМ!$C$33:$C$776,СВЦЭМ!$A$33:$A$776,$A86,СВЦЭМ!$B$33:$B$776,M$83)+'СЕТ СН'!$H$9+СВЦЭМ!$D$10+'СЕТ СН'!$H$5-'СЕТ СН'!$H$17</f>
        <v>3488.5277291799998</v>
      </c>
      <c r="N86" s="36">
        <f>SUMIFS(СВЦЭМ!$C$33:$C$776,СВЦЭМ!$A$33:$A$776,$A86,СВЦЭМ!$B$33:$B$776,N$83)+'СЕТ СН'!$H$9+СВЦЭМ!$D$10+'СЕТ СН'!$H$5-'СЕТ СН'!$H$17</f>
        <v>3487.6087500899998</v>
      </c>
      <c r="O86" s="36">
        <f>SUMIFS(СВЦЭМ!$C$33:$C$776,СВЦЭМ!$A$33:$A$776,$A86,СВЦЭМ!$B$33:$B$776,O$83)+'СЕТ СН'!$H$9+СВЦЭМ!$D$10+'СЕТ СН'!$H$5-'СЕТ СН'!$H$17</f>
        <v>3488.5208873299998</v>
      </c>
      <c r="P86" s="36">
        <f>SUMIFS(СВЦЭМ!$C$33:$C$776,СВЦЭМ!$A$33:$A$776,$A86,СВЦЭМ!$B$33:$B$776,P$83)+'СЕТ СН'!$H$9+СВЦЭМ!$D$10+'СЕТ СН'!$H$5-'СЕТ СН'!$H$17</f>
        <v>3493.6322681699999</v>
      </c>
      <c r="Q86" s="36">
        <f>SUMIFS(СВЦЭМ!$C$33:$C$776,СВЦЭМ!$A$33:$A$776,$A86,СВЦЭМ!$B$33:$B$776,Q$83)+'СЕТ СН'!$H$9+СВЦЭМ!$D$10+'СЕТ СН'!$H$5-'СЕТ СН'!$H$17</f>
        <v>3493.8648380300001</v>
      </c>
      <c r="R86" s="36">
        <f>SUMIFS(СВЦЭМ!$C$33:$C$776,СВЦЭМ!$A$33:$A$776,$A86,СВЦЭМ!$B$33:$B$776,R$83)+'СЕТ СН'!$H$9+СВЦЭМ!$D$10+'СЕТ СН'!$H$5-'СЕТ СН'!$H$17</f>
        <v>3441.1923925900001</v>
      </c>
      <c r="S86" s="36">
        <f>SUMIFS(СВЦЭМ!$C$33:$C$776,СВЦЭМ!$A$33:$A$776,$A86,СВЦЭМ!$B$33:$B$776,S$83)+'СЕТ СН'!$H$9+СВЦЭМ!$D$10+'СЕТ СН'!$H$5-'СЕТ СН'!$H$17</f>
        <v>3412.8371625599998</v>
      </c>
      <c r="T86" s="36">
        <f>SUMIFS(СВЦЭМ!$C$33:$C$776,СВЦЭМ!$A$33:$A$776,$A86,СВЦЭМ!$B$33:$B$776,T$83)+'СЕТ СН'!$H$9+СВЦЭМ!$D$10+'СЕТ СН'!$H$5-'СЕТ СН'!$H$17</f>
        <v>3423.99714808</v>
      </c>
      <c r="U86" s="36">
        <f>SUMIFS(СВЦЭМ!$C$33:$C$776,СВЦЭМ!$A$33:$A$776,$A86,СВЦЭМ!$B$33:$B$776,U$83)+'СЕТ СН'!$H$9+СВЦЭМ!$D$10+'СЕТ СН'!$H$5-'СЕТ СН'!$H$17</f>
        <v>3421.2295379699999</v>
      </c>
      <c r="V86" s="36">
        <f>SUMIFS(СВЦЭМ!$C$33:$C$776,СВЦЭМ!$A$33:$A$776,$A86,СВЦЭМ!$B$33:$B$776,V$83)+'СЕТ СН'!$H$9+СВЦЭМ!$D$10+'СЕТ СН'!$H$5-'СЕТ СН'!$H$17</f>
        <v>3449.37695192</v>
      </c>
      <c r="W86" s="36">
        <f>SUMIFS(СВЦЭМ!$C$33:$C$776,СВЦЭМ!$A$33:$A$776,$A86,СВЦЭМ!$B$33:$B$776,W$83)+'СЕТ СН'!$H$9+СВЦЭМ!$D$10+'СЕТ СН'!$H$5-'СЕТ СН'!$H$17</f>
        <v>3431.8719990899999</v>
      </c>
      <c r="X86" s="36">
        <f>SUMIFS(СВЦЭМ!$C$33:$C$776,СВЦЭМ!$A$33:$A$776,$A86,СВЦЭМ!$B$33:$B$776,X$83)+'СЕТ СН'!$H$9+СВЦЭМ!$D$10+'СЕТ СН'!$H$5-'СЕТ СН'!$H$17</f>
        <v>3404.96513688</v>
      </c>
      <c r="Y86" s="36">
        <f>SUMIFS(СВЦЭМ!$C$33:$C$776,СВЦЭМ!$A$33:$A$776,$A86,СВЦЭМ!$B$33:$B$776,Y$83)+'СЕТ СН'!$H$9+СВЦЭМ!$D$10+'СЕТ СН'!$H$5-'СЕТ СН'!$H$17</f>
        <v>3485.3865913099999</v>
      </c>
    </row>
    <row r="87" spans="1:25" ht="15.75" x14ac:dyDescent="0.2">
      <c r="A87" s="35">
        <f t="shared" si="2"/>
        <v>43712</v>
      </c>
      <c r="B87" s="36">
        <f>SUMIFS(СВЦЭМ!$C$33:$C$776,СВЦЭМ!$A$33:$A$776,$A87,СВЦЭМ!$B$33:$B$776,B$83)+'СЕТ СН'!$H$9+СВЦЭМ!$D$10+'СЕТ СН'!$H$5-'СЕТ СН'!$H$17</f>
        <v>3555.5639228999999</v>
      </c>
      <c r="C87" s="36">
        <f>SUMIFS(СВЦЭМ!$C$33:$C$776,СВЦЭМ!$A$33:$A$776,$A87,СВЦЭМ!$B$33:$B$776,C$83)+'СЕТ СН'!$H$9+СВЦЭМ!$D$10+'СЕТ СН'!$H$5-'СЕТ СН'!$H$17</f>
        <v>3562.9540744999999</v>
      </c>
      <c r="D87" s="36">
        <f>SUMIFS(СВЦЭМ!$C$33:$C$776,СВЦЭМ!$A$33:$A$776,$A87,СВЦЭМ!$B$33:$B$776,D$83)+'СЕТ СН'!$H$9+СВЦЭМ!$D$10+'СЕТ СН'!$H$5-'СЕТ СН'!$H$17</f>
        <v>3553.6720455</v>
      </c>
      <c r="E87" s="36">
        <f>SUMIFS(СВЦЭМ!$C$33:$C$776,СВЦЭМ!$A$33:$A$776,$A87,СВЦЭМ!$B$33:$B$776,E$83)+'СЕТ СН'!$H$9+СВЦЭМ!$D$10+'СЕТ СН'!$H$5-'СЕТ СН'!$H$17</f>
        <v>3548.9428546700001</v>
      </c>
      <c r="F87" s="36">
        <f>SUMIFS(СВЦЭМ!$C$33:$C$776,СВЦЭМ!$A$33:$A$776,$A87,СВЦЭМ!$B$33:$B$776,F$83)+'СЕТ СН'!$H$9+СВЦЭМ!$D$10+'СЕТ СН'!$H$5-'СЕТ СН'!$H$17</f>
        <v>3535.2547999899998</v>
      </c>
      <c r="G87" s="36">
        <f>SUMIFS(СВЦЭМ!$C$33:$C$776,СВЦЭМ!$A$33:$A$776,$A87,СВЦЭМ!$B$33:$B$776,G$83)+'СЕТ СН'!$H$9+СВЦЭМ!$D$10+'СЕТ СН'!$H$5-'СЕТ СН'!$H$17</f>
        <v>3547.8142811099997</v>
      </c>
      <c r="H87" s="36">
        <f>SUMIFS(СВЦЭМ!$C$33:$C$776,СВЦЭМ!$A$33:$A$776,$A87,СВЦЭМ!$B$33:$B$776,H$83)+'СЕТ СН'!$H$9+СВЦЭМ!$D$10+'СЕТ СН'!$H$5-'СЕТ СН'!$H$17</f>
        <v>3515.6775729199999</v>
      </c>
      <c r="I87" s="36">
        <f>SUMIFS(СВЦЭМ!$C$33:$C$776,СВЦЭМ!$A$33:$A$776,$A87,СВЦЭМ!$B$33:$B$776,I$83)+'СЕТ СН'!$H$9+СВЦЭМ!$D$10+'СЕТ СН'!$H$5-'СЕТ СН'!$H$17</f>
        <v>3502.8229604499998</v>
      </c>
      <c r="J87" s="36">
        <f>SUMIFS(СВЦЭМ!$C$33:$C$776,СВЦЭМ!$A$33:$A$776,$A87,СВЦЭМ!$B$33:$B$776,J$83)+'СЕТ СН'!$H$9+СВЦЭМ!$D$10+'СЕТ СН'!$H$5-'СЕТ СН'!$H$17</f>
        <v>3494.84162255</v>
      </c>
      <c r="K87" s="36">
        <f>SUMIFS(СВЦЭМ!$C$33:$C$776,СВЦЭМ!$A$33:$A$776,$A87,СВЦЭМ!$B$33:$B$776,K$83)+'СЕТ СН'!$H$9+СВЦЭМ!$D$10+'СЕТ СН'!$H$5-'СЕТ СН'!$H$17</f>
        <v>3502.4214523699998</v>
      </c>
      <c r="L87" s="36">
        <f>SUMIFS(СВЦЭМ!$C$33:$C$776,СВЦЭМ!$A$33:$A$776,$A87,СВЦЭМ!$B$33:$B$776,L$83)+'СЕТ СН'!$H$9+СВЦЭМ!$D$10+'СЕТ СН'!$H$5-'СЕТ СН'!$H$17</f>
        <v>3503.5804411599997</v>
      </c>
      <c r="M87" s="36">
        <f>SUMIFS(СВЦЭМ!$C$33:$C$776,СВЦЭМ!$A$33:$A$776,$A87,СВЦЭМ!$B$33:$B$776,M$83)+'СЕТ СН'!$H$9+СВЦЭМ!$D$10+'СЕТ СН'!$H$5-'СЕТ СН'!$H$17</f>
        <v>3505.7116437099999</v>
      </c>
      <c r="N87" s="36">
        <f>SUMIFS(СВЦЭМ!$C$33:$C$776,СВЦЭМ!$A$33:$A$776,$A87,СВЦЭМ!$B$33:$B$776,N$83)+'СЕТ СН'!$H$9+СВЦЭМ!$D$10+'СЕТ СН'!$H$5-'СЕТ СН'!$H$17</f>
        <v>3503.3396292799998</v>
      </c>
      <c r="O87" s="36">
        <f>SUMIFS(СВЦЭМ!$C$33:$C$776,СВЦЭМ!$A$33:$A$776,$A87,СВЦЭМ!$B$33:$B$776,O$83)+'СЕТ СН'!$H$9+СВЦЭМ!$D$10+'СЕТ СН'!$H$5-'СЕТ СН'!$H$17</f>
        <v>3502.1075418800001</v>
      </c>
      <c r="P87" s="36">
        <f>SUMIFS(СВЦЭМ!$C$33:$C$776,СВЦЭМ!$A$33:$A$776,$A87,СВЦЭМ!$B$33:$B$776,P$83)+'СЕТ СН'!$H$9+СВЦЭМ!$D$10+'СЕТ СН'!$H$5-'СЕТ СН'!$H$17</f>
        <v>3510.5402816999999</v>
      </c>
      <c r="Q87" s="36">
        <f>SUMIFS(СВЦЭМ!$C$33:$C$776,СВЦЭМ!$A$33:$A$776,$A87,СВЦЭМ!$B$33:$B$776,Q$83)+'СЕТ СН'!$H$9+СВЦЭМ!$D$10+'СЕТ СН'!$H$5-'СЕТ СН'!$H$17</f>
        <v>3505.6222492500001</v>
      </c>
      <c r="R87" s="36">
        <f>SUMIFS(СВЦЭМ!$C$33:$C$776,СВЦЭМ!$A$33:$A$776,$A87,СВЦЭМ!$B$33:$B$776,R$83)+'СЕТ СН'!$H$9+СВЦЭМ!$D$10+'СЕТ СН'!$H$5-'СЕТ СН'!$H$17</f>
        <v>3454.6955278</v>
      </c>
      <c r="S87" s="36">
        <f>SUMIFS(СВЦЭМ!$C$33:$C$776,СВЦЭМ!$A$33:$A$776,$A87,СВЦЭМ!$B$33:$B$776,S$83)+'СЕТ СН'!$H$9+СВЦЭМ!$D$10+'СЕТ СН'!$H$5-'СЕТ СН'!$H$17</f>
        <v>3420.1580676799999</v>
      </c>
      <c r="T87" s="36">
        <f>SUMIFS(СВЦЭМ!$C$33:$C$776,СВЦЭМ!$A$33:$A$776,$A87,СВЦЭМ!$B$33:$B$776,T$83)+'СЕТ СН'!$H$9+СВЦЭМ!$D$10+'СЕТ СН'!$H$5-'СЕТ СН'!$H$17</f>
        <v>3424.5322759599999</v>
      </c>
      <c r="U87" s="36">
        <f>SUMIFS(СВЦЭМ!$C$33:$C$776,СВЦЭМ!$A$33:$A$776,$A87,СВЦЭМ!$B$33:$B$776,U$83)+'СЕТ СН'!$H$9+СВЦЭМ!$D$10+'СЕТ СН'!$H$5-'СЕТ СН'!$H$17</f>
        <v>3428.9278697299997</v>
      </c>
      <c r="V87" s="36">
        <f>SUMIFS(СВЦЭМ!$C$33:$C$776,СВЦЭМ!$A$33:$A$776,$A87,СВЦЭМ!$B$33:$B$776,V$83)+'СЕТ СН'!$H$9+СВЦЭМ!$D$10+'СЕТ СН'!$H$5-'СЕТ СН'!$H$17</f>
        <v>3437.6599084099998</v>
      </c>
      <c r="W87" s="36">
        <f>SUMIFS(СВЦЭМ!$C$33:$C$776,СВЦЭМ!$A$33:$A$776,$A87,СВЦЭМ!$B$33:$B$776,W$83)+'СЕТ СН'!$H$9+СВЦЭМ!$D$10+'СЕТ СН'!$H$5-'СЕТ СН'!$H$17</f>
        <v>3429.3976724099998</v>
      </c>
      <c r="X87" s="36">
        <f>SUMIFS(СВЦЭМ!$C$33:$C$776,СВЦЭМ!$A$33:$A$776,$A87,СВЦЭМ!$B$33:$B$776,X$83)+'СЕТ СН'!$H$9+СВЦЭМ!$D$10+'СЕТ СН'!$H$5-'СЕТ СН'!$H$17</f>
        <v>3410.5507010699998</v>
      </c>
      <c r="Y87" s="36">
        <f>SUMIFS(СВЦЭМ!$C$33:$C$776,СВЦЭМ!$A$33:$A$776,$A87,СВЦЭМ!$B$33:$B$776,Y$83)+'СЕТ СН'!$H$9+СВЦЭМ!$D$10+'СЕТ СН'!$H$5-'СЕТ СН'!$H$17</f>
        <v>3475.3472820399998</v>
      </c>
    </row>
    <row r="88" spans="1:25" ht="15.75" x14ac:dyDescent="0.2">
      <c r="A88" s="35">
        <f t="shared" si="2"/>
        <v>43713</v>
      </c>
      <c r="B88" s="36">
        <f>SUMIFS(СВЦЭМ!$C$33:$C$776,СВЦЭМ!$A$33:$A$776,$A88,СВЦЭМ!$B$33:$B$776,B$83)+'СЕТ СН'!$H$9+СВЦЭМ!$D$10+'СЕТ СН'!$H$5-'СЕТ СН'!$H$17</f>
        <v>3564.4666859599997</v>
      </c>
      <c r="C88" s="36">
        <f>SUMIFS(СВЦЭМ!$C$33:$C$776,СВЦЭМ!$A$33:$A$776,$A88,СВЦЭМ!$B$33:$B$776,C$83)+'СЕТ СН'!$H$9+СВЦЭМ!$D$10+'СЕТ СН'!$H$5-'СЕТ СН'!$H$17</f>
        <v>3557.1944815500001</v>
      </c>
      <c r="D88" s="36">
        <f>SUMIFS(СВЦЭМ!$C$33:$C$776,СВЦЭМ!$A$33:$A$776,$A88,СВЦЭМ!$B$33:$B$776,D$83)+'СЕТ СН'!$H$9+СВЦЭМ!$D$10+'СЕТ СН'!$H$5-'СЕТ СН'!$H$17</f>
        <v>3551.8307819399997</v>
      </c>
      <c r="E88" s="36">
        <f>SUMIFS(СВЦЭМ!$C$33:$C$776,СВЦЭМ!$A$33:$A$776,$A88,СВЦЭМ!$B$33:$B$776,E$83)+'СЕТ СН'!$H$9+СВЦЭМ!$D$10+'СЕТ СН'!$H$5-'СЕТ СН'!$H$17</f>
        <v>3562.948903</v>
      </c>
      <c r="F88" s="36">
        <f>SUMIFS(СВЦЭМ!$C$33:$C$776,СВЦЭМ!$A$33:$A$776,$A88,СВЦЭМ!$B$33:$B$776,F$83)+'СЕТ СН'!$H$9+СВЦЭМ!$D$10+'СЕТ СН'!$H$5-'СЕТ СН'!$H$17</f>
        <v>3552.5201255299999</v>
      </c>
      <c r="G88" s="36">
        <f>SUMIFS(СВЦЭМ!$C$33:$C$776,СВЦЭМ!$A$33:$A$776,$A88,СВЦЭМ!$B$33:$B$776,G$83)+'СЕТ СН'!$H$9+СВЦЭМ!$D$10+'СЕТ СН'!$H$5-'СЕТ СН'!$H$17</f>
        <v>3558.721755</v>
      </c>
      <c r="H88" s="36">
        <f>SUMIFS(СВЦЭМ!$C$33:$C$776,СВЦЭМ!$A$33:$A$776,$A88,СВЦЭМ!$B$33:$B$776,H$83)+'СЕТ СН'!$H$9+СВЦЭМ!$D$10+'СЕТ СН'!$H$5-'СЕТ СН'!$H$17</f>
        <v>3551.4278774599998</v>
      </c>
      <c r="I88" s="36">
        <f>SUMIFS(СВЦЭМ!$C$33:$C$776,СВЦЭМ!$A$33:$A$776,$A88,СВЦЭМ!$B$33:$B$776,I$83)+'СЕТ СН'!$H$9+СВЦЭМ!$D$10+'СЕТ СН'!$H$5-'СЕТ СН'!$H$17</f>
        <v>3495.1434699599999</v>
      </c>
      <c r="J88" s="36">
        <f>SUMIFS(СВЦЭМ!$C$33:$C$776,СВЦЭМ!$A$33:$A$776,$A88,СВЦЭМ!$B$33:$B$776,J$83)+'СЕТ СН'!$H$9+СВЦЭМ!$D$10+'СЕТ СН'!$H$5-'СЕТ СН'!$H$17</f>
        <v>3500.4737488199999</v>
      </c>
      <c r="K88" s="36">
        <f>SUMIFS(СВЦЭМ!$C$33:$C$776,СВЦЭМ!$A$33:$A$776,$A88,СВЦЭМ!$B$33:$B$776,K$83)+'СЕТ СН'!$H$9+СВЦЭМ!$D$10+'СЕТ СН'!$H$5-'СЕТ СН'!$H$17</f>
        <v>3521.36029242</v>
      </c>
      <c r="L88" s="36">
        <f>SUMIFS(СВЦЭМ!$C$33:$C$776,СВЦЭМ!$A$33:$A$776,$A88,СВЦЭМ!$B$33:$B$776,L$83)+'СЕТ СН'!$H$9+СВЦЭМ!$D$10+'СЕТ СН'!$H$5-'СЕТ СН'!$H$17</f>
        <v>3515.4365257299996</v>
      </c>
      <c r="M88" s="36">
        <f>SUMIFS(СВЦЭМ!$C$33:$C$776,СВЦЭМ!$A$33:$A$776,$A88,СВЦЭМ!$B$33:$B$776,M$83)+'СЕТ СН'!$H$9+СВЦЭМ!$D$10+'СЕТ СН'!$H$5-'СЕТ СН'!$H$17</f>
        <v>3512.5570466700001</v>
      </c>
      <c r="N88" s="36">
        <f>SUMIFS(СВЦЭМ!$C$33:$C$776,СВЦЭМ!$A$33:$A$776,$A88,СВЦЭМ!$B$33:$B$776,N$83)+'СЕТ СН'!$H$9+СВЦЭМ!$D$10+'СЕТ СН'!$H$5-'СЕТ СН'!$H$17</f>
        <v>3503.36600254</v>
      </c>
      <c r="O88" s="36">
        <f>SUMIFS(СВЦЭМ!$C$33:$C$776,СВЦЭМ!$A$33:$A$776,$A88,СВЦЭМ!$B$33:$B$776,O$83)+'СЕТ СН'!$H$9+СВЦЭМ!$D$10+'СЕТ СН'!$H$5-'СЕТ СН'!$H$17</f>
        <v>3507.03615012</v>
      </c>
      <c r="P88" s="36">
        <f>SUMIFS(СВЦЭМ!$C$33:$C$776,СВЦЭМ!$A$33:$A$776,$A88,СВЦЭМ!$B$33:$B$776,P$83)+'СЕТ СН'!$H$9+СВЦЭМ!$D$10+'СЕТ СН'!$H$5-'СЕТ СН'!$H$17</f>
        <v>3511.01023381</v>
      </c>
      <c r="Q88" s="36">
        <f>SUMIFS(СВЦЭМ!$C$33:$C$776,СВЦЭМ!$A$33:$A$776,$A88,СВЦЭМ!$B$33:$B$776,Q$83)+'СЕТ СН'!$H$9+СВЦЭМ!$D$10+'СЕТ СН'!$H$5-'СЕТ СН'!$H$17</f>
        <v>3491.1834793499997</v>
      </c>
      <c r="R88" s="36">
        <f>SUMIFS(СВЦЭМ!$C$33:$C$776,СВЦЭМ!$A$33:$A$776,$A88,СВЦЭМ!$B$33:$B$776,R$83)+'СЕТ СН'!$H$9+СВЦЭМ!$D$10+'СЕТ СН'!$H$5-'СЕТ СН'!$H$17</f>
        <v>3448.9187441499998</v>
      </c>
      <c r="S88" s="36">
        <f>SUMIFS(СВЦЭМ!$C$33:$C$776,СВЦЭМ!$A$33:$A$776,$A88,СВЦЭМ!$B$33:$B$776,S$83)+'СЕТ СН'!$H$9+СВЦЭМ!$D$10+'СЕТ СН'!$H$5-'СЕТ СН'!$H$17</f>
        <v>3427.2246542399998</v>
      </c>
      <c r="T88" s="36">
        <f>SUMIFS(СВЦЭМ!$C$33:$C$776,СВЦЭМ!$A$33:$A$776,$A88,СВЦЭМ!$B$33:$B$776,T$83)+'СЕТ СН'!$H$9+СВЦЭМ!$D$10+'СЕТ СН'!$H$5-'СЕТ СН'!$H$17</f>
        <v>3459.2326716399998</v>
      </c>
      <c r="U88" s="36">
        <f>SUMIFS(СВЦЭМ!$C$33:$C$776,СВЦЭМ!$A$33:$A$776,$A88,СВЦЭМ!$B$33:$B$776,U$83)+'СЕТ СН'!$H$9+СВЦЭМ!$D$10+'СЕТ СН'!$H$5-'СЕТ СН'!$H$17</f>
        <v>3436.4279644099997</v>
      </c>
      <c r="V88" s="36">
        <f>SUMIFS(СВЦЭМ!$C$33:$C$776,СВЦЭМ!$A$33:$A$776,$A88,СВЦЭМ!$B$33:$B$776,V$83)+'СЕТ СН'!$H$9+СВЦЭМ!$D$10+'СЕТ СН'!$H$5-'СЕТ СН'!$H$17</f>
        <v>3439.4819774299999</v>
      </c>
      <c r="W88" s="36">
        <f>SUMIFS(СВЦЭМ!$C$33:$C$776,СВЦЭМ!$A$33:$A$776,$A88,СВЦЭМ!$B$33:$B$776,W$83)+'СЕТ СН'!$H$9+СВЦЭМ!$D$10+'СЕТ СН'!$H$5-'СЕТ СН'!$H$17</f>
        <v>3425.92464367</v>
      </c>
      <c r="X88" s="36">
        <f>SUMIFS(СВЦЭМ!$C$33:$C$776,СВЦЭМ!$A$33:$A$776,$A88,СВЦЭМ!$B$33:$B$776,X$83)+'СЕТ СН'!$H$9+СВЦЭМ!$D$10+'СЕТ СН'!$H$5-'СЕТ СН'!$H$17</f>
        <v>3396.2874414299999</v>
      </c>
      <c r="Y88" s="36">
        <f>SUMIFS(СВЦЭМ!$C$33:$C$776,СВЦЭМ!$A$33:$A$776,$A88,СВЦЭМ!$B$33:$B$776,Y$83)+'СЕТ СН'!$H$9+СВЦЭМ!$D$10+'СЕТ СН'!$H$5-'СЕТ СН'!$H$17</f>
        <v>3436.3536335399999</v>
      </c>
    </row>
    <row r="89" spans="1:25" ht="15.75" x14ac:dyDescent="0.2">
      <c r="A89" s="35">
        <f t="shared" si="2"/>
        <v>43714</v>
      </c>
      <c r="B89" s="36">
        <f>SUMIFS(СВЦЭМ!$C$33:$C$776,СВЦЭМ!$A$33:$A$776,$A89,СВЦЭМ!$B$33:$B$776,B$83)+'СЕТ СН'!$H$9+СВЦЭМ!$D$10+'СЕТ СН'!$H$5-'СЕТ СН'!$H$17</f>
        <v>3450.6049538799998</v>
      </c>
      <c r="C89" s="36">
        <f>SUMIFS(СВЦЭМ!$C$33:$C$776,СВЦЭМ!$A$33:$A$776,$A89,СВЦЭМ!$B$33:$B$776,C$83)+'СЕТ СН'!$H$9+СВЦЭМ!$D$10+'СЕТ СН'!$H$5-'СЕТ СН'!$H$17</f>
        <v>3518.38819233</v>
      </c>
      <c r="D89" s="36">
        <f>SUMIFS(СВЦЭМ!$C$33:$C$776,СВЦЭМ!$A$33:$A$776,$A89,СВЦЭМ!$B$33:$B$776,D$83)+'СЕТ СН'!$H$9+СВЦЭМ!$D$10+'СЕТ СН'!$H$5-'СЕТ СН'!$H$17</f>
        <v>3573.8277545599999</v>
      </c>
      <c r="E89" s="36">
        <f>SUMIFS(СВЦЭМ!$C$33:$C$776,СВЦЭМ!$A$33:$A$776,$A89,СВЦЭМ!$B$33:$B$776,E$83)+'СЕТ СН'!$H$9+СВЦЭМ!$D$10+'СЕТ СН'!$H$5-'СЕТ СН'!$H$17</f>
        <v>3610.0349749500001</v>
      </c>
      <c r="F89" s="36">
        <f>SUMIFS(СВЦЭМ!$C$33:$C$776,СВЦЭМ!$A$33:$A$776,$A89,СВЦЭМ!$B$33:$B$776,F$83)+'СЕТ СН'!$H$9+СВЦЭМ!$D$10+'СЕТ СН'!$H$5-'СЕТ СН'!$H$17</f>
        <v>3604.21243215</v>
      </c>
      <c r="G89" s="36">
        <f>SUMIFS(СВЦЭМ!$C$33:$C$776,СВЦЭМ!$A$33:$A$776,$A89,СВЦЭМ!$B$33:$B$776,G$83)+'СЕТ СН'!$H$9+СВЦЭМ!$D$10+'СЕТ СН'!$H$5-'СЕТ СН'!$H$17</f>
        <v>3592.6904412399999</v>
      </c>
      <c r="H89" s="36">
        <f>SUMIFS(СВЦЭМ!$C$33:$C$776,СВЦЭМ!$A$33:$A$776,$A89,СВЦЭМ!$B$33:$B$776,H$83)+'СЕТ СН'!$H$9+СВЦЭМ!$D$10+'СЕТ СН'!$H$5-'СЕТ СН'!$H$17</f>
        <v>3547.9961109400001</v>
      </c>
      <c r="I89" s="36">
        <f>SUMIFS(СВЦЭМ!$C$33:$C$776,СВЦЭМ!$A$33:$A$776,$A89,СВЦЭМ!$B$33:$B$776,I$83)+'СЕТ СН'!$H$9+СВЦЭМ!$D$10+'СЕТ СН'!$H$5-'СЕТ СН'!$H$17</f>
        <v>3515.5056979199999</v>
      </c>
      <c r="J89" s="36">
        <f>SUMIFS(СВЦЭМ!$C$33:$C$776,СВЦЭМ!$A$33:$A$776,$A89,СВЦЭМ!$B$33:$B$776,J$83)+'СЕТ СН'!$H$9+СВЦЭМ!$D$10+'СЕТ СН'!$H$5-'СЕТ СН'!$H$17</f>
        <v>3480.92629291</v>
      </c>
      <c r="K89" s="36">
        <f>SUMIFS(СВЦЭМ!$C$33:$C$776,СВЦЭМ!$A$33:$A$776,$A89,СВЦЭМ!$B$33:$B$776,K$83)+'СЕТ СН'!$H$9+СВЦЭМ!$D$10+'СЕТ СН'!$H$5-'СЕТ СН'!$H$17</f>
        <v>3466.1597524700001</v>
      </c>
      <c r="L89" s="36">
        <f>SUMIFS(СВЦЭМ!$C$33:$C$776,СВЦЭМ!$A$33:$A$776,$A89,СВЦЭМ!$B$33:$B$776,L$83)+'СЕТ СН'!$H$9+СВЦЭМ!$D$10+'СЕТ СН'!$H$5-'СЕТ СН'!$H$17</f>
        <v>3478.0559834299997</v>
      </c>
      <c r="M89" s="36">
        <f>SUMIFS(СВЦЭМ!$C$33:$C$776,СВЦЭМ!$A$33:$A$776,$A89,СВЦЭМ!$B$33:$B$776,M$83)+'СЕТ СН'!$H$9+СВЦЭМ!$D$10+'СЕТ СН'!$H$5-'СЕТ СН'!$H$17</f>
        <v>3447.6316053099999</v>
      </c>
      <c r="N89" s="36">
        <f>SUMIFS(СВЦЭМ!$C$33:$C$776,СВЦЭМ!$A$33:$A$776,$A89,СВЦЭМ!$B$33:$B$776,N$83)+'СЕТ СН'!$H$9+СВЦЭМ!$D$10+'СЕТ СН'!$H$5-'СЕТ СН'!$H$17</f>
        <v>3435.7641685499998</v>
      </c>
      <c r="O89" s="36">
        <f>SUMIFS(СВЦЭМ!$C$33:$C$776,СВЦЭМ!$A$33:$A$776,$A89,СВЦЭМ!$B$33:$B$776,O$83)+'СЕТ СН'!$H$9+СВЦЭМ!$D$10+'СЕТ СН'!$H$5-'СЕТ СН'!$H$17</f>
        <v>3446.2667676800002</v>
      </c>
      <c r="P89" s="36">
        <f>SUMIFS(СВЦЭМ!$C$33:$C$776,СВЦЭМ!$A$33:$A$776,$A89,СВЦЭМ!$B$33:$B$776,P$83)+'СЕТ СН'!$H$9+СВЦЭМ!$D$10+'СЕТ СН'!$H$5-'СЕТ СН'!$H$17</f>
        <v>3473.90157963</v>
      </c>
      <c r="Q89" s="36">
        <f>SUMIFS(СВЦЭМ!$C$33:$C$776,СВЦЭМ!$A$33:$A$776,$A89,СВЦЭМ!$B$33:$B$776,Q$83)+'СЕТ СН'!$H$9+СВЦЭМ!$D$10+'СЕТ СН'!$H$5-'СЕТ СН'!$H$17</f>
        <v>3465.9214650999998</v>
      </c>
      <c r="R89" s="36">
        <f>SUMIFS(СВЦЭМ!$C$33:$C$776,СВЦЭМ!$A$33:$A$776,$A89,СВЦЭМ!$B$33:$B$776,R$83)+'СЕТ СН'!$H$9+СВЦЭМ!$D$10+'СЕТ СН'!$H$5-'СЕТ СН'!$H$17</f>
        <v>3431.9951886700001</v>
      </c>
      <c r="S89" s="36">
        <f>SUMIFS(СВЦЭМ!$C$33:$C$776,СВЦЭМ!$A$33:$A$776,$A89,СВЦЭМ!$B$33:$B$776,S$83)+'СЕТ СН'!$H$9+СВЦЭМ!$D$10+'СЕТ СН'!$H$5-'СЕТ СН'!$H$17</f>
        <v>3398.0445616899997</v>
      </c>
      <c r="T89" s="36">
        <f>SUMIFS(СВЦЭМ!$C$33:$C$776,СВЦЭМ!$A$33:$A$776,$A89,СВЦЭМ!$B$33:$B$776,T$83)+'СЕТ СН'!$H$9+СВЦЭМ!$D$10+'СЕТ СН'!$H$5-'СЕТ СН'!$H$17</f>
        <v>3400.4866797300001</v>
      </c>
      <c r="U89" s="36">
        <f>SUMIFS(СВЦЭМ!$C$33:$C$776,СВЦЭМ!$A$33:$A$776,$A89,СВЦЭМ!$B$33:$B$776,U$83)+'СЕТ СН'!$H$9+СВЦЭМ!$D$10+'СЕТ СН'!$H$5-'СЕТ СН'!$H$17</f>
        <v>3402.8788728999998</v>
      </c>
      <c r="V89" s="36">
        <f>SUMIFS(СВЦЭМ!$C$33:$C$776,СВЦЭМ!$A$33:$A$776,$A89,СВЦЭМ!$B$33:$B$776,V$83)+'СЕТ СН'!$H$9+СВЦЭМ!$D$10+'СЕТ СН'!$H$5-'СЕТ СН'!$H$17</f>
        <v>3418.3388249099999</v>
      </c>
      <c r="W89" s="36">
        <f>SUMIFS(СВЦЭМ!$C$33:$C$776,СВЦЭМ!$A$33:$A$776,$A89,СВЦЭМ!$B$33:$B$776,W$83)+'СЕТ СН'!$H$9+СВЦЭМ!$D$10+'СЕТ СН'!$H$5-'СЕТ СН'!$H$17</f>
        <v>3410.3388674799999</v>
      </c>
      <c r="X89" s="36">
        <f>SUMIFS(СВЦЭМ!$C$33:$C$776,СВЦЭМ!$A$33:$A$776,$A89,СВЦЭМ!$B$33:$B$776,X$83)+'СЕТ СН'!$H$9+СВЦЭМ!$D$10+'СЕТ СН'!$H$5-'СЕТ СН'!$H$17</f>
        <v>3406.1076946799999</v>
      </c>
      <c r="Y89" s="36">
        <f>SUMIFS(СВЦЭМ!$C$33:$C$776,СВЦЭМ!$A$33:$A$776,$A89,СВЦЭМ!$B$33:$B$776,Y$83)+'СЕТ СН'!$H$9+СВЦЭМ!$D$10+'СЕТ СН'!$H$5-'СЕТ СН'!$H$17</f>
        <v>3479.1726065599996</v>
      </c>
    </row>
    <row r="90" spans="1:25" ht="15.75" x14ac:dyDescent="0.2">
      <c r="A90" s="35">
        <f t="shared" si="2"/>
        <v>43715</v>
      </c>
      <c r="B90" s="36">
        <f>SUMIFS(СВЦЭМ!$C$33:$C$776,СВЦЭМ!$A$33:$A$776,$A90,СВЦЭМ!$B$33:$B$776,B$83)+'СЕТ СН'!$H$9+СВЦЭМ!$D$10+'СЕТ СН'!$H$5-'СЕТ СН'!$H$17</f>
        <v>3500.4271386399996</v>
      </c>
      <c r="C90" s="36">
        <f>SUMIFS(СВЦЭМ!$C$33:$C$776,СВЦЭМ!$A$33:$A$776,$A90,СВЦЭМ!$B$33:$B$776,C$83)+'СЕТ СН'!$H$9+СВЦЭМ!$D$10+'СЕТ СН'!$H$5-'СЕТ СН'!$H$17</f>
        <v>3547.21905264</v>
      </c>
      <c r="D90" s="36">
        <f>SUMIFS(СВЦЭМ!$C$33:$C$776,СВЦЭМ!$A$33:$A$776,$A90,СВЦЭМ!$B$33:$B$776,D$83)+'СЕТ СН'!$H$9+СВЦЭМ!$D$10+'СЕТ СН'!$H$5-'СЕТ СН'!$H$17</f>
        <v>3580.85523414</v>
      </c>
      <c r="E90" s="36">
        <f>SUMIFS(СВЦЭМ!$C$33:$C$776,СВЦЭМ!$A$33:$A$776,$A90,СВЦЭМ!$B$33:$B$776,E$83)+'СЕТ СН'!$H$9+СВЦЭМ!$D$10+'СЕТ СН'!$H$5-'СЕТ СН'!$H$17</f>
        <v>3603.1384393399999</v>
      </c>
      <c r="F90" s="36">
        <f>SUMIFS(СВЦЭМ!$C$33:$C$776,СВЦЭМ!$A$33:$A$776,$A90,СВЦЭМ!$B$33:$B$776,F$83)+'СЕТ СН'!$H$9+СВЦЭМ!$D$10+'СЕТ СН'!$H$5-'СЕТ СН'!$H$17</f>
        <v>3605.0314847999998</v>
      </c>
      <c r="G90" s="36">
        <f>SUMIFS(СВЦЭМ!$C$33:$C$776,СВЦЭМ!$A$33:$A$776,$A90,СВЦЭМ!$B$33:$B$776,G$83)+'СЕТ СН'!$H$9+СВЦЭМ!$D$10+'СЕТ СН'!$H$5-'СЕТ СН'!$H$17</f>
        <v>3597.99683865</v>
      </c>
      <c r="H90" s="36">
        <f>SUMIFS(СВЦЭМ!$C$33:$C$776,СВЦЭМ!$A$33:$A$776,$A90,СВЦЭМ!$B$33:$B$776,H$83)+'СЕТ СН'!$H$9+СВЦЭМ!$D$10+'СЕТ СН'!$H$5-'СЕТ СН'!$H$17</f>
        <v>3600.0199645399998</v>
      </c>
      <c r="I90" s="36">
        <f>SUMIFS(СВЦЭМ!$C$33:$C$776,СВЦЭМ!$A$33:$A$776,$A90,СВЦЭМ!$B$33:$B$776,I$83)+'СЕТ СН'!$H$9+СВЦЭМ!$D$10+'СЕТ СН'!$H$5-'СЕТ СН'!$H$17</f>
        <v>3509.0927443399996</v>
      </c>
      <c r="J90" s="36">
        <f>SUMIFS(СВЦЭМ!$C$33:$C$776,СВЦЭМ!$A$33:$A$776,$A90,СВЦЭМ!$B$33:$B$776,J$83)+'СЕТ СН'!$H$9+СВЦЭМ!$D$10+'СЕТ СН'!$H$5-'СЕТ СН'!$H$17</f>
        <v>3465.2403838</v>
      </c>
      <c r="K90" s="36">
        <f>SUMIFS(СВЦЭМ!$C$33:$C$776,СВЦЭМ!$A$33:$A$776,$A90,СВЦЭМ!$B$33:$B$776,K$83)+'СЕТ СН'!$H$9+СВЦЭМ!$D$10+'СЕТ СН'!$H$5-'СЕТ СН'!$H$17</f>
        <v>3475.0007739899997</v>
      </c>
      <c r="L90" s="36">
        <f>SUMIFS(СВЦЭМ!$C$33:$C$776,СВЦЭМ!$A$33:$A$776,$A90,СВЦЭМ!$B$33:$B$776,L$83)+'СЕТ СН'!$H$9+СВЦЭМ!$D$10+'СЕТ СН'!$H$5-'СЕТ СН'!$H$17</f>
        <v>3501.2295360899998</v>
      </c>
      <c r="M90" s="36">
        <f>SUMIFS(СВЦЭМ!$C$33:$C$776,СВЦЭМ!$A$33:$A$776,$A90,СВЦЭМ!$B$33:$B$776,M$83)+'СЕТ СН'!$H$9+СВЦЭМ!$D$10+'СЕТ СН'!$H$5-'СЕТ СН'!$H$17</f>
        <v>3460.8881925999999</v>
      </c>
      <c r="N90" s="36">
        <f>SUMIFS(СВЦЭМ!$C$33:$C$776,СВЦЭМ!$A$33:$A$776,$A90,СВЦЭМ!$B$33:$B$776,N$83)+'СЕТ СН'!$H$9+СВЦЭМ!$D$10+'СЕТ СН'!$H$5-'СЕТ СН'!$H$17</f>
        <v>3492.5242741699999</v>
      </c>
      <c r="O90" s="36">
        <f>SUMIFS(СВЦЭМ!$C$33:$C$776,СВЦЭМ!$A$33:$A$776,$A90,СВЦЭМ!$B$33:$B$776,O$83)+'СЕТ СН'!$H$9+СВЦЭМ!$D$10+'СЕТ СН'!$H$5-'СЕТ СН'!$H$17</f>
        <v>3476.9091821299999</v>
      </c>
      <c r="P90" s="36">
        <f>SUMIFS(СВЦЭМ!$C$33:$C$776,СВЦЭМ!$A$33:$A$776,$A90,СВЦЭМ!$B$33:$B$776,P$83)+'СЕТ СН'!$H$9+СВЦЭМ!$D$10+'СЕТ СН'!$H$5-'СЕТ СН'!$H$17</f>
        <v>3477.9913937900001</v>
      </c>
      <c r="Q90" s="36">
        <f>SUMIFS(СВЦЭМ!$C$33:$C$776,СВЦЭМ!$A$33:$A$776,$A90,СВЦЭМ!$B$33:$B$776,Q$83)+'СЕТ СН'!$H$9+СВЦЭМ!$D$10+'СЕТ СН'!$H$5-'СЕТ СН'!$H$17</f>
        <v>3476.3659272699997</v>
      </c>
      <c r="R90" s="36">
        <f>SUMIFS(СВЦЭМ!$C$33:$C$776,СВЦЭМ!$A$33:$A$776,$A90,СВЦЭМ!$B$33:$B$776,R$83)+'СЕТ СН'!$H$9+СВЦЭМ!$D$10+'СЕТ СН'!$H$5-'СЕТ СН'!$H$17</f>
        <v>3447.0002027199998</v>
      </c>
      <c r="S90" s="36">
        <f>SUMIFS(СВЦЭМ!$C$33:$C$776,СВЦЭМ!$A$33:$A$776,$A90,СВЦЭМ!$B$33:$B$776,S$83)+'СЕТ СН'!$H$9+СВЦЭМ!$D$10+'СЕТ СН'!$H$5-'СЕТ СН'!$H$17</f>
        <v>3391.4445255800001</v>
      </c>
      <c r="T90" s="36">
        <f>SUMIFS(СВЦЭМ!$C$33:$C$776,СВЦЭМ!$A$33:$A$776,$A90,СВЦЭМ!$B$33:$B$776,T$83)+'СЕТ СН'!$H$9+СВЦЭМ!$D$10+'СЕТ СН'!$H$5-'СЕТ СН'!$H$17</f>
        <v>3391.7836429999998</v>
      </c>
      <c r="U90" s="36">
        <f>SUMIFS(СВЦЭМ!$C$33:$C$776,СВЦЭМ!$A$33:$A$776,$A90,СВЦЭМ!$B$33:$B$776,U$83)+'СЕТ СН'!$H$9+СВЦЭМ!$D$10+'СЕТ СН'!$H$5-'СЕТ СН'!$H$17</f>
        <v>3395.0081603799999</v>
      </c>
      <c r="V90" s="36">
        <f>SUMIFS(СВЦЭМ!$C$33:$C$776,СВЦЭМ!$A$33:$A$776,$A90,СВЦЭМ!$B$33:$B$776,V$83)+'СЕТ СН'!$H$9+СВЦЭМ!$D$10+'СЕТ СН'!$H$5-'СЕТ СН'!$H$17</f>
        <v>3406.47974621</v>
      </c>
      <c r="W90" s="36">
        <f>SUMIFS(СВЦЭМ!$C$33:$C$776,СВЦЭМ!$A$33:$A$776,$A90,СВЦЭМ!$B$33:$B$776,W$83)+'СЕТ СН'!$H$9+СВЦЭМ!$D$10+'СЕТ СН'!$H$5-'СЕТ СН'!$H$17</f>
        <v>3410.9025718899998</v>
      </c>
      <c r="X90" s="36">
        <f>SUMIFS(СВЦЭМ!$C$33:$C$776,СВЦЭМ!$A$33:$A$776,$A90,СВЦЭМ!$B$33:$B$776,X$83)+'СЕТ СН'!$H$9+СВЦЭМ!$D$10+'СЕТ СН'!$H$5-'СЕТ СН'!$H$17</f>
        <v>3388.85747528</v>
      </c>
      <c r="Y90" s="36">
        <f>SUMIFS(СВЦЭМ!$C$33:$C$776,СВЦЭМ!$A$33:$A$776,$A90,СВЦЭМ!$B$33:$B$776,Y$83)+'СЕТ СН'!$H$9+СВЦЭМ!$D$10+'СЕТ СН'!$H$5-'СЕТ СН'!$H$17</f>
        <v>3451.7168088099997</v>
      </c>
    </row>
    <row r="91" spans="1:25" ht="15.75" x14ac:dyDescent="0.2">
      <c r="A91" s="35">
        <f t="shared" si="2"/>
        <v>43716</v>
      </c>
      <c r="B91" s="36">
        <f>SUMIFS(СВЦЭМ!$C$33:$C$776,СВЦЭМ!$A$33:$A$776,$A91,СВЦЭМ!$B$33:$B$776,B$83)+'СЕТ СН'!$H$9+СВЦЭМ!$D$10+'СЕТ СН'!$H$5-'СЕТ СН'!$H$17</f>
        <v>3500.3336484599999</v>
      </c>
      <c r="C91" s="36">
        <f>SUMIFS(СВЦЭМ!$C$33:$C$776,СВЦЭМ!$A$33:$A$776,$A91,СВЦЭМ!$B$33:$B$776,C$83)+'СЕТ СН'!$H$9+СВЦЭМ!$D$10+'СЕТ СН'!$H$5-'СЕТ СН'!$H$17</f>
        <v>3529.5910705400001</v>
      </c>
      <c r="D91" s="36">
        <f>SUMIFS(СВЦЭМ!$C$33:$C$776,СВЦЭМ!$A$33:$A$776,$A91,СВЦЭМ!$B$33:$B$776,D$83)+'СЕТ СН'!$H$9+СВЦЭМ!$D$10+'СЕТ СН'!$H$5-'СЕТ СН'!$H$17</f>
        <v>3546.2471411500001</v>
      </c>
      <c r="E91" s="36">
        <f>SUMIFS(СВЦЭМ!$C$33:$C$776,СВЦЭМ!$A$33:$A$776,$A91,СВЦЭМ!$B$33:$B$776,E$83)+'СЕТ СН'!$H$9+СВЦЭМ!$D$10+'СЕТ СН'!$H$5-'СЕТ СН'!$H$17</f>
        <v>3564.4369672299999</v>
      </c>
      <c r="F91" s="36">
        <f>SUMIFS(СВЦЭМ!$C$33:$C$776,СВЦЭМ!$A$33:$A$776,$A91,СВЦЭМ!$B$33:$B$776,F$83)+'СЕТ СН'!$H$9+СВЦЭМ!$D$10+'СЕТ СН'!$H$5-'СЕТ СН'!$H$17</f>
        <v>3563.0827903999998</v>
      </c>
      <c r="G91" s="36">
        <f>SUMIFS(СВЦЭМ!$C$33:$C$776,СВЦЭМ!$A$33:$A$776,$A91,СВЦЭМ!$B$33:$B$776,G$83)+'СЕТ СН'!$H$9+СВЦЭМ!$D$10+'СЕТ СН'!$H$5-'СЕТ СН'!$H$17</f>
        <v>3558.98080729</v>
      </c>
      <c r="H91" s="36">
        <f>SUMIFS(СВЦЭМ!$C$33:$C$776,СВЦЭМ!$A$33:$A$776,$A91,СВЦЭМ!$B$33:$B$776,H$83)+'СЕТ СН'!$H$9+СВЦЭМ!$D$10+'СЕТ СН'!$H$5-'СЕТ СН'!$H$17</f>
        <v>3545.7212362699997</v>
      </c>
      <c r="I91" s="36">
        <f>SUMIFS(СВЦЭМ!$C$33:$C$776,СВЦЭМ!$A$33:$A$776,$A91,СВЦЭМ!$B$33:$B$776,I$83)+'СЕТ СН'!$H$9+СВЦЭМ!$D$10+'СЕТ СН'!$H$5-'СЕТ СН'!$H$17</f>
        <v>3518.5066206000001</v>
      </c>
      <c r="J91" s="36">
        <f>SUMIFS(СВЦЭМ!$C$33:$C$776,СВЦЭМ!$A$33:$A$776,$A91,СВЦЭМ!$B$33:$B$776,J$83)+'СЕТ СН'!$H$9+СВЦЭМ!$D$10+'СЕТ СН'!$H$5-'СЕТ СН'!$H$17</f>
        <v>3499.8690800099998</v>
      </c>
      <c r="K91" s="36">
        <f>SUMIFS(СВЦЭМ!$C$33:$C$776,СВЦЭМ!$A$33:$A$776,$A91,СВЦЭМ!$B$33:$B$776,K$83)+'СЕТ СН'!$H$9+СВЦЭМ!$D$10+'СЕТ СН'!$H$5-'СЕТ СН'!$H$17</f>
        <v>3469.4849490899996</v>
      </c>
      <c r="L91" s="36">
        <f>SUMIFS(СВЦЭМ!$C$33:$C$776,СВЦЭМ!$A$33:$A$776,$A91,СВЦЭМ!$B$33:$B$776,L$83)+'СЕТ СН'!$H$9+СВЦЭМ!$D$10+'СЕТ СН'!$H$5-'СЕТ СН'!$H$17</f>
        <v>3475.6875324600001</v>
      </c>
      <c r="M91" s="36">
        <f>SUMIFS(СВЦЭМ!$C$33:$C$776,СВЦЭМ!$A$33:$A$776,$A91,СВЦЭМ!$B$33:$B$776,M$83)+'СЕТ СН'!$H$9+СВЦЭМ!$D$10+'СЕТ СН'!$H$5-'СЕТ СН'!$H$17</f>
        <v>3459.6261096199996</v>
      </c>
      <c r="N91" s="36">
        <f>SUMIFS(СВЦЭМ!$C$33:$C$776,СВЦЭМ!$A$33:$A$776,$A91,СВЦЭМ!$B$33:$B$776,N$83)+'СЕТ СН'!$H$9+СВЦЭМ!$D$10+'СЕТ СН'!$H$5-'СЕТ СН'!$H$17</f>
        <v>3463.9213123599998</v>
      </c>
      <c r="O91" s="36">
        <f>SUMIFS(СВЦЭМ!$C$33:$C$776,СВЦЭМ!$A$33:$A$776,$A91,СВЦЭМ!$B$33:$B$776,O$83)+'СЕТ СН'!$H$9+СВЦЭМ!$D$10+'СЕТ СН'!$H$5-'СЕТ СН'!$H$17</f>
        <v>3456.6772865100002</v>
      </c>
      <c r="P91" s="36">
        <f>SUMIFS(СВЦЭМ!$C$33:$C$776,СВЦЭМ!$A$33:$A$776,$A91,СВЦЭМ!$B$33:$B$776,P$83)+'СЕТ СН'!$H$9+СВЦЭМ!$D$10+'СЕТ СН'!$H$5-'СЕТ СН'!$H$17</f>
        <v>3454.1632199299997</v>
      </c>
      <c r="Q91" s="36">
        <f>SUMIFS(СВЦЭМ!$C$33:$C$776,СВЦЭМ!$A$33:$A$776,$A91,СВЦЭМ!$B$33:$B$776,Q$83)+'СЕТ СН'!$H$9+СВЦЭМ!$D$10+'СЕТ СН'!$H$5-'СЕТ СН'!$H$17</f>
        <v>3464.7181156699999</v>
      </c>
      <c r="R91" s="36">
        <f>SUMIFS(СВЦЭМ!$C$33:$C$776,СВЦЭМ!$A$33:$A$776,$A91,СВЦЭМ!$B$33:$B$776,R$83)+'СЕТ СН'!$H$9+СВЦЭМ!$D$10+'СЕТ СН'!$H$5-'СЕТ СН'!$H$17</f>
        <v>3426.2556263299998</v>
      </c>
      <c r="S91" s="36">
        <f>SUMIFS(СВЦЭМ!$C$33:$C$776,СВЦЭМ!$A$33:$A$776,$A91,СВЦЭМ!$B$33:$B$776,S$83)+'СЕТ СН'!$H$9+СВЦЭМ!$D$10+'СЕТ СН'!$H$5-'СЕТ СН'!$H$17</f>
        <v>3388.2826330399998</v>
      </c>
      <c r="T91" s="36">
        <f>SUMIFS(СВЦЭМ!$C$33:$C$776,СВЦЭМ!$A$33:$A$776,$A91,СВЦЭМ!$B$33:$B$776,T$83)+'СЕТ СН'!$H$9+СВЦЭМ!$D$10+'СЕТ СН'!$H$5-'СЕТ СН'!$H$17</f>
        <v>3393.4762982299999</v>
      </c>
      <c r="U91" s="36">
        <f>SUMIFS(СВЦЭМ!$C$33:$C$776,СВЦЭМ!$A$33:$A$776,$A91,СВЦЭМ!$B$33:$B$776,U$83)+'СЕТ СН'!$H$9+СВЦЭМ!$D$10+'СЕТ СН'!$H$5-'СЕТ СН'!$H$17</f>
        <v>3405.17021505</v>
      </c>
      <c r="V91" s="36">
        <f>SUMIFS(СВЦЭМ!$C$33:$C$776,СВЦЭМ!$A$33:$A$776,$A91,СВЦЭМ!$B$33:$B$776,V$83)+'СЕТ СН'!$H$9+СВЦЭМ!$D$10+'СЕТ СН'!$H$5-'СЕТ СН'!$H$17</f>
        <v>3438.1554768299998</v>
      </c>
      <c r="W91" s="36">
        <f>SUMIFS(СВЦЭМ!$C$33:$C$776,СВЦЭМ!$A$33:$A$776,$A91,СВЦЭМ!$B$33:$B$776,W$83)+'СЕТ СН'!$H$9+СВЦЭМ!$D$10+'СЕТ СН'!$H$5-'СЕТ СН'!$H$17</f>
        <v>3422.7420708199998</v>
      </c>
      <c r="X91" s="36">
        <f>SUMIFS(СВЦЭМ!$C$33:$C$776,СВЦЭМ!$A$33:$A$776,$A91,СВЦЭМ!$B$33:$B$776,X$83)+'СЕТ СН'!$H$9+СВЦЭМ!$D$10+'СЕТ СН'!$H$5-'СЕТ СН'!$H$17</f>
        <v>3379.4530017799998</v>
      </c>
      <c r="Y91" s="36">
        <f>SUMIFS(СВЦЭМ!$C$33:$C$776,СВЦЭМ!$A$33:$A$776,$A91,СВЦЭМ!$B$33:$B$776,Y$83)+'СЕТ СН'!$H$9+СВЦЭМ!$D$10+'СЕТ СН'!$H$5-'СЕТ СН'!$H$17</f>
        <v>3399.66691588</v>
      </c>
    </row>
    <row r="92" spans="1:25" ht="15.75" x14ac:dyDescent="0.2">
      <c r="A92" s="35">
        <f t="shared" si="2"/>
        <v>43717</v>
      </c>
      <c r="B92" s="36">
        <f>SUMIFS(СВЦЭМ!$C$33:$C$776,СВЦЭМ!$A$33:$A$776,$A92,СВЦЭМ!$B$33:$B$776,B$83)+'СЕТ СН'!$H$9+СВЦЭМ!$D$10+'СЕТ СН'!$H$5-'СЕТ СН'!$H$17</f>
        <v>3461.8392639599997</v>
      </c>
      <c r="C92" s="36">
        <f>SUMIFS(СВЦЭМ!$C$33:$C$776,СВЦЭМ!$A$33:$A$776,$A92,СВЦЭМ!$B$33:$B$776,C$83)+'СЕТ СН'!$H$9+СВЦЭМ!$D$10+'СЕТ СН'!$H$5-'СЕТ СН'!$H$17</f>
        <v>3557.3945957199999</v>
      </c>
      <c r="D92" s="36">
        <f>SUMIFS(СВЦЭМ!$C$33:$C$776,СВЦЭМ!$A$33:$A$776,$A92,СВЦЭМ!$B$33:$B$776,D$83)+'СЕТ СН'!$H$9+СВЦЭМ!$D$10+'СЕТ СН'!$H$5-'СЕТ СН'!$H$17</f>
        <v>3583.8090270799999</v>
      </c>
      <c r="E92" s="36">
        <f>SUMIFS(СВЦЭМ!$C$33:$C$776,СВЦЭМ!$A$33:$A$776,$A92,СВЦЭМ!$B$33:$B$776,E$83)+'СЕТ СН'!$H$9+СВЦЭМ!$D$10+'СЕТ СН'!$H$5-'СЕТ СН'!$H$17</f>
        <v>3607.2520852299999</v>
      </c>
      <c r="F92" s="36">
        <f>SUMIFS(СВЦЭМ!$C$33:$C$776,СВЦЭМ!$A$33:$A$776,$A92,СВЦЭМ!$B$33:$B$776,F$83)+'СЕТ СН'!$H$9+СВЦЭМ!$D$10+'СЕТ СН'!$H$5-'СЕТ СН'!$H$17</f>
        <v>3607.6432063900002</v>
      </c>
      <c r="G92" s="36">
        <f>SUMIFS(СВЦЭМ!$C$33:$C$776,СВЦЭМ!$A$33:$A$776,$A92,СВЦЭМ!$B$33:$B$776,G$83)+'СЕТ СН'!$H$9+СВЦЭМ!$D$10+'СЕТ СН'!$H$5-'СЕТ СН'!$H$17</f>
        <v>3597.3433819100001</v>
      </c>
      <c r="H92" s="36">
        <f>SUMIFS(СВЦЭМ!$C$33:$C$776,СВЦЭМ!$A$33:$A$776,$A92,СВЦЭМ!$B$33:$B$776,H$83)+'СЕТ СН'!$H$9+СВЦЭМ!$D$10+'СЕТ СН'!$H$5-'СЕТ СН'!$H$17</f>
        <v>3537.10817589</v>
      </c>
      <c r="I92" s="36">
        <f>SUMIFS(СВЦЭМ!$C$33:$C$776,СВЦЭМ!$A$33:$A$776,$A92,СВЦЭМ!$B$33:$B$776,I$83)+'СЕТ СН'!$H$9+СВЦЭМ!$D$10+'СЕТ СН'!$H$5-'СЕТ СН'!$H$17</f>
        <v>3491.0367036399998</v>
      </c>
      <c r="J92" s="36">
        <f>SUMIFS(СВЦЭМ!$C$33:$C$776,СВЦЭМ!$A$33:$A$776,$A92,СВЦЭМ!$B$33:$B$776,J$83)+'СЕТ СН'!$H$9+СВЦЭМ!$D$10+'СЕТ СН'!$H$5-'СЕТ СН'!$H$17</f>
        <v>3431.1070423399997</v>
      </c>
      <c r="K92" s="36">
        <f>SUMIFS(СВЦЭМ!$C$33:$C$776,СВЦЭМ!$A$33:$A$776,$A92,СВЦЭМ!$B$33:$B$776,K$83)+'СЕТ СН'!$H$9+СВЦЭМ!$D$10+'СЕТ СН'!$H$5-'СЕТ СН'!$H$17</f>
        <v>3400.4046242199997</v>
      </c>
      <c r="L92" s="36">
        <f>SUMIFS(СВЦЭМ!$C$33:$C$776,СВЦЭМ!$A$33:$A$776,$A92,СВЦЭМ!$B$33:$B$776,L$83)+'СЕТ СН'!$H$9+СВЦЭМ!$D$10+'СЕТ СН'!$H$5-'СЕТ СН'!$H$17</f>
        <v>3393.9676603799999</v>
      </c>
      <c r="M92" s="36">
        <f>SUMIFS(СВЦЭМ!$C$33:$C$776,СВЦЭМ!$A$33:$A$776,$A92,СВЦЭМ!$B$33:$B$776,M$83)+'СЕТ СН'!$H$9+СВЦЭМ!$D$10+'СЕТ СН'!$H$5-'СЕТ СН'!$H$17</f>
        <v>3395.1744372799999</v>
      </c>
      <c r="N92" s="36">
        <f>SUMIFS(СВЦЭМ!$C$33:$C$776,СВЦЭМ!$A$33:$A$776,$A92,СВЦЭМ!$B$33:$B$776,N$83)+'СЕТ СН'!$H$9+СВЦЭМ!$D$10+'СЕТ СН'!$H$5-'СЕТ СН'!$H$17</f>
        <v>3404.5102921500002</v>
      </c>
      <c r="O92" s="36">
        <f>SUMIFS(СВЦЭМ!$C$33:$C$776,СВЦЭМ!$A$33:$A$776,$A92,СВЦЭМ!$B$33:$B$776,O$83)+'СЕТ СН'!$H$9+СВЦЭМ!$D$10+'СЕТ СН'!$H$5-'СЕТ СН'!$H$17</f>
        <v>3402.3115880599998</v>
      </c>
      <c r="P92" s="36">
        <f>SUMIFS(СВЦЭМ!$C$33:$C$776,СВЦЭМ!$A$33:$A$776,$A92,СВЦЭМ!$B$33:$B$776,P$83)+'СЕТ СН'!$H$9+СВЦЭМ!$D$10+'СЕТ СН'!$H$5-'СЕТ СН'!$H$17</f>
        <v>3405.3826296099996</v>
      </c>
      <c r="Q92" s="36">
        <f>SUMIFS(СВЦЭМ!$C$33:$C$776,СВЦЭМ!$A$33:$A$776,$A92,СВЦЭМ!$B$33:$B$776,Q$83)+'СЕТ СН'!$H$9+СВЦЭМ!$D$10+'СЕТ СН'!$H$5-'СЕТ СН'!$H$17</f>
        <v>3413.90317645</v>
      </c>
      <c r="R92" s="36">
        <f>SUMIFS(СВЦЭМ!$C$33:$C$776,СВЦЭМ!$A$33:$A$776,$A92,СВЦЭМ!$B$33:$B$776,R$83)+'СЕТ СН'!$H$9+СВЦЭМ!$D$10+'СЕТ СН'!$H$5-'СЕТ СН'!$H$17</f>
        <v>3417.13978589</v>
      </c>
      <c r="S92" s="36">
        <f>SUMIFS(СВЦЭМ!$C$33:$C$776,СВЦЭМ!$A$33:$A$776,$A92,СВЦЭМ!$B$33:$B$776,S$83)+'СЕТ СН'!$H$9+СВЦЭМ!$D$10+'СЕТ СН'!$H$5-'СЕТ СН'!$H$17</f>
        <v>3440.39205369</v>
      </c>
      <c r="T92" s="36">
        <f>SUMIFS(СВЦЭМ!$C$33:$C$776,СВЦЭМ!$A$33:$A$776,$A92,СВЦЭМ!$B$33:$B$776,T$83)+'СЕТ СН'!$H$9+СВЦЭМ!$D$10+'СЕТ СН'!$H$5-'СЕТ СН'!$H$17</f>
        <v>3434.7025169499998</v>
      </c>
      <c r="U92" s="36">
        <f>SUMIFS(СВЦЭМ!$C$33:$C$776,СВЦЭМ!$A$33:$A$776,$A92,СВЦЭМ!$B$33:$B$776,U$83)+'СЕТ СН'!$H$9+СВЦЭМ!$D$10+'СЕТ СН'!$H$5-'СЕТ СН'!$H$17</f>
        <v>3417.0148043499998</v>
      </c>
      <c r="V92" s="36">
        <f>SUMIFS(СВЦЭМ!$C$33:$C$776,СВЦЭМ!$A$33:$A$776,$A92,СВЦЭМ!$B$33:$B$776,V$83)+'СЕТ СН'!$H$9+СВЦЭМ!$D$10+'СЕТ СН'!$H$5-'СЕТ СН'!$H$17</f>
        <v>3437.5009613499997</v>
      </c>
      <c r="W92" s="36">
        <f>SUMIFS(СВЦЭМ!$C$33:$C$776,СВЦЭМ!$A$33:$A$776,$A92,СВЦЭМ!$B$33:$B$776,W$83)+'СЕТ СН'!$H$9+СВЦЭМ!$D$10+'СЕТ СН'!$H$5-'СЕТ СН'!$H$17</f>
        <v>3420.7772639300001</v>
      </c>
      <c r="X92" s="36">
        <f>SUMIFS(СВЦЭМ!$C$33:$C$776,СВЦЭМ!$A$33:$A$776,$A92,СВЦЭМ!$B$33:$B$776,X$83)+'СЕТ СН'!$H$9+СВЦЭМ!$D$10+'СЕТ СН'!$H$5-'СЕТ СН'!$H$17</f>
        <v>3411.54078807</v>
      </c>
      <c r="Y92" s="36">
        <f>SUMIFS(СВЦЭМ!$C$33:$C$776,СВЦЭМ!$A$33:$A$776,$A92,СВЦЭМ!$B$33:$B$776,Y$83)+'СЕТ СН'!$H$9+СВЦЭМ!$D$10+'СЕТ СН'!$H$5-'СЕТ СН'!$H$17</f>
        <v>3449.3976537600001</v>
      </c>
    </row>
    <row r="93" spans="1:25" ht="15.75" x14ac:dyDescent="0.2">
      <c r="A93" s="35">
        <f t="shared" si="2"/>
        <v>43718</v>
      </c>
      <c r="B93" s="36">
        <f>SUMIFS(СВЦЭМ!$C$33:$C$776,СВЦЭМ!$A$33:$A$776,$A93,СВЦЭМ!$B$33:$B$776,B$83)+'СЕТ СН'!$H$9+СВЦЭМ!$D$10+'СЕТ СН'!$H$5-'СЕТ СН'!$H$17</f>
        <v>3489.86169475</v>
      </c>
      <c r="C93" s="36">
        <f>SUMIFS(СВЦЭМ!$C$33:$C$776,СВЦЭМ!$A$33:$A$776,$A93,СВЦЭМ!$B$33:$B$776,C$83)+'СЕТ СН'!$H$9+СВЦЭМ!$D$10+'СЕТ СН'!$H$5-'СЕТ СН'!$H$17</f>
        <v>3518.9292852899998</v>
      </c>
      <c r="D93" s="36">
        <f>SUMIFS(СВЦЭМ!$C$33:$C$776,СВЦЭМ!$A$33:$A$776,$A93,СВЦЭМ!$B$33:$B$776,D$83)+'СЕТ СН'!$H$9+СВЦЭМ!$D$10+'СЕТ СН'!$H$5-'СЕТ СН'!$H$17</f>
        <v>3529.3784750599998</v>
      </c>
      <c r="E93" s="36">
        <f>SUMIFS(СВЦЭМ!$C$33:$C$776,СВЦЭМ!$A$33:$A$776,$A93,СВЦЭМ!$B$33:$B$776,E$83)+'СЕТ СН'!$H$9+СВЦЭМ!$D$10+'СЕТ СН'!$H$5-'СЕТ СН'!$H$17</f>
        <v>3533.4761736399996</v>
      </c>
      <c r="F93" s="36">
        <f>SUMIFS(СВЦЭМ!$C$33:$C$776,СВЦЭМ!$A$33:$A$776,$A93,СВЦЭМ!$B$33:$B$776,F$83)+'СЕТ СН'!$H$9+СВЦЭМ!$D$10+'СЕТ СН'!$H$5-'СЕТ СН'!$H$17</f>
        <v>3515.8823926999999</v>
      </c>
      <c r="G93" s="36">
        <f>SUMIFS(СВЦЭМ!$C$33:$C$776,СВЦЭМ!$A$33:$A$776,$A93,СВЦЭМ!$B$33:$B$776,G$83)+'СЕТ СН'!$H$9+СВЦЭМ!$D$10+'СЕТ СН'!$H$5-'СЕТ СН'!$H$17</f>
        <v>3508.9923499299998</v>
      </c>
      <c r="H93" s="36">
        <f>SUMIFS(СВЦЭМ!$C$33:$C$776,СВЦЭМ!$A$33:$A$776,$A93,СВЦЭМ!$B$33:$B$776,H$83)+'СЕТ СН'!$H$9+СВЦЭМ!$D$10+'СЕТ СН'!$H$5-'СЕТ СН'!$H$17</f>
        <v>3488.5382862400002</v>
      </c>
      <c r="I93" s="36">
        <f>SUMIFS(СВЦЭМ!$C$33:$C$776,СВЦЭМ!$A$33:$A$776,$A93,СВЦЭМ!$B$33:$B$776,I$83)+'СЕТ СН'!$H$9+СВЦЭМ!$D$10+'СЕТ СН'!$H$5-'СЕТ СН'!$H$17</f>
        <v>3476.81789613</v>
      </c>
      <c r="J93" s="36">
        <f>SUMIFS(СВЦЭМ!$C$33:$C$776,СВЦЭМ!$A$33:$A$776,$A93,СВЦЭМ!$B$33:$B$776,J$83)+'СЕТ СН'!$H$9+СВЦЭМ!$D$10+'СЕТ СН'!$H$5-'СЕТ СН'!$H$17</f>
        <v>3498.24196949</v>
      </c>
      <c r="K93" s="36">
        <f>SUMIFS(СВЦЭМ!$C$33:$C$776,СВЦЭМ!$A$33:$A$776,$A93,СВЦЭМ!$B$33:$B$776,K$83)+'СЕТ СН'!$H$9+СВЦЭМ!$D$10+'СЕТ СН'!$H$5-'СЕТ СН'!$H$17</f>
        <v>3500.7492056999999</v>
      </c>
      <c r="L93" s="36">
        <f>SUMIFS(СВЦЭМ!$C$33:$C$776,СВЦЭМ!$A$33:$A$776,$A93,СВЦЭМ!$B$33:$B$776,L$83)+'СЕТ СН'!$H$9+СВЦЭМ!$D$10+'СЕТ СН'!$H$5-'СЕТ СН'!$H$17</f>
        <v>3517.6639288199999</v>
      </c>
      <c r="M93" s="36">
        <f>SUMIFS(СВЦЭМ!$C$33:$C$776,СВЦЭМ!$A$33:$A$776,$A93,СВЦЭМ!$B$33:$B$776,M$83)+'СЕТ СН'!$H$9+СВЦЭМ!$D$10+'СЕТ СН'!$H$5-'СЕТ СН'!$H$17</f>
        <v>3517.9173390799997</v>
      </c>
      <c r="N93" s="36">
        <f>SUMIFS(СВЦЭМ!$C$33:$C$776,СВЦЭМ!$A$33:$A$776,$A93,СВЦЭМ!$B$33:$B$776,N$83)+'СЕТ СН'!$H$9+СВЦЭМ!$D$10+'СЕТ СН'!$H$5-'СЕТ СН'!$H$17</f>
        <v>3510.4953347399996</v>
      </c>
      <c r="O93" s="36">
        <f>SUMIFS(СВЦЭМ!$C$33:$C$776,СВЦЭМ!$A$33:$A$776,$A93,СВЦЭМ!$B$33:$B$776,O$83)+'СЕТ СН'!$H$9+СВЦЭМ!$D$10+'СЕТ СН'!$H$5-'СЕТ СН'!$H$17</f>
        <v>3511.4435156099998</v>
      </c>
      <c r="P93" s="36">
        <f>SUMIFS(СВЦЭМ!$C$33:$C$776,СВЦЭМ!$A$33:$A$776,$A93,СВЦЭМ!$B$33:$B$776,P$83)+'СЕТ СН'!$H$9+СВЦЭМ!$D$10+'СЕТ СН'!$H$5-'СЕТ СН'!$H$17</f>
        <v>3511.70212145</v>
      </c>
      <c r="Q93" s="36">
        <f>SUMIFS(СВЦЭМ!$C$33:$C$776,СВЦЭМ!$A$33:$A$776,$A93,СВЦЭМ!$B$33:$B$776,Q$83)+'СЕТ СН'!$H$9+СВЦЭМ!$D$10+'СЕТ СН'!$H$5-'СЕТ СН'!$H$17</f>
        <v>3503.3903178</v>
      </c>
      <c r="R93" s="36">
        <f>SUMIFS(СВЦЭМ!$C$33:$C$776,СВЦЭМ!$A$33:$A$776,$A93,СВЦЭМ!$B$33:$B$776,R$83)+'СЕТ СН'!$H$9+СВЦЭМ!$D$10+'СЕТ СН'!$H$5-'СЕТ СН'!$H$17</f>
        <v>3493.2968658700001</v>
      </c>
      <c r="S93" s="36">
        <f>SUMIFS(СВЦЭМ!$C$33:$C$776,СВЦЭМ!$A$33:$A$776,$A93,СВЦЭМ!$B$33:$B$776,S$83)+'СЕТ СН'!$H$9+СВЦЭМ!$D$10+'СЕТ СН'!$H$5-'СЕТ СН'!$H$17</f>
        <v>3488.2921642799997</v>
      </c>
      <c r="T93" s="36">
        <f>SUMIFS(СВЦЭМ!$C$33:$C$776,СВЦЭМ!$A$33:$A$776,$A93,СВЦЭМ!$B$33:$B$776,T$83)+'СЕТ СН'!$H$9+СВЦЭМ!$D$10+'СЕТ СН'!$H$5-'СЕТ СН'!$H$17</f>
        <v>3499.7581354599997</v>
      </c>
      <c r="U93" s="36">
        <f>SUMIFS(СВЦЭМ!$C$33:$C$776,СВЦЭМ!$A$33:$A$776,$A93,СВЦЭМ!$B$33:$B$776,U$83)+'СЕТ СН'!$H$9+СВЦЭМ!$D$10+'СЕТ СН'!$H$5-'СЕТ СН'!$H$17</f>
        <v>3508.65114804</v>
      </c>
      <c r="V93" s="36">
        <f>SUMIFS(СВЦЭМ!$C$33:$C$776,СВЦЭМ!$A$33:$A$776,$A93,СВЦЭМ!$B$33:$B$776,V$83)+'СЕТ СН'!$H$9+СВЦЭМ!$D$10+'СЕТ СН'!$H$5-'СЕТ СН'!$H$17</f>
        <v>3524.87897871</v>
      </c>
      <c r="W93" s="36">
        <f>SUMIFS(СВЦЭМ!$C$33:$C$776,СВЦЭМ!$A$33:$A$776,$A93,СВЦЭМ!$B$33:$B$776,W$83)+'СЕТ СН'!$H$9+СВЦЭМ!$D$10+'СЕТ СН'!$H$5-'СЕТ СН'!$H$17</f>
        <v>3506.5677931800001</v>
      </c>
      <c r="X93" s="36">
        <f>SUMIFS(СВЦЭМ!$C$33:$C$776,СВЦЭМ!$A$33:$A$776,$A93,СВЦЭМ!$B$33:$B$776,X$83)+'СЕТ СН'!$H$9+СВЦЭМ!$D$10+'СЕТ СН'!$H$5-'СЕТ СН'!$H$17</f>
        <v>3478.3179273699998</v>
      </c>
      <c r="Y93" s="36">
        <f>SUMIFS(СВЦЭМ!$C$33:$C$776,СВЦЭМ!$A$33:$A$776,$A93,СВЦЭМ!$B$33:$B$776,Y$83)+'СЕТ СН'!$H$9+СВЦЭМ!$D$10+'СЕТ СН'!$H$5-'СЕТ СН'!$H$17</f>
        <v>3490.35250266</v>
      </c>
    </row>
    <row r="94" spans="1:25" ht="15.75" x14ac:dyDescent="0.2">
      <c r="A94" s="35">
        <f t="shared" si="2"/>
        <v>43719</v>
      </c>
      <c r="B94" s="36">
        <f>SUMIFS(СВЦЭМ!$C$33:$C$776,СВЦЭМ!$A$33:$A$776,$A94,СВЦЭМ!$B$33:$B$776,B$83)+'СЕТ СН'!$H$9+СВЦЭМ!$D$10+'СЕТ СН'!$H$5-'СЕТ СН'!$H$17</f>
        <v>3583.1087159899998</v>
      </c>
      <c r="C94" s="36">
        <f>SUMIFS(СВЦЭМ!$C$33:$C$776,СВЦЭМ!$A$33:$A$776,$A94,СВЦЭМ!$B$33:$B$776,C$83)+'СЕТ СН'!$H$9+СВЦЭМ!$D$10+'СЕТ СН'!$H$5-'СЕТ СН'!$H$17</f>
        <v>3609.5671687599997</v>
      </c>
      <c r="D94" s="36">
        <f>SUMIFS(СВЦЭМ!$C$33:$C$776,СВЦЭМ!$A$33:$A$776,$A94,СВЦЭМ!$B$33:$B$776,D$83)+'СЕТ СН'!$H$9+СВЦЭМ!$D$10+'СЕТ СН'!$H$5-'СЕТ СН'!$H$17</f>
        <v>3641.8402228199998</v>
      </c>
      <c r="E94" s="36">
        <f>SUMIFS(СВЦЭМ!$C$33:$C$776,СВЦЭМ!$A$33:$A$776,$A94,СВЦЭМ!$B$33:$B$776,E$83)+'СЕТ СН'!$H$9+СВЦЭМ!$D$10+'СЕТ СН'!$H$5-'СЕТ СН'!$H$17</f>
        <v>3653.9260640799998</v>
      </c>
      <c r="F94" s="36">
        <f>SUMIFS(СВЦЭМ!$C$33:$C$776,СВЦЭМ!$A$33:$A$776,$A94,СВЦЭМ!$B$33:$B$776,F$83)+'СЕТ СН'!$H$9+СВЦЭМ!$D$10+'СЕТ СН'!$H$5-'СЕТ СН'!$H$17</f>
        <v>3658.1737825099999</v>
      </c>
      <c r="G94" s="36">
        <f>SUMIFS(СВЦЭМ!$C$33:$C$776,СВЦЭМ!$A$33:$A$776,$A94,СВЦЭМ!$B$33:$B$776,G$83)+'СЕТ СН'!$H$9+СВЦЭМ!$D$10+'СЕТ СН'!$H$5-'СЕТ СН'!$H$17</f>
        <v>3635.95845478</v>
      </c>
      <c r="H94" s="36">
        <f>SUMIFS(СВЦЭМ!$C$33:$C$776,СВЦЭМ!$A$33:$A$776,$A94,СВЦЭМ!$B$33:$B$776,H$83)+'СЕТ СН'!$H$9+СВЦЭМ!$D$10+'СЕТ СН'!$H$5-'СЕТ СН'!$H$17</f>
        <v>3583.1276855299998</v>
      </c>
      <c r="I94" s="36">
        <f>SUMIFS(СВЦЭМ!$C$33:$C$776,СВЦЭМ!$A$33:$A$776,$A94,СВЦЭМ!$B$33:$B$776,I$83)+'СЕТ СН'!$H$9+СВЦЭМ!$D$10+'СЕТ СН'!$H$5-'СЕТ СН'!$H$17</f>
        <v>3540.7593404899999</v>
      </c>
      <c r="J94" s="36">
        <f>SUMIFS(СВЦЭМ!$C$33:$C$776,СВЦЭМ!$A$33:$A$776,$A94,СВЦЭМ!$B$33:$B$776,J$83)+'СЕТ СН'!$H$9+СВЦЭМ!$D$10+'СЕТ СН'!$H$5-'СЕТ СН'!$H$17</f>
        <v>3493.25886498</v>
      </c>
      <c r="K94" s="36">
        <f>SUMIFS(СВЦЭМ!$C$33:$C$776,СВЦЭМ!$A$33:$A$776,$A94,СВЦЭМ!$B$33:$B$776,K$83)+'СЕТ СН'!$H$9+СВЦЭМ!$D$10+'СЕТ СН'!$H$5-'СЕТ СН'!$H$17</f>
        <v>3493.9223714599998</v>
      </c>
      <c r="L94" s="36">
        <f>SUMIFS(СВЦЭМ!$C$33:$C$776,СВЦЭМ!$A$33:$A$776,$A94,СВЦЭМ!$B$33:$B$776,L$83)+'СЕТ СН'!$H$9+СВЦЭМ!$D$10+'СЕТ СН'!$H$5-'СЕТ СН'!$H$17</f>
        <v>3497.5619145699998</v>
      </c>
      <c r="M94" s="36">
        <f>SUMIFS(СВЦЭМ!$C$33:$C$776,СВЦЭМ!$A$33:$A$776,$A94,СВЦЭМ!$B$33:$B$776,M$83)+'СЕТ СН'!$H$9+СВЦЭМ!$D$10+'СЕТ СН'!$H$5-'СЕТ СН'!$H$17</f>
        <v>3492.6737264599997</v>
      </c>
      <c r="N94" s="36">
        <f>SUMIFS(СВЦЭМ!$C$33:$C$776,СВЦЭМ!$A$33:$A$776,$A94,СВЦЭМ!$B$33:$B$776,N$83)+'СЕТ СН'!$H$9+СВЦЭМ!$D$10+'СЕТ СН'!$H$5-'СЕТ СН'!$H$17</f>
        <v>3500.6221380399998</v>
      </c>
      <c r="O94" s="36">
        <f>SUMIFS(СВЦЭМ!$C$33:$C$776,СВЦЭМ!$A$33:$A$776,$A94,СВЦЭМ!$B$33:$B$776,O$83)+'СЕТ СН'!$H$9+СВЦЭМ!$D$10+'СЕТ СН'!$H$5-'СЕТ СН'!$H$17</f>
        <v>3509.1571753499998</v>
      </c>
      <c r="P94" s="36">
        <f>SUMIFS(СВЦЭМ!$C$33:$C$776,СВЦЭМ!$A$33:$A$776,$A94,СВЦЭМ!$B$33:$B$776,P$83)+'СЕТ СН'!$H$9+СВЦЭМ!$D$10+'СЕТ СН'!$H$5-'СЕТ СН'!$H$17</f>
        <v>3507.7625534999997</v>
      </c>
      <c r="Q94" s="36">
        <f>SUMIFS(СВЦЭМ!$C$33:$C$776,СВЦЭМ!$A$33:$A$776,$A94,СВЦЭМ!$B$33:$B$776,Q$83)+'СЕТ СН'!$H$9+СВЦЭМ!$D$10+'СЕТ СН'!$H$5-'СЕТ СН'!$H$17</f>
        <v>3521.3235616100001</v>
      </c>
      <c r="R94" s="36">
        <f>SUMIFS(СВЦЭМ!$C$33:$C$776,СВЦЭМ!$A$33:$A$776,$A94,СВЦЭМ!$B$33:$B$776,R$83)+'СЕТ СН'!$H$9+СВЦЭМ!$D$10+'СЕТ СН'!$H$5-'СЕТ СН'!$H$17</f>
        <v>3505.9405721399999</v>
      </c>
      <c r="S94" s="36">
        <f>SUMIFS(СВЦЭМ!$C$33:$C$776,СВЦЭМ!$A$33:$A$776,$A94,СВЦЭМ!$B$33:$B$776,S$83)+'СЕТ СН'!$H$9+СВЦЭМ!$D$10+'СЕТ СН'!$H$5-'СЕТ СН'!$H$17</f>
        <v>3508.4578830599999</v>
      </c>
      <c r="T94" s="36">
        <f>SUMIFS(СВЦЭМ!$C$33:$C$776,СВЦЭМ!$A$33:$A$776,$A94,СВЦЭМ!$B$33:$B$776,T$83)+'СЕТ СН'!$H$9+СВЦЭМ!$D$10+'СЕТ СН'!$H$5-'СЕТ СН'!$H$17</f>
        <v>3502.4988812499996</v>
      </c>
      <c r="U94" s="36">
        <f>SUMIFS(СВЦЭМ!$C$33:$C$776,СВЦЭМ!$A$33:$A$776,$A94,СВЦЭМ!$B$33:$B$776,U$83)+'СЕТ СН'!$H$9+СВЦЭМ!$D$10+'СЕТ СН'!$H$5-'СЕТ СН'!$H$17</f>
        <v>3505.8241324699998</v>
      </c>
      <c r="V94" s="36">
        <f>SUMIFS(СВЦЭМ!$C$33:$C$776,СВЦЭМ!$A$33:$A$776,$A94,СВЦЭМ!$B$33:$B$776,V$83)+'СЕТ СН'!$H$9+СВЦЭМ!$D$10+'СЕТ СН'!$H$5-'СЕТ СН'!$H$17</f>
        <v>3519.2271067399997</v>
      </c>
      <c r="W94" s="36">
        <f>SUMIFS(СВЦЭМ!$C$33:$C$776,СВЦЭМ!$A$33:$A$776,$A94,СВЦЭМ!$B$33:$B$776,W$83)+'СЕТ СН'!$H$9+СВЦЭМ!$D$10+'СЕТ СН'!$H$5-'СЕТ СН'!$H$17</f>
        <v>3496.3397205800002</v>
      </c>
      <c r="X94" s="36">
        <f>SUMIFS(СВЦЭМ!$C$33:$C$776,СВЦЭМ!$A$33:$A$776,$A94,СВЦЭМ!$B$33:$B$776,X$83)+'СЕТ СН'!$H$9+СВЦЭМ!$D$10+'СЕТ СН'!$H$5-'СЕТ СН'!$H$17</f>
        <v>3479.39582488</v>
      </c>
      <c r="Y94" s="36">
        <f>SUMIFS(СВЦЭМ!$C$33:$C$776,СВЦЭМ!$A$33:$A$776,$A94,СВЦЭМ!$B$33:$B$776,Y$83)+'СЕТ СН'!$H$9+СВЦЭМ!$D$10+'СЕТ СН'!$H$5-'СЕТ СН'!$H$17</f>
        <v>3494.7400350600001</v>
      </c>
    </row>
    <row r="95" spans="1:25" ht="15.75" x14ac:dyDescent="0.2">
      <c r="A95" s="35">
        <f t="shared" si="2"/>
        <v>43720</v>
      </c>
      <c r="B95" s="36">
        <f>SUMIFS(СВЦЭМ!$C$33:$C$776,СВЦЭМ!$A$33:$A$776,$A95,СВЦЭМ!$B$33:$B$776,B$83)+'СЕТ СН'!$H$9+СВЦЭМ!$D$10+'СЕТ СН'!$H$5-'СЕТ СН'!$H$17</f>
        <v>3564.97098349</v>
      </c>
      <c r="C95" s="36">
        <f>SUMIFS(СВЦЭМ!$C$33:$C$776,СВЦЭМ!$A$33:$A$776,$A95,СВЦЭМ!$B$33:$B$776,C$83)+'СЕТ СН'!$H$9+СВЦЭМ!$D$10+'СЕТ СН'!$H$5-'СЕТ СН'!$H$17</f>
        <v>3573.9162718399998</v>
      </c>
      <c r="D95" s="36">
        <f>SUMIFS(СВЦЭМ!$C$33:$C$776,СВЦЭМ!$A$33:$A$776,$A95,СВЦЭМ!$B$33:$B$776,D$83)+'СЕТ СН'!$H$9+СВЦЭМ!$D$10+'СЕТ СН'!$H$5-'СЕТ СН'!$H$17</f>
        <v>3595.60102164</v>
      </c>
      <c r="E95" s="36">
        <f>SUMIFS(СВЦЭМ!$C$33:$C$776,СВЦЭМ!$A$33:$A$776,$A95,СВЦЭМ!$B$33:$B$776,E$83)+'СЕТ СН'!$H$9+СВЦЭМ!$D$10+'СЕТ СН'!$H$5-'СЕТ СН'!$H$17</f>
        <v>3606.2501263899999</v>
      </c>
      <c r="F95" s="36">
        <f>SUMIFS(СВЦЭМ!$C$33:$C$776,СВЦЭМ!$A$33:$A$776,$A95,СВЦЭМ!$B$33:$B$776,F$83)+'СЕТ СН'!$H$9+СВЦЭМ!$D$10+'СЕТ СН'!$H$5-'СЕТ СН'!$H$17</f>
        <v>3611.4875720299997</v>
      </c>
      <c r="G95" s="36">
        <f>SUMIFS(СВЦЭМ!$C$33:$C$776,СВЦЭМ!$A$33:$A$776,$A95,СВЦЭМ!$B$33:$B$776,G$83)+'СЕТ СН'!$H$9+СВЦЭМ!$D$10+'СЕТ СН'!$H$5-'СЕТ СН'!$H$17</f>
        <v>3586.8388159799997</v>
      </c>
      <c r="H95" s="36">
        <f>SUMIFS(СВЦЭМ!$C$33:$C$776,СВЦЭМ!$A$33:$A$776,$A95,СВЦЭМ!$B$33:$B$776,H$83)+'СЕТ СН'!$H$9+СВЦЭМ!$D$10+'СЕТ СН'!$H$5-'СЕТ СН'!$H$17</f>
        <v>3537.4741731399999</v>
      </c>
      <c r="I95" s="36">
        <f>SUMIFS(СВЦЭМ!$C$33:$C$776,СВЦЭМ!$A$33:$A$776,$A95,СВЦЭМ!$B$33:$B$776,I$83)+'СЕТ СН'!$H$9+СВЦЭМ!$D$10+'СЕТ СН'!$H$5-'СЕТ СН'!$H$17</f>
        <v>3488.2504345099996</v>
      </c>
      <c r="J95" s="36">
        <f>SUMIFS(СВЦЭМ!$C$33:$C$776,СВЦЭМ!$A$33:$A$776,$A95,СВЦЭМ!$B$33:$B$776,J$83)+'СЕТ СН'!$H$9+СВЦЭМ!$D$10+'СЕТ СН'!$H$5-'СЕТ СН'!$H$17</f>
        <v>3447.6532158</v>
      </c>
      <c r="K95" s="36">
        <f>SUMIFS(СВЦЭМ!$C$33:$C$776,СВЦЭМ!$A$33:$A$776,$A95,СВЦЭМ!$B$33:$B$776,K$83)+'СЕТ СН'!$H$9+СВЦЭМ!$D$10+'СЕТ СН'!$H$5-'СЕТ СН'!$H$17</f>
        <v>3449.3237781399998</v>
      </c>
      <c r="L95" s="36">
        <f>SUMIFS(СВЦЭМ!$C$33:$C$776,СВЦЭМ!$A$33:$A$776,$A95,СВЦЭМ!$B$33:$B$776,L$83)+'СЕТ СН'!$H$9+СВЦЭМ!$D$10+'СЕТ СН'!$H$5-'СЕТ СН'!$H$17</f>
        <v>3465.4943927699996</v>
      </c>
      <c r="M95" s="36">
        <f>SUMIFS(СВЦЭМ!$C$33:$C$776,СВЦЭМ!$A$33:$A$776,$A95,СВЦЭМ!$B$33:$B$776,M$83)+'СЕТ СН'!$H$9+СВЦЭМ!$D$10+'СЕТ СН'!$H$5-'СЕТ СН'!$H$17</f>
        <v>3456.7657357199996</v>
      </c>
      <c r="N95" s="36">
        <f>SUMIFS(СВЦЭМ!$C$33:$C$776,СВЦЭМ!$A$33:$A$776,$A95,СВЦЭМ!$B$33:$B$776,N$83)+'СЕТ СН'!$H$9+СВЦЭМ!$D$10+'СЕТ СН'!$H$5-'СЕТ СН'!$H$17</f>
        <v>3449.2278901700001</v>
      </c>
      <c r="O95" s="36">
        <f>SUMIFS(СВЦЭМ!$C$33:$C$776,СВЦЭМ!$A$33:$A$776,$A95,СВЦЭМ!$B$33:$B$776,O$83)+'СЕТ СН'!$H$9+СВЦЭМ!$D$10+'СЕТ СН'!$H$5-'СЕТ СН'!$H$17</f>
        <v>3451.2859991799996</v>
      </c>
      <c r="P95" s="36">
        <f>SUMIFS(СВЦЭМ!$C$33:$C$776,СВЦЭМ!$A$33:$A$776,$A95,СВЦЭМ!$B$33:$B$776,P$83)+'СЕТ СН'!$H$9+СВЦЭМ!$D$10+'СЕТ СН'!$H$5-'СЕТ СН'!$H$17</f>
        <v>3452.7636722799998</v>
      </c>
      <c r="Q95" s="36">
        <f>SUMIFS(СВЦЭМ!$C$33:$C$776,СВЦЭМ!$A$33:$A$776,$A95,СВЦЭМ!$B$33:$B$776,Q$83)+'СЕТ СН'!$H$9+СВЦЭМ!$D$10+'СЕТ СН'!$H$5-'СЕТ СН'!$H$17</f>
        <v>3442.4278230099999</v>
      </c>
      <c r="R95" s="36">
        <f>SUMIFS(СВЦЭМ!$C$33:$C$776,СВЦЭМ!$A$33:$A$776,$A95,СВЦЭМ!$B$33:$B$776,R$83)+'СЕТ СН'!$H$9+СВЦЭМ!$D$10+'СЕТ СН'!$H$5-'СЕТ СН'!$H$17</f>
        <v>3437.1232565199998</v>
      </c>
      <c r="S95" s="36">
        <f>SUMIFS(СВЦЭМ!$C$33:$C$776,СВЦЭМ!$A$33:$A$776,$A95,СВЦЭМ!$B$33:$B$776,S$83)+'СЕТ СН'!$H$9+СВЦЭМ!$D$10+'СЕТ СН'!$H$5-'СЕТ СН'!$H$17</f>
        <v>3438.5226022699999</v>
      </c>
      <c r="T95" s="36">
        <f>SUMIFS(СВЦЭМ!$C$33:$C$776,СВЦЭМ!$A$33:$A$776,$A95,СВЦЭМ!$B$33:$B$776,T$83)+'СЕТ СН'!$H$9+СВЦЭМ!$D$10+'СЕТ СН'!$H$5-'СЕТ СН'!$H$17</f>
        <v>3445.1905132000002</v>
      </c>
      <c r="U95" s="36">
        <f>SUMIFS(СВЦЭМ!$C$33:$C$776,СВЦЭМ!$A$33:$A$776,$A95,СВЦЭМ!$B$33:$B$776,U$83)+'СЕТ СН'!$H$9+СВЦЭМ!$D$10+'СЕТ СН'!$H$5-'СЕТ СН'!$H$17</f>
        <v>3464.3581622199999</v>
      </c>
      <c r="V95" s="36">
        <f>SUMIFS(СВЦЭМ!$C$33:$C$776,СВЦЭМ!$A$33:$A$776,$A95,СВЦЭМ!$B$33:$B$776,V$83)+'СЕТ СН'!$H$9+СВЦЭМ!$D$10+'СЕТ СН'!$H$5-'СЕТ СН'!$H$17</f>
        <v>3485.0722022099999</v>
      </c>
      <c r="W95" s="36">
        <f>SUMIFS(СВЦЭМ!$C$33:$C$776,СВЦЭМ!$A$33:$A$776,$A95,СВЦЭМ!$B$33:$B$776,W$83)+'СЕТ СН'!$H$9+СВЦЭМ!$D$10+'СЕТ СН'!$H$5-'СЕТ СН'!$H$17</f>
        <v>3465.688056</v>
      </c>
      <c r="X95" s="36">
        <f>SUMIFS(СВЦЭМ!$C$33:$C$776,СВЦЭМ!$A$33:$A$776,$A95,СВЦЭМ!$B$33:$B$776,X$83)+'СЕТ СН'!$H$9+СВЦЭМ!$D$10+'СЕТ СН'!$H$5-'СЕТ СН'!$H$17</f>
        <v>3453.4361583700002</v>
      </c>
      <c r="Y95" s="36">
        <f>SUMIFS(СВЦЭМ!$C$33:$C$776,СВЦЭМ!$A$33:$A$776,$A95,СВЦЭМ!$B$33:$B$776,Y$83)+'СЕТ СН'!$H$9+СВЦЭМ!$D$10+'СЕТ СН'!$H$5-'СЕТ СН'!$H$17</f>
        <v>3500.06679184</v>
      </c>
    </row>
    <row r="96" spans="1:25" ht="15.75" x14ac:dyDescent="0.2">
      <c r="A96" s="35">
        <f t="shared" si="2"/>
        <v>43721</v>
      </c>
      <c r="B96" s="36">
        <f>SUMIFS(СВЦЭМ!$C$33:$C$776,СВЦЭМ!$A$33:$A$776,$A96,СВЦЭМ!$B$33:$B$776,B$83)+'СЕТ СН'!$H$9+СВЦЭМ!$D$10+'СЕТ СН'!$H$5-'СЕТ СН'!$H$17</f>
        <v>3510.1200028899998</v>
      </c>
      <c r="C96" s="36">
        <f>SUMIFS(СВЦЭМ!$C$33:$C$776,СВЦЭМ!$A$33:$A$776,$A96,СВЦЭМ!$B$33:$B$776,C$83)+'СЕТ СН'!$H$9+СВЦЭМ!$D$10+'СЕТ СН'!$H$5-'СЕТ СН'!$H$17</f>
        <v>3545.3084479700001</v>
      </c>
      <c r="D96" s="36">
        <f>SUMIFS(СВЦЭМ!$C$33:$C$776,СВЦЭМ!$A$33:$A$776,$A96,СВЦЭМ!$B$33:$B$776,D$83)+'СЕТ СН'!$H$9+СВЦЭМ!$D$10+'СЕТ СН'!$H$5-'СЕТ СН'!$H$17</f>
        <v>3562.0555075399998</v>
      </c>
      <c r="E96" s="36">
        <f>SUMIFS(СВЦЭМ!$C$33:$C$776,СВЦЭМ!$A$33:$A$776,$A96,СВЦЭМ!$B$33:$B$776,E$83)+'СЕТ СН'!$H$9+СВЦЭМ!$D$10+'СЕТ СН'!$H$5-'СЕТ СН'!$H$17</f>
        <v>3575.2666948699998</v>
      </c>
      <c r="F96" s="36">
        <f>SUMIFS(СВЦЭМ!$C$33:$C$776,СВЦЭМ!$A$33:$A$776,$A96,СВЦЭМ!$B$33:$B$776,F$83)+'СЕТ СН'!$H$9+СВЦЭМ!$D$10+'СЕТ СН'!$H$5-'СЕТ СН'!$H$17</f>
        <v>3581.4712054499996</v>
      </c>
      <c r="G96" s="36">
        <f>SUMIFS(СВЦЭМ!$C$33:$C$776,СВЦЭМ!$A$33:$A$776,$A96,СВЦЭМ!$B$33:$B$776,G$83)+'СЕТ СН'!$H$9+СВЦЭМ!$D$10+'СЕТ СН'!$H$5-'СЕТ СН'!$H$17</f>
        <v>3550.7866024699997</v>
      </c>
      <c r="H96" s="36">
        <f>SUMIFS(СВЦЭМ!$C$33:$C$776,СВЦЭМ!$A$33:$A$776,$A96,СВЦЭМ!$B$33:$B$776,H$83)+'СЕТ СН'!$H$9+СВЦЭМ!$D$10+'СЕТ СН'!$H$5-'СЕТ СН'!$H$17</f>
        <v>3508.8012933700002</v>
      </c>
      <c r="I96" s="36">
        <f>SUMIFS(СВЦЭМ!$C$33:$C$776,СВЦЭМ!$A$33:$A$776,$A96,СВЦЭМ!$B$33:$B$776,I$83)+'СЕТ СН'!$H$9+СВЦЭМ!$D$10+'СЕТ СН'!$H$5-'СЕТ СН'!$H$17</f>
        <v>3484.4616175299998</v>
      </c>
      <c r="J96" s="36">
        <f>SUMIFS(СВЦЭМ!$C$33:$C$776,СВЦЭМ!$A$33:$A$776,$A96,СВЦЭМ!$B$33:$B$776,J$83)+'СЕТ СН'!$H$9+СВЦЭМ!$D$10+'СЕТ СН'!$H$5-'СЕТ СН'!$H$17</f>
        <v>3468.1236853699997</v>
      </c>
      <c r="K96" s="36">
        <f>SUMIFS(СВЦЭМ!$C$33:$C$776,СВЦЭМ!$A$33:$A$776,$A96,СВЦЭМ!$B$33:$B$776,K$83)+'СЕТ СН'!$H$9+СВЦЭМ!$D$10+'СЕТ СН'!$H$5-'СЕТ СН'!$H$17</f>
        <v>3442.9217283200001</v>
      </c>
      <c r="L96" s="36">
        <f>SUMIFS(СВЦЭМ!$C$33:$C$776,СВЦЭМ!$A$33:$A$776,$A96,СВЦЭМ!$B$33:$B$776,L$83)+'СЕТ СН'!$H$9+СВЦЭМ!$D$10+'СЕТ СН'!$H$5-'СЕТ СН'!$H$17</f>
        <v>3432.39732396</v>
      </c>
      <c r="M96" s="36">
        <f>SUMIFS(СВЦЭМ!$C$33:$C$776,СВЦЭМ!$A$33:$A$776,$A96,СВЦЭМ!$B$33:$B$776,M$83)+'СЕТ СН'!$H$9+СВЦЭМ!$D$10+'СЕТ СН'!$H$5-'СЕТ СН'!$H$17</f>
        <v>3437.0727901</v>
      </c>
      <c r="N96" s="36">
        <f>SUMIFS(СВЦЭМ!$C$33:$C$776,СВЦЭМ!$A$33:$A$776,$A96,СВЦЭМ!$B$33:$B$776,N$83)+'СЕТ СН'!$H$9+СВЦЭМ!$D$10+'СЕТ СН'!$H$5-'СЕТ СН'!$H$17</f>
        <v>3450.96801409</v>
      </c>
      <c r="O96" s="36">
        <f>SUMIFS(СВЦЭМ!$C$33:$C$776,СВЦЭМ!$A$33:$A$776,$A96,СВЦЭМ!$B$33:$B$776,O$83)+'СЕТ СН'!$H$9+СВЦЭМ!$D$10+'СЕТ СН'!$H$5-'СЕТ СН'!$H$17</f>
        <v>3457.0268940699998</v>
      </c>
      <c r="P96" s="36">
        <f>SUMIFS(СВЦЭМ!$C$33:$C$776,СВЦЭМ!$A$33:$A$776,$A96,СВЦЭМ!$B$33:$B$776,P$83)+'СЕТ СН'!$H$9+СВЦЭМ!$D$10+'СЕТ СН'!$H$5-'СЕТ СН'!$H$17</f>
        <v>3457.4913779899998</v>
      </c>
      <c r="Q96" s="36">
        <f>SUMIFS(СВЦЭМ!$C$33:$C$776,СВЦЭМ!$A$33:$A$776,$A96,СВЦЭМ!$B$33:$B$776,Q$83)+'СЕТ СН'!$H$9+СВЦЭМ!$D$10+'СЕТ СН'!$H$5-'СЕТ СН'!$H$17</f>
        <v>3460.6827236700001</v>
      </c>
      <c r="R96" s="36">
        <f>SUMIFS(СВЦЭМ!$C$33:$C$776,СВЦЭМ!$A$33:$A$776,$A96,СВЦЭМ!$B$33:$B$776,R$83)+'СЕТ СН'!$H$9+СВЦЭМ!$D$10+'СЕТ СН'!$H$5-'СЕТ СН'!$H$17</f>
        <v>3429.4332593199997</v>
      </c>
      <c r="S96" s="36">
        <f>SUMIFS(СВЦЭМ!$C$33:$C$776,СВЦЭМ!$A$33:$A$776,$A96,СВЦЭМ!$B$33:$B$776,S$83)+'СЕТ СН'!$H$9+СВЦЭМ!$D$10+'СЕТ СН'!$H$5-'СЕТ СН'!$H$17</f>
        <v>3443.5135469399997</v>
      </c>
      <c r="T96" s="36">
        <f>SUMIFS(СВЦЭМ!$C$33:$C$776,СВЦЭМ!$A$33:$A$776,$A96,СВЦЭМ!$B$33:$B$776,T$83)+'СЕТ СН'!$H$9+СВЦЭМ!$D$10+'СЕТ СН'!$H$5-'СЕТ СН'!$H$17</f>
        <v>3460.4622500599999</v>
      </c>
      <c r="U96" s="36">
        <f>SUMIFS(СВЦЭМ!$C$33:$C$776,СВЦЭМ!$A$33:$A$776,$A96,СВЦЭМ!$B$33:$B$776,U$83)+'СЕТ СН'!$H$9+СВЦЭМ!$D$10+'СЕТ СН'!$H$5-'СЕТ СН'!$H$17</f>
        <v>3473.39130574</v>
      </c>
      <c r="V96" s="36">
        <f>SUMIFS(СВЦЭМ!$C$33:$C$776,СВЦЭМ!$A$33:$A$776,$A96,СВЦЭМ!$B$33:$B$776,V$83)+'СЕТ СН'!$H$9+СВЦЭМ!$D$10+'СЕТ СН'!$H$5-'СЕТ СН'!$H$17</f>
        <v>3428.9874630899999</v>
      </c>
      <c r="W96" s="36">
        <f>SUMIFS(СВЦЭМ!$C$33:$C$776,СВЦЭМ!$A$33:$A$776,$A96,СВЦЭМ!$B$33:$B$776,W$83)+'СЕТ СН'!$H$9+СВЦЭМ!$D$10+'СЕТ СН'!$H$5-'СЕТ СН'!$H$17</f>
        <v>3443.68657321</v>
      </c>
      <c r="X96" s="36">
        <f>SUMIFS(СВЦЭМ!$C$33:$C$776,СВЦЭМ!$A$33:$A$776,$A96,СВЦЭМ!$B$33:$B$776,X$83)+'СЕТ СН'!$H$9+СВЦЭМ!$D$10+'СЕТ СН'!$H$5-'СЕТ СН'!$H$17</f>
        <v>3417.2931324699998</v>
      </c>
      <c r="Y96" s="36">
        <f>SUMIFS(СВЦЭМ!$C$33:$C$776,СВЦЭМ!$A$33:$A$776,$A96,СВЦЭМ!$B$33:$B$776,Y$83)+'СЕТ СН'!$H$9+СВЦЭМ!$D$10+'СЕТ СН'!$H$5-'СЕТ СН'!$H$17</f>
        <v>3491.7713916799999</v>
      </c>
    </row>
    <row r="97" spans="1:25" ht="15.75" x14ac:dyDescent="0.2">
      <c r="A97" s="35">
        <f t="shared" si="2"/>
        <v>43722</v>
      </c>
      <c r="B97" s="36">
        <f>SUMIFS(СВЦЭМ!$C$33:$C$776,СВЦЭМ!$A$33:$A$776,$A97,СВЦЭМ!$B$33:$B$776,B$83)+'СЕТ СН'!$H$9+СВЦЭМ!$D$10+'СЕТ СН'!$H$5-'СЕТ СН'!$H$17</f>
        <v>3579.8177179599998</v>
      </c>
      <c r="C97" s="36">
        <f>SUMIFS(СВЦЭМ!$C$33:$C$776,СВЦЭМ!$A$33:$A$776,$A97,СВЦЭМ!$B$33:$B$776,C$83)+'СЕТ СН'!$H$9+СВЦЭМ!$D$10+'СЕТ СН'!$H$5-'СЕТ СН'!$H$17</f>
        <v>3579.2347554099997</v>
      </c>
      <c r="D97" s="36">
        <f>SUMIFS(СВЦЭМ!$C$33:$C$776,СВЦЭМ!$A$33:$A$776,$A97,СВЦЭМ!$B$33:$B$776,D$83)+'СЕТ СН'!$H$9+СВЦЭМ!$D$10+'СЕТ СН'!$H$5-'СЕТ СН'!$H$17</f>
        <v>3599.672368</v>
      </c>
      <c r="E97" s="36">
        <f>SUMIFS(СВЦЭМ!$C$33:$C$776,СВЦЭМ!$A$33:$A$776,$A97,СВЦЭМ!$B$33:$B$776,E$83)+'СЕТ СН'!$H$9+СВЦЭМ!$D$10+'СЕТ СН'!$H$5-'СЕТ СН'!$H$17</f>
        <v>3608.3743910799999</v>
      </c>
      <c r="F97" s="36">
        <f>SUMIFS(СВЦЭМ!$C$33:$C$776,СВЦЭМ!$A$33:$A$776,$A97,СВЦЭМ!$B$33:$B$776,F$83)+'СЕТ СН'!$H$9+СВЦЭМ!$D$10+'СЕТ СН'!$H$5-'СЕТ СН'!$H$17</f>
        <v>3613.9176624699999</v>
      </c>
      <c r="G97" s="36">
        <f>SUMIFS(СВЦЭМ!$C$33:$C$776,СВЦЭМ!$A$33:$A$776,$A97,СВЦЭМ!$B$33:$B$776,G$83)+'СЕТ СН'!$H$9+СВЦЭМ!$D$10+'СЕТ СН'!$H$5-'СЕТ СН'!$H$17</f>
        <v>3608.9467619899997</v>
      </c>
      <c r="H97" s="36">
        <f>SUMIFS(СВЦЭМ!$C$33:$C$776,СВЦЭМ!$A$33:$A$776,$A97,СВЦЭМ!$B$33:$B$776,H$83)+'СЕТ СН'!$H$9+СВЦЭМ!$D$10+'СЕТ СН'!$H$5-'СЕТ СН'!$H$17</f>
        <v>3590.4201834400001</v>
      </c>
      <c r="I97" s="36">
        <f>SUMIFS(СВЦЭМ!$C$33:$C$776,СВЦЭМ!$A$33:$A$776,$A97,СВЦЭМ!$B$33:$B$776,I$83)+'СЕТ СН'!$H$9+СВЦЭМ!$D$10+'СЕТ СН'!$H$5-'СЕТ СН'!$H$17</f>
        <v>3547.7069468299997</v>
      </c>
      <c r="J97" s="36">
        <f>SUMIFS(СВЦЭМ!$C$33:$C$776,СВЦЭМ!$A$33:$A$776,$A97,СВЦЭМ!$B$33:$B$776,J$83)+'СЕТ СН'!$H$9+СВЦЭМ!$D$10+'СЕТ СН'!$H$5-'СЕТ СН'!$H$17</f>
        <v>3489.0771338300001</v>
      </c>
      <c r="K97" s="36">
        <f>SUMIFS(СВЦЭМ!$C$33:$C$776,СВЦЭМ!$A$33:$A$776,$A97,СВЦЭМ!$B$33:$B$776,K$83)+'СЕТ СН'!$H$9+СВЦЭМ!$D$10+'СЕТ СН'!$H$5-'СЕТ СН'!$H$17</f>
        <v>3445.7367814999998</v>
      </c>
      <c r="L97" s="36">
        <f>SUMIFS(СВЦЭМ!$C$33:$C$776,СВЦЭМ!$A$33:$A$776,$A97,СВЦЭМ!$B$33:$B$776,L$83)+'СЕТ СН'!$H$9+СВЦЭМ!$D$10+'СЕТ СН'!$H$5-'СЕТ СН'!$H$17</f>
        <v>3424.7652788</v>
      </c>
      <c r="M97" s="36">
        <f>SUMIFS(СВЦЭМ!$C$33:$C$776,СВЦЭМ!$A$33:$A$776,$A97,СВЦЭМ!$B$33:$B$776,M$83)+'СЕТ СН'!$H$9+СВЦЭМ!$D$10+'СЕТ СН'!$H$5-'СЕТ СН'!$H$17</f>
        <v>3417.1769652100002</v>
      </c>
      <c r="N97" s="36">
        <f>SUMIFS(СВЦЭМ!$C$33:$C$776,СВЦЭМ!$A$33:$A$776,$A97,СВЦЭМ!$B$33:$B$776,N$83)+'СЕТ СН'!$H$9+СВЦЭМ!$D$10+'СЕТ СН'!$H$5-'СЕТ СН'!$H$17</f>
        <v>3423.2464845699997</v>
      </c>
      <c r="O97" s="36">
        <f>SUMIFS(СВЦЭМ!$C$33:$C$776,СВЦЭМ!$A$33:$A$776,$A97,СВЦЭМ!$B$33:$B$776,O$83)+'СЕТ СН'!$H$9+СВЦЭМ!$D$10+'СЕТ СН'!$H$5-'СЕТ СН'!$H$17</f>
        <v>3430.3708741399996</v>
      </c>
      <c r="P97" s="36">
        <f>SUMIFS(СВЦЭМ!$C$33:$C$776,СВЦЭМ!$A$33:$A$776,$A97,СВЦЭМ!$B$33:$B$776,P$83)+'СЕТ СН'!$H$9+СВЦЭМ!$D$10+'СЕТ СН'!$H$5-'СЕТ СН'!$H$17</f>
        <v>3449.3716531999999</v>
      </c>
      <c r="Q97" s="36">
        <f>SUMIFS(СВЦЭМ!$C$33:$C$776,СВЦЭМ!$A$33:$A$776,$A97,СВЦЭМ!$B$33:$B$776,Q$83)+'СЕТ СН'!$H$9+СВЦЭМ!$D$10+'СЕТ СН'!$H$5-'СЕТ СН'!$H$17</f>
        <v>3450.8031861899999</v>
      </c>
      <c r="R97" s="36">
        <f>SUMIFS(СВЦЭМ!$C$33:$C$776,СВЦЭМ!$A$33:$A$776,$A97,СВЦЭМ!$B$33:$B$776,R$83)+'СЕТ СН'!$H$9+СВЦЭМ!$D$10+'СЕТ СН'!$H$5-'СЕТ СН'!$H$17</f>
        <v>3416.6297613299998</v>
      </c>
      <c r="S97" s="36">
        <f>SUMIFS(СВЦЭМ!$C$33:$C$776,СВЦЭМ!$A$33:$A$776,$A97,СВЦЭМ!$B$33:$B$776,S$83)+'СЕТ СН'!$H$9+СВЦЭМ!$D$10+'СЕТ СН'!$H$5-'СЕТ СН'!$H$17</f>
        <v>3383.0632392399998</v>
      </c>
      <c r="T97" s="36">
        <f>SUMIFS(СВЦЭМ!$C$33:$C$776,СВЦЭМ!$A$33:$A$776,$A97,СВЦЭМ!$B$33:$B$776,T$83)+'СЕТ СН'!$H$9+СВЦЭМ!$D$10+'СЕТ СН'!$H$5-'СЕТ СН'!$H$17</f>
        <v>3385.9480672899999</v>
      </c>
      <c r="U97" s="36">
        <f>SUMIFS(СВЦЭМ!$C$33:$C$776,СВЦЭМ!$A$33:$A$776,$A97,СВЦЭМ!$B$33:$B$776,U$83)+'СЕТ СН'!$H$9+СВЦЭМ!$D$10+'СЕТ СН'!$H$5-'СЕТ СН'!$H$17</f>
        <v>3388.9979316099998</v>
      </c>
      <c r="V97" s="36">
        <f>SUMIFS(СВЦЭМ!$C$33:$C$776,СВЦЭМ!$A$33:$A$776,$A97,СВЦЭМ!$B$33:$B$776,V$83)+'СЕТ СН'!$H$9+СВЦЭМ!$D$10+'СЕТ СН'!$H$5-'СЕТ СН'!$H$17</f>
        <v>3407.1814952499999</v>
      </c>
      <c r="W97" s="36">
        <f>SUMIFS(СВЦЭМ!$C$33:$C$776,СВЦЭМ!$A$33:$A$776,$A97,СВЦЭМ!$B$33:$B$776,W$83)+'СЕТ СН'!$H$9+СВЦЭМ!$D$10+'СЕТ СН'!$H$5-'СЕТ СН'!$H$17</f>
        <v>3399.2823824699999</v>
      </c>
      <c r="X97" s="36">
        <f>SUMIFS(СВЦЭМ!$C$33:$C$776,СВЦЭМ!$A$33:$A$776,$A97,СВЦЭМ!$B$33:$B$776,X$83)+'СЕТ СН'!$H$9+СВЦЭМ!$D$10+'СЕТ СН'!$H$5-'СЕТ СН'!$H$17</f>
        <v>3369.2028414299998</v>
      </c>
      <c r="Y97" s="36">
        <f>SUMIFS(СВЦЭМ!$C$33:$C$776,СВЦЭМ!$A$33:$A$776,$A97,СВЦЭМ!$B$33:$B$776,Y$83)+'СЕТ СН'!$H$9+СВЦЭМ!$D$10+'СЕТ СН'!$H$5-'СЕТ СН'!$H$17</f>
        <v>3392.4989667700002</v>
      </c>
    </row>
    <row r="98" spans="1:25" ht="15.75" x14ac:dyDescent="0.2">
      <c r="A98" s="35">
        <f t="shared" si="2"/>
        <v>43723</v>
      </c>
      <c r="B98" s="36">
        <f>SUMIFS(СВЦЭМ!$C$33:$C$776,СВЦЭМ!$A$33:$A$776,$A98,СВЦЭМ!$B$33:$B$776,B$83)+'СЕТ СН'!$H$9+СВЦЭМ!$D$10+'СЕТ СН'!$H$5-'СЕТ СН'!$H$17</f>
        <v>3473.9363789399999</v>
      </c>
      <c r="C98" s="36">
        <f>SUMIFS(СВЦЭМ!$C$33:$C$776,СВЦЭМ!$A$33:$A$776,$A98,СВЦЭМ!$B$33:$B$776,C$83)+'СЕТ СН'!$H$9+СВЦЭМ!$D$10+'СЕТ СН'!$H$5-'СЕТ СН'!$H$17</f>
        <v>3522.8026212300001</v>
      </c>
      <c r="D98" s="36">
        <f>SUMIFS(СВЦЭМ!$C$33:$C$776,СВЦЭМ!$A$33:$A$776,$A98,СВЦЭМ!$B$33:$B$776,D$83)+'СЕТ СН'!$H$9+СВЦЭМ!$D$10+'СЕТ СН'!$H$5-'СЕТ СН'!$H$17</f>
        <v>3534.8479384699999</v>
      </c>
      <c r="E98" s="36">
        <f>SUMIFS(СВЦЭМ!$C$33:$C$776,СВЦЭМ!$A$33:$A$776,$A98,СВЦЭМ!$B$33:$B$776,E$83)+'СЕТ СН'!$H$9+СВЦЭМ!$D$10+'СЕТ СН'!$H$5-'СЕТ СН'!$H$17</f>
        <v>3545.6600946499998</v>
      </c>
      <c r="F98" s="36">
        <f>SUMIFS(СВЦЭМ!$C$33:$C$776,СВЦЭМ!$A$33:$A$776,$A98,СВЦЭМ!$B$33:$B$776,F$83)+'СЕТ СН'!$H$9+СВЦЭМ!$D$10+'СЕТ СН'!$H$5-'СЕТ СН'!$H$17</f>
        <v>3551.56294776</v>
      </c>
      <c r="G98" s="36">
        <f>SUMIFS(СВЦЭМ!$C$33:$C$776,СВЦЭМ!$A$33:$A$776,$A98,СВЦЭМ!$B$33:$B$776,G$83)+'СЕТ СН'!$H$9+СВЦЭМ!$D$10+'СЕТ СН'!$H$5-'СЕТ СН'!$H$17</f>
        <v>3546.2780191100001</v>
      </c>
      <c r="H98" s="36">
        <f>SUMIFS(СВЦЭМ!$C$33:$C$776,СВЦЭМ!$A$33:$A$776,$A98,СВЦЭМ!$B$33:$B$776,H$83)+'СЕТ СН'!$H$9+СВЦЭМ!$D$10+'СЕТ СН'!$H$5-'СЕТ СН'!$H$17</f>
        <v>3526.0874978499996</v>
      </c>
      <c r="I98" s="36">
        <f>SUMIFS(СВЦЭМ!$C$33:$C$776,СВЦЭМ!$A$33:$A$776,$A98,СВЦЭМ!$B$33:$B$776,I$83)+'СЕТ СН'!$H$9+СВЦЭМ!$D$10+'СЕТ СН'!$H$5-'СЕТ СН'!$H$17</f>
        <v>3497.3907956100002</v>
      </c>
      <c r="J98" s="36">
        <f>SUMIFS(СВЦЭМ!$C$33:$C$776,СВЦЭМ!$A$33:$A$776,$A98,СВЦЭМ!$B$33:$B$776,J$83)+'СЕТ СН'!$H$9+СВЦЭМ!$D$10+'СЕТ СН'!$H$5-'СЕТ СН'!$H$17</f>
        <v>3450.7165460199999</v>
      </c>
      <c r="K98" s="36">
        <f>SUMIFS(СВЦЭМ!$C$33:$C$776,СВЦЭМ!$A$33:$A$776,$A98,СВЦЭМ!$B$33:$B$776,K$83)+'СЕТ СН'!$H$9+СВЦЭМ!$D$10+'СЕТ СН'!$H$5-'СЕТ СН'!$H$17</f>
        <v>3417.8509499399997</v>
      </c>
      <c r="L98" s="36">
        <f>SUMIFS(СВЦЭМ!$C$33:$C$776,СВЦЭМ!$A$33:$A$776,$A98,СВЦЭМ!$B$33:$B$776,L$83)+'СЕТ СН'!$H$9+СВЦЭМ!$D$10+'СЕТ СН'!$H$5-'СЕТ СН'!$H$17</f>
        <v>3437.82733925</v>
      </c>
      <c r="M98" s="36">
        <f>SUMIFS(СВЦЭМ!$C$33:$C$776,СВЦЭМ!$A$33:$A$776,$A98,СВЦЭМ!$B$33:$B$776,M$83)+'СЕТ СН'!$H$9+СВЦЭМ!$D$10+'СЕТ СН'!$H$5-'СЕТ СН'!$H$17</f>
        <v>3433.0159629999998</v>
      </c>
      <c r="N98" s="36">
        <f>SUMIFS(СВЦЭМ!$C$33:$C$776,СВЦЭМ!$A$33:$A$776,$A98,СВЦЭМ!$B$33:$B$776,N$83)+'СЕТ СН'!$H$9+СВЦЭМ!$D$10+'СЕТ СН'!$H$5-'СЕТ СН'!$H$17</f>
        <v>3425.2606824499999</v>
      </c>
      <c r="O98" s="36">
        <f>SUMIFS(СВЦЭМ!$C$33:$C$776,СВЦЭМ!$A$33:$A$776,$A98,СВЦЭМ!$B$33:$B$776,O$83)+'СЕТ СН'!$H$9+СВЦЭМ!$D$10+'СЕТ СН'!$H$5-'СЕТ СН'!$H$17</f>
        <v>3420.2993917700001</v>
      </c>
      <c r="P98" s="36">
        <f>SUMIFS(СВЦЭМ!$C$33:$C$776,СВЦЭМ!$A$33:$A$776,$A98,СВЦЭМ!$B$33:$B$776,P$83)+'СЕТ СН'!$H$9+СВЦЭМ!$D$10+'СЕТ СН'!$H$5-'СЕТ СН'!$H$17</f>
        <v>3426.52469905</v>
      </c>
      <c r="Q98" s="36">
        <f>SUMIFS(СВЦЭМ!$C$33:$C$776,СВЦЭМ!$A$33:$A$776,$A98,СВЦЭМ!$B$33:$B$776,Q$83)+'СЕТ СН'!$H$9+СВЦЭМ!$D$10+'СЕТ СН'!$H$5-'СЕТ СН'!$H$17</f>
        <v>3434.6733592299997</v>
      </c>
      <c r="R98" s="36">
        <f>SUMIFS(СВЦЭМ!$C$33:$C$776,СВЦЭМ!$A$33:$A$776,$A98,СВЦЭМ!$B$33:$B$776,R$83)+'СЕТ СН'!$H$9+СВЦЭМ!$D$10+'СЕТ СН'!$H$5-'СЕТ СН'!$H$17</f>
        <v>3388.52382799</v>
      </c>
      <c r="S98" s="36">
        <f>SUMIFS(СВЦЭМ!$C$33:$C$776,СВЦЭМ!$A$33:$A$776,$A98,СВЦЭМ!$B$33:$B$776,S$83)+'СЕТ СН'!$H$9+СВЦЭМ!$D$10+'СЕТ СН'!$H$5-'СЕТ СН'!$H$17</f>
        <v>3378.5248807799999</v>
      </c>
      <c r="T98" s="36">
        <f>SUMIFS(СВЦЭМ!$C$33:$C$776,СВЦЭМ!$A$33:$A$776,$A98,СВЦЭМ!$B$33:$B$776,T$83)+'СЕТ СН'!$H$9+СВЦЭМ!$D$10+'СЕТ СН'!$H$5-'СЕТ СН'!$H$17</f>
        <v>3386.30363184</v>
      </c>
      <c r="U98" s="36">
        <f>SUMIFS(СВЦЭМ!$C$33:$C$776,СВЦЭМ!$A$33:$A$776,$A98,СВЦЭМ!$B$33:$B$776,U$83)+'СЕТ СН'!$H$9+СВЦЭМ!$D$10+'СЕТ СН'!$H$5-'СЕТ СН'!$H$17</f>
        <v>3402.4416548300001</v>
      </c>
      <c r="V98" s="36">
        <f>SUMIFS(СВЦЭМ!$C$33:$C$776,СВЦЭМ!$A$33:$A$776,$A98,СВЦЭМ!$B$33:$B$776,V$83)+'СЕТ СН'!$H$9+СВЦЭМ!$D$10+'СЕТ СН'!$H$5-'СЕТ СН'!$H$17</f>
        <v>3427.6937856</v>
      </c>
      <c r="W98" s="36">
        <f>SUMIFS(СВЦЭМ!$C$33:$C$776,СВЦЭМ!$A$33:$A$776,$A98,СВЦЭМ!$B$33:$B$776,W$83)+'СЕТ СН'!$H$9+СВЦЭМ!$D$10+'СЕТ СН'!$H$5-'СЕТ СН'!$H$17</f>
        <v>3422.0905066699997</v>
      </c>
      <c r="X98" s="36">
        <f>SUMIFS(СВЦЭМ!$C$33:$C$776,СВЦЭМ!$A$33:$A$776,$A98,СВЦЭМ!$B$33:$B$776,X$83)+'СЕТ СН'!$H$9+СВЦЭМ!$D$10+'СЕТ СН'!$H$5-'СЕТ СН'!$H$17</f>
        <v>3380.5068960799999</v>
      </c>
      <c r="Y98" s="36">
        <f>SUMIFS(СВЦЭМ!$C$33:$C$776,СВЦЭМ!$A$33:$A$776,$A98,СВЦЭМ!$B$33:$B$776,Y$83)+'СЕТ СН'!$H$9+СВЦЭМ!$D$10+'СЕТ СН'!$H$5-'СЕТ СН'!$H$17</f>
        <v>3424.2826904200001</v>
      </c>
    </row>
    <row r="99" spans="1:25" ht="15.75" x14ac:dyDescent="0.2">
      <c r="A99" s="35">
        <f t="shared" si="2"/>
        <v>43724</v>
      </c>
      <c r="B99" s="36">
        <f>SUMIFS(СВЦЭМ!$C$33:$C$776,СВЦЭМ!$A$33:$A$776,$A99,СВЦЭМ!$B$33:$B$776,B$83)+'СЕТ СН'!$H$9+СВЦЭМ!$D$10+'СЕТ СН'!$H$5-'СЕТ СН'!$H$17</f>
        <v>3514.7375302800001</v>
      </c>
      <c r="C99" s="36">
        <f>SUMIFS(СВЦЭМ!$C$33:$C$776,СВЦЭМ!$A$33:$A$776,$A99,СВЦЭМ!$B$33:$B$776,C$83)+'СЕТ СН'!$H$9+СВЦЭМ!$D$10+'СЕТ СН'!$H$5-'СЕТ СН'!$H$17</f>
        <v>3550.6938992300002</v>
      </c>
      <c r="D99" s="36">
        <f>SUMIFS(СВЦЭМ!$C$33:$C$776,СВЦЭМ!$A$33:$A$776,$A99,СВЦЭМ!$B$33:$B$776,D$83)+'СЕТ СН'!$H$9+СВЦЭМ!$D$10+'СЕТ СН'!$H$5-'СЕТ СН'!$H$17</f>
        <v>3567.5977652299998</v>
      </c>
      <c r="E99" s="36">
        <f>SUMIFS(СВЦЭМ!$C$33:$C$776,СВЦЭМ!$A$33:$A$776,$A99,СВЦЭМ!$B$33:$B$776,E$83)+'СЕТ СН'!$H$9+СВЦЭМ!$D$10+'СЕТ СН'!$H$5-'СЕТ СН'!$H$17</f>
        <v>3570.7841006999997</v>
      </c>
      <c r="F99" s="36">
        <f>SUMIFS(СВЦЭМ!$C$33:$C$776,СВЦЭМ!$A$33:$A$776,$A99,СВЦЭМ!$B$33:$B$776,F$83)+'СЕТ СН'!$H$9+СВЦЭМ!$D$10+'СЕТ СН'!$H$5-'СЕТ СН'!$H$17</f>
        <v>3577.38555073</v>
      </c>
      <c r="G99" s="36">
        <f>SUMIFS(СВЦЭМ!$C$33:$C$776,СВЦЭМ!$A$33:$A$776,$A99,СВЦЭМ!$B$33:$B$776,G$83)+'СЕТ СН'!$H$9+СВЦЭМ!$D$10+'СЕТ СН'!$H$5-'СЕТ СН'!$H$17</f>
        <v>3575.21415966</v>
      </c>
      <c r="H99" s="36">
        <f>SUMIFS(СВЦЭМ!$C$33:$C$776,СВЦЭМ!$A$33:$A$776,$A99,СВЦЭМ!$B$33:$B$776,H$83)+'СЕТ СН'!$H$9+СВЦЭМ!$D$10+'СЕТ СН'!$H$5-'СЕТ СН'!$H$17</f>
        <v>3535.35270636</v>
      </c>
      <c r="I99" s="36">
        <f>SUMIFS(СВЦЭМ!$C$33:$C$776,СВЦЭМ!$A$33:$A$776,$A99,СВЦЭМ!$B$33:$B$776,I$83)+'СЕТ СН'!$H$9+СВЦЭМ!$D$10+'СЕТ СН'!$H$5-'СЕТ СН'!$H$17</f>
        <v>3490.1297563499998</v>
      </c>
      <c r="J99" s="36">
        <f>SUMIFS(СВЦЭМ!$C$33:$C$776,СВЦЭМ!$A$33:$A$776,$A99,СВЦЭМ!$B$33:$B$776,J$83)+'СЕТ СН'!$H$9+СВЦЭМ!$D$10+'СЕТ СН'!$H$5-'СЕТ СН'!$H$17</f>
        <v>3470.5125949499998</v>
      </c>
      <c r="K99" s="36">
        <f>SUMIFS(СВЦЭМ!$C$33:$C$776,СВЦЭМ!$A$33:$A$776,$A99,СВЦЭМ!$B$33:$B$776,K$83)+'СЕТ СН'!$H$9+СВЦЭМ!$D$10+'СЕТ СН'!$H$5-'СЕТ СН'!$H$17</f>
        <v>3479.8556797399997</v>
      </c>
      <c r="L99" s="36">
        <f>SUMIFS(СВЦЭМ!$C$33:$C$776,СВЦЭМ!$A$33:$A$776,$A99,СВЦЭМ!$B$33:$B$776,L$83)+'СЕТ СН'!$H$9+СВЦЭМ!$D$10+'СЕТ СН'!$H$5-'СЕТ СН'!$H$17</f>
        <v>3478.5314989799999</v>
      </c>
      <c r="M99" s="36">
        <f>SUMIFS(СВЦЭМ!$C$33:$C$776,СВЦЭМ!$A$33:$A$776,$A99,СВЦЭМ!$B$33:$B$776,M$83)+'СЕТ СН'!$H$9+СВЦЭМ!$D$10+'СЕТ СН'!$H$5-'СЕТ СН'!$H$17</f>
        <v>3464.3217488999999</v>
      </c>
      <c r="N99" s="36">
        <f>SUMIFS(СВЦЭМ!$C$33:$C$776,СВЦЭМ!$A$33:$A$776,$A99,СВЦЭМ!$B$33:$B$776,N$83)+'СЕТ СН'!$H$9+СВЦЭМ!$D$10+'СЕТ СН'!$H$5-'СЕТ СН'!$H$17</f>
        <v>3460.1539379999999</v>
      </c>
      <c r="O99" s="36">
        <f>SUMIFS(СВЦЭМ!$C$33:$C$776,СВЦЭМ!$A$33:$A$776,$A99,СВЦЭМ!$B$33:$B$776,O$83)+'СЕТ СН'!$H$9+СВЦЭМ!$D$10+'СЕТ СН'!$H$5-'СЕТ СН'!$H$17</f>
        <v>3459.6837256499998</v>
      </c>
      <c r="P99" s="36">
        <f>SUMIFS(СВЦЭМ!$C$33:$C$776,СВЦЭМ!$A$33:$A$776,$A99,СВЦЭМ!$B$33:$B$776,P$83)+'СЕТ СН'!$H$9+СВЦЭМ!$D$10+'СЕТ СН'!$H$5-'СЕТ СН'!$H$17</f>
        <v>3462.8690417299999</v>
      </c>
      <c r="Q99" s="36">
        <f>SUMIFS(СВЦЭМ!$C$33:$C$776,СВЦЭМ!$A$33:$A$776,$A99,СВЦЭМ!$B$33:$B$776,Q$83)+'СЕТ СН'!$H$9+СВЦЭМ!$D$10+'СЕТ СН'!$H$5-'СЕТ СН'!$H$17</f>
        <v>3467.8948845099999</v>
      </c>
      <c r="R99" s="36">
        <f>SUMIFS(СВЦЭМ!$C$33:$C$776,СВЦЭМ!$A$33:$A$776,$A99,СВЦЭМ!$B$33:$B$776,R$83)+'СЕТ СН'!$H$9+СВЦЭМ!$D$10+'СЕТ СН'!$H$5-'СЕТ СН'!$H$17</f>
        <v>3435.0863711299999</v>
      </c>
      <c r="S99" s="36">
        <f>SUMIFS(СВЦЭМ!$C$33:$C$776,СВЦЭМ!$A$33:$A$776,$A99,СВЦЭМ!$B$33:$B$776,S$83)+'СЕТ СН'!$H$9+СВЦЭМ!$D$10+'СЕТ СН'!$H$5-'СЕТ СН'!$H$17</f>
        <v>3437.73000314</v>
      </c>
      <c r="T99" s="36">
        <f>SUMIFS(СВЦЭМ!$C$33:$C$776,СВЦЭМ!$A$33:$A$776,$A99,СВЦЭМ!$B$33:$B$776,T$83)+'СЕТ СН'!$H$9+СВЦЭМ!$D$10+'СЕТ СН'!$H$5-'СЕТ СН'!$H$17</f>
        <v>3441.0096058599997</v>
      </c>
      <c r="U99" s="36">
        <f>SUMIFS(СВЦЭМ!$C$33:$C$776,СВЦЭМ!$A$33:$A$776,$A99,СВЦЭМ!$B$33:$B$776,U$83)+'СЕТ СН'!$H$9+СВЦЭМ!$D$10+'СЕТ СН'!$H$5-'СЕТ СН'!$H$17</f>
        <v>3459.6094816899999</v>
      </c>
      <c r="V99" s="36">
        <f>SUMIFS(СВЦЭМ!$C$33:$C$776,СВЦЭМ!$A$33:$A$776,$A99,СВЦЭМ!$B$33:$B$776,V$83)+'СЕТ СН'!$H$9+СВЦЭМ!$D$10+'СЕТ СН'!$H$5-'СЕТ СН'!$H$17</f>
        <v>3481.40282256</v>
      </c>
      <c r="W99" s="36">
        <f>SUMIFS(СВЦЭМ!$C$33:$C$776,СВЦЭМ!$A$33:$A$776,$A99,СВЦЭМ!$B$33:$B$776,W$83)+'СЕТ СН'!$H$9+СВЦЭМ!$D$10+'СЕТ СН'!$H$5-'СЕТ СН'!$H$17</f>
        <v>3476.3772336399998</v>
      </c>
      <c r="X99" s="36">
        <f>SUMIFS(СВЦЭМ!$C$33:$C$776,СВЦЭМ!$A$33:$A$776,$A99,СВЦЭМ!$B$33:$B$776,X$83)+'СЕТ СН'!$H$9+СВЦЭМ!$D$10+'СЕТ СН'!$H$5-'СЕТ СН'!$H$17</f>
        <v>3439.4047733999996</v>
      </c>
      <c r="Y99" s="36">
        <f>SUMIFS(СВЦЭМ!$C$33:$C$776,СВЦЭМ!$A$33:$A$776,$A99,СВЦЭМ!$B$33:$B$776,Y$83)+'СЕТ СН'!$H$9+СВЦЭМ!$D$10+'СЕТ СН'!$H$5-'СЕТ СН'!$H$17</f>
        <v>3393.2507990599997</v>
      </c>
    </row>
    <row r="100" spans="1:25" ht="15.75" x14ac:dyDescent="0.2">
      <c r="A100" s="35">
        <f t="shared" si="2"/>
        <v>43725</v>
      </c>
      <c r="B100" s="36">
        <f>SUMIFS(СВЦЭМ!$C$33:$C$776,СВЦЭМ!$A$33:$A$776,$A100,СВЦЭМ!$B$33:$B$776,B$83)+'СЕТ СН'!$H$9+СВЦЭМ!$D$10+'СЕТ СН'!$H$5-'СЕТ СН'!$H$17</f>
        <v>3436.5828023099998</v>
      </c>
      <c r="C100" s="36">
        <f>SUMIFS(СВЦЭМ!$C$33:$C$776,СВЦЭМ!$A$33:$A$776,$A100,СВЦЭМ!$B$33:$B$776,C$83)+'СЕТ СН'!$H$9+СВЦЭМ!$D$10+'СЕТ СН'!$H$5-'СЕТ СН'!$H$17</f>
        <v>3463.8865135299998</v>
      </c>
      <c r="D100" s="36">
        <f>SUMIFS(СВЦЭМ!$C$33:$C$776,СВЦЭМ!$A$33:$A$776,$A100,СВЦЭМ!$B$33:$B$776,D$83)+'СЕТ СН'!$H$9+СВЦЭМ!$D$10+'СЕТ СН'!$H$5-'СЕТ СН'!$H$17</f>
        <v>3477.4729028699999</v>
      </c>
      <c r="E100" s="36">
        <f>SUMIFS(СВЦЭМ!$C$33:$C$776,СВЦЭМ!$A$33:$A$776,$A100,СВЦЭМ!$B$33:$B$776,E$83)+'СЕТ СН'!$H$9+СВЦЭМ!$D$10+'СЕТ СН'!$H$5-'СЕТ СН'!$H$17</f>
        <v>3483.4202765299997</v>
      </c>
      <c r="F100" s="36">
        <f>SUMIFS(СВЦЭМ!$C$33:$C$776,СВЦЭМ!$A$33:$A$776,$A100,СВЦЭМ!$B$33:$B$776,F$83)+'СЕТ СН'!$H$9+СВЦЭМ!$D$10+'СЕТ СН'!$H$5-'СЕТ СН'!$H$17</f>
        <v>3489.9340912500002</v>
      </c>
      <c r="G100" s="36">
        <f>SUMIFS(СВЦЭМ!$C$33:$C$776,СВЦЭМ!$A$33:$A$776,$A100,СВЦЭМ!$B$33:$B$776,G$83)+'СЕТ СН'!$H$9+СВЦЭМ!$D$10+'СЕТ СН'!$H$5-'СЕТ СН'!$H$17</f>
        <v>3475.47835252</v>
      </c>
      <c r="H100" s="36">
        <f>SUMIFS(СВЦЭМ!$C$33:$C$776,СВЦЭМ!$A$33:$A$776,$A100,СВЦЭМ!$B$33:$B$776,H$83)+'СЕТ СН'!$H$9+СВЦЭМ!$D$10+'СЕТ СН'!$H$5-'СЕТ СН'!$H$17</f>
        <v>3449.1514427699999</v>
      </c>
      <c r="I100" s="36">
        <f>SUMIFS(СВЦЭМ!$C$33:$C$776,СВЦЭМ!$A$33:$A$776,$A100,СВЦЭМ!$B$33:$B$776,I$83)+'СЕТ СН'!$H$9+СВЦЭМ!$D$10+'СЕТ СН'!$H$5-'СЕТ СН'!$H$17</f>
        <v>3465.7406385099998</v>
      </c>
      <c r="J100" s="36">
        <f>SUMIFS(СВЦЭМ!$C$33:$C$776,СВЦЭМ!$A$33:$A$776,$A100,СВЦЭМ!$B$33:$B$776,J$83)+'СЕТ СН'!$H$9+СВЦЭМ!$D$10+'СЕТ СН'!$H$5-'СЕТ СН'!$H$17</f>
        <v>3474.3643556799998</v>
      </c>
      <c r="K100" s="36">
        <f>SUMIFS(СВЦЭМ!$C$33:$C$776,СВЦЭМ!$A$33:$A$776,$A100,СВЦЭМ!$B$33:$B$776,K$83)+'СЕТ СН'!$H$9+СВЦЭМ!$D$10+'СЕТ СН'!$H$5-'СЕТ СН'!$H$17</f>
        <v>3471.8599082199999</v>
      </c>
      <c r="L100" s="36">
        <f>SUMIFS(СВЦЭМ!$C$33:$C$776,СВЦЭМ!$A$33:$A$776,$A100,СВЦЭМ!$B$33:$B$776,L$83)+'СЕТ СН'!$H$9+СВЦЭМ!$D$10+'СЕТ СН'!$H$5-'СЕТ СН'!$H$17</f>
        <v>3467.8200460399999</v>
      </c>
      <c r="M100" s="36">
        <f>SUMIFS(СВЦЭМ!$C$33:$C$776,СВЦЭМ!$A$33:$A$776,$A100,СВЦЭМ!$B$33:$B$776,M$83)+'СЕТ СН'!$H$9+СВЦЭМ!$D$10+'СЕТ СН'!$H$5-'СЕТ СН'!$H$17</f>
        <v>3468.5577635899999</v>
      </c>
      <c r="N100" s="36">
        <f>SUMIFS(СВЦЭМ!$C$33:$C$776,СВЦЭМ!$A$33:$A$776,$A100,СВЦЭМ!$B$33:$B$776,N$83)+'СЕТ СН'!$H$9+СВЦЭМ!$D$10+'СЕТ СН'!$H$5-'СЕТ СН'!$H$17</f>
        <v>3481.2760237499997</v>
      </c>
      <c r="O100" s="36">
        <f>SUMIFS(СВЦЭМ!$C$33:$C$776,СВЦЭМ!$A$33:$A$776,$A100,СВЦЭМ!$B$33:$B$776,O$83)+'СЕТ СН'!$H$9+СВЦЭМ!$D$10+'СЕТ СН'!$H$5-'СЕТ СН'!$H$17</f>
        <v>3482.02242303</v>
      </c>
      <c r="P100" s="36">
        <f>SUMIFS(СВЦЭМ!$C$33:$C$776,СВЦЭМ!$A$33:$A$776,$A100,СВЦЭМ!$B$33:$B$776,P$83)+'СЕТ СН'!$H$9+СВЦЭМ!$D$10+'СЕТ СН'!$H$5-'СЕТ СН'!$H$17</f>
        <v>3486.9980151899999</v>
      </c>
      <c r="Q100" s="36">
        <f>SUMIFS(СВЦЭМ!$C$33:$C$776,СВЦЭМ!$A$33:$A$776,$A100,СВЦЭМ!$B$33:$B$776,Q$83)+'СЕТ СН'!$H$9+СВЦЭМ!$D$10+'СЕТ СН'!$H$5-'СЕТ СН'!$H$17</f>
        <v>3487.3748009999999</v>
      </c>
      <c r="R100" s="36">
        <f>SUMIFS(СВЦЭМ!$C$33:$C$776,СВЦЭМ!$A$33:$A$776,$A100,СВЦЭМ!$B$33:$B$776,R$83)+'СЕТ СН'!$H$9+СВЦЭМ!$D$10+'СЕТ СН'!$H$5-'СЕТ СН'!$H$17</f>
        <v>3441.40632022</v>
      </c>
      <c r="S100" s="36">
        <f>SUMIFS(СВЦЭМ!$C$33:$C$776,СВЦЭМ!$A$33:$A$776,$A100,СВЦЭМ!$B$33:$B$776,S$83)+'СЕТ СН'!$H$9+СВЦЭМ!$D$10+'СЕТ СН'!$H$5-'СЕТ СН'!$H$17</f>
        <v>3401.1818628399997</v>
      </c>
      <c r="T100" s="36">
        <f>SUMIFS(СВЦЭМ!$C$33:$C$776,СВЦЭМ!$A$33:$A$776,$A100,СВЦЭМ!$B$33:$B$776,T$83)+'СЕТ СН'!$H$9+СВЦЭМ!$D$10+'СЕТ СН'!$H$5-'СЕТ СН'!$H$17</f>
        <v>3392.04588169</v>
      </c>
      <c r="U100" s="36">
        <f>SUMIFS(СВЦЭМ!$C$33:$C$776,СВЦЭМ!$A$33:$A$776,$A100,СВЦЭМ!$B$33:$B$776,U$83)+'СЕТ СН'!$H$9+СВЦЭМ!$D$10+'СЕТ СН'!$H$5-'СЕТ СН'!$H$17</f>
        <v>3401.24555474</v>
      </c>
      <c r="V100" s="36">
        <f>SUMIFS(СВЦЭМ!$C$33:$C$776,СВЦЭМ!$A$33:$A$776,$A100,СВЦЭМ!$B$33:$B$776,V$83)+'СЕТ СН'!$H$9+СВЦЭМ!$D$10+'СЕТ СН'!$H$5-'СЕТ СН'!$H$17</f>
        <v>3402.7214982299997</v>
      </c>
      <c r="W100" s="36">
        <f>SUMIFS(СВЦЭМ!$C$33:$C$776,СВЦЭМ!$A$33:$A$776,$A100,СВЦЭМ!$B$33:$B$776,W$83)+'СЕТ СН'!$H$9+СВЦЭМ!$D$10+'СЕТ СН'!$H$5-'СЕТ СН'!$H$17</f>
        <v>3388.56695842</v>
      </c>
      <c r="X100" s="36">
        <f>SUMIFS(СВЦЭМ!$C$33:$C$776,СВЦЭМ!$A$33:$A$776,$A100,СВЦЭМ!$B$33:$B$776,X$83)+'СЕТ СН'!$H$9+СВЦЭМ!$D$10+'СЕТ СН'!$H$5-'СЕТ СН'!$H$17</f>
        <v>3404.8404759499999</v>
      </c>
      <c r="Y100" s="36">
        <f>SUMIFS(СВЦЭМ!$C$33:$C$776,СВЦЭМ!$A$33:$A$776,$A100,СВЦЭМ!$B$33:$B$776,Y$83)+'СЕТ СН'!$H$9+СВЦЭМ!$D$10+'СЕТ СН'!$H$5-'СЕТ СН'!$H$17</f>
        <v>3482.11222249</v>
      </c>
    </row>
    <row r="101" spans="1:25" ht="15.75" x14ac:dyDescent="0.2">
      <c r="A101" s="35">
        <f t="shared" si="2"/>
        <v>43726</v>
      </c>
      <c r="B101" s="36">
        <f>SUMIFS(СВЦЭМ!$C$33:$C$776,СВЦЭМ!$A$33:$A$776,$A101,СВЦЭМ!$B$33:$B$776,B$83)+'СЕТ СН'!$H$9+СВЦЭМ!$D$10+'СЕТ СН'!$H$5-'СЕТ СН'!$H$17</f>
        <v>3529.43266546</v>
      </c>
      <c r="C101" s="36">
        <f>SUMIFS(СВЦЭМ!$C$33:$C$776,СВЦЭМ!$A$33:$A$776,$A101,СВЦЭМ!$B$33:$B$776,C$83)+'СЕТ СН'!$H$9+СВЦЭМ!$D$10+'СЕТ СН'!$H$5-'СЕТ СН'!$H$17</f>
        <v>3531.4936300099998</v>
      </c>
      <c r="D101" s="36">
        <f>SUMIFS(СВЦЭМ!$C$33:$C$776,СВЦЭМ!$A$33:$A$776,$A101,СВЦЭМ!$B$33:$B$776,D$83)+'СЕТ СН'!$H$9+СВЦЭМ!$D$10+'СЕТ СН'!$H$5-'СЕТ СН'!$H$17</f>
        <v>3537.8339785499998</v>
      </c>
      <c r="E101" s="36">
        <f>SUMIFS(СВЦЭМ!$C$33:$C$776,СВЦЭМ!$A$33:$A$776,$A101,СВЦЭМ!$B$33:$B$776,E$83)+'СЕТ СН'!$H$9+СВЦЭМ!$D$10+'СЕТ СН'!$H$5-'СЕТ СН'!$H$17</f>
        <v>3544.9877035599998</v>
      </c>
      <c r="F101" s="36">
        <f>SUMIFS(СВЦЭМ!$C$33:$C$776,СВЦЭМ!$A$33:$A$776,$A101,СВЦЭМ!$B$33:$B$776,F$83)+'СЕТ СН'!$H$9+СВЦЭМ!$D$10+'СЕТ СН'!$H$5-'СЕТ СН'!$H$17</f>
        <v>3546.8205956000002</v>
      </c>
      <c r="G101" s="36">
        <f>SUMIFS(СВЦЭМ!$C$33:$C$776,СВЦЭМ!$A$33:$A$776,$A101,СВЦЭМ!$B$33:$B$776,G$83)+'СЕТ СН'!$H$9+СВЦЭМ!$D$10+'СЕТ СН'!$H$5-'СЕТ СН'!$H$17</f>
        <v>3530.3304751400001</v>
      </c>
      <c r="H101" s="36">
        <f>SUMIFS(СВЦЭМ!$C$33:$C$776,СВЦЭМ!$A$33:$A$776,$A101,СВЦЭМ!$B$33:$B$776,H$83)+'СЕТ СН'!$H$9+СВЦЭМ!$D$10+'СЕТ СН'!$H$5-'СЕТ СН'!$H$17</f>
        <v>3486.5464865899999</v>
      </c>
      <c r="I101" s="36">
        <f>SUMIFS(СВЦЭМ!$C$33:$C$776,СВЦЭМ!$A$33:$A$776,$A101,СВЦЭМ!$B$33:$B$776,I$83)+'СЕТ СН'!$H$9+СВЦЭМ!$D$10+'СЕТ СН'!$H$5-'СЕТ СН'!$H$17</f>
        <v>3442.9176654899998</v>
      </c>
      <c r="J101" s="36">
        <f>SUMIFS(СВЦЭМ!$C$33:$C$776,СВЦЭМ!$A$33:$A$776,$A101,СВЦЭМ!$B$33:$B$776,J$83)+'СЕТ СН'!$H$9+СВЦЭМ!$D$10+'СЕТ СН'!$H$5-'СЕТ СН'!$H$17</f>
        <v>3407.88639801</v>
      </c>
      <c r="K101" s="36">
        <f>SUMIFS(СВЦЭМ!$C$33:$C$776,СВЦЭМ!$A$33:$A$776,$A101,СВЦЭМ!$B$33:$B$776,K$83)+'СЕТ СН'!$H$9+СВЦЭМ!$D$10+'СЕТ СН'!$H$5-'СЕТ СН'!$H$17</f>
        <v>3400.8849486300001</v>
      </c>
      <c r="L101" s="36">
        <f>SUMIFS(СВЦЭМ!$C$33:$C$776,СВЦЭМ!$A$33:$A$776,$A101,СВЦЭМ!$B$33:$B$776,L$83)+'СЕТ СН'!$H$9+СВЦЭМ!$D$10+'СЕТ СН'!$H$5-'СЕТ СН'!$H$17</f>
        <v>3393.72807655</v>
      </c>
      <c r="M101" s="36">
        <f>SUMIFS(СВЦЭМ!$C$33:$C$776,СВЦЭМ!$A$33:$A$776,$A101,СВЦЭМ!$B$33:$B$776,M$83)+'СЕТ СН'!$H$9+СВЦЭМ!$D$10+'СЕТ СН'!$H$5-'СЕТ СН'!$H$17</f>
        <v>3390.73460015</v>
      </c>
      <c r="N101" s="36">
        <f>SUMIFS(СВЦЭМ!$C$33:$C$776,СВЦЭМ!$A$33:$A$776,$A101,СВЦЭМ!$B$33:$B$776,N$83)+'СЕТ СН'!$H$9+СВЦЭМ!$D$10+'СЕТ СН'!$H$5-'СЕТ СН'!$H$17</f>
        <v>3404.41524071</v>
      </c>
      <c r="O101" s="36">
        <f>SUMIFS(СВЦЭМ!$C$33:$C$776,СВЦЭМ!$A$33:$A$776,$A101,СВЦЭМ!$B$33:$B$776,O$83)+'СЕТ СН'!$H$9+СВЦЭМ!$D$10+'СЕТ СН'!$H$5-'СЕТ СН'!$H$17</f>
        <v>3404.0559982899999</v>
      </c>
      <c r="P101" s="36">
        <f>SUMIFS(СВЦЭМ!$C$33:$C$776,СВЦЭМ!$A$33:$A$776,$A101,СВЦЭМ!$B$33:$B$776,P$83)+'СЕТ СН'!$H$9+СВЦЭМ!$D$10+'СЕТ СН'!$H$5-'СЕТ СН'!$H$17</f>
        <v>3408.4988767599998</v>
      </c>
      <c r="Q101" s="36">
        <f>SUMIFS(СВЦЭМ!$C$33:$C$776,СВЦЭМ!$A$33:$A$776,$A101,СВЦЭМ!$B$33:$B$776,Q$83)+'СЕТ СН'!$H$9+СВЦЭМ!$D$10+'СЕТ СН'!$H$5-'СЕТ СН'!$H$17</f>
        <v>3415.8117093599999</v>
      </c>
      <c r="R101" s="36">
        <f>SUMIFS(СВЦЭМ!$C$33:$C$776,СВЦЭМ!$A$33:$A$776,$A101,СВЦЭМ!$B$33:$B$776,R$83)+'СЕТ СН'!$H$9+СВЦЭМ!$D$10+'СЕТ СН'!$H$5-'СЕТ СН'!$H$17</f>
        <v>3393.2480099599998</v>
      </c>
      <c r="S101" s="36">
        <f>SUMIFS(СВЦЭМ!$C$33:$C$776,СВЦЭМ!$A$33:$A$776,$A101,СВЦЭМ!$B$33:$B$776,S$83)+'СЕТ СН'!$H$9+СВЦЭМ!$D$10+'СЕТ СН'!$H$5-'СЕТ СН'!$H$17</f>
        <v>3380.78635811</v>
      </c>
      <c r="T101" s="36">
        <f>SUMIFS(СВЦЭМ!$C$33:$C$776,СВЦЭМ!$A$33:$A$776,$A101,СВЦЭМ!$B$33:$B$776,T$83)+'СЕТ СН'!$H$9+СВЦЭМ!$D$10+'СЕТ СН'!$H$5-'СЕТ СН'!$H$17</f>
        <v>3404.8364562100001</v>
      </c>
      <c r="U101" s="36">
        <f>SUMIFS(СВЦЭМ!$C$33:$C$776,СВЦЭМ!$A$33:$A$776,$A101,СВЦЭМ!$B$33:$B$776,U$83)+'СЕТ СН'!$H$9+СВЦЭМ!$D$10+'СЕТ СН'!$H$5-'СЕТ СН'!$H$17</f>
        <v>3436.4552398699998</v>
      </c>
      <c r="V101" s="36">
        <f>SUMIFS(СВЦЭМ!$C$33:$C$776,СВЦЭМ!$A$33:$A$776,$A101,СВЦЭМ!$B$33:$B$776,V$83)+'СЕТ СН'!$H$9+СВЦЭМ!$D$10+'СЕТ СН'!$H$5-'СЕТ СН'!$H$17</f>
        <v>3457.6110729299999</v>
      </c>
      <c r="W101" s="36">
        <f>SUMIFS(СВЦЭМ!$C$33:$C$776,СВЦЭМ!$A$33:$A$776,$A101,СВЦЭМ!$B$33:$B$776,W$83)+'СЕТ СН'!$H$9+СВЦЭМ!$D$10+'СЕТ СН'!$H$5-'СЕТ СН'!$H$17</f>
        <v>3434.5807921799997</v>
      </c>
      <c r="X101" s="36">
        <f>SUMIFS(СВЦЭМ!$C$33:$C$776,СВЦЭМ!$A$33:$A$776,$A101,СВЦЭМ!$B$33:$B$776,X$83)+'СЕТ СН'!$H$9+СВЦЭМ!$D$10+'СЕТ СН'!$H$5-'СЕТ СН'!$H$17</f>
        <v>3409.23419741</v>
      </c>
      <c r="Y101" s="36">
        <f>SUMIFS(СВЦЭМ!$C$33:$C$776,СВЦЭМ!$A$33:$A$776,$A101,СВЦЭМ!$B$33:$B$776,Y$83)+'СЕТ СН'!$H$9+СВЦЭМ!$D$10+'СЕТ СН'!$H$5-'СЕТ СН'!$H$17</f>
        <v>3439.5788204299997</v>
      </c>
    </row>
    <row r="102" spans="1:25" ht="15.75" x14ac:dyDescent="0.2">
      <c r="A102" s="35">
        <f t="shared" si="2"/>
        <v>43727</v>
      </c>
      <c r="B102" s="36">
        <f>SUMIFS(СВЦЭМ!$C$33:$C$776,СВЦЭМ!$A$33:$A$776,$A102,СВЦЭМ!$B$33:$B$776,B$83)+'СЕТ СН'!$H$9+СВЦЭМ!$D$10+'СЕТ СН'!$H$5-'СЕТ СН'!$H$17</f>
        <v>3424.3964868399999</v>
      </c>
      <c r="C102" s="36">
        <f>SUMIFS(СВЦЭМ!$C$33:$C$776,СВЦЭМ!$A$33:$A$776,$A102,СВЦЭМ!$B$33:$B$776,C$83)+'СЕТ СН'!$H$9+СВЦЭМ!$D$10+'СЕТ СН'!$H$5-'СЕТ СН'!$H$17</f>
        <v>3442.9237052999997</v>
      </c>
      <c r="D102" s="36">
        <f>SUMIFS(СВЦЭМ!$C$33:$C$776,СВЦЭМ!$A$33:$A$776,$A102,СВЦЭМ!$B$33:$B$776,D$83)+'СЕТ СН'!$H$9+СВЦЭМ!$D$10+'СЕТ СН'!$H$5-'СЕТ СН'!$H$17</f>
        <v>3469.0904873999998</v>
      </c>
      <c r="E102" s="36">
        <f>SUMIFS(СВЦЭМ!$C$33:$C$776,СВЦЭМ!$A$33:$A$776,$A102,СВЦЭМ!$B$33:$B$776,E$83)+'СЕТ СН'!$H$9+СВЦЭМ!$D$10+'СЕТ СН'!$H$5-'СЕТ СН'!$H$17</f>
        <v>3481.9638273800001</v>
      </c>
      <c r="F102" s="36">
        <f>SUMIFS(СВЦЭМ!$C$33:$C$776,СВЦЭМ!$A$33:$A$776,$A102,СВЦЭМ!$B$33:$B$776,F$83)+'СЕТ СН'!$H$9+СВЦЭМ!$D$10+'СЕТ СН'!$H$5-'СЕТ СН'!$H$17</f>
        <v>3483.2924643799997</v>
      </c>
      <c r="G102" s="36">
        <f>SUMIFS(СВЦЭМ!$C$33:$C$776,СВЦЭМ!$A$33:$A$776,$A102,СВЦЭМ!$B$33:$B$776,G$83)+'СЕТ СН'!$H$9+СВЦЭМ!$D$10+'СЕТ СН'!$H$5-'СЕТ СН'!$H$17</f>
        <v>3461.7613377500002</v>
      </c>
      <c r="H102" s="36">
        <f>SUMIFS(СВЦЭМ!$C$33:$C$776,СВЦЭМ!$A$33:$A$776,$A102,СВЦЭМ!$B$33:$B$776,H$83)+'СЕТ СН'!$H$9+СВЦЭМ!$D$10+'СЕТ СН'!$H$5-'СЕТ СН'!$H$17</f>
        <v>3421.8537022299997</v>
      </c>
      <c r="I102" s="36">
        <f>SUMIFS(СВЦЭМ!$C$33:$C$776,СВЦЭМ!$A$33:$A$776,$A102,СВЦЭМ!$B$33:$B$776,I$83)+'СЕТ СН'!$H$9+СВЦЭМ!$D$10+'СЕТ СН'!$H$5-'СЕТ СН'!$H$17</f>
        <v>3377.9927369799998</v>
      </c>
      <c r="J102" s="36">
        <f>SUMIFS(СВЦЭМ!$C$33:$C$776,СВЦЭМ!$A$33:$A$776,$A102,СВЦЭМ!$B$33:$B$776,J$83)+'СЕТ СН'!$H$9+СВЦЭМ!$D$10+'СЕТ СН'!$H$5-'СЕТ СН'!$H$17</f>
        <v>3390.81828498</v>
      </c>
      <c r="K102" s="36">
        <f>SUMIFS(СВЦЭМ!$C$33:$C$776,СВЦЭМ!$A$33:$A$776,$A102,СВЦЭМ!$B$33:$B$776,K$83)+'СЕТ СН'!$H$9+СВЦЭМ!$D$10+'СЕТ СН'!$H$5-'СЕТ СН'!$H$17</f>
        <v>3464.9224442599998</v>
      </c>
      <c r="L102" s="36">
        <f>SUMIFS(СВЦЭМ!$C$33:$C$776,СВЦЭМ!$A$33:$A$776,$A102,СВЦЭМ!$B$33:$B$776,L$83)+'СЕТ СН'!$H$9+СВЦЭМ!$D$10+'СЕТ СН'!$H$5-'СЕТ СН'!$H$17</f>
        <v>3519.0767375999999</v>
      </c>
      <c r="M102" s="36">
        <f>SUMIFS(СВЦЭМ!$C$33:$C$776,СВЦЭМ!$A$33:$A$776,$A102,СВЦЭМ!$B$33:$B$776,M$83)+'СЕТ СН'!$H$9+СВЦЭМ!$D$10+'СЕТ СН'!$H$5-'СЕТ СН'!$H$17</f>
        <v>3505.0709131599997</v>
      </c>
      <c r="N102" s="36">
        <f>SUMIFS(СВЦЭМ!$C$33:$C$776,СВЦЭМ!$A$33:$A$776,$A102,СВЦЭМ!$B$33:$B$776,N$83)+'СЕТ СН'!$H$9+СВЦЭМ!$D$10+'СЕТ СН'!$H$5-'СЕТ СН'!$H$17</f>
        <v>3527.2678030299999</v>
      </c>
      <c r="O102" s="36">
        <f>SUMIFS(СВЦЭМ!$C$33:$C$776,СВЦЭМ!$A$33:$A$776,$A102,СВЦЭМ!$B$33:$B$776,O$83)+'СЕТ СН'!$H$9+СВЦЭМ!$D$10+'СЕТ СН'!$H$5-'СЕТ СН'!$H$17</f>
        <v>3521.6858764799999</v>
      </c>
      <c r="P102" s="36">
        <f>SUMIFS(СВЦЭМ!$C$33:$C$776,СВЦЭМ!$A$33:$A$776,$A102,СВЦЭМ!$B$33:$B$776,P$83)+'СЕТ СН'!$H$9+СВЦЭМ!$D$10+'СЕТ СН'!$H$5-'СЕТ СН'!$H$17</f>
        <v>3398.2550683700001</v>
      </c>
      <c r="Q102" s="36">
        <f>SUMIFS(СВЦЭМ!$C$33:$C$776,СВЦЭМ!$A$33:$A$776,$A102,СВЦЭМ!$B$33:$B$776,Q$83)+'СЕТ СН'!$H$9+СВЦЭМ!$D$10+'СЕТ СН'!$H$5-'СЕТ СН'!$H$17</f>
        <v>3395.0621747099999</v>
      </c>
      <c r="R102" s="36">
        <f>SUMIFS(СВЦЭМ!$C$33:$C$776,СВЦЭМ!$A$33:$A$776,$A102,СВЦЭМ!$B$33:$B$776,R$83)+'СЕТ СН'!$H$9+СВЦЭМ!$D$10+'СЕТ СН'!$H$5-'СЕТ СН'!$H$17</f>
        <v>3396.09133668</v>
      </c>
      <c r="S102" s="36">
        <f>SUMIFS(СВЦЭМ!$C$33:$C$776,СВЦЭМ!$A$33:$A$776,$A102,СВЦЭМ!$B$33:$B$776,S$83)+'СЕТ СН'!$H$9+СВЦЭМ!$D$10+'СЕТ СН'!$H$5-'СЕТ СН'!$H$17</f>
        <v>3397.0474406099997</v>
      </c>
      <c r="T102" s="36">
        <f>SUMIFS(СВЦЭМ!$C$33:$C$776,СВЦЭМ!$A$33:$A$776,$A102,СВЦЭМ!$B$33:$B$776,T$83)+'СЕТ СН'!$H$9+СВЦЭМ!$D$10+'СЕТ СН'!$H$5-'СЕТ СН'!$H$17</f>
        <v>3395.25908261</v>
      </c>
      <c r="U102" s="36">
        <f>SUMIFS(СВЦЭМ!$C$33:$C$776,СВЦЭМ!$A$33:$A$776,$A102,СВЦЭМ!$B$33:$B$776,U$83)+'СЕТ СН'!$H$9+СВЦЭМ!$D$10+'СЕТ СН'!$H$5-'СЕТ СН'!$H$17</f>
        <v>3416.2570323700002</v>
      </c>
      <c r="V102" s="36">
        <f>SUMIFS(СВЦЭМ!$C$33:$C$776,СВЦЭМ!$A$33:$A$776,$A102,СВЦЭМ!$B$33:$B$776,V$83)+'СЕТ СН'!$H$9+СВЦЭМ!$D$10+'СЕТ СН'!$H$5-'СЕТ СН'!$H$17</f>
        <v>3429.2251394199998</v>
      </c>
      <c r="W102" s="36">
        <f>SUMIFS(СВЦЭМ!$C$33:$C$776,СВЦЭМ!$A$33:$A$776,$A102,СВЦЭМ!$B$33:$B$776,W$83)+'СЕТ СН'!$H$9+СВЦЭМ!$D$10+'СЕТ СН'!$H$5-'СЕТ СН'!$H$17</f>
        <v>3412.2498524600001</v>
      </c>
      <c r="X102" s="36">
        <f>SUMIFS(СВЦЭМ!$C$33:$C$776,СВЦЭМ!$A$33:$A$776,$A102,СВЦЭМ!$B$33:$B$776,X$83)+'СЕТ СН'!$H$9+СВЦЭМ!$D$10+'СЕТ СН'!$H$5-'СЕТ СН'!$H$17</f>
        <v>3383.5838859999999</v>
      </c>
      <c r="Y102" s="36">
        <f>SUMIFS(СВЦЭМ!$C$33:$C$776,СВЦЭМ!$A$33:$A$776,$A102,СВЦЭМ!$B$33:$B$776,Y$83)+'СЕТ СН'!$H$9+СВЦЭМ!$D$10+'СЕТ СН'!$H$5-'СЕТ СН'!$H$17</f>
        <v>3430.3663614099996</v>
      </c>
    </row>
    <row r="103" spans="1:25" ht="15.75" x14ac:dyDescent="0.2">
      <c r="A103" s="35">
        <f t="shared" si="2"/>
        <v>43728</v>
      </c>
      <c r="B103" s="36">
        <f>SUMIFS(СВЦЭМ!$C$33:$C$776,СВЦЭМ!$A$33:$A$776,$A103,СВЦЭМ!$B$33:$B$776,B$83)+'СЕТ СН'!$H$9+СВЦЭМ!$D$10+'СЕТ СН'!$H$5-'СЕТ СН'!$H$17</f>
        <v>3540.2148077799998</v>
      </c>
      <c r="C103" s="36">
        <f>SUMIFS(СВЦЭМ!$C$33:$C$776,СВЦЭМ!$A$33:$A$776,$A103,СВЦЭМ!$B$33:$B$776,C$83)+'СЕТ СН'!$H$9+СВЦЭМ!$D$10+'СЕТ СН'!$H$5-'СЕТ СН'!$H$17</f>
        <v>3576.0601487999998</v>
      </c>
      <c r="D103" s="36">
        <f>SUMIFS(СВЦЭМ!$C$33:$C$776,СВЦЭМ!$A$33:$A$776,$A103,СВЦЭМ!$B$33:$B$776,D$83)+'СЕТ СН'!$H$9+СВЦЭМ!$D$10+'СЕТ СН'!$H$5-'СЕТ СН'!$H$17</f>
        <v>3578.4995347300001</v>
      </c>
      <c r="E103" s="36">
        <f>SUMIFS(СВЦЭМ!$C$33:$C$776,СВЦЭМ!$A$33:$A$776,$A103,СВЦЭМ!$B$33:$B$776,E$83)+'СЕТ СН'!$H$9+СВЦЭМ!$D$10+'СЕТ СН'!$H$5-'СЕТ СН'!$H$17</f>
        <v>3586.06350716</v>
      </c>
      <c r="F103" s="36">
        <f>SUMIFS(СВЦЭМ!$C$33:$C$776,СВЦЭМ!$A$33:$A$776,$A103,СВЦЭМ!$B$33:$B$776,F$83)+'СЕТ СН'!$H$9+СВЦЭМ!$D$10+'СЕТ СН'!$H$5-'СЕТ СН'!$H$17</f>
        <v>3590.1162572099997</v>
      </c>
      <c r="G103" s="36">
        <f>SUMIFS(СВЦЭМ!$C$33:$C$776,СВЦЭМ!$A$33:$A$776,$A103,СВЦЭМ!$B$33:$B$776,G$83)+'СЕТ СН'!$H$9+СВЦЭМ!$D$10+'СЕТ СН'!$H$5-'СЕТ СН'!$H$17</f>
        <v>3582.29799452</v>
      </c>
      <c r="H103" s="36">
        <f>SUMIFS(СВЦЭМ!$C$33:$C$776,СВЦЭМ!$A$33:$A$776,$A103,СВЦЭМ!$B$33:$B$776,H$83)+'СЕТ СН'!$H$9+СВЦЭМ!$D$10+'СЕТ СН'!$H$5-'СЕТ СН'!$H$17</f>
        <v>3519.2363824699996</v>
      </c>
      <c r="I103" s="36">
        <f>SUMIFS(СВЦЭМ!$C$33:$C$776,СВЦЭМ!$A$33:$A$776,$A103,СВЦЭМ!$B$33:$B$776,I$83)+'СЕТ СН'!$H$9+СВЦЭМ!$D$10+'СЕТ СН'!$H$5-'СЕТ СН'!$H$17</f>
        <v>3486.23638901</v>
      </c>
      <c r="J103" s="36">
        <f>SUMIFS(СВЦЭМ!$C$33:$C$776,СВЦЭМ!$A$33:$A$776,$A103,СВЦЭМ!$B$33:$B$776,J$83)+'СЕТ СН'!$H$9+СВЦЭМ!$D$10+'СЕТ СН'!$H$5-'СЕТ СН'!$H$17</f>
        <v>3482.9502288099998</v>
      </c>
      <c r="K103" s="36">
        <f>SUMIFS(СВЦЭМ!$C$33:$C$776,СВЦЭМ!$A$33:$A$776,$A103,СВЦЭМ!$B$33:$B$776,K$83)+'СЕТ СН'!$H$9+СВЦЭМ!$D$10+'СЕТ СН'!$H$5-'СЕТ СН'!$H$17</f>
        <v>3471.91546565</v>
      </c>
      <c r="L103" s="36">
        <f>SUMIFS(СВЦЭМ!$C$33:$C$776,СВЦЭМ!$A$33:$A$776,$A103,СВЦЭМ!$B$33:$B$776,L$83)+'СЕТ СН'!$H$9+СВЦЭМ!$D$10+'СЕТ СН'!$H$5-'СЕТ СН'!$H$17</f>
        <v>3472.2713765399999</v>
      </c>
      <c r="M103" s="36">
        <f>SUMIFS(СВЦЭМ!$C$33:$C$776,СВЦЭМ!$A$33:$A$776,$A103,СВЦЭМ!$B$33:$B$776,M$83)+'СЕТ СН'!$H$9+СВЦЭМ!$D$10+'СЕТ СН'!$H$5-'СЕТ СН'!$H$17</f>
        <v>3474.3786008500001</v>
      </c>
      <c r="N103" s="36">
        <f>SUMIFS(СВЦЭМ!$C$33:$C$776,СВЦЭМ!$A$33:$A$776,$A103,СВЦЭМ!$B$33:$B$776,N$83)+'СЕТ СН'!$H$9+СВЦЭМ!$D$10+'СЕТ СН'!$H$5-'СЕТ СН'!$H$17</f>
        <v>3460.8414213299998</v>
      </c>
      <c r="O103" s="36">
        <f>SUMIFS(СВЦЭМ!$C$33:$C$776,СВЦЭМ!$A$33:$A$776,$A103,СВЦЭМ!$B$33:$B$776,O$83)+'СЕТ СН'!$H$9+СВЦЭМ!$D$10+'СЕТ СН'!$H$5-'СЕТ СН'!$H$17</f>
        <v>3461.4192940299999</v>
      </c>
      <c r="P103" s="36">
        <f>SUMIFS(СВЦЭМ!$C$33:$C$776,СВЦЭМ!$A$33:$A$776,$A103,СВЦЭМ!$B$33:$B$776,P$83)+'СЕТ СН'!$H$9+СВЦЭМ!$D$10+'СЕТ СН'!$H$5-'СЕТ СН'!$H$17</f>
        <v>3478.6584222799997</v>
      </c>
      <c r="Q103" s="36">
        <f>SUMIFS(СВЦЭМ!$C$33:$C$776,СВЦЭМ!$A$33:$A$776,$A103,СВЦЭМ!$B$33:$B$776,Q$83)+'СЕТ СН'!$H$9+СВЦЭМ!$D$10+'СЕТ СН'!$H$5-'СЕТ СН'!$H$17</f>
        <v>3509.8209231800001</v>
      </c>
      <c r="R103" s="36">
        <f>SUMIFS(СВЦЭМ!$C$33:$C$776,СВЦЭМ!$A$33:$A$776,$A103,СВЦЭМ!$B$33:$B$776,R$83)+'СЕТ СН'!$H$9+СВЦЭМ!$D$10+'СЕТ СН'!$H$5-'СЕТ СН'!$H$17</f>
        <v>3471.96526257</v>
      </c>
      <c r="S103" s="36">
        <f>SUMIFS(СВЦЭМ!$C$33:$C$776,СВЦЭМ!$A$33:$A$776,$A103,СВЦЭМ!$B$33:$B$776,S$83)+'СЕТ СН'!$H$9+СВЦЭМ!$D$10+'СЕТ СН'!$H$5-'СЕТ СН'!$H$17</f>
        <v>3436.4320557599999</v>
      </c>
      <c r="T103" s="36">
        <f>SUMIFS(СВЦЭМ!$C$33:$C$776,СВЦЭМ!$A$33:$A$776,$A103,СВЦЭМ!$B$33:$B$776,T$83)+'СЕТ СН'!$H$9+СВЦЭМ!$D$10+'СЕТ СН'!$H$5-'СЕТ СН'!$H$17</f>
        <v>3405.58843677</v>
      </c>
      <c r="U103" s="36">
        <f>SUMIFS(СВЦЭМ!$C$33:$C$776,СВЦЭМ!$A$33:$A$776,$A103,СВЦЭМ!$B$33:$B$776,U$83)+'СЕТ СН'!$H$9+СВЦЭМ!$D$10+'СЕТ СН'!$H$5-'СЕТ СН'!$H$17</f>
        <v>3362.1228447099998</v>
      </c>
      <c r="V103" s="36">
        <f>SUMIFS(СВЦЭМ!$C$33:$C$776,СВЦЭМ!$A$33:$A$776,$A103,СВЦЭМ!$B$33:$B$776,V$83)+'СЕТ СН'!$H$9+СВЦЭМ!$D$10+'СЕТ СН'!$H$5-'СЕТ СН'!$H$17</f>
        <v>3367.9822448300001</v>
      </c>
      <c r="W103" s="36">
        <f>SUMIFS(СВЦЭМ!$C$33:$C$776,СВЦЭМ!$A$33:$A$776,$A103,СВЦЭМ!$B$33:$B$776,W$83)+'СЕТ СН'!$H$9+СВЦЭМ!$D$10+'СЕТ СН'!$H$5-'СЕТ СН'!$H$17</f>
        <v>3360.1419348999998</v>
      </c>
      <c r="X103" s="36">
        <f>SUMIFS(СВЦЭМ!$C$33:$C$776,СВЦЭМ!$A$33:$A$776,$A103,СВЦЭМ!$B$33:$B$776,X$83)+'СЕТ СН'!$H$9+СВЦЭМ!$D$10+'СЕТ СН'!$H$5-'СЕТ СН'!$H$17</f>
        <v>3390.24270978</v>
      </c>
      <c r="Y103" s="36">
        <f>SUMIFS(СВЦЭМ!$C$33:$C$776,СВЦЭМ!$A$33:$A$776,$A103,СВЦЭМ!$B$33:$B$776,Y$83)+'СЕТ СН'!$H$9+СВЦЭМ!$D$10+'СЕТ СН'!$H$5-'СЕТ СН'!$H$17</f>
        <v>3440.8373716199999</v>
      </c>
    </row>
    <row r="104" spans="1:25" ht="15.75" x14ac:dyDescent="0.2">
      <c r="A104" s="35">
        <f t="shared" si="2"/>
        <v>43729</v>
      </c>
      <c r="B104" s="36">
        <f>SUMIFS(СВЦЭМ!$C$33:$C$776,СВЦЭМ!$A$33:$A$776,$A104,СВЦЭМ!$B$33:$B$776,B$83)+'СЕТ СН'!$H$9+СВЦЭМ!$D$10+'СЕТ СН'!$H$5-'СЕТ СН'!$H$17</f>
        <v>3503.8399920799998</v>
      </c>
      <c r="C104" s="36">
        <f>SUMIFS(СВЦЭМ!$C$33:$C$776,СВЦЭМ!$A$33:$A$776,$A104,СВЦЭМ!$B$33:$B$776,C$83)+'СЕТ СН'!$H$9+СВЦЭМ!$D$10+'СЕТ СН'!$H$5-'СЕТ СН'!$H$17</f>
        <v>3497.9605307799998</v>
      </c>
      <c r="D104" s="36">
        <f>SUMIFS(СВЦЭМ!$C$33:$C$776,СВЦЭМ!$A$33:$A$776,$A104,СВЦЭМ!$B$33:$B$776,D$83)+'СЕТ СН'!$H$9+СВЦЭМ!$D$10+'СЕТ СН'!$H$5-'СЕТ СН'!$H$17</f>
        <v>3502.09146809</v>
      </c>
      <c r="E104" s="36">
        <f>SUMIFS(СВЦЭМ!$C$33:$C$776,СВЦЭМ!$A$33:$A$776,$A104,СВЦЭМ!$B$33:$B$776,E$83)+'СЕТ СН'!$H$9+СВЦЭМ!$D$10+'СЕТ СН'!$H$5-'СЕТ СН'!$H$17</f>
        <v>3505.2202376599998</v>
      </c>
      <c r="F104" s="36">
        <f>SUMIFS(СВЦЭМ!$C$33:$C$776,СВЦЭМ!$A$33:$A$776,$A104,СВЦЭМ!$B$33:$B$776,F$83)+'СЕТ СН'!$H$9+СВЦЭМ!$D$10+'СЕТ СН'!$H$5-'СЕТ СН'!$H$17</f>
        <v>3518.55108526</v>
      </c>
      <c r="G104" s="36">
        <f>SUMIFS(СВЦЭМ!$C$33:$C$776,СВЦЭМ!$A$33:$A$776,$A104,СВЦЭМ!$B$33:$B$776,G$83)+'СЕТ СН'!$H$9+СВЦЭМ!$D$10+'СЕТ СН'!$H$5-'СЕТ СН'!$H$17</f>
        <v>3504.5188399399999</v>
      </c>
      <c r="H104" s="36">
        <f>SUMIFS(СВЦЭМ!$C$33:$C$776,СВЦЭМ!$A$33:$A$776,$A104,СВЦЭМ!$B$33:$B$776,H$83)+'СЕТ СН'!$H$9+СВЦЭМ!$D$10+'СЕТ СН'!$H$5-'СЕТ СН'!$H$17</f>
        <v>3476.9024519499999</v>
      </c>
      <c r="I104" s="36">
        <f>SUMIFS(СВЦЭМ!$C$33:$C$776,СВЦЭМ!$A$33:$A$776,$A104,СВЦЭМ!$B$33:$B$776,I$83)+'СЕТ СН'!$H$9+СВЦЭМ!$D$10+'СЕТ СН'!$H$5-'СЕТ СН'!$H$17</f>
        <v>3447.7594094799997</v>
      </c>
      <c r="J104" s="36">
        <f>SUMIFS(СВЦЭМ!$C$33:$C$776,СВЦЭМ!$A$33:$A$776,$A104,СВЦЭМ!$B$33:$B$776,J$83)+'СЕТ СН'!$H$9+СВЦЭМ!$D$10+'СЕТ СН'!$H$5-'СЕТ СН'!$H$17</f>
        <v>3452.9164870899999</v>
      </c>
      <c r="K104" s="36">
        <f>SUMIFS(СВЦЭМ!$C$33:$C$776,СВЦЭМ!$A$33:$A$776,$A104,СВЦЭМ!$B$33:$B$776,K$83)+'СЕТ СН'!$H$9+СВЦЭМ!$D$10+'СЕТ СН'!$H$5-'СЕТ СН'!$H$17</f>
        <v>3504.96469058</v>
      </c>
      <c r="L104" s="36">
        <f>SUMIFS(СВЦЭМ!$C$33:$C$776,СВЦЭМ!$A$33:$A$776,$A104,СВЦЭМ!$B$33:$B$776,L$83)+'СЕТ СН'!$H$9+СВЦЭМ!$D$10+'СЕТ СН'!$H$5-'СЕТ СН'!$H$17</f>
        <v>3516.9991976599999</v>
      </c>
      <c r="M104" s="36">
        <f>SUMIFS(СВЦЭМ!$C$33:$C$776,СВЦЭМ!$A$33:$A$776,$A104,СВЦЭМ!$B$33:$B$776,M$83)+'СЕТ СН'!$H$9+СВЦЭМ!$D$10+'СЕТ СН'!$H$5-'СЕТ СН'!$H$17</f>
        <v>3518.6013661799998</v>
      </c>
      <c r="N104" s="36">
        <f>SUMIFS(СВЦЭМ!$C$33:$C$776,СВЦЭМ!$A$33:$A$776,$A104,СВЦЭМ!$B$33:$B$776,N$83)+'СЕТ СН'!$H$9+СВЦЭМ!$D$10+'СЕТ СН'!$H$5-'СЕТ СН'!$H$17</f>
        <v>3513.7821420999999</v>
      </c>
      <c r="O104" s="36">
        <f>SUMIFS(СВЦЭМ!$C$33:$C$776,СВЦЭМ!$A$33:$A$776,$A104,СВЦЭМ!$B$33:$B$776,O$83)+'СЕТ СН'!$H$9+СВЦЭМ!$D$10+'СЕТ СН'!$H$5-'СЕТ СН'!$H$17</f>
        <v>3501.0489307299999</v>
      </c>
      <c r="P104" s="36">
        <f>SUMIFS(СВЦЭМ!$C$33:$C$776,СВЦЭМ!$A$33:$A$776,$A104,СВЦЭМ!$B$33:$B$776,P$83)+'СЕТ СН'!$H$9+СВЦЭМ!$D$10+'СЕТ СН'!$H$5-'СЕТ СН'!$H$17</f>
        <v>3504.8177035099998</v>
      </c>
      <c r="Q104" s="36">
        <f>SUMIFS(СВЦЭМ!$C$33:$C$776,СВЦЭМ!$A$33:$A$776,$A104,СВЦЭМ!$B$33:$B$776,Q$83)+'СЕТ СН'!$H$9+СВЦЭМ!$D$10+'СЕТ СН'!$H$5-'СЕТ СН'!$H$17</f>
        <v>3502.8791163699998</v>
      </c>
      <c r="R104" s="36">
        <f>SUMIFS(СВЦЭМ!$C$33:$C$776,СВЦЭМ!$A$33:$A$776,$A104,СВЦЭМ!$B$33:$B$776,R$83)+'СЕТ СН'!$H$9+СВЦЭМ!$D$10+'СЕТ СН'!$H$5-'СЕТ СН'!$H$17</f>
        <v>3515.4702070599997</v>
      </c>
      <c r="S104" s="36">
        <f>SUMIFS(СВЦЭМ!$C$33:$C$776,СВЦЭМ!$A$33:$A$776,$A104,СВЦЭМ!$B$33:$B$776,S$83)+'СЕТ СН'!$H$9+СВЦЭМ!$D$10+'СЕТ СН'!$H$5-'СЕТ СН'!$H$17</f>
        <v>3525.61222404</v>
      </c>
      <c r="T104" s="36">
        <f>SUMIFS(СВЦЭМ!$C$33:$C$776,СВЦЭМ!$A$33:$A$776,$A104,СВЦЭМ!$B$33:$B$776,T$83)+'СЕТ СН'!$H$9+СВЦЭМ!$D$10+'СЕТ СН'!$H$5-'СЕТ СН'!$H$17</f>
        <v>3554.52376602</v>
      </c>
      <c r="U104" s="36">
        <f>SUMIFS(СВЦЭМ!$C$33:$C$776,СВЦЭМ!$A$33:$A$776,$A104,СВЦЭМ!$B$33:$B$776,U$83)+'СЕТ СН'!$H$9+СВЦЭМ!$D$10+'СЕТ СН'!$H$5-'СЕТ СН'!$H$17</f>
        <v>3564.0380791600001</v>
      </c>
      <c r="V104" s="36">
        <f>SUMIFS(СВЦЭМ!$C$33:$C$776,СВЦЭМ!$A$33:$A$776,$A104,СВЦЭМ!$B$33:$B$776,V$83)+'СЕТ СН'!$H$9+СВЦЭМ!$D$10+'СЕТ СН'!$H$5-'СЕТ СН'!$H$17</f>
        <v>3573.3663935199997</v>
      </c>
      <c r="W104" s="36">
        <f>SUMIFS(СВЦЭМ!$C$33:$C$776,СВЦЭМ!$A$33:$A$776,$A104,СВЦЭМ!$B$33:$B$776,W$83)+'СЕТ СН'!$H$9+СВЦЭМ!$D$10+'СЕТ СН'!$H$5-'СЕТ СН'!$H$17</f>
        <v>3566.11983061</v>
      </c>
      <c r="X104" s="36">
        <f>SUMIFS(СВЦЭМ!$C$33:$C$776,СВЦЭМ!$A$33:$A$776,$A104,СВЦЭМ!$B$33:$B$776,X$83)+'СЕТ СН'!$H$9+СВЦЭМ!$D$10+'СЕТ СН'!$H$5-'СЕТ СН'!$H$17</f>
        <v>3521.7177766300001</v>
      </c>
      <c r="Y104" s="36">
        <f>SUMIFS(СВЦЭМ!$C$33:$C$776,СВЦЭМ!$A$33:$A$776,$A104,СВЦЭМ!$B$33:$B$776,Y$83)+'СЕТ СН'!$H$9+СВЦЭМ!$D$10+'СЕТ СН'!$H$5-'СЕТ СН'!$H$17</f>
        <v>3492.6236463599998</v>
      </c>
    </row>
    <row r="105" spans="1:25" ht="15.75" x14ac:dyDescent="0.2">
      <c r="A105" s="35">
        <f t="shared" si="2"/>
        <v>43730</v>
      </c>
      <c r="B105" s="36">
        <f>SUMIFS(СВЦЭМ!$C$33:$C$776,СВЦЭМ!$A$33:$A$776,$A105,СВЦЭМ!$B$33:$B$776,B$83)+'СЕТ СН'!$H$9+СВЦЭМ!$D$10+'СЕТ СН'!$H$5-'СЕТ СН'!$H$17</f>
        <v>3548.2541234099999</v>
      </c>
      <c r="C105" s="36">
        <f>SUMIFS(СВЦЭМ!$C$33:$C$776,СВЦЭМ!$A$33:$A$776,$A105,СВЦЭМ!$B$33:$B$776,C$83)+'СЕТ СН'!$H$9+СВЦЭМ!$D$10+'СЕТ СН'!$H$5-'СЕТ СН'!$H$17</f>
        <v>3579.20920871</v>
      </c>
      <c r="D105" s="36">
        <f>SUMIFS(СВЦЭМ!$C$33:$C$776,СВЦЭМ!$A$33:$A$776,$A105,СВЦЭМ!$B$33:$B$776,D$83)+'СЕТ СН'!$H$9+СВЦЭМ!$D$10+'СЕТ СН'!$H$5-'СЕТ СН'!$H$17</f>
        <v>3595.4900718999997</v>
      </c>
      <c r="E105" s="36">
        <f>SUMIFS(СВЦЭМ!$C$33:$C$776,СВЦЭМ!$A$33:$A$776,$A105,СВЦЭМ!$B$33:$B$776,E$83)+'СЕТ СН'!$H$9+СВЦЭМ!$D$10+'СЕТ СН'!$H$5-'СЕТ СН'!$H$17</f>
        <v>3598.1488742399997</v>
      </c>
      <c r="F105" s="36">
        <f>SUMIFS(СВЦЭМ!$C$33:$C$776,СВЦЭМ!$A$33:$A$776,$A105,СВЦЭМ!$B$33:$B$776,F$83)+'СЕТ СН'!$H$9+СВЦЭМ!$D$10+'СЕТ СН'!$H$5-'СЕТ СН'!$H$17</f>
        <v>3610.2573222299998</v>
      </c>
      <c r="G105" s="36">
        <f>SUMIFS(СВЦЭМ!$C$33:$C$776,СВЦЭМ!$A$33:$A$776,$A105,СВЦЭМ!$B$33:$B$776,G$83)+'СЕТ СН'!$H$9+СВЦЭМ!$D$10+'СЕТ СН'!$H$5-'СЕТ СН'!$H$17</f>
        <v>3615.4361361699998</v>
      </c>
      <c r="H105" s="36">
        <f>SUMIFS(СВЦЭМ!$C$33:$C$776,СВЦЭМ!$A$33:$A$776,$A105,СВЦЭМ!$B$33:$B$776,H$83)+'СЕТ СН'!$H$9+СВЦЭМ!$D$10+'СЕТ СН'!$H$5-'СЕТ СН'!$H$17</f>
        <v>3582.2984063699996</v>
      </c>
      <c r="I105" s="36">
        <f>SUMIFS(СВЦЭМ!$C$33:$C$776,СВЦЭМ!$A$33:$A$776,$A105,СВЦЭМ!$B$33:$B$776,I$83)+'СЕТ СН'!$H$9+СВЦЭМ!$D$10+'СЕТ СН'!$H$5-'СЕТ СН'!$H$17</f>
        <v>3558.3046025999997</v>
      </c>
      <c r="J105" s="36">
        <f>SUMIFS(СВЦЭМ!$C$33:$C$776,СВЦЭМ!$A$33:$A$776,$A105,СВЦЭМ!$B$33:$B$776,J$83)+'СЕТ СН'!$H$9+СВЦЭМ!$D$10+'СЕТ СН'!$H$5-'СЕТ СН'!$H$17</f>
        <v>3530.7027283299999</v>
      </c>
      <c r="K105" s="36">
        <f>SUMIFS(СВЦЭМ!$C$33:$C$776,СВЦЭМ!$A$33:$A$776,$A105,СВЦЭМ!$B$33:$B$776,K$83)+'СЕТ СН'!$H$9+СВЦЭМ!$D$10+'СЕТ СН'!$H$5-'СЕТ СН'!$H$17</f>
        <v>3513.0342370099997</v>
      </c>
      <c r="L105" s="36">
        <f>SUMIFS(СВЦЭМ!$C$33:$C$776,СВЦЭМ!$A$33:$A$776,$A105,СВЦЭМ!$B$33:$B$776,L$83)+'СЕТ СН'!$H$9+СВЦЭМ!$D$10+'СЕТ СН'!$H$5-'СЕТ СН'!$H$17</f>
        <v>3513.0112573400002</v>
      </c>
      <c r="M105" s="36">
        <f>SUMIFS(СВЦЭМ!$C$33:$C$776,СВЦЭМ!$A$33:$A$776,$A105,СВЦЭМ!$B$33:$B$776,M$83)+'СЕТ СН'!$H$9+СВЦЭМ!$D$10+'СЕТ СН'!$H$5-'СЕТ СН'!$H$17</f>
        <v>3509.3640742600001</v>
      </c>
      <c r="N105" s="36">
        <f>SUMIFS(СВЦЭМ!$C$33:$C$776,СВЦЭМ!$A$33:$A$776,$A105,СВЦЭМ!$B$33:$B$776,N$83)+'СЕТ СН'!$H$9+СВЦЭМ!$D$10+'СЕТ СН'!$H$5-'СЕТ СН'!$H$17</f>
        <v>3497.6331024900001</v>
      </c>
      <c r="O105" s="36">
        <f>SUMIFS(СВЦЭМ!$C$33:$C$776,СВЦЭМ!$A$33:$A$776,$A105,СВЦЭМ!$B$33:$B$776,O$83)+'СЕТ СН'!$H$9+СВЦЭМ!$D$10+'СЕТ СН'!$H$5-'СЕТ СН'!$H$17</f>
        <v>3496.4298806699999</v>
      </c>
      <c r="P105" s="36">
        <f>SUMIFS(СВЦЭМ!$C$33:$C$776,СВЦЭМ!$A$33:$A$776,$A105,СВЦЭМ!$B$33:$B$776,P$83)+'СЕТ СН'!$H$9+СВЦЭМ!$D$10+'СЕТ СН'!$H$5-'СЕТ СН'!$H$17</f>
        <v>3500.2834763699998</v>
      </c>
      <c r="Q105" s="36">
        <f>SUMIFS(СВЦЭМ!$C$33:$C$776,СВЦЭМ!$A$33:$A$776,$A105,СВЦЭМ!$B$33:$B$776,Q$83)+'СЕТ СН'!$H$9+СВЦЭМ!$D$10+'СЕТ СН'!$H$5-'СЕТ СН'!$H$17</f>
        <v>3485.67948811</v>
      </c>
      <c r="R105" s="36">
        <f>SUMIFS(СВЦЭМ!$C$33:$C$776,СВЦЭМ!$A$33:$A$776,$A105,СВЦЭМ!$B$33:$B$776,R$83)+'СЕТ СН'!$H$9+СВЦЭМ!$D$10+'СЕТ СН'!$H$5-'СЕТ СН'!$H$17</f>
        <v>3497.4114714099996</v>
      </c>
      <c r="S105" s="36">
        <f>SUMIFS(СВЦЭМ!$C$33:$C$776,СВЦЭМ!$A$33:$A$776,$A105,СВЦЭМ!$B$33:$B$776,S$83)+'СЕТ СН'!$H$9+СВЦЭМ!$D$10+'СЕТ СН'!$H$5-'СЕТ СН'!$H$17</f>
        <v>3526.0891282600001</v>
      </c>
      <c r="T105" s="36">
        <f>SUMIFS(СВЦЭМ!$C$33:$C$776,СВЦЭМ!$A$33:$A$776,$A105,СВЦЭМ!$B$33:$B$776,T$83)+'СЕТ СН'!$H$9+СВЦЭМ!$D$10+'СЕТ СН'!$H$5-'СЕТ СН'!$H$17</f>
        <v>3541.1972688199999</v>
      </c>
      <c r="U105" s="36">
        <f>SUMIFS(СВЦЭМ!$C$33:$C$776,СВЦЭМ!$A$33:$A$776,$A105,СВЦЭМ!$B$33:$B$776,U$83)+'СЕТ СН'!$H$9+СВЦЭМ!$D$10+'СЕТ СН'!$H$5-'СЕТ СН'!$H$17</f>
        <v>3579.6240323900001</v>
      </c>
      <c r="V105" s="36">
        <f>SUMIFS(СВЦЭМ!$C$33:$C$776,СВЦЭМ!$A$33:$A$776,$A105,СВЦЭМ!$B$33:$B$776,V$83)+'СЕТ СН'!$H$9+СВЦЭМ!$D$10+'СЕТ СН'!$H$5-'СЕТ СН'!$H$17</f>
        <v>3596.2423445199997</v>
      </c>
      <c r="W105" s="36">
        <f>SUMIFS(СВЦЭМ!$C$33:$C$776,СВЦЭМ!$A$33:$A$776,$A105,СВЦЭМ!$B$33:$B$776,W$83)+'СЕТ СН'!$H$9+СВЦЭМ!$D$10+'СЕТ СН'!$H$5-'СЕТ СН'!$H$17</f>
        <v>3588.09960112</v>
      </c>
      <c r="X105" s="36">
        <f>SUMIFS(СВЦЭМ!$C$33:$C$776,СВЦЭМ!$A$33:$A$776,$A105,СВЦЭМ!$B$33:$B$776,X$83)+'СЕТ СН'!$H$9+СВЦЭМ!$D$10+'СЕТ СН'!$H$5-'СЕТ СН'!$H$17</f>
        <v>3562.7510418900001</v>
      </c>
      <c r="Y105" s="36">
        <f>SUMIFS(СВЦЭМ!$C$33:$C$776,СВЦЭМ!$A$33:$A$776,$A105,СВЦЭМ!$B$33:$B$776,Y$83)+'СЕТ СН'!$H$9+СВЦЭМ!$D$10+'СЕТ СН'!$H$5-'СЕТ СН'!$H$17</f>
        <v>3531.6101712700001</v>
      </c>
    </row>
    <row r="106" spans="1:25" ht="15.75" x14ac:dyDescent="0.2">
      <c r="A106" s="35">
        <f t="shared" si="2"/>
        <v>43731</v>
      </c>
      <c r="B106" s="36">
        <f>SUMIFS(СВЦЭМ!$C$33:$C$776,СВЦЭМ!$A$33:$A$776,$A106,СВЦЭМ!$B$33:$B$776,B$83)+'СЕТ СН'!$H$9+СВЦЭМ!$D$10+'СЕТ СН'!$H$5-'СЕТ СН'!$H$17</f>
        <v>3593.1419926199997</v>
      </c>
      <c r="C106" s="36">
        <f>SUMIFS(СВЦЭМ!$C$33:$C$776,СВЦЭМ!$A$33:$A$776,$A106,СВЦЭМ!$B$33:$B$776,C$83)+'СЕТ СН'!$H$9+СВЦЭМ!$D$10+'СЕТ СН'!$H$5-'СЕТ СН'!$H$17</f>
        <v>3626.99332611</v>
      </c>
      <c r="D106" s="36">
        <f>SUMIFS(СВЦЭМ!$C$33:$C$776,СВЦЭМ!$A$33:$A$776,$A106,СВЦЭМ!$B$33:$B$776,D$83)+'СЕТ СН'!$H$9+СВЦЭМ!$D$10+'СЕТ СН'!$H$5-'СЕТ СН'!$H$17</f>
        <v>3655.09955863</v>
      </c>
      <c r="E106" s="36">
        <f>SUMIFS(СВЦЭМ!$C$33:$C$776,СВЦЭМ!$A$33:$A$776,$A106,СВЦЭМ!$B$33:$B$776,E$83)+'СЕТ СН'!$H$9+СВЦЭМ!$D$10+'СЕТ СН'!$H$5-'СЕТ СН'!$H$17</f>
        <v>3669.0912261499998</v>
      </c>
      <c r="F106" s="36">
        <f>SUMIFS(СВЦЭМ!$C$33:$C$776,СВЦЭМ!$A$33:$A$776,$A106,СВЦЭМ!$B$33:$B$776,F$83)+'СЕТ СН'!$H$9+СВЦЭМ!$D$10+'СЕТ СН'!$H$5-'СЕТ СН'!$H$17</f>
        <v>3666.3170743299997</v>
      </c>
      <c r="G106" s="36">
        <f>SUMIFS(СВЦЭМ!$C$33:$C$776,СВЦЭМ!$A$33:$A$776,$A106,СВЦЭМ!$B$33:$B$776,G$83)+'СЕТ СН'!$H$9+СВЦЭМ!$D$10+'СЕТ СН'!$H$5-'СЕТ СН'!$H$17</f>
        <v>3647.8771189399999</v>
      </c>
      <c r="H106" s="36">
        <f>SUMIFS(СВЦЭМ!$C$33:$C$776,СВЦЭМ!$A$33:$A$776,$A106,СВЦЭМ!$B$33:$B$776,H$83)+'СЕТ СН'!$H$9+СВЦЭМ!$D$10+'СЕТ СН'!$H$5-'СЕТ СН'!$H$17</f>
        <v>3598.9622153099999</v>
      </c>
      <c r="I106" s="36">
        <f>SUMIFS(СВЦЭМ!$C$33:$C$776,СВЦЭМ!$A$33:$A$776,$A106,СВЦЭМ!$B$33:$B$776,I$83)+'СЕТ СН'!$H$9+СВЦЭМ!$D$10+'СЕТ СН'!$H$5-'СЕТ СН'!$H$17</f>
        <v>3528.8036444099998</v>
      </c>
      <c r="J106" s="36">
        <f>SUMIFS(СВЦЭМ!$C$33:$C$776,СВЦЭМ!$A$33:$A$776,$A106,СВЦЭМ!$B$33:$B$776,J$83)+'СЕТ СН'!$H$9+СВЦЭМ!$D$10+'СЕТ СН'!$H$5-'СЕТ СН'!$H$17</f>
        <v>3510.13967834</v>
      </c>
      <c r="K106" s="36">
        <f>SUMIFS(СВЦЭМ!$C$33:$C$776,СВЦЭМ!$A$33:$A$776,$A106,СВЦЭМ!$B$33:$B$776,K$83)+'СЕТ СН'!$H$9+СВЦЭМ!$D$10+'СЕТ СН'!$H$5-'СЕТ СН'!$H$17</f>
        <v>3488.47831365</v>
      </c>
      <c r="L106" s="36">
        <f>SUMIFS(СВЦЭМ!$C$33:$C$776,СВЦЭМ!$A$33:$A$776,$A106,СВЦЭМ!$B$33:$B$776,L$83)+'СЕТ СН'!$H$9+СВЦЭМ!$D$10+'СЕТ СН'!$H$5-'СЕТ СН'!$H$17</f>
        <v>3485.0522145</v>
      </c>
      <c r="M106" s="36">
        <f>SUMIFS(СВЦЭМ!$C$33:$C$776,СВЦЭМ!$A$33:$A$776,$A106,СВЦЭМ!$B$33:$B$776,M$83)+'СЕТ СН'!$H$9+СВЦЭМ!$D$10+'СЕТ СН'!$H$5-'СЕТ СН'!$H$17</f>
        <v>3488.6016974599997</v>
      </c>
      <c r="N106" s="36">
        <f>SUMIFS(СВЦЭМ!$C$33:$C$776,СВЦЭМ!$A$33:$A$776,$A106,СВЦЭМ!$B$33:$B$776,N$83)+'СЕТ СН'!$H$9+СВЦЭМ!$D$10+'СЕТ СН'!$H$5-'СЕТ СН'!$H$17</f>
        <v>3501.1945715699999</v>
      </c>
      <c r="O106" s="36">
        <f>SUMIFS(СВЦЭМ!$C$33:$C$776,СВЦЭМ!$A$33:$A$776,$A106,СВЦЭМ!$B$33:$B$776,O$83)+'СЕТ СН'!$H$9+СВЦЭМ!$D$10+'СЕТ СН'!$H$5-'СЕТ СН'!$H$17</f>
        <v>3499.69998614</v>
      </c>
      <c r="P106" s="36">
        <f>SUMIFS(СВЦЭМ!$C$33:$C$776,СВЦЭМ!$A$33:$A$776,$A106,СВЦЭМ!$B$33:$B$776,P$83)+'СЕТ СН'!$H$9+СВЦЭМ!$D$10+'СЕТ СН'!$H$5-'СЕТ СН'!$H$17</f>
        <v>3500.4735945399998</v>
      </c>
      <c r="Q106" s="36">
        <f>SUMIFS(СВЦЭМ!$C$33:$C$776,СВЦЭМ!$A$33:$A$776,$A106,СВЦЭМ!$B$33:$B$776,Q$83)+'СЕТ СН'!$H$9+СВЦЭМ!$D$10+'СЕТ СН'!$H$5-'СЕТ СН'!$H$17</f>
        <v>3505.8116794299999</v>
      </c>
      <c r="R106" s="36">
        <f>SUMIFS(СВЦЭМ!$C$33:$C$776,СВЦЭМ!$A$33:$A$776,$A106,СВЦЭМ!$B$33:$B$776,R$83)+'СЕТ СН'!$H$9+СВЦЭМ!$D$10+'СЕТ СН'!$H$5-'СЕТ СН'!$H$17</f>
        <v>3475.5070748899998</v>
      </c>
      <c r="S106" s="36">
        <f>SUMIFS(СВЦЭМ!$C$33:$C$776,СВЦЭМ!$A$33:$A$776,$A106,СВЦЭМ!$B$33:$B$776,S$83)+'СЕТ СН'!$H$9+СВЦЭМ!$D$10+'СЕТ СН'!$H$5-'СЕТ СН'!$H$17</f>
        <v>3426.6342918</v>
      </c>
      <c r="T106" s="36">
        <f>SUMIFS(СВЦЭМ!$C$33:$C$776,СВЦЭМ!$A$33:$A$776,$A106,СВЦЭМ!$B$33:$B$776,T$83)+'СЕТ СН'!$H$9+СВЦЭМ!$D$10+'СЕТ СН'!$H$5-'СЕТ СН'!$H$17</f>
        <v>3442.8077630399998</v>
      </c>
      <c r="U106" s="36">
        <f>SUMIFS(СВЦЭМ!$C$33:$C$776,СВЦЭМ!$A$33:$A$776,$A106,СВЦЭМ!$B$33:$B$776,U$83)+'СЕТ СН'!$H$9+СВЦЭМ!$D$10+'СЕТ СН'!$H$5-'СЕТ СН'!$H$17</f>
        <v>3477.4595576900001</v>
      </c>
      <c r="V106" s="36">
        <f>SUMIFS(СВЦЭМ!$C$33:$C$776,СВЦЭМ!$A$33:$A$776,$A106,СВЦЭМ!$B$33:$B$776,V$83)+'СЕТ СН'!$H$9+СВЦЭМ!$D$10+'СЕТ СН'!$H$5-'СЕТ СН'!$H$17</f>
        <v>3483.2660851199998</v>
      </c>
      <c r="W106" s="36">
        <f>SUMIFS(СВЦЭМ!$C$33:$C$776,СВЦЭМ!$A$33:$A$776,$A106,СВЦЭМ!$B$33:$B$776,W$83)+'СЕТ СН'!$H$9+СВЦЭМ!$D$10+'СЕТ СН'!$H$5-'СЕТ СН'!$H$17</f>
        <v>3482.41994746</v>
      </c>
      <c r="X106" s="36">
        <f>SUMIFS(СВЦЭМ!$C$33:$C$776,СВЦЭМ!$A$33:$A$776,$A106,СВЦЭМ!$B$33:$B$776,X$83)+'СЕТ СН'!$H$9+СВЦЭМ!$D$10+'СЕТ СН'!$H$5-'СЕТ СН'!$H$17</f>
        <v>3451.5915161399998</v>
      </c>
      <c r="Y106" s="36">
        <f>SUMIFS(СВЦЭМ!$C$33:$C$776,СВЦЭМ!$A$33:$A$776,$A106,СВЦЭМ!$B$33:$B$776,Y$83)+'СЕТ СН'!$H$9+СВЦЭМ!$D$10+'СЕТ СН'!$H$5-'СЕТ СН'!$H$17</f>
        <v>3478.2396673899998</v>
      </c>
    </row>
    <row r="107" spans="1:25" ht="15.75" x14ac:dyDescent="0.2">
      <c r="A107" s="35">
        <f t="shared" si="2"/>
        <v>43732</v>
      </c>
      <c r="B107" s="36">
        <f>SUMIFS(СВЦЭМ!$C$33:$C$776,СВЦЭМ!$A$33:$A$776,$A107,СВЦЭМ!$B$33:$B$776,B$83)+'СЕТ СН'!$H$9+СВЦЭМ!$D$10+'СЕТ СН'!$H$5-'СЕТ СН'!$H$17</f>
        <v>3590.67338255</v>
      </c>
      <c r="C107" s="36">
        <f>SUMIFS(СВЦЭМ!$C$33:$C$776,СВЦЭМ!$A$33:$A$776,$A107,СВЦЭМ!$B$33:$B$776,C$83)+'СЕТ СН'!$H$9+СВЦЭМ!$D$10+'СЕТ СН'!$H$5-'СЕТ СН'!$H$17</f>
        <v>3614.0060058700001</v>
      </c>
      <c r="D107" s="36">
        <f>SUMIFS(СВЦЭМ!$C$33:$C$776,СВЦЭМ!$A$33:$A$776,$A107,СВЦЭМ!$B$33:$B$776,D$83)+'СЕТ СН'!$H$9+СВЦЭМ!$D$10+'СЕТ СН'!$H$5-'СЕТ СН'!$H$17</f>
        <v>3624.5600778099997</v>
      </c>
      <c r="E107" s="36">
        <f>SUMIFS(СВЦЭМ!$C$33:$C$776,СВЦЭМ!$A$33:$A$776,$A107,СВЦЭМ!$B$33:$B$776,E$83)+'СЕТ СН'!$H$9+СВЦЭМ!$D$10+'СЕТ СН'!$H$5-'СЕТ СН'!$H$17</f>
        <v>3633.8951628899999</v>
      </c>
      <c r="F107" s="36">
        <f>SUMIFS(СВЦЭМ!$C$33:$C$776,СВЦЭМ!$A$33:$A$776,$A107,СВЦЭМ!$B$33:$B$776,F$83)+'СЕТ СН'!$H$9+СВЦЭМ!$D$10+'СЕТ СН'!$H$5-'СЕТ СН'!$H$17</f>
        <v>3623.9859452999999</v>
      </c>
      <c r="G107" s="36">
        <f>SUMIFS(СВЦЭМ!$C$33:$C$776,СВЦЭМ!$A$33:$A$776,$A107,СВЦЭМ!$B$33:$B$776,G$83)+'СЕТ СН'!$H$9+СВЦЭМ!$D$10+'СЕТ СН'!$H$5-'СЕТ СН'!$H$17</f>
        <v>3612.78815381</v>
      </c>
      <c r="H107" s="36">
        <f>SUMIFS(СВЦЭМ!$C$33:$C$776,СВЦЭМ!$A$33:$A$776,$A107,СВЦЭМ!$B$33:$B$776,H$83)+'СЕТ СН'!$H$9+СВЦЭМ!$D$10+'СЕТ СН'!$H$5-'СЕТ СН'!$H$17</f>
        <v>3566.76558178</v>
      </c>
      <c r="I107" s="36">
        <f>SUMIFS(СВЦЭМ!$C$33:$C$776,СВЦЭМ!$A$33:$A$776,$A107,СВЦЭМ!$B$33:$B$776,I$83)+'СЕТ СН'!$H$9+СВЦЭМ!$D$10+'СЕТ СН'!$H$5-'СЕТ СН'!$H$17</f>
        <v>3517.3234388000001</v>
      </c>
      <c r="J107" s="36">
        <f>SUMIFS(СВЦЭМ!$C$33:$C$776,СВЦЭМ!$A$33:$A$776,$A107,СВЦЭМ!$B$33:$B$776,J$83)+'СЕТ СН'!$H$9+СВЦЭМ!$D$10+'СЕТ СН'!$H$5-'СЕТ СН'!$H$17</f>
        <v>3502.5532365399999</v>
      </c>
      <c r="K107" s="36">
        <f>SUMIFS(СВЦЭМ!$C$33:$C$776,СВЦЭМ!$A$33:$A$776,$A107,СВЦЭМ!$B$33:$B$776,K$83)+'СЕТ СН'!$H$9+СВЦЭМ!$D$10+'СЕТ СН'!$H$5-'СЕТ СН'!$H$17</f>
        <v>3515.16096255</v>
      </c>
      <c r="L107" s="36">
        <f>SUMIFS(СВЦЭМ!$C$33:$C$776,СВЦЭМ!$A$33:$A$776,$A107,СВЦЭМ!$B$33:$B$776,L$83)+'СЕТ СН'!$H$9+СВЦЭМ!$D$10+'СЕТ СН'!$H$5-'СЕТ СН'!$H$17</f>
        <v>3514.9440824599997</v>
      </c>
      <c r="M107" s="36">
        <f>SUMIFS(СВЦЭМ!$C$33:$C$776,СВЦЭМ!$A$33:$A$776,$A107,СВЦЭМ!$B$33:$B$776,M$83)+'СЕТ СН'!$H$9+СВЦЭМ!$D$10+'СЕТ СН'!$H$5-'СЕТ СН'!$H$17</f>
        <v>3505.4899139199997</v>
      </c>
      <c r="N107" s="36">
        <f>SUMIFS(СВЦЭМ!$C$33:$C$776,СВЦЭМ!$A$33:$A$776,$A107,СВЦЭМ!$B$33:$B$776,N$83)+'СЕТ СН'!$H$9+СВЦЭМ!$D$10+'СЕТ СН'!$H$5-'СЕТ СН'!$H$17</f>
        <v>3514.5372133599999</v>
      </c>
      <c r="O107" s="36">
        <f>SUMIFS(СВЦЭМ!$C$33:$C$776,СВЦЭМ!$A$33:$A$776,$A107,СВЦЭМ!$B$33:$B$776,O$83)+'СЕТ СН'!$H$9+СВЦЭМ!$D$10+'СЕТ СН'!$H$5-'СЕТ СН'!$H$17</f>
        <v>3507.1941466099997</v>
      </c>
      <c r="P107" s="36">
        <f>SUMIFS(СВЦЭМ!$C$33:$C$776,СВЦЭМ!$A$33:$A$776,$A107,СВЦЭМ!$B$33:$B$776,P$83)+'СЕТ СН'!$H$9+СВЦЭМ!$D$10+'СЕТ СН'!$H$5-'СЕТ СН'!$H$17</f>
        <v>3504.9845652499998</v>
      </c>
      <c r="Q107" s="36">
        <f>SUMIFS(СВЦЭМ!$C$33:$C$776,СВЦЭМ!$A$33:$A$776,$A107,СВЦЭМ!$B$33:$B$776,Q$83)+'СЕТ СН'!$H$9+СВЦЭМ!$D$10+'СЕТ СН'!$H$5-'СЕТ СН'!$H$17</f>
        <v>3503.9440762999998</v>
      </c>
      <c r="R107" s="36">
        <f>SUMIFS(СВЦЭМ!$C$33:$C$776,СВЦЭМ!$A$33:$A$776,$A107,СВЦЭМ!$B$33:$B$776,R$83)+'СЕТ СН'!$H$9+СВЦЭМ!$D$10+'СЕТ СН'!$H$5-'СЕТ СН'!$H$17</f>
        <v>3467.7127790899999</v>
      </c>
      <c r="S107" s="36">
        <f>SUMIFS(СВЦЭМ!$C$33:$C$776,СВЦЭМ!$A$33:$A$776,$A107,СВЦЭМ!$B$33:$B$776,S$83)+'СЕТ СН'!$H$9+СВЦЭМ!$D$10+'СЕТ СН'!$H$5-'СЕТ СН'!$H$17</f>
        <v>3428.0371059099998</v>
      </c>
      <c r="T107" s="36">
        <f>SUMIFS(СВЦЭМ!$C$33:$C$776,СВЦЭМ!$A$33:$A$776,$A107,СВЦЭМ!$B$33:$B$776,T$83)+'СЕТ СН'!$H$9+СВЦЭМ!$D$10+'СЕТ СН'!$H$5-'СЕТ СН'!$H$17</f>
        <v>3432.5136774100001</v>
      </c>
      <c r="U107" s="36">
        <f>SUMIFS(СВЦЭМ!$C$33:$C$776,СВЦЭМ!$A$33:$A$776,$A107,СВЦЭМ!$B$33:$B$776,U$83)+'СЕТ СН'!$H$9+СВЦЭМ!$D$10+'СЕТ СН'!$H$5-'СЕТ СН'!$H$17</f>
        <v>3460.53583002</v>
      </c>
      <c r="V107" s="36">
        <f>SUMIFS(СВЦЭМ!$C$33:$C$776,СВЦЭМ!$A$33:$A$776,$A107,СВЦЭМ!$B$33:$B$776,V$83)+'СЕТ СН'!$H$9+СВЦЭМ!$D$10+'СЕТ СН'!$H$5-'СЕТ СН'!$H$17</f>
        <v>3466.9316311299999</v>
      </c>
      <c r="W107" s="36">
        <f>SUMIFS(СВЦЭМ!$C$33:$C$776,СВЦЭМ!$A$33:$A$776,$A107,СВЦЭМ!$B$33:$B$776,W$83)+'СЕТ СН'!$H$9+СВЦЭМ!$D$10+'СЕТ СН'!$H$5-'СЕТ СН'!$H$17</f>
        <v>3451.031297</v>
      </c>
      <c r="X107" s="36">
        <f>SUMIFS(СВЦЭМ!$C$33:$C$776,СВЦЭМ!$A$33:$A$776,$A107,СВЦЭМ!$B$33:$B$776,X$83)+'СЕТ СН'!$H$9+СВЦЭМ!$D$10+'СЕТ СН'!$H$5-'СЕТ СН'!$H$17</f>
        <v>3427.3027736899999</v>
      </c>
      <c r="Y107" s="36">
        <f>SUMIFS(СВЦЭМ!$C$33:$C$776,СВЦЭМ!$A$33:$A$776,$A107,СВЦЭМ!$B$33:$B$776,Y$83)+'СЕТ СН'!$H$9+СВЦЭМ!$D$10+'СЕТ СН'!$H$5-'СЕТ СН'!$H$17</f>
        <v>3473.1709635799998</v>
      </c>
    </row>
    <row r="108" spans="1:25" ht="15.75" x14ac:dyDescent="0.2">
      <c r="A108" s="35">
        <f t="shared" si="2"/>
        <v>43733</v>
      </c>
      <c r="B108" s="36">
        <f>SUMIFS(СВЦЭМ!$C$33:$C$776,СВЦЭМ!$A$33:$A$776,$A108,СВЦЭМ!$B$33:$B$776,B$83)+'СЕТ СН'!$H$9+СВЦЭМ!$D$10+'СЕТ СН'!$H$5-'СЕТ СН'!$H$17</f>
        <v>3534.9293818400001</v>
      </c>
      <c r="C108" s="36">
        <f>SUMIFS(СВЦЭМ!$C$33:$C$776,СВЦЭМ!$A$33:$A$776,$A108,СВЦЭМ!$B$33:$B$776,C$83)+'СЕТ СН'!$H$9+СВЦЭМ!$D$10+'СЕТ СН'!$H$5-'СЕТ СН'!$H$17</f>
        <v>3559.2993331999996</v>
      </c>
      <c r="D108" s="36">
        <f>SUMIFS(СВЦЭМ!$C$33:$C$776,СВЦЭМ!$A$33:$A$776,$A108,СВЦЭМ!$B$33:$B$776,D$83)+'СЕТ СН'!$H$9+СВЦЭМ!$D$10+'СЕТ СН'!$H$5-'СЕТ СН'!$H$17</f>
        <v>3577.5705448199997</v>
      </c>
      <c r="E108" s="36">
        <f>SUMIFS(СВЦЭМ!$C$33:$C$776,СВЦЭМ!$A$33:$A$776,$A108,СВЦЭМ!$B$33:$B$776,E$83)+'СЕТ СН'!$H$9+СВЦЭМ!$D$10+'СЕТ СН'!$H$5-'СЕТ СН'!$H$17</f>
        <v>3573.11552871</v>
      </c>
      <c r="F108" s="36">
        <f>SUMIFS(СВЦЭМ!$C$33:$C$776,СВЦЭМ!$A$33:$A$776,$A108,СВЦЭМ!$B$33:$B$776,F$83)+'СЕТ СН'!$H$9+СВЦЭМ!$D$10+'СЕТ СН'!$H$5-'СЕТ СН'!$H$17</f>
        <v>3574.54070164</v>
      </c>
      <c r="G108" s="36">
        <f>SUMIFS(СВЦЭМ!$C$33:$C$776,СВЦЭМ!$A$33:$A$776,$A108,СВЦЭМ!$B$33:$B$776,G$83)+'СЕТ СН'!$H$9+СВЦЭМ!$D$10+'СЕТ СН'!$H$5-'СЕТ СН'!$H$17</f>
        <v>3560.2790741099998</v>
      </c>
      <c r="H108" s="36">
        <f>SUMIFS(СВЦЭМ!$C$33:$C$776,СВЦЭМ!$A$33:$A$776,$A108,СВЦЭМ!$B$33:$B$776,H$83)+'СЕТ СН'!$H$9+СВЦЭМ!$D$10+'СЕТ СН'!$H$5-'СЕТ СН'!$H$17</f>
        <v>3506.6564077399998</v>
      </c>
      <c r="I108" s="36">
        <f>SUMIFS(СВЦЭМ!$C$33:$C$776,СВЦЭМ!$A$33:$A$776,$A108,СВЦЭМ!$B$33:$B$776,I$83)+'СЕТ СН'!$H$9+СВЦЭМ!$D$10+'СЕТ СН'!$H$5-'СЕТ СН'!$H$17</f>
        <v>3467.0125584699999</v>
      </c>
      <c r="J108" s="36">
        <f>SUMIFS(СВЦЭМ!$C$33:$C$776,СВЦЭМ!$A$33:$A$776,$A108,СВЦЭМ!$B$33:$B$776,J$83)+'СЕТ СН'!$H$9+СВЦЭМ!$D$10+'СЕТ СН'!$H$5-'СЕТ СН'!$H$17</f>
        <v>3437.2936407799998</v>
      </c>
      <c r="K108" s="36">
        <f>SUMIFS(СВЦЭМ!$C$33:$C$776,СВЦЭМ!$A$33:$A$776,$A108,СВЦЭМ!$B$33:$B$776,K$83)+'СЕТ СН'!$H$9+СВЦЭМ!$D$10+'СЕТ СН'!$H$5-'СЕТ СН'!$H$17</f>
        <v>3426.4361802099997</v>
      </c>
      <c r="L108" s="36">
        <f>SUMIFS(СВЦЭМ!$C$33:$C$776,СВЦЭМ!$A$33:$A$776,$A108,СВЦЭМ!$B$33:$B$776,L$83)+'СЕТ СН'!$H$9+СВЦЭМ!$D$10+'СЕТ СН'!$H$5-'СЕТ СН'!$H$17</f>
        <v>3428.7914954099997</v>
      </c>
      <c r="M108" s="36">
        <f>SUMIFS(СВЦЭМ!$C$33:$C$776,СВЦЭМ!$A$33:$A$776,$A108,СВЦЭМ!$B$33:$B$776,M$83)+'СЕТ СН'!$H$9+СВЦЭМ!$D$10+'СЕТ СН'!$H$5-'СЕТ СН'!$H$17</f>
        <v>3439.6079087499998</v>
      </c>
      <c r="N108" s="36">
        <f>SUMIFS(СВЦЭМ!$C$33:$C$776,СВЦЭМ!$A$33:$A$776,$A108,СВЦЭМ!$B$33:$B$776,N$83)+'СЕТ СН'!$H$9+СВЦЭМ!$D$10+'СЕТ СН'!$H$5-'СЕТ СН'!$H$17</f>
        <v>3452.8710972199997</v>
      </c>
      <c r="O108" s="36">
        <f>SUMIFS(СВЦЭМ!$C$33:$C$776,СВЦЭМ!$A$33:$A$776,$A108,СВЦЭМ!$B$33:$B$776,O$83)+'СЕТ СН'!$H$9+СВЦЭМ!$D$10+'СЕТ СН'!$H$5-'СЕТ СН'!$H$17</f>
        <v>3457.3757521799998</v>
      </c>
      <c r="P108" s="36">
        <f>SUMIFS(СВЦЭМ!$C$33:$C$776,СВЦЭМ!$A$33:$A$776,$A108,СВЦЭМ!$B$33:$B$776,P$83)+'СЕТ СН'!$H$9+СВЦЭМ!$D$10+'СЕТ СН'!$H$5-'СЕТ СН'!$H$17</f>
        <v>3464.4791063899997</v>
      </c>
      <c r="Q108" s="36">
        <f>SUMIFS(СВЦЭМ!$C$33:$C$776,СВЦЭМ!$A$33:$A$776,$A108,СВЦЭМ!$B$33:$B$776,Q$83)+'СЕТ СН'!$H$9+СВЦЭМ!$D$10+'СЕТ СН'!$H$5-'СЕТ СН'!$H$17</f>
        <v>3462.9692543699998</v>
      </c>
      <c r="R108" s="36">
        <f>SUMIFS(СВЦЭМ!$C$33:$C$776,СВЦЭМ!$A$33:$A$776,$A108,СВЦЭМ!$B$33:$B$776,R$83)+'СЕТ СН'!$H$9+СВЦЭМ!$D$10+'СЕТ СН'!$H$5-'СЕТ СН'!$H$17</f>
        <v>3476.8120381600002</v>
      </c>
      <c r="S108" s="36">
        <f>SUMIFS(СВЦЭМ!$C$33:$C$776,СВЦЭМ!$A$33:$A$776,$A108,СВЦЭМ!$B$33:$B$776,S$83)+'СЕТ СН'!$H$9+СВЦЭМ!$D$10+'СЕТ СН'!$H$5-'СЕТ СН'!$H$17</f>
        <v>3486.6939052999996</v>
      </c>
      <c r="T108" s="36">
        <f>SUMIFS(СВЦЭМ!$C$33:$C$776,СВЦЭМ!$A$33:$A$776,$A108,СВЦЭМ!$B$33:$B$776,T$83)+'СЕТ СН'!$H$9+СВЦЭМ!$D$10+'СЕТ СН'!$H$5-'СЕТ СН'!$H$17</f>
        <v>3483.5049729900002</v>
      </c>
      <c r="U108" s="36">
        <f>SUMIFS(СВЦЭМ!$C$33:$C$776,СВЦЭМ!$A$33:$A$776,$A108,СВЦЭМ!$B$33:$B$776,U$83)+'СЕТ СН'!$H$9+СВЦЭМ!$D$10+'СЕТ СН'!$H$5-'СЕТ СН'!$H$17</f>
        <v>3493.5786027499998</v>
      </c>
      <c r="V108" s="36">
        <f>SUMIFS(СВЦЭМ!$C$33:$C$776,СВЦЭМ!$A$33:$A$776,$A108,СВЦЭМ!$B$33:$B$776,V$83)+'СЕТ СН'!$H$9+СВЦЭМ!$D$10+'СЕТ СН'!$H$5-'СЕТ СН'!$H$17</f>
        <v>3502.4847913399999</v>
      </c>
      <c r="W108" s="36">
        <f>SUMIFS(СВЦЭМ!$C$33:$C$776,СВЦЭМ!$A$33:$A$776,$A108,СВЦЭМ!$B$33:$B$776,W$83)+'СЕТ СН'!$H$9+СВЦЭМ!$D$10+'СЕТ СН'!$H$5-'СЕТ СН'!$H$17</f>
        <v>3481.2910846899999</v>
      </c>
      <c r="X108" s="36">
        <f>SUMIFS(СВЦЭМ!$C$33:$C$776,СВЦЭМ!$A$33:$A$776,$A108,СВЦЭМ!$B$33:$B$776,X$83)+'СЕТ СН'!$H$9+СВЦЭМ!$D$10+'СЕТ СН'!$H$5-'СЕТ СН'!$H$17</f>
        <v>3477.3566895999998</v>
      </c>
      <c r="Y108" s="36">
        <f>SUMIFS(СВЦЭМ!$C$33:$C$776,СВЦЭМ!$A$33:$A$776,$A108,СВЦЭМ!$B$33:$B$776,Y$83)+'СЕТ СН'!$H$9+СВЦЭМ!$D$10+'СЕТ СН'!$H$5-'СЕТ СН'!$H$17</f>
        <v>3449.9890506699999</v>
      </c>
    </row>
    <row r="109" spans="1:25" ht="15.75" x14ac:dyDescent="0.2">
      <c r="A109" s="35">
        <f t="shared" si="2"/>
        <v>43734</v>
      </c>
      <c r="B109" s="36">
        <f>SUMIFS(СВЦЭМ!$C$33:$C$776,СВЦЭМ!$A$33:$A$776,$A109,СВЦЭМ!$B$33:$B$776,B$83)+'СЕТ СН'!$H$9+СВЦЭМ!$D$10+'СЕТ СН'!$H$5-'СЕТ СН'!$H$17</f>
        <v>3509.5151550800001</v>
      </c>
      <c r="C109" s="36">
        <f>SUMIFS(СВЦЭМ!$C$33:$C$776,СВЦЭМ!$A$33:$A$776,$A109,СВЦЭМ!$B$33:$B$776,C$83)+'СЕТ СН'!$H$9+СВЦЭМ!$D$10+'СЕТ СН'!$H$5-'СЕТ СН'!$H$17</f>
        <v>3545.9851484299998</v>
      </c>
      <c r="D109" s="36">
        <f>SUMIFS(СВЦЭМ!$C$33:$C$776,СВЦЭМ!$A$33:$A$776,$A109,СВЦЭМ!$B$33:$B$776,D$83)+'СЕТ СН'!$H$9+СВЦЭМ!$D$10+'СЕТ СН'!$H$5-'СЕТ СН'!$H$17</f>
        <v>3589.3109738399999</v>
      </c>
      <c r="E109" s="36">
        <f>SUMIFS(СВЦЭМ!$C$33:$C$776,СВЦЭМ!$A$33:$A$776,$A109,СВЦЭМ!$B$33:$B$776,E$83)+'СЕТ СН'!$H$9+СВЦЭМ!$D$10+'СЕТ СН'!$H$5-'СЕТ СН'!$H$17</f>
        <v>3591.82904362</v>
      </c>
      <c r="F109" s="36">
        <f>SUMIFS(СВЦЭМ!$C$33:$C$776,СВЦЭМ!$A$33:$A$776,$A109,СВЦЭМ!$B$33:$B$776,F$83)+'СЕТ СН'!$H$9+СВЦЭМ!$D$10+'СЕТ СН'!$H$5-'СЕТ СН'!$H$17</f>
        <v>3579.32775124</v>
      </c>
      <c r="G109" s="36">
        <f>SUMIFS(СВЦЭМ!$C$33:$C$776,СВЦЭМ!$A$33:$A$776,$A109,СВЦЭМ!$B$33:$B$776,G$83)+'СЕТ СН'!$H$9+СВЦЭМ!$D$10+'СЕТ СН'!$H$5-'СЕТ СН'!$H$17</f>
        <v>3572.1711338699997</v>
      </c>
      <c r="H109" s="36">
        <f>SUMIFS(СВЦЭМ!$C$33:$C$776,СВЦЭМ!$A$33:$A$776,$A109,СВЦЭМ!$B$33:$B$776,H$83)+'СЕТ СН'!$H$9+СВЦЭМ!$D$10+'СЕТ СН'!$H$5-'СЕТ СН'!$H$17</f>
        <v>3525.26555706</v>
      </c>
      <c r="I109" s="36">
        <f>SUMIFS(СВЦЭМ!$C$33:$C$776,СВЦЭМ!$A$33:$A$776,$A109,СВЦЭМ!$B$33:$B$776,I$83)+'СЕТ СН'!$H$9+СВЦЭМ!$D$10+'СЕТ СН'!$H$5-'СЕТ СН'!$H$17</f>
        <v>3492.1917222799998</v>
      </c>
      <c r="J109" s="36">
        <f>SUMIFS(СВЦЭМ!$C$33:$C$776,СВЦЭМ!$A$33:$A$776,$A109,СВЦЭМ!$B$33:$B$776,J$83)+'СЕТ СН'!$H$9+СВЦЭМ!$D$10+'СЕТ СН'!$H$5-'СЕТ СН'!$H$17</f>
        <v>3496.3061906399998</v>
      </c>
      <c r="K109" s="36">
        <f>SUMIFS(СВЦЭМ!$C$33:$C$776,СВЦЭМ!$A$33:$A$776,$A109,СВЦЭМ!$B$33:$B$776,K$83)+'СЕТ СН'!$H$9+СВЦЭМ!$D$10+'СЕТ СН'!$H$5-'СЕТ СН'!$H$17</f>
        <v>3499.6511245699999</v>
      </c>
      <c r="L109" s="36">
        <f>SUMIFS(СВЦЭМ!$C$33:$C$776,СВЦЭМ!$A$33:$A$776,$A109,СВЦЭМ!$B$33:$B$776,L$83)+'СЕТ СН'!$H$9+СВЦЭМ!$D$10+'СЕТ СН'!$H$5-'СЕТ СН'!$H$17</f>
        <v>3503.9258188499998</v>
      </c>
      <c r="M109" s="36">
        <f>SUMIFS(СВЦЭМ!$C$33:$C$776,СВЦЭМ!$A$33:$A$776,$A109,СВЦЭМ!$B$33:$B$776,M$83)+'СЕТ СН'!$H$9+СВЦЭМ!$D$10+'СЕТ СН'!$H$5-'СЕТ СН'!$H$17</f>
        <v>3494.49598345</v>
      </c>
      <c r="N109" s="36">
        <f>SUMIFS(СВЦЭМ!$C$33:$C$776,СВЦЭМ!$A$33:$A$776,$A109,СВЦЭМ!$B$33:$B$776,N$83)+'СЕТ СН'!$H$9+СВЦЭМ!$D$10+'СЕТ СН'!$H$5-'СЕТ СН'!$H$17</f>
        <v>3498.8706373300001</v>
      </c>
      <c r="O109" s="36">
        <f>SUMIFS(СВЦЭМ!$C$33:$C$776,СВЦЭМ!$A$33:$A$776,$A109,СВЦЭМ!$B$33:$B$776,O$83)+'СЕТ СН'!$H$9+СВЦЭМ!$D$10+'СЕТ СН'!$H$5-'СЕТ СН'!$H$17</f>
        <v>3481.1251797599998</v>
      </c>
      <c r="P109" s="36">
        <f>SUMIFS(СВЦЭМ!$C$33:$C$776,СВЦЭМ!$A$33:$A$776,$A109,СВЦЭМ!$B$33:$B$776,P$83)+'СЕТ СН'!$H$9+СВЦЭМ!$D$10+'СЕТ СН'!$H$5-'СЕТ СН'!$H$17</f>
        <v>3487.3126813399999</v>
      </c>
      <c r="Q109" s="36">
        <f>SUMIFS(СВЦЭМ!$C$33:$C$776,СВЦЭМ!$A$33:$A$776,$A109,СВЦЭМ!$B$33:$B$776,Q$83)+'СЕТ СН'!$H$9+СВЦЭМ!$D$10+'СЕТ СН'!$H$5-'СЕТ СН'!$H$17</f>
        <v>3484.6541828299996</v>
      </c>
      <c r="R109" s="36">
        <f>SUMIFS(СВЦЭМ!$C$33:$C$776,СВЦЭМ!$A$33:$A$776,$A109,СВЦЭМ!$B$33:$B$776,R$83)+'СЕТ СН'!$H$9+СВЦЭМ!$D$10+'СЕТ СН'!$H$5-'СЕТ СН'!$H$17</f>
        <v>3476.1400299299999</v>
      </c>
      <c r="S109" s="36">
        <f>SUMIFS(СВЦЭМ!$C$33:$C$776,СВЦЭМ!$A$33:$A$776,$A109,СВЦЭМ!$B$33:$B$776,S$83)+'СЕТ СН'!$H$9+СВЦЭМ!$D$10+'СЕТ СН'!$H$5-'СЕТ СН'!$H$17</f>
        <v>3417.1393905</v>
      </c>
      <c r="T109" s="36">
        <f>SUMIFS(СВЦЭМ!$C$33:$C$776,СВЦЭМ!$A$33:$A$776,$A109,СВЦЭМ!$B$33:$B$776,T$83)+'СЕТ СН'!$H$9+СВЦЭМ!$D$10+'СЕТ СН'!$H$5-'СЕТ СН'!$H$17</f>
        <v>3414.1111381699998</v>
      </c>
      <c r="U109" s="36">
        <f>SUMIFS(СВЦЭМ!$C$33:$C$776,СВЦЭМ!$A$33:$A$776,$A109,СВЦЭМ!$B$33:$B$776,U$83)+'СЕТ СН'!$H$9+СВЦЭМ!$D$10+'СЕТ СН'!$H$5-'СЕТ СН'!$H$17</f>
        <v>3448.7437005399997</v>
      </c>
      <c r="V109" s="36">
        <f>SUMIFS(СВЦЭМ!$C$33:$C$776,СВЦЭМ!$A$33:$A$776,$A109,СВЦЭМ!$B$33:$B$776,V$83)+'СЕТ СН'!$H$9+СВЦЭМ!$D$10+'СЕТ СН'!$H$5-'СЕТ СН'!$H$17</f>
        <v>3474.11969585</v>
      </c>
      <c r="W109" s="36">
        <f>SUMIFS(СВЦЭМ!$C$33:$C$776,СВЦЭМ!$A$33:$A$776,$A109,СВЦЭМ!$B$33:$B$776,W$83)+'СЕТ СН'!$H$9+СВЦЭМ!$D$10+'СЕТ СН'!$H$5-'СЕТ СН'!$H$17</f>
        <v>3455.61726335</v>
      </c>
      <c r="X109" s="36">
        <f>SUMIFS(СВЦЭМ!$C$33:$C$776,СВЦЭМ!$A$33:$A$776,$A109,СВЦЭМ!$B$33:$B$776,X$83)+'СЕТ СН'!$H$9+СВЦЭМ!$D$10+'СЕТ СН'!$H$5-'СЕТ СН'!$H$17</f>
        <v>3426.0205844299999</v>
      </c>
      <c r="Y109" s="36">
        <f>SUMIFS(СВЦЭМ!$C$33:$C$776,СВЦЭМ!$A$33:$A$776,$A109,СВЦЭМ!$B$33:$B$776,Y$83)+'СЕТ СН'!$H$9+СВЦЭМ!$D$10+'СЕТ СН'!$H$5-'СЕТ СН'!$H$17</f>
        <v>3457.7575207700002</v>
      </c>
    </row>
    <row r="110" spans="1:25" ht="15.75" x14ac:dyDescent="0.2">
      <c r="A110" s="35">
        <f t="shared" si="2"/>
        <v>43735</v>
      </c>
      <c r="B110" s="36">
        <f>SUMIFS(СВЦЭМ!$C$33:$C$776,СВЦЭМ!$A$33:$A$776,$A110,СВЦЭМ!$B$33:$B$776,B$83)+'СЕТ СН'!$H$9+СВЦЭМ!$D$10+'СЕТ СН'!$H$5-'СЕТ СН'!$H$17</f>
        <v>3547.1409814999997</v>
      </c>
      <c r="C110" s="36">
        <f>SUMIFS(СВЦЭМ!$C$33:$C$776,СВЦЭМ!$A$33:$A$776,$A110,СВЦЭМ!$B$33:$B$776,C$83)+'СЕТ СН'!$H$9+СВЦЭМ!$D$10+'СЕТ СН'!$H$5-'СЕТ СН'!$H$17</f>
        <v>3578.1218442499999</v>
      </c>
      <c r="D110" s="36">
        <f>SUMIFS(СВЦЭМ!$C$33:$C$776,СВЦЭМ!$A$33:$A$776,$A110,СВЦЭМ!$B$33:$B$776,D$83)+'СЕТ СН'!$H$9+СВЦЭМ!$D$10+'СЕТ СН'!$H$5-'СЕТ СН'!$H$17</f>
        <v>3602.7700497799997</v>
      </c>
      <c r="E110" s="36">
        <f>SUMIFS(СВЦЭМ!$C$33:$C$776,СВЦЭМ!$A$33:$A$776,$A110,СВЦЭМ!$B$33:$B$776,E$83)+'СЕТ СН'!$H$9+СВЦЭМ!$D$10+'СЕТ СН'!$H$5-'СЕТ СН'!$H$17</f>
        <v>3605.20248588</v>
      </c>
      <c r="F110" s="36">
        <f>SUMIFS(СВЦЭМ!$C$33:$C$776,СВЦЭМ!$A$33:$A$776,$A110,СВЦЭМ!$B$33:$B$776,F$83)+'СЕТ СН'!$H$9+СВЦЭМ!$D$10+'СЕТ СН'!$H$5-'СЕТ СН'!$H$17</f>
        <v>3615.2413635100002</v>
      </c>
      <c r="G110" s="36">
        <f>SUMIFS(СВЦЭМ!$C$33:$C$776,СВЦЭМ!$A$33:$A$776,$A110,СВЦЭМ!$B$33:$B$776,G$83)+'СЕТ СН'!$H$9+СВЦЭМ!$D$10+'СЕТ СН'!$H$5-'СЕТ СН'!$H$17</f>
        <v>3589.00388346</v>
      </c>
      <c r="H110" s="36">
        <f>SUMIFS(СВЦЭМ!$C$33:$C$776,СВЦЭМ!$A$33:$A$776,$A110,СВЦЭМ!$B$33:$B$776,H$83)+'СЕТ СН'!$H$9+СВЦЭМ!$D$10+'СЕТ СН'!$H$5-'СЕТ СН'!$H$17</f>
        <v>3547.78168203</v>
      </c>
      <c r="I110" s="36">
        <f>SUMIFS(СВЦЭМ!$C$33:$C$776,СВЦЭМ!$A$33:$A$776,$A110,СВЦЭМ!$B$33:$B$776,I$83)+'СЕТ СН'!$H$9+СВЦЭМ!$D$10+'СЕТ СН'!$H$5-'СЕТ СН'!$H$17</f>
        <v>3488.9042566600001</v>
      </c>
      <c r="J110" s="36">
        <f>SUMIFS(СВЦЭМ!$C$33:$C$776,СВЦЭМ!$A$33:$A$776,$A110,СВЦЭМ!$B$33:$B$776,J$83)+'СЕТ СН'!$H$9+СВЦЭМ!$D$10+'СЕТ СН'!$H$5-'СЕТ СН'!$H$17</f>
        <v>3514.6419625899998</v>
      </c>
      <c r="K110" s="36">
        <f>SUMIFS(СВЦЭМ!$C$33:$C$776,СВЦЭМ!$A$33:$A$776,$A110,СВЦЭМ!$B$33:$B$776,K$83)+'СЕТ СН'!$H$9+СВЦЭМ!$D$10+'СЕТ СН'!$H$5-'СЕТ СН'!$H$17</f>
        <v>3527.6687010299997</v>
      </c>
      <c r="L110" s="36">
        <f>SUMIFS(СВЦЭМ!$C$33:$C$776,СВЦЭМ!$A$33:$A$776,$A110,СВЦЭМ!$B$33:$B$776,L$83)+'СЕТ СН'!$H$9+СВЦЭМ!$D$10+'СЕТ СН'!$H$5-'СЕТ СН'!$H$17</f>
        <v>3510.54205886</v>
      </c>
      <c r="M110" s="36">
        <f>SUMIFS(СВЦЭМ!$C$33:$C$776,СВЦЭМ!$A$33:$A$776,$A110,СВЦЭМ!$B$33:$B$776,M$83)+'СЕТ СН'!$H$9+СВЦЭМ!$D$10+'СЕТ СН'!$H$5-'СЕТ СН'!$H$17</f>
        <v>3515.88152588</v>
      </c>
      <c r="N110" s="36">
        <f>SUMIFS(СВЦЭМ!$C$33:$C$776,СВЦЭМ!$A$33:$A$776,$A110,СВЦЭМ!$B$33:$B$776,N$83)+'СЕТ СН'!$H$9+СВЦЭМ!$D$10+'СЕТ СН'!$H$5-'СЕТ СН'!$H$17</f>
        <v>3511.2363206099999</v>
      </c>
      <c r="O110" s="36">
        <f>SUMIFS(СВЦЭМ!$C$33:$C$776,СВЦЭМ!$A$33:$A$776,$A110,СВЦЭМ!$B$33:$B$776,O$83)+'СЕТ СН'!$H$9+СВЦЭМ!$D$10+'СЕТ СН'!$H$5-'СЕТ СН'!$H$17</f>
        <v>3499.7638808799998</v>
      </c>
      <c r="P110" s="36">
        <f>SUMIFS(СВЦЭМ!$C$33:$C$776,СВЦЭМ!$A$33:$A$776,$A110,СВЦЭМ!$B$33:$B$776,P$83)+'СЕТ СН'!$H$9+СВЦЭМ!$D$10+'СЕТ СН'!$H$5-'СЕТ СН'!$H$17</f>
        <v>3502.0017165899999</v>
      </c>
      <c r="Q110" s="36">
        <f>SUMIFS(СВЦЭМ!$C$33:$C$776,СВЦЭМ!$A$33:$A$776,$A110,СВЦЭМ!$B$33:$B$776,Q$83)+'СЕТ СН'!$H$9+СВЦЭМ!$D$10+'СЕТ СН'!$H$5-'СЕТ СН'!$H$17</f>
        <v>3491.5575874199999</v>
      </c>
      <c r="R110" s="36">
        <f>SUMIFS(СВЦЭМ!$C$33:$C$776,СВЦЭМ!$A$33:$A$776,$A110,СВЦЭМ!$B$33:$B$776,R$83)+'СЕТ СН'!$H$9+СВЦЭМ!$D$10+'СЕТ СН'!$H$5-'СЕТ СН'!$H$17</f>
        <v>3509.33870613</v>
      </c>
      <c r="S110" s="36">
        <f>SUMIFS(СВЦЭМ!$C$33:$C$776,СВЦЭМ!$A$33:$A$776,$A110,СВЦЭМ!$B$33:$B$776,S$83)+'СЕТ СН'!$H$9+СВЦЭМ!$D$10+'СЕТ СН'!$H$5-'СЕТ СН'!$H$17</f>
        <v>3511.3744151800001</v>
      </c>
      <c r="T110" s="36">
        <f>SUMIFS(СВЦЭМ!$C$33:$C$776,СВЦЭМ!$A$33:$A$776,$A110,СВЦЭМ!$B$33:$B$776,T$83)+'СЕТ СН'!$H$9+СВЦЭМ!$D$10+'СЕТ СН'!$H$5-'СЕТ СН'!$H$17</f>
        <v>3528.0199008599998</v>
      </c>
      <c r="U110" s="36">
        <f>SUMIFS(СВЦЭМ!$C$33:$C$776,СВЦЭМ!$A$33:$A$776,$A110,СВЦЭМ!$B$33:$B$776,U$83)+'СЕТ СН'!$H$9+СВЦЭМ!$D$10+'СЕТ СН'!$H$5-'СЕТ СН'!$H$17</f>
        <v>3499.1127221899997</v>
      </c>
      <c r="V110" s="36">
        <f>SUMIFS(СВЦЭМ!$C$33:$C$776,СВЦЭМ!$A$33:$A$776,$A110,СВЦЭМ!$B$33:$B$776,V$83)+'СЕТ СН'!$H$9+СВЦЭМ!$D$10+'СЕТ СН'!$H$5-'СЕТ СН'!$H$17</f>
        <v>3474.2104847099999</v>
      </c>
      <c r="W110" s="36">
        <f>SUMIFS(СВЦЭМ!$C$33:$C$776,СВЦЭМ!$A$33:$A$776,$A110,СВЦЭМ!$B$33:$B$776,W$83)+'СЕТ СН'!$H$9+СВЦЭМ!$D$10+'СЕТ СН'!$H$5-'СЕТ СН'!$H$17</f>
        <v>3450.5077856299999</v>
      </c>
      <c r="X110" s="36">
        <f>SUMIFS(СВЦЭМ!$C$33:$C$776,СВЦЭМ!$A$33:$A$776,$A110,СВЦЭМ!$B$33:$B$776,X$83)+'СЕТ СН'!$H$9+СВЦЭМ!$D$10+'СЕТ СН'!$H$5-'СЕТ СН'!$H$17</f>
        <v>3423.1619905999996</v>
      </c>
      <c r="Y110" s="36">
        <f>SUMIFS(СВЦЭМ!$C$33:$C$776,СВЦЭМ!$A$33:$A$776,$A110,СВЦЭМ!$B$33:$B$776,Y$83)+'СЕТ СН'!$H$9+СВЦЭМ!$D$10+'СЕТ СН'!$H$5-'СЕТ СН'!$H$17</f>
        <v>3437.6600306299997</v>
      </c>
    </row>
    <row r="111" spans="1:25" ht="15.75" x14ac:dyDescent="0.2">
      <c r="A111" s="35">
        <f t="shared" si="2"/>
        <v>43736</v>
      </c>
      <c r="B111" s="36">
        <f>SUMIFS(СВЦЭМ!$C$33:$C$776,СВЦЭМ!$A$33:$A$776,$A111,СВЦЭМ!$B$33:$B$776,B$83)+'СЕТ СН'!$H$9+СВЦЭМ!$D$10+'СЕТ СН'!$H$5-'СЕТ СН'!$H$17</f>
        <v>3562.24064155</v>
      </c>
      <c r="C111" s="36">
        <f>SUMIFS(СВЦЭМ!$C$33:$C$776,СВЦЭМ!$A$33:$A$776,$A111,СВЦЭМ!$B$33:$B$776,C$83)+'СЕТ СН'!$H$9+СВЦЭМ!$D$10+'СЕТ СН'!$H$5-'СЕТ СН'!$H$17</f>
        <v>3578.6656699300001</v>
      </c>
      <c r="D111" s="36">
        <f>SUMIFS(СВЦЭМ!$C$33:$C$776,СВЦЭМ!$A$33:$A$776,$A111,СВЦЭМ!$B$33:$B$776,D$83)+'СЕТ СН'!$H$9+СВЦЭМ!$D$10+'СЕТ СН'!$H$5-'СЕТ СН'!$H$17</f>
        <v>3595.1488668699999</v>
      </c>
      <c r="E111" s="36">
        <f>SUMIFS(СВЦЭМ!$C$33:$C$776,СВЦЭМ!$A$33:$A$776,$A111,СВЦЭМ!$B$33:$B$776,E$83)+'СЕТ СН'!$H$9+СВЦЭМ!$D$10+'СЕТ СН'!$H$5-'СЕТ СН'!$H$17</f>
        <v>3598.2184865499999</v>
      </c>
      <c r="F111" s="36">
        <f>SUMIFS(СВЦЭМ!$C$33:$C$776,СВЦЭМ!$A$33:$A$776,$A111,СВЦЭМ!$B$33:$B$776,F$83)+'СЕТ СН'!$H$9+СВЦЭМ!$D$10+'СЕТ СН'!$H$5-'СЕТ СН'!$H$17</f>
        <v>3591.4379472199998</v>
      </c>
      <c r="G111" s="36">
        <f>SUMIFS(СВЦЭМ!$C$33:$C$776,СВЦЭМ!$A$33:$A$776,$A111,СВЦЭМ!$B$33:$B$776,G$83)+'СЕТ СН'!$H$9+СВЦЭМ!$D$10+'СЕТ СН'!$H$5-'СЕТ СН'!$H$17</f>
        <v>3593.2173350799999</v>
      </c>
      <c r="H111" s="36">
        <f>SUMIFS(СВЦЭМ!$C$33:$C$776,СВЦЭМ!$A$33:$A$776,$A111,СВЦЭМ!$B$33:$B$776,H$83)+'СЕТ СН'!$H$9+СВЦЭМ!$D$10+'СЕТ СН'!$H$5-'СЕТ СН'!$H$17</f>
        <v>3567.4286825300001</v>
      </c>
      <c r="I111" s="36">
        <f>SUMIFS(СВЦЭМ!$C$33:$C$776,СВЦЭМ!$A$33:$A$776,$A111,СВЦЭМ!$B$33:$B$776,I$83)+'СЕТ СН'!$H$9+СВЦЭМ!$D$10+'СЕТ СН'!$H$5-'СЕТ СН'!$H$17</f>
        <v>3537.38951107</v>
      </c>
      <c r="J111" s="36">
        <f>SUMIFS(СВЦЭМ!$C$33:$C$776,СВЦЭМ!$A$33:$A$776,$A111,СВЦЭМ!$B$33:$B$776,J$83)+'СЕТ СН'!$H$9+СВЦЭМ!$D$10+'СЕТ СН'!$H$5-'СЕТ СН'!$H$17</f>
        <v>3483.6736957799999</v>
      </c>
      <c r="K111" s="36">
        <f>SUMIFS(СВЦЭМ!$C$33:$C$776,СВЦЭМ!$A$33:$A$776,$A111,СВЦЭМ!$B$33:$B$776,K$83)+'СЕТ СН'!$H$9+СВЦЭМ!$D$10+'СЕТ СН'!$H$5-'СЕТ СН'!$H$17</f>
        <v>3494.4035199800001</v>
      </c>
      <c r="L111" s="36">
        <f>SUMIFS(СВЦЭМ!$C$33:$C$776,СВЦЭМ!$A$33:$A$776,$A111,СВЦЭМ!$B$33:$B$776,L$83)+'СЕТ СН'!$H$9+СВЦЭМ!$D$10+'СЕТ СН'!$H$5-'СЕТ СН'!$H$17</f>
        <v>3498.0037384899997</v>
      </c>
      <c r="M111" s="36">
        <f>SUMIFS(СВЦЭМ!$C$33:$C$776,СВЦЭМ!$A$33:$A$776,$A111,СВЦЭМ!$B$33:$B$776,M$83)+'СЕТ СН'!$H$9+СВЦЭМ!$D$10+'СЕТ СН'!$H$5-'СЕТ СН'!$H$17</f>
        <v>3485.3085050700001</v>
      </c>
      <c r="N111" s="36">
        <f>SUMIFS(СВЦЭМ!$C$33:$C$776,СВЦЭМ!$A$33:$A$776,$A111,СВЦЭМ!$B$33:$B$776,N$83)+'СЕТ СН'!$H$9+СВЦЭМ!$D$10+'СЕТ СН'!$H$5-'СЕТ СН'!$H$17</f>
        <v>3484.3997715999999</v>
      </c>
      <c r="O111" s="36">
        <f>SUMIFS(СВЦЭМ!$C$33:$C$776,СВЦЭМ!$A$33:$A$776,$A111,СВЦЭМ!$B$33:$B$776,O$83)+'СЕТ СН'!$H$9+СВЦЭМ!$D$10+'СЕТ СН'!$H$5-'СЕТ СН'!$H$17</f>
        <v>3476.64863659</v>
      </c>
      <c r="P111" s="36">
        <f>SUMIFS(СВЦЭМ!$C$33:$C$776,СВЦЭМ!$A$33:$A$776,$A111,СВЦЭМ!$B$33:$B$776,P$83)+'СЕТ СН'!$H$9+СВЦЭМ!$D$10+'СЕТ СН'!$H$5-'СЕТ СН'!$H$17</f>
        <v>3478.84273816</v>
      </c>
      <c r="Q111" s="36">
        <f>SUMIFS(СВЦЭМ!$C$33:$C$776,СВЦЭМ!$A$33:$A$776,$A111,СВЦЭМ!$B$33:$B$776,Q$83)+'СЕТ СН'!$H$9+СВЦЭМ!$D$10+'СЕТ СН'!$H$5-'СЕТ СН'!$H$17</f>
        <v>3478.3582796299997</v>
      </c>
      <c r="R111" s="36">
        <f>SUMIFS(СВЦЭМ!$C$33:$C$776,СВЦЭМ!$A$33:$A$776,$A111,СВЦЭМ!$B$33:$B$776,R$83)+'СЕТ СН'!$H$9+СВЦЭМ!$D$10+'СЕТ СН'!$H$5-'СЕТ СН'!$H$17</f>
        <v>3431.8421662999999</v>
      </c>
      <c r="S111" s="36">
        <f>SUMIFS(СВЦЭМ!$C$33:$C$776,СВЦЭМ!$A$33:$A$776,$A111,СВЦЭМ!$B$33:$B$776,S$83)+'СЕТ СН'!$H$9+СВЦЭМ!$D$10+'СЕТ СН'!$H$5-'СЕТ СН'!$H$17</f>
        <v>3403.02364106</v>
      </c>
      <c r="T111" s="36">
        <f>SUMIFS(СВЦЭМ!$C$33:$C$776,СВЦЭМ!$A$33:$A$776,$A111,СВЦЭМ!$B$33:$B$776,T$83)+'СЕТ СН'!$H$9+СВЦЭМ!$D$10+'СЕТ СН'!$H$5-'СЕТ СН'!$H$17</f>
        <v>3412.2792884199998</v>
      </c>
      <c r="U111" s="36">
        <f>SUMIFS(СВЦЭМ!$C$33:$C$776,СВЦЭМ!$A$33:$A$776,$A111,СВЦЭМ!$B$33:$B$776,U$83)+'СЕТ СН'!$H$9+СВЦЭМ!$D$10+'СЕТ СН'!$H$5-'СЕТ СН'!$H$17</f>
        <v>3437.6285351899996</v>
      </c>
      <c r="V111" s="36">
        <f>SUMIFS(СВЦЭМ!$C$33:$C$776,СВЦЭМ!$A$33:$A$776,$A111,СВЦЭМ!$B$33:$B$776,V$83)+'СЕТ СН'!$H$9+СВЦЭМ!$D$10+'СЕТ СН'!$H$5-'СЕТ СН'!$H$17</f>
        <v>3458.1307350099996</v>
      </c>
      <c r="W111" s="36">
        <f>SUMIFS(СВЦЭМ!$C$33:$C$776,СВЦЭМ!$A$33:$A$776,$A111,СВЦЭМ!$B$33:$B$776,W$83)+'СЕТ СН'!$H$9+СВЦЭМ!$D$10+'СЕТ СН'!$H$5-'СЕТ СН'!$H$17</f>
        <v>3445.2648388099997</v>
      </c>
      <c r="X111" s="36">
        <f>SUMIFS(СВЦЭМ!$C$33:$C$776,СВЦЭМ!$A$33:$A$776,$A111,СВЦЭМ!$B$33:$B$776,X$83)+'СЕТ СН'!$H$9+СВЦЭМ!$D$10+'СЕТ СН'!$H$5-'СЕТ СН'!$H$17</f>
        <v>3422.1453995900001</v>
      </c>
      <c r="Y111" s="36">
        <f>SUMIFS(СВЦЭМ!$C$33:$C$776,СВЦЭМ!$A$33:$A$776,$A111,СВЦЭМ!$B$33:$B$776,Y$83)+'СЕТ СН'!$H$9+СВЦЭМ!$D$10+'СЕТ СН'!$H$5-'СЕТ СН'!$H$17</f>
        <v>3469.8865473799997</v>
      </c>
    </row>
    <row r="112" spans="1:25" ht="15.75" x14ac:dyDescent="0.2">
      <c r="A112" s="35">
        <f t="shared" si="2"/>
        <v>43737</v>
      </c>
      <c r="B112" s="36">
        <f>SUMIFS(СВЦЭМ!$C$33:$C$776,СВЦЭМ!$A$33:$A$776,$A112,СВЦЭМ!$B$33:$B$776,B$83)+'СЕТ СН'!$H$9+СВЦЭМ!$D$10+'СЕТ СН'!$H$5-'СЕТ СН'!$H$17</f>
        <v>3545.2991313699999</v>
      </c>
      <c r="C112" s="36">
        <f>SUMIFS(СВЦЭМ!$C$33:$C$776,СВЦЭМ!$A$33:$A$776,$A112,СВЦЭМ!$B$33:$B$776,C$83)+'СЕТ СН'!$H$9+СВЦЭМ!$D$10+'СЕТ СН'!$H$5-'СЕТ СН'!$H$17</f>
        <v>3565.99932666</v>
      </c>
      <c r="D112" s="36">
        <f>SUMIFS(СВЦЭМ!$C$33:$C$776,СВЦЭМ!$A$33:$A$776,$A112,СВЦЭМ!$B$33:$B$776,D$83)+'СЕТ СН'!$H$9+СВЦЭМ!$D$10+'СЕТ СН'!$H$5-'СЕТ СН'!$H$17</f>
        <v>3580.8258049900001</v>
      </c>
      <c r="E112" s="36">
        <f>SUMIFS(СВЦЭМ!$C$33:$C$776,СВЦЭМ!$A$33:$A$776,$A112,СВЦЭМ!$B$33:$B$776,E$83)+'СЕТ СН'!$H$9+СВЦЭМ!$D$10+'СЕТ СН'!$H$5-'СЕТ СН'!$H$17</f>
        <v>3579.7160172599997</v>
      </c>
      <c r="F112" s="36">
        <f>SUMIFS(СВЦЭМ!$C$33:$C$776,СВЦЭМ!$A$33:$A$776,$A112,СВЦЭМ!$B$33:$B$776,F$83)+'СЕТ СН'!$H$9+СВЦЭМ!$D$10+'СЕТ СН'!$H$5-'СЕТ СН'!$H$17</f>
        <v>3590.4879124899999</v>
      </c>
      <c r="G112" s="36">
        <f>SUMIFS(СВЦЭМ!$C$33:$C$776,СВЦЭМ!$A$33:$A$776,$A112,СВЦЭМ!$B$33:$B$776,G$83)+'СЕТ СН'!$H$9+СВЦЭМ!$D$10+'СЕТ СН'!$H$5-'СЕТ СН'!$H$17</f>
        <v>3582.40499254</v>
      </c>
      <c r="H112" s="36">
        <f>SUMIFS(СВЦЭМ!$C$33:$C$776,СВЦЭМ!$A$33:$A$776,$A112,СВЦЭМ!$B$33:$B$776,H$83)+'СЕТ СН'!$H$9+СВЦЭМ!$D$10+'СЕТ СН'!$H$5-'СЕТ СН'!$H$17</f>
        <v>3561.4966852299999</v>
      </c>
      <c r="I112" s="36">
        <f>SUMIFS(СВЦЭМ!$C$33:$C$776,СВЦЭМ!$A$33:$A$776,$A112,СВЦЭМ!$B$33:$B$776,I$83)+'СЕТ СН'!$H$9+СВЦЭМ!$D$10+'СЕТ СН'!$H$5-'СЕТ СН'!$H$17</f>
        <v>3550.48272976</v>
      </c>
      <c r="J112" s="36">
        <f>SUMIFS(СВЦЭМ!$C$33:$C$776,СВЦЭМ!$A$33:$A$776,$A112,СВЦЭМ!$B$33:$B$776,J$83)+'СЕТ СН'!$H$9+СВЦЭМ!$D$10+'СЕТ СН'!$H$5-'СЕТ СН'!$H$17</f>
        <v>3506.8792668900001</v>
      </c>
      <c r="K112" s="36">
        <f>SUMIFS(СВЦЭМ!$C$33:$C$776,СВЦЭМ!$A$33:$A$776,$A112,СВЦЭМ!$B$33:$B$776,K$83)+'СЕТ СН'!$H$9+СВЦЭМ!$D$10+'СЕТ СН'!$H$5-'СЕТ СН'!$H$17</f>
        <v>3479.1976708299999</v>
      </c>
      <c r="L112" s="36">
        <f>SUMIFS(СВЦЭМ!$C$33:$C$776,СВЦЭМ!$A$33:$A$776,$A112,СВЦЭМ!$B$33:$B$776,L$83)+'СЕТ СН'!$H$9+СВЦЭМ!$D$10+'СЕТ СН'!$H$5-'СЕТ СН'!$H$17</f>
        <v>3491.6912230299999</v>
      </c>
      <c r="M112" s="36">
        <f>SUMIFS(СВЦЭМ!$C$33:$C$776,СВЦЭМ!$A$33:$A$776,$A112,СВЦЭМ!$B$33:$B$776,M$83)+'СЕТ СН'!$H$9+СВЦЭМ!$D$10+'СЕТ СН'!$H$5-'СЕТ СН'!$H$17</f>
        <v>3475.63479327</v>
      </c>
      <c r="N112" s="36">
        <f>SUMIFS(СВЦЭМ!$C$33:$C$776,СВЦЭМ!$A$33:$A$776,$A112,СВЦЭМ!$B$33:$B$776,N$83)+'СЕТ СН'!$H$9+СВЦЭМ!$D$10+'СЕТ СН'!$H$5-'СЕТ СН'!$H$17</f>
        <v>3478.3919054600001</v>
      </c>
      <c r="O112" s="36">
        <f>SUMIFS(СВЦЭМ!$C$33:$C$776,СВЦЭМ!$A$33:$A$776,$A112,СВЦЭМ!$B$33:$B$776,O$83)+'СЕТ СН'!$H$9+СВЦЭМ!$D$10+'СЕТ СН'!$H$5-'СЕТ СН'!$H$17</f>
        <v>3475.9802934899999</v>
      </c>
      <c r="P112" s="36">
        <f>SUMIFS(СВЦЭМ!$C$33:$C$776,СВЦЭМ!$A$33:$A$776,$A112,СВЦЭМ!$B$33:$B$776,P$83)+'СЕТ СН'!$H$9+СВЦЭМ!$D$10+'СЕТ СН'!$H$5-'СЕТ СН'!$H$17</f>
        <v>3484.10591058</v>
      </c>
      <c r="Q112" s="36">
        <f>SUMIFS(СВЦЭМ!$C$33:$C$776,СВЦЭМ!$A$33:$A$776,$A112,СВЦЭМ!$B$33:$B$776,Q$83)+'СЕТ СН'!$H$9+СВЦЭМ!$D$10+'СЕТ СН'!$H$5-'СЕТ СН'!$H$17</f>
        <v>3495.02005938</v>
      </c>
      <c r="R112" s="36">
        <f>SUMIFS(СВЦЭМ!$C$33:$C$776,СВЦЭМ!$A$33:$A$776,$A112,СВЦЭМ!$B$33:$B$776,R$83)+'СЕТ СН'!$H$9+СВЦЭМ!$D$10+'СЕТ СН'!$H$5-'СЕТ СН'!$H$17</f>
        <v>3450.8987056699998</v>
      </c>
      <c r="S112" s="36">
        <f>SUMIFS(СВЦЭМ!$C$33:$C$776,СВЦЭМ!$A$33:$A$776,$A112,СВЦЭМ!$B$33:$B$776,S$83)+'СЕТ СН'!$H$9+СВЦЭМ!$D$10+'СЕТ СН'!$H$5-'СЕТ СН'!$H$17</f>
        <v>3414.1071850899998</v>
      </c>
      <c r="T112" s="36">
        <f>SUMIFS(СВЦЭМ!$C$33:$C$776,СВЦЭМ!$A$33:$A$776,$A112,СВЦЭМ!$B$33:$B$776,T$83)+'СЕТ СН'!$H$9+СВЦЭМ!$D$10+'СЕТ СН'!$H$5-'СЕТ СН'!$H$17</f>
        <v>3428.1188851899997</v>
      </c>
      <c r="U112" s="36">
        <f>SUMIFS(СВЦЭМ!$C$33:$C$776,СВЦЭМ!$A$33:$A$776,$A112,СВЦЭМ!$B$33:$B$776,U$83)+'СЕТ СН'!$H$9+СВЦЭМ!$D$10+'СЕТ СН'!$H$5-'СЕТ СН'!$H$17</f>
        <v>3461.7016488099998</v>
      </c>
      <c r="V112" s="36">
        <f>SUMIFS(СВЦЭМ!$C$33:$C$776,СВЦЭМ!$A$33:$A$776,$A112,СВЦЭМ!$B$33:$B$776,V$83)+'СЕТ СН'!$H$9+СВЦЭМ!$D$10+'СЕТ СН'!$H$5-'СЕТ СН'!$H$17</f>
        <v>3473.5759824899997</v>
      </c>
      <c r="W112" s="36">
        <f>SUMIFS(СВЦЭМ!$C$33:$C$776,СВЦЭМ!$A$33:$A$776,$A112,СВЦЭМ!$B$33:$B$776,W$83)+'СЕТ СН'!$H$9+СВЦЭМ!$D$10+'СЕТ СН'!$H$5-'СЕТ СН'!$H$17</f>
        <v>3467.0460163399998</v>
      </c>
      <c r="X112" s="36">
        <f>SUMIFS(СВЦЭМ!$C$33:$C$776,СВЦЭМ!$A$33:$A$776,$A112,СВЦЭМ!$B$33:$B$776,X$83)+'СЕТ СН'!$H$9+СВЦЭМ!$D$10+'СЕТ СН'!$H$5-'СЕТ СН'!$H$17</f>
        <v>3431.5127608399998</v>
      </c>
      <c r="Y112" s="36">
        <f>SUMIFS(СВЦЭМ!$C$33:$C$776,СВЦЭМ!$A$33:$A$776,$A112,СВЦЭМ!$B$33:$B$776,Y$83)+'СЕТ СН'!$H$9+СВЦЭМ!$D$10+'СЕТ СН'!$H$5-'СЕТ СН'!$H$17</f>
        <v>3428.0347461000001</v>
      </c>
    </row>
    <row r="113" spans="1:27" ht="15.75" x14ac:dyDescent="0.2">
      <c r="A113" s="35">
        <f t="shared" si="2"/>
        <v>43738</v>
      </c>
      <c r="B113" s="36">
        <f>SUMIFS(СВЦЭМ!$C$33:$C$776,СВЦЭМ!$A$33:$A$776,$A113,СВЦЭМ!$B$33:$B$776,B$83)+'СЕТ СН'!$H$9+СВЦЭМ!$D$10+'СЕТ СН'!$H$5-'СЕТ СН'!$H$17</f>
        <v>3484.9453566799998</v>
      </c>
      <c r="C113" s="36">
        <f>SUMIFS(СВЦЭМ!$C$33:$C$776,СВЦЭМ!$A$33:$A$776,$A113,СВЦЭМ!$B$33:$B$776,C$83)+'СЕТ СН'!$H$9+СВЦЭМ!$D$10+'СЕТ СН'!$H$5-'СЕТ СН'!$H$17</f>
        <v>3519.3946799799996</v>
      </c>
      <c r="D113" s="36">
        <f>SUMIFS(СВЦЭМ!$C$33:$C$776,СВЦЭМ!$A$33:$A$776,$A113,СВЦЭМ!$B$33:$B$776,D$83)+'СЕТ СН'!$H$9+СВЦЭМ!$D$10+'СЕТ СН'!$H$5-'СЕТ СН'!$H$17</f>
        <v>3536.7768473400001</v>
      </c>
      <c r="E113" s="36">
        <f>SUMIFS(СВЦЭМ!$C$33:$C$776,СВЦЭМ!$A$33:$A$776,$A113,СВЦЭМ!$B$33:$B$776,E$83)+'СЕТ СН'!$H$9+СВЦЭМ!$D$10+'СЕТ СН'!$H$5-'СЕТ СН'!$H$17</f>
        <v>3552.0907759699999</v>
      </c>
      <c r="F113" s="36">
        <f>SUMIFS(СВЦЭМ!$C$33:$C$776,СВЦЭМ!$A$33:$A$776,$A113,СВЦЭМ!$B$33:$B$776,F$83)+'СЕТ СН'!$H$9+СВЦЭМ!$D$10+'СЕТ СН'!$H$5-'СЕТ СН'!$H$17</f>
        <v>3542.4345782399996</v>
      </c>
      <c r="G113" s="36">
        <f>SUMIFS(СВЦЭМ!$C$33:$C$776,СВЦЭМ!$A$33:$A$776,$A113,СВЦЭМ!$B$33:$B$776,G$83)+'СЕТ СН'!$H$9+СВЦЭМ!$D$10+'СЕТ СН'!$H$5-'СЕТ СН'!$H$17</f>
        <v>3527.5107539399996</v>
      </c>
      <c r="H113" s="36">
        <f>SUMIFS(СВЦЭМ!$C$33:$C$776,СВЦЭМ!$A$33:$A$776,$A113,СВЦЭМ!$B$33:$B$776,H$83)+'СЕТ СН'!$H$9+СВЦЭМ!$D$10+'СЕТ СН'!$H$5-'СЕТ СН'!$H$17</f>
        <v>3474.1711750899999</v>
      </c>
      <c r="I113" s="36">
        <f>SUMIFS(СВЦЭМ!$C$33:$C$776,СВЦЭМ!$A$33:$A$776,$A113,СВЦЭМ!$B$33:$B$776,I$83)+'СЕТ СН'!$H$9+СВЦЭМ!$D$10+'СЕТ СН'!$H$5-'СЕТ СН'!$H$17</f>
        <v>3457.7877450799997</v>
      </c>
      <c r="J113" s="36">
        <f>SUMIFS(СВЦЭМ!$C$33:$C$776,СВЦЭМ!$A$33:$A$776,$A113,СВЦЭМ!$B$33:$B$776,J$83)+'СЕТ СН'!$H$9+СВЦЭМ!$D$10+'СЕТ СН'!$H$5-'СЕТ СН'!$H$17</f>
        <v>3471.4551924399998</v>
      </c>
      <c r="K113" s="36">
        <f>SUMIFS(СВЦЭМ!$C$33:$C$776,СВЦЭМ!$A$33:$A$776,$A113,СВЦЭМ!$B$33:$B$776,K$83)+'СЕТ СН'!$H$9+СВЦЭМ!$D$10+'СЕТ СН'!$H$5-'СЕТ СН'!$H$17</f>
        <v>3478.3866736499999</v>
      </c>
      <c r="L113" s="36">
        <f>SUMIFS(СВЦЭМ!$C$33:$C$776,СВЦЭМ!$A$33:$A$776,$A113,СВЦЭМ!$B$33:$B$776,L$83)+'СЕТ СН'!$H$9+СВЦЭМ!$D$10+'СЕТ СН'!$H$5-'СЕТ СН'!$H$17</f>
        <v>3473.4051908299998</v>
      </c>
      <c r="M113" s="36">
        <f>SUMIFS(СВЦЭМ!$C$33:$C$776,СВЦЭМ!$A$33:$A$776,$A113,СВЦЭМ!$B$33:$B$776,M$83)+'СЕТ СН'!$H$9+СВЦЭМ!$D$10+'СЕТ СН'!$H$5-'СЕТ СН'!$H$17</f>
        <v>3452.7081908800001</v>
      </c>
      <c r="N113" s="36">
        <f>SUMIFS(СВЦЭМ!$C$33:$C$776,СВЦЭМ!$A$33:$A$776,$A113,СВЦЭМ!$B$33:$B$776,N$83)+'СЕТ СН'!$H$9+СВЦЭМ!$D$10+'СЕТ СН'!$H$5-'СЕТ СН'!$H$17</f>
        <v>3448.1037066099998</v>
      </c>
      <c r="O113" s="36">
        <f>SUMIFS(СВЦЭМ!$C$33:$C$776,СВЦЭМ!$A$33:$A$776,$A113,СВЦЭМ!$B$33:$B$776,O$83)+'СЕТ СН'!$H$9+СВЦЭМ!$D$10+'СЕТ СН'!$H$5-'СЕТ СН'!$H$17</f>
        <v>3416.0423827</v>
      </c>
      <c r="P113" s="36">
        <f>SUMIFS(СВЦЭМ!$C$33:$C$776,СВЦЭМ!$A$33:$A$776,$A113,СВЦЭМ!$B$33:$B$776,P$83)+'СЕТ СН'!$H$9+СВЦЭМ!$D$10+'СЕТ СН'!$H$5-'СЕТ СН'!$H$17</f>
        <v>3426.4975293299999</v>
      </c>
      <c r="Q113" s="36">
        <f>SUMIFS(СВЦЭМ!$C$33:$C$776,СВЦЭМ!$A$33:$A$776,$A113,СВЦЭМ!$B$33:$B$776,Q$83)+'СЕТ СН'!$H$9+СВЦЭМ!$D$10+'СЕТ СН'!$H$5-'СЕТ СН'!$H$17</f>
        <v>3428.5529452599999</v>
      </c>
      <c r="R113" s="36">
        <f>SUMIFS(СВЦЭМ!$C$33:$C$776,СВЦЭМ!$A$33:$A$776,$A113,СВЦЭМ!$B$33:$B$776,R$83)+'СЕТ СН'!$H$9+СВЦЭМ!$D$10+'СЕТ СН'!$H$5-'СЕТ СН'!$H$17</f>
        <v>3395.0940037699997</v>
      </c>
      <c r="S113" s="36">
        <f>SUMIFS(СВЦЭМ!$C$33:$C$776,СВЦЭМ!$A$33:$A$776,$A113,СВЦЭМ!$B$33:$B$776,S$83)+'СЕТ СН'!$H$9+СВЦЭМ!$D$10+'СЕТ СН'!$H$5-'СЕТ СН'!$H$17</f>
        <v>3402.1354405799998</v>
      </c>
      <c r="T113" s="36">
        <f>SUMIFS(СВЦЭМ!$C$33:$C$776,СВЦЭМ!$A$33:$A$776,$A113,СВЦЭМ!$B$33:$B$776,T$83)+'СЕТ СН'!$H$9+СВЦЭМ!$D$10+'СЕТ СН'!$H$5-'СЕТ СН'!$H$17</f>
        <v>3413.1037661999999</v>
      </c>
      <c r="U113" s="36">
        <f>SUMIFS(СВЦЭМ!$C$33:$C$776,СВЦЭМ!$A$33:$A$776,$A113,СВЦЭМ!$B$33:$B$776,U$83)+'СЕТ СН'!$H$9+СВЦЭМ!$D$10+'СЕТ СН'!$H$5-'СЕТ СН'!$H$17</f>
        <v>3444.9750076299997</v>
      </c>
      <c r="V113" s="36">
        <f>SUMIFS(СВЦЭМ!$C$33:$C$776,СВЦЭМ!$A$33:$A$776,$A113,СВЦЭМ!$B$33:$B$776,V$83)+'СЕТ СН'!$H$9+СВЦЭМ!$D$10+'СЕТ СН'!$H$5-'СЕТ СН'!$H$17</f>
        <v>3449.8675884099998</v>
      </c>
      <c r="W113" s="36">
        <f>SUMIFS(СВЦЭМ!$C$33:$C$776,СВЦЭМ!$A$33:$A$776,$A113,СВЦЭМ!$B$33:$B$776,W$83)+'СЕТ СН'!$H$9+СВЦЭМ!$D$10+'СЕТ СН'!$H$5-'СЕТ СН'!$H$17</f>
        <v>3444.11600357</v>
      </c>
      <c r="X113" s="36">
        <f>SUMIFS(СВЦЭМ!$C$33:$C$776,СВЦЭМ!$A$33:$A$776,$A113,СВЦЭМ!$B$33:$B$776,X$83)+'СЕТ СН'!$H$9+СВЦЭМ!$D$10+'СЕТ СН'!$H$5-'СЕТ СН'!$H$17</f>
        <v>3416.6797638200001</v>
      </c>
      <c r="Y113" s="36">
        <f>SUMIFS(СВЦЭМ!$C$33:$C$776,СВЦЭМ!$A$33:$A$776,$A113,СВЦЭМ!$B$33:$B$776,Y$83)+'СЕТ СН'!$H$9+СВЦЭМ!$D$10+'СЕТ СН'!$H$5-'СЕТ СН'!$H$17</f>
        <v>3393.3412419699998</v>
      </c>
      <c r="AA113" s="37"/>
    </row>
    <row r="114" spans="1:27" ht="15.75" hidden="1" x14ac:dyDescent="0.2">
      <c r="A114" s="35">
        <f t="shared" si="2"/>
        <v>43739</v>
      </c>
      <c r="B114" s="36">
        <f>SUMIFS(СВЦЭМ!$C$33:$C$776,СВЦЭМ!$A$33:$A$776,$A114,СВЦЭМ!$B$33:$B$776,B$83)+'СЕТ СН'!$H$9+СВЦЭМ!$D$10+'СЕТ СН'!$H$5-'СЕТ СН'!$H$17</f>
        <v>2830.57746391</v>
      </c>
      <c r="C114" s="36">
        <f>SUMIFS(СВЦЭМ!$C$33:$C$776,СВЦЭМ!$A$33:$A$776,$A114,СВЦЭМ!$B$33:$B$776,C$83)+'СЕТ СН'!$H$9+СВЦЭМ!$D$10+'СЕТ СН'!$H$5-'СЕТ СН'!$H$17</f>
        <v>2830.57746391</v>
      </c>
      <c r="D114" s="36">
        <f>SUMIFS(СВЦЭМ!$C$33:$C$776,СВЦЭМ!$A$33:$A$776,$A114,СВЦЭМ!$B$33:$B$776,D$83)+'СЕТ СН'!$H$9+СВЦЭМ!$D$10+'СЕТ СН'!$H$5-'СЕТ СН'!$H$17</f>
        <v>2830.57746391</v>
      </c>
      <c r="E114" s="36">
        <f>SUMIFS(СВЦЭМ!$C$33:$C$776,СВЦЭМ!$A$33:$A$776,$A114,СВЦЭМ!$B$33:$B$776,E$83)+'СЕТ СН'!$H$9+СВЦЭМ!$D$10+'СЕТ СН'!$H$5-'СЕТ СН'!$H$17</f>
        <v>2830.57746391</v>
      </c>
      <c r="F114" s="36">
        <f>SUMIFS(СВЦЭМ!$C$33:$C$776,СВЦЭМ!$A$33:$A$776,$A114,СВЦЭМ!$B$33:$B$776,F$83)+'СЕТ СН'!$H$9+СВЦЭМ!$D$10+'СЕТ СН'!$H$5-'СЕТ СН'!$H$17</f>
        <v>2830.57746391</v>
      </c>
      <c r="G114" s="36">
        <f>SUMIFS(СВЦЭМ!$C$33:$C$776,СВЦЭМ!$A$33:$A$776,$A114,СВЦЭМ!$B$33:$B$776,G$83)+'СЕТ СН'!$H$9+СВЦЭМ!$D$10+'СЕТ СН'!$H$5-'СЕТ СН'!$H$17</f>
        <v>2830.57746391</v>
      </c>
      <c r="H114" s="36">
        <f>SUMIFS(СВЦЭМ!$C$33:$C$776,СВЦЭМ!$A$33:$A$776,$A114,СВЦЭМ!$B$33:$B$776,H$83)+'СЕТ СН'!$H$9+СВЦЭМ!$D$10+'СЕТ СН'!$H$5-'СЕТ СН'!$H$17</f>
        <v>2830.57746391</v>
      </c>
      <c r="I114" s="36">
        <f>SUMIFS(СВЦЭМ!$C$33:$C$776,СВЦЭМ!$A$33:$A$776,$A114,СВЦЭМ!$B$33:$B$776,I$83)+'СЕТ СН'!$H$9+СВЦЭМ!$D$10+'СЕТ СН'!$H$5-'СЕТ СН'!$H$17</f>
        <v>2830.57746391</v>
      </c>
      <c r="J114" s="36">
        <f>SUMIFS(СВЦЭМ!$C$33:$C$776,СВЦЭМ!$A$33:$A$776,$A114,СВЦЭМ!$B$33:$B$776,J$83)+'СЕТ СН'!$H$9+СВЦЭМ!$D$10+'СЕТ СН'!$H$5-'СЕТ СН'!$H$17</f>
        <v>2830.57746391</v>
      </c>
      <c r="K114" s="36">
        <f>SUMIFS(СВЦЭМ!$C$33:$C$776,СВЦЭМ!$A$33:$A$776,$A114,СВЦЭМ!$B$33:$B$776,K$83)+'СЕТ СН'!$H$9+СВЦЭМ!$D$10+'СЕТ СН'!$H$5-'СЕТ СН'!$H$17</f>
        <v>2830.57746391</v>
      </c>
      <c r="L114" s="36">
        <f>SUMIFS(СВЦЭМ!$C$33:$C$776,СВЦЭМ!$A$33:$A$776,$A114,СВЦЭМ!$B$33:$B$776,L$83)+'СЕТ СН'!$H$9+СВЦЭМ!$D$10+'СЕТ СН'!$H$5-'СЕТ СН'!$H$17</f>
        <v>2830.57746391</v>
      </c>
      <c r="M114" s="36">
        <f>SUMIFS(СВЦЭМ!$C$33:$C$776,СВЦЭМ!$A$33:$A$776,$A114,СВЦЭМ!$B$33:$B$776,M$83)+'СЕТ СН'!$H$9+СВЦЭМ!$D$10+'СЕТ СН'!$H$5-'СЕТ СН'!$H$17</f>
        <v>2830.57746391</v>
      </c>
      <c r="N114" s="36">
        <f>SUMIFS(СВЦЭМ!$C$33:$C$776,СВЦЭМ!$A$33:$A$776,$A114,СВЦЭМ!$B$33:$B$776,N$83)+'СЕТ СН'!$H$9+СВЦЭМ!$D$10+'СЕТ СН'!$H$5-'СЕТ СН'!$H$17</f>
        <v>2830.57746391</v>
      </c>
      <c r="O114" s="36">
        <f>SUMIFS(СВЦЭМ!$C$33:$C$776,СВЦЭМ!$A$33:$A$776,$A114,СВЦЭМ!$B$33:$B$776,O$83)+'СЕТ СН'!$H$9+СВЦЭМ!$D$10+'СЕТ СН'!$H$5-'СЕТ СН'!$H$17</f>
        <v>2830.57746391</v>
      </c>
      <c r="P114" s="36">
        <f>SUMIFS(СВЦЭМ!$C$33:$C$776,СВЦЭМ!$A$33:$A$776,$A114,СВЦЭМ!$B$33:$B$776,P$83)+'СЕТ СН'!$H$9+СВЦЭМ!$D$10+'СЕТ СН'!$H$5-'СЕТ СН'!$H$17</f>
        <v>2830.57746391</v>
      </c>
      <c r="Q114" s="36">
        <f>SUMIFS(СВЦЭМ!$C$33:$C$776,СВЦЭМ!$A$33:$A$776,$A114,СВЦЭМ!$B$33:$B$776,Q$83)+'СЕТ СН'!$H$9+СВЦЭМ!$D$10+'СЕТ СН'!$H$5-'СЕТ СН'!$H$17</f>
        <v>2830.57746391</v>
      </c>
      <c r="R114" s="36">
        <f>SUMIFS(СВЦЭМ!$C$33:$C$776,СВЦЭМ!$A$33:$A$776,$A114,СВЦЭМ!$B$33:$B$776,R$83)+'СЕТ СН'!$H$9+СВЦЭМ!$D$10+'СЕТ СН'!$H$5-'СЕТ СН'!$H$17</f>
        <v>2830.57746391</v>
      </c>
      <c r="S114" s="36">
        <f>SUMIFS(СВЦЭМ!$C$33:$C$776,СВЦЭМ!$A$33:$A$776,$A114,СВЦЭМ!$B$33:$B$776,S$83)+'СЕТ СН'!$H$9+СВЦЭМ!$D$10+'СЕТ СН'!$H$5-'СЕТ СН'!$H$17</f>
        <v>2830.57746391</v>
      </c>
      <c r="T114" s="36">
        <f>SUMIFS(СВЦЭМ!$C$33:$C$776,СВЦЭМ!$A$33:$A$776,$A114,СВЦЭМ!$B$33:$B$776,T$83)+'СЕТ СН'!$H$9+СВЦЭМ!$D$10+'СЕТ СН'!$H$5-'СЕТ СН'!$H$17</f>
        <v>2830.57746391</v>
      </c>
      <c r="U114" s="36">
        <f>SUMIFS(СВЦЭМ!$C$33:$C$776,СВЦЭМ!$A$33:$A$776,$A114,СВЦЭМ!$B$33:$B$776,U$83)+'СЕТ СН'!$H$9+СВЦЭМ!$D$10+'СЕТ СН'!$H$5-'СЕТ СН'!$H$17</f>
        <v>2830.57746391</v>
      </c>
      <c r="V114" s="36">
        <f>SUMIFS(СВЦЭМ!$C$33:$C$776,СВЦЭМ!$A$33:$A$776,$A114,СВЦЭМ!$B$33:$B$776,V$83)+'СЕТ СН'!$H$9+СВЦЭМ!$D$10+'СЕТ СН'!$H$5-'СЕТ СН'!$H$17</f>
        <v>2830.57746391</v>
      </c>
      <c r="W114" s="36">
        <f>SUMIFS(СВЦЭМ!$C$33:$C$776,СВЦЭМ!$A$33:$A$776,$A114,СВЦЭМ!$B$33:$B$776,W$83)+'СЕТ СН'!$H$9+СВЦЭМ!$D$10+'СЕТ СН'!$H$5-'СЕТ СН'!$H$17</f>
        <v>2830.57746391</v>
      </c>
      <c r="X114" s="36">
        <f>SUMIFS(СВЦЭМ!$C$33:$C$776,СВЦЭМ!$A$33:$A$776,$A114,СВЦЭМ!$B$33:$B$776,X$83)+'СЕТ СН'!$H$9+СВЦЭМ!$D$10+'СЕТ СН'!$H$5-'СЕТ СН'!$H$17</f>
        <v>2830.57746391</v>
      </c>
      <c r="Y114" s="36">
        <f>SUMIFS(СВЦЭМ!$C$33:$C$776,СВЦЭМ!$A$33:$A$776,$A114,СВЦЭМ!$B$33:$B$776,Y$83)+'СЕТ СН'!$H$9+СВЦЭМ!$D$10+'СЕТ СН'!$H$5-'СЕТ СН'!$H$17</f>
        <v>2830.57746391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01.09.2019</v>
      </c>
      <c r="B120" s="36">
        <f>SUMIFS(СВЦЭМ!$C$33:$C$776,СВЦЭМ!$A$33:$A$776,$A120,СВЦЭМ!$B$33:$B$776,B$119)+'СЕТ СН'!$I$9+СВЦЭМ!$D$10+'СЕТ СН'!$I$5-'СЕТ СН'!$I$17</f>
        <v>3786.8177861700001</v>
      </c>
      <c r="C120" s="36">
        <f>SUMIFS(СВЦЭМ!$C$33:$C$776,СВЦЭМ!$A$33:$A$776,$A120,СВЦЭМ!$B$33:$B$776,C$119)+'СЕТ СН'!$I$9+СВЦЭМ!$D$10+'СЕТ СН'!$I$5-'СЕТ СН'!$I$17</f>
        <v>3823.3300531600003</v>
      </c>
      <c r="D120" s="36">
        <f>SUMIFS(СВЦЭМ!$C$33:$C$776,СВЦЭМ!$A$33:$A$776,$A120,СВЦЭМ!$B$33:$B$776,D$119)+'СЕТ СН'!$I$9+СВЦЭМ!$D$10+'СЕТ СН'!$I$5-'СЕТ СН'!$I$17</f>
        <v>3838.22314658</v>
      </c>
      <c r="E120" s="36">
        <f>SUMIFS(СВЦЭМ!$C$33:$C$776,СВЦЭМ!$A$33:$A$776,$A120,СВЦЭМ!$B$33:$B$776,E$119)+'СЕТ СН'!$I$9+СВЦЭМ!$D$10+'СЕТ СН'!$I$5-'СЕТ СН'!$I$17</f>
        <v>3870.8816125900003</v>
      </c>
      <c r="F120" s="36">
        <f>SUMIFS(СВЦЭМ!$C$33:$C$776,СВЦЭМ!$A$33:$A$776,$A120,СВЦЭМ!$B$33:$B$776,F$119)+'СЕТ СН'!$I$9+СВЦЭМ!$D$10+'СЕТ СН'!$I$5-'СЕТ СН'!$I$17</f>
        <v>3876.8269255100004</v>
      </c>
      <c r="G120" s="36">
        <f>SUMIFS(СВЦЭМ!$C$33:$C$776,СВЦЭМ!$A$33:$A$776,$A120,СВЦЭМ!$B$33:$B$776,G$119)+'СЕТ СН'!$I$9+СВЦЭМ!$D$10+'СЕТ СН'!$I$5-'СЕТ СН'!$I$17</f>
        <v>3870.8307856000001</v>
      </c>
      <c r="H120" s="36">
        <f>SUMIFS(СВЦЭМ!$C$33:$C$776,СВЦЭМ!$A$33:$A$776,$A120,СВЦЭМ!$B$33:$B$776,H$119)+'СЕТ СН'!$I$9+СВЦЭМ!$D$10+'СЕТ СН'!$I$5-'СЕТ СН'!$I$17</f>
        <v>3848.9338471700003</v>
      </c>
      <c r="I120" s="36">
        <f>SUMIFS(СВЦЭМ!$C$33:$C$776,СВЦЭМ!$A$33:$A$776,$A120,СВЦЭМ!$B$33:$B$776,I$119)+'СЕТ СН'!$I$9+СВЦЭМ!$D$10+'СЕТ СН'!$I$5-'СЕТ СН'!$I$17</f>
        <v>3815.2958853800001</v>
      </c>
      <c r="J120" s="36">
        <f>SUMIFS(СВЦЭМ!$C$33:$C$776,СВЦЭМ!$A$33:$A$776,$A120,СВЦЭМ!$B$33:$B$776,J$119)+'СЕТ СН'!$I$9+СВЦЭМ!$D$10+'СЕТ СН'!$I$5-'СЕТ СН'!$I$17</f>
        <v>3770.73919157</v>
      </c>
      <c r="K120" s="36">
        <f>SUMIFS(СВЦЭМ!$C$33:$C$776,СВЦЭМ!$A$33:$A$776,$A120,СВЦЭМ!$B$33:$B$776,K$119)+'СЕТ СН'!$I$9+СВЦЭМ!$D$10+'СЕТ СН'!$I$5-'СЕТ СН'!$I$17</f>
        <v>3733.3930959700001</v>
      </c>
      <c r="L120" s="36">
        <f>SUMIFS(СВЦЭМ!$C$33:$C$776,СВЦЭМ!$A$33:$A$776,$A120,СВЦЭМ!$B$33:$B$776,L$119)+'СЕТ СН'!$I$9+СВЦЭМ!$D$10+'СЕТ СН'!$I$5-'СЕТ СН'!$I$17</f>
        <v>3729.5712414300001</v>
      </c>
      <c r="M120" s="36">
        <f>SUMIFS(СВЦЭМ!$C$33:$C$776,СВЦЭМ!$A$33:$A$776,$A120,СВЦЭМ!$B$33:$B$776,M$119)+'СЕТ СН'!$I$9+СВЦЭМ!$D$10+'СЕТ СН'!$I$5-'СЕТ СН'!$I$17</f>
        <v>3726.2823253800002</v>
      </c>
      <c r="N120" s="36">
        <f>SUMIFS(СВЦЭМ!$C$33:$C$776,СВЦЭМ!$A$33:$A$776,$A120,СВЦЭМ!$B$33:$B$776,N$119)+'СЕТ СН'!$I$9+СВЦЭМ!$D$10+'СЕТ СН'!$I$5-'СЕТ СН'!$I$17</f>
        <v>3744.0519106500001</v>
      </c>
      <c r="O120" s="36">
        <f>SUMIFS(СВЦЭМ!$C$33:$C$776,СВЦЭМ!$A$33:$A$776,$A120,СВЦЭМ!$B$33:$B$776,O$119)+'СЕТ СН'!$I$9+СВЦЭМ!$D$10+'СЕТ СН'!$I$5-'СЕТ СН'!$I$17</f>
        <v>3747.7548911200001</v>
      </c>
      <c r="P120" s="36">
        <f>SUMIFS(СВЦЭМ!$C$33:$C$776,СВЦЭМ!$A$33:$A$776,$A120,СВЦЭМ!$B$33:$B$776,P$119)+'СЕТ СН'!$I$9+СВЦЭМ!$D$10+'СЕТ СН'!$I$5-'СЕТ СН'!$I$17</f>
        <v>3750.1746687700002</v>
      </c>
      <c r="Q120" s="36">
        <f>SUMIFS(СВЦЭМ!$C$33:$C$776,СВЦЭМ!$A$33:$A$776,$A120,СВЦЭМ!$B$33:$B$776,Q$119)+'СЕТ СН'!$I$9+СВЦЭМ!$D$10+'СЕТ СН'!$I$5-'СЕТ СН'!$I$17</f>
        <v>3760.5128981400003</v>
      </c>
      <c r="R120" s="36">
        <f>SUMIFS(СВЦЭМ!$C$33:$C$776,СВЦЭМ!$A$33:$A$776,$A120,СВЦЭМ!$B$33:$B$776,R$119)+'СЕТ СН'!$I$9+СВЦЭМ!$D$10+'СЕТ СН'!$I$5-'СЕТ СН'!$I$17</f>
        <v>3725.64941361</v>
      </c>
      <c r="S120" s="36">
        <f>SUMIFS(СВЦЭМ!$C$33:$C$776,СВЦЭМ!$A$33:$A$776,$A120,СВЦЭМ!$B$33:$B$776,S$119)+'СЕТ СН'!$I$9+СВЦЭМ!$D$10+'СЕТ СН'!$I$5-'СЕТ СН'!$I$17</f>
        <v>3695.4438543300002</v>
      </c>
      <c r="T120" s="36">
        <f>SUMIFS(СВЦЭМ!$C$33:$C$776,СВЦЭМ!$A$33:$A$776,$A120,СВЦЭМ!$B$33:$B$776,T$119)+'СЕТ СН'!$I$9+СВЦЭМ!$D$10+'СЕТ СН'!$I$5-'СЕТ СН'!$I$17</f>
        <v>3708.7593897199999</v>
      </c>
      <c r="U120" s="36">
        <f>SUMIFS(СВЦЭМ!$C$33:$C$776,СВЦЭМ!$A$33:$A$776,$A120,СВЦЭМ!$B$33:$B$776,U$119)+'СЕТ СН'!$I$9+СВЦЭМ!$D$10+'СЕТ СН'!$I$5-'СЕТ СН'!$I$17</f>
        <v>3704.72170633</v>
      </c>
      <c r="V120" s="36">
        <f>SUMIFS(СВЦЭМ!$C$33:$C$776,СВЦЭМ!$A$33:$A$776,$A120,СВЦЭМ!$B$33:$B$776,V$119)+'СЕТ СН'!$I$9+СВЦЭМ!$D$10+'СЕТ СН'!$I$5-'СЕТ СН'!$I$17</f>
        <v>3735.5309545500004</v>
      </c>
      <c r="W120" s="36">
        <f>SUMIFS(СВЦЭМ!$C$33:$C$776,СВЦЭМ!$A$33:$A$776,$A120,СВЦЭМ!$B$33:$B$776,W$119)+'СЕТ СН'!$I$9+СВЦЭМ!$D$10+'СЕТ СН'!$I$5-'СЕТ СН'!$I$17</f>
        <v>3727.4223310000002</v>
      </c>
      <c r="X120" s="36">
        <f>SUMIFS(СВЦЭМ!$C$33:$C$776,СВЦЭМ!$A$33:$A$776,$A120,СВЦЭМ!$B$33:$B$776,X$119)+'СЕТ СН'!$I$9+СВЦЭМ!$D$10+'СЕТ СН'!$I$5-'СЕТ СН'!$I$17</f>
        <v>3696.7206218800002</v>
      </c>
      <c r="Y120" s="36">
        <f>SUMIFS(СВЦЭМ!$C$33:$C$776,СВЦЭМ!$A$33:$A$776,$A120,СВЦЭМ!$B$33:$B$776,Y$119)+'СЕТ СН'!$I$9+СВЦЭМ!$D$10+'СЕТ СН'!$I$5-'СЕТ СН'!$I$17</f>
        <v>3744.2967146700003</v>
      </c>
    </row>
    <row r="121" spans="1:27" ht="15.75" x14ac:dyDescent="0.2">
      <c r="A121" s="35">
        <f>A120+1</f>
        <v>43710</v>
      </c>
      <c r="B121" s="36">
        <f>SUMIFS(СВЦЭМ!$C$33:$C$776,СВЦЭМ!$A$33:$A$776,$A121,СВЦЭМ!$B$33:$B$776,B$119)+'СЕТ СН'!$I$9+СВЦЭМ!$D$10+'СЕТ СН'!$I$5-'СЕТ СН'!$I$17</f>
        <v>3823.4762467700002</v>
      </c>
      <c r="C121" s="36">
        <f>SUMIFS(СВЦЭМ!$C$33:$C$776,СВЦЭМ!$A$33:$A$776,$A121,СВЦЭМ!$B$33:$B$776,C$119)+'СЕТ СН'!$I$9+СВЦЭМ!$D$10+'СЕТ СН'!$I$5-'СЕТ СН'!$I$17</f>
        <v>3845.3507678200003</v>
      </c>
      <c r="D121" s="36">
        <f>SUMIFS(СВЦЭМ!$C$33:$C$776,СВЦЭМ!$A$33:$A$776,$A121,СВЦЭМ!$B$33:$B$776,D$119)+'СЕТ СН'!$I$9+СВЦЭМ!$D$10+'СЕТ СН'!$I$5-'СЕТ СН'!$I$17</f>
        <v>3845.6572849900003</v>
      </c>
      <c r="E121" s="36">
        <f>SUMIFS(СВЦЭМ!$C$33:$C$776,СВЦЭМ!$A$33:$A$776,$A121,СВЦЭМ!$B$33:$B$776,E$119)+'СЕТ СН'!$I$9+СВЦЭМ!$D$10+'СЕТ СН'!$I$5-'СЕТ СН'!$I$17</f>
        <v>3852.60864855</v>
      </c>
      <c r="F121" s="36">
        <f>SUMIFS(СВЦЭМ!$C$33:$C$776,СВЦЭМ!$A$33:$A$776,$A121,СВЦЭМ!$B$33:$B$776,F$119)+'СЕТ СН'!$I$9+СВЦЭМ!$D$10+'СЕТ СН'!$I$5-'СЕТ СН'!$I$17</f>
        <v>3880.5422675</v>
      </c>
      <c r="G121" s="36">
        <f>SUMIFS(СВЦЭМ!$C$33:$C$776,СВЦЭМ!$A$33:$A$776,$A121,СВЦЭМ!$B$33:$B$776,G$119)+'СЕТ СН'!$I$9+СВЦЭМ!$D$10+'СЕТ СН'!$I$5-'СЕТ СН'!$I$17</f>
        <v>3848.1365104300003</v>
      </c>
      <c r="H121" s="36">
        <f>SUMIFS(СВЦЭМ!$C$33:$C$776,СВЦЭМ!$A$33:$A$776,$A121,СВЦЭМ!$B$33:$B$776,H$119)+'СЕТ СН'!$I$9+СВЦЭМ!$D$10+'СЕТ СН'!$I$5-'СЕТ СН'!$I$17</f>
        <v>3842.9623231099999</v>
      </c>
      <c r="I121" s="36">
        <f>SUMIFS(СВЦЭМ!$C$33:$C$776,СВЦЭМ!$A$33:$A$776,$A121,СВЦЭМ!$B$33:$B$776,I$119)+'СЕТ СН'!$I$9+СВЦЭМ!$D$10+'СЕТ СН'!$I$5-'СЕТ СН'!$I$17</f>
        <v>3850.7096234099999</v>
      </c>
      <c r="J121" s="36">
        <f>SUMIFS(СВЦЭМ!$C$33:$C$776,СВЦЭМ!$A$33:$A$776,$A121,СВЦЭМ!$B$33:$B$776,J$119)+'СЕТ СН'!$I$9+СВЦЭМ!$D$10+'СЕТ СН'!$I$5-'СЕТ СН'!$I$17</f>
        <v>3827.1198950500002</v>
      </c>
      <c r="K121" s="36">
        <f>SUMIFS(СВЦЭМ!$C$33:$C$776,СВЦЭМ!$A$33:$A$776,$A121,СВЦЭМ!$B$33:$B$776,K$119)+'СЕТ СН'!$I$9+СВЦЭМ!$D$10+'СЕТ СН'!$I$5-'СЕТ СН'!$I$17</f>
        <v>3789.1224932800001</v>
      </c>
      <c r="L121" s="36">
        <f>SUMIFS(СВЦЭМ!$C$33:$C$776,СВЦЭМ!$A$33:$A$776,$A121,СВЦЭМ!$B$33:$B$776,L$119)+'СЕТ СН'!$I$9+СВЦЭМ!$D$10+'СЕТ СН'!$I$5-'СЕТ СН'!$I$17</f>
        <v>3788.0691587400001</v>
      </c>
      <c r="M121" s="36">
        <f>SUMIFS(СВЦЭМ!$C$33:$C$776,СВЦЭМ!$A$33:$A$776,$A121,СВЦЭМ!$B$33:$B$776,M$119)+'СЕТ СН'!$I$9+СВЦЭМ!$D$10+'СЕТ СН'!$I$5-'СЕТ СН'!$I$17</f>
        <v>3793.2906048300001</v>
      </c>
      <c r="N121" s="36">
        <f>SUMIFS(СВЦЭМ!$C$33:$C$776,СВЦЭМ!$A$33:$A$776,$A121,СВЦЭМ!$B$33:$B$776,N$119)+'СЕТ СН'!$I$9+СВЦЭМ!$D$10+'СЕТ СН'!$I$5-'СЕТ СН'!$I$17</f>
        <v>3795.8704278599998</v>
      </c>
      <c r="O121" s="36">
        <f>SUMIFS(СВЦЭМ!$C$33:$C$776,СВЦЭМ!$A$33:$A$776,$A121,СВЦЭМ!$B$33:$B$776,O$119)+'СЕТ СН'!$I$9+СВЦЭМ!$D$10+'СЕТ СН'!$I$5-'СЕТ СН'!$I$17</f>
        <v>3794.2948711600002</v>
      </c>
      <c r="P121" s="36">
        <f>SUMIFS(СВЦЭМ!$C$33:$C$776,СВЦЭМ!$A$33:$A$776,$A121,СВЦЭМ!$B$33:$B$776,P$119)+'СЕТ СН'!$I$9+СВЦЭМ!$D$10+'СЕТ СН'!$I$5-'СЕТ СН'!$I$17</f>
        <v>3796.8222869900001</v>
      </c>
      <c r="Q121" s="36">
        <f>SUMIFS(СВЦЭМ!$C$33:$C$776,СВЦЭМ!$A$33:$A$776,$A121,СВЦЭМ!$B$33:$B$776,Q$119)+'СЕТ СН'!$I$9+СВЦЭМ!$D$10+'СЕТ СН'!$I$5-'СЕТ СН'!$I$17</f>
        <v>3798.01122545</v>
      </c>
      <c r="R121" s="36">
        <f>SUMIFS(СВЦЭМ!$C$33:$C$776,СВЦЭМ!$A$33:$A$776,$A121,СВЦЭМ!$B$33:$B$776,R$119)+'СЕТ СН'!$I$9+СВЦЭМ!$D$10+'СЕТ СН'!$I$5-'СЕТ СН'!$I$17</f>
        <v>3762.5414661</v>
      </c>
      <c r="S121" s="36">
        <f>SUMIFS(СВЦЭМ!$C$33:$C$776,СВЦЭМ!$A$33:$A$776,$A121,СВЦЭМ!$B$33:$B$776,S$119)+'СЕТ СН'!$I$9+СВЦЭМ!$D$10+'СЕТ СН'!$I$5-'СЕТ СН'!$I$17</f>
        <v>3722.71246286</v>
      </c>
      <c r="T121" s="36">
        <f>SUMIFS(СВЦЭМ!$C$33:$C$776,СВЦЭМ!$A$33:$A$776,$A121,СВЦЭМ!$B$33:$B$776,T$119)+'СЕТ СН'!$I$9+СВЦЭМ!$D$10+'СЕТ СН'!$I$5-'СЕТ СН'!$I$17</f>
        <v>3724.0305320100001</v>
      </c>
      <c r="U121" s="36">
        <f>SUMIFS(СВЦЭМ!$C$33:$C$776,СВЦЭМ!$A$33:$A$776,$A121,СВЦЭМ!$B$33:$B$776,U$119)+'СЕТ СН'!$I$9+СВЦЭМ!$D$10+'СЕТ СН'!$I$5-'СЕТ СН'!$I$17</f>
        <v>3722.6989072300003</v>
      </c>
      <c r="V121" s="36">
        <f>SUMIFS(СВЦЭМ!$C$33:$C$776,СВЦЭМ!$A$33:$A$776,$A121,СВЦЭМ!$B$33:$B$776,V$119)+'СЕТ СН'!$I$9+СВЦЭМ!$D$10+'СЕТ СН'!$I$5-'СЕТ СН'!$I$17</f>
        <v>3733.6121086500002</v>
      </c>
      <c r="W121" s="36">
        <f>SUMIFS(СВЦЭМ!$C$33:$C$776,СВЦЭМ!$A$33:$A$776,$A121,СВЦЭМ!$B$33:$B$776,W$119)+'СЕТ СН'!$I$9+СВЦЭМ!$D$10+'СЕТ СН'!$I$5-'СЕТ СН'!$I$17</f>
        <v>3725.2114869500001</v>
      </c>
      <c r="X121" s="36">
        <f>SUMIFS(СВЦЭМ!$C$33:$C$776,СВЦЭМ!$A$33:$A$776,$A121,СВЦЭМ!$B$33:$B$776,X$119)+'СЕТ СН'!$I$9+СВЦЭМ!$D$10+'СЕТ СН'!$I$5-'СЕТ СН'!$I$17</f>
        <v>3751.4154814900003</v>
      </c>
      <c r="Y121" s="36">
        <f>SUMIFS(СВЦЭМ!$C$33:$C$776,СВЦЭМ!$A$33:$A$776,$A121,СВЦЭМ!$B$33:$B$776,Y$119)+'СЕТ СН'!$I$9+СВЦЭМ!$D$10+'СЕТ СН'!$I$5-'СЕТ СН'!$I$17</f>
        <v>3805.6387539400002</v>
      </c>
    </row>
    <row r="122" spans="1:27" ht="15.75" x14ac:dyDescent="0.2">
      <c r="A122" s="35">
        <f t="shared" ref="A122:A150" si="3">A121+1</f>
        <v>43711</v>
      </c>
      <c r="B122" s="36">
        <f>SUMIFS(СВЦЭМ!$C$33:$C$776,СВЦЭМ!$A$33:$A$776,$A122,СВЦЭМ!$B$33:$B$776,B$119)+'СЕТ СН'!$I$9+СВЦЭМ!$D$10+'СЕТ СН'!$I$5-'СЕТ СН'!$I$17</f>
        <v>3869.59566473</v>
      </c>
      <c r="C122" s="36">
        <f>SUMIFS(СВЦЭМ!$C$33:$C$776,СВЦЭМ!$A$33:$A$776,$A122,СВЦЭМ!$B$33:$B$776,C$119)+'СЕТ СН'!$I$9+СВЦЭМ!$D$10+'СЕТ СН'!$I$5-'СЕТ СН'!$I$17</f>
        <v>3891.8223850700001</v>
      </c>
      <c r="D122" s="36">
        <f>SUMIFS(СВЦЭМ!$C$33:$C$776,СВЦЭМ!$A$33:$A$776,$A122,СВЦЭМ!$B$33:$B$776,D$119)+'СЕТ СН'!$I$9+СВЦЭМ!$D$10+'СЕТ СН'!$I$5-'СЕТ СН'!$I$17</f>
        <v>3880.4902712900002</v>
      </c>
      <c r="E122" s="36">
        <f>SUMIFS(СВЦЭМ!$C$33:$C$776,СВЦЭМ!$A$33:$A$776,$A122,СВЦЭМ!$B$33:$B$776,E$119)+'СЕТ СН'!$I$9+СВЦЭМ!$D$10+'СЕТ СН'!$I$5-'СЕТ СН'!$I$17</f>
        <v>3866.3414260600002</v>
      </c>
      <c r="F122" s="36">
        <f>SUMIFS(СВЦЭМ!$C$33:$C$776,СВЦЭМ!$A$33:$A$776,$A122,СВЦЭМ!$B$33:$B$776,F$119)+'СЕТ СН'!$I$9+СВЦЭМ!$D$10+'СЕТ СН'!$I$5-'СЕТ СН'!$I$17</f>
        <v>3870.3391200300002</v>
      </c>
      <c r="G122" s="36">
        <f>SUMIFS(СВЦЭМ!$C$33:$C$776,СВЦЭМ!$A$33:$A$776,$A122,СВЦЭМ!$B$33:$B$776,G$119)+'СЕТ СН'!$I$9+СВЦЭМ!$D$10+'СЕТ СН'!$I$5-'СЕТ СН'!$I$17</f>
        <v>3868.7307047200002</v>
      </c>
      <c r="H122" s="36">
        <f>SUMIFS(СВЦЭМ!$C$33:$C$776,СВЦЭМ!$A$33:$A$776,$A122,СВЦЭМ!$B$33:$B$776,H$119)+'СЕТ СН'!$I$9+СВЦЭМ!$D$10+'СЕТ СН'!$I$5-'СЕТ СН'!$I$17</f>
        <v>3867.3326564200001</v>
      </c>
      <c r="I122" s="36">
        <f>SUMIFS(СВЦЭМ!$C$33:$C$776,СВЦЭМ!$A$33:$A$776,$A122,СВЦЭМ!$B$33:$B$776,I$119)+'СЕТ СН'!$I$9+СВЦЭМ!$D$10+'СЕТ СН'!$I$5-'СЕТ СН'!$I$17</f>
        <v>3851.6596658400003</v>
      </c>
      <c r="J122" s="36">
        <f>SUMIFS(СВЦЭМ!$C$33:$C$776,СВЦЭМ!$A$33:$A$776,$A122,СВЦЭМ!$B$33:$B$776,J$119)+'СЕТ СН'!$I$9+СВЦЭМ!$D$10+'СЕТ СН'!$I$5-'СЕТ СН'!$I$17</f>
        <v>3805.4713414500002</v>
      </c>
      <c r="K122" s="36">
        <f>SUMIFS(СВЦЭМ!$C$33:$C$776,СВЦЭМ!$A$33:$A$776,$A122,СВЦЭМ!$B$33:$B$776,K$119)+'СЕТ СН'!$I$9+СВЦЭМ!$D$10+'СЕТ СН'!$I$5-'СЕТ СН'!$I$17</f>
        <v>3813.6976118699999</v>
      </c>
      <c r="L122" s="36">
        <f>SUMIFS(СВЦЭМ!$C$33:$C$776,СВЦЭМ!$A$33:$A$776,$A122,СВЦЭМ!$B$33:$B$776,L$119)+'СЕТ СН'!$I$9+СВЦЭМ!$D$10+'СЕТ СН'!$I$5-'СЕТ СН'!$I$17</f>
        <v>3807.9268412199999</v>
      </c>
      <c r="M122" s="36">
        <f>SUMIFS(СВЦЭМ!$C$33:$C$776,СВЦЭМ!$A$33:$A$776,$A122,СВЦЭМ!$B$33:$B$776,M$119)+'СЕТ СН'!$I$9+СВЦЭМ!$D$10+'СЕТ СН'!$I$5-'СЕТ СН'!$I$17</f>
        <v>3801.78772918</v>
      </c>
      <c r="N122" s="36">
        <f>SUMIFS(СВЦЭМ!$C$33:$C$776,СВЦЭМ!$A$33:$A$776,$A122,СВЦЭМ!$B$33:$B$776,N$119)+'СЕТ СН'!$I$9+СВЦЭМ!$D$10+'СЕТ СН'!$I$5-'СЕТ СН'!$I$17</f>
        <v>3800.86875009</v>
      </c>
      <c r="O122" s="36">
        <f>SUMIFS(СВЦЭМ!$C$33:$C$776,СВЦЭМ!$A$33:$A$776,$A122,СВЦЭМ!$B$33:$B$776,O$119)+'СЕТ СН'!$I$9+СВЦЭМ!$D$10+'СЕТ СН'!$I$5-'СЕТ СН'!$I$17</f>
        <v>3801.78088733</v>
      </c>
      <c r="P122" s="36">
        <f>SUMIFS(СВЦЭМ!$C$33:$C$776,СВЦЭМ!$A$33:$A$776,$A122,СВЦЭМ!$B$33:$B$776,P$119)+'СЕТ СН'!$I$9+СВЦЭМ!$D$10+'СЕТ СН'!$I$5-'СЕТ СН'!$I$17</f>
        <v>3806.8922681700001</v>
      </c>
      <c r="Q122" s="36">
        <f>SUMIFS(СВЦЭМ!$C$33:$C$776,СВЦЭМ!$A$33:$A$776,$A122,СВЦЭМ!$B$33:$B$776,Q$119)+'СЕТ СН'!$I$9+СВЦЭМ!$D$10+'СЕТ СН'!$I$5-'СЕТ СН'!$I$17</f>
        <v>3807.1248380300003</v>
      </c>
      <c r="R122" s="36">
        <f>SUMIFS(СВЦЭМ!$C$33:$C$776,СВЦЭМ!$A$33:$A$776,$A122,СВЦЭМ!$B$33:$B$776,R$119)+'СЕТ СН'!$I$9+СВЦЭМ!$D$10+'СЕТ СН'!$I$5-'СЕТ СН'!$I$17</f>
        <v>3754.4523925900003</v>
      </c>
      <c r="S122" s="36">
        <f>SUMIFS(СВЦЭМ!$C$33:$C$776,СВЦЭМ!$A$33:$A$776,$A122,СВЦЭМ!$B$33:$B$776,S$119)+'СЕТ СН'!$I$9+СВЦЭМ!$D$10+'СЕТ СН'!$I$5-'СЕТ СН'!$I$17</f>
        <v>3726.09716256</v>
      </c>
      <c r="T122" s="36">
        <f>SUMIFS(СВЦЭМ!$C$33:$C$776,СВЦЭМ!$A$33:$A$776,$A122,СВЦЭМ!$B$33:$B$776,T$119)+'СЕТ СН'!$I$9+СВЦЭМ!$D$10+'СЕТ СН'!$I$5-'СЕТ СН'!$I$17</f>
        <v>3737.2571480800002</v>
      </c>
      <c r="U122" s="36">
        <f>SUMIFS(СВЦЭМ!$C$33:$C$776,СВЦЭМ!$A$33:$A$776,$A122,СВЦЭМ!$B$33:$B$776,U$119)+'СЕТ СН'!$I$9+СВЦЭМ!$D$10+'СЕТ СН'!$I$5-'СЕТ СН'!$I$17</f>
        <v>3734.4895379700001</v>
      </c>
      <c r="V122" s="36">
        <f>SUMIFS(СВЦЭМ!$C$33:$C$776,СВЦЭМ!$A$33:$A$776,$A122,СВЦЭМ!$B$33:$B$776,V$119)+'СЕТ СН'!$I$9+СВЦЭМ!$D$10+'СЕТ СН'!$I$5-'СЕТ СН'!$I$17</f>
        <v>3762.6369519200002</v>
      </c>
      <c r="W122" s="36">
        <f>SUMIFS(СВЦЭМ!$C$33:$C$776,СВЦЭМ!$A$33:$A$776,$A122,СВЦЭМ!$B$33:$B$776,W$119)+'СЕТ СН'!$I$9+СВЦЭМ!$D$10+'СЕТ СН'!$I$5-'СЕТ СН'!$I$17</f>
        <v>3745.1319990900001</v>
      </c>
      <c r="X122" s="36">
        <f>SUMIFS(СВЦЭМ!$C$33:$C$776,СВЦЭМ!$A$33:$A$776,$A122,СВЦЭМ!$B$33:$B$776,X$119)+'СЕТ СН'!$I$9+СВЦЭМ!$D$10+'СЕТ СН'!$I$5-'СЕТ СН'!$I$17</f>
        <v>3718.2251368800003</v>
      </c>
      <c r="Y122" s="36">
        <f>SUMIFS(СВЦЭМ!$C$33:$C$776,СВЦЭМ!$A$33:$A$776,$A122,СВЦЭМ!$B$33:$B$776,Y$119)+'СЕТ СН'!$I$9+СВЦЭМ!$D$10+'СЕТ СН'!$I$5-'СЕТ СН'!$I$17</f>
        <v>3798.6465913100001</v>
      </c>
    </row>
    <row r="123" spans="1:27" ht="15.75" x14ac:dyDescent="0.2">
      <c r="A123" s="35">
        <f t="shared" si="3"/>
        <v>43712</v>
      </c>
      <c r="B123" s="36">
        <f>SUMIFS(СВЦЭМ!$C$33:$C$776,СВЦЭМ!$A$33:$A$776,$A123,СВЦЭМ!$B$33:$B$776,B$119)+'СЕТ СН'!$I$9+СВЦЭМ!$D$10+'СЕТ СН'!$I$5-'СЕТ СН'!$I$17</f>
        <v>3868.8239229000001</v>
      </c>
      <c r="C123" s="36">
        <f>SUMIFS(СВЦЭМ!$C$33:$C$776,СВЦЭМ!$A$33:$A$776,$A123,СВЦЭМ!$B$33:$B$776,C$119)+'СЕТ СН'!$I$9+СВЦЭМ!$D$10+'СЕТ СН'!$I$5-'СЕТ СН'!$I$17</f>
        <v>3876.2140745000002</v>
      </c>
      <c r="D123" s="36">
        <f>SUMIFS(СВЦЭМ!$C$33:$C$776,СВЦЭМ!$A$33:$A$776,$A123,СВЦЭМ!$B$33:$B$776,D$119)+'СЕТ СН'!$I$9+СВЦЭМ!$D$10+'СЕТ СН'!$I$5-'СЕТ СН'!$I$17</f>
        <v>3866.9320455000002</v>
      </c>
      <c r="E123" s="36">
        <f>SUMIFS(СВЦЭМ!$C$33:$C$776,СВЦЭМ!$A$33:$A$776,$A123,СВЦЭМ!$B$33:$B$776,E$119)+'СЕТ СН'!$I$9+СВЦЭМ!$D$10+'СЕТ СН'!$I$5-'СЕТ СН'!$I$17</f>
        <v>3862.2028546700003</v>
      </c>
      <c r="F123" s="36">
        <f>SUMIFS(СВЦЭМ!$C$33:$C$776,СВЦЭМ!$A$33:$A$776,$A123,СВЦЭМ!$B$33:$B$776,F$119)+'СЕТ СН'!$I$9+СВЦЭМ!$D$10+'СЕТ СН'!$I$5-'СЕТ СН'!$I$17</f>
        <v>3848.51479999</v>
      </c>
      <c r="G123" s="36">
        <f>SUMIFS(СВЦЭМ!$C$33:$C$776,СВЦЭМ!$A$33:$A$776,$A123,СВЦЭМ!$B$33:$B$776,G$119)+'СЕТ СН'!$I$9+СВЦЭМ!$D$10+'СЕТ СН'!$I$5-'СЕТ СН'!$I$17</f>
        <v>3861.0742811099999</v>
      </c>
      <c r="H123" s="36">
        <f>SUMIFS(СВЦЭМ!$C$33:$C$776,СВЦЭМ!$A$33:$A$776,$A123,СВЦЭМ!$B$33:$B$776,H$119)+'СЕТ СН'!$I$9+СВЦЭМ!$D$10+'СЕТ СН'!$I$5-'СЕТ СН'!$I$17</f>
        <v>3828.9375729200001</v>
      </c>
      <c r="I123" s="36">
        <f>SUMIFS(СВЦЭМ!$C$33:$C$776,СВЦЭМ!$A$33:$A$776,$A123,СВЦЭМ!$B$33:$B$776,I$119)+'СЕТ СН'!$I$9+СВЦЭМ!$D$10+'СЕТ СН'!$I$5-'СЕТ СН'!$I$17</f>
        <v>3816.08296045</v>
      </c>
      <c r="J123" s="36">
        <f>SUMIFS(СВЦЭМ!$C$33:$C$776,СВЦЭМ!$A$33:$A$776,$A123,СВЦЭМ!$B$33:$B$776,J$119)+'СЕТ СН'!$I$9+СВЦЭМ!$D$10+'СЕТ СН'!$I$5-'СЕТ СН'!$I$17</f>
        <v>3808.1016225500002</v>
      </c>
      <c r="K123" s="36">
        <f>SUMIFS(СВЦЭМ!$C$33:$C$776,СВЦЭМ!$A$33:$A$776,$A123,СВЦЭМ!$B$33:$B$776,K$119)+'СЕТ СН'!$I$9+СВЦЭМ!$D$10+'СЕТ СН'!$I$5-'СЕТ СН'!$I$17</f>
        <v>3815.68145237</v>
      </c>
      <c r="L123" s="36">
        <f>SUMIFS(СВЦЭМ!$C$33:$C$776,СВЦЭМ!$A$33:$A$776,$A123,СВЦЭМ!$B$33:$B$776,L$119)+'СЕТ СН'!$I$9+СВЦЭМ!$D$10+'СЕТ СН'!$I$5-'СЕТ СН'!$I$17</f>
        <v>3816.84044116</v>
      </c>
      <c r="M123" s="36">
        <f>SUMIFS(СВЦЭМ!$C$33:$C$776,СВЦЭМ!$A$33:$A$776,$A123,СВЦЭМ!$B$33:$B$776,M$119)+'СЕТ СН'!$I$9+СВЦЭМ!$D$10+'СЕТ СН'!$I$5-'СЕТ СН'!$I$17</f>
        <v>3818.9716437100001</v>
      </c>
      <c r="N123" s="36">
        <f>SUMIFS(СВЦЭМ!$C$33:$C$776,СВЦЭМ!$A$33:$A$776,$A123,СВЦЭМ!$B$33:$B$776,N$119)+'СЕТ СН'!$I$9+СВЦЭМ!$D$10+'СЕТ СН'!$I$5-'СЕТ СН'!$I$17</f>
        <v>3816.59962928</v>
      </c>
      <c r="O123" s="36">
        <f>SUMIFS(СВЦЭМ!$C$33:$C$776,СВЦЭМ!$A$33:$A$776,$A123,СВЦЭМ!$B$33:$B$776,O$119)+'СЕТ СН'!$I$9+СВЦЭМ!$D$10+'СЕТ СН'!$I$5-'СЕТ СН'!$I$17</f>
        <v>3815.3675418800003</v>
      </c>
      <c r="P123" s="36">
        <f>SUMIFS(СВЦЭМ!$C$33:$C$776,СВЦЭМ!$A$33:$A$776,$A123,СВЦЭМ!$B$33:$B$776,P$119)+'СЕТ СН'!$I$9+СВЦЭМ!$D$10+'СЕТ СН'!$I$5-'СЕТ СН'!$I$17</f>
        <v>3823.8002817000001</v>
      </c>
      <c r="Q123" s="36">
        <f>SUMIFS(СВЦЭМ!$C$33:$C$776,СВЦЭМ!$A$33:$A$776,$A123,СВЦЭМ!$B$33:$B$776,Q$119)+'СЕТ СН'!$I$9+СВЦЭМ!$D$10+'СЕТ СН'!$I$5-'СЕТ СН'!$I$17</f>
        <v>3818.8822492500003</v>
      </c>
      <c r="R123" s="36">
        <f>SUMIFS(СВЦЭМ!$C$33:$C$776,СВЦЭМ!$A$33:$A$776,$A123,СВЦЭМ!$B$33:$B$776,R$119)+'СЕТ СН'!$I$9+СВЦЭМ!$D$10+'СЕТ СН'!$I$5-'СЕТ СН'!$I$17</f>
        <v>3767.9555278000003</v>
      </c>
      <c r="S123" s="36">
        <f>SUMIFS(СВЦЭМ!$C$33:$C$776,СВЦЭМ!$A$33:$A$776,$A123,СВЦЭМ!$B$33:$B$776,S$119)+'СЕТ СН'!$I$9+СВЦЭМ!$D$10+'СЕТ СН'!$I$5-'СЕТ СН'!$I$17</f>
        <v>3733.4180676800001</v>
      </c>
      <c r="T123" s="36">
        <f>SUMIFS(СВЦЭМ!$C$33:$C$776,СВЦЭМ!$A$33:$A$776,$A123,СВЦЭМ!$B$33:$B$776,T$119)+'СЕТ СН'!$I$9+СВЦЭМ!$D$10+'СЕТ СН'!$I$5-'СЕТ СН'!$I$17</f>
        <v>3737.7922759600001</v>
      </c>
      <c r="U123" s="36">
        <f>SUMIFS(СВЦЭМ!$C$33:$C$776,СВЦЭМ!$A$33:$A$776,$A123,СВЦЭМ!$B$33:$B$776,U$119)+'СЕТ СН'!$I$9+СВЦЭМ!$D$10+'СЕТ СН'!$I$5-'СЕТ СН'!$I$17</f>
        <v>3742.1878697299999</v>
      </c>
      <c r="V123" s="36">
        <f>SUMIFS(СВЦЭМ!$C$33:$C$776,СВЦЭМ!$A$33:$A$776,$A123,СВЦЭМ!$B$33:$B$776,V$119)+'СЕТ СН'!$I$9+СВЦЭМ!$D$10+'СЕТ СН'!$I$5-'СЕТ СН'!$I$17</f>
        <v>3750.9199084100001</v>
      </c>
      <c r="W123" s="36">
        <f>SUMIFS(СВЦЭМ!$C$33:$C$776,СВЦЭМ!$A$33:$A$776,$A123,СВЦЭМ!$B$33:$B$776,W$119)+'СЕТ СН'!$I$9+СВЦЭМ!$D$10+'СЕТ СН'!$I$5-'СЕТ СН'!$I$17</f>
        <v>3742.65767241</v>
      </c>
      <c r="X123" s="36">
        <f>SUMIFS(СВЦЭМ!$C$33:$C$776,СВЦЭМ!$A$33:$A$776,$A123,СВЦЭМ!$B$33:$B$776,X$119)+'СЕТ СН'!$I$9+СВЦЭМ!$D$10+'СЕТ СН'!$I$5-'СЕТ СН'!$I$17</f>
        <v>3723.8107010700001</v>
      </c>
      <c r="Y123" s="36">
        <f>SUMIFS(СВЦЭМ!$C$33:$C$776,СВЦЭМ!$A$33:$A$776,$A123,СВЦЭМ!$B$33:$B$776,Y$119)+'СЕТ СН'!$I$9+СВЦЭМ!$D$10+'СЕТ СН'!$I$5-'СЕТ СН'!$I$17</f>
        <v>3788.60728204</v>
      </c>
    </row>
    <row r="124" spans="1:27" ht="15.75" x14ac:dyDescent="0.2">
      <c r="A124" s="35">
        <f t="shared" si="3"/>
        <v>43713</v>
      </c>
      <c r="B124" s="36">
        <f>SUMIFS(СВЦЭМ!$C$33:$C$776,СВЦЭМ!$A$33:$A$776,$A124,СВЦЭМ!$B$33:$B$776,B$119)+'СЕТ СН'!$I$9+СВЦЭМ!$D$10+'СЕТ СН'!$I$5-'СЕТ СН'!$I$17</f>
        <v>3877.7266859599999</v>
      </c>
      <c r="C124" s="36">
        <f>SUMIFS(СВЦЭМ!$C$33:$C$776,СВЦЭМ!$A$33:$A$776,$A124,СВЦЭМ!$B$33:$B$776,C$119)+'СЕТ СН'!$I$9+СВЦЭМ!$D$10+'СЕТ СН'!$I$5-'СЕТ СН'!$I$17</f>
        <v>3870.4544815500003</v>
      </c>
      <c r="D124" s="36">
        <f>SUMIFS(СВЦЭМ!$C$33:$C$776,СВЦЭМ!$A$33:$A$776,$A124,СВЦЭМ!$B$33:$B$776,D$119)+'СЕТ СН'!$I$9+СВЦЭМ!$D$10+'СЕТ СН'!$I$5-'СЕТ СН'!$I$17</f>
        <v>3865.0907819399999</v>
      </c>
      <c r="E124" s="36">
        <f>SUMIFS(СВЦЭМ!$C$33:$C$776,СВЦЭМ!$A$33:$A$776,$A124,СВЦЭМ!$B$33:$B$776,E$119)+'СЕТ СН'!$I$9+СВЦЭМ!$D$10+'СЕТ СН'!$I$5-'СЕТ СН'!$I$17</f>
        <v>3876.2089030000002</v>
      </c>
      <c r="F124" s="36">
        <f>SUMIFS(СВЦЭМ!$C$33:$C$776,СВЦЭМ!$A$33:$A$776,$A124,СВЦЭМ!$B$33:$B$776,F$119)+'СЕТ СН'!$I$9+СВЦЭМ!$D$10+'СЕТ СН'!$I$5-'СЕТ СН'!$I$17</f>
        <v>3865.7801255300001</v>
      </c>
      <c r="G124" s="36">
        <f>SUMIFS(СВЦЭМ!$C$33:$C$776,СВЦЭМ!$A$33:$A$776,$A124,СВЦЭМ!$B$33:$B$776,G$119)+'СЕТ СН'!$I$9+СВЦЭМ!$D$10+'СЕТ СН'!$I$5-'СЕТ СН'!$I$17</f>
        <v>3871.9817550000002</v>
      </c>
      <c r="H124" s="36">
        <f>SUMIFS(СВЦЭМ!$C$33:$C$776,СВЦЭМ!$A$33:$A$776,$A124,СВЦЭМ!$B$33:$B$776,H$119)+'СЕТ СН'!$I$9+СВЦЭМ!$D$10+'СЕТ СН'!$I$5-'СЕТ СН'!$I$17</f>
        <v>3864.68787746</v>
      </c>
      <c r="I124" s="36">
        <f>SUMIFS(СВЦЭМ!$C$33:$C$776,СВЦЭМ!$A$33:$A$776,$A124,СВЦЭМ!$B$33:$B$776,I$119)+'СЕТ СН'!$I$9+СВЦЭМ!$D$10+'СЕТ СН'!$I$5-'СЕТ СН'!$I$17</f>
        <v>3808.4034699600002</v>
      </c>
      <c r="J124" s="36">
        <f>SUMIFS(СВЦЭМ!$C$33:$C$776,СВЦЭМ!$A$33:$A$776,$A124,СВЦЭМ!$B$33:$B$776,J$119)+'СЕТ СН'!$I$9+СВЦЭМ!$D$10+'СЕТ СН'!$I$5-'СЕТ СН'!$I$17</f>
        <v>3813.7337488200001</v>
      </c>
      <c r="K124" s="36">
        <f>SUMIFS(СВЦЭМ!$C$33:$C$776,СВЦЭМ!$A$33:$A$776,$A124,СВЦЭМ!$B$33:$B$776,K$119)+'СЕТ СН'!$I$9+СВЦЭМ!$D$10+'СЕТ СН'!$I$5-'СЕТ СН'!$I$17</f>
        <v>3834.6202924200002</v>
      </c>
      <c r="L124" s="36">
        <f>SUMIFS(СВЦЭМ!$C$33:$C$776,СВЦЭМ!$A$33:$A$776,$A124,СВЦЭМ!$B$33:$B$776,L$119)+'СЕТ СН'!$I$9+СВЦЭМ!$D$10+'СЕТ СН'!$I$5-'СЕТ СН'!$I$17</f>
        <v>3828.6965257299998</v>
      </c>
      <c r="M124" s="36">
        <f>SUMIFS(СВЦЭМ!$C$33:$C$776,СВЦЭМ!$A$33:$A$776,$A124,СВЦЭМ!$B$33:$B$776,M$119)+'СЕТ СН'!$I$9+СВЦЭМ!$D$10+'СЕТ СН'!$I$5-'СЕТ СН'!$I$17</f>
        <v>3825.8170466700003</v>
      </c>
      <c r="N124" s="36">
        <f>SUMIFS(СВЦЭМ!$C$33:$C$776,СВЦЭМ!$A$33:$A$776,$A124,СВЦЭМ!$B$33:$B$776,N$119)+'СЕТ СН'!$I$9+СВЦЭМ!$D$10+'СЕТ СН'!$I$5-'СЕТ СН'!$I$17</f>
        <v>3816.6260025400002</v>
      </c>
      <c r="O124" s="36">
        <f>SUMIFS(СВЦЭМ!$C$33:$C$776,СВЦЭМ!$A$33:$A$776,$A124,СВЦЭМ!$B$33:$B$776,O$119)+'СЕТ СН'!$I$9+СВЦЭМ!$D$10+'СЕТ СН'!$I$5-'СЕТ СН'!$I$17</f>
        <v>3820.2961501200002</v>
      </c>
      <c r="P124" s="36">
        <f>SUMIFS(СВЦЭМ!$C$33:$C$776,СВЦЭМ!$A$33:$A$776,$A124,СВЦЭМ!$B$33:$B$776,P$119)+'СЕТ СН'!$I$9+СВЦЭМ!$D$10+'СЕТ СН'!$I$5-'СЕТ СН'!$I$17</f>
        <v>3824.2702338100003</v>
      </c>
      <c r="Q124" s="36">
        <f>SUMIFS(СВЦЭМ!$C$33:$C$776,СВЦЭМ!$A$33:$A$776,$A124,СВЦЭМ!$B$33:$B$776,Q$119)+'СЕТ СН'!$I$9+СВЦЭМ!$D$10+'СЕТ СН'!$I$5-'СЕТ СН'!$I$17</f>
        <v>3804.44347935</v>
      </c>
      <c r="R124" s="36">
        <f>SUMIFS(СВЦЭМ!$C$33:$C$776,СВЦЭМ!$A$33:$A$776,$A124,СВЦЭМ!$B$33:$B$776,R$119)+'СЕТ СН'!$I$9+СВЦЭМ!$D$10+'СЕТ СН'!$I$5-'СЕТ СН'!$I$17</f>
        <v>3762.1787441500001</v>
      </c>
      <c r="S124" s="36">
        <f>SUMIFS(СВЦЭМ!$C$33:$C$776,СВЦЭМ!$A$33:$A$776,$A124,СВЦЭМ!$B$33:$B$776,S$119)+'СЕТ СН'!$I$9+СВЦЭМ!$D$10+'СЕТ СН'!$I$5-'СЕТ СН'!$I$17</f>
        <v>3740.4846542400001</v>
      </c>
      <c r="T124" s="36">
        <f>SUMIFS(СВЦЭМ!$C$33:$C$776,СВЦЭМ!$A$33:$A$776,$A124,СВЦЭМ!$B$33:$B$776,T$119)+'СЕТ СН'!$I$9+СВЦЭМ!$D$10+'СЕТ СН'!$I$5-'СЕТ СН'!$I$17</f>
        <v>3772.49267164</v>
      </c>
      <c r="U124" s="36">
        <f>SUMIFS(СВЦЭМ!$C$33:$C$776,СВЦЭМ!$A$33:$A$776,$A124,СВЦЭМ!$B$33:$B$776,U$119)+'СЕТ СН'!$I$9+СВЦЭМ!$D$10+'СЕТ СН'!$I$5-'СЕТ СН'!$I$17</f>
        <v>3749.6879644099999</v>
      </c>
      <c r="V124" s="36">
        <f>SUMIFS(СВЦЭМ!$C$33:$C$776,СВЦЭМ!$A$33:$A$776,$A124,СВЦЭМ!$B$33:$B$776,V$119)+'СЕТ СН'!$I$9+СВЦЭМ!$D$10+'СЕТ СН'!$I$5-'СЕТ СН'!$I$17</f>
        <v>3752.7419774300001</v>
      </c>
      <c r="W124" s="36">
        <f>SUMIFS(СВЦЭМ!$C$33:$C$776,СВЦЭМ!$A$33:$A$776,$A124,СВЦЭМ!$B$33:$B$776,W$119)+'СЕТ СН'!$I$9+СВЦЭМ!$D$10+'СЕТ СН'!$I$5-'СЕТ СН'!$I$17</f>
        <v>3739.1846436700002</v>
      </c>
      <c r="X124" s="36">
        <f>SUMIFS(СВЦЭМ!$C$33:$C$776,СВЦЭМ!$A$33:$A$776,$A124,СВЦЭМ!$B$33:$B$776,X$119)+'СЕТ СН'!$I$9+СВЦЭМ!$D$10+'СЕТ СН'!$I$5-'СЕТ СН'!$I$17</f>
        <v>3709.5474414300002</v>
      </c>
      <c r="Y124" s="36">
        <f>SUMIFS(СВЦЭМ!$C$33:$C$776,СВЦЭМ!$A$33:$A$776,$A124,СВЦЭМ!$B$33:$B$776,Y$119)+'СЕТ СН'!$I$9+СВЦЭМ!$D$10+'СЕТ СН'!$I$5-'СЕТ СН'!$I$17</f>
        <v>3749.6136335400001</v>
      </c>
    </row>
    <row r="125" spans="1:27" ht="15.75" x14ac:dyDescent="0.2">
      <c r="A125" s="35">
        <f t="shared" si="3"/>
        <v>43714</v>
      </c>
      <c r="B125" s="36">
        <f>SUMIFS(СВЦЭМ!$C$33:$C$776,СВЦЭМ!$A$33:$A$776,$A125,СВЦЭМ!$B$33:$B$776,B$119)+'СЕТ СН'!$I$9+СВЦЭМ!$D$10+'СЕТ СН'!$I$5-'СЕТ СН'!$I$17</f>
        <v>3763.86495388</v>
      </c>
      <c r="C125" s="36">
        <f>SUMIFS(СВЦЭМ!$C$33:$C$776,СВЦЭМ!$A$33:$A$776,$A125,СВЦЭМ!$B$33:$B$776,C$119)+'СЕТ СН'!$I$9+СВЦЭМ!$D$10+'СЕТ СН'!$I$5-'СЕТ СН'!$I$17</f>
        <v>3831.6481923300003</v>
      </c>
      <c r="D125" s="36">
        <f>SUMIFS(СВЦЭМ!$C$33:$C$776,СВЦЭМ!$A$33:$A$776,$A125,СВЦЭМ!$B$33:$B$776,D$119)+'СЕТ СН'!$I$9+СВЦЭМ!$D$10+'СЕТ СН'!$I$5-'СЕТ СН'!$I$17</f>
        <v>3887.0877545600001</v>
      </c>
      <c r="E125" s="36">
        <f>SUMIFS(СВЦЭМ!$C$33:$C$776,СВЦЭМ!$A$33:$A$776,$A125,СВЦЭМ!$B$33:$B$776,E$119)+'СЕТ СН'!$I$9+СВЦЭМ!$D$10+'СЕТ СН'!$I$5-'СЕТ СН'!$I$17</f>
        <v>3923.2949749500003</v>
      </c>
      <c r="F125" s="36">
        <f>SUMIFS(СВЦЭМ!$C$33:$C$776,СВЦЭМ!$A$33:$A$776,$A125,СВЦЭМ!$B$33:$B$776,F$119)+'СЕТ СН'!$I$9+СВЦЭМ!$D$10+'СЕТ СН'!$I$5-'СЕТ СН'!$I$17</f>
        <v>3917.4724321500003</v>
      </c>
      <c r="G125" s="36">
        <f>SUMIFS(СВЦЭМ!$C$33:$C$776,СВЦЭМ!$A$33:$A$776,$A125,СВЦЭМ!$B$33:$B$776,G$119)+'СЕТ СН'!$I$9+СВЦЭМ!$D$10+'СЕТ СН'!$I$5-'СЕТ СН'!$I$17</f>
        <v>3905.9504412400001</v>
      </c>
      <c r="H125" s="36">
        <f>SUMIFS(СВЦЭМ!$C$33:$C$776,СВЦЭМ!$A$33:$A$776,$A125,СВЦЭМ!$B$33:$B$776,H$119)+'СЕТ СН'!$I$9+СВЦЭМ!$D$10+'СЕТ СН'!$I$5-'СЕТ СН'!$I$17</f>
        <v>3861.2561109400003</v>
      </c>
      <c r="I125" s="36">
        <f>SUMIFS(СВЦЭМ!$C$33:$C$776,СВЦЭМ!$A$33:$A$776,$A125,СВЦЭМ!$B$33:$B$776,I$119)+'СЕТ СН'!$I$9+СВЦЭМ!$D$10+'СЕТ СН'!$I$5-'СЕТ СН'!$I$17</f>
        <v>3828.7656979200001</v>
      </c>
      <c r="J125" s="36">
        <f>SUMIFS(СВЦЭМ!$C$33:$C$776,СВЦЭМ!$A$33:$A$776,$A125,СВЦЭМ!$B$33:$B$776,J$119)+'СЕТ СН'!$I$9+СВЦЭМ!$D$10+'СЕТ СН'!$I$5-'СЕТ СН'!$I$17</f>
        <v>3794.1862929100002</v>
      </c>
      <c r="K125" s="36">
        <f>SUMIFS(СВЦЭМ!$C$33:$C$776,СВЦЭМ!$A$33:$A$776,$A125,СВЦЭМ!$B$33:$B$776,K$119)+'СЕТ СН'!$I$9+СВЦЭМ!$D$10+'СЕТ СН'!$I$5-'СЕТ СН'!$I$17</f>
        <v>3779.4197524700003</v>
      </c>
      <c r="L125" s="36">
        <f>SUMIFS(СВЦЭМ!$C$33:$C$776,СВЦЭМ!$A$33:$A$776,$A125,СВЦЭМ!$B$33:$B$776,L$119)+'СЕТ СН'!$I$9+СВЦЭМ!$D$10+'СЕТ СН'!$I$5-'СЕТ СН'!$I$17</f>
        <v>3791.31598343</v>
      </c>
      <c r="M125" s="36">
        <f>SUMIFS(СВЦЭМ!$C$33:$C$776,СВЦЭМ!$A$33:$A$776,$A125,СВЦЭМ!$B$33:$B$776,M$119)+'СЕТ СН'!$I$9+СВЦЭМ!$D$10+'СЕТ СН'!$I$5-'СЕТ СН'!$I$17</f>
        <v>3760.8916053100002</v>
      </c>
      <c r="N125" s="36">
        <f>SUMIFS(СВЦЭМ!$C$33:$C$776,СВЦЭМ!$A$33:$A$776,$A125,СВЦЭМ!$B$33:$B$776,N$119)+'СЕТ СН'!$I$9+СВЦЭМ!$D$10+'СЕТ СН'!$I$5-'СЕТ СН'!$I$17</f>
        <v>3749.02416855</v>
      </c>
      <c r="O125" s="36">
        <f>SUMIFS(СВЦЭМ!$C$33:$C$776,СВЦЭМ!$A$33:$A$776,$A125,СВЦЭМ!$B$33:$B$776,O$119)+'СЕТ СН'!$I$9+СВЦЭМ!$D$10+'СЕТ СН'!$I$5-'СЕТ СН'!$I$17</f>
        <v>3759.5267676800004</v>
      </c>
      <c r="P125" s="36">
        <f>SUMIFS(СВЦЭМ!$C$33:$C$776,СВЦЭМ!$A$33:$A$776,$A125,СВЦЭМ!$B$33:$B$776,P$119)+'СЕТ СН'!$I$9+СВЦЭМ!$D$10+'СЕТ СН'!$I$5-'СЕТ СН'!$I$17</f>
        <v>3787.1615796300002</v>
      </c>
      <c r="Q125" s="36">
        <f>SUMIFS(СВЦЭМ!$C$33:$C$776,СВЦЭМ!$A$33:$A$776,$A125,СВЦЭМ!$B$33:$B$776,Q$119)+'СЕТ СН'!$I$9+СВЦЭМ!$D$10+'СЕТ СН'!$I$5-'СЕТ СН'!$I$17</f>
        <v>3779.1814651</v>
      </c>
      <c r="R125" s="36">
        <f>SUMIFS(СВЦЭМ!$C$33:$C$776,СВЦЭМ!$A$33:$A$776,$A125,СВЦЭМ!$B$33:$B$776,R$119)+'СЕТ СН'!$I$9+СВЦЭМ!$D$10+'СЕТ СН'!$I$5-'СЕТ СН'!$I$17</f>
        <v>3745.2551886700003</v>
      </c>
      <c r="S125" s="36">
        <f>SUMIFS(СВЦЭМ!$C$33:$C$776,СВЦЭМ!$A$33:$A$776,$A125,СВЦЭМ!$B$33:$B$776,S$119)+'СЕТ СН'!$I$9+СВЦЭМ!$D$10+'СЕТ СН'!$I$5-'СЕТ СН'!$I$17</f>
        <v>3711.3045616899999</v>
      </c>
      <c r="T125" s="36">
        <f>SUMIFS(СВЦЭМ!$C$33:$C$776,СВЦЭМ!$A$33:$A$776,$A125,СВЦЭМ!$B$33:$B$776,T$119)+'СЕТ СН'!$I$9+СВЦЭМ!$D$10+'СЕТ СН'!$I$5-'СЕТ СН'!$I$17</f>
        <v>3713.7466797300003</v>
      </c>
      <c r="U125" s="36">
        <f>SUMIFS(СВЦЭМ!$C$33:$C$776,СВЦЭМ!$A$33:$A$776,$A125,СВЦЭМ!$B$33:$B$776,U$119)+'СЕТ СН'!$I$9+СВЦЭМ!$D$10+'СЕТ СН'!$I$5-'СЕТ СН'!$I$17</f>
        <v>3716.1388729</v>
      </c>
      <c r="V125" s="36">
        <f>SUMIFS(СВЦЭМ!$C$33:$C$776,СВЦЭМ!$A$33:$A$776,$A125,СВЦЭМ!$B$33:$B$776,V$119)+'СЕТ СН'!$I$9+СВЦЭМ!$D$10+'СЕТ СН'!$I$5-'СЕТ СН'!$I$17</f>
        <v>3731.5988249100001</v>
      </c>
      <c r="W125" s="36">
        <f>SUMIFS(СВЦЭМ!$C$33:$C$776,СВЦЭМ!$A$33:$A$776,$A125,СВЦЭМ!$B$33:$B$776,W$119)+'СЕТ СН'!$I$9+СВЦЭМ!$D$10+'СЕТ СН'!$I$5-'СЕТ СН'!$I$17</f>
        <v>3723.5988674800001</v>
      </c>
      <c r="X125" s="36">
        <f>SUMIFS(СВЦЭМ!$C$33:$C$776,СВЦЭМ!$A$33:$A$776,$A125,СВЦЭМ!$B$33:$B$776,X$119)+'СЕТ СН'!$I$9+СВЦЭМ!$D$10+'СЕТ СН'!$I$5-'СЕТ СН'!$I$17</f>
        <v>3719.3676946800001</v>
      </c>
      <c r="Y125" s="36">
        <f>SUMIFS(СВЦЭМ!$C$33:$C$776,СВЦЭМ!$A$33:$A$776,$A125,СВЦЭМ!$B$33:$B$776,Y$119)+'СЕТ СН'!$I$9+СВЦЭМ!$D$10+'СЕТ СН'!$I$5-'СЕТ СН'!$I$17</f>
        <v>3792.4326065599998</v>
      </c>
    </row>
    <row r="126" spans="1:27" ht="15.75" x14ac:dyDescent="0.2">
      <c r="A126" s="35">
        <f t="shared" si="3"/>
        <v>43715</v>
      </c>
      <c r="B126" s="36">
        <f>SUMIFS(СВЦЭМ!$C$33:$C$776,СВЦЭМ!$A$33:$A$776,$A126,СВЦЭМ!$B$33:$B$776,B$119)+'СЕТ СН'!$I$9+СВЦЭМ!$D$10+'СЕТ СН'!$I$5-'СЕТ СН'!$I$17</f>
        <v>3813.6871386399998</v>
      </c>
      <c r="C126" s="36">
        <f>SUMIFS(СВЦЭМ!$C$33:$C$776,СВЦЭМ!$A$33:$A$776,$A126,СВЦЭМ!$B$33:$B$776,C$119)+'СЕТ СН'!$I$9+СВЦЭМ!$D$10+'СЕТ СН'!$I$5-'СЕТ СН'!$I$17</f>
        <v>3860.4790526400002</v>
      </c>
      <c r="D126" s="36">
        <f>SUMIFS(СВЦЭМ!$C$33:$C$776,СВЦЭМ!$A$33:$A$776,$A126,СВЦЭМ!$B$33:$B$776,D$119)+'СЕТ СН'!$I$9+СВЦЭМ!$D$10+'СЕТ СН'!$I$5-'СЕТ СН'!$I$17</f>
        <v>3894.1152341400002</v>
      </c>
      <c r="E126" s="36">
        <f>SUMIFS(СВЦЭМ!$C$33:$C$776,СВЦЭМ!$A$33:$A$776,$A126,СВЦЭМ!$B$33:$B$776,E$119)+'СЕТ СН'!$I$9+СВЦЭМ!$D$10+'СЕТ СН'!$I$5-'СЕТ СН'!$I$17</f>
        <v>3916.3984393400001</v>
      </c>
      <c r="F126" s="36">
        <f>SUMIFS(СВЦЭМ!$C$33:$C$776,СВЦЭМ!$A$33:$A$776,$A126,СВЦЭМ!$B$33:$B$776,F$119)+'СЕТ СН'!$I$9+СВЦЭМ!$D$10+'СЕТ СН'!$I$5-'СЕТ СН'!$I$17</f>
        <v>3918.2914848</v>
      </c>
      <c r="G126" s="36">
        <f>SUMIFS(СВЦЭМ!$C$33:$C$776,СВЦЭМ!$A$33:$A$776,$A126,СВЦЭМ!$B$33:$B$776,G$119)+'СЕТ СН'!$I$9+СВЦЭМ!$D$10+'СЕТ СН'!$I$5-'СЕТ СН'!$I$17</f>
        <v>3911.2568386500002</v>
      </c>
      <c r="H126" s="36">
        <f>SUMIFS(СВЦЭМ!$C$33:$C$776,СВЦЭМ!$A$33:$A$776,$A126,СВЦЭМ!$B$33:$B$776,H$119)+'СЕТ СН'!$I$9+СВЦЭМ!$D$10+'СЕТ СН'!$I$5-'СЕТ СН'!$I$17</f>
        <v>3913.27996454</v>
      </c>
      <c r="I126" s="36">
        <f>SUMIFS(СВЦЭМ!$C$33:$C$776,СВЦЭМ!$A$33:$A$776,$A126,СВЦЭМ!$B$33:$B$776,I$119)+'СЕТ СН'!$I$9+СВЦЭМ!$D$10+'СЕТ СН'!$I$5-'СЕТ СН'!$I$17</f>
        <v>3822.3527443399998</v>
      </c>
      <c r="J126" s="36">
        <f>SUMIFS(СВЦЭМ!$C$33:$C$776,СВЦЭМ!$A$33:$A$776,$A126,СВЦЭМ!$B$33:$B$776,J$119)+'СЕТ СН'!$I$9+СВЦЭМ!$D$10+'СЕТ СН'!$I$5-'СЕТ СН'!$I$17</f>
        <v>3778.5003838000002</v>
      </c>
      <c r="K126" s="36">
        <f>SUMIFS(СВЦЭМ!$C$33:$C$776,СВЦЭМ!$A$33:$A$776,$A126,СВЦЭМ!$B$33:$B$776,K$119)+'СЕТ СН'!$I$9+СВЦЭМ!$D$10+'СЕТ СН'!$I$5-'СЕТ СН'!$I$17</f>
        <v>3788.26077399</v>
      </c>
      <c r="L126" s="36">
        <f>SUMIFS(СВЦЭМ!$C$33:$C$776,СВЦЭМ!$A$33:$A$776,$A126,СВЦЭМ!$B$33:$B$776,L$119)+'СЕТ СН'!$I$9+СВЦЭМ!$D$10+'СЕТ СН'!$I$5-'СЕТ СН'!$I$17</f>
        <v>3814.48953609</v>
      </c>
      <c r="M126" s="36">
        <f>SUMIFS(СВЦЭМ!$C$33:$C$776,СВЦЭМ!$A$33:$A$776,$A126,СВЦЭМ!$B$33:$B$776,M$119)+'СЕТ СН'!$I$9+СВЦЭМ!$D$10+'СЕТ СН'!$I$5-'СЕТ СН'!$I$17</f>
        <v>3774.1481926000001</v>
      </c>
      <c r="N126" s="36">
        <f>SUMIFS(СВЦЭМ!$C$33:$C$776,СВЦЭМ!$A$33:$A$776,$A126,СВЦЭМ!$B$33:$B$776,N$119)+'СЕТ СН'!$I$9+СВЦЭМ!$D$10+'СЕТ СН'!$I$5-'СЕТ СН'!$I$17</f>
        <v>3805.7842741700001</v>
      </c>
      <c r="O126" s="36">
        <f>SUMIFS(СВЦЭМ!$C$33:$C$776,СВЦЭМ!$A$33:$A$776,$A126,СВЦЭМ!$B$33:$B$776,O$119)+'СЕТ СН'!$I$9+СВЦЭМ!$D$10+'СЕТ СН'!$I$5-'СЕТ СН'!$I$17</f>
        <v>3790.1691821300001</v>
      </c>
      <c r="P126" s="36">
        <f>SUMIFS(СВЦЭМ!$C$33:$C$776,СВЦЭМ!$A$33:$A$776,$A126,СВЦЭМ!$B$33:$B$776,P$119)+'СЕТ СН'!$I$9+СВЦЭМ!$D$10+'СЕТ СН'!$I$5-'СЕТ СН'!$I$17</f>
        <v>3791.2513937900003</v>
      </c>
      <c r="Q126" s="36">
        <f>SUMIFS(СВЦЭМ!$C$33:$C$776,СВЦЭМ!$A$33:$A$776,$A126,СВЦЭМ!$B$33:$B$776,Q$119)+'СЕТ СН'!$I$9+СВЦЭМ!$D$10+'СЕТ СН'!$I$5-'СЕТ СН'!$I$17</f>
        <v>3789.6259272699999</v>
      </c>
      <c r="R126" s="36">
        <f>SUMIFS(СВЦЭМ!$C$33:$C$776,СВЦЭМ!$A$33:$A$776,$A126,СВЦЭМ!$B$33:$B$776,R$119)+'СЕТ СН'!$I$9+СВЦЭМ!$D$10+'СЕТ СН'!$I$5-'СЕТ СН'!$I$17</f>
        <v>3760.2602027200001</v>
      </c>
      <c r="S126" s="36">
        <f>SUMIFS(СВЦЭМ!$C$33:$C$776,СВЦЭМ!$A$33:$A$776,$A126,СВЦЭМ!$B$33:$B$776,S$119)+'СЕТ СН'!$I$9+СВЦЭМ!$D$10+'СЕТ СН'!$I$5-'СЕТ СН'!$I$17</f>
        <v>3704.7045255800003</v>
      </c>
      <c r="T126" s="36">
        <f>SUMIFS(СВЦЭМ!$C$33:$C$776,СВЦЭМ!$A$33:$A$776,$A126,СВЦЭМ!$B$33:$B$776,T$119)+'СЕТ СН'!$I$9+СВЦЭМ!$D$10+'СЕТ СН'!$I$5-'СЕТ СН'!$I$17</f>
        <v>3705.043643</v>
      </c>
      <c r="U126" s="36">
        <f>SUMIFS(СВЦЭМ!$C$33:$C$776,СВЦЭМ!$A$33:$A$776,$A126,СВЦЭМ!$B$33:$B$776,U$119)+'СЕТ СН'!$I$9+СВЦЭМ!$D$10+'СЕТ СН'!$I$5-'СЕТ СН'!$I$17</f>
        <v>3708.2681603800002</v>
      </c>
      <c r="V126" s="36">
        <f>SUMIFS(СВЦЭМ!$C$33:$C$776,СВЦЭМ!$A$33:$A$776,$A126,СВЦЭМ!$B$33:$B$776,V$119)+'СЕТ СН'!$I$9+СВЦЭМ!$D$10+'СЕТ СН'!$I$5-'СЕТ СН'!$I$17</f>
        <v>3719.7397462100002</v>
      </c>
      <c r="W126" s="36">
        <f>SUMIFS(СВЦЭМ!$C$33:$C$776,СВЦЭМ!$A$33:$A$776,$A126,СВЦЭМ!$B$33:$B$776,W$119)+'СЕТ СН'!$I$9+СВЦЭМ!$D$10+'СЕТ СН'!$I$5-'СЕТ СН'!$I$17</f>
        <v>3724.16257189</v>
      </c>
      <c r="X126" s="36">
        <f>SUMIFS(СВЦЭМ!$C$33:$C$776,СВЦЭМ!$A$33:$A$776,$A126,СВЦЭМ!$B$33:$B$776,X$119)+'СЕТ СН'!$I$9+СВЦЭМ!$D$10+'СЕТ СН'!$I$5-'СЕТ СН'!$I$17</f>
        <v>3702.1174752800002</v>
      </c>
      <c r="Y126" s="36">
        <f>SUMIFS(СВЦЭМ!$C$33:$C$776,СВЦЭМ!$A$33:$A$776,$A126,СВЦЭМ!$B$33:$B$776,Y$119)+'СЕТ СН'!$I$9+СВЦЭМ!$D$10+'СЕТ СН'!$I$5-'СЕТ СН'!$I$17</f>
        <v>3764.97680881</v>
      </c>
    </row>
    <row r="127" spans="1:27" ht="15.75" x14ac:dyDescent="0.2">
      <c r="A127" s="35">
        <f t="shared" si="3"/>
        <v>43716</v>
      </c>
      <c r="B127" s="36">
        <f>SUMIFS(СВЦЭМ!$C$33:$C$776,СВЦЭМ!$A$33:$A$776,$A127,СВЦЭМ!$B$33:$B$776,B$119)+'СЕТ СН'!$I$9+СВЦЭМ!$D$10+'СЕТ СН'!$I$5-'СЕТ СН'!$I$17</f>
        <v>3813.5936484600002</v>
      </c>
      <c r="C127" s="36">
        <f>SUMIFS(СВЦЭМ!$C$33:$C$776,СВЦЭМ!$A$33:$A$776,$A127,СВЦЭМ!$B$33:$B$776,C$119)+'СЕТ СН'!$I$9+СВЦЭМ!$D$10+'СЕТ СН'!$I$5-'СЕТ СН'!$I$17</f>
        <v>3842.8510705400004</v>
      </c>
      <c r="D127" s="36">
        <f>SUMIFS(СВЦЭМ!$C$33:$C$776,СВЦЭМ!$A$33:$A$776,$A127,СВЦЭМ!$B$33:$B$776,D$119)+'СЕТ СН'!$I$9+СВЦЭМ!$D$10+'СЕТ СН'!$I$5-'СЕТ СН'!$I$17</f>
        <v>3859.5071411500003</v>
      </c>
      <c r="E127" s="36">
        <f>SUMIFS(СВЦЭМ!$C$33:$C$776,СВЦЭМ!$A$33:$A$776,$A127,СВЦЭМ!$B$33:$B$776,E$119)+'СЕТ СН'!$I$9+СВЦЭМ!$D$10+'СЕТ СН'!$I$5-'СЕТ СН'!$I$17</f>
        <v>3877.6969672300002</v>
      </c>
      <c r="F127" s="36">
        <f>SUMIFS(СВЦЭМ!$C$33:$C$776,СВЦЭМ!$A$33:$A$776,$A127,СВЦЭМ!$B$33:$B$776,F$119)+'СЕТ СН'!$I$9+СВЦЭМ!$D$10+'СЕТ СН'!$I$5-'СЕТ СН'!$I$17</f>
        <v>3876.3427904</v>
      </c>
      <c r="G127" s="36">
        <f>SUMIFS(СВЦЭМ!$C$33:$C$776,СВЦЭМ!$A$33:$A$776,$A127,СВЦЭМ!$B$33:$B$776,G$119)+'СЕТ СН'!$I$9+СВЦЭМ!$D$10+'СЕТ СН'!$I$5-'СЕТ СН'!$I$17</f>
        <v>3872.2408072900002</v>
      </c>
      <c r="H127" s="36">
        <f>SUMIFS(СВЦЭМ!$C$33:$C$776,СВЦЭМ!$A$33:$A$776,$A127,СВЦЭМ!$B$33:$B$776,H$119)+'СЕТ СН'!$I$9+СВЦЭМ!$D$10+'СЕТ СН'!$I$5-'СЕТ СН'!$I$17</f>
        <v>3858.98123627</v>
      </c>
      <c r="I127" s="36">
        <f>SUMIFS(СВЦЭМ!$C$33:$C$776,СВЦЭМ!$A$33:$A$776,$A127,СВЦЭМ!$B$33:$B$776,I$119)+'СЕТ СН'!$I$9+СВЦЭМ!$D$10+'СЕТ СН'!$I$5-'СЕТ СН'!$I$17</f>
        <v>3831.7666206000004</v>
      </c>
      <c r="J127" s="36">
        <f>SUMIFS(СВЦЭМ!$C$33:$C$776,СВЦЭМ!$A$33:$A$776,$A127,СВЦЭМ!$B$33:$B$776,J$119)+'СЕТ СН'!$I$9+СВЦЭМ!$D$10+'СЕТ СН'!$I$5-'СЕТ СН'!$I$17</f>
        <v>3813.1290800100001</v>
      </c>
      <c r="K127" s="36">
        <f>SUMIFS(СВЦЭМ!$C$33:$C$776,СВЦЭМ!$A$33:$A$776,$A127,СВЦЭМ!$B$33:$B$776,K$119)+'СЕТ СН'!$I$9+СВЦЭМ!$D$10+'СЕТ СН'!$I$5-'СЕТ СН'!$I$17</f>
        <v>3782.7449490899999</v>
      </c>
      <c r="L127" s="36">
        <f>SUMIFS(СВЦЭМ!$C$33:$C$776,СВЦЭМ!$A$33:$A$776,$A127,СВЦЭМ!$B$33:$B$776,L$119)+'СЕТ СН'!$I$9+СВЦЭМ!$D$10+'СЕТ СН'!$I$5-'СЕТ СН'!$I$17</f>
        <v>3788.9475324600003</v>
      </c>
      <c r="M127" s="36">
        <f>SUMIFS(СВЦЭМ!$C$33:$C$776,СВЦЭМ!$A$33:$A$776,$A127,СВЦЭМ!$B$33:$B$776,M$119)+'СЕТ СН'!$I$9+СВЦЭМ!$D$10+'СЕТ СН'!$I$5-'СЕТ СН'!$I$17</f>
        <v>3772.8861096199998</v>
      </c>
      <c r="N127" s="36">
        <f>SUMIFS(СВЦЭМ!$C$33:$C$776,СВЦЭМ!$A$33:$A$776,$A127,СВЦЭМ!$B$33:$B$776,N$119)+'СЕТ СН'!$I$9+СВЦЭМ!$D$10+'СЕТ СН'!$I$5-'СЕТ СН'!$I$17</f>
        <v>3777.18131236</v>
      </c>
      <c r="O127" s="36">
        <f>SUMIFS(СВЦЭМ!$C$33:$C$776,СВЦЭМ!$A$33:$A$776,$A127,СВЦЭМ!$B$33:$B$776,O$119)+'СЕТ СН'!$I$9+СВЦЭМ!$D$10+'СЕТ СН'!$I$5-'СЕТ СН'!$I$17</f>
        <v>3769.9372865100004</v>
      </c>
      <c r="P127" s="36">
        <f>SUMIFS(СВЦЭМ!$C$33:$C$776,СВЦЭМ!$A$33:$A$776,$A127,СВЦЭМ!$B$33:$B$776,P$119)+'СЕТ СН'!$I$9+СВЦЭМ!$D$10+'СЕТ СН'!$I$5-'СЕТ СН'!$I$17</f>
        <v>3767.42321993</v>
      </c>
      <c r="Q127" s="36">
        <f>SUMIFS(СВЦЭМ!$C$33:$C$776,СВЦЭМ!$A$33:$A$776,$A127,СВЦЭМ!$B$33:$B$776,Q$119)+'СЕТ СН'!$I$9+СВЦЭМ!$D$10+'СЕТ СН'!$I$5-'СЕТ СН'!$I$17</f>
        <v>3777.9781156700001</v>
      </c>
      <c r="R127" s="36">
        <f>SUMIFS(СВЦЭМ!$C$33:$C$776,СВЦЭМ!$A$33:$A$776,$A127,СВЦЭМ!$B$33:$B$776,R$119)+'СЕТ СН'!$I$9+СВЦЭМ!$D$10+'СЕТ СН'!$I$5-'СЕТ СН'!$I$17</f>
        <v>3739.51562633</v>
      </c>
      <c r="S127" s="36">
        <f>SUMIFS(СВЦЭМ!$C$33:$C$776,СВЦЭМ!$A$33:$A$776,$A127,СВЦЭМ!$B$33:$B$776,S$119)+'СЕТ СН'!$I$9+СВЦЭМ!$D$10+'СЕТ СН'!$I$5-'СЕТ СН'!$I$17</f>
        <v>3701.5426330400001</v>
      </c>
      <c r="T127" s="36">
        <f>SUMIFS(СВЦЭМ!$C$33:$C$776,СВЦЭМ!$A$33:$A$776,$A127,СВЦЭМ!$B$33:$B$776,T$119)+'СЕТ СН'!$I$9+СВЦЭМ!$D$10+'СЕТ СН'!$I$5-'СЕТ СН'!$I$17</f>
        <v>3706.7362982300001</v>
      </c>
      <c r="U127" s="36">
        <f>SUMIFS(СВЦЭМ!$C$33:$C$776,СВЦЭМ!$A$33:$A$776,$A127,СВЦЭМ!$B$33:$B$776,U$119)+'СЕТ СН'!$I$9+СВЦЭМ!$D$10+'СЕТ СН'!$I$5-'СЕТ СН'!$I$17</f>
        <v>3718.4302150500002</v>
      </c>
      <c r="V127" s="36">
        <f>SUMIFS(СВЦЭМ!$C$33:$C$776,СВЦЭМ!$A$33:$A$776,$A127,СВЦЭМ!$B$33:$B$776,V$119)+'СЕТ СН'!$I$9+СВЦЭМ!$D$10+'СЕТ СН'!$I$5-'СЕТ СН'!$I$17</f>
        <v>3751.41547683</v>
      </c>
      <c r="W127" s="36">
        <f>SUMIFS(СВЦЭМ!$C$33:$C$776,СВЦЭМ!$A$33:$A$776,$A127,СВЦЭМ!$B$33:$B$776,W$119)+'СЕТ СН'!$I$9+СВЦЭМ!$D$10+'СЕТ СН'!$I$5-'СЕТ СН'!$I$17</f>
        <v>3736.00207082</v>
      </c>
      <c r="X127" s="36">
        <f>SUMIFS(СВЦЭМ!$C$33:$C$776,СВЦЭМ!$A$33:$A$776,$A127,СВЦЭМ!$B$33:$B$776,X$119)+'СЕТ СН'!$I$9+СВЦЭМ!$D$10+'СЕТ СН'!$I$5-'СЕТ СН'!$I$17</f>
        <v>3692.71300178</v>
      </c>
      <c r="Y127" s="36">
        <f>SUMIFS(СВЦЭМ!$C$33:$C$776,СВЦЭМ!$A$33:$A$776,$A127,СВЦЭМ!$B$33:$B$776,Y$119)+'СЕТ СН'!$I$9+СВЦЭМ!$D$10+'СЕТ СН'!$I$5-'СЕТ СН'!$I$17</f>
        <v>3712.9269158800003</v>
      </c>
    </row>
    <row r="128" spans="1:27" ht="15.75" x14ac:dyDescent="0.2">
      <c r="A128" s="35">
        <f t="shared" si="3"/>
        <v>43717</v>
      </c>
      <c r="B128" s="36">
        <f>SUMIFS(СВЦЭМ!$C$33:$C$776,СВЦЭМ!$A$33:$A$776,$A128,СВЦЭМ!$B$33:$B$776,B$119)+'СЕТ СН'!$I$9+СВЦЭМ!$D$10+'СЕТ СН'!$I$5-'СЕТ СН'!$I$17</f>
        <v>3775.0992639599999</v>
      </c>
      <c r="C128" s="36">
        <f>SUMIFS(СВЦЭМ!$C$33:$C$776,СВЦЭМ!$A$33:$A$776,$A128,СВЦЭМ!$B$33:$B$776,C$119)+'СЕТ СН'!$I$9+СВЦЭМ!$D$10+'СЕТ СН'!$I$5-'СЕТ СН'!$I$17</f>
        <v>3870.6545957200001</v>
      </c>
      <c r="D128" s="36">
        <f>SUMIFS(СВЦЭМ!$C$33:$C$776,СВЦЭМ!$A$33:$A$776,$A128,СВЦЭМ!$B$33:$B$776,D$119)+'СЕТ СН'!$I$9+СВЦЭМ!$D$10+'СЕТ СН'!$I$5-'СЕТ СН'!$I$17</f>
        <v>3897.0690270800001</v>
      </c>
      <c r="E128" s="36">
        <f>SUMIFS(СВЦЭМ!$C$33:$C$776,СВЦЭМ!$A$33:$A$776,$A128,СВЦЭМ!$B$33:$B$776,E$119)+'СЕТ СН'!$I$9+СВЦЭМ!$D$10+'СЕТ СН'!$I$5-'СЕТ СН'!$I$17</f>
        <v>3920.5120852300001</v>
      </c>
      <c r="F128" s="36">
        <f>SUMIFS(СВЦЭМ!$C$33:$C$776,СВЦЭМ!$A$33:$A$776,$A128,СВЦЭМ!$B$33:$B$776,F$119)+'СЕТ СН'!$I$9+СВЦЭМ!$D$10+'СЕТ СН'!$I$5-'СЕТ СН'!$I$17</f>
        <v>3920.9032063900004</v>
      </c>
      <c r="G128" s="36">
        <f>SUMIFS(СВЦЭМ!$C$33:$C$776,СВЦЭМ!$A$33:$A$776,$A128,СВЦЭМ!$B$33:$B$776,G$119)+'СЕТ СН'!$I$9+СВЦЭМ!$D$10+'СЕТ СН'!$I$5-'СЕТ СН'!$I$17</f>
        <v>3910.6033819100003</v>
      </c>
      <c r="H128" s="36">
        <f>SUMIFS(СВЦЭМ!$C$33:$C$776,СВЦЭМ!$A$33:$A$776,$A128,СВЦЭМ!$B$33:$B$776,H$119)+'СЕТ СН'!$I$9+СВЦЭМ!$D$10+'СЕТ СН'!$I$5-'СЕТ СН'!$I$17</f>
        <v>3850.3681758900002</v>
      </c>
      <c r="I128" s="36">
        <f>SUMIFS(СВЦЭМ!$C$33:$C$776,СВЦЭМ!$A$33:$A$776,$A128,СВЦЭМ!$B$33:$B$776,I$119)+'СЕТ СН'!$I$9+СВЦЭМ!$D$10+'СЕТ СН'!$I$5-'СЕТ СН'!$I$17</f>
        <v>3804.29670364</v>
      </c>
      <c r="J128" s="36">
        <f>SUMIFS(СВЦЭМ!$C$33:$C$776,СВЦЭМ!$A$33:$A$776,$A128,СВЦЭМ!$B$33:$B$776,J$119)+'СЕТ СН'!$I$9+СВЦЭМ!$D$10+'СЕТ СН'!$I$5-'СЕТ СН'!$I$17</f>
        <v>3744.3670423399999</v>
      </c>
      <c r="K128" s="36">
        <f>SUMIFS(СВЦЭМ!$C$33:$C$776,СВЦЭМ!$A$33:$A$776,$A128,СВЦЭМ!$B$33:$B$776,K$119)+'СЕТ СН'!$I$9+СВЦЭМ!$D$10+'СЕТ СН'!$I$5-'СЕТ СН'!$I$17</f>
        <v>3713.66462422</v>
      </c>
      <c r="L128" s="36">
        <f>SUMIFS(СВЦЭМ!$C$33:$C$776,СВЦЭМ!$A$33:$A$776,$A128,СВЦЭМ!$B$33:$B$776,L$119)+'СЕТ СН'!$I$9+СВЦЭМ!$D$10+'СЕТ СН'!$I$5-'СЕТ СН'!$I$17</f>
        <v>3707.2276603800001</v>
      </c>
      <c r="M128" s="36">
        <f>SUMIFS(СВЦЭМ!$C$33:$C$776,СВЦЭМ!$A$33:$A$776,$A128,СВЦЭМ!$B$33:$B$776,M$119)+'СЕТ СН'!$I$9+СВЦЭМ!$D$10+'СЕТ СН'!$I$5-'СЕТ СН'!$I$17</f>
        <v>3708.4344372800001</v>
      </c>
      <c r="N128" s="36">
        <f>SUMIFS(СВЦЭМ!$C$33:$C$776,СВЦЭМ!$A$33:$A$776,$A128,СВЦЭМ!$B$33:$B$776,N$119)+'СЕТ СН'!$I$9+СВЦЭМ!$D$10+'СЕТ СН'!$I$5-'СЕТ СН'!$I$17</f>
        <v>3717.7702921500004</v>
      </c>
      <c r="O128" s="36">
        <f>SUMIFS(СВЦЭМ!$C$33:$C$776,СВЦЭМ!$A$33:$A$776,$A128,СВЦЭМ!$B$33:$B$776,O$119)+'СЕТ СН'!$I$9+СВЦЭМ!$D$10+'СЕТ СН'!$I$5-'СЕТ СН'!$I$17</f>
        <v>3715.5715880600001</v>
      </c>
      <c r="P128" s="36">
        <f>SUMIFS(СВЦЭМ!$C$33:$C$776,СВЦЭМ!$A$33:$A$776,$A128,СВЦЭМ!$B$33:$B$776,P$119)+'СЕТ СН'!$I$9+СВЦЭМ!$D$10+'СЕТ СН'!$I$5-'СЕТ СН'!$I$17</f>
        <v>3718.6426296099999</v>
      </c>
      <c r="Q128" s="36">
        <f>SUMIFS(СВЦЭМ!$C$33:$C$776,СВЦЭМ!$A$33:$A$776,$A128,СВЦЭМ!$B$33:$B$776,Q$119)+'СЕТ СН'!$I$9+СВЦЭМ!$D$10+'СЕТ СН'!$I$5-'СЕТ СН'!$I$17</f>
        <v>3727.1631764500003</v>
      </c>
      <c r="R128" s="36">
        <f>SUMIFS(СВЦЭМ!$C$33:$C$776,СВЦЭМ!$A$33:$A$776,$A128,СВЦЭМ!$B$33:$B$776,R$119)+'СЕТ СН'!$I$9+СВЦЭМ!$D$10+'СЕТ СН'!$I$5-'СЕТ СН'!$I$17</f>
        <v>3730.3997858900002</v>
      </c>
      <c r="S128" s="36">
        <f>SUMIFS(СВЦЭМ!$C$33:$C$776,СВЦЭМ!$A$33:$A$776,$A128,СВЦЭМ!$B$33:$B$776,S$119)+'СЕТ СН'!$I$9+СВЦЭМ!$D$10+'СЕТ СН'!$I$5-'СЕТ СН'!$I$17</f>
        <v>3753.6520536900002</v>
      </c>
      <c r="T128" s="36">
        <f>SUMIFS(СВЦЭМ!$C$33:$C$776,СВЦЭМ!$A$33:$A$776,$A128,СВЦЭМ!$B$33:$B$776,T$119)+'СЕТ СН'!$I$9+СВЦЭМ!$D$10+'СЕТ СН'!$I$5-'СЕТ СН'!$I$17</f>
        <v>3747.96251695</v>
      </c>
      <c r="U128" s="36">
        <f>SUMIFS(СВЦЭМ!$C$33:$C$776,СВЦЭМ!$A$33:$A$776,$A128,СВЦЭМ!$B$33:$B$776,U$119)+'СЕТ СН'!$I$9+СВЦЭМ!$D$10+'СЕТ СН'!$I$5-'СЕТ СН'!$I$17</f>
        <v>3730.2748043500001</v>
      </c>
      <c r="V128" s="36">
        <f>SUMIFS(СВЦЭМ!$C$33:$C$776,СВЦЭМ!$A$33:$A$776,$A128,СВЦЭМ!$B$33:$B$776,V$119)+'СЕТ СН'!$I$9+СВЦЭМ!$D$10+'СЕТ СН'!$I$5-'СЕТ СН'!$I$17</f>
        <v>3750.7609613499999</v>
      </c>
      <c r="W128" s="36">
        <f>SUMIFS(СВЦЭМ!$C$33:$C$776,СВЦЭМ!$A$33:$A$776,$A128,СВЦЭМ!$B$33:$B$776,W$119)+'СЕТ СН'!$I$9+СВЦЭМ!$D$10+'СЕТ СН'!$I$5-'СЕТ СН'!$I$17</f>
        <v>3734.0372639300003</v>
      </c>
      <c r="X128" s="36">
        <f>SUMIFS(СВЦЭМ!$C$33:$C$776,СВЦЭМ!$A$33:$A$776,$A128,СВЦЭМ!$B$33:$B$776,X$119)+'СЕТ СН'!$I$9+СВЦЭМ!$D$10+'СЕТ СН'!$I$5-'СЕТ СН'!$I$17</f>
        <v>3724.8007880700002</v>
      </c>
      <c r="Y128" s="36">
        <f>SUMIFS(СВЦЭМ!$C$33:$C$776,СВЦЭМ!$A$33:$A$776,$A128,СВЦЭМ!$B$33:$B$776,Y$119)+'СЕТ СН'!$I$9+СВЦЭМ!$D$10+'СЕТ СН'!$I$5-'СЕТ СН'!$I$17</f>
        <v>3762.6576537600004</v>
      </c>
    </row>
    <row r="129" spans="1:25" ht="15.75" x14ac:dyDescent="0.2">
      <c r="A129" s="35">
        <f t="shared" si="3"/>
        <v>43718</v>
      </c>
      <c r="B129" s="36">
        <f>SUMIFS(СВЦЭМ!$C$33:$C$776,СВЦЭМ!$A$33:$A$776,$A129,СВЦЭМ!$B$33:$B$776,B$119)+'СЕТ СН'!$I$9+СВЦЭМ!$D$10+'СЕТ СН'!$I$5-'СЕТ СН'!$I$17</f>
        <v>3803.1216947500002</v>
      </c>
      <c r="C129" s="36">
        <f>SUMIFS(СВЦЭМ!$C$33:$C$776,СВЦЭМ!$A$33:$A$776,$A129,СВЦЭМ!$B$33:$B$776,C$119)+'СЕТ СН'!$I$9+СВЦЭМ!$D$10+'СЕТ СН'!$I$5-'СЕТ СН'!$I$17</f>
        <v>3832.18928529</v>
      </c>
      <c r="D129" s="36">
        <f>SUMIFS(СВЦЭМ!$C$33:$C$776,СВЦЭМ!$A$33:$A$776,$A129,СВЦЭМ!$B$33:$B$776,D$119)+'СЕТ СН'!$I$9+СВЦЭМ!$D$10+'СЕТ СН'!$I$5-'СЕТ СН'!$I$17</f>
        <v>3842.63847506</v>
      </c>
      <c r="E129" s="36">
        <f>SUMIFS(СВЦЭМ!$C$33:$C$776,СВЦЭМ!$A$33:$A$776,$A129,СВЦЭМ!$B$33:$B$776,E$119)+'СЕТ СН'!$I$9+СВЦЭМ!$D$10+'СЕТ СН'!$I$5-'СЕТ СН'!$I$17</f>
        <v>3846.7361736399998</v>
      </c>
      <c r="F129" s="36">
        <f>SUMIFS(СВЦЭМ!$C$33:$C$776,СВЦЭМ!$A$33:$A$776,$A129,СВЦЭМ!$B$33:$B$776,F$119)+'СЕТ СН'!$I$9+СВЦЭМ!$D$10+'СЕТ СН'!$I$5-'СЕТ СН'!$I$17</f>
        <v>3829.1423927000001</v>
      </c>
      <c r="G129" s="36">
        <f>SUMIFS(СВЦЭМ!$C$33:$C$776,СВЦЭМ!$A$33:$A$776,$A129,СВЦЭМ!$B$33:$B$776,G$119)+'СЕТ СН'!$I$9+СВЦЭМ!$D$10+'СЕТ СН'!$I$5-'СЕТ СН'!$I$17</f>
        <v>3822.25234993</v>
      </c>
      <c r="H129" s="36">
        <f>SUMIFS(СВЦЭМ!$C$33:$C$776,СВЦЭМ!$A$33:$A$776,$A129,СВЦЭМ!$B$33:$B$776,H$119)+'СЕТ СН'!$I$9+СВЦЭМ!$D$10+'СЕТ СН'!$I$5-'СЕТ СН'!$I$17</f>
        <v>3801.7982862400004</v>
      </c>
      <c r="I129" s="36">
        <f>SUMIFS(СВЦЭМ!$C$33:$C$776,СВЦЭМ!$A$33:$A$776,$A129,СВЦЭМ!$B$33:$B$776,I$119)+'СЕТ СН'!$I$9+СВЦЭМ!$D$10+'СЕТ СН'!$I$5-'СЕТ СН'!$I$17</f>
        <v>3790.0778961300002</v>
      </c>
      <c r="J129" s="36">
        <f>SUMIFS(СВЦЭМ!$C$33:$C$776,СВЦЭМ!$A$33:$A$776,$A129,СВЦЭМ!$B$33:$B$776,J$119)+'СЕТ СН'!$I$9+СВЦЭМ!$D$10+'СЕТ СН'!$I$5-'СЕТ СН'!$I$17</f>
        <v>3811.5019694900002</v>
      </c>
      <c r="K129" s="36">
        <f>SUMIFS(СВЦЭМ!$C$33:$C$776,СВЦЭМ!$A$33:$A$776,$A129,СВЦЭМ!$B$33:$B$776,K$119)+'СЕТ СН'!$I$9+СВЦЭМ!$D$10+'СЕТ СН'!$I$5-'СЕТ СН'!$I$17</f>
        <v>3814.0092057000002</v>
      </c>
      <c r="L129" s="36">
        <f>SUMIFS(СВЦЭМ!$C$33:$C$776,СВЦЭМ!$A$33:$A$776,$A129,СВЦЭМ!$B$33:$B$776,L$119)+'СЕТ СН'!$I$9+СВЦЭМ!$D$10+'СЕТ СН'!$I$5-'СЕТ СН'!$I$17</f>
        <v>3830.9239288200001</v>
      </c>
      <c r="M129" s="36">
        <f>SUMIFS(СВЦЭМ!$C$33:$C$776,СВЦЭМ!$A$33:$A$776,$A129,СВЦЭМ!$B$33:$B$776,M$119)+'СЕТ СН'!$I$9+СВЦЭМ!$D$10+'СЕТ СН'!$I$5-'СЕТ СН'!$I$17</f>
        <v>3831.1773390799999</v>
      </c>
      <c r="N129" s="36">
        <f>SUMIFS(СВЦЭМ!$C$33:$C$776,СВЦЭМ!$A$33:$A$776,$A129,СВЦЭМ!$B$33:$B$776,N$119)+'СЕТ СН'!$I$9+СВЦЭМ!$D$10+'СЕТ СН'!$I$5-'СЕТ СН'!$I$17</f>
        <v>3823.7553347399999</v>
      </c>
      <c r="O129" s="36">
        <f>SUMIFS(СВЦЭМ!$C$33:$C$776,СВЦЭМ!$A$33:$A$776,$A129,СВЦЭМ!$B$33:$B$776,O$119)+'СЕТ СН'!$I$9+СВЦЭМ!$D$10+'СЕТ СН'!$I$5-'СЕТ СН'!$I$17</f>
        <v>3824.7035156100001</v>
      </c>
      <c r="P129" s="36">
        <f>SUMIFS(СВЦЭМ!$C$33:$C$776,СВЦЭМ!$A$33:$A$776,$A129,СВЦЭМ!$B$33:$B$776,P$119)+'СЕТ СН'!$I$9+СВЦЭМ!$D$10+'СЕТ СН'!$I$5-'СЕТ СН'!$I$17</f>
        <v>3824.9621214500003</v>
      </c>
      <c r="Q129" s="36">
        <f>SUMIFS(СВЦЭМ!$C$33:$C$776,СВЦЭМ!$A$33:$A$776,$A129,СВЦЭМ!$B$33:$B$776,Q$119)+'СЕТ СН'!$I$9+СВЦЭМ!$D$10+'СЕТ СН'!$I$5-'СЕТ СН'!$I$17</f>
        <v>3816.6503178000003</v>
      </c>
      <c r="R129" s="36">
        <f>SUMIFS(СВЦЭМ!$C$33:$C$776,СВЦЭМ!$A$33:$A$776,$A129,СВЦЭМ!$B$33:$B$776,R$119)+'СЕТ СН'!$I$9+СВЦЭМ!$D$10+'СЕТ СН'!$I$5-'СЕТ СН'!$I$17</f>
        <v>3806.5568658700004</v>
      </c>
      <c r="S129" s="36">
        <f>SUMIFS(СВЦЭМ!$C$33:$C$776,СВЦЭМ!$A$33:$A$776,$A129,СВЦЭМ!$B$33:$B$776,S$119)+'СЕТ СН'!$I$9+СВЦЭМ!$D$10+'СЕТ СН'!$I$5-'СЕТ СН'!$I$17</f>
        <v>3801.5521642799999</v>
      </c>
      <c r="T129" s="36">
        <f>SUMIFS(СВЦЭМ!$C$33:$C$776,СВЦЭМ!$A$33:$A$776,$A129,СВЦЭМ!$B$33:$B$776,T$119)+'СЕТ СН'!$I$9+СВЦЭМ!$D$10+'СЕТ СН'!$I$5-'СЕТ СН'!$I$17</f>
        <v>3813.0181354599999</v>
      </c>
      <c r="U129" s="36">
        <f>SUMIFS(СВЦЭМ!$C$33:$C$776,СВЦЭМ!$A$33:$A$776,$A129,СВЦЭМ!$B$33:$B$776,U$119)+'СЕТ СН'!$I$9+СВЦЭМ!$D$10+'СЕТ СН'!$I$5-'СЕТ СН'!$I$17</f>
        <v>3821.9111480400002</v>
      </c>
      <c r="V129" s="36">
        <f>SUMIFS(СВЦЭМ!$C$33:$C$776,СВЦЭМ!$A$33:$A$776,$A129,СВЦЭМ!$B$33:$B$776,V$119)+'СЕТ СН'!$I$9+СВЦЭМ!$D$10+'СЕТ СН'!$I$5-'СЕТ СН'!$I$17</f>
        <v>3838.1389787100002</v>
      </c>
      <c r="W129" s="36">
        <f>SUMIFS(СВЦЭМ!$C$33:$C$776,СВЦЭМ!$A$33:$A$776,$A129,СВЦЭМ!$B$33:$B$776,W$119)+'СЕТ СН'!$I$9+СВЦЭМ!$D$10+'СЕТ СН'!$I$5-'СЕТ СН'!$I$17</f>
        <v>3819.8277931800003</v>
      </c>
      <c r="X129" s="36">
        <f>SUMIFS(СВЦЭМ!$C$33:$C$776,СВЦЭМ!$A$33:$A$776,$A129,СВЦЭМ!$B$33:$B$776,X$119)+'СЕТ СН'!$I$9+СВЦЭМ!$D$10+'СЕТ СН'!$I$5-'СЕТ СН'!$I$17</f>
        <v>3791.57792737</v>
      </c>
      <c r="Y129" s="36">
        <f>SUMIFS(СВЦЭМ!$C$33:$C$776,СВЦЭМ!$A$33:$A$776,$A129,СВЦЭМ!$B$33:$B$776,Y$119)+'СЕТ СН'!$I$9+СВЦЭМ!$D$10+'СЕТ СН'!$I$5-'СЕТ СН'!$I$17</f>
        <v>3803.6125026600002</v>
      </c>
    </row>
    <row r="130" spans="1:25" ht="15.75" x14ac:dyDescent="0.2">
      <c r="A130" s="35">
        <f t="shared" si="3"/>
        <v>43719</v>
      </c>
      <c r="B130" s="36">
        <f>SUMIFS(СВЦЭМ!$C$33:$C$776,СВЦЭМ!$A$33:$A$776,$A130,СВЦЭМ!$B$33:$B$776,B$119)+'СЕТ СН'!$I$9+СВЦЭМ!$D$10+'СЕТ СН'!$I$5-'СЕТ СН'!$I$17</f>
        <v>3896.3687159900001</v>
      </c>
      <c r="C130" s="36">
        <f>SUMIFS(СВЦЭМ!$C$33:$C$776,СВЦЭМ!$A$33:$A$776,$A130,СВЦЭМ!$B$33:$B$776,C$119)+'СЕТ СН'!$I$9+СВЦЭМ!$D$10+'СЕТ СН'!$I$5-'СЕТ СН'!$I$17</f>
        <v>3922.8271687599999</v>
      </c>
      <c r="D130" s="36">
        <f>SUMIFS(СВЦЭМ!$C$33:$C$776,СВЦЭМ!$A$33:$A$776,$A130,СВЦЭМ!$B$33:$B$776,D$119)+'СЕТ СН'!$I$9+СВЦЭМ!$D$10+'СЕТ СН'!$I$5-'СЕТ СН'!$I$17</f>
        <v>3955.10022282</v>
      </c>
      <c r="E130" s="36">
        <f>SUMIFS(СВЦЭМ!$C$33:$C$776,СВЦЭМ!$A$33:$A$776,$A130,СВЦЭМ!$B$33:$B$776,E$119)+'СЕТ СН'!$I$9+СВЦЭМ!$D$10+'СЕТ СН'!$I$5-'СЕТ СН'!$I$17</f>
        <v>3967.1860640800001</v>
      </c>
      <c r="F130" s="36">
        <f>SUMIFS(СВЦЭМ!$C$33:$C$776,СВЦЭМ!$A$33:$A$776,$A130,СВЦЭМ!$B$33:$B$776,F$119)+'СЕТ СН'!$I$9+СВЦЭМ!$D$10+'СЕТ СН'!$I$5-'СЕТ СН'!$I$17</f>
        <v>3971.4337825100001</v>
      </c>
      <c r="G130" s="36">
        <f>SUMIFS(СВЦЭМ!$C$33:$C$776,СВЦЭМ!$A$33:$A$776,$A130,СВЦЭМ!$B$33:$B$776,G$119)+'СЕТ СН'!$I$9+СВЦЭМ!$D$10+'СЕТ СН'!$I$5-'СЕТ СН'!$I$17</f>
        <v>3949.2184547800002</v>
      </c>
      <c r="H130" s="36">
        <f>SUMIFS(СВЦЭМ!$C$33:$C$776,СВЦЭМ!$A$33:$A$776,$A130,СВЦЭМ!$B$33:$B$776,H$119)+'СЕТ СН'!$I$9+СВЦЭМ!$D$10+'СЕТ СН'!$I$5-'СЕТ СН'!$I$17</f>
        <v>3896.38768553</v>
      </c>
      <c r="I130" s="36">
        <f>SUMIFS(СВЦЭМ!$C$33:$C$776,СВЦЭМ!$A$33:$A$776,$A130,СВЦЭМ!$B$33:$B$776,I$119)+'СЕТ СН'!$I$9+СВЦЭМ!$D$10+'СЕТ СН'!$I$5-'СЕТ СН'!$I$17</f>
        <v>3854.0193404900001</v>
      </c>
      <c r="J130" s="36">
        <f>SUMIFS(СВЦЭМ!$C$33:$C$776,СВЦЭМ!$A$33:$A$776,$A130,СВЦЭМ!$B$33:$B$776,J$119)+'СЕТ СН'!$I$9+СВЦЭМ!$D$10+'СЕТ СН'!$I$5-'СЕТ СН'!$I$17</f>
        <v>3806.5188649800002</v>
      </c>
      <c r="K130" s="36">
        <f>SUMIFS(СВЦЭМ!$C$33:$C$776,СВЦЭМ!$A$33:$A$776,$A130,СВЦЭМ!$B$33:$B$776,K$119)+'СЕТ СН'!$I$9+СВЦЭМ!$D$10+'СЕТ СН'!$I$5-'СЕТ СН'!$I$17</f>
        <v>3807.18237146</v>
      </c>
      <c r="L130" s="36">
        <f>SUMIFS(СВЦЭМ!$C$33:$C$776,СВЦЭМ!$A$33:$A$776,$A130,СВЦЭМ!$B$33:$B$776,L$119)+'СЕТ СН'!$I$9+СВЦЭМ!$D$10+'СЕТ СН'!$I$5-'СЕТ СН'!$I$17</f>
        <v>3810.82191457</v>
      </c>
      <c r="M130" s="36">
        <f>SUMIFS(СВЦЭМ!$C$33:$C$776,СВЦЭМ!$A$33:$A$776,$A130,СВЦЭМ!$B$33:$B$776,M$119)+'СЕТ СН'!$I$9+СВЦЭМ!$D$10+'СЕТ СН'!$I$5-'СЕТ СН'!$I$17</f>
        <v>3805.9337264599999</v>
      </c>
      <c r="N130" s="36">
        <f>SUMIFS(СВЦЭМ!$C$33:$C$776,СВЦЭМ!$A$33:$A$776,$A130,СВЦЭМ!$B$33:$B$776,N$119)+'СЕТ СН'!$I$9+СВЦЭМ!$D$10+'СЕТ СН'!$I$5-'СЕТ СН'!$I$17</f>
        <v>3813.88213804</v>
      </c>
      <c r="O130" s="36">
        <f>SUMIFS(СВЦЭМ!$C$33:$C$776,СВЦЭМ!$A$33:$A$776,$A130,СВЦЭМ!$B$33:$B$776,O$119)+'СЕТ СН'!$I$9+СВЦЭМ!$D$10+'СЕТ СН'!$I$5-'СЕТ СН'!$I$17</f>
        <v>3822.41717535</v>
      </c>
      <c r="P130" s="36">
        <f>SUMIFS(СВЦЭМ!$C$33:$C$776,СВЦЭМ!$A$33:$A$776,$A130,СВЦЭМ!$B$33:$B$776,P$119)+'СЕТ СН'!$I$9+СВЦЭМ!$D$10+'СЕТ СН'!$I$5-'СЕТ СН'!$I$17</f>
        <v>3821.0225535</v>
      </c>
      <c r="Q130" s="36">
        <f>SUMIFS(СВЦЭМ!$C$33:$C$776,СВЦЭМ!$A$33:$A$776,$A130,СВЦЭМ!$B$33:$B$776,Q$119)+'СЕТ СН'!$I$9+СВЦЭМ!$D$10+'СЕТ СН'!$I$5-'СЕТ СН'!$I$17</f>
        <v>3834.5835616100003</v>
      </c>
      <c r="R130" s="36">
        <f>SUMIFS(СВЦЭМ!$C$33:$C$776,СВЦЭМ!$A$33:$A$776,$A130,СВЦЭМ!$B$33:$B$776,R$119)+'СЕТ СН'!$I$9+СВЦЭМ!$D$10+'СЕТ СН'!$I$5-'СЕТ СН'!$I$17</f>
        <v>3819.2005721400001</v>
      </c>
      <c r="S130" s="36">
        <f>SUMIFS(СВЦЭМ!$C$33:$C$776,СВЦЭМ!$A$33:$A$776,$A130,СВЦЭМ!$B$33:$B$776,S$119)+'СЕТ СН'!$I$9+СВЦЭМ!$D$10+'СЕТ СН'!$I$5-'СЕТ СН'!$I$17</f>
        <v>3821.7178830600001</v>
      </c>
      <c r="T130" s="36">
        <f>SUMIFS(СВЦЭМ!$C$33:$C$776,СВЦЭМ!$A$33:$A$776,$A130,СВЦЭМ!$B$33:$B$776,T$119)+'СЕТ СН'!$I$9+СВЦЭМ!$D$10+'СЕТ СН'!$I$5-'СЕТ СН'!$I$17</f>
        <v>3815.7588812499998</v>
      </c>
      <c r="U130" s="36">
        <f>SUMIFS(СВЦЭМ!$C$33:$C$776,СВЦЭМ!$A$33:$A$776,$A130,СВЦЭМ!$B$33:$B$776,U$119)+'СЕТ СН'!$I$9+СВЦЭМ!$D$10+'СЕТ СН'!$I$5-'СЕТ СН'!$I$17</f>
        <v>3819.08413247</v>
      </c>
      <c r="V130" s="36">
        <f>SUMIFS(СВЦЭМ!$C$33:$C$776,СВЦЭМ!$A$33:$A$776,$A130,СВЦЭМ!$B$33:$B$776,V$119)+'СЕТ СН'!$I$9+СВЦЭМ!$D$10+'СЕТ СН'!$I$5-'СЕТ СН'!$I$17</f>
        <v>3832.4871067399999</v>
      </c>
      <c r="W130" s="36">
        <f>SUMIFS(СВЦЭМ!$C$33:$C$776,СВЦЭМ!$A$33:$A$776,$A130,СВЦЭМ!$B$33:$B$776,W$119)+'СЕТ СН'!$I$9+СВЦЭМ!$D$10+'СЕТ СН'!$I$5-'СЕТ СН'!$I$17</f>
        <v>3809.5997205800004</v>
      </c>
      <c r="X130" s="36">
        <f>SUMIFS(СВЦЭМ!$C$33:$C$776,СВЦЭМ!$A$33:$A$776,$A130,СВЦЭМ!$B$33:$B$776,X$119)+'СЕТ СН'!$I$9+СВЦЭМ!$D$10+'СЕТ СН'!$I$5-'СЕТ СН'!$I$17</f>
        <v>3792.6558248800002</v>
      </c>
      <c r="Y130" s="36">
        <f>SUMIFS(СВЦЭМ!$C$33:$C$776,СВЦЭМ!$A$33:$A$776,$A130,СВЦЭМ!$B$33:$B$776,Y$119)+'СЕТ СН'!$I$9+СВЦЭМ!$D$10+'СЕТ СН'!$I$5-'СЕТ СН'!$I$17</f>
        <v>3808.0000350600003</v>
      </c>
    </row>
    <row r="131" spans="1:25" ht="15.75" x14ac:dyDescent="0.2">
      <c r="A131" s="35">
        <f t="shared" si="3"/>
        <v>43720</v>
      </c>
      <c r="B131" s="36">
        <f>SUMIFS(СВЦЭМ!$C$33:$C$776,СВЦЭМ!$A$33:$A$776,$A131,СВЦЭМ!$B$33:$B$776,B$119)+'СЕТ СН'!$I$9+СВЦЭМ!$D$10+'СЕТ СН'!$I$5-'СЕТ СН'!$I$17</f>
        <v>3878.2309834900002</v>
      </c>
      <c r="C131" s="36">
        <f>SUMIFS(СВЦЭМ!$C$33:$C$776,СВЦЭМ!$A$33:$A$776,$A131,СВЦЭМ!$B$33:$B$776,C$119)+'СЕТ СН'!$I$9+СВЦЭМ!$D$10+'СЕТ СН'!$I$5-'СЕТ СН'!$I$17</f>
        <v>3887.17627184</v>
      </c>
      <c r="D131" s="36">
        <f>SUMIFS(СВЦЭМ!$C$33:$C$776,СВЦЭМ!$A$33:$A$776,$A131,СВЦЭМ!$B$33:$B$776,D$119)+'СЕТ СН'!$I$9+СВЦЭМ!$D$10+'СЕТ СН'!$I$5-'СЕТ СН'!$I$17</f>
        <v>3908.8610216400002</v>
      </c>
      <c r="E131" s="36">
        <f>SUMIFS(СВЦЭМ!$C$33:$C$776,СВЦЭМ!$A$33:$A$776,$A131,СВЦЭМ!$B$33:$B$776,E$119)+'СЕТ СН'!$I$9+СВЦЭМ!$D$10+'СЕТ СН'!$I$5-'СЕТ СН'!$I$17</f>
        <v>3919.5101263900001</v>
      </c>
      <c r="F131" s="36">
        <f>SUMIFS(СВЦЭМ!$C$33:$C$776,СВЦЭМ!$A$33:$A$776,$A131,СВЦЭМ!$B$33:$B$776,F$119)+'СЕТ СН'!$I$9+СВЦЭМ!$D$10+'СЕТ СН'!$I$5-'СЕТ СН'!$I$17</f>
        <v>3924.7475720299999</v>
      </c>
      <c r="G131" s="36">
        <f>SUMIFS(СВЦЭМ!$C$33:$C$776,СВЦЭМ!$A$33:$A$776,$A131,СВЦЭМ!$B$33:$B$776,G$119)+'СЕТ СН'!$I$9+СВЦЭМ!$D$10+'СЕТ СН'!$I$5-'СЕТ СН'!$I$17</f>
        <v>3900.0988159799999</v>
      </c>
      <c r="H131" s="36">
        <f>SUMIFS(СВЦЭМ!$C$33:$C$776,СВЦЭМ!$A$33:$A$776,$A131,СВЦЭМ!$B$33:$B$776,H$119)+'СЕТ СН'!$I$9+СВЦЭМ!$D$10+'СЕТ СН'!$I$5-'СЕТ СН'!$I$17</f>
        <v>3850.7341731400002</v>
      </c>
      <c r="I131" s="36">
        <f>SUMIFS(СВЦЭМ!$C$33:$C$776,СВЦЭМ!$A$33:$A$776,$A131,СВЦЭМ!$B$33:$B$776,I$119)+'СЕТ СН'!$I$9+СВЦЭМ!$D$10+'СЕТ СН'!$I$5-'СЕТ СН'!$I$17</f>
        <v>3801.5104345099999</v>
      </c>
      <c r="J131" s="36">
        <f>SUMIFS(СВЦЭМ!$C$33:$C$776,СВЦЭМ!$A$33:$A$776,$A131,СВЦЭМ!$B$33:$B$776,J$119)+'СЕТ СН'!$I$9+СВЦЭМ!$D$10+'СЕТ СН'!$I$5-'СЕТ СН'!$I$17</f>
        <v>3760.9132158000002</v>
      </c>
      <c r="K131" s="36">
        <f>SUMIFS(СВЦЭМ!$C$33:$C$776,СВЦЭМ!$A$33:$A$776,$A131,СВЦЭМ!$B$33:$B$776,K$119)+'СЕТ СН'!$I$9+СВЦЭМ!$D$10+'СЕТ СН'!$I$5-'СЕТ СН'!$I$17</f>
        <v>3762.58377814</v>
      </c>
      <c r="L131" s="36">
        <f>SUMIFS(СВЦЭМ!$C$33:$C$776,СВЦЭМ!$A$33:$A$776,$A131,СВЦЭМ!$B$33:$B$776,L$119)+'СЕТ СН'!$I$9+СВЦЭМ!$D$10+'СЕТ СН'!$I$5-'СЕТ СН'!$I$17</f>
        <v>3778.7543927699999</v>
      </c>
      <c r="M131" s="36">
        <f>SUMIFS(СВЦЭМ!$C$33:$C$776,СВЦЭМ!$A$33:$A$776,$A131,СВЦЭМ!$B$33:$B$776,M$119)+'СЕТ СН'!$I$9+СВЦЭМ!$D$10+'СЕТ СН'!$I$5-'СЕТ СН'!$I$17</f>
        <v>3770.0257357199998</v>
      </c>
      <c r="N131" s="36">
        <f>SUMIFS(СВЦЭМ!$C$33:$C$776,СВЦЭМ!$A$33:$A$776,$A131,СВЦЭМ!$B$33:$B$776,N$119)+'СЕТ СН'!$I$9+СВЦЭМ!$D$10+'СЕТ СН'!$I$5-'СЕТ СН'!$I$17</f>
        <v>3762.4878901700004</v>
      </c>
      <c r="O131" s="36">
        <f>SUMIFS(СВЦЭМ!$C$33:$C$776,СВЦЭМ!$A$33:$A$776,$A131,СВЦЭМ!$B$33:$B$776,O$119)+'СЕТ СН'!$I$9+СВЦЭМ!$D$10+'СЕТ СН'!$I$5-'СЕТ СН'!$I$17</f>
        <v>3764.5459991799999</v>
      </c>
      <c r="P131" s="36">
        <f>SUMIFS(СВЦЭМ!$C$33:$C$776,СВЦЭМ!$A$33:$A$776,$A131,СВЦЭМ!$B$33:$B$776,P$119)+'СЕТ СН'!$I$9+СВЦЭМ!$D$10+'СЕТ СН'!$I$5-'СЕТ СН'!$I$17</f>
        <v>3766.02367228</v>
      </c>
      <c r="Q131" s="36">
        <f>SUMIFS(СВЦЭМ!$C$33:$C$776,СВЦЭМ!$A$33:$A$776,$A131,СВЦЭМ!$B$33:$B$776,Q$119)+'СЕТ СН'!$I$9+СВЦЭМ!$D$10+'СЕТ СН'!$I$5-'СЕТ СН'!$I$17</f>
        <v>3755.6878230100001</v>
      </c>
      <c r="R131" s="36">
        <f>SUMIFS(СВЦЭМ!$C$33:$C$776,СВЦЭМ!$A$33:$A$776,$A131,СВЦЭМ!$B$33:$B$776,R$119)+'СЕТ СН'!$I$9+СВЦЭМ!$D$10+'СЕТ СН'!$I$5-'СЕТ СН'!$I$17</f>
        <v>3750.38325652</v>
      </c>
      <c r="S131" s="36">
        <f>SUMIFS(СВЦЭМ!$C$33:$C$776,СВЦЭМ!$A$33:$A$776,$A131,СВЦЭМ!$B$33:$B$776,S$119)+'СЕТ СН'!$I$9+СВЦЭМ!$D$10+'СЕТ СН'!$I$5-'СЕТ СН'!$I$17</f>
        <v>3751.7826022700001</v>
      </c>
      <c r="T131" s="36">
        <f>SUMIFS(СВЦЭМ!$C$33:$C$776,СВЦЭМ!$A$33:$A$776,$A131,СВЦЭМ!$B$33:$B$776,T$119)+'СЕТ СН'!$I$9+СВЦЭМ!$D$10+'СЕТ СН'!$I$5-'СЕТ СН'!$I$17</f>
        <v>3758.4505132000004</v>
      </c>
      <c r="U131" s="36">
        <f>SUMIFS(СВЦЭМ!$C$33:$C$776,СВЦЭМ!$A$33:$A$776,$A131,СВЦЭМ!$B$33:$B$776,U$119)+'СЕТ СН'!$I$9+СВЦЭМ!$D$10+'СЕТ СН'!$I$5-'СЕТ СН'!$I$17</f>
        <v>3777.6181622200002</v>
      </c>
      <c r="V131" s="36">
        <f>SUMIFS(СВЦЭМ!$C$33:$C$776,СВЦЭМ!$A$33:$A$776,$A131,СВЦЭМ!$B$33:$B$776,V$119)+'СЕТ СН'!$I$9+СВЦЭМ!$D$10+'СЕТ СН'!$I$5-'СЕТ СН'!$I$17</f>
        <v>3798.3322022100001</v>
      </c>
      <c r="W131" s="36">
        <f>SUMIFS(СВЦЭМ!$C$33:$C$776,СВЦЭМ!$A$33:$A$776,$A131,СВЦЭМ!$B$33:$B$776,W$119)+'СЕТ СН'!$I$9+СВЦЭМ!$D$10+'СЕТ СН'!$I$5-'СЕТ СН'!$I$17</f>
        <v>3778.9480560000002</v>
      </c>
      <c r="X131" s="36">
        <f>SUMIFS(СВЦЭМ!$C$33:$C$776,СВЦЭМ!$A$33:$A$776,$A131,СВЦЭМ!$B$33:$B$776,X$119)+'СЕТ СН'!$I$9+СВЦЭМ!$D$10+'СЕТ СН'!$I$5-'СЕТ СН'!$I$17</f>
        <v>3766.6961583700004</v>
      </c>
      <c r="Y131" s="36">
        <f>SUMIFS(СВЦЭМ!$C$33:$C$776,СВЦЭМ!$A$33:$A$776,$A131,СВЦЭМ!$B$33:$B$776,Y$119)+'СЕТ СН'!$I$9+СВЦЭМ!$D$10+'СЕТ СН'!$I$5-'СЕТ СН'!$I$17</f>
        <v>3813.3267918400002</v>
      </c>
    </row>
    <row r="132" spans="1:25" ht="15.75" x14ac:dyDescent="0.2">
      <c r="A132" s="35">
        <f t="shared" si="3"/>
        <v>43721</v>
      </c>
      <c r="B132" s="36">
        <f>SUMIFS(СВЦЭМ!$C$33:$C$776,СВЦЭМ!$A$33:$A$776,$A132,СВЦЭМ!$B$33:$B$776,B$119)+'СЕТ СН'!$I$9+СВЦЭМ!$D$10+'СЕТ СН'!$I$5-'СЕТ СН'!$I$17</f>
        <v>3823.38000289</v>
      </c>
      <c r="C132" s="36">
        <f>SUMIFS(СВЦЭМ!$C$33:$C$776,СВЦЭМ!$A$33:$A$776,$A132,СВЦЭМ!$B$33:$B$776,C$119)+'СЕТ СН'!$I$9+СВЦЭМ!$D$10+'СЕТ СН'!$I$5-'СЕТ СН'!$I$17</f>
        <v>3858.5684479700003</v>
      </c>
      <c r="D132" s="36">
        <f>SUMIFS(СВЦЭМ!$C$33:$C$776,СВЦЭМ!$A$33:$A$776,$A132,СВЦЭМ!$B$33:$B$776,D$119)+'СЕТ СН'!$I$9+СВЦЭМ!$D$10+'СЕТ СН'!$I$5-'СЕТ СН'!$I$17</f>
        <v>3875.31550754</v>
      </c>
      <c r="E132" s="36">
        <f>SUMIFS(СВЦЭМ!$C$33:$C$776,СВЦЭМ!$A$33:$A$776,$A132,СВЦЭМ!$B$33:$B$776,E$119)+'СЕТ СН'!$I$9+СВЦЭМ!$D$10+'СЕТ СН'!$I$5-'СЕТ СН'!$I$17</f>
        <v>3888.52669487</v>
      </c>
      <c r="F132" s="36">
        <f>SUMIFS(СВЦЭМ!$C$33:$C$776,СВЦЭМ!$A$33:$A$776,$A132,СВЦЭМ!$B$33:$B$776,F$119)+'СЕТ СН'!$I$9+СВЦЭМ!$D$10+'СЕТ СН'!$I$5-'СЕТ СН'!$I$17</f>
        <v>3894.7312054499998</v>
      </c>
      <c r="G132" s="36">
        <f>SUMIFS(СВЦЭМ!$C$33:$C$776,СВЦЭМ!$A$33:$A$776,$A132,СВЦЭМ!$B$33:$B$776,G$119)+'СЕТ СН'!$I$9+СВЦЭМ!$D$10+'СЕТ СН'!$I$5-'СЕТ СН'!$I$17</f>
        <v>3864.0466024699999</v>
      </c>
      <c r="H132" s="36">
        <f>SUMIFS(СВЦЭМ!$C$33:$C$776,СВЦЭМ!$A$33:$A$776,$A132,СВЦЭМ!$B$33:$B$776,H$119)+'СЕТ СН'!$I$9+СВЦЭМ!$D$10+'СЕТ СН'!$I$5-'СЕТ СН'!$I$17</f>
        <v>3822.0612933700004</v>
      </c>
      <c r="I132" s="36">
        <f>SUMIFS(СВЦЭМ!$C$33:$C$776,СВЦЭМ!$A$33:$A$776,$A132,СВЦЭМ!$B$33:$B$776,I$119)+'СЕТ СН'!$I$9+СВЦЭМ!$D$10+'СЕТ СН'!$I$5-'СЕТ СН'!$I$17</f>
        <v>3797.72161753</v>
      </c>
      <c r="J132" s="36">
        <f>SUMIFS(СВЦЭМ!$C$33:$C$776,СВЦЭМ!$A$33:$A$776,$A132,СВЦЭМ!$B$33:$B$776,J$119)+'СЕТ СН'!$I$9+СВЦЭМ!$D$10+'СЕТ СН'!$I$5-'СЕТ СН'!$I$17</f>
        <v>3781.38368537</v>
      </c>
      <c r="K132" s="36">
        <f>SUMIFS(СВЦЭМ!$C$33:$C$776,СВЦЭМ!$A$33:$A$776,$A132,СВЦЭМ!$B$33:$B$776,K$119)+'СЕТ СН'!$I$9+СВЦЭМ!$D$10+'СЕТ СН'!$I$5-'СЕТ СН'!$I$17</f>
        <v>3756.1817283200003</v>
      </c>
      <c r="L132" s="36">
        <f>SUMIFS(СВЦЭМ!$C$33:$C$776,СВЦЭМ!$A$33:$A$776,$A132,СВЦЭМ!$B$33:$B$776,L$119)+'СЕТ СН'!$I$9+СВЦЭМ!$D$10+'СЕТ СН'!$I$5-'СЕТ СН'!$I$17</f>
        <v>3745.6573239600002</v>
      </c>
      <c r="M132" s="36">
        <f>SUMIFS(СВЦЭМ!$C$33:$C$776,СВЦЭМ!$A$33:$A$776,$A132,СВЦЭМ!$B$33:$B$776,M$119)+'СЕТ СН'!$I$9+СВЦЭМ!$D$10+'СЕТ СН'!$I$5-'СЕТ СН'!$I$17</f>
        <v>3750.3327901000002</v>
      </c>
      <c r="N132" s="36">
        <f>SUMIFS(СВЦЭМ!$C$33:$C$776,СВЦЭМ!$A$33:$A$776,$A132,СВЦЭМ!$B$33:$B$776,N$119)+'СЕТ СН'!$I$9+СВЦЭМ!$D$10+'СЕТ СН'!$I$5-'СЕТ СН'!$I$17</f>
        <v>3764.2280140900002</v>
      </c>
      <c r="O132" s="36">
        <f>SUMIFS(СВЦЭМ!$C$33:$C$776,СВЦЭМ!$A$33:$A$776,$A132,СВЦЭМ!$B$33:$B$776,O$119)+'СЕТ СН'!$I$9+СВЦЭМ!$D$10+'СЕТ СН'!$I$5-'СЕТ СН'!$I$17</f>
        <v>3770.28689407</v>
      </c>
      <c r="P132" s="36">
        <f>SUMIFS(СВЦЭМ!$C$33:$C$776,СВЦЭМ!$A$33:$A$776,$A132,СВЦЭМ!$B$33:$B$776,P$119)+'СЕТ СН'!$I$9+СВЦЭМ!$D$10+'СЕТ СН'!$I$5-'СЕТ СН'!$I$17</f>
        <v>3770.75137799</v>
      </c>
      <c r="Q132" s="36">
        <f>SUMIFS(СВЦЭМ!$C$33:$C$776,СВЦЭМ!$A$33:$A$776,$A132,СВЦЭМ!$B$33:$B$776,Q$119)+'СЕТ СН'!$I$9+СВЦЭМ!$D$10+'СЕТ СН'!$I$5-'СЕТ СН'!$I$17</f>
        <v>3773.9427236700003</v>
      </c>
      <c r="R132" s="36">
        <f>SUMIFS(СВЦЭМ!$C$33:$C$776,СВЦЭМ!$A$33:$A$776,$A132,СВЦЭМ!$B$33:$B$776,R$119)+'СЕТ СН'!$I$9+СВЦЭМ!$D$10+'СЕТ СН'!$I$5-'СЕТ СН'!$I$17</f>
        <v>3742.6932593199999</v>
      </c>
      <c r="S132" s="36">
        <f>SUMIFS(СВЦЭМ!$C$33:$C$776,СВЦЭМ!$A$33:$A$776,$A132,СВЦЭМ!$B$33:$B$776,S$119)+'СЕТ СН'!$I$9+СВЦЭМ!$D$10+'СЕТ СН'!$I$5-'СЕТ СН'!$I$17</f>
        <v>3756.77354694</v>
      </c>
      <c r="T132" s="36">
        <f>SUMIFS(СВЦЭМ!$C$33:$C$776,СВЦЭМ!$A$33:$A$776,$A132,СВЦЭМ!$B$33:$B$776,T$119)+'СЕТ СН'!$I$9+СВЦЭМ!$D$10+'СЕТ СН'!$I$5-'СЕТ СН'!$I$17</f>
        <v>3773.7222500600001</v>
      </c>
      <c r="U132" s="36">
        <f>SUMIFS(СВЦЭМ!$C$33:$C$776,СВЦЭМ!$A$33:$A$776,$A132,СВЦЭМ!$B$33:$B$776,U$119)+'СЕТ СН'!$I$9+СВЦЭМ!$D$10+'СЕТ СН'!$I$5-'СЕТ СН'!$I$17</f>
        <v>3786.6513057400002</v>
      </c>
      <c r="V132" s="36">
        <f>SUMIFS(СВЦЭМ!$C$33:$C$776,СВЦЭМ!$A$33:$A$776,$A132,СВЦЭМ!$B$33:$B$776,V$119)+'СЕТ СН'!$I$9+СВЦЭМ!$D$10+'СЕТ СН'!$I$5-'СЕТ СН'!$I$17</f>
        <v>3742.2474630900001</v>
      </c>
      <c r="W132" s="36">
        <f>SUMIFS(СВЦЭМ!$C$33:$C$776,СВЦЭМ!$A$33:$A$776,$A132,СВЦЭМ!$B$33:$B$776,W$119)+'СЕТ СН'!$I$9+СВЦЭМ!$D$10+'СЕТ СН'!$I$5-'СЕТ СН'!$I$17</f>
        <v>3756.9465732100002</v>
      </c>
      <c r="X132" s="36">
        <f>SUMIFS(СВЦЭМ!$C$33:$C$776,СВЦЭМ!$A$33:$A$776,$A132,СВЦЭМ!$B$33:$B$776,X$119)+'СЕТ СН'!$I$9+СВЦЭМ!$D$10+'СЕТ СН'!$I$5-'СЕТ СН'!$I$17</f>
        <v>3730.55313247</v>
      </c>
      <c r="Y132" s="36">
        <f>SUMIFS(СВЦЭМ!$C$33:$C$776,СВЦЭМ!$A$33:$A$776,$A132,СВЦЭМ!$B$33:$B$776,Y$119)+'СЕТ СН'!$I$9+СВЦЭМ!$D$10+'СЕТ СН'!$I$5-'СЕТ СН'!$I$17</f>
        <v>3805.0313916800001</v>
      </c>
    </row>
    <row r="133" spans="1:25" ht="15.75" x14ac:dyDescent="0.2">
      <c r="A133" s="35">
        <f t="shared" si="3"/>
        <v>43722</v>
      </c>
      <c r="B133" s="36">
        <f>SUMIFS(СВЦЭМ!$C$33:$C$776,СВЦЭМ!$A$33:$A$776,$A133,СВЦЭМ!$B$33:$B$776,B$119)+'СЕТ СН'!$I$9+СВЦЭМ!$D$10+'СЕТ СН'!$I$5-'СЕТ СН'!$I$17</f>
        <v>3893.07771796</v>
      </c>
      <c r="C133" s="36">
        <f>SUMIFS(СВЦЭМ!$C$33:$C$776,СВЦЭМ!$A$33:$A$776,$A133,СВЦЭМ!$B$33:$B$776,C$119)+'СЕТ СН'!$I$9+СВЦЭМ!$D$10+'СЕТ СН'!$I$5-'СЕТ СН'!$I$17</f>
        <v>3892.4947554099999</v>
      </c>
      <c r="D133" s="36">
        <f>SUMIFS(СВЦЭМ!$C$33:$C$776,СВЦЭМ!$A$33:$A$776,$A133,СВЦЭМ!$B$33:$B$776,D$119)+'СЕТ СН'!$I$9+СВЦЭМ!$D$10+'СЕТ СН'!$I$5-'СЕТ СН'!$I$17</f>
        <v>3912.9323680000002</v>
      </c>
      <c r="E133" s="36">
        <f>SUMIFS(СВЦЭМ!$C$33:$C$776,СВЦЭМ!$A$33:$A$776,$A133,СВЦЭМ!$B$33:$B$776,E$119)+'СЕТ СН'!$I$9+СВЦЭМ!$D$10+'СЕТ СН'!$I$5-'СЕТ СН'!$I$17</f>
        <v>3921.6343910800001</v>
      </c>
      <c r="F133" s="36">
        <f>SUMIFS(СВЦЭМ!$C$33:$C$776,СВЦЭМ!$A$33:$A$776,$A133,СВЦЭМ!$B$33:$B$776,F$119)+'СЕТ СН'!$I$9+СВЦЭМ!$D$10+'СЕТ СН'!$I$5-'СЕТ СН'!$I$17</f>
        <v>3927.1776624700001</v>
      </c>
      <c r="G133" s="36">
        <f>SUMIFS(СВЦЭМ!$C$33:$C$776,СВЦЭМ!$A$33:$A$776,$A133,СВЦЭМ!$B$33:$B$776,G$119)+'СЕТ СН'!$I$9+СВЦЭМ!$D$10+'СЕТ СН'!$I$5-'СЕТ СН'!$I$17</f>
        <v>3922.2067619899999</v>
      </c>
      <c r="H133" s="36">
        <f>SUMIFS(СВЦЭМ!$C$33:$C$776,СВЦЭМ!$A$33:$A$776,$A133,СВЦЭМ!$B$33:$B$776,H$119)+'СЕТ СН'!$I$9+СВЦЭМ!$D$10+'СЕТ СН'!$I$5-'СЕТ СН'!$I$17</f>
        <v>3903.6801834400003</v>
      </c>
      <c r="I133" s="36">
        <f>SUMIFS(СВЦЭМ!$C$33:$C$776,СВЦЭМ!$A$33:$A$776,$A133,СВЦЭМ!$B$33:$B$776,I$119)+'СЕТ СН'!$I$9+СВЦЭМ!$D$10+'СЕТ СН'!$I$5-'СЕТ СН'!$I$17</f>
        <v>3860.9669468299999</v>
      </c>
      <c r="J133" s="36">
        <f>SUMIFS(СВЦЭМ!$C$33:$C$776,СВЦЭМ!$A$33:$A$776,$A133,СВЦЭМ!$B$33:$B$776,J$119)+'СЕТ СН'!$I$9+СВЦЭМ!$D$10+'СЕТ СН'!$I$5-'СЕТ СН'!$I$17</f>
        <v>3802.3371338300003</v>
      </c>
      <c r="K133" s="36">
        <f>SUMIFS(СВЦЭМ!$C$33:$C$776,СВЦЭМ!$A$33:$A$776,$A133,СВЦЭМ!$B$33:$B$776,K$119)+'СЕТ СН'!$I$9+СВЦЭМ!$D$10+'СЕТ СН'!$I$5-'СЕТ СН'!$I$17</f>
        <v>3758.9967815</v>
      </c>
      <c r="L133" s="36">
        <f>SUMIFS(СВЦЭМ!$C$33:$C$776,СВЦЭМ!$A$33:$A$776,$A133,СВЦЭМ!$B$33:$B$776,L$119)+'СЕТ СН'!$I$9+СВЦЭМ!$D$10+'СЕТ СН'!$I$5-'СЕТ СН'!$I$17</f>
        <v>3738.0252788000003</v>
      </c>
      <c r="M133" s="36">
        <f>SUMIFS(СВЦЭМ!$C$33:$C$776,СВЦЭМ!$A$33:$A$776,$A133,СВЦЭМ!$B$33:$B$776,M$119)+'СЕТ СН'!$I$9+СВЦЭМ!$D$10+'СЕТ СН'!$I$5-'СЕТ СН'!$I$17</f>
        <v>3730.4369652100004</v>
      </c>
      <c r="N133" s="36">
        <f>SUMIFS(СВЦЭМ!$C$33:$C$776,СВЦЭМ!$A$33:$A$776,$A133,СВЦЭМ!$B$33:$B$776,N$119)+'СЕТ СН'!$I$9+СВЦЭМ!$D$10+'СЕТ СН'!$I$5-'СЕТ СН'!$I$17</f>
        <v>3736.5064845699999</v>
      </c>
      <c r="O133" s="36">
        <f>SUMIFS(СВЦЭМ!$C$33:$C$776,СВЦЭМ!$A$33:$A$776,$A133,СВЦЭМ!$B$33:$B$776,O$119)+'СЕТ СН'!$I$9+СВЦЭМ!$D$10+'СЕТ СН'!$I$5-'СЕТ СН'!$I$17</f>
        <v>3743.6308741399998</v>
      </c>
      <c r="P133" s="36">
        <f>SUMIFS(СВЦЭМ!$C$33:$C$776,СВЦЭМ!$A$33:$A$776,$A133,СВЦЭМ!$B$33:$B$776,P$119)+'СЕТ СН'!$I$9+СВЦЭМ!$D$10+'СЕТ СН'!$I$5-'СЕТ СН'!$I$17</f>
        <v>3762.6316532000001</v>
      </c>
      <c r="Q133" s="36">
        <f>SUMIFS(СВЦЭМ!$C$33:$C$776,СВЦЭМ!$A$33:$A$776,$A133,СВЦЭМ!$B$33:$B$776,Q$119)+'СЕТ СН'!$I$9+СВЦЭМ!$D$10+'СЕТ СН'!$I$5-'СЕТ СН'!$I$17</f>
        <v>3764.0631861900001</v>
      </c>
      <c r="R133" s="36">
        <f>SUMIFS(СВЦЭМ!$C$33:$C$776,СВЦЭМ!$A$33:$A$776,$A133,СВЦЭМ!$B$33:$B$776,R$119)+'СЕТ СН'!$I$9+СВЦЭМ!$D$10+'СЕТ СН'!$I$5-'СЕТ СН'!$I$17</f>
        <v>3729.8897613300001</v>
      </c>
      <c r="S133" s="36">
        <f>SUMIFS(СВЦЭМ!$C$33:$C$776,СВЦЭМ!$A$33:$A$776,$A133,СВЦЭМ!$B$33:$B$776,S$119)+'СЕТ СН'!$I$9+СВЦЭМ!$D$10+'СЕТ СН'!$I$5-'СЕТ СН'!$I$17</f>
        <v>3696.32323924</v>
      </c>
      <c r="T133" s="36">
        <f>SUMIFS(СВЦЭМ!$C$33:$C$776,СВЦЭМ!$A$33:$A$776,$A133,СВЦЭМ!$B$33:$B$776,T$119)+'СЕТ СН'!$I$9+СВЦЭМ!$D$10+'СЕТ СН'!$I$5-'СЕТ СН'!$I$17</f>
        <v>3699.2080672900001</v>
      </c>
      <c r="U133" s="36">
        <f>SUMIFS(СВЦЭМ!$C$33:$C$776,СВЦЭМ!$A$33:$A$776,$A133,СВЦЭМ!$B$33:$B$776,U$119)+'СЕТ СН'!$I$9+СВЦЭМ!$D$10+'СЕТ СН'!$I$5-'СЕТ СН'!$I$17</f>
        <v>3702.25793161</v>
      </c>
      <c r="V133" s="36">
        <f>SUMIFS(СВЦЭМ!$C$33:$C$776,СВЦЭМ!$A$33:$A$776,$A133,СВЦЭМ!$B$33:$B$776,V$119)+'СЕТ СН'!$I$9+СВЦЭМ!$D$10+'СЕТ СН'!$I$5-'СЕТ СН'!$I$17</f>
        <v>3720.4414952500001</v>
      </c>
      <c r="W133" s="36">
        <f>SUMIFS(СВЦЭМ!$C$33:$C$776,СВЦЭМ!$A$33:$A$776,$A133,СВЦЭМ!$B$33:$B$776,W$119)+'СЕТ СН'!$I$9+СВЦЭМ!$D$10+'СЕТ СН'!$I$5-'СЕТ СН'!$I$17</f>
        <v>3712.5423824700001</v>
      </c>
      <c r="X133" s="36">
        <f>SUMIFS(СВЦЭМ!$C$33:$C$776,СВЦЭМ!$A$33:$A$776,$A133,СВЦЭМ!$B$33:$B$776,X$119)+'СЕТ СН'!$I$9+СВЦЭМ!$D$10+'СЕТ СН'!$I$5-'СЕТ СН'!$I$17</f>
        <v>3682.46284143</v>
      </c>
      <c r="Y133" s="36">
        <f>SUMIFS(СВЦЭМ!$C$33:$C$776,СВЦЭМ!$A$33:$A$776,$A133,СВЦЭМ!$B$33:$B$776,Y$119)+'СЕТ СН'!$I$9+СВЦЭМ!$D$10+'СЕТ СН'!$I$5-'СЕТ СН'!$I$17</f>
        <v>3705.7589667700004</v>
      </c>
    </row>
    <row r="134" spans="1:25" ht="15.75" x14ac:dyDescent="0.2">
      <c r="A134" s="35">
        <f t="shared" si="3"/>
        <v>43723</v>
      </c>
      <c r="B134" s="36">
        <f>SUMIFS(СВЦЭМ!$C$33:$C$776,СВЦЭМ!$A$33:$A$776,$A134,СВЦЭМ!$B$33:$B$776,B$119)+'СЕТ СН'!$I$9+СВЦЭМ!$D$10+'СЕТ СН'!$I$5-'СЕТ СН'!$I$17</f>
        <v>3787.1963789400002</v>
      </c>
      <c r="C134" s="36">
        <f>SUMIFS(СВЦЭМ!$C$33:$C$776,СВЦЭМ!$A$33:$A$776,$A134,СВЦЭМ!$B$33:$B$776,C$119)+'СЕТ СН'!$I$9+СВЦЭМ!$D$10+'СЕТ СН'!$I$5-'СЕТ СН'!$I$17</f>
        <v>3836.0626212300003</v>
      </c>
      <c r="D134" s="36">
        <f>SUMIFS(СВЦЭМ!$C$33:$C$776,СВЦЭМ!$A$33:$A$776,$A134,СВЦЭМ!$B$33:$B$776,D$119)+'СЕТ СН'!$I$9+СВЦЭМ!$D$10+'СЕТ СН'!$I$5-'СЕТ СН'!$I$17</f>
        <v>3848.1079384700001</v>
      </c>
      <c r="E134" s="36">
        <f>SUMIFS(СВЦЭМ!$C$33:$C$776,СВЦЭМ!$A$33:$A$776,$A134,СВЦЭМ!$B$33:$B$776,E$119)+'СЕТ СН'!$I$9+СВЦЭМ!$D$10+'СЕТ СН'!$I$5-'СЕТ СН'!$I$17</f>
        <v>3858.92009465</v>
      </c>
      <c r="F134" s="36">
        <f>SUMIFS(СВЦЭМ!$C$33:$C$776,СВЦЭМ!$A$33:$A$776,$A134,СВЦЭМ!$B$33:$B$776,F$119)+'СЕТ СН'!$I$9+СВЦЭМ!$D$10+'СЕТ СН'!$I$5-'СЕТ СН'!$I$17</f>
        <v>3864.8229477600003</v>
      </c>
      <c r="G134" s="36">
        <f>SUMIFS(СВЦЭМ!$C$33:$C$776,СВЦЭМ!$A$33:$A$776,$A134,СВЦЭМ!$B$33:$B$776,G$119)+'СЕТ СН'!$I$9+СВЦЭМ!$D$10+'СЕТ СН'!$I$5-'СЕТ СН'!$I$17</f>
        <v>3859.5380191100003</v>
      </c>
      <c r="H134" s="36">
        <f>SUMIFS(СВЦЭМ!$C$33:$C$776,СВЦЭМ!$A$33:$A$776,$A134,СВЦЭМ!$B$33:$B$776,H$119)+'СЕТ СН'!$I$9+СВЦЭМ!$D$10+'СЕТ СН'!$I$5-'СЕТ СН'!$I$17</f>
        <v>3839.3474978499999</v>
      </c>
      <c r="I134" s="36">
        <f>SUMIFS(СВЦЭМ!$C$33:$C$776,СВЦЭМ!$A$33:$A$776,$A134,СВЦЭМ!$B$33:$B$776,I$119)+'СЕТ СН'!$I$9+СВЦЭМ!$D$10+'СЕТ СН'!$I$5-'СЕТ СН'!$I$17</f>
        <v>3810.6507956100004</v>
      </c>
      <c r="J134" s="36">
        <f>SUMIFS(СВЦЭМ!$C$33:$C$776,СВЦЭМ!$A$33:$A$776,$A134,СВЦЭМ!$B$33:$B$776,J$119)+'СЕТ СН'!$I$9+СВЦЭМ!$D$10+'СЕТ СН'!$I$5-'СЕТ СН'!$I$17</f>
        <v>3763.9765460200001</v>
      </c>
      <c r="K134" s="36">
        <f>SUMIFS(СВЦЭМ!$C$33:$C$776,СВЦЭМ!$A$33:$A$776,$A134,СВЦЭМ!$B$33:$B$776,K$119)+'СЕТ СН'!$I$9+СВЦЭМ!$D$10+'СЕТ СН'!$I$5-'СЕТ СН'!$I$17</f>
        <v>3731.11094994</v>
      </c>
      <c r="L134" s="36">
        <f>SUMIFS(СВЦЭМ!$C$33:$C$776,СВЦЭМ!$A$33:$A$776,$A134,СВЦЭМ!$B$33:$B$776,L$119)+'СЕТ СН'!$I$9+СВЦЭМ!$D$10+'СЕТ СН'!$I$5-'СЕТ СН'!$I$17</f>
        <v>3751.0873392500002</v>
      </c>
      <c r="M134" s="36">
        <f>SUMIFS(СВЦЭМ!$C$33:$C$776,СВЦЭМ!$A$33:$A$776,$A134,СВЦЭМ!$B$33:$B$776,M$119)+'СЕТ СН'!$I$9+СВЦЭМ!$D$10+'СЕТ СН'!$I$5-'СЕТ СН'!$I$17</f>
        <v>3746.275963</v>
      </c>
      <c r="N134" s="36">
        <f>SUMIFS(СВЦЭМ!$C$33:$C$776,СВЦЭМ!$A$33:$A$776,$A134,СВЦЭМ!$B$33:$B$776,N$119)+'СЕТ СН'!$I$9+СВЦЭМ!$D$10+'СЕТ СН'!$I$5-'СЕТ СН'!$I$17</f>
        <v>3738.5206824500001</v>
      </c>
      <c r="O134" s="36">
        <f>SUMIFS(СВЦЭМ!$C$33:$C$776,СВЦЭМ!$A$33:$A$776,$A134,СВЦЭМ!$B$33:$B$776,O$119)+'СЕТ СН'!$I$9+СВЦЭМ!$D$10+'СЕТ СН'!$I$5-'СЕТ СН'!$I$17</f>
        <v>3733.5593917700003</v>
      </c>
      <c r="P134" s="36">
        <f>SUMIFS(СВЦЭМ!$C$33:$C$776,СВЦЭМ!$A$33:$A$776,$A134,СВЦЭМ!$B$33:$B$776,P$119)+'СЕТ СН'!$I$9+СВЦЭМ!$D$10+'СЕТ СН'!$I$5-'СЕТ СН'!$I$17</f>
        <v>3739.7846990500002</v>
      </c>
      <c r="Q134" s="36">
        <f>SUMIFS(СВЦЭМ!$C$33:$C$776,СВЦЭМ!$A$33:$A$776,$A134,СВЦЭМ!$B$33:$B$776,Q$119)+'СЕТ СН'!$I$9+СВЦЭМ!$D$10+'СЕТ СН'!$I$5-'СЕТ СН'!$I$17</f>
        <v>3747.93335923</v>
      </c>
      <c r="R134" s="36">
        <f>SUMIFS(СВЦЭМ!$C$33:$C$776,СВЦЭМ!$A$33:$A$776,$A134,СВЦЭМ!$B$33:$B$776,R$119)+'СЕТ СН'!$I$9+СВЦЭМ!$D$10+'СЕТ СН'!$I$5-'СЕТ СН'!$I$17</f>
        <v>3701.7838279900002</v>
      </c>
      <c r="S134" s="36">
        <f>SUMIFS(СВЦЭМ!$C$33:$C$776,СВЦЭМ!$A$33:$A$776,$A134,СВЦЭМ!$B$33:$B$776,S$119)+'СЕТ СН'!$I$9+СВЦЭМ!$D$10+'СЕТ СН'!$I$5-'СЕТ СН'!$I$17</f>
        <v>3691.7848807800001</v>
      </c>
      <c r="T134" s="36">
        <f>SUMIFS(СВЦЭМ!$C$33:$C$776,СВЦЭМ!$A$33:$A$776,$A134,СВЦЭМ!$B$33:$B$776,T$119)+'СЕТ СН'!$I$9+СВЦЭМ!$D$10+'СЕТ СН'!$I$5-'СЕТ СН'!$I$17</f>
        <v>3699.5636318400002</v>
      </c>
      <c r="U134" s="36">
        <f>SUMIFS(СВЦЭМ!$C$33:$C$776,СВЦЭМ!$A$33:$A$776,$A134,СВЦЭМ!$B$33:$B$776,U$119)+'СЕТ СН'!$I$9+СВЦЭМ!$D$10+'СЕТ СН'!$I$5-'СЕТ СН'!$I$17</f>
        <v>3715.7016548300003</v>
      </c>
      <c r="V134" s="36">
        <f>SUMIFS(СВЦЭМ!$C$33:$C$776,СВЦЭМ!$A$33:$A$776,$A134,СВЦЭМ!$B$33:$B$776,V$119)+'СЕТ СН'!$I$9+СВЦЭМ!$D$10+'СЕТ СН'!$I$5-'СЕТ СН'!$I$17</f>
        <v>3740.9537856000002</v>
      </c>
      <c r="W134" s="36">
        <f>SUMIFS(СВЦЭМ!$C$33:$C$776,СВЦЭМ!$A$33:$A$776,$A134,СВЦЭМ!$B$33:$B$776,W$119)+'СЕТ СН'!$I$9+СВЦЭМ!$D$10+'СЕТ СН'!$I$5-'СЕТ СН'!$I$17</f>
        <v>3735.35050667</v>
      </c>
      <c r="X134" s="36">
        <f>SUMIFS(СВЦЭМ!$C$33:$C$776,СВЦЭМ!$A$33:$A$776,$A134,СВЦЭМ!$B$33:$B$776,X$119)+'СЕТ СН'!$I$9+СВЦЭМ!$D$10+'СЕТ СН'!$I$5-'СЕТ СН'!$I$17</f>
        <v>3693.7668960800002</v>
      </c>
      <c r="Y134" s="36">
        <f>SUMIFS(СВЦЭМ!$C$33:$C$776,СВЦЭМ!$A$33:$A$776,$A134,СВЦЭМ!$B$33:$B$776,Y$119)+'СЕТ СН'!$I$9+СВЦЭМ!$D$10+'СЕТ СН'!$I$5-'СЕТ СН'!$I$17</f>
        <v>3737.5426904200003</v>
      </c>
    </row>
    <row r="135" spans="1:25" ht="15.75" x14ac:dyDescent="0.2">
      <c r="A135" s="35">
        <f t="shared" si="3"/>
        <v>43724</v>
      </c>
      <c r="B135" s="36">
        <f>SUMIFS(СВЦЭМ!$C$33:$C$776,СВЦЭМ!$A$33:$A$776,$A135,СВЦЭМ!$B$33:$B$776,B$119)+'СЕТ СН'!$I$9+СВЦЭМ!$D$10+'СЕТ СН'!$I$5-'СЕТ СН'!$I$17</f>
        <v>3827.9975302800003</v>
      </c>
      <c r="C135" s="36">
        <f>SUMIFS(СВЦЭМ!$C$33:$C$776,СВЦЭМ!$A$33:$A$776,$A135,СВЦЭМ!$B$33:$B$776,C$119)+'СЕТ СН'!$I$9+СВЦЭМ!$D$10+'СЕТ СН'!$I$5-'СЕТ СН'!$I$17</f>
        <v>3863.9538992300004</v>
      </c>
      <c r="D135" s="36">
        <f>SUMIFS(СВЦЭМ!$C$33:$C$776,СВЦЭМ!$A$33:$A$776,$A135,СВЦЭМ!$B$33:$B$776,D$119)+'СЕТ СН'!$I$9+СВЦЭМ!$D$10+'СЕТ СН'!$I$5-'СЕТ СН'!$I$17</f>
        <v>3880.85776523</v>
      </c>
      <c r="E135" s="36">
        <f>SUMIFS(СВЦЭМ!$C$33:$C$776,СВЦЭМ!$A$33:$A$776,$A135,СВЦЭМ!$B$33:$B$776,E$119)+'СЕТ СН'!$I$9+СВЦЭМ!$D$10+'СЕТ СН'!$I$5-'СЕТ СН'!$I$17</f>
        <v>3884.0441006999999</v>
      </c>
      <c r="F135" s="36">
        <f>SUMIFS(СВЦЭМ!$C$33:$C$776,СВЦЭМ!$A$33:$A$776,$A135,СВЦЭМ!$B$33:$B$776,F$119)+'СЕТ СН'!$I$9+СВЦЭМ!$D$10+'СЕТ СН'!$I$5-'СЕТ СН'!$I$17</f>
        <v>3890.6455507300002</v>
      </c>
      <c r="G135" s="36">
        <f>SUMIFS(СВЦЭМ!$C$33:$C$776,СВЦЭМ!$A$33:$A$776,$A135,СВЦЭМ!$B$33:$B$776,G$119)+'СЕТ СН'!$I$9+СВЦЭМ!$D$10+'СЕТ СН'!$I$5-'СЕТ СН'!$I$17</f>
        <v>3888.4741596600002</v>
      </c>
      <c r="H135" s="36">
        <f>SUMIFS(СВЦЭМ!$C$33:$C$776,СВЦЭМ!$A$33:$A$776,$A135,СВЦЭМ!$B$33:$B$776,H$119)+'СЕТ СН'!$I$9+СВЦЭМ!$D$10+'СЕТ СН'!$I$5-'СЕТ СН'!$I$17</f>
        <v>3848.6127063600002</v>
      </c>
      <c r="I135" s="36">
        <f>SUMIFS(СВЦЭМ!$C$33:$C$776,СВЦЭМ!$A$33:$A$776,$A135,СВЦЭМ!$B$33:$B$776,I$119)+'СЕТ СН'!$I$9+СВЦЭМ!$D$10+'СЕТ СН'!$I$5-'СЕТ СН'!$I$17</f>
        <v>3803.38975635</v>
      </c>
      <c r="J135" s="36">
        <f>SUMIFS(СВЦЭМ!$C$33:$C$776,СВЦЭМ!$A$33:$A$776,$A135,СВЦЭМ!$B$33:$B$776,J$119)+'СЕТ СН'!$I$9+СВЦЭМ!$D$10+'СЕТ СН'!$I$5-'СЕТ СН'!$I$17</f>
        <v>3783.77259495</v>
      </c>
      <c r="K135" s="36">
        <f>SUMIFS(СВЦЭМ!$C$33:$C$776,СВЦЭМ!$A$33:$A$776,$A135,СВЦЭМ!$B$33:$B$776,K$119)+'СЕТ СН'!$I$9+СВЦЭМ!$D$10+'СЕТ СН'!$I$5-'СЕТ СН'!$I$17</f>
        <v>3793.1156797399999</v>
      </c>
      <c r="L135" s="36">
        <f>SUMIFS(СВЦЭМ!$C$33:$C$776,СВЦЭМ!$A$33:$A$776,$A135,СВЦЭМ!$B$33:$B$776,L$119)+'СЕТ СН'!$I$9+СВЦЭМ!$D$10+'СЕТ СН'!$I$5-'СЕТ СН'!$I$17</f>
        <v>3791.7914989800001</v>
      </c>
      <c r="M135" s="36">
        <f>SUMIFS(СВЦЭМ!$C$33:$C$776,СВЦЭМ!$A$33:$A$776,$A135,СВЦЭМ!$B$33:$B$776,M$119)+'СЕТ СН'!$I$9+СВЦЭМ!$D$10+'СЕТ СН'!$I$5-'СЕТ СН'!$I$17</f>
        <v>3777.5817489000001</v>
      </c>
      <c r="N135" s="36">
        <f>SUMIFS(СВЦЭМ!$C$33:$C$776,СВЦЭМ!$A$33:$A$776,$A135,СВЦЭМ!$B$33:$B$776,N$119)+'СЕТ СН'!$I$9+СВЦЭМ!$D$10+'СЕТ СН'!$I$5-'СЕТ СН'!$I$17</f>
        <v>3773.4139380000001</v>
      </c>
      <c r="O135" s="36">
        <f>SUMIFS(СВЦЭМ!$C$33:$C$776,СВЦЭМ!$A$33:$A$776,$A135,СВЦЭМ!$B$33:$B$776,O$119)+'СЕТ СН'!$I$9+СВЦЭМ!$D$10+'СЕТ СН'!$I$5-'СЕТ СН'!$I$17</f>
        <v>3772.94372565</v>
      </c>
      <c r="P135" s="36">
        <f>SUMIFS(СВЦЭМ!$C$33:$C$776,СВЦЭМ!$A$33:$A$776,$A135,СВЦЭМ!$B$33:$B$776,P$119)+'СЕТ СН'!$I$9+СВЦЭМ!$D$10+'СЕТ СН'!$I$5-'СЕТ СН'!$I$17</f>
        <v>3776.1290417300002</v>
      </c>
      <c r="Q135" s="36">
        <f>SUMIFS(СВЦЭМ!$C$33:$C$776,СВЦЭМ!$A$33:$A$776,$A135,СВЦЭМ!$B$33:$B$776,Q$119)+'СЕТ СН'!$I$9+СВЦЭМ!$D$10+'СЕТ СН'!$I$5-'СЕТ СН'!$I$17</f>
        <v>3781.1548845100001</v>
      </c>
      <c r="R135" s="36">
        <f>SUMIFS(СВЦЭМ!$C$33:$C$776,СВЦЭМ!$A$33:$A$776,$A135,СВЦЭМ!$B$33:$B$776,R$119)+'СЕТ СН'!$I$9+СВЦЭМ!$D$10+'СЕТ СН'!$I$5-'СЕТ СН'!$I$17</f>
        <v>3748.3463711300001</v>
      </c>
      <c r="S135" s="36">
        <f>SUMIFS(СВЦЭМ!$C$33:$C$776,СВЦЭМ!$A$33:$A$776,$A135,СВЦЭМ!$B$33:$B$776,S$119)+'СЕТ СН'!$I$9+СВЦЭМ!$D$10+'СЕТ СН'!$I$5-'СЕТ СН'!$I$17</f>
        <v>3750.9900031400002</v>
      </c>
      <c r="T135" s="36">
        <f>SUMIFS(СВЦЭМ!$C$33:$C$776,СВЦЭМ!$A$33:$A$776,$A135,СВЦЭМ!$B$33:$B$776,T$119)+'СЕТ СН'!$I$9+СВЦЭМ!$D$10+'СЕТ СН'!$I$5-'СЕТ СН'!$I$17</f>
        <v>3754.26960586</v>
      </c>
      <c r="U135" s="36">
        <f>SUMIFS(СВЦЭМ!$C$33:$C$776,СВЦЭМ!$A$33:$A$776,$A135,СВЦЭМ!$B$33:$B$776,U$119)+'СЕТ СН'!$I$9+СВЦЭМ!$D$10+'СЕТ СН'!$I$5-'СЕТ СН'!$I$17</f>
        <v>3772.8694816900002</v>
      </c>
      <c r="V135" s="36">
        <f>SUMIFS(СВЦЭМ!$C$33:$C$776,СВЦЭМ!$A$33:$A$776,$A135,СВЦЭМ!$B$33:$B$776,V$119)+'СЕТ СН'!$I$9+СВЦЭМ!$D$10+'СЕТ СН'!$I$5-'СЕТ СН'!$I$17</f>
        <v>3794.6628225600002</v>
      </c>
      <c r="W135" s="36">
        <f>SUMIFS(СВЦЭМ!$C$33:$C$776,СВЦЭМ!$A$33:$A$776,$A135,СВЦЭМ!$B$33:$B$776,W$119)+'СЕТ СН'!$I$9+СВЦЭМ!$D$10+'СЕТ СН'!$I$5-'СЕТ СН'!$I$17</f>
        <v>3789.63723364</v>
      </c>
      <c r="X135" s="36">
        <f>SUMIFS(СВЦЭМ!$C$33:$C$776,СВЦЭМ!$A$33:$A$776,$A135,СВЦЭМ!$B$33:$B$776,X$119)+'СЕТ СН'!$I$9+СВЦЭМ!$D$10+'СЕТ СН'!$I$5-'СЕТ СН'!$I$17</f>
        <v>3752.6647733999998</v>
      </c>
      <c r="Y135" s="36">
        <f>SUMIFS(СВЦЭМ!$C$33:$C$776,СВЦЭМ!$A$33:$A$776,$A135,СВЦЭМ!$B$33:$B$776,Y$119)+'СЕТ СН'!$I$9+СВЦЭМ!$D$10+'СЕТ СН'!$I$5-'СЕТ СН'!$I$17</f>
        <v>3706.51079906</v>
      </c>
    </row>
    <row r="136" spans="1:25" ht="15.75" x14ac:dyDescent="0.2">
      <c r="A136" s="35">
        <f t="shared" si="3"/>
        <v>43725</v>
      </c>
      <c r="B136" s="36">
        <f>SUMIFS(СВЦЭМ!$C$33:$C$776,СВЦЭМ!$A$33:$A$776,$A136,СВЦЭМ!$B$33:$B$776,B$119)+'СЕТ СН'!$I$9+СВЦЭМ!$D$10+'СЕТ СН'!$I$5-'СЕТ СН'!$I$17</f>
        <v>3749.84280231</v>
      </c>
      <c r="C136" s="36">
        <f>SUMIFS(СВЦЭМ!$C$33:$C$776,СВЦЭМ!$A$33:$A$776,$A136,СВЦЭМ!$B$33:$B$776,C$119)+'СЕТ СН'!$I$9+СВЦЭМ!$D$10+'СЕТ СН'!$I$5-'СЕТ СН'!$I$17</f>
        <v>3777.14651353</v>
      </c>
      <c r="D136" s="36">
        <f>SUMIFS(СВЦЭМ!$C$33:$C$776,СВЦЭМ!$A$33:$A$776,$A136,СВЦЭМ!$B$33:$B$776,D$119)+'СЕТ СН'!$I$9+СВЦЭМ!$D$10+'СЕТ СН'!$I$5-'СЕТ СН'!$I$17</f>
        <v>3790.7329028700001</v>
      </c>
      <c r="E136" s="36">
        <f>SUMIFS(СВЦЭМ!$C$33:$C$776,СВЦЭМ!$A$33:$A$776,$A136,СВЦЭМ!$B$33:$B$776,E$119)+'СЕТ СН'!$I$9+СВЦЭМ!$D$10+'СЕТ СН'!$I$5-'СЕТ СН'!$I$17</f>
        <v>3796.6802765299999</v>
      </c>
      <c r="F136" s="36">
        <f>SUMIFS(СВЦЭМ!$C$33:$C$776,СВЦЭМ!$A$33:$A$776,$A136,СВЦЭМ!$B$33:$B$776,F$119)+'СЕТ СН'!$I$9+СВЦЭМ!$D$10+'СЕТ СН'!$I$5-'СЕТ СН'!$I$17</f>
        <v>3803.1940912500004</v>
      </c>
      <c r="G136" s="36">
        <f>SUMIFS(СВЦЭМ!$C$33:$C$776,СВЦЭМ!$A$33:$A$776,$A136,СВЦЭМ!$B$33:$B$776,G$119)+'СЕТ СН'!$I$9+СВЦЭМ!$D$10+'СЕТ СН'!$I$5-'СЕТ СН'!$I$17</f>
        <v>3788.7383525200003</v>
      </c>
      <c r="H136" s="36">
        <f>SUMIFS(СВЦЭМ!$C$33:$C$776,СВЦЭМ!$A$33:$A$776,$A136,СВЦЭМ!$B$33:$B$776,H$119)+'СЕТ СН'!$I$9+СВЦЭМ!$D$10+'СЕТ СН'!$I$5-'СЕТ СН'!$I$17</f>
        <v>3762.4114427700001</v>
      </c>
      <c r="I136" s="36">
        <f>SUMIFS(СВЦЭМ!$C$33:$C$776,СВЦЭМ!$A$33:$A$776,$A136,СВЦЭМ!$B$33:$B$776,I$119)+'СЕТ СН'!$I$9+СВЦЭМ!$D$10+'СЕТ СН'!$I$5-'СЕТ СН'!$I$17</f>
        <v>3779.00063851</v>
      </c>
      <c r="J136" s="36">
        <f>SUMIFS(СВЦЭМ!$C$33:$C$776,СВЦЭМ!$A$33:$A$776,$A136,СВЦЭМ!$B$33:$B$776,J$119)+'СЕТ СН'!$I$9+СВЦЭМ!$D$10+'СЕТ СН'!$I$5-'СЕТ СН'!$I$17</f>
        <v>3787.62435568</v>
      </c>
      <c r="K136" s="36">
        <f>SUMIFS(СВЦЭМ!$C$33:$C$776,СВЦЭМ!$A$33:$A$776,$A136,СВЦЭМ!$B$33:$B$776,K$119)+'СЕТ СН'!$I$9+СВЦЭМ!$D$10+'СЕТ СН'!$I$5-'СЕТ СН'!$I$17</f>
        <v>3785.1199082200001</v>
      </c>
      <c r="L136" s="36">
        <f>SUMIFS(СВЦЭМ!$C$33:$C$776,СВЦЭМ!$A$33:$A$776,$A136,СВЦЭМ!$B$33:$B$776,L$119)+'СЕТ СН'!$I$9+СВЦЭМ!$D$10+'СЕТ СН'!$I$5-'СЕТ СН'!$I$17</f>
        <v>3781.0800460400001</v>
      </c>
      <c r="M136" s="36">
        <f>SUMIFS(СВЦЭМ!$C$33:$C$776,СВЦЭМ!$A$33:$A$776,$A136,СВЦЭМ!$B$33:$B$776,M$119)+'СЕТ СН'!$I$9+СВЦЭМ!$D$10+'СЕТ СН'!$I$5-'СЕТ СН'!$I$17</f>
        <v>3781.8177635900001</v>
      </c>
      <c r="N136" s="36">
        <f>SUMIFS(СВЦЭМ!$C$33:$C$776,СВЦЭМ!$A$33:$A$776,$A136,СВЦЭМ!$B$33:$B$776,N$119)+'СЕТ СН'!$I$9+СВЦЭМ!$D$10+'СЕТ СН'!$I$5-'СЕТ СН'!$I$17</f>
        <v>3794.5360237499999</v>
      </c>
      <c r="O136" s="36">
        <f>SUMIFS(СВЦЭМ!$C$33:$C$776,СВЦЭМ!$A$33:$A$776,$A136,СВЦЭМ!$B$33:$B$776,O$119)+'СЕТ СН'!$I$9+СВЦЭМ!$D$10+'СЕТ СН'!$I$5-'СЕТ СН'!$I$17</f>
        <v>3795.2824230300002</v>
      </c>
      <c r="P136" s="36">
        <f>SUMIFS(СВЦЭМ!$C$33:$C$776,СВЦЭМ!$A$33:$A$776,$A136,СВЦЭМ!$B$33:$B$776,P$119)+'СЕТ СН'!$I$9+СВЦЭМ!$D$10+'СЕТ СН'!$I$5-'СЕТ СН'!$I$17</f>
        <v>3800.2580151900002</v>
      </c>
      <c r="Q136" s="36">
        <f>SUMIFS(СВЦЭМ!$C$33:$C$776,СВЦЭМ!$A$33:$A$776,$A136,СВЦЭМ!$B$33:$B$776,Q$119)+'СЕТ СН'!$I$9+СВЦЭМ!$D$10+'СЕТ СН'!$I$5-'СЕТ СН'!$I$17</f>
        <v>3800.6348010000002</v>
      </c>
      <c r="R136" s="36">
        <f>SUMIFS(СВЦЭМ!$C$33:$C$776,СВЦЭМ!$A$33:$A$776,$A136,СВЦЭМ!$B$33:$B$776,R$119)+'СЕТ СН'!$I$9+СВЦЭМ!$D$10+'СЕТ СН'!$I$5-'СЕТ СН'!$I$17</f>
        <v>3754.6663202200002</v>
      </c>
      <c r="S136" s="36">
        <f>SUMIFS(СВЦЭМ!$C$33:$C$776,СВЦЭМ!$A$33:$A$776,$A136,СВЦЭМ!$B$33:$B$776,S$119)+'СЕТ СН'!$I$9+СВЦЭМ!$D$10+'СЕТ СН'!$I$5-'СЕТ СН'!$I$17</f>
        <v>3714.4418628399999</v>
      </c>
      <c r="T136" s="36">
        <f>SUMIFS(СВЦЭМ!$C$33:$C$776,СВЦЭМ!$A$33:$A$776,$A136,СВЦЭМ!$B$33:$B$776,T$119)+'СЕТ СН'!$I$9+СВЦЭМ!$D$10+'СЕТ СН'!$I$5-'СЕТ СН'!$I$17</f>
        <v>3705.3058816900002</v>
      </c>
      <c r="U136" s="36">
        <f>SUMIFS(СВЦЭМ!$C$33:$C$776,СВЦЭМ!$A$33:$A$776,$A136,СВЦЭМ!$B$33:$B$776,U$119)+'СЕТ СН'!$I$9+СВЦЭМ!$D$10+'СЕТ СН'!$I$5-'СЕТ СН'!$I$17</f>
        <v>3714.5055547400002</v>
      </c>
      <c r="V136" s="36">
        <f>SUMIFS(СВЦЭМ!$C$33:$C$776,СВЦЭМ!$A$33:$A$776,$A136,СВЦЭМ!$B$33:$B$776,V$119)+'СЕТ СН'!$I$9+СВЦЭМ!$D$10+'СЕТ СН'!$I$5-'СЕТ СН'!$I$17</f>
        <v>3715.9814982299999</v>
      </c>
      <c r="W136" s="36">
        <f>SUMIFS(СВЦЭМ!$C$33:$C$776,СВЦЭМ!$A$33:$A$776,$A136,СВЦЭМ!$B$33:$B$776,W$119)+'СЕТ СН'!$I$9+СВЦЭМ!$D$10+'СЕТ СН'!$I$5-'СЕТ СН'!$I$17</f>
        <v>3701.8269584200002</v>
      </c>
      <c r="X136" s="36">
        <f>SUMIFS(СВЦЭМ!$C$33:$C$776,СВЦЭМ!$A$33:$A$776,$A136,СВЦЭМ!$B$33:$B$776,X$119)+'СЕТ СН'!$I$9+СВЦЭМ!$D$10+'СЕТ СН'!$I$5-'СЕТ СН'!$I$17</f>
        <v>3718.1004759500001</v>
      </c>
      <c r="Y136" s="36">
        <f>SUMIFS(СВЦЭМ!$C$33:$C$776,СВЦЭМ!$A$33:$A$776,$A136,СВЦЭМ!$B$33:$B$776,Y$119)+'СЕТ СН'!$I$9+СВЦЭМ!$D$10+'СЕТ СН'!$I$5-'СЕТ СН'!$I$17</f>
        <v>3795.3722224900002</v>
      </c>
    </row>
    <row r="137" spans="1:25" ht="15.75" x14ac:dyDescent="0.2">
      <c r="A137" s="35">
        <f t="shared" si="3"/>
        <v>43726</v>
      </c>
      <c r="B137" s="36">
        <f>SUMIFS(СВЦЭМ!$C$33:$C$776,СВЦЭМ!$A$33:$A$776,$A137,СВЦЭМ!$B$33:$B$776,B$119)+'СЕТ СН'!$I$9+СВЦЭМ!$D$10+'СЕТ СН'!$I$5-'СЕТ СН'!$I$17</f>
        <v>3842.6926654600002</v>
      </c>
      <c r="C137" s="36">
        <f>SUMIFS(СВЦЭМ!$C$33:$C$776,СВЦЭМ!$A$33:$A$776,$A137,СВЦЭМ!$B$33:$B$776,C$119)+'СЕТ СН'!$I$9+СВЦЭМ!$D$10+'СЕТ СН'!$I$5-'СЕТ СН'!$I$17</f>
        <v>3844.7536300100001</v>
      </c>
      <c r="D137" s="36">
        <f>SUMIFS(СВЦЭМ!$C$33:$C$776,СВЦЭМ!$A$33:$A$776,$A137,СВЦЭМ!$B$33:$B$776,D$119)+'СЕТ СН'!$I$9+СВЦЭМ!$D$10+'СЕТ СН'!$I$5-'СЕТ СН'!$I$17</f>
        <v>3851.09397855</v>
      </c>
      <c r="E137" s="36">
        <f>SUMIFS(СВЦЭМ!$C$33:$C$776,СВЦЭМ!$A$33:$A$776,$A137,СВЦЭМ!$B$33:$B$776,E$119)+'СЕТ СН'!$I$9+СВЦЭМ!$D$10+'СЕТ СН'!$I$5-'СЕТ СН'!$I$17</f>
        <v>3858.24770356</v>
      </c>
      <c r="F137" s="36">
        <f>SUMIFS(СВЦЭМ!$C$33:$C$776,СВЦЭМ!$A$33:$A$776,$A137,СВЦЭМ!$B$33:$B$776,F$119)+'СЕТ СН'!$I$9+СВЦЭМ!$D$10+'СЕТ СН'!$I$5-'СЕТ СН'!$I$17</f>
        <v>3860.0805956000004</v>
      </c>
      <c r="G137" s="36">
        <f>SUMIFS(СВЦЭМ!$C$33:$C$776,СВЦЭМ!$A$33:$A$776,$A137,СВЦЭМ!$B$33:$B$776,G$119)+'СЕТ СН'!$I$9+СВЦЭМ!$D$10+'СЕТ СН'!$I$5-'СЕТ СН'!$I$17</f>
        <v>3843.5904751400003</v>
      </c>
      <c r="H137" s="36">
        <f>SUMIFS(СВЦЭМ!$C$33:$C$776,СВЦЭМ!$A$33:$A$776,$A137,СВЦЭМ!$B$33:$B$776,H$119)+'СЕТ СН'!$I$9+СВЦЭМ!$D$10+'СЕТ СН'!$I$5-'СЕТ СН'!$I$17</f>
        <v>3799.8064865900001</v>
      </c>
      <c r="I137" s="36">
        <f>SUMIFS(СВЦЭМ!$C$33:$C$776,СВЦЭМ!$A$33:$A$776,$A137,СВЦЭМ!$B$33:$B$776,I$119)+'СЕТ СН'!$I$9+СВЦЭМ!$D$10+'СЕТ СН'!$I$5-'СЕТ СН'!$I$17</f>
        <v>3756.17766549</v>
      </c>
      <c r="J137" s="36">
        <f>SUMIFS(СВЦЭМ!$C$33:$C$776,СВЦЭМ!$A$33:$A$776,$A137,СВЦЭМ!$B$33:$B$776,J$119)+'СЕТ СН'!$I$9+СВЦЭМ!$D$10+'СЕТ СН'!$I$5-'СЕТ СН'!$I$17</f>
        <v>3721.1463980100002</v>
      </c>
      <c r="K137" s="36">
        <f>SUMIFS(СВЦЭМ!$C$33:$C$776,СВЦЭМ!$A$33:$A$776,$A137,СВЦЭМ!$B$33:$B$776,K$119)+'СЕТ СН'!$I$9+СВЦЭМ!$D$10+'СЕТ СН'!$I$5-'СЕТ СН'!$I$17</f>
        <v>3714.1449486300003</v>
      </c>
      <c r="L137" s="36">
        <f>SUMIFS(СВЦЭМ!$C$33:$C$776,СВЦЭМ!$A$33:$A$776,$A137,СВЦЭМ!$B$33:$B$776,L$119)+'СЕТ СН'!$I$9+СВЦЭМ!$D$10+'СЕТ СН'!$I$5-'СЕТ СН'!$I$17</f>
        <v>3706.9880765500002</v>
      </c>
      <c r="M137" s="36">
        <f>SUMIFS(СВЦЭМ!$C$33:$C$776,СВЦЭМ!$A$33:$A$776,$A137,СВЦЭМ!$B$33:$B$776,M$119)+'СЕТ СН'!$I$9+СВЦЭМ!$D$10+'СЕТ СН'!$I$5-'СЕТ СН'!$I$17</f>
        <v>3703.9946001500002</v>
      </c>
      <c r="N137" s="36">
        <f>SUMIFS(СВЦЭМ!$C$33:$C$776,СВЦЭМ!$A$33:$A$776,$A137,СВЦЭМ!$B$33:$B$776,N$119)+'СЕТ СН'!$I$9+СВЦЭМ!$D$10+'СЕТ СН'!$I$5-'СЕТ СН'!$I$17</f>
        <v>3717.6752407100003</v>
      </c>
      <c r="O137" s="36">
        <f>SUMIFS(СВЦЭМ!$C$33:$C$776,СВЦЭМ!$A$33:$A$776,$A137,СВЦЭМ!$B$33:$B$776,O$119)+'СЕТ СН'!$I$9+СВЦЭМ!$D$10+'СЕТ СН'!$I$5-'СЕТ СН'!$I$17</f>
        <v>3717.3159982900002</v>
      </c>
      <c r="P137" s="36">
        <f>SUMIFS(СВЦЭМ!$C$33:$C$776,СВЦЭМ!$A$33:$A$776,$A137,СВЦЭМ!$B$33:$B$776,P$119)+'СЕТ СН'!$I$9+СВЦЭМ!$D$10+'СЕТ СН'!$I$5-'СЕТ СН'!$I$17</f>
        <v>3721.75887676</v>
      </c>
      <c r="Q137" s="36">
        <f>SUMIFS(СВЦЭМ!$C$33:$C$776,СВЦЭМ!$A$33:$A$776,$A137,СВЦЭМ!$B$33:$B$776,Q$119)+'СЕТ СН'!$I$9+СВЦЭМ!$D$10+'СЕТ СН'!$I$5-'СЕТ СН'!$I$17</f>
        <v>3729.0717093600001</v>
      </c>
      <c r="R137" s="36">
        <f>SUMIFS(СВЦЭМ!$C$33:$C$776,СВЦЭМ!$A$33:$A$776,$A137,СВЦЭМ!$B$33:$B$776,R$119)+'СЕТ СН'!$I$9+СВЦЭМ!$D$10+'СЕТ СН'!$I$5-'СЕТ СН'!$I$17</f>
        <v>3706.50800996</v>
      </c>
      <c r="S137" s="36">
        <f>SUMIFS(СВЦЭМ!$C$33:$C$776,СВЦЭМ!$A$33:$A$776,$A137,СВЦЭМ!$B$33:$B$776,S$119)+'СЕТ СН'!$I$9+СВЦЭМ!$D$10+'СЕТ СН'!$I$5-'СЕТ СН'!$I$17</f>
        <v>3694.0463581100003</v>
      </c>
      <c r="T137" s="36">
        <f>SUMIFS(СВЦЭМ!$C$33:$C$776,СВЦЭМ!$A$33:$A$776,$A137,СВЦЭМ!$B$33:$B$776,T$119)+'СЕТ СН'!$I$9+СВЦЭМ!$D$10+'СЕТ СН'!$I$5-'СЕТ СН'!$I$17</f>
        <v>3718.0964562100003</v>
      </c>
      <c r="U137" s="36">
        <f>SUMIFS(СВЦЭМ!$C$33:$C$776,СВЦЭМ!$A$33:$A$776,$A137,СВЦЭМ!$B$33:$B$776,U$119)+'СЕТ СН'!$I$9+СВЦЭМ!$D$10+'СЕТ СН'!$I$5-'СЕТ СН'!$I$17</f>
        <v>3749.71523987</v>
      </c>
      <c r="V137" s="36">
        <f>SUMIFS(СВЦЭМ!$C$33:$C$776,СВЦЭМ!$A$33:$A$776,$A137,СВЦЭМ!$B$33:$B$776,V$119)+'СЕТ СН'!$I$9+СВЦЭМ!$D$10+'СЕТ СН'!$I$5-'СЕТ СН'!$I$17</f>
        <v>3770.8710729300001</v>
      </c>
      <c r="W137" s="36">
        <f>SUMIFS(СВЦЭМ!$C$33:$C$776,СВЦЭМ!$A$33:$A$776,$A137,СВЦЭМ!$B$33:$B$776,W$119)+'СЕТ СН'!$I$9+СВЦЭМ!$D$10+'СЕТ СН'!$I$5-'СЕТ СН'!$I$17</f>
        <v>3747.8407921799999</v>
      </c>
      <c r="X137" s="36">
        <f>SUMIFS(СВЦЭМ!$C$33:$C$776,СВЦЭМ!$A$33:$A$776,$A137,СВЦЭМ!$B$33:$B$776,X$119)+'СЕТ СН'!$I$9+СВЦЭМ!$D$10+'СЕТ СН'!$I$5-'СЕТ СН'!$I$17</f>
        <v>3722.4941974100002</v>
      </c>
      <c r="Y137" s="36">
        <f>SUMIFS(СВЦЭМ!$C$33:$C$776,СВЦЭМ!$A$33:$A$776,$A137,СВЦЭМ!$B$33:$B$776,Y$119)+'СЕТ СН'!$I$9+СВЦЭМ!$D$10+'СЕТ СН'!$I$5-'СЕТ СН'!$I$17</f>
        <v>3752.8388204299999</v>
      </c>
    </row>
    <row r="138" spans="1:25" ht="15.75" x14ac:dyDescent="0.2">
      <c r="A138" s="35">
        <f t="shared" si="3"/>
        <v>43727</v>
      </c>
      <c r="B138" s="36">
        <f>SUMIFS(СВЦЭМ!$C$33:$C$776,СВЦЭМ!$A$33:$A$776,$A138,СВЦЭМ!$B$33:$B$776,B$119)+'СЕТ СН'!$I$9+СВЦЭМ!$D$10+'СЕТ СН'!$I$5-'СЕТ СН'!$I$17</f>
        <v>3737.6564868400001</v>
      </c>
      <c r="C138" s="36">
        <f>SUMIFS(СВЦЭМ!$C$33:$C$776,СВЦЭМ!$A$33:$A$776,$A138,СВЦЭМ!$B$33:$B$776,C$119)+'СЕТ СН'!$I$9+СВЦЭМ!$D$10+'СЕТ СН'!$I$5-'СЕТ СН'!$I$17</f>
        <v>3756.1837052999999</v>
      </c>
      <c r="D138" s="36">
        <f>SUMIFS(СВЦЭМ!$C$33:$C$776,СВЦЭМ!$A$33:$A$776,$A138,СВЦЭМ!$B$33:$B$776,D$119)+'СЕТ СН'!$I$9+СВЦЭМ!$D$10+'СЕТ СН'!$I$5-'СЕТ СН'!$I$17</f>
        <v>3782.3504874</v>
      </c>
      <c r="E138" s="36">
        <f>SUMIFS(СВЦЭМ!$C$33:$C$776,СВЦЭМ!$A$33:$A$776,$A138,СВЦЭМ!$B$33:$B$776,E$119)+'СЕТ СН'!$I$9+СВЦЭМ!$D$10+'СЕТ СН'!$I$5-'СЕТ СН'!$I$17</f>
        <v>3795.2238273800003</v>
      </c>
      <c r="F138" s="36">
        <f>SUMIFS(СВЦЭМ!$C$33:$C$776,СВЦЭМ!$A$33:$A$776,$A138,СВЦЭМ!$B$33:$B$776,F$119)+'СЕТ СН'!$I$9+СВЦЭМ!$D$10+'СЕТ СН'!$I$5-'СЕТ СН'!$I$17</f>
        <v>3796.5524643799999</v>
      </c>
      <c r="G138" s="36">
        <f>SUMIFS(СВЦЭМ!$C$33:$C$776,СВЦЭМ!$A$33:$A$776,$A138,СВЦЭМ!$B$33:$B$776,G$119)+'СЕТ СН'!$I$9+СВЦЭМ!$D$10+'СЕТ СН'!$I$5-'СЕТ СН'!$I$17</f>
        <v>3775.0213377500004</v>
      </c>
      <c r="H138" s="36">
        <f>SUMIFS(СВЦЭМ!$C$33:$C$776,СВЦЭМ!$A$33:$A$776,$A138,СВЦЭМ!$B$33:$B$776,H$119)+'СЕТ СН'!$I$9+СВЦЭМ!$D$10+'СЕТ СН'!$I$5-'СЕТ СН'!$I$17</f>
        <v>3735.1137022299999</v>
      </c>
      <c r="I138" s="36">
        <f>SUMIFS(СВЦЭМ!$C$33:$C$776,СВЦЭМ!$A$33:$A$776,$A138,СВЦЭМ!$B$33:$B$776,I$119)+'СЕТ СН'!$I$9+СВЦЭМ!$D$10+'СЕТ СН'!$I$5-'СЕТ СН'!$I$17</f>
        <v>3691.25273698</v>
      </c>
      <c r="J138" s="36">
        <f>SUMIFS(СВЦЭМ!$C$33:$C$776,СВЦЭМ!$A$33:$A$776,$A138,СВЦЭМ!$B$33:$B$776,J$119)+'СЕТ СН'!$I$9+СВЦЭМ!$D$10+'СЕТ СН'!$I$5-'СЕТ СН'!$I$17</f>
        <v>3704.0782849800003</v>
      </c>
      <c r="K138" s="36">
        <f>SUMIFS(СВЦЭМ!$C$33:$C$776,СВЦЭМ!$A$33:$A$776,$A138,СВЦЭМ!$B$33:$B$776,K$119)+'СЕТ СН'!$I$9+СВЦЭМ!$D$10+'СЕТ СН'!$I$5-'СЕТ СН'!$I$17</f>
        <v>3778.18244426</v>
      </c>
      <c r="L138" s="36">
        <f>SUMIFS(СВЦЭМ!$C$33:$C$776,СВЦЭМ!$A$33:$A$776,$A138,СВЦЭМ!$B$33:$B$776,L$119)+'СЕТ СН'!$I$9+СВЦЭМ!$D$10+'СЕТ СН'!$I$5-'СЕТ СН'!$I$17</f>
        <v>3832.3367376000001</v>
      </c>
      <c r="M138" s="36">
        <f>SUMIFS(СВЦЭМ!$C$33:$C$776,СВЦЭМ!$A$33:$A$776,$A138,СВЦЭМ!$B$33:$B$776,M$119)+'СЕТ СН'!$I$9+СВЦЭМ!$D$10+'СЕТ СН'!$I$5-'СЕТ СН'!$I$17</f>
        <v>3818.3309131599999</v>
      </c>
      <c r="N138" s="36">
        <f>SUMIFS(СВЦЭМ!$C$33:$C$776,СВЦЭМ!$A$33:$A$776,$A138,СВЦЭМ!$B$33:$B$776,N$119)+'СЕТ СН'!$I$9+СВЦЭМ!$D$10+'СЕТ СН'!$I$5-'СЕТ СН'!$I$17</f>
        <v>3840.5278030300001</v>
      </c>
      <c r="O138" s="36">
        <f>SUMIFS(СВЦЭМ!$C$33:$C$776,СВЦЭМ!$A$33:$A$776,$A138,СВЦЭМ!$B$33:$B$776,O$119)+'СЕТ СН'!$I$9+СВЦЭМ!$D$10+'СЕТ СН'!$I$5-'СЕТ СН'!$I$17</f>
        <v>3834.9458764800002</v>
      </c>
      <c r="P138" s="36">
        <f>SUMIFS(СВЦЭМ!$C$33:$C$776,СВЦЭМ!$A$33:$A$776,$A138,СВЦЭМ!$B$33:$B$776,P$119)+'СЕТ СН'!$I$9+СВЦЭМ!$D$10+'СЕТ СН'!$I$5-'СЕТ СН'!$I$17</f>
        <v>3711.5150683700003</v>
      </c>
      <c r="Q138" s="36">
        <f>SUMIFS(СВЦЭМ!$C$33:$C$776,СВЦЭМ!$A$33:$A$776,$A138,СВЦЭМ!$B$33:$B$776,Q$119)+'СЕТ СН'!$I$9+СВЦЭМ!$D$10+'СЕТ СН'!$I$5-'СЕТ СН'!$I$17</f>
        <v>3708.3221747100001</v>
      </c>
      <c r="R138" s="36">
        <f>SUMIFS(СВЦЭМ!$C$33:$C$776,СВЦЭМ!$A$33:$A$776,$A138,СВЦЭМ!$B$33:$B$776,R$119)+'СЕТ СН'!$I$9+СВЦЭМ!$D$10+'СЕТ СН'!$I$5-'СЕТ СН'!$I$17</f>
        <v>3709.3513366800003</v>
      </c>
      <c r="S138" s="36">
        <f>SUMIFS(СВЦЭМ!$C$33:$C$776,СВЦЭМ!$A$33:$A$776,$A138,СВЦЭМ!$B$33:$B$776,S$119)+'СЕТ СН'!$I$9+СВЦЭМ!$D$10+'СЕТ СН'!$I$5-'СЕТ СН'!$I$17</f>
        <v>3710.30744061</v>
      </c>
      <c r="T138" s="36">
        <f>SUMIFS(СВЦЭМ!$C$33:$C$776,СВЦЭМ!$A$33:$A$776,$A138,СВЦЭМ!$B$33:$B$776,T$119)+'СЕТ СН'!$I$9+СВЦЭМ!$D$10+'СЕТ СН'!$I$5-'СЕТ СН'!$I$17</f>
        <v>3708.5190826100002</v>
      </c>
      <c r="U138" s="36">
        <f>SUMIFS(СВЦЭМ!$C$33:$C$776,СВЦЭМ!$A$33:$A$776,$A138,СВЦЭМ!$B$33:$B$776,U$119)+'СЕТ СН'!$I$9+СВЦЭМ!$D$10+'СЕТ СН'!$I$5-'СЕТ СН'!$I$17</f>
        <v>3729.5170323700004</v>
      </c>
      <c r="V138" s="36">
        <f>SUMIFS(СВЦЭМ!$C$33:$C$776,СВЦЭМ!$A$33:$A$776,$A138,СВЦЭМ!$B$33:$B$776,V$119)+'СЕТ СН'!$I$9+СВЦЭМ!$D$10+'СЕТ СН'!$I$5-'СЕТ СН'!$I$17</f>
        <v>3742.48513942</v>
      </c>
      <c r="W138" s="36">
        <f>SUMIFS(СВЦЭМ!$C$33:$C$776,СВЦЭМ!$A$33:$A$776,$A138,СВЦЭМ!$B$33:$B$776,W$119)+'СЕТ СН'!$I$9+СВЦЭМ!$D$10+'СЕТ СН'!$I$5-'СЕТ СН'!$I$17</f>
        <v>3725.5098524600003</v>
      </c>
      <c r="X138" s="36">
        <f>SUMIFS(СВЦЭМ!$C$33:$C$776,СВЦЭМ!$A$33:$A$776,$A138,СВЦЭМ!$B$33:$B$776,X$119)+'СЕТ СН'!$I$9+СВЦЭМ!$D$10+'СЕТ СН'!$I$5-'СЕТ СН'!$I$17</f>
        <v>3696.8438860000001</v>
      </c>
      <c r="Y138" s="36">
        <f>SUMIFS(СВЦЭМ!$C$33:$C$776,СВЦЭМ!$A$33:$A$776,$A138,СВЦЭМ!$B$33:$B$776,Y$119)+'СЕТ СН'!$I$9+СВЦЭМ!$D$10+'СЕТ СН'!$I$5-'СЕТ СН'!$I$17</f>
        <v>3743.6263614099998</v>
      </c>
    </row>
    <row r="139" spans="1:25" ht="15.75" x14ac:dyDescent="0.2">
      <c r="A139" s="35">
        <f t="shared" si="3"/>
        <v>43728</v>
      </c>
      <c r="B139" s="36">
        <f>SUMIFS(СВЦЭМ!$C$33:$C$776,СВЦЭМ!$A$33:$A$776,$A139,СВЦЭМ!$B$33:$B$776,B$119)+'СЕТ СН'!$I$9+СВЦЭМ!$D$10+'СЕТ СН'!$I$5-'СЕТ СН'!$I$17</f>
        <v>3853.47480778</v>
      </c>
      <c r="C139" s="36">
        <f>SUMIFS(СВЦЭМ!$C$33:$C$776,СВЦЭМ!$A$33:$A$776,$A139,СВЦЭМ!$B$33:$B$776,C$119)+'СЕТ СН'!$I$9+СВЦЭМ!$D$10+'СЕТ СН'!$I$5-'СЕТ СН'!$I$17</f>
        <v>3889.3201488</v>
      </c>
      <c r="D139" s="36">
        <f>SUMIFS(СВЦЭМ!$C$33:$C$776,СВЦЭМ!$A$33:$A$776,$A139,СВЦЭМ!$B$33:$B$776,D$119)+'СЕТ СН'!$I$9+СВЦЭМ!$D$10+'СЕТ СН'!$I$5-'СЕТ СН'!$I$17</f>
        <v>3891.7595347300003</v>
      </c>
      <c r="E139" s="36">
        <f>SUMIFS(СВЦЭМ!$C$33:$C$776,СВЦЭМ!$A$33:$A$776,$A139,СВЦЭМ!$B$33:$B$776,E$119)+'СЕТ СН'!$I$9+СВЦЭМ!$D$10+'СЕТ СН'!$I$5-'СЕТ СН'!$I$17</f>
        <v>3899.3235071600002</v>
      </c>
      <c r="F139" s="36">
        <f>SUMIFS(СВЦЭМ!$C$33:$C$776,СВЦЭМ!$A$33:$A$776,$A139,СВЦЭМ!$B$33:$B$776,F$119)+'СЕТ СН'!$I$9+СВЦЭМ!$D$10+'СЕТ СН'!$I$5-'СЕТ СН'!$I$17</f>
        <v>3903.3762572099999</v>
      </c>
      <c r="G139" s="36">
        <f>SUMIFS(СВЦЭМ!$C$33:$C$776,СВЦЭМ!$A$33:$A$776,$A139,СВЦЭМ!$B$33:$B$776,G$119)+'СЕТ СН'!$I$9+СВЦЭМ!$D$10+'СЕТ СН'!$I$5-'СЕТ СН'!$I$17</f>
        <v>3895.5579945200002</v>
      </c>
      <c r="H139" s="36">
        <f>SUMIFS(СВЦЭМ!$C$33:$C$776,СВЦЭМ!$A$33:$A$776,$A139,СВЦЭМ!$B$33:$B$776,H$119)+'СЕТ СН'!$I$9+СВЦЭМ!$D$10+'СЕТ СН'!$I$5-'СЕТ СН'!$I$17</f>
        <v>3832.4963824699998</v>
      </c>
      <c r="I139" s="36">
        <f>SUMIFS(СВЦЭМ!$C$33:$C$776,СВЦЭМ!$A$33:$A$776,$A139,СВЦЭМ!$B$33:$B$776,I$119)+'СЕТ СН'!$I$9+СВЦЭМ!$D$10+'СЕТ СН'!$I$5-'СЕТ СН'!$I$17</f>
        <v>3799.4963890100003</v>
      </c>
      <c r="J139" s="36">
        <f>SUMIFS(СВЦЭМ!$C$33:$C$776,СВЦЭМ!$A$33:$A$776,$A139,СВЦЭМ!$B$33:$B$776,J$119)+'СЕТ СН'!$I$9+СВЦЭМ!$D$10+'СЕТ СН'!$I$5-'СЕТ СН'!$I$17</f>
        <v>3796.21022881</v>
      </c>
      <c r="K139" s="36">
        <f>SUMIFS(СВЦЭМ!$C$33:$C$776,СВЦЭМ!$A$33:$A$776,$A139,СВЦЭМ!$B$33:$B$776,K$119)+'СЕТ СН'!$I$9+СВЦЭМ!$D$10+'СЕТ СН'!$I$5-'СЕТ СН'!$I$17</f>
        <v>3785.1754656500002</v>
      </c>
      <c r="L139" s="36">
        <f>SUMIFS(СВЦЭМ!$C$33:$C$776,СВЦЭМ!$A$33:$A$776,$A139,СВЦЭМ!$B$33:$B$776,L$119)+'СЕТ СН'!$I$9+СВЦЭМ!$D$10+'СЕТ СН'!$I$5-'СЕТ СН'!$I$17</f>
        <v>3785.5313765400001</v>
      </c>
      <c r="M139" s="36">
        <f>SUMIFS(СВЦЭМ!$C$33:$C$776,СВЦЭМ!$A$33:$A$776,$A139,СВЦЭМ!$B$33:$B$776,M$119)+'СЕТ СН'!$I$9+СВЦЭМ!$D$10+'СЕТ СН'!$I$5-'СЕТ СН'!$I$17</f>
        <v>3787.6386008500003</v>
      </c>
      <c r="N139" s="36">
        <f>SUMIFS(СВЦЭМ!$C$33:$C$776,СВЦЭМ!$A$33:$A$776,$A139,СВЦЭМ!$B$33:$B$776,N$119)+'СЕТ СН'!$I$9+СВЦЭМ!$D$10+'СЕТ СН'!$I$5-'СЕТ СН'!$I$17</f>
        <v>3774.10142133</v>
      </c>
      <c r="O139" s="36">
        <f>SUMIFS(СВЦЭМ!$C$33:$C$776,СВЦЭМ!$A$33:$A$776,$A139,СВЦЭМ!$B$33:$B$776,O$119)+'СЕТ СН'!$I$9+СВЦЭМ!$D$10+'СЕТ СН'!$I$5-'СЕТ СН'!$I$17</f>
        <v>3774.6792940300002</v>
      </c>
      <c r="P139" s="36">
        <f>SUMIFS(СВЦЭМ!$C$33:$C$776,СВЦЭМ!$A$33:$A$776,$A139,СВЦЭМ!$B$33:$B$776,P$119)+'СЕТ СН'!$I$9+СВЦЭМ!$D$10+'СЕТ СН'!$I$5-'СЕТ СН'!$I$17</f>
        <v>3791.91842228</v>
      </c>
      <c r="Q139" s="36">
        <f>SUMIFS(СВЦЭМ!$C$33:$C$776,СВЦЭМ!$A$33:$A$776,$A139,СВЦЭМ!$B$33:$B$776,Q$119)+'СЕТ СН'!$I$9+СВЦЭМ!$D$10+'СЕТ СН'!$I$5-'СЕТ СН'!$I$17</f>
        <v>3823.0809231800004</v>
      </c>
      <c r="R139" s="36">
        <f>SUMIFS(СВЦЭМ!$C$33:$C$776,СВЦЭМ!$A$33:$A$776,$A139,СВЦЭМ!$B$33:$B$776,R$119)+'СЕТ СН'!$I$9+СВЦЭМ!$D$10+'СЕТ СН'!$I$5-'СЕТ СН'!$I$17</f>
        <v>3785.2252625700003</v>
      </c>
      <c r="S139" s="36">
        <f>SUMIFS(СВЦЭМ!$C$33:$C$776,СВЦЭМ!$A$33:$A$776,$A139,СВЦЭМ!$B$33:$B$776,S$119)+'СЕТ СН'!$I$9+СВЦЭМ!$D$10+'СЕТ СН'!$I$5-'СЕТ СН'!$I$17</f>
        <v>3749.6920557600001</v>
      </c>
      <c r="T139" s="36">
        <f>SUMIFS(СВЦЭМ!$C$33:$C$776,СВЦЭМ!$A$33:$A$776,$A139,СВЦЭМ!$B$33:$B$776,T$119)+'СЕТ СН'!$I$9+СВЦЭМ!$D$10+'СЕТ СН'!$I$5-'СЕТ СН'!$I$17</f>
        <v>3718.8484367700003</v>
      </c>
      <c r="U139" s="36">
        <f>SUMIFS(СВЦЭМ!$C$33:$C$776,СВЦЭМ!$A$33:$A$776,$A139,СВЦЭМ!$B$33:$B$776,U$119)+'СЕТ СН'!$I$9+СВЦЭМ!$D$10+'СЕТ СН'!$I$5-'СЕТ СН'!$I$17</f>
        <v>3675.38284471</v>
      </c>
      <c r="V139" s="36">
        <f>SUMIFS(СВЦЭМ!$C$33:$C$776,СВЦЭМ!$A$33:$A$776,$A139,СВЦЭМ!$B$33:$B$776,V$119)+'СЕТ СН'!$I$9+СВЦЭМ!$D$10+'СЕТ СН'!$I$5-'СЕТ СН'!$I$17</f>
        <v>3681.2422448300003</v>
      </c>
      <c r="W139" s="36">
        <f>SUMIFS(СВЦЭМ!$C$33:$C$776,СВЦЭМ!$A$33:$A$776,$A139,СВЦЭМ!$B$33:$B$776,W$119)+'СЕТ СН'!$I$9+СВЦЭМ!$D$10+'СЕТ СН'!$I$5-'СЕТ СН'!$I$17</f>
        <v>3673.4019349</v>
      </c>
      <c r="X139" s="36">
        <f>SUMIFS(СВЦЭМ!$C$33:$C$776,СВЦЭМ!$A$33:$A$776,$A139,СВЦЭМ!$B$33:$B$776,X$119)+'СЕТ СН'!$I$9+СВЦЭМ!$D$10+'СЕТ СН'!$I$5-'СЕТ СН'!$I$17</f>
        <v>3703.5027097800003</v>
      </c>
      <c r="Y139" s="36">
        <f>SUMIFS(СВЦЭМ!$C$33:$C$776,СВЦЭМ!$A$33:$A$776,$A139,СВЦЭМ!$B$33:$B$776,Y$119)+'СЕТ СН'!$I$9+СВЦЭМ!$D$10+'СЕТ СН'!$I$5-'СЕТ СН'!$I$17</f>
        <v>3754.0973716200001</v>
      </c>
    </row>
    <row r="140" spans="1:25" ht="15.75" x14ac:dyDescent="0.2">
      <c r="A140" s="35">
        <f t="shared" si="3"/>
        <v>43729</v>
      </c>
      <c r="B140" s="36">
        <f>SUMIFS(СВЦЭМ!$C$33:$C$776,СВЦЭМ!$A$33:$A$776,$A140,СВЦЭМ!$B$33:$B$776,B$119)+'СЕТ СН'!$I$9+СВЦЭМ!$D$10+'СЕТ СН'!$I$5-'СЕТ СН'!$I$17</f>
        <v>3817.09999208</v>
      </c>
      <c r="C140" s="36">
        <f>SUMIFS(СВЦЭМ!$C$33:$C$776,СВЦЭМ!$A$33:$A$776,$A140,СВЦЭМ!$B$33:$B$776,C$119)+'СЕТ СН'!$I$9+СВЦЭМ!$D$10+'СЕТ СН'!$I$5-'СЕТ СН'!$I$17</f>
        <v>3811.22053078</v>
      </c>
      <c r="D140" s="36">
        <f>SUMIFS(СВЦЭМ!$C$33:$C$776,СВЦЭМ!$A$33:$A$776,$A140,СВЦЭМ!$B$33:$B$776,D$119)+'СЕТ СН'!$I$9+СВЦЭМ!$D$10+'СЕТ СН'!$I$5-'СЕТ СН'!$I$17</f>
        <v>3815.3514680900003</v>
      </c>
      <c r="E140" s="36">
        <f>SUMIFS(СВЦЭМ!$C$33:$C$776,СВЦЭМ!$A$33:$A$776,$A140,СВЦЭМ!$B$33:$B$776,E$119)+'СЕТ СН'!$I$9+СВЦЭМ!$D$10+'СЕТ СН'!$I$5-'СЕТ СН'!$I$17</f>
        <v>3818.4802376600001</v>
      </c>
      <c r="F140" s="36">
        <f>SUMIFS(СВЦЭМ!$C$33:$C$776,СВЦЭМ!$A$33:$A$776,$A140,СВЦЭМ!$B$33:$B$776,F$119)+'СЕТ СН'!$I$9+СВЦЭМ!$D$10+'СЕТ СН'!$I$5-'СЕТ СН'!$I$17</f>
        <v>3831.8110852600003</v>
      </c>
      <c r="G140" s="36">
        <f>SUMIFS(СВЦЭМ!$C$33:$C$776,СВЦЭМ!$A$33:$A$776,$A140,СВЦЭМ!$B$33:$B$776,G$119)+'СЕТ СН'!$I$9+СВЦЭМ!$D$10+'СЕТ СН'!$I$5-'СЕТ СН'!$I$17</f>
        <v>3817.7788399400001</v>
      </c>
      <c r="H140" s="36">
        <f>SUMIFS(СВЦЭМ!$C$33:$C$776,СВЦЭМ!$A$33:$A$776,$A140,СВЦЭМ!$B$33:$B$776,H$119)+'СЕТ СН'!$I$9+СВЦЭМ!$D$10+'СЕТ СН'!$I$5-'СЕТ СН'!$I$17</f>
        <v>3790.1624519500001</v>
      </c>
      <c r="I140" s="36">
        <f>SUMIFS(СВЦЭМ!$C$33:$C$776,СВЦЭМ!$A$33:$A$776,$A140,СВЦЭМ!$B$33:$B$776,I$119)+'СЕТ СН'!$I$9+СВЦЭМ!$D$10+'СЕТ СН'!$I$5-'СЕТ СН'!$I$17</f>
        <v>3761.0194094799999</v>
      </c>
      <c r="J140" s="36">
        <f>SUMIFS(СВЦЭМ!$C$33:$C$776,СВЦЭМ!$A$33:$A$776,$A140,СВЦЭМ!$B$33:$B$776,J$119)+'СЕТ СН'!$I$9+СВЦЭМ!$D$10+'СЕТ СН'!$I$5-'СЕТ СН'!$I$17</f>
        <v>3766.1764870900001</v>
      </c>
      <c r="K140" s="36">
        <f>SUMIFS(СВЦЭМ!$C$33:$C$776,СВЦЭМ!$A$33:$A$776,$A140,СВЦЭМ!$B$33:$B$776,K$119)+'СЕТ СН'!$I$9+СВЦЭМ!$D$10+'СЕТ СН'!$I$5-'СЕТ СН'!$I$17</f>
        <v>3818.2246905800002</v>
      </c>
      <c r="L140" s="36">
        <f>SUMIFS(СВЦЭМ!$C$33:$C$776,СВЦЭМ!$A$33:$A$776,$A140,СВЦЭМ!$B$33:$B$776,L$119)+'СЕТ СН'!$I$9+СВЦЭМ!$D$10+'СЕТ СН'!$I$5-'СЕТ СН'!$I$17</f>
        <v>3830.2591976600002</v>
      </c>
      <c r="M140" s="36">
        <f>SUMIFS(СВЦЭМ!$C$33:$C$776,СВЦЭМ!$A$33:$A$776,$A140,СВЦЭМ!$B$33:$B$776,M$119)+'СЕТ СН'!$I$9+СВЦЭМ!$D$10+'СЕТ СН'!$I$5-'СЕТ СН'!$I$17</f>
        <v>3831.86136618</v>
      </c>
      <c r="N140" s="36">
        <f>SUMIFS(СВЦЭМ!$C$33:$C$776,СВЦЭМ!$A$33:$A$776,$A140,СВЦЭМ!$B$33:$B$776,N$119)+'СЕТ СН'!$I$9+СВЦЭМ!$D$10+'СЕТ СН'!$I$5-'СЕТ СН'!$I$17</f>
        <v>3827.0421421000001</v>
      </c>
      <c r="O140" s="36">
        <f>SUMIFS(СВЦЭМ!$C$33:$C$776,СВЦЭМ!$A$33:$A$776,$A140,СВЦЭМ!$B$33:$B$776,O$119)+'СЕТ СН'!$I$9+СВЦЭМ!$D$10+'СЕТ СН'!$I$5-'СЕТ СН'!$I$17</f>
        <v>3814.3089307300002</v>
      </c>
      <c r="P140" s="36">
        <f>SUMIFS(СВЦЭМ!$C$33:$C$776,СВЦЭМ!$A$33:$A$776,$A140,СВЦЭМ!$B$33:$B$776,P$119)+'СЕТ СН'!$I$9+СВЦЭМ!$D$10+'СЕТ СН'!$I$5-'СЕТ СН'!$I$17</f>
        <v>3818.07770351</v>
      </c>
      <c r="Q140" s="36">
        <f>SUMIFS(СВЦЭМ!$C$33:$C$776,СВЦЭМ!$A$33:$A$776,$A140,СВЦЭМ!$B$33:$B$776,Q$119)+'СЕТ СН'!$I$9+СВЦЭМ!$D$10+'СЕТ СН'!$I$5-'СЕТ СН'!$I$17</f>
        <v>3816.13911637</v>
      </c>
      <c r="R140" s="36">
        <f>SUMIFS(СВЦЭМ!$C$33:$C$776,СВЦЭМ!$A$33:$A$776,$A140,СВЦЭМ!$B$33:$B$776,R$119)+'СЕТ СН'!$I$9+СВЦЭМ!$D$10+'СЕТ СН'!$I$5-'СЕТ СН'!$I$17</f>
        <v>3828.7302070599999</v>
      </c>
      <c r="S140" s="36">
        <f>SUMIFS(СВЦЭМ!$C$33:$C$776,СВЦЭМ!$A$33:$A$776,$A140,СВЦЭМ!$B$33:$B$776,S$119)+'СЕТ СН'!$I$9+СВЦЭМ!$D$10+'СЕТ СН'!$I$5-'СЕТ СН'!$I$17</f>
        <v>3838.8722240400002</v>
      </c>
      <c r="T140" s="36">
        <f>SUMIFS(СВЦЭМ!$C$33:$C$776,СВЦЭМ!$A$33:$A$776,$A140,СВЦЭМ!$B$33:$B$776,T$119)+'СЕТ СН'!$I$9+СВЦЭМ!$D$10+'СЕТ СН'!$I$5-'СЕТ СН'!$I$17</f>
        <v>3867.7837660200003</v>
      </c>
      <c r="U140" s="36">
        <f>SUMIFS(СВЦЭМ!$C$33:$C$776,СВЦЭМ!$A$33:$A$776,$A140,СВЦЭМ!$B$33:$B$776,U$119)+'СЕТ СН'!$I$9+СВЦЭМ!$D$10+'СЕТ СН'!$I$5-'СЕТ СН'!$I$17</f>
        <v>3877.2980791600003</v>
      </c>
      <c r="V140" s="36">
        <f>SUMIFS(СВЦЭМ!$C$33:$C$776,СВЦЭМ!$A$33:$A$776,$A140,СВЦЭМ!$B$33:$B$776,V$119)+'СЕТ СН'!$I$9+СВЦЭМ!$D$10+'СЕТ СН'!$I$5-'СЕТ СН'!$I$17</f>
        <v>3886.62639352</v>
      </c>
      <c r="W140" s="36">
        <f>SUMIFS(СВЦЭМ!$C$33:$C$776,СВЦЭМ!$A$33:$A$776,$A140,СВЦЭМ!$B$33:$B$776,W$119)+'СЕТ СН'!$I$9+СВЦЭМ!$D$10+'СЕТ СН'!$I$5-'СЕТ СН'!$I$17</f>
        <v>3879.3798306100002</v>
      </c>
      <c r="X140" s="36">
        <f>SUMIFS(СВЦЭМ!$C$33:$C$776,СВЦЭМ!$A$33:$A$776,$A140,СВЦЭМ!$B$33:$B$776,X$119)+'СЕТ СН'!$I$9+СВЦЭМ!$D$10+'СЕТ СН'!$I$5-'СЕТ СН'!$I$17</f>
        <v>3834.9777766300003</v>
      </c>
      <c r="Y140" s="36">
        <f>SUMIFS(СВЦЭМ!$C$33:$C$776,СВЦЭМ!$A$33:$A$776,$A140,СВЦЭМ!$B$33:$B$776,Y$119)+'СЕТ СН'!$I$9+СВЦЭМ!$D$10+'СЕТ СН'!$I$5-'СЕТ СН'!$I$17</f>
        <v>3805.8836463600001</v>
      </c>
    </row>
    <row r="141" spans="1:25" ht="15.75" x14ac:dyDescent="0.2">
      <c r="A141" s="35">
        <f t="shared" si="3"/>
        <v>43730</v>
      </c>
      <c r="B141" s="36">
        <f>SUMIFS(СВЦЭМ!$C$33:$C$776,СВЦЭМ!$A$33:$A$776,$A141,СВЦЭМ!$B$33:$B$776,B$119)+'СЕТ СН'!$I$9+СВЦЭМ!$D$10+'СЕТ СН'!$I$5-'СЕТ СН'!$I$17</f>
        <v>3861.5141234100001</v>
      </c>
      <c r="C141" s="36">
        <f>SUMIFS(СВЦЭМ!$C$33:$C$776,СВЦЭМ!$A$33:$A$776,$A141,СВЦЭМ!$B$33:$B$776,C$119)+'СЕТ СН'!$I$9+СВЦЭМ!$D$10+'СЕТ СН'!$I$5-'СЕТ СН'!$I$17</f>
        <v>3892.4692087100002</v>
      </c>
      <c r="D141" s="36">
        <f>SUMIFS(СВЦЭМ!$C$33:$C$776,СВЦЭМ!$A$33:$A$776,$A141,СВЦЭМ!$B$33:$B$776,D$119)+'СЕТ СН'!$I$9+СВЦЭМ!$D$10+'СЕТ СН'!$I$5-'СЕТ СН'!$I$17</f>
        <v>3908.7500719</v>
      </c>
      <c r="E141" s="36">
        <f>SUMIFS(СВЦЭМ!$C$33:$C$776,СВЦЭМ!$A$33:$A$776,$A141,СВЦЭМ!$B$33:$B$776,E$119)+'СЕТ СН'!$I$9+СВЦЭМ!$D$10+'СЕТ СН'!$I$5-'СЕТ СН'!$I$17</f>
        <v>3911.4088742399999</v>
      </c>
      <c r="F141" s="36">
        <f>SUMIFS(СВЦЭМ!$C$33:$C$776,СВЦЭМ!$A$33:$A$776,$A141,СВЦЭМ!$B$33:$B$776,F$119)+'СЕТ СН'!$I$9+СВЦЭМ!$D$10+'СЕТ СН'!$I$5-'СЕТ СН'!$I$17</f>
        <v>3923.51732223</v>
      </c>
      <c r="G141" s="36">
        <f>SUMIFS(СВЦЭМ!$C$33:$C$776,СВЦЭМ!$A$33:$A$776,$A141,СВЦЭМ!$B$33:$B$776,G$119)+'СЕТ СН'!$I$9+СВЦЭМ!$D$10+'СЕТ СН'!$I$5-'СЕТ СН'!$I$17</f>
        <v>3928.69613617</v>
      </c>
      <c r="H141" s="36">
        <f>SUMIFS(СВЦЭМ!$C$33:$C$776,СВЦЭМ!$A$33:$A$776,$A141,СВЦЭМ!$B$33:$B$776,H$119)+'СЕТ СН'!$I$9+СВЦЭМ!$D$10+'СЕТ СН'!$I$5-'СЕТ СН'!$I$17</f>
        <v>3895.5584063699998</v>
      </c>
      <c r="I141" s="36">
        <f>SUMIFS(СВЦЭМ!$C$33:$C$776,СВЦЭМ!$A$33:$A$776,$A141,СВЦЭМ!$B$33:$B$776,I$119)+'СЕТ СН'!$I$9+СВЦЭМ!$D$10+'СЕТ СН'!$I$5-'СЕТ СН'!$I$17</f>
        <v>3871.5646025999999</v>
      </c>
      <c r="J141" s="36">
        <f>SUMIFS(СВЦЭМ!$C$33:$C$776,СВЦЭМ!$A$33:$A$776,$A141,СВЦЭМ!$B$33:$B$776,J$119)+'СЕТ СН'!$I$9+СВЦЭМ!$D$10+'СЕТ СН'!$I$5-'СЕТ СН'!$I$17</f>
        <v>3843.9627283300001</v>
      </c>
      <c r="K141" s="36">
        <f>SUMIFS(СВЦЭМ!$C$33:$C$776,СВЦЭМ!$A$33:$A$776,$A141,СВЦЭМ!$B$33:$B$776,K$119)+'СЕТ СН'!$I$9+СВЦЭМ!$D$10+'СЕТ СН'!$I$5-'СЕТ СН'!$I$17</f>
        <v>3826.29423701</v>
      </c>
      <c r="L141" s="36">
        <f>SUMIFS(СВЦЭМ!$C$33:$C$776,СВЦЭМ!$A$33:$A$776,$A141,СВЦЭМ!$B$33:$B$776,L$119)+'СЕТ СН'!$I$9+СВЦЭМ!$D$10+'СЕТ СН'!$I$5-'СЕТ СН'!$I$17</f>
        <v>3826.2712573400004</v>
      </c>
      <c r="M141" s="36">
        <f>SUMIFS(СВЦЭМ!$C$33:$C$776,СВЦЭМ!$A$33:$A$776,$A141,СВЦЭМ!$B$33:$B$776,M$119)+'СЕТ СН'!$I$9+СВЦЭМ!$D$10+'СЕТ СН'!$I$5-'СЕТ СН'!$I$17</f>
        <v>3822.6240742600003</v>
      </c>
      <c r="N141" s="36">
        <f>SUMIFS(СВЦЭМ!$C$33:$C$776,СВЦЭМ!$A$33:$A$776,$A141,СВЦЭМ!$B$33:$B$776,N$119)+'СЕТ СН'!$I$9+СВЦЭМ!$D$10+'СЕТ СН'!$I$5-'СЕТ СН'!$I$17</f>
        <v>3810.8931024900003</v>
      </c>
      <c r="O141" s="36">
        <f>SUMIFS(СВЦЭМ!$C$33:$C$776,СВЦЭМ!$A$33:$A$776,$A141,СВЦЭМ!$B$33:$B$776,O$119)+'СЕТ СН'!$I$9+СВЦЭМ!$D$10+'СЕТ СН'!$I$5-'СЕТ СН'!$I$17</f>
        <v>3809.6898806700001</v>
      </c>
      <c r="P141" s="36">
        <f>SUMIFS(СВЦЭМ!$C$33:$C$776,СВЦЭМ!$A$33:$A$776,$A141,СВЦЭМ!$B$33:$B$776,P$119)+'СЕТ СН'!$I$9+СВЦЭМ!$D$10+'СЕТ СН'!$I$5-'СЕТ СН'!$I$17</f>
        <v>3813.54347637</v>
      </c>
      <c r="Q141" s="36">
        <f>SUMIFS(СВЦЭМ!$C$33:$C$776,СВЦЭМ!$A$33:$A$776,$A141,СВЦЭМ!$B$33:$B$776,Q$119)+'СЕТ СН'!$I$9+СВЦЭМ!$D$10+'СЕТ СН'!$I$5-'СЕТ СН'!$I$17</f>
        <v>3798.9394881100002</v>
      </c>
      <c r="R141" s="36">
        <f>SUMIFS(СВЦЭМ!$C$33:$C$776,СВЦЭМ!$A$33:$A$776,$A141,СВЦЭМ!$B$33:$B$776,R$119)+'СЕТ СН'!$I$9+СВЦЭМ!$D$10+'СЕТ СН'!$I$5-'СЕТ СН'!$I$17</f>
        <v>3810.6714714099999</v>
      </c>
      <c r="S141" s="36">
        <f>SUMIFS(СВЦЭМ!$C$33:$C$776,СВЦЭМ!$A$33:$A$776,$A141,СВЦЭМ!$B$33:$B$776,S$119)+'СЕТ СН'!$I$9+СВЦЭМ!$D$10+'СЕТ СН'!$I$5-'СЕТ СН'!$I$17</f>
        <v>3839.3491282600003</v>
      </c>
      <c r="T141" s="36">
        <f>SUMIFS(СВЦЭМ!$C$33:$C$776,СВЦЭМ!$A$33:$A$776,$A141,СВЦЭМ!$B$33:$B$776,T$119)+'СЕТ СН'!$I$9+СВЦЭМ!$D$10+'СЕТ СН'!$I$5-'СЕТ СН'!$I$17</f>
        <v>3854.4572688200001</v>
      </c>
      <c r="U141" s="36">
        <f>SUMIFS(СВЦЭМ!$C$33:$C$776,СВЦЭМ!$A$33:$A$776,$A141,СВЦЭМ!$B$33:$B$776,U$119)+'СЕТ СН'!$I$9+СВЦЭМ!$D$10+'СЕТ СН'!$I$5-'СЕТ СН'!$I$17</f>
        <v>3892.8840323900004</v>
      </c>
      <c r="V141" s="36">
        <f>SUMIFS(СВЦЭМ!$C$33:$C$776,СВЦЭМ!$A$33:$A$776,$A141,СВЦЭМ!$B$33:$B$776,V$119)+'СЕТ СН'!$I$9+СВЦЭМ!$D$10+'СЕТ СН'!$I$5-'СЕТ СН'!$I$17</f>
        <v>3909.50234452</v>
      </c>
      <c r="W141" s="36">
        <f>SUMIFS(СВЦЭМ!$C$33:$C$776,СВЦЭМ!$A$33:$A$776,$A141,СВЦЭМ!$B$33:$B$776,W$119)+'СЕТ СН'!$I$9+СВЦЭМ!$D$10+'СЕТ СН'!$I$5-'СЕТ СН'!$I$17</f>
        <v>3901.3596011200002</v>
      </c>
      <c r="X141" s="36">
        <f>SUMIFS(СВЦЭМ!$C$33:$C$776,СВЦЭМ!$A$33:$A$776,$A141,СВЦЭМ!$B$33:$B$776,X$119)+'СЕТ СН'!$I$9+СВЦЭМ!$D$10+'СЕТ СН'!$I$5-'СЕТ СН'!$I$17</f>
        <v>3876.0110418900003</v>
      </c>
      <c r="Y141" s="36">
        <f>SUMIFS(СВЦЭМ!$C$33:$C$776,СВЦЭМ!$A$33:$A$776,$A141,СВЦЭМ!$B$33:$B$776,Y$119)+'СЕТ СН'!$I$9+СВЦЭМ!$D$10+'СЕТ СН'!$I$5-'СЕТ СН'!$I$17</f>
        <v>3844.8701712700004</v>
      </c>
    </row>
    <row r="142" spans="1:25" ht="15.75" x14ac:dyDescent="0.2">
      <c r="A142" s="35">
        <f t="shared" si="3"/>
        <v>43731</v>
      </c>
      <c r="B142" s="36">
        <f>SUMIFS(СВЦЭМ!$C$33:$C$776,СВЦЭМ!$A$33:$A$776,$A142,СВЦЭМ!$B$33:$B$776,B$119)+'СЕТ СН'!$I$9+СВЦЭМ!$D$10+'СЕТ СН'!$I$5-'СЕТ СН'!$I$17</f>
        <v>3906.4019926199999</v>
      </c>
      <c r="C142" s="36">
        <f>SUMIFS(СВЦЭМ!$C$33:$C$776,СВЦЭМ!$A$33:$A$776,$A142,СВЦЭМ!$B$33:$B$776,C$119)+'СЕТ СН'!$I$9+СВЦЭМ!$D$10+'СЕТ СН'!$I$5-'СЕТ СН'!$I$17</f>
        <v>3940.2533261100002</v>
      </c>
      <c r="D142" s="36">
        <f>SUMIFS(СВЦЭМ!$C$33:$C$776,СВЦЭМ!$A$33:$A$776,$A142,СВЦЭМ!$B$33:$B$776,D$119)+'СЕТ СН'!$I$9+СВЦЭМ!$D$10+'СЕТ СН'!$I$5-'СЕТ СН'!$I$17</f>
        <v>3968.3595586300003</v>
      </c>
      <c r="E142" s="36">
        <f>SUMIFS(СВЦЭМ!$C$33:$C$776,СВЦЭМ!$A$33:$A$776,$A142,СВЦЭМ!$B$33:$B$776,E$119)+'СЕТ СН'!$I$9+СВЦЭМ!$D$10+'СЕТ СН'!$I$5-'СЕТ СН'!$I$17</f>
        <v>3982.35122615</v>
      </c>
      <c r="F142" s="36">
        <f>SUMIFS(СВЦЭМ!$C$33:$C$776,СВЦЭМ!$A$33:$A$776,$A142,СВЦЭМ!$B$33:$B$776,F$119)+'СЕТ СН'!$I$9+СВЦЭМ!$D$10+'СЕТ СН'!$I$5-'СЕТ СН'!$I$17</f>
        <v>3979.57707433</v>
      </c>
      <c r="G142" s="36">
        <f>SUMIFS(СВЦЭМ!$C$33:$C$776,СВЦЭМ!$A$33:$A$776,$A142,СВЦЭМ!$B$33:$B$776,G$119)+'СЕТ СН'!$I$9+СВЦЭМ!$D$10+'СЕТ СН'!$I$5-'СЕТ СН'!$I$17</f>
        <v>3961.1371189400002</v>
      </c>
      <c r="H142" s="36">
        <f>SUMIFS(СВЦЭМ!$C$33:$C$776,СВЦЭМ!$A$33:$A$776,$A142,СВЦЭМ!$B$33:$B$776,H$119)+'СЕТ СН'!$I$9+СВЦЭМ!$D$10+'СЕТ СН'!$I$5-'СЕТ СН'!$I$17</f>
        <v>3912.2222153100001</v>
      </c>
      <c r="I142" s="36">
        <f>SUMIFS(СВЦЭМ!$C$33:$C$776,СВЦЭМ!$A$33:$A$776,$A142,СВЦЭМ!$B$33:$B$776,I$119)+'СЕТ СН'!$I$9+СВЦЭМ!$D$10+'СЕТ СН'!$I$5-'СЕТ СН'!$I$17</f>
        <v>3842.0636444100001</v>
      </c>
      <c r="J142" s="36">
        <f>SUMIFS(СВЦЭМ!$C$33:$C$776,СВЦЭМ!$A$33:$A$776,$A142,СВЦЭМ!$B$33:$B$776,J$119)+'СЕТ СН'!$I$9+СВЦЭМ!$D$10+'СЕТ СН'!$I$5-'СЕТ СН'!$I$17</f>
        <v>3823.3996783400003</v>
      </c>
      <c r="K142" s="36">
        <f>SUMIFS(СВЦЭМ!$C$33:$C$776,СВЦЭМ!$A$33:$A$776,$A142,СВЦЭМ!$B$33:$B$776,K$119)+'СЕТ СН'!$I$9+СВЦЭМ!$D$10+'СЕТ СН'!$I$5-'СЕТ СН'!$I$17</f>
        <v>3801.7383136500002</v>
      </c>
      <c r="L142" s="36">
        <f>SUMIFS(СВЦЭМ!$C$33:$C$776,СВЦЭМ!$A$33:$A$776,$A142,СВЦЭМ!$B$33:$B$776,L$119)+'СЕТ СН'!$I$9+СВЦЭМ!$D$10+'СЕТ СН'!$I$5-'СЕТ СН'!$I$17</f>
        <v>3798.3122145000002</v>
      </c>
      <c r="M142" s="36">
        <f>SUMIFS(СВЦЭМ!$C$33:$C$776,СВЦЭМ!$A$33:$A$776,$A142,СВЦЭМ!$B$33:$B$776,M$119)+'СЕТ СН'!$I$9+СВЦЭМ!$D$10+'СЕТ СН'!$I$5-'СЕТ СН'!$I$17</f>
        <v>3801.86169746</v>
      </c>
      <c r="N142" s="36">
        <f>SUMIFS(СВЦЭМ!$C$33:$C$776,СВЦЭМ!$A$33:$A$776,$A142,СВЦЭМ!$B$33:$B$776,N$119)+'СЕТ СН'!$I$9+СВЦЭМ!$D$10+'СЕТ СН'!$I$5-'СЕТ СН'!$I$17</f>
        <v>3814.4545715700001</v>
      </c>
      <c r="O142" s="36">
        <f>SUMIFS(СВЦЭМ!$C$33:$C$776,СВЦЭМ!$A$33:$A$776,$A142,СВЦЭМ!$B$33:$B$776,O$119)+'СЕТ СН'!$I$9+СВЦЭМ!$D$10+'СЕТ СН'!$I$5-'СЕТ СН'!$I$17</f>
        <v>3812.9599861400002</v>
      </c>
      <c r="P142" s="36">
        <f>SUMIFS(СВЦЭМ!$C$33:$C$776,СВЦЭМ!$A$33:$A$776,$A142,СВЦЭМ!$B$33:$B$776,P$119)+'СЕТ СН'!$I$9+СВЦЭМ!$D$10+'СЕТ СН'!$I$5-'СЕТ СН'!$I$17</f>
        <v>3813.73359454</v>
      </c>
      <c r="Q142" s="36">
        <f>SUMIFS(СВЦЭМ!$C$33:$C$776,СВЦЭМ!$A$33:$A$776,$A142,СВЦЭМ!$B$33:$B$776,Q$119)+'СЕТ СН'!$I$9+СВЦЭМ!$D$10+'СЕТ СН'!$I$5-'СЕТ СН'!$I$17</f>
        <v>3819.0716794300001</v>
      </c>
      <c r="R142" s="36">
        <f>SUMIFS(СВЦЭМ!$C$33:$C$776,СВЦЭМ!$A$33:$A$776,$A142,СВЦЭМ!$B$33:$B$776,R$119)+'СЕТ СН'!$I$9+СВЦЭМ!$D$10+'СЕТ СН'!$I$5-'СЕТ СН'!$I$17</f>
        <v>3788.76707489</v>
      </c>
      <c r="S142" s="36">
        <f>SUMIFS(СВЦЭМ!$C$33:$C$776,СВЦЭМ!$A$33:$A$776,$A142,СВЦЭМ!$B$33:$B$776,S$119)+'СЕТ СН'!$I$9+СВЦЭМ!$D$10+'СЕТ СН'!$I$5-'СЕТ СН'!$I$17</f>
        <v>3739.8942918000002</v>
      </c>
      <c r="T142" s="36">
        <f>SUMIFS(СВЦЭМ!$C$33:$C$776,СВЦЭМ!$A$33:$A$776,$A142,СВЦЭМ!$B$33:$B$776,T$119)+'СЕТ СН'!$I$9+СВЦЭМ!$D$10+'СЕТ СН'!$I$5-'СЕТ СН'!$I$17</f>
        <v>3756.06776304</v>
      </c>
      <c r="U142" s="36">
        <f>SUMIFS(СВЦЭМ!$C$33:$C$776,СВЦЭМ!$A$33:$A$776,$A142,СВЦЭМ!$B$33:$B$776,U$119)+'СЕТ СН'!$I$9+СВЦЭМ!$D$10+'СЕТ СН'!$I$5-'СЕТ СН'!$I$17</f>
        <v>3790.7195576900003</v>
      </c>
      <c r="V142" s="36">
        <f>SUMIFS(СВЦЭМ!$C$33:$C$776,СВЦЭМ!$A$33:$A$776,$A142,СВЦЭМ!$B$33:$B$776,V$119)+'СЕТ СН'!$I$9+СВЦЭМ!$D$10+'СЕТ СН'!$I$5-'СЕТ СН'!$I$17</f>
        <v>3796.5260851200001</v>
      </c>
      <c r="W142" s="36">
        <f>SUMIFS(СВЦЭМ!$C$33:$C$776,СВЦЭМ!$A$33:$A$776,$A142,СВЦЭМ!$B$33:$B$776,W$119)+'СЕТ СН'!$I$9+СВЦЭМ!$D$10+'СЕТ СН'!$I$5-'СЕТ СН'!$I$17</f>
        <v>3795.6799474600002</v>
      </c>
      <c r="X142" s="36">
        <f>SUMIFS(СВЦЭМ!$C$33:$C$776,СВЦЭМ!$A$33:$A$776,$A142,СВЦЭМ!$B$33:$B$776,X$119)+'СЕТ СН'!$I$9+СВЦЭМ!$D$10+'СЕТ СН'!$I$5-'СЕТ СН'!$I$17</f>
        <v>3764.8515161400001</v>
      </c>
      <c r="Y142" s="36">
        <f>SUMIFS(СВЦЭМ!$C$33:$C$776,СВЦЭМ!$A$33:$A$776,$A142,СВЦЭМ!$B$33:$B$776,Y$119)+'СЕТ СН'!$I$9+СВЦЭМ!$D$10+'СЕТ СН'!$I$5-'СЕТ СН'!$I$17</f>
        <v>3791.49966739</v>
      </c>
    </row>
    <row r="143" spans="1:25" ht="15.75" x14ac:dyDescent="0.2">
      <c r="A143" s="35">
        <f t="shared" si="3"/>
        <v>43732</v>
      </c>
      <c r="B143" s="36">
        <f>SUMIFS(СВЦЭМ!$C$33:$C$776,СВЦЭМ!$A$33:$A$776,$A143,СВЦЭМ!$B$33:$B$776,B$119)+'СЕТ СН'!$I$9+СВЦЭМ!$D$10+'СЕТ СН'!$I$5-'СЕТ СН'!$I$17</f>
        <v>3903.9333825500003</v>
      </c>
      <c r="C143" s="36">
        <f>SUMIFS(СВЦЭМ!$C$33:$C$776,СВЦЭМ!$A$33:$A$776,$A143,СВЦЭМ!$B$33:$B$776,C$119)+'СЕТ СН'!$I$9+СВЦЭМ!$D$10+'СЕТ СН'!$I$5-'СЕТ СН'!$I$17</f>
        <v>3927.2660058700003</v>
      </c>
      <c r="D143" s="36">
        <f>SUMIFS(СВЦЭМ!$C$33:$C$776,СВЦЭМ!$A$33:$A$776,$A143,СВЦЭМ!$B$33:$B$776,D$119)+'СЕТ СН'!$I$9+СВЦЭМ!$D$10+'СЕТ СН'!$I$5-'СЕТ СН'!$I$17</f>
        <v>3937.8200778099999</v>
      </c>
      <c r="E143" s="36">
        <f>SUMIFS(СВЦЭМ!$C$33:$C$776,СВЦЭМ!$A$33:$A$776,$A143,СВЦЭМ!$B$33:$B$776,E$119)+'СЕТ СН'!$I$9+СВЦЭМ!$D$10+'СЕТ СН'!$I$5-'СЕТ СН'!$I$17</f>
        <v>3947.1551628900002</v>
      </c>
      <c r="F143" s="36">
        <f>SUMIFS(СВЦЭМ!$C$33:$C$776,СВЦЭМ!$A$33:$A$776,$A143,СВЦЭМ!$B$33:$B$776,F$119)+'СЕТ СН'!$I$9+СВЦЭМ!$D$10+'СЕТ СН'!$I$5-'СЕТ СН'!$I$17</f>
        <v>3937.2459453000001</v>
      </c>
      <c r="G143" s="36">
        <f>SUMIFS(СВЦЭМ!$C$33:$C$776,СВЦЭМ!$A$33:$A$776,$A143,СВЦЭМ!$B$33:$B$776,G$119)+'СЕТ СН'!$I$9+СВЦЭМ!$D$10+'СЕТ СН'!$I$5-'СЕТ СН'!$I$17</f>
        <v>3926.0481538100003</v>
      </c>
      <c r="H143" s="36">
        <f>SUMIFS(СВЦЭМ!$C$33:$C$776,СВЦЭМ!$A$33:$A$776,$A143,СВЦЭМ!$B$33:$B$776,H$119)+'СЕТ СН'!$I$9+СВЦЭМ!$D$10+'СЕТ СН'!$I$5-'СЕТ СН'!$I$17</f>
        <v>3880.0255817800003</v>
      </c>
      <c r="I143" s="36">
        <f>SUMIFS(СВЦЭМ!$C$33:$C$776,СВЦЭМ!$A$33:$A$776,$A143,СВЦЭМ!$B$33:$B$776,I$119)+'СЕТ СН'!$I$9+СВЦЭМ!$D$10+'СЕТ СН'!$I$5-'СЕТ СН'!$I$17</f>
        <v>3830.5834388000003</v>
      </c>
      <c r="J143" s="36">
        <f>SUMIFS(СВЦЭМ!$C$33:$C$776,СВЦЭМ!$A$33:$A$776,$A143,СВЦЭМ!$B$33:$B$776,J$119)+'СЕТ СН'!$I$9+СВЦЭМ!$D$10+'СЕТ СН'!$I$5-'СЕТ СН'!$I$17</f>
        <v>3815.8132365400002</v>
      </c>
      <c r="K143" s="36">
        <f>SUMIFS(СВЦЭМ!$C$33:$C$776,СВЦЭМ!$A$33:$A$776,$A143,СВЦЭМ!$B$33:$B$776,K$119)+'СЕТ СН'!$I$9+СВЦЭМ!$D$10+'СЕТ СН'!$I$5-'СЕТ СН'!$I$17</f>
        <v>3828.4209625500002</v>
      </c>
      <c r="L143" s="36">
        <f>SUMIFS(СВЦЭМ!$C$33:$C$776,СВЦЭМ!$A$33:$A$776,$A143,СВЦЭМ!$B$33:$B$776,L$119)+'СЕТ СН'!$I$9+СВЦЭМ!$D$10+'СЕТ СН'!$I$5-'СЕТ СН'!$I$17</f>
        <v>3828.2040824599999</v>
      </c>
      <c r="M143" s="36">
        <f>SUMIFS(СВЦЭМ!$C$33:$C$776,СВЦЭМ!$A$33:$A$776,$A143,СВЦЭМ!$B$33:$B$776,M$119)+'СЕТ СН'!$I$9+СВЦЭМ!$D$10+'СЕТ СН'!$I$5-'СЕТ СН'!$I$17</f>
        <v>3818.7499139199999</v>
      </c>
      <c r="N143" s="36">
        <f>SUMIFS(СВЦЭМ!$C$33:$C$776,СВЦЭМ!$A$33:$A$776,$A143,СВЦЭМ!$B$33:$B$776,N$119)+'СЕТ СН'!$I$9+СВЦЭМ!$D$10+'СЕТ СН'!$I$5-'СЕТ СН'!$I$17</f>
        <v>3827.7972133600001</v>
      </c>
      <c r="O143" s="36">
        <f>SUMIFS(СВЦЭМ!$C$33:$C$776,СВЦЭМ!$A$33:$A$776,$A143,СВЦЭМ!$B$33:$B$776,O$119)+'СЕТ СН'!$I$9+СВЦЭМ!$D$10+'СЕТ СН'!$I$5-'СЕТ СН'!$I$17</f>
        <v>3820.45414661</v>
      </c>
      <c r="P143" s="36">
        <f>SUMIFS(СВЦЭМ!$C$33:$C$776,СВЦЭМ!$A$33:$A$776,$A143,СВЦЭМ!$B$33:$B$776,P$119)+'СЕТ СН'!$I$9+СВЦЭМ!$D$10+'СЕТ СН'!$I$5-'СЕТ СН'!$I$17</f>
        <v>3818.2445652500001</v>
      </c>
      <c r="Q143" s="36">
        <f>SUMIFS(СВЦЭМ!$C$33:$C$776,СВЦЭМ!$A$33:$A$776,$A143,СВЦЭМ!$B$33:$B$776,Q$119)+'СЕТ СН'!$I$9+СВЦЭМ!$D$10+'СЕТ СН'!$I$5-'СЕТ СН'!$I$17</f>
        <v>3817.2040763</v>
      </c>
      <c r="R143" s="36">
        <f>SUMIFS(СВЦЭМ!$C$33:$C$776,СВЦЭМ!$A$33:$A$776,$A143,СВЦЭМ!$B$33:$B$776,R$119)+'СЕТ СН'!$I$9+СВЦЭМ!$D$10+'СЕТ СН'!$I$5-'СЕТ СН'!$I$17</f>
        <v>3780.9727790900001</v>
      </c>
      <c r="S143" s="36">
        <f>SUMIFS(СВЦЭМ!$C$33:$C$776,СВЦЭМ!$A$33:$A$776,$A143,СВЦЭМ!$B$33:$B$776,S$119)+'СЕТ СН'!$I$9+СВЦЭМ!$D$10+'СЕТ СН'!$I$5-'СЕТ СН'!$I$17</f>
        <v>3741.29710591</v>
      </c>
      <c r="T143" s="36">
        <f>SUMIFS(СВЦЭМ!$C$33:$C$776,СВЦЭМ!$A$33:$A$776,$A143,СВЦЭМ!$B$33:$B$776,T$119)+'СЕТ СН'!$I$9+СВЦЭМ!$D$10+'СЕТ СН'!$I$5-'СЕТ СН'!$I$17</f>
        <v>3745.7736774100003</v>
      </c>
      <c r="U143" s="36">
        <f>SUMIFS(СВЦЭМ!$C$33:$C$776,СВЦЭМ!$A$33:$A$776,$A143,СВЦЭМ!$B$33:$B$776,U$119)+'СЕТ СН'!$I$9+СВЦЭМ!$D$10+'СЕТ СН'!$I$5-'СЕТ СН'!$I$17</f>
        <v>3773.7958300200003</v>
      </c>
      <c r="V143" s="36">
        <f>SUMIFS(СВЦЭМ!$C$33:$C$776,СВЦЭМ!$A$33:$A$776,$A143,СВЦЭМ!$B$33:$B$776,V$119)+'СЕТ СН'!$I$9+СВЦЭМ!$D$10+'СЕТ СН'!$I$5-'СЕТ СН'!$I$17</f>
        <v>3780.1916311300001</v>
      </c>
      <c r="W143" s="36">
        <f>SUMIFS(СВЦЭМ!$C$33:$C$776,СВЦЭМ!$A$33:$A$776,$A143,СВЦЭМ!$B$33:$B$776,W$119)+'СЕТ СН'!$I$9+СВЦЭМ!$D$10+'СЕТ СН'!$I$5-'СЕТ СН'!$I$17</f>
        <v>3764.2912970000002</v>
      </c>
      <c r="X143" s="36">
        <f>SUMIFS(СВЦЭМ!$C$33:$C$776,СВЦЭМ!$A$33:$A$776,$A143,СВЦЭМ!$B$33:$B$776,X$119)+'СЕТ СН'!$I$9+СВЦЭМ!$D$10+'СЕТ СН'!$I$5-'СЕТ СН'!$I$17</f>
        <v>3740.5627736900001</v>
      </c>
      <c r="Y143" s="36">
        <f>SUMIFS(СВЦЭМ!$C$33:$C$776,СВЦЭМ!$A$33:$A$776,$A143,СВЦЭМ!$B$33:$B$776,Y$119)+'СЕТ СН'!$I$9+СВЦЭМ!$D$10+'СЕТ СН'!$I$5-'СЕТ СН'!$I$17</f>
        <v>3786.43096358</v>
      </c>
    </row>
    <row r="144" spans="1:25" ht="15.75" x14ac:dyDescent="0.2">
      <c r="A144" s="35">
        <f t="shared" si="3"/>
        <v>43733</v>
      </c>
      <c r="B144" s="36">
        <f>SUMIFS(СВЦЭМ!$C$33:$C$776,СВЦЭМ!$A$33:$A$776,$A144,СВЦЭМ!$B$33:$B$776,B$119)+'СЕТ СН'!$I$9+СВЦЭМ!$D$10+'СЕТ СН'!$I$5-'СЕТ СН'!$I$17</f>
        <v>3848.1893818400004</v>
      </c>
      <c r="C144" s="36">
        <f>SUMIFS(СВЦЭМ!$C$33:$C$776,СВЦЭМ!$A$33:$A$776,$A144,СВЦЭМ!$B$33:$B$776,C$119)+'СЕТ СН'!$I$9+СВЦЭМ!$D$10+'СЕТ СН'!$I$5-'СЕТ СН'!$I$17</f>
        <v>3872.5593331999999</v>
      </c>
      <c r="D144" s="36">
        <f>SUMIFS(СВЦЭМ!$C$33:$C$776,СВЦЭМ!$A$33:$A$776,$A144,СВЦЭМ!$B$33:$B$776,D$119)+'СЕТ СН'!$I$9+СВЦЭМ!$D$10+'СЕТ СН'!$I$5-'СЕТ СН'!$I$17</f>
        <v>3890.8305448199999</v>
      </c>
      <c r="E144" s="36">
        <f>SUMIFS(СВЦЭМ!$C$33:$C$776,СВЦЭМ!$A$33:$A$776,$A144,СВЦЭМ!$B$33:$B$776,E$119)+'СЕТ СН'!$I$9+СВЦЭМ!$D$10+'СЕТ СН'!$I$5-'СЕТ СН'!$I$17</f>
        <v>3886.3755287100003</v>
      </c>
      <c r="F144" s="36">
        <f>SUMIFS(СВЦЭМ!$C$33:$C$776,СВЦЭМ!$A$33:$A$776,$A144,СВЦЭМ!$B$33:$B$776,F$119)+'СЕТ СН'!$I$9+СВЦЭМ!$D$10+'СЕТ СН'!$I$5-'СЕТ СН'!$I$17</f>
        <v>3887.8007016400002</v>
      </c>
      <c r="G144" s="36">
        <f>SUMIFS(СВЦЭМ!$C$33:$C$776,СВЦЭМ!$A$33:$A$776,$A144,СВЦЭМ!$B$33:$B$776,G$119)+'СЕТ СН'!$I$9+СВЦЭМ!$D$10+'СЕТ СН'!$I$5-'СЕТ СН'!$I$17</f>
        <v>3873.53907411</v>
      </c>
      <c r="H144" s="36">
        <f>SUMIFS(СВЦЭМ!$C$33:$C$776,СВЦЭМ!$A$33:$A$776,$A144,СВЦЭМ!$B$33:$B$776,H$119)+'СЕТ СН'!$I$9+СВЦЭМ!$D$10+'СЕТ СН'!$I$5-'СЕТ СН'!$I$17</f>
        <v>3819.9164077400001</v>
      </c>
      <c r="I144" s="36">
        <f>SUMIFS(СВЦЭМ!$C$33:$C$776,СВЦЭМ!$A$33:$A$776,$A144,СВЦЭМ!$B$33:$B$776,I$119)+'СЕТ СН'!$I$9+СВЦЭМ!$D$10+'СЕТ СН'!$I$5-'СЕТ СН'!$I$17</f>
        <v>3780.2725584700001</v>
      </c>
      <c r="J144" s="36">
        <f>SUMIFS(СВЦЭМ!$C$33:$C$776,СВЦЭМ!$A$33:$A$776,$A144,СВЦЭМ!$B$33:$B$776,J$119)+'СЕТ СН'!$I$9+СВЦЭМ!$D$10+'СЕТ СН'!$I$5-'СЕТ СН'!$I$17</f>
        <v>3750.55364078</v>
      </c>
      <c r="K144" s="36">
        <f>SUMIFS(СВЦЭМ!$C$33:$C$776,СВЦЭМ!$A$33:$A$776,$A144,СВЦЭМ!$B$33:$B$776,K$119)+'СЕТ СН'!$I$9+СВЦЭМ!$D$10+'СЕТ СН'!$I$5-'СЕТ СН'!$I$17</f>
        <v>3739.69618021</v>
      </c>
      <c r="L144" s="36">
        <f>SUMIFS(СВЦЭМ!$C$33:$C$776,СВЦЭМ!$A$33:$A$776,$A144,СВЦЭМ!$B$33:$B$776,L$119)+'СЕТ СН'!$I$9+СВЦЭМ!$D$10+'СЕТ СН'!$I$5-'СЕТ СН'!$I$17</f>
        <v>3742.0514954099999</v>
      </c>
      <c r="M144" s="36">
        <f>SUMIFS(СВЦЭМ!$C$33:$C$776,СВЦЭМ!$A$33:$A$776,$A144,СВЦЭМ!$B$33:$B$776,M$119)+'СЕТ СН'!$I$9+СВЦЭМ!$D$10+'СЕТ СН'!$I$5-'СЕТ СН'!$I$17</f>
        <v>3752.86790875</v>
      </c>
      <c r="N144" s="36">
        <f>SUMIFS(СВЦЭМ!$C$33:$C$776,СВЦЭМ!$A$33:$A$776,$A144,СВЦЭМ!$B$33:$B$776,N$119)+'СЕТ СН'!$I$9+СВЦЭМ!$D$10+'СЕТ СН'!$I$5-'СЕТ СН'!$I$17</f>
        <v>3766.1310972199999</v>
      </c>
      <c r="O144" s="36">
        <f>SUMIFS(СВЦЭМ!$C$33:$C$776,СВЦЭМ!$A$33:$A$776,$A144,СВЦЭМ!$B$33:$B$776,O$119)+'СЕТ СН'!$I$9+СВЦЭМ!$D$10+'СЕТ СН'!$I$5-'СЕТ СН'!$I$17</f>
        <v>3770.6357521800001</v>
      </c>
      <c r="P144" s="36">
        <f>SUMIFS(СВЦЭМ!$C$33:$C$776,СВЦЭМ!$A$33:$A$776,$A144,СВЦЭМ!$B$33:$B$776,P$119)+'СЕТ СН'!$I$9+СВЦЭМ!$D$10+'СЕТ СН'!$I$5-'СЕТ СН'!$I$17</f>
        <v>3777.73910639</v>
      </c>
      <c r="Q144" s="36">
        <f>SUMIFS(СВЦЭМ!$C$33:$C$776,СВЦЭМ!$A$33:$A$776,$A144,СВЦЭМ!$B$33:$B$776,Q$119)+'СЕТ СН'!$I$9+СВЦЭМ!$D$10+'СЕТ СН'!$I$5-'СЕТ СН'!$I$17</f>
        <v>3776.22925437</v>
      </c>
      <c r="R144" s="36">
        <f>SUMIFS(СВЦЭМ!$C$33:$C$776,СВЦЭМ!$A$33:$A$776,$A144,СВЦЭМ!$B$33:$B$776,R$119)+'СЕТ СН'!$I$9+СВЦЭМ!$D$10+'СЕТ СН'!$I$5-'СЕТ СН'!$I$17</f>
        <v>3790.0720381600004</v>
      </c>
      <c r="S144" s="36">
        <f>SUMIFS(СВЦЭМ!$C$33:$C$776,СВЦЭМ!$A$33:$A$776,$A144,СВЦЭМ!$B$33:$B$776,S$119)+'СЕТ СН'!$I$9+СВЦЭМ!$D$10+'СЕТ СН'!$I$5-'СЕТ СН'!$I$17</f>
        <v>3799.9539052999999</v>
      </c>
      <c r="T144" s="36">
        <f>SUMIFS(СВЦЭМ!$C$33:$C$776,СВЦЭМ!$A$33:$A$776,$A144,СВЦЭМ!$B$33:$B$776,T$119)+'СЕТ СН'!$I$9+СВЦЭМ!$D$10+'СЕТ СН'!$I$5-'СЕТ СН'!$I$17</f>
        <v>3796.7649729900004</v>
      </c>
      <c r="U144" s="36">
        <f>SUMIFS(СВЦЭМ!$C$33:$C$776,СВЦЭМ!$A$33:$A$776,$A144,СВЦЭМ!$B$33:$B$776,U$119)+'СЕТ СН'!$I$9+СВЦЭМ!$D$10+'СЕТ СН'!$I$5-'СЕТ СН'!$I$17</f>
        <v>3806.8386027500001</v>
      </c>
      <c r="V144" s="36">
        <f>SUMIFS(СВЦЭМ!$C$33:$C$776,СВЦЭМ!$A$33:$A$776,$A144,СВЦЭМ!$B$33:$B$776,V$119)+'СЕТ СН'!$I$9+СВЦЭМ!$D$10+'СЕТ СН'!$I$5-'СЕТ СН'!$I$17</f>
        <v>3815.7447913400001</v>
      </c>
      <c r="W144" s="36">
        <f>SUMIFS(СВЦЭМ!$C$33:$C$776,СВЦЭМ!$A$33:$A$776,$A144,СВЦЭМ!$B$33:$B$776,W$119)+'СЕТ СН'!$I$9+СВЦЭМ!$D$10+'СЕТ СН'!$I$5-'СЕТ СН'!$I$17</f>
        <v>3794.5510846900002</v>
      </c>
      <c r="X144" s="36">
        <f>SUMIFS(СВЦЭМ!$C$33:$C$776,СВЦЭМ!$A$33:$A$776,$A144,СВЦЭМ!$B$33:$B$776,X$119)+'СЕТ СН'!$I$9+СВЦЭМ!$D$10+'СЕТ СН'!$I$5-'СЕТ СН'!$I$17</f>
        <v>3790.6166896</v>
      </c>
      <c r="Y144" s="36">
        <f>SUMIFS(СВЦЭМ!$C$33:$C$776,СВЦЭМ!$A$33:$A$776,$A144,СВЦЭМ!$B$33:$B$776,Y$119)+'СЕТ СН'!$I$9+СВЦЭМ!$D$10+'СЕТ СН'!$I$5-'СЕТ СН'!$I$17</f>
        <v>3763.2490506700001</v>
      </c>
    </row>
    <row r="145" spans="1:26" ht="15.75" x14ac:dyDescent="0.2">
      <c r="A145" s="35">
        <f t="shared" si="3"/>
        <v>43734</v>
      </c>
      <c r="B145" s="36">
        <f>SUMIFS(СВЦЭМ!$C$33:$C$776,СВЦЭМ!$A$33:$A$776,$A145,СВЦЭМ!$B$33:$B$776,B$119)+'СЕТ СН'!$I$9+СВЦЭМ!$D$10+'СЕТ СН'!$I$5-'СЕТ СН'!$I$17</f>
        <v>3822.7751550800003</v>
      </c>
      <c r="C145" s="36">
        <f>SUMIFS(СВЦЭМ!$C$33:$C$776,СВЦЭМ!$A$33:$A$776,$A145,СВЦЭМ!$B$33:$B$776,C$119)+'СЕТ СН'!$I$9+СВЦЭМ!$D$10+'СЕТ СН'!$I$5-'СЕТ СН'!$I$17</f>
        <v>3859.24514843</v>
      </c>
      <c r="D145" s="36">
        <f>SUMIFS(СВЦЭМ!$C$33:$C$776,СВЦЭМ!$A$33:$A$776,$A145,СВЦЭМ!$B$33:$B$776,D$119)+'СЕТ СН'!$I$9+СВЦЭМ!$D$10+'СЕТ СН'!$I$5-'СЕТ СН'!$I$17</f>
        <v>3902.5709738400001</v>
      </c>
      <c r="E145" s="36">
        <f>SUMIFS(СВЦЭМ!$C$33:$C$776,СВЦЭМ!$A$33:$A$776,$A145,СВЦЭМ!$B$33:$B$776,E$119)+'СЕТ СН'!$I$9+СВЦЭМ!$D$10+'СЕТ СН'!$I$5-'СЕТ СН'!$I$17</f>
        <v>3905.0890436200002</v>
      </c>
      <c r="F145" s="36">
        <f>SUMIFS(СВЦЭМ!$C$33:$C$776,СВЦЭМ!$A$33:$A$776,$A145,СВЦЭМ!$B$33:$B$776,F$119)+'СЕТ СН'!$I$9+СВЦЭМ!$D$10+'СЕТ СН'!$I$5-'СЕТ СН'!$I$17</f>
        <v>3892.5877512400002</v>
      </c>
      <c r="G145" s="36">
        <f>SUMIFS(СВЦЭМ!$C$33:$C$776,СВЦЭМ!$A$33:$A$776,$A145,СВЦЭМ!$B$33:$B$776,G$119)+'СЕТ СН'!$I$9+СВЦЭМ!$D$10+'СЕТ СН'!$I$5-'СЕТ СН'!$I$17</f>
        <v>3885.4311338699999</v>
      </c>
      <c r="H145" s="36">
        <f>SUMIFS(СВЦЭМ!$C$33:$C$776,СВЦЭМ!$A$33:$A$776,$A145,СВЦЭМ!$B$33:$B$776,H$119)+'СЕТ СН'!$I$9+СВЦЭМ!$D$10+'СЕТ СН'!$I$5-'СЕТ СН'!$I$17</f>
        <v>3838.5255570600002</v>
      </c>
      <c r="I145" s="36">
        <f>SUMIFS(СВЦЭМ!$C$33:$C$776,СВЦЭМ!$A$33:$A$776,$A145,СВЦЭМ!$B$33:$B$776,I$119)+'СЕТ СН'!$I$9+СВЦЭМ!$D$10+'СЕТ СН'!$I$5-'СЕТ СН'!$I$17</f>
        <v>3805.45172228</v>
      </c>
      <c r="J145" s="36">
        <f>SUMIFS(СВЦЭМ!$C$33:$C$776,СВЦЭМ!$A$33:$A$776,$A145,СВЦЭМ!$B$33:$B$776,J$119)+'СЕТ СН'!$I$9+СВЦЭМ!$D$10+'СЕТ СН'!$I$5-'СЕТ СН'!$I$17</f>
        <v>3809.5661906400001</v>
      </c>
      <c r="K145" s="36">
        <f>SUMIFS(СВЦЭМ!$C$33:$C$776,СВЦЭМ!$A$33:$A$776,$A145,СВЦЭМ!$B$33:$B$776,K$119)+'СЕТ СН'!$I$9+СВЦЭМ!$D$10+'СЕТ СН'!$I$5-'СЕТ СН'!$I$17</f>
        <v>3812.9111245700001</v>
      </c>
      <c r="L145" s="36">
        <f>SUMIFS(СВЦЭМ!$C$33:$C$776,СВЦЭМ!$A$33:$A$776,$A145,СВЦЭМ!$B$33:$B$776,L$119)+'СЕТ СН'!$I$9+СВЦЭМ!$D$10+'СЕТ СН'!$I$5-'СЕТ СН'!$I$17</f>
        <v>3817.18581885</v>
      </c>
      <c r="M145" s="36">
        <f>SUMIFS(СВЦЭМ!$C$33:$C$776,СВЦЭМ!$A$33:$A$776,$A145,СВЦЭМ!$B$33:$B$776,M$119)+'СЕТ СН'!$I$9+СВЦЭМ!$D$10+'СЕТ СН'!$I$5-'СЕТ СН'!$I$17</f>
        <v>3807.7559834500003</v>
      </c>
      <c r="N145" s="36">
        <f>SUMIFS(СВЦЭМ!$C$33:$C$776,СВЦЭМ!$A$33:$A$776,$A145,СВЦЭМ!$B$33:$B$776,N$119)+'СЕТ СН'!$I$9+СВЦЭМ!$D$10+'СЕТ СН'!$I$5-'СЕТ СН'!$I$17</f>
        <v>3812.1306373300004</v>
      </c>
      <c r="O145" s="36">
        <f>SUMIFS(СВЦЭМ!$C$33:$C$776,СВЦЭМ!$A$33:$A$776,$A145,СВЦЭМ!$B$33:$B$776,O$119)+'СЕТ СН'!$I$9+СВЦЭМ!$D$10+'СЕТ СН'!$I$5-'СЕТ СН'!$I$17</f>
        <v>3794.38517976</v>
      </c>
      <c r="P145" s="36">
        <f>SUMIFS(СВЦЭМ!$C$33:$C$776,СВЦЭМ!$A$33:$A$776,$A145,СВЦЭМ!$B$33:$B$776,P$119)+'СЕТ СН'!$I$9+СВЦЭМ!$D$10+'СЕТ СН'!$I$5-'СЕТ СН'!$I$17</f>
        <v>3800.5726813400001</v>
      </c>
      <c r="Q145" s="36">
        <f>SUMIFS(СВЦЭМ!$C$33:$C$776,СВЦЭМ!$A$33:$A$776,$A145,СВЦЭМ!$B$33:$B$776,Q$119)+'СЕТ СН'!$I$9+СВЦЭМ!$D$10+'СЕТ СН'!$I$5-'СЕТ СН'!$I$17</f>
        <v>3797.9141828299998</v>
      </c>
      <c r="R145" s="36">
        <f>SUMIFS(СВЦЭМ!$C$33:$C$776,СВЦЭМ!$A$33:$A$776,$A145,СВЦЭМ!$B$33:$B$776,R$119)+'СЕТ СН'!$I$9+СВЦЭМ!$D$10+'СЕТ СН'!$I$5-'СЕТ СН'!$I$17</f>
        <v>3789.4000299300001</v>
      </c>
      <c r="S145" s="36">
        <f>SUMIFS(СВЦЭМ!$C$33:$C$776,СВЦЭМ!$A$33:$A$776,$A145,СВЦЭМ!$B$33:$B$776,S$119)+'СЕТ СН'!$I$9+СВЦЭМ!$D$10+'СЕТ СН'!$I$5-'СЕТ СН'!$I$17</f>
        <v>3730.3993905000002</v>
      </c>
      <c r="T145" s="36">
        <f>SUMIFS(СВЦЭМ!$C$33:$C$776,СВЦЭМ!$A$33:$A$776,$A145,СВЦЭМ!$B$33:$B$776,T$119)+'СЕТ СН'!$I$9+СВЦЭМ!$D$10+'СЕТ СН'!$I$5-'СЕТ СН'!$I$17</f>
        <v>3727.37113817</v>
      </c>
      <c r="U145" s="36">
        <f>SUMIFS(СВЦЭМ!$C$33:$C$776,СВЦЭМ!$A$33:$A$776,$A145,СВЦЭМ!$B$33:$B$776,U$119)+'СЕТ СН'!$I$9+СВЦЭМ!$D$10+'СЕТ СН'!$I$5-'СЕТ СН'!$I$17</f>
        <v>3762.00370054</v>
      </c>
      <c r="V145" s="36">
        <f>SUMIFS(СВЦЭМ!$C$33:$C$776,СВЦЭМ!$A$33:$A$776,$A145,СВЦЭМ!$B$33:$B$776,V$119)+'СЕТ СН'!$I$9+СВЦЭМ!$D$10+'СЕТ СН'!$I$5-'СЕТ СН'!$I$17</f>
        <v>3787.3796958500002</v>
      </c>
      <c r="W145" s="36">
        <f>SUMIFS(СВЦЭМ!$C$33:$C$776,СВЦЭМ!$A$33:$A$776,$A145,СВЦЭМ!$B$33:$B$776,W$119)+'СЕТ СН'!$I$9+СВЦЭМ!$D$10+'СЕТ СН'!$I$5-'СЕТ СН'!$I$17</f>
        <v>3768.8772633500002</v>
      </c>
      <c r="X145" s="36">
        <f>SUMIFS(СВЦЭМ!$C$33:$C$776,СВЦЭМ!$A$33:$A$776,$A145,СВЦЭМ!$B$33:$B$776,X$119)+'СЕТ СН'!$I$9+СВЦЭМ!$D$10+'СЕТ СН'!$I$5-'СЕТ СН'!$I$17</f>
        <v>3739.2805844300001</v>
      </c>
      <c r="Y145" s="36">
        <f>SUMIFS(СВЦЭМ!$C$33:$C$776,СВЦЭМ!$A$33:$A$776,$A145,СВЦЭМ!$B$33:$B$776,Y$119)+'СЕТ СН'!$I$9+СВЦЭМ!$D$10+'СЕТ СН'!$I$5-'СЕТ СН'!$I$17</f>
        <v>3771.0175207700004</v>
      </c>
    </row>
    <row r="146" spans="1:26" ht="15.75" x14ac:dyDescent="0.2">
      <c r="A146" s="35">
        <f t="shared" si="3"/>
        <v>43735</v>
      </c>
      <c r="B146" s="36">
        <f>SUMIFS(СВЦЭМ!$C$33:$C$776,СВЦЭМ!$A$33:$A$776,$A146,СВЦЭМ!$B$33:$B$776,B$119)+'СЕТ СН'!$I$9+СВЦЭМ!$D$10+'СЕТ СН'!$I$5-'СЕТ СН'!$I$17</f>
        <v>3860.4009814999999</v>
      </c>
      <c r="C146" s="36">
        <f>SUMIFS(СВЦЭМ!$C$33:$C$776,СВЦЭМ!$A$33:$A$776,$A146,СВЦЭМ!$B$33:$B$776,C$119)+'СЕТ СН'!$I$9+СВЦЭМ!$D$10+'СЕТ СН'!$I$5-'СЕТ СН'!$I$17</f>
        <v>3891.3818442500001</v>
      </c>
      <c r="D146" s="36">
        <f>SUMIFS(СВЦЭМ!$C$33:$C$776,СВЦЭМ!$A$33:$A$776,$A146,СВЦЭМ!$B$33:$B$776,D$119)+'СЕТ СН'!$I$9+СВЦЭМ!$D$10+'СЕТ СН'!$I$5-'СЕТ СН'!$I$17</f>
        <v>3916.0300497799999</v>
      </c>
      <c r="E146" s="36">
        <f>SUMIFS(СВЦЭМ!$C$33:$C$776,СВЦЭМ!$A$33:$A$776,$A146,СВЦЭМ!$B$33:$B$776,E$119)+'СЕТ СН'!$I$9+СВЦЭМ!$D$10+'СЕТ СН'!$I$5-'СЕТ СН'!$I$17</f>
        <v>3918.4624858800003</v>
      </c>
      <c r="F146" s="36">
        <f>SUMIFS(СВЦЭМ!$C$33:$C$776,СВЦЭМ!$A$33:$A$776,$A146,СВЦЭМ!$B$33:$B$776,F$119)+'СЕТ СН'!$I$9+СВЦЭМ!$D$10+'СЕТ СН'!$I$5-'СЕТ СН'!$I$17</f>
        <v>3928.5013635100004</v>
      </c>
      <c r="G146" s="36">
        <f>SUMIFS(СВЦЭМ!$C$33:$C$776,СВЦЭМ!$A$33:$A$776,$A146,СВЦЭМ!$B$33:$B$776,G$119)+'СЕТ СН'!$I$9+СВЦЭМ!$D$10+'СЕТ СН'!$I$5-'СЕТ СН'!$I$17</f>
        <v>3902.2638834600002</v>
      </c>
      <c r="H146" s="36">
        <f>SUMIFS(СВЦЭМ!$C$33:$C$776,СВЦЭМ!$A$33:$A$776,$A146,СВЦЭМ!$B$33:$B$776,H$119)+'СЕТ СН'!$I$9+СВЦЭМ!$D$10+'СЕТ СН'!$I$5-'СЕТ СН'!$I$17</f>
        <v>3861.0416820300002</v>
      </c>
      <c r="I146" s="36">
        <f>SUMIFS(СВЦЭМ!$C$33:$C$776,СВЦЭМ!$A$33:$A$776,$A146,СВЦЭМ!$B$33:$B$776,I$119)+'СЕТ СН'!$I$9+СВЦЭМ!$D$10+'СЕТ СН'!$I$5-'СЕТ СН'!$I$17</f>
        <v>3802.1642566600003</v>
      </c>
      <c r="J146" s="36">
        <f>SUMIFS(СВЦЭМ!$C$33:$C$776,СВЦЭМ!$A$33:$A$776,$A146,СВЦЭМ!$B$33:$B$776,J$119)+'СЕТ СН'!$I$9+СВЦЭМ!$D$10+'СЕТ СН'!$I$5-'СЕТ СН'!$I$17</f>
        <v>3827.90196259</v>
      </c>
      <c r="K146" s="36">
        <f>SUMIFS(СВЦЭМ!$C$33:$C$776,СВЦЭМ!$A$33:$A$776,$A146,СВЦЭМ!$B$33:$B$776,K$119)+'СЕТ СН'!$I$9+СВЦЭМ!$D$10+'СЕТ СН'!$I$5-'СЕТ СН'!$I$17</f>
        <v>3840.92870103</v>
      </c>
      <c r="L146" s="36">
        <f>SUMIFS(СВЦЭМ!$C$33:$C$776,СВЦЭМ!$A$33:$A$776,$A146,СВЦЭМ!$B$33:$B$776,L$119)+'СЕТ СН'!$I$9+СВЦЭМ!$D$10+'СЕТ СН'!$I$5-'СЕТ СН'!$I$17</f>
        <v>3823.8020588600002</v>
      </c>
      <c r="M146" s="36">
        <f>SUMIFS(СВЦЭМ!$C$33:$C$776,СВЦЭМ!$A$33:$A$776,$A146,СВЦЭМ!$B$33:$B$776,M$119)+'СЕТ СН'!$I$9+СВЦЭМ!$D$10+'СЕТ СН'!$I$5-'СЕТ СН'!$I$17</f>
        <v>3829.1415258800002</v>
      </c>
      <c r="N146" s="36">
        <f>SUMIFS(СВЦЭМ!$C$33:$C$776,СВЦЭМ!$A$33:$A$776,$A146,СВЦЭМ!$B$33:$B$776,N$119)+'СЕТ СН'!$I$9+СВЦЭМ!$D$10+'СЕТ СН'!$I$5-'СЕТ СН'!$I$17</f>
        <v>3824.4963206100001</v>
      </c>
      <c r="O146" s="36">
        <f>SUMIFS(СВЦЭМ!$C$33:$C$776,СВЦЭМ!$A$33:$A$776,$A146,СВЦЭМ!$B$33:$B$776,O$119)+'СЕТ СН'!$I$9+СВЦЭМ!$D$10+'СЕТ СН'!$I$5-'СЕТ СН'!$I$17</f>
        <v>3813.02388088</v>
      </c>
      <c r="P146" s="36">
        <f>SUMIFS(СВЦЭМ!$C$33:$C$776,СВЦЭМ!$A$33:$A$776,$A146,СВЦЭМ!$B$33:$B$776,P$119)+'СЕТ СН'!$I$9+СВЦЭМ!$D$10+'СЕТ СН'!$I$5-'СЕТ СН'!$I$17</f>
        <v>3815.2617165900001</v>
      </c>
      <c r="Q146" s="36">
        <f>SUMIFS(СВЦЭМ!$C$33:$C$776,СВЦЭМ!$A$33:$A$776,$A146,СВЦЭМ!$B$33:$B$776,Q$119)+'СЕТ СН'!$I$9+СВЦЭМ!$D$10+'СЕТ СН'!$I$5-'СЕТ СН'!$I$17</f>
        <v>3804.8175874200001</v>
      </c>
      <c r="R146" s="36">
        <f>SUMIFS(СВЦЭМ!$C$33:$C$776,СВЦЭМ!$A$33:$A$776,$A146,СВЦЭМ!$B$33:$B$776,R$119)+'СЕТ СН'!$I$9+СВЦЭМ!$D$10+'СЕТ СН'!$I$5-'СЕТ СН'!$I$17</f>
        <v>3822.5987061300002</v>
      </c>
      <c r="S146" s="36">
        <f>SUMIFS(СВЦЭМ!$C$33:$C$776,СВЦЭМ!$A$33:$A$776,$A146,СВЦЭМ!$B$33:$B$776,S$119)+'СЕТ СН'!$I$9+СВЦЭМ!$D$10+'СЕТ СН'!$I$5-'СЕТ СН'!$I$17</f>
        <v>3824.6344151800004</v>
      </c>
      <c r="T146" s="36">
        <f>SUMIFS(СВЦЭМ!$C$33:$C$776,СВЦЭМ!$A$33:$A$776,$A146,СВЦЭМ!$B$33:$B$776,T$119)+'СЕТ СН'!$I$9+СВЦЭМ!$D$10+'СЕТ СН'!$I$5-'СЕТ СН'!$I$17</f>
        <v>3841.27990086</v>
      </c>
      <c r="U146" s="36">
        <f>SUMIFS(СВЦЭМ!$C$33:$C$776,СВЦЭМ!$A$33:$A$776,$A146,СВЦЭМ!$B$33:$B$776,U$119)+'СЕТ СН'!$I$9+СВЦЭМ!$D$10+'СЕТ СН'!$I$5-'СЕТ СН'!$I$17</f>
        <v>3812.3727221899999</v>
      </c>
      <c r="V146" s="36">
        <f>SUMIFS(СВЦЭМ!$C$33:$C$776,СВЦЭМ!$A$33:$A$776,$A146,СВЦЭМ!$B$33:$B$776,V$119)+'СЕТ СН'!$I$9+СВЦЭМ!$D$10+'СЕТ СН'!$I$5-'СЕТ СН'!$I$17</f>
        <v>3787.4704847100002</v>
      </c>
      <c r="W146" s="36">
        <f>SUMIFS(СВЦЭМ!$C$33:$C$776,СВЦЭМ!$A$33:$A$776,$A146,СВЦЭМ!$B$33:$B$776,W$119)+'СЕТ СН'!$I$9+СВЦЭМ!$D$10+'СЕТ СН'!$I$5-'СЕТ СН'!$I$17</f>
        <v>3763.7677856300002</v>
      </c>
      <c r="X146" s="36">
        <f>SUMIFS(СВЦЭМ!$C$33:$C$776,СВЦЭМ!$A$33:$A$776,$A146,СВЦЭМ!$B$33:$B$776,X$119)+'СЕТ СН'!$I$9+СВЦЭМ!$D$10+'СЕТ СН'!$I$5-'СЕТ СН'!$I$17</f>
        <v>3736.4219905999998</v>
      </c>
      <c r="Y146" s="36">
        <f>SUMIFS(СВЦЭМ!$C$33:$C$776,СВЦЭМ!$A$33:$A$776,$A146,СВЦЭМ!$B$33:$B$776,Y$119)+'СЕТ СН'!$I$9+СВЦЭМ!$D$10+'СЕТ СН'!$I$5-'СЕТ СН'!$I$17</f>
        <v>3750.9200306299999</v>
      </c>
    </row>
    <row r="147" spans="1:26" ht="15.75" x14ac:dyDescent="0.2">
      <c r="A147" s="35">
        <f t="shared" si="3"/>
        <v>43736</v>
      </c>
      <c r="B147" s="36">
        <f>SUMIFS(СВЦЭМ!$C$33:$C$776,СВЦЭМ!$A$33:$A$776,$A147,СВЦЭМ!$B$33:$B$776,B$119)+'СЕТ СН'!$I$9+СВЦЭМ!$D$10+'СЕТ СН'!$I$5-'СЕТ СН'!$I$17</f>
        <v>3875.5006415500002</v>
      </c>
      <c r="C147" s="36">
        <f>SUMIFS(СВЦЭМ!$C$33:$C$776,СВЦЭМ!$A$33:$A$776,$A147,СВЦЭМ!$B$33:$B$776,C$119)+'СЕТ СН'!$I$9+СВЦЭМ!$D$10+'СЕТ СН'!$I$5-'СЕТ СН'!$I$17</f>
        <v>3891.9256699300004</v>
      </c>
      <c r="D147" s="36">
        <f>SUMIFS(СВЦЭМ!$C$33:$C$776,СВЦЭМ!$A$33:$A$776,$A147,СВЦЭМ!$B$33:$B$776,D$119)+'СЕТ СН'!$I$9+СВЦЭМ!$D$10+'СЕТ СН'!$I$5-'СЕТ СН'!$I$17</f>
        <v>3908.4088668700001</v>
      </c>
      <c r="E147" s="36">
        <f>SUMIFS(СВЦЭМ!$C$33:$C$776,СВЦЭМ!$A$33:$A$776,$A147,СВЦЭМ!$B$33:$B$776,E$119)+'СЕТ СН'!$I$9+СВЦЭМ!$D$10+'СЕТ СН'!$I$5-'СЕТ СН'!$I$17</f>
        <v>3911.4784865500001</v>
      </c>
      <c r="F147" s="36">
        <f>SUMIFS(СВЦЭМ!$C$33:$C$776,СВЦЭМ!$A$33:$A$776,$A147,СВЦЭМ!$B$33:$B$776,F$119)+'СЕТ СН'!$I$9+СВЦЭМ!$D$10+'СЕТ СН'!$I$5-'СЕТ СН'!$I$17</f>
        <v>3904.6979472200001</v>
      </c>
      <c r="G147" s="36">
        <f>SUMIFS(СВЦЭМ!$C$33:$C$776,СВЦЭМ!$A$33:$A$776,$A147,СВЦЭМ!$B$33:$B$776,G$119)+'СЕТ СН'!$I$9+СВЦЭМ!$D$10+'СЕТ СН'!$I$5-'СЕТ СН'!$I$17</f>
        <v>3906.4773350800001</v>
      </c>
      <c r="H147" s="36">
        <f>SUMIFS(СВЦЭМ!$C$33:$C$776,СВЦЭМ!$A$33:$A$776,$A147,СВЦЭМ!$B$33:$B$776,H$119)+'СЕТ СН'!$I$9+СВЦЭМ!$D$10+'СЕТ СН'!$I$5-'СЕТ СН'!$I$17</f>
        <v>3880.6886825300003</v>
      </c>
      <c r="I147" s="36">
        <f>SUMIFS(СВЦЭМ!$C$33:$C$776,СВЦЭМ!$A$33:$A$776,$A147,СВЦЭМ!$B$33:$B$776,I$119)+'СЕТ СН'!$I$9+СВЦЭМ!$D$10+'СЕТ СН'!$I$5-'СЕТ СН'!$I$17</f>
        <v>3850.6495110700002</v>
      </c>
      <c r="J147" s="36">
        <f>SUMIFS(СВЦЭМ!$C$33:$C$776,СВЦЭМ!$A$33:$A$776,$A147,СВЦЭМ!$B$33:$B$776,J$119)+'СЕТ СН'!$I$9+СВЦЭМ!$D$10+'СЕТ СН'!$I$5-'СЕТ СН'!$I$17</f>
        <v>3796.9336957800001</v>
      </c>
      <c r="K147" s="36">
        <f>SUMIFS(СВЦЭМ!$C$33:$C$776,СВЦЭМ!$A$33:$A$776,$A147,СВЦЭМ!$B$33:$B$776,K$119)+'СЕТ СН'!$I$9+СВЦЭМ!$D$10+'СЕТ СН'!$I$5-'СЕТ СН'!$I$17</f>
        <v>3807.6635199800003</v>
      </c>
      <c r="L147" s="36">
        <f>SUMIFS(СВЦЭМ!$C$33:$C$776,СВЦЭМ!$A$33:$A$776,$A147,СВЦЭМ!$B$33:$B$776,L$119)+'СЕТ СН'!$I$9+СВЦЭМ!$D$10+'СЕТ СН'!$I$5-'СЕТ СН'!$I$17</f>
        <v>3811.2637384899999</v>
      </c>
      <c r="M147" s="36">
        <f>SUMIFS(СВЦЭМ!$C$33:$C$776,СВЦЭМ!$A$33:$A$776,$A147,СВЦЭМ!$B$33:$B$776,M$119)+'СЕТ СН'!$I$9+СВЦЭМ!$D$10+'СЕТ СН'!$I$5-'СЕТ СН'!$I$17</f>
        <v>3798.5685050700004</v>
      </c>
      <c r="N147" s="36">
        <f>SUMIFS(СВЦЭМ!$C$33:$C$776,СВЦЭМ!$A$33:$A$776,$A147,СВЦЭМ!$B$33:$B$776,N$119)+'СЕТ СН'!$I$9+СВЦЭМ!$D$10+'СЕТ СН'!$I$5-'СЕТ СН'!$I$17</f>
        <v>3797.6597716000001</v>
      </c>
      <c r="O147" s="36">
        <f>SUMIFS(СВЦЭМ!$C$33:$C$776,СВЦЭМ!$A$33:$A$776,$A147,СВЦЭМ!$B$33:$B$776,O$119)+'СЕТ СН'!$I$9+СВЦЭМ!$D$10+'СЕТ СН'!$I$5-'СЕТ СН'!$I$17</f>
        <v>3789.9086365900002</v>
      </c>
      <c r="P147" s="36">
        <f>SUMIFS(СВЦЭМ!$C$33:$C$776,СВЦЭМ!$A$33:$A$776,$A147,СВЦЭМ!$B$33:$B$776,P$119)+'СЕТ СН'!$I$9+СВЦЭМ!$D$10+'СЕТ СН'!$I$5-'СЕТ СН'!$I$17</f>
        <v>3792.1027381600002</v>
      </c>
      <c r="Q147" s="36">
        <f>SUMIFS(СВЦЭМ!$C$33:$C$776,СВЦЭМ!$A$33:$A$776,$A147,СВЦЭМ!$B$33:$B$776,Q$119)+'СЕТ СН'!$I$9+СВЦЭМ!$D$10+'СЕТ СН'!$I$5-'СЕТ СН'!$I$17</f>
        <v>3791.61827963</v>
      </c>
      <c r="R147" s="36">
        <f>SUMIFS(СВЦЭМ!$C$33:$C$776,СВЦЭМ!$A$33:$A$776,$A147,СВЦЭМ!$B$33:$B$776,R$119)+'СЕТ СН'!$I$9+СВЦЭМ!$D$10+'СЕТ СН'!$I$5-'СЕТ СН'!$I$17</f>
        <v>3745.1021663000001</v>
      </c>
      <c r="S147" s="36">
        <f>SUMIFS(СВЦЭМ!$C$33:$C$776,СВЦЭМ!$A$33:$A$776,$A147,СВЦЭМ!$B$33:$B$776,S$119)+'СЕТ СН'!$I$9+СВЦЭМ!$D$10+'СЕТ СН'!$I$5-'СЕТ СН'!$I$17</f>
        <v>3716.2836410600003</v>
      </c>
      <c r="T147" s="36">
        <f>SUMIFS(СВЦЭМ!$C$33:$C$776,СВЦЭМ!$A$33:$A$776,$A147,СВЦЭМ!$B$33:$B$776,T$119)+'СЕТ СН'!$I$9+СВЦЭМ!$D$10+'СЕТ СН'!$I$5-'СЕТ СН'!$I$17</f>
        <v>3725.53928842</v>
      </c>
      <c r="U147" s="36">
        <f>SUMIFS(СВЦЭМ!$C$33:$C$776,СВЦЭМ!$A$33:$A$776,$A147,СВЦЭМ!$B$33:$B$776,U$119)+'СЕТ СН'!$I$9+СВЦЭМ!$D$10+'СЕТ СН'!$I$5-'СЕТ СН'!$I$17</f>
        <v>3750.8885351899999</v>
      </c>
      <c r="V147" s="36">
        <f>SUMIFS(СВЦЭМ!$C$33:$C$776,СВЦЭМ!$A$33:$A$776,$A147,СВЦЭМ!$B$33:$B$776,V$119)+'СЕТ СН'!$I$9+СВЦЭМ!$D$10+'СЕТ СН'!$I$5-'СЕТ СН'!$I$17</f>
        <v>3771.3907350099998</v>
      </c>
      <c r="W147" s="36">
        <f>SUMIFS(СВЦЭМ!$C$33:$C$776,СВЦЭМ!$A$33:$A$776,$A147,СВЦЭМ!$B$33:$B$776,W$119)+'СЕТ СН'!$I$9+СВЦЭМ!$D$10+'СЕТ СН'!$I$5-'СЕТ СН'!$I$17</f>
        <v>3758.5248388099999</v>
      </c>
      <c r="X147" s="36">
        <f>SUMIFS(СВЦЭМ!$C$33:$C$776,СВЦЭМ!$A$33:$A$776,$A147,СВЦЭМ!$B$33:$B$776,X$119)+'СЕТ СН'!$I$9+СВЦЭМ!$D$10+'СЕТ СН'!$I$5-'СЕТ СН'!$I$17</f>
        <v>3735.4053995900003</v>
      </c>
      <c r="Y147" s="36">
        <f>SUMIFS(СВЦЭМ!$C$33:$C$776,СВЦЭМ!$A$33:$A$776,$A147,СВЦЭМ!$B$33:$B$776,Y$119)+'СЕТ СН'!$I$9+СВЦЭМ!$D$10+'СЕТ СН'!$I$5-'СЕТ СН'!$I$17</f>
        <v>3783.1465473799999</v>
      </c>
    </row>
    <row r="148" spans="1:26" ht="15.75" x14ac:dyDescent="0.2">
      <c r="A148" s="35">
        <f t="shared" si="3"/>
        <v>43737</v>
      </c>
      <c r="B148" s="36">
        <f>SUMIFS(СВЦЭМ!$C$33:$C$776,СВЦЭМ!$A$33:$A$776,$A148,СВЦЭМ!$B$33:$B$776,B$119)+'СЕТ СН'!$I$9+СВЦЭМ!$D$10+'СЕТ СН'!$I$5-'СЕТ СН'!$I$17</f>
        <v>3858.5591313700002</v>
      </c>
      <c r="C148" s="36">
        <f>SUMIFS(СВЦЭМ!$C$33:$C$776,СВЦЭМ!$A$33:$A$776,$A148,СВЦЭМ!$B$33:$B$776,C$119)+'СЕТ СН'!$I$9+СВЦЭМ!$D$10+'СЕТ СН'!$I$5-'СЕТ СН'!$I$17</f>
        <v>3879.2593266600002</v>
      </c>
      <c r="D148" s="36">
        <f>SUMIFS(СВЦЭМ!$C$33:$C$776,СВЦЭМ!$A$33:$A$776,$A148,СВЦЭМ!$B$33:$B$776,D$119)+'СЕТ СН'!$I$9+СВЦЭМ!$D$10+'СЕТ СН'!$I$5-'СЕТ СН'!$I$17</f>
        <v>3894.0858049900003</v>
      </c>
      <c r="E148" s="36">
        <f>SUMIFS(СВЦЭМ!$C$33:$C$776,СВЦЭМ!$A$33:$A$776,$A148,СВЦЭМ!$B$33:$B$776,E$119)+'СЕТ СН'!$I$9+СВЦЭМ!$D$10+'СЕТ СН'!$I$5-'СЕТ СН'!$I$17</f>
        <v>3892.9760172599999</v>
      </c>
      <c r="F148" s="36">
        <f>SUMIFS(СВЦЭМ!$C$33:$C$776,СВЦЭМ!$A$33:$A$776,$A148,СВЦЭМ!$B$33:$B$776,F$119)+'СЕТ СН'!$I$9+СВЦЭМ!$D$10+'СЕТ СН'!$I$5-'СЕТ СН'!$I$17</f>
        <v>3903.7479124900001</v>
      </c>
      <c r="G148" s="36">
        <f>SUMIFS(СВЦЭМ!$C$33:$C$776,СВЦЭМ!$A$33:$A$776,$A148,СВЦЭМ!$B$33:$B$776,G$119)+'СЕТ СН'!$I$9+СВЦЭМ!$D$10+'СЕТ СН'!$I$5-'СЕТ СН'!$I$17</f>
        <v>3895.6649925400002</v>
      </c>
      <c r="H148" s="36">
        <f>SUMIFS(СВЦЭМ!$C$33:$C$776,СВЦЭМ!$A$33:$A$776,$A148,СВЦЭМ!$B$33:$B$776,H$119)+'СЕТ СН'!$I$9+СВЦЭМ!$D$10+'СЕТ СН'!$I$5-'СЕТ СН'!$I$17</f>
        <v>3874.7566852300001</v>
      </c>
      <c r="I148" s="36">
        <f>SUMIFS(СВЦЭМ!$C$33:$C$776,СВЦЭМ!$A$33:$A$776,$A148,СВЦЭМ!$B$33:$B$776,I$119)+'СЕТ СН'!$I$9+СВЦЭМ!$D$10+'СЕТ СН'!$I$5-'СЕТ СН'!$I$17</f>
        <v>3863.7427297600002</v>
      </c>
      <c r="J148" s="36">
        <f>SUMIFS(СВЦЭМ!$C$33:$C$776,СВЦЭМ!$A$33:$A$776,$A148,СВЦЭМ!$B$33:$B$776,J$119)+'СЕТ СН'!$I$9+СВЦЭМ!$D$10+'СЕТ СН'!$I$5-'СЕТ СН'!$I$17</f>
        <v>3820.1392668900003</v>
      </c>
      <c r="K148" s="36">
        <f>SUMIFS(СВЦЭМ!$C$33:$C$776,СВЦЭМ!$A$33:$A$776,$A148,СВЦЭМ!$B$33:$B$776,K$119)+'СЕТ СН'!$I$9+СВЦЭМ!$D$10+'СЕТ СН'!$I$5-'СЕТ СН'!$I$17</f>
        <v>3792.4576708300001</v>
      </c>
      <c r="L148" s="36">
        <f>SUMIFS(СВЦЭМ!$C$33:$C$776,СВЦЭМ!$A$33:$A$776,$A148,СВЦЭМ!$B$33:$B$776,L$119)+'СЕТ СН'!$I$9+СВЦЭМ!$D$10+'СЕТ СН'!$I$5-'СЕТ СН'!$I$17</f>
        <v>3804.9512230300002</v>
      </c>
      <c r="M148" s="36">
        <f>SUMIFS(СВЦЭМ!$C$33:$C$776,СВЦЭМ!$A$33:$A$776,$A148,СВЦЭМ!$B$33:$B$776,M$119)+'СЕТ СН'!$I$9+СВЦЭМ!$D$10+'СЕТ СН'!$I$5-'СЕТ СН'!$I$17</f>
        <v>3788.8947932700003</v>
      </c>
      <c r="N148" s="36">
        <f>SUMIFS(СВЦЭМ!$C$33:$C$776,СВЦЭМ!$A$33:$A$776,$A148,СВЦЭМ!$B$33:$B$776,N$119)+'СЕТ СН'!$I$9+СВЦЭМ!$D$10+'СЕТ СН'!$I$5-'СЕТ СН'!$I$17</f>
        <v>3791.6519054600003</v>
      </c>
      <c r="O148" s="36">
        <f>SUMIFS(СВЦЭМ!$C$33:$C$776,СВЦЭМ!$A$33:$A$776,$A148,СВЦЭМ!$B$33:$B$776,O$119)+'СЕТ СН'!$I$9+СВЦЭМ!$D$10+'СЕТ СН'!$I$5-'СЕТ СН'!$I$17</f>
        <v>3789.2402934900001</v>
      </c>
      <c r="P148" s="36">
        <f>SUMIFS(СВЦЭМ!$C$33:$C$776,СВЦЭМ!$A$33:$A$776,$A148,СВЦЭМ!$B$33:$B$776,P$119)+'СЕТ СН'!$I$9+СВЦЭМ!$D$10+'СЕТ СН'!$I$5-'СЕТ СН'!$I$17</f>
        <v>3797.3659105800002</v>
      </c>
      <c r="Q148" s="36">
        <f>SUMIFS(СВЦЭМ!$C$33:$C$776,СВЦЭМ!$A$33:$A$776,$A148,СВЦЭМ!$B$33:$B$776,Q$119)+'СЕТ СН'!$I$9+СВЦЭМ!$D$10+'СЕТ СН'!$I$5-'СЕТ СН'!$I$17</f>
        <v>3808.2800593800002</v>
      </c>
      <c r="R148" s="36">
        <f>SUMIFS(СВЦЭМ!$C$33:$C$776,СВЦЭМ!$A$33:$A$776,$A148,СВЦЭМ!$B$33:$B$776,R$119)+'СЕТ СН'!$I$9+СВЦЭМ!$D$10+'СЕТ СН'!$I$5-'СЕТ СН'!$I$17</f>
        <v>3764.15870567</v>
      </c>
      <c r="S148" s="36">
        <f>SUMIFS(СВЦЭМ!$C$33:$C$776,СВЦЭМ!$A$33:$A$776,$A148,СВЦЭМ!$B$33:$B$776,S$119)+'СЕТ СН'!$I$9+СВЦЭМ!$D$10+'СЕТ СН'!$I$5-'СЕТ СН'!$I$17</f>
        <v>3727.36718509</v>
      </c>
      <c r="T148" s="36">
        <f>SUMIFS(СВЦЭМ!$C$33:$C$776,СВЦЭМ!$A$33:$A$776,$A148,СВЦЭМ!$B$33:$B$776,T$119)+'СЕТ СН'!$I$9+СВЦЭМ!$D$10+'СЕТ СН'!$I$5-'СЕТ СН'!$I$17</f>
        <v>3741.3788851899999</v>
      </c>
      <c r="U148" s="36">
        <f>SUMIFS(СВЦЭМ!$C$33:$C$776,СВЦЭМ!$A$33:$A$776,$A148,СВЦЭМ!$B$33:$B$776,U$119)+'СЕТ СН'!$I$9+СВЦЭМ!$D$10+'СЕТ СН'!$I$5-'СЕТ СН'!$I$17</f>
        <v>3774.96164881</v>
      </c>
      <c r="V148" s="36">
        <f>SUMIFS(СВЦЭМ!$C$33:$C$776,СВЦЭМ!$A$33:$A$776,$A148,СВЦЭМ!$B$33:$B$776,V$119)+'СЕТ СН'!$I$9+СВЦЭМ!$D$10+'СЕТ СН'!$I$5-'СЕТ СН'!$I$17</f>
        <v>3786.8359824899999</v>
      </c>
      <c r="W148" s="36">
        <f>SUMIFS(СВЦЭМ!$C$33:$C$776,СВЦЭМ!$A$33:$A$776,$A148,СВЦЭМ!$B$33:$B$776,W$119)+'СЕТ СН'!$I$9+СВЦЭМ!$D$10+'СЕТ СН'!$I$5-'СЕТ СН'!$I$17</f>
        <v>3780.30601634</v>
      </c>
      <c r="X148" s="36">
        <f>SUMIFS(СВЦЭМ!$C$33:$C$776,СВЦЭМ!$A$33:$A$776,$A148,СВЦЭМ!$B$33:$B$776,X$119)+'СЕТ СН'!$I$9+СВЦЭМ!$D$10+'СЕТ СН'!$I$5-'СЕТ СН'!$I$17</f>
        <v>3744.77276084</v>
      </c>
      <c r="Y148" s="36">
        <f>SUMIFS(СВЦЭМ!$C$33:$C$776,СВЦЭМ!$A$33:$A$776,$A148,СВЦЭМ!$B$33:$B$776,Y$119)+'СЕТ СН'!$I$9+СВЦЭМ!$D$10+'СЕТ СН'!$I$5-'СЕТ СН'!$I$17</f>
        <v>3741.2947461000003</v>
      </c>
    </row>
    <row r="149" spans="1:26" ht="15.75" x14ac:dyDescent="0.2">
      <c r="A149" s="35">
        <f t="shared" si="3"/>
        <v>43738</v>
      </c>
      <c r="B149" s="36">
        <f>SUMIFS(СВЦЭМ!$C$33:$C$776,СВЦЭМ!$A$33:$A$776,$A149,СВЦЭМ!$B$33:$B$776,B$119)+'СЕТ СН'!$I$9+СВЦЭМ!$D$10+'СЕТ СН'!$I$5-'СЕТ СН'!$I$17</f>
        <v>3798.20535668</v>
      </c>
      <c r="C149" s="36">
        <f>SUMIFS(СВЦЭМ!$C$33:$C$776,СВЦЭМ!$A$33:$A$776,$A149,СВЦЭМ!$B$33:$B$776,C$119)+'СЕТ СН'!$I$9+СВЦЭМ!$D$10+'СЕТ СН'!$I$5-'СЕТ СН'!$I$17</f>
        <v>3832.6546799799999</v>
      </c>
      <c r="D149" s="36">
        <f>SUMIFS(СВЦЭМ!$C$33:$C$776,СВЦЭМ!$A$33:$A$776,$A149,СВЦЭМ!$B$33:$B$776,D$119)+'СЕТ СН'!$I$9+СВЦЭМ!$D$10+'СЕТ СН'!$I$5-'СЕТ СН'!$I$17</f>
        <v>3850.0368473400003</v>
      </c>
      <c r="E149" s="36">
        <f>SUMIFS(СВЦЭМ!$C$33:$C$776,СВЦЭМ!$A$33:$A$776,$A149,СВЦЭМ!$B$33:$B$776,E$119)+'СЕТ СН'!$I$9+СВЦЭМ!$D$10+'СЕТ СН'!$I$5-'СЕТ СН'!$I$17</f>
        <v>3865.3507759700001</v>
      </c>
      <c r="F149" s="36">
        <f>SUMIFS(СВЦЭМ!$C$33:$C$776,СВЦЭМ!$A$33:$A$776,$A149,СВЦЭМ!$B$33:$B$776,F$119)+'СЕТ СН'!$I$9+СВЦЭМ!$D$10+'СЕТ СН'!$I$5-'СЕТ СН'!$I$17</f>
        <v>3855.6945782399998</v>
      </c>
      <c r="G149" s="36">
        <f>SUMIFS(СВЦЭМ!$C$33:$C$776,СВЦЭМ!$A$33:$A$776,$A149,СВЦЭМ!$B$33:$B$776,G$119)+'СЕТ СН'!$I$9+СВЦЭМ!$D$10+'СЕТ СН'!$I$5-'СЕТ СН'!$I$17</f>
        <v>3840.7707539399998</v>
      </c>
      <c r="H149" s="36">
        <f>SUMIFS(СВЦЭМ!$C$33:$C$776,СВЦЭМ!$A$33:$A$776,$A149,СВЦЭМ!$B$33:$B$776,H$119)+'СЕТ СН'!$I$9+СВЦЭМ!$D$10+'СЕТ СН'!$I$5-'СЕТ СН'!$I$17</f>
        <v>3787.4311750900001</v>
      </c>
      <c r="I149" s="36">
        <f>SUMIFS(СВЦЭМ!$C$33:$C$776,СВЦЭМ!$A$33:$A$776,$A149,СВЦЭМ!$B$33:$B$776,I$119)+'СЕТ СН'!$I$9+СВЦЭМ!$D$10+'СЕТ СН'!$I$5-'СЕТ СН'!$I$17</f>
        <v>3771.0477450799999</v>
      </c>
      <c r="J149" s="36">
        <f>SUMIFS(СВЦЭМ!$C$33:$C$776,СВЦЭМ!$A$33:$A$776,$A149,СВЦЭМ!$B$33:$B$776,J$119)+'СЕТ СН'!$I$9+СВЦЭМ!$D$10+'СЕТ СН'!$I$5-'СЕТ СН'!$I$17</f>
        <v>3784.71519244</v>
      </c>
      <c r="K149" s="36">
        <f>SUMIFS(СВЦЭМ!$C$33:$C$776,СВЦЭМ!$A$33:$A$776,$A149,СВЦЭМ!$B$33:$B$776,K$119)+'СЕТ СН'!$I$9+СВЦЭМ!$D$10+'СЕТ СН'!$I$5-'СЕТ СН'!$I$17</f>
        <v>3791.6466736500001</v>
      </c>
      <c r="L149" s="36">
        <f>SUMIFS(СВЦЭМ!$C$33:$C$776,СВЦЭМ!$A$33:$A$776,$A149,СВЦЭМ!$B$33:$B$776,L$119)+'СЕТ СН'!$I$9+СВЦЭМ!$D$10+'СЕТ СН'!$I$5-'СЕТ СН'!$I$17</f>
        <v>3786.66519083</v>
      </c>
      <c r="M149" s="36">
        <f>SUMIFS(СВЦЭМ!$C$33:$C$776,СВЦЭМ!$A$33:$A$776,$A149,СВЦЭМ!$B$33:$B$776,M$119)+'СЕТ СН'!$I$9+СВЦЭМ!$D$10+'СЕТ СН'!$I$5-'СЕТ СН'!$I$17</f>
        <v>3765.9681908800003</v>
      </c>
      <c r="N149" s="36">
        <f>SUMIFS(СВЦЭМ!$C$33:$C$776,СВЦЭМ!$A$33:$A$776,$A149,СВЦЭМ!$B$33:$B$776,N$119)+'СЕТ СН'!$I$9+СВЦЭМ!$D$10+'СЕТ СН'!$I$5-'СЕТ СН'!$I$17</f>
        <v>3761.36370661</v>
      </c>
      <c r="O149" s="36">
        <f>SUMIFS(СВЦЭМ!$C$33:$C$776,СВЦЭМ!$A$33:$A$776,$A149,СВЦЭМ!$B$33:$B$776,O$119)+'СЕТ СН'!$I$9+СВЦЭМ!$D$10+'СЕТ СН'!$I$5-'СЕТ СН'!$I$17</f>
        <v>3729.3023827000002</v>
      </c>
      <c r="P149" s="36">
        <f>SUMIFS(СВЦЭМ!$C$33:$C$776,СВЦЭМ!$A$33:$A$776,$A149,СВЦЭМ!$B$33:$B$776,P$119)+'СЕТ СН'!$I$9+СВЦЭМ!$D$10+'СЕТ СН'!$I$5-'СЕТ СН'!$I$17</f>
        <v>3739.7575293300001</v>
      </c>
      <c r="Q149" s="36">
        <f>SUMIFS(СВЦЭМ!$C$33:$C$776,СВЦЭМ!$A$33:$A$776,$A149,СВЦЭМ!$B$33:$B$776,Q$119)+'СЕТ СН'!$I$9+СВЦЭМ!$D$10+'СЕТ СН'!$I$5-'СЕТ СН'!$I$17</f>
        <v>3741.8129452600001</v>
      </c>
      <c r="R149" s="36">
        <f>SUMIFS(СВЦЭМ!$C$33:$C$776,СВЦЭМ!$A$33:$A$776,$A149,СВЦЭМ!$B$33:$B$776,R$119)+'СЕТ СН'!$I$9+СВЦЭМ!$D$10+'СЕТ СН'!$I$5-'СЕТ СН'!$I$17</f>
        <v>3708.35400377</v>
      </c>
      <c r="S149" s="36">
        <f>SUMIFS(СВЦЭМ!$C$33:$C$776,СВЦЭМ!$A$33:$A$776,$A149,СВЦЭМ!$B$33:$B$776,S$119)+'СЕТ СН'!$I$9+СВЦЭМ!$D$10+'СЕТ СН'!$I$5-'СЕТ СН'!$I$17</f>
        <v>3715.39544058</v>
      </c>
      <c r="T149" s="36">
        <f>SUMIFS(СВЦЭМ!$C$33:$C$776,СВЦЭМ!$A$33:$A$776,$A149,СВЦЭМ!$B$33:$B$776,T$119)+'СЕТ СН'!$I$9+СВЦЭМ!$D$10+'СЕТ СН'!$I$5-'СЕТ СН'!$I$17</f>
        <v>3726.3637662000001</v>
      </c>
      <c r="U149" s="36">
        <f>SUMIFS(СВЦЭМ!$C$33:$C$776,СВЦЭМ!$A$33:$A$776,$A149,СВЦЭМ!$B$33:$B$776,U$119)+'СЕТ СН'!$I$9+СВЦЭМ!$D$10+'СЕТ СН'!$I$5-'СЕТ СН'!$I$17</f>
        <v>3758.2350076299999</v>
      </c>
      <c r="V149" s="36">
        <f>SUMIFS(СВЦЭМ!$C$33:$C$776,СВЦЭМ!$A$33:$A$776,$A149,СВЦЭМ!$B$33:$B$776,V$119)+'СЕТ СН'!$I$9+СВЦЭМ!$D$10+'СЕТ СН'!$I$5-'СЕТ СН'!$I$17</f>
        <v>3763.12758841</v>
      </c>
      <c r="W149" s="36">
        <f>SUMIFS(СВЦЭМ!$C$33:$C$776,СВЦЭМ!$A$33:$A$776,$A149,СВЦЭМ!$B$33:$B$776,W$119)+'СЕТ СН'!$I$9+СВЦЭМ!$D$10+'СЕТ СН'!$I$5-'СЕТ СН'!$I$17</f>
        <v>3757.3760035700002</v>
      </c>
      <c r="X149" s="36">
        <f>SUMIFS(СВЦЭМ!$C$33:$C$776,СВЦЭМ!$A$33:$A$776,$A149,СВЦЭМ!$B$33:$B$776,X$119)+'СЕТ СН'!$I$9+СВЦЭМ!$D$10+'СЕТ СН'!$I$5-'СЕТ СН'!$I$17</f>
        <v>3729.9397638200003</v>
      </c>
      <c r="Y149" s="36">
        <f>SUMIFS(СВЦЭМ!$C$33:$C$776,СВЦЭМ!$A$33:$A$776,$A149,СВЦЭМ!$B$33:$B$776,Y$119)+'СЕТ СН'!$I$9+СВЦЭМ!$D$10+'СЕТ СН'!$I$5-'СЕТ СН'!$I$17</f>
        <v>3706.60124197</v>
      </c>
    </row>
    <row r="150" spans="1:26" ht="15.75" hidden="1" x14ac:dyDescent="0.2">
      <c r="A150" s="35">
        <f t="shared" si="3"/>
        <v>43739</v>
      </c>
      <c r="B150" s="36">
        <f>SUMIFS(СВЦЭМ!$C$33:$C$776,СВЦЭМ!$A$33:$A$776,$A150,СВЦЭМ!$B$33:$B$776,B$119)+'СЕТ СН'!$I$9+СВЦЭМ!$D$10+'СЕТ СН'!$I$5-'СЕТ СН'!$I$17</f>
        <v>3143.8374639100002</v>
      </c>
      <c r="C150" s="36">
        <f>SUMIFS(СВЦЭМ!$C$33:$C$776,СВЦЭМ!$A$33:$A$776,$A150,СВЦЭМ!$B$33:$B$776,C$119)+'СЕТ СН'!$I$9+СВЦЭМ!$D$10+'СЕТ СН'!$I$5-'СЕТ СН'!$I$17</f>
        <v>3143.8374639100002</v>
      </c>
      <c r="D150" s="36">
        <f>SUMIFS(СВЦЭМ!$C$33:$C$776,СВЦЭМ!$A$33:$A$776,$A150,СВЦЭМ!$B$33:$B$776,D$119)+'СЕТ СН'!$I$9+СВЦЭМ!$D$10+'СЕТ СН'!$I$5-'СЕТ СН'!$I$17</f>
        <v>3143.8374639100002</v>
      </c>
      <c r="E150" s="36">
        <f>SUMIFS(СВЦЭМ!$C$33:$C$776,СВЦЭМ!$A$33:$A$776,$A150,СВЦЭМ!$B$33:$B$776,E$119)+'СЕТ СН'!$I$9+СВЦЭМ!$D$10+'СЕТ СН'!$I$5-'СЕТ СН'!$I$17</f>
        <v>3143.8374639100002</v>
      </c>
      <c r="F150" s="36">
        <f>SUMIFS(СВЦЭМ!$C$33:$C$776,СВЦЭМ!$A$33:$A$776,$A150,СВЦЭМ!$B$33:$B$776,F$119)+'СЕТ СН'!$I$9+СВЦЭМ!$D$10+'СЕТ СН'!$I$5-'СЕТ СН'!$I$17</f>
        <v>3143.8374639100002</v>
      </c>
      <c r="G150" s="36">
        <f>SUMIFS(СВЦЭМ!$C$33:$C$776,СВЦЭМ!$A$33:$A$776,$A150,СВЦЭМ!$B$33:$B$776,G$119)+'СЕТ СН'!$I$9+СВЦЭМ!$D$10+'СЕТ СН'!$I$5-'СЕТ СН'!$I$17</f>
        <v>3143.8374639100002</v>
      </c>
      <c r="H150" s="36">
        <f>SUMIFS(СВЦЭМ!$C$33:$C$776,СВЦЭМ!$A$33:$A$776,$A150,СВЦЭМ!$B$33:$B$776,H$119)+'СЕТ СН'!$I$9+СВЦЭМ!$D$10+'СЕТ СН'!$I$5-'СЕТ СН'!$I$17</f>
        <v>3143.8374639100002</v>
      </c>
      <c r="I150" s="36">
        <f>SUMIFS(СВЦЭМ!$C$33:$C$776,СВЦЭМ!$A$33:$A$776,$A150,СВЦЭМ!$B$33:$B$776,I$119)+'СЕТ СН'!$I$9+СВЦЭМ!$D$10+'СЕТ СН'!$I$5-'СЕТ СН'!$I$17</f>
        <v>3143.8374639100002</v>
      </c>
      <c r="J150" s="36">
        <f>SUMIFS(СВЦЭМ!$C$33:$C$776,СВЦЭМ!$A$33:$A$776,$A150,СВЦЭМ!$B$33:$B$776,J$119)+'СЕТ СН'!$I$9+СВЦЭМ!$D$10+'СЕТ СН'!$I$5-'СЕТ СН'!$I$17</f>
        <v>3143.8374639100002</v>
      </c>
      <c r="K150" s="36">
        <f>SUMIFS(СВЦЭМ!$C$33:$C$776,СВЦЭМ!$A$33:$A$776,$A150,СВЦЭМ!$B$33:$B$776,K$119)+'СЕТ СН'!$I$9+СВЦЭМ!$D$10+'СЕТ СН'!$I$5-'СЕТ СН'!$I$17</f>
        <v>3143.8374639100002</v>
      </c>
      <c r="L150" s="36">
        <f>SUMIFS(СВЦЭМ!$C$33:$C$776,СВЦЭМ!$A$33:$A$776,$A150,СВЦЭМ!$B$33:$B$776,L$119)+'СЕТ СН'!$I$9+СВЦЭМ!$D$10+'СЕТ СН'!$I$5-'СЕТ СН'!$I$17</f>
        <v>3143.8374639100002</v>
      </c>
      <c r="M150" s="36">
        <f>SUMIFS(СВЦЭМ!$C$33:$C$776,СВЦЭМ!$A$33:$A$776,$A150,СВЦЭМ!$B$33:$B$776,M$119)+'СЕТ СН'!$I$9+СВЦЭМ!$D$10+'СЕТ СН'!$I$5-'СЕТ СН'!$I$17</f>
        <v>3143.8374639100002</v>
      </c>
      <c r="N150" s="36">
        <f>SUMIFS(СВЦЭМ!$C$33:$C$776,СВЦЭМ!$A$33:$A$776,$A150,СВЦЭМ!$B$33:$B$776,N$119)+'СЕТ СН'!$I$9+СВЦЭМ!$D$10+'СЕТ СН'!$I$5-'СЕТ СН'!$I$17</f>
        <v>3143.8374639100002</v>
      </c>
      <c r="O150" s="36">
        <f>SUMIFS(СВЦЭМ!$C$33:$C$776,СВЦЭМ!$A$33:$A$776,$A150,СВЦЭМ!$B$33:$B$776,O$119)+'СЕТ СН'!$I$9+СВЦЭМ!$D$10+'СЕТ СН'!$I$5-'СЕТ СН'!$I$17</f>
        <v>3143.8374639100002</v>
      </c>
      <c r="P150" s="36">
        <f>SUMIFS(СВЦЭМ!$C$33:$C$776,СВЦЭМ!$A$33:$A$776,$A150,СВЦЭМ!$B$33:$B$776,P$119)+'СЕТ СН'!$I$9+СВЦЭМ!$D$10+'СЕТ СН'!$I$5-'СЕТ СН'!$I$17</f>
        <v>3143.8374639100002</v>
      </c>
      <c r="Q150" s="36">
        <f>SUMIFS(СВЦЭМ!$C$33:$C$776,СВЦЭМ!$A$33:$A$776,$A150,СВЦЭМ!$B$33:$B$776,Q$119)+'СЕТ СН'!$I$9+СВЦЭМ!$D$10+'СЕТ СН'!$I$5-'СЕТ СН'!$I$17</f>
        <v>3143.8374639100002</v>
      </c>
      <c r="R150" s="36">
        <f>SUMIFS(СВЦЭМ!$C$33:$C$776,СВЦЭМ!$A$33:$A$776,$A150,СВЦЭМ!$B$33:$B$776,R$119)+'СЕТ СН'!$I$9+СВЦЭМ!$D$10+'СЕТ СН'!$I$5-'СЕТ СН'!$I$17</f>
        <v>3143.8374639100002</v>
      </c>
      <c r="S150" s="36">
        <f>SUMIFS(СВЦЭМ!$C$33:$C$776,СВЦЭМ!$A$33:$A$776,$A150,СВЦЭМ!$B$33:$B$776,S$119)+'СЕТ СН'!$I$9+СВЦЭМ!$D$10+'СЕТ СН'!$I$5-'СЕТ СН'!$I$17</f>
        <v>3143.8374639100002</v>
      </c>
      <c r="T150" s="36">
        <f>SUMIFS(СВЦЭМ!$C$33:$C$776,СВЦЭМ!$A$33:$A$776,$A150,СВЦЭМ!$B$33:$B$776,T$119)+'СЕТ СН'!$I$9+СВЦЭМ!$D$10+'СЕТ СН'!$I$5-'СЕТ СН'!$I$17</f>
        <v>3143.8374639100002</v>
      </c>
      <c r="U150" s="36">
        <f>SUMIFS(СВЦЭМ!$C$33:$C$776,СВЦЭМ!$A$33:$A$776,$A150,СВЦЭМ!$B$33:$B$776,U$119)+'СЕТ СН'!$I$9+СВЦЭМ!$D$10+'СЕТ СН'!$I$5-'СЕТ СН'!$I$17</f>
        <v>3143.8374639100002</v>
      </c>
      <c r="V150" s="36">
        <f>SUMIFS(СВЦЭМ!$C$33:$C$776,СВЦЭМ!$A$33:$A$776,$A150,СВЦЭМ!$B$33:$B$776,V$119)+'СЕТ СН'!$I$9+СВЦЭМ!$D$10+'СЕТ СН'!$I$5-'СЕТ СН'!$I$17</f>
        <v>3143.8374639100002</v>
      </c>
      <c r="W150" s="36">
        <f>SUMIFS(СВЦЭМ!$C$33:$C$776,СВЦЭМ!$A$33:$A$776,$A150,СВЦЭМ!$B$33:$B$776,W$119)+'СЕТ СН'!$I$9+СВЦЭМ!$D$10+'СЕТ СН'!$I$5-'СЕТ СН'!$I$17</f>
        <v>3143.8374639100002</v>
      </c>
      <c r="X150" s="36">
        <f>SUMIFS(СВЦЭМ!$C$33:$C$776,СВЦЭМ!$A$33:$A$776,$A150,СВЦЭМ!$B$33:$B$776,X$119)+'СЕТ СН'!$I$9+СВЦЭМ!$D$10+'СЕТ СН'!$I$5-'СЕТ СН'!$I$17</f>
        <v>3143.8374639100002</v>
      </c>
      <c r="Y150" s="36">
        <f>SUMIFS(СВЦЭМ!$C$33:$C$776,СВЦЭМ!$A$33:$A$776,$A150,СВЦЭМ!$B$33:$B$776,Y$119)+'СЕТ СН'!$I$9+СВЦЭМ!$D$10+'СЕТ СН'!$I$5-'СЕТ СН'!$I$17</f>
        <v>3143.8374639100002</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9"/>
      <c r="W154" s="39"/>
      <c r="X154" s="39"/>
      <c r="Y154" s="39"/>
      <c r="Z154" s="39"/>
    </row>
    <row r="155" spans="1:26" ht="15.75" customHeight="1" x14ac:dyDescent="0.2">
      <c r="A155" s="134"/>
      <c r="B155" s="134"/>
      <c r="C155" s="134"/>
      <c r="D155" s="134"/>
      <c r="E155" s="134"/>
      <c r="F155" s="134"/>
      <c r="G155" s="134"/>
      <c r="H155" s="134"/>
      <c r="I155" s="134"/>
      <c r="J155" s="134"/>
      <c r="K155" s="134"/>
      <c r="L155" s="134"/>
      <c r="M155" s="134"/>
      <c r="N155" s="137">
        <f>СВЦЭМ!$D$12+'СЕТ СН'!$F$10-'СЕТ СН'!$F$18</f>
        <v>477590.79171741777</v>
      </c>
      <c r="O155" s="138"/>
      <c r="P155" s="137">
        <f>СВЦЭМ!$D$12+'СЕТ СН'!$F$10-'СЕТ СН'!$G$18</f>
        <v>477590.79171741777</v>
      </c>
      <c r="Q155" s="138"/>
      <c r="R155" s="137">
        <f>СВЦЭМ!$D$12+'СЕТ СН'!$F$10-'СЕТ СН'!$H$18</f>
        <v>477590.79171741777</v>
      </c>
      <c r="S155" s="138"/>
      <c r="T155" s="137">
        <f>СВЦЭМ!$D$12+'СЕТ СН'!$F$10-'СЕТ СН'!$I$18</f>
        <v>477590.79171741777</v>
      </c>
      <c r="U155" s="138"/>
      <c r="V155" s="40"/>
      <c r="W155" s="40"/>
      <c r="X155" s="40"/>
      <c r="Y155" s="30"/>
    </row>
    <row r="156" spans="1:26" x14ac:dyDescent="0.25">
      <c r="A156" s="132"/>
      <c r="B156" s="132"/>
      <c r="C156" s="132"/>
      <c r="D156" s="132"/>
      <c r="E156" s="132"/>
      <c r="F156" s="133"/>
      <c r="G156" s="133"/>
      <c r="H156" s="133"/>
      <c r="I156" s="133"/>
      <c r="J156" s="133"/>
      <c r="K156" s="133"/>
      <c r="L156" s="133"/>
      <c r="M156" s="133"/>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2" t="s">
        <v>39</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3" customHeight="1" x14ac:dyDescent="0.2">
      <c r="A4" s="139" t="s">
        <v>9</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SUMIFS(СВЦЭМ!$C$33:$C$776,СВЦЭМ!$A$33:$A$776,$A12,СВЦЭМ!$B$33:$B$776,B$11)+'СЕТ СН'!$F$9+СВЦЭМ!$D$10+'СЕТ СН'!$F$6-'СЕТ СН'!$F$19</f>
        <v>758.61778617000004</v>
      </c>
      <c r="C12" s="36">
        <f>SUMIFS(СВЦЭМ!$C$33:$C$776,СВЦЭМ!$A$33:$A$776,$A12,СВЦЭМ!$B$33:$B$776,C$11)+'СЕТ СН'!$F$9+СВЦЭМ!$D$10+'СЕТ СН'!$F$6-'СЕТ СН'!$F$19</f>
        <v>795.1300531600001</v>
      </c>
      <c r="D12" s="36">
        <f>SUMIFS(СВЦЭМ!$C$33:$C$776,СВЦЭМ!$A$33:$A$776,$A12,СВЦЭМ!$B$33:$B$776,D$11)+'СЕТ СН'!$F$9+СВЦЭМ!$D$10+'СЕТ СН'!$F$6-'СЕТ СН'!$F$19</f>
        <v>810.02314658000012</v>
      </c>
      <c r="E12" s="36">
        <f>SUMIFS(СВЦЭМ!$C$33:$C$776,СВЦЭМ!$A$33:$A$776,$A12,СВЦЭМ!$B$33:$B$776,E$11)+'СЕТ СН'!$F$9+СВЦЭМ!$D$10+'СЕТ СН'!$F$6-'СЕТ СН'!$F$19</f>
        <v>842.6816125900001</v>
      </c>
      <c r="F12" s="36">
        <f>SUMIFS(СВЦЭМ!$C$33:$C$776,СВЦЭМ!$A$33:$A$776,$A12,СВЦЭМ!$B$33:$B$776,F$11)+'СЕТ СН'!$F$9+СВЦЭМ!$D$10+'СЕТ СН'!$F$6-'СЕТ СН'!$F$19</f>
        <v>848.62692551000009</v>
      </c>
      <c r="G12" s="36">
        <f>SUMIFS(СВЦЭМ!$C$33:$C$776,СВЦЭМ!$A$33:$A$776,$A12,СВЦЭМ!$B$33:$B$776,G$11)+'СЕТ СН'!$F$9+СВЦЭМ!$D$10+'СЕТ СН'!$F$6-'СЕТ СН'!$F$19</f>
        <v>842.63078560000008</v>
      </c>
      <c r="H12" s="36">
        <f>SUMIFS(СВЦЭМ!$C$33:$C$776,СВЦЭМ!$A$33:$A$776,$A12,СВЦЭМ!$B$33:$B$776,H$11)+'СЕТ СН'!$F$9+СВЦЭМ!$D$10+'СЕТ СН'!$F$6-'СЕТ СН'!$F$19</f>
        <v>820.7338471700001</v>
      </c>
      <c r="I12" s="36">
        <f>SUMIFS(СВЦЭМ!$C$33:$C$776,СВЦЭМ!$A$33:$A$776,$A12,СВЦЭМ!$B$33:$B$776,I$11)+'СЕТ СН'!$F$9+СВЦЭМ!$D$10+'СЕТ СН'!$F$6-'СЕТ СН'!$F$19</f>
        <v>787.09588538000003</v>
      </c>
      <c r="J12" s="36">
        <f>SUMIFS(СВЦЭМ!$C$33:$C$776,СВЦЭМ!$A$33:$A$776,$A12,СВЦЭМ!$B$33:$B$776,J$11)+'СЕТ СН'!$F$9+СВЦЭМ!$D$10+'СЕТ СН'!$F$6-'СЕТ СН'!$F$19</f>
        <v>742.53919157000007</v>
      </c>
      <c r="K12" s="36">
        <f>SUMIFS(СВЦЭМ!$C$33:$C$776,СВЦЭМ!$A$33:$A$776,$A12,СВЦЭМ!$B$33:$B$776,K$11)+'СЕТ СН'!$F$9+СВЦЭМ!$D$10+'СЕТ СН'!$F$6-'СЕТ СН'!$F$19</f>
        <v>705.19309597000006</v>
      </c>
      <c r="L12" s="36">
        <f>SUMIFS(СВЦЭМ!$C$33:$C$776,СВЦЭМ!$A$33:$A$776,$A12,СВЦЭМ!$B$33:$B$776,L$11)+'СЕТ СН'!$F$9+СВЦЭМ!$D$10+'СЕТ СН'!$F$6-'СЕТ СН'!$F$19</f>
        <v>701.37124143000005</v>
      </c>
      <c r="M12" s="36">
        <f>SUMIFS(СВЦЭМ!$C$33:$C$776,СВЦЭМ!$A$33:$A$776,$A12,СВЦЭМ!$B$33:$B$776,M$11)+'СЕТ СН'!$F$9+СВЦЭМ!$D$10+'СЕТ СН'!$F$6-'СЕТ СН'!$F$19</f>
        <v>698.08232538000004</v>
      </c>
      <c r="N12" s="36">
        <f>SUMIFS(СВЦЭМ!$C$33:$C$776,СВЦЭМ!$A$33:$A$776,$A12,СВЦЭМ!$B$33:$B$776,N$11)+'СЕТ СН'!$F$9+СВЦЭМ!$D$10+'СЕТ СН'!$F$6-'СЕТ СН'!$F$19</f>
        <v>715.85191065000004</v>
      </c>
      <c r="O12" s="36">
        <f>SUMIFS(СВЦЭМ!$C$33:$C$776,СВЦЭМ!$A$33:$A$776,$A12,СВЦЭМ!$B$33:$B$776,O$11)+'СЕТ СН'!$F$9+СВЦЭМ!$D$10+'СЕТ СН'!$F$6-'СЕТ СН'!$F$19</f>
        <v>719.55489112000009</v>
      </c>
      <c r="P12" s="36">
        <f>SUMIFS(СВЦЭМ!$C$33:$C$776,СВЦЭМ!$A$33:$A$776,$A12,СВЦЭМ!$B$33:$B$776,P$11)+'СЕТ СН'!$F$9+СВЦЭМ!$D$10+'СЕТ СН'!$F$6-'СЕТ СН'!$F$19</f>
        <v>721.97466877000011</v>
      </c>
      <c r="Q12" s="36">
        <f>SUMIFS(СВЦЭМ!$C$33:$C$776,СВЦЭМ!$A$33:$A$776,$A12,СВЦЭМ!$B$33:$B$776,Q$11)+'СЕТ СН'!$F$9+СВЦЭМ!$D$10+'СЕТ СН'!$F$6-'СЕТ СН'!$F$19</f>
        <v>732.31289814000002</v>
      </c>
      <c r="R12" s="36">
        <f>SUMIFS(СВЦЭМ!$C$33:$C$776,СВЦЭМ!$A$33:$A$776,$A12,СВЦЭМ!$B$33:$B$776,R$11)+'СЕТ СН'!$F$9+СВЦЭМ!$D$10+'СЕТ СН'!$F$6-'СЕТ СН'!$F$19</f>
        <v>697.44941361000008</v>
      </c>
      <c r="S12" s="36">
        <f>SUMIFS(СВЦЭМ!$C$33:$C$776,СВЦЭМ!$A$33:$A$776,$A12,СВЦЭМ!$B$33:$B$776,S$11)+'СЕТ СН'!$F$9+СВЦЭМ!$D$10+'СЕТ СН'!$F$6-'СЕТ СН'!$F$19</f>
        <v>667.24385433000009</v>
      </c>
      <c r="T12" s="36">
        <f>SUMIFS(СВЦЭМ!$C$33:$C$776,СВЦЭМ!$A$33:$A$776,$A12,СВЦЭМ!$B$33:$B$776,T$11)+'СЕТ СН'!$F$9+СВЦЭМ!$D$10+'СЕТ СН'!$F$6-'СЕТ СН'!$F$19</f>
        <v>680.55938972000001</v>
      </c>
      <c r="U12" s="36">
        <f>SUMIFS(СВЦЭМ!$C$33:$C$776,СВЦЭМ!$A$33:$A$776,$A12,СВЦЭМ!$B$33:$B$776,U$11)+'СЕТ СН'!$F$9+СВЦЭМ!$D$10+'СЕТ СН'!$F$6-'СЕТ СН'!$F$19</f>
        <v>676.52170633000003</v>
      </c>
      <c r="V12" s="36">
        <f>SUMIFS(СВЦЭМ!$C$33:$C$776,СВЦЭМ!$A$33:$A$776,$A12,СВЦЭМ!$B$33:$B$776,V$11)+'СЕТ СН'!$F$9+СВЦЭМ!$D$10+'СЕТ СН'!$F$6-'СЕТ СН'!$F$19</f>
        <v>707.33095455000011</v>
      </c>
      <c r="W12" s="36">
        <f>SUMIFS(СВЦЭМ!$C$33:$C$776,СВЦЭМ!$A$33:$A$776,$A12,СВЦЭМ!$B$33:$B$776,W$11)+'СЕТ СН'!$F$9+СВЦЭМ!$D$10+'СЕТ СН'!$F$6-'СЕТ СН'!$F$19</f>
        <v>699.22233100000005</v>
      </c>
      <c r="X12" s="36">
        <f>SUMIFS(СВЦЭМ!$C$33:$C$776,СВЦЭМ!$A$33:$A$776,$A12,СВЦЭМ!$B$33:$B$776,X$11)+'СЕТ СН'!$F$9+СВЦЭМ!$D$10+'СЕТ СН'!$F$6-'СЕТ СН'!$F$19</f>
        <v>668.52062188000002</v>
      </c>
      <c r="Y12" s="36">
        <f>SUMIFS(СВЦЭМ!$C$33:$C$776,СВЦЭМ!$A$33:$A$776,$A12,СВЦЭМ!$B$33:$B$776,Y$11)+'СЕТ СН'!$F$9+СВЦЭМ!$D$10+'СЕТ СН'!$F$6-'СЕТ СН'!$F$19</f>
        <v>716.0967146700001</v>
      </c>
      <c r="AA12" s="37"/>
    </row>
    <row r="13" spans="1:27" ht="15.75" x14ac:dyDescent="0.2">
      <c r="A13" s="35">
        <f>A12+1</f>
        <v>43710</v>
      </c>
      <c r="B13" s="36">
        <f>SUMIFS(СВЦЭМ!$C$33:$C$776,СВЦЭМ!$A$33:$A$776,$A13,СВЦЭМ!$B$33:$B$776,B$11)+'СЕТ СН'!$F$9+СВЦЭМ!$D$10+'СЕТ СН'!$F$6-'СЕТ СН'!$F$19</f>
        <v>795.27624677000006</v>
      </c>
      <c r="C13" s="36">
        <f>SUMIFS(СВЦЭМ!$C$33:$C$776,СВЦЭМ!$A$33:$A$776,$A13,СВЦЭМ!$B$33:$B$776,C$11)+'СЕТ СН'!$F$9+СВЦЭМ!$D$10+'СЕТ СН'!$F$6-'СЕТ СН'!$F$19</f>
        <v>817.15076782000006</v>
      </c>
      <c r="D13" s="36">
        <f>SUMIFS(СВЦЭМ!$C$33:$C$776,СВЦЭМ!$A$33:$A$776,$A13,СВЦЭМ!$B$33:$B$776,D$11)+'СЕТ СН'!$F$9+СВЦЭМ!$D$10+'СЕТ СН'!$F$6-'СЕТ СН'!$F$19</f>
        <v>817.45728499000006</v>
      </c>
      <c r="E13" s="36">
        <f>SUMIFS(СВЦЭМ!$C$33:$C$776,СВЦЭМ!$A$33:$A$776,$A13,СВЦЭМ!$B$33:$B$776,E$11)+'СЕТ СН'!$F$9+СВЦЭМ!$D$10+'СЕТ СН'!$F$6-'СЕТ СН'!$F$19</f>
        <v>824.40864855000007</v>
      </c>
      <c r="F13" s="36">
        <f>SUMIFS(СВЦЭМ!$C$33:$C$776,СВЦЭМ!$A$33:$A$776,$A13,СВЦЭМ!$B$33:$B$776,F$11)+'СЕТ СН'!$F$9+СВЦЭМ!$D$10+'СЕТ СН'!$F$6-'СЕТ СН'!$F$19</f>
        <v>852.34226750000005</v>
      </c>
      <c r="G13" s="36">
        <f>SUMIFS(СВЦЭМ!$C$33:$C$776,СВЦЭМ!$A$33:$A$776,$A13,СВЦЭМ!$B$33:$B$776,G$11)+'СЕТ СН'!$F$9+СВЦЭМ!$D$10+'СЕТ СН'!$F$6-'СЕТ СН'!$F$19</f>
        <v>819.93651043000011</v>
      </c>
      <c r="H13" s="36">
        <f>SUMIFS(СВЦЭМ!$C$33:$C$776,СВЦЭМ!$A$33:$A$776,$A13,СВЦЭМ!$B$33:$B$776,H$11)+'СЕТ СН'!$F$9+СВЦЭМ!$D$10+'СЕТ СН'!$F$6-'СЕТ СН'!$F$19</f>
        <v>814.76232311000001</v>
      </c>
      <c r="I13" s="36">
        <f>SUMIFS(СВЦЭМ!$C$33:$C$776,СВЦЭМ!$A$33:$A$776,$A13,СВЦЭМ!$B$33:$B$776,I$11)+'СЕТ СН'!$F$9+СВЦЭМ!$D$10+'СЕТ СН'!$F$6-'СЕТ СН'!$F$19</f>
        <v>822.50962341000002</v>
      </c>
      <c r="J13" s="36">
        <f>SUMIFS(СВЦЭМ!$C$33:$C$776,СВЦЭМ!$A$33:$A$776,$A13,СВЦЭМ!$B$33:$B$776,J$11)+'СЕТ СН'!$F$9+СВЦЭМ!$D$10+'СЕТ СН'!$F$6-'СЕТ СН'!$F$19</f>
        <v>798.91989505000004</v>
      </c>
      <c r="K13" s="36">
        <f>SUMIFS(СВЦЭМ!$C$33:$C$776,СВЦЭМ!$A$33:$A$776,$A13,СВЦЭМ!$B$33:$B$776,K$11)+'СЕТ СН'!$F$9+СВЦЭМ!$D$10+'СЕТ СН'!$F$6-'СЕТ СН'!$F$19</f>
        <v>760.92249328000003</v>
      </c>
      <c r="L13" s="36">
        <f>SUMIFS(СВЦЭМ!$C$33:$C$776,СВЦЭМ!$A$33:$A$776,$A13,СВЦЭМ!$B$33:$B$776,L$11)+'СЕТ СН'!$F$9+СВЦЭМ!$D$10+'СЕТ СН'!$F$6-'СЕТ СН'!$F$19</f>
        <v>759.8691587400001</v>
      </c>
      <c r="M13" s="36">
        <f>SUMIFS(СВЦЭМ!$C$33:$C$776,СВЦЭМ!$A$33:$A$776,$A13,СВЦЭМ!$B$33:$B$776,M$11)+'СЕТ СН'!$F$9+СВЦЭМ!$D$10+'СЕТ СН'!$F$6-'СЕТ СН'!$F$19</f>
        <v>765.09060483000007</v>
      </c>
      <c r="N13" s="36">
        <f>SUMIFS(СВЦЭМ!$C$33:$C$776,СВЦЭМ!$A$33:$A$776,$A13,СВЦЭМ!$B$33:$B$776,N$11)+'СЕТ СН'!$F$9+СВЦЭМ!$D$10+'СЕТ СН'!$F$6-'СЕТ СН'!$F$19</f>
        <v>767.67042786000002</v>
      </c>
      <c r="O13" s="36">
        <f>SUMIFS(СВЦЭМ!$C$33:$C$776,СВЦЭМ!$A$33:$A$776,$A13,СВЦЭМ!$B$33:$B$776,O$11)+'СЕТ СН'!$F$9+СВЦЭМ!$D$10+'СЕТ СН'!$F$6-'СЕТ СН'!$F$19</f>
        <v>766.09487116000003</v>
      </c>
      <c r="P13" s="36">
        <f>SUMIFS(СВЦЭМ!$C$33:$C$776,СВЦЭМ!$A$33:$A$776,$A13,СВЦЭМ!$B$33:$B$776,P$11)+'СЕТ СН'!$F$9+СВЦЭМ!$D$10+'СЕТ СН'!$F$6-'СЕТ СН'!$F$19</f>
        <v>768.62228699000002</v>
      </c>
      <c r="Q13" s="36">
        <f>SUMIFS(СВЦЭМ!$C$33:$C$776,СВЦЭМ!$A$33:$A$776,$A13,СВЦЭМ!$B$33:$B$776,Q$11)+'СЕТ СН'!$F$9+СВЦЭМ!$D$10+'СЕТ СН'!$F$6-'СЕТ СН'!$F$19</f>
        <v>769.81122545000005</v>
      </c>
      <c r="R13" s="36">
        <f>SUMIFS(СВЦЭМ!$C$33:$C$776,СВЦЭМ!$A$33:$A$776,$A13,СВЦЭМ!$B$33:$B$776,R$11)+'СЕТ СН'!$F$9+СВЦЭМ!$D$10+'СЕТ СН'!$F$6-'СЕТ СН'!$F$19</f>
        <v>734.34146610000005</v>
      </c>
      <c r="S13" s="36">
        <f>SUMIFS(СВЦЭМ!$C$33:$C$776,СВЦЭМ!$A$33:$A$776,$A13,СВЦЭМ!$B$33:$B$776,S$11)+'СЕТ СН'!$F$9+СВЦЭМ!$D$10+'СЕТ СН'!$F$6-'СЕТ СН'!$F$19</f>
        <v>694.51246286000003</v>
      </c>
      <c r="T13" s="36">
        <f>SUMIFS(СВЦЭМ!$C$33:$C$776,СВЦЭМ!$A$33:$A$776,$A13,СВЦЭМ!$B$33:$B$776,T$11)+'СЕТ СН'!$F$9+СВЦЭМ!$D$10+'СЕТ СН'!$F$6-'СЕТ СН'!$F$19</f>
        <v>695.83053201000007</v>
      </c>
      <c r="U13" s="36">
        <f>SUMIFS(СВЦЭМ!$C$33:$C$776,СВЦЭМ!$A$33:$A$776,$A13,СВЦЭМ!$B$33:$B$776,U$11)+'СЕТ СН'!$F$9+СВЦЭМ!$D$10+'СЕТ СН'!$F$6-'СЕТ СН'!$F$19</f>
        <v>694.4989072300001</v>
      </c>
      <c r="V13" s="36">
        <f>SUMIFS(СВЦЭМ!$C$33:$C$776,СВЦЭМ!$A$33:$A$776,$A13,СВЦЭМ!$B$33:$B$776,V$11)+'СЕТ СН'!$F$9+СВЦЭМ!$D$10+'СЕТ СН'!$F$6-'СЕТ СН'!$F$19</f>
        <v>705.41210865000005</v>
      </c>
      <c r="W13" s="36">
        <f>SUMIFS(СВЦЭМ!$C$33:$C$776,СВЦЭМ!$A$33:$A$776,$A13,СВЦЭМ!$B$33:$B$776,W$11)+'СЕТ СН'!$F$9+СВЦЭМ!$D$10+'СЕТ СН'!$F$6-'СЕТ СН'!$F$19</f>
        <v>697.01148695000006</v>
      </c>
      <c r="X13" s="36">
        <f>SUMIFS(СВЦЭМ!$C$33:$C$776,СВЦЭМ!$A$33:$A$776,$A13,СВЦЭМ!$B$33:$B$776,X$11)+'СЕТ СН'!$F$9+СВЦЭМ!$D$10+'СЕТ СН'!$F$6-'СЕТ СН'!$F$19</f>
        <v>723.21548149000012</v>
      </c>
      <c r="Y13" s="36">
        <f>SUMIFS(СВЦЭМ!$C$33:$C$776,СВЦЭМ!$A$33:$A$776,$A13,СВЦЭМ!$B$33:$B$776,Y$11)+'СЕТ СН'!$F$9+СВЦЭМ!$D$10+'СЕТ СН'!$F$6-'СЕТ СН'!$F$19</f>
        <v>777.43875394000008</v>
      </c>
    </row>
    <row r="14" spans="1:27" ht="15.75" x14ac:dyDescent="0.2">
      <c r="A14" s="35">
        <f t="shared" ref="A14:A42" si="0">A13+1</f>
        <v>43711</v>
      </c>
      <c r="B14" s="36">
        <f>SUMIFS(СВЦЭМ!$C$33:$C$776,СВЦЭМ!$A$33:$A$776,$A14,СВЦЭМ!$B$33:$B$776,B$11)+'СЕТ СН'!$F$9+СВЦЭМ!$D$10+'СЕТ СН'!$F$6-'СЕТ СН'!$F$19</f>
        <v>841.39566473000002</v>
      </c>
      <c r="C14" s="36">
        <f>SUMIFS(СВЦЭМ!$C$33:$C$776,СВЦЭМ!$A$33:$A$776,$A14,СВЦЭМ!$B$33:$B$776,C$11)+'СЕТ СН'!$F$9+СВЦЭМ!$D$10+'СЕТ СН'!$F$6-'СЕТ СН'!$F$19</f>
        <v>863.62238507000006</v>
      </c>
      <c r="D14" s="36">
        <f>SUMIFS(СВЦЭМ!$C$33:$C$776,СВЦЭМ!$A$33:$A$776,$A14,СВЦЭМ!$B$33:$B$776,D$11)+'СЕТ СН'!$F$9+СВЦЭМ!$D$10+'СЕТ СН'!$F$6-'СЕТ СН'!$F$19</f>
        <v>852.29027129000008</v>
      </c>
      <c r="E14" s="36">
        <f>SUMIFS(СВЦЭМ!$C$33:$C$776,СВЦЭМ!$A$33:$A$776,$A14,СВЦЭМ!$B$33:$B$776,E$11)+'СЕТ СН'!$F$9+СВЦЭМ!$D$10+'СЕТ СН'!$F$6-'СЕТ СН'!$F$19</f>
        <v>838.14142606000007</v>
      </c>
      <c r="F14" s="36">
        <f>SUMIFS(СВЦЭМ!$C$33:$C$776,СВЦЭМ!$A$33:$A$776,$A14,СВЦЭМ!$B$33:$B$776,F$11)+'СЕТ СН'!$F$9+СВЦЭМ!$D$10+'СЕТ СН'!$F$6-'СЕТ СН'!$F$19</f>
        <v>842.13912003000007</v>
      </c>
      <c r="G14" s="36">
        <f>SUMIFS(СВЦЭМ!$C$33:$C$776,СВЦЭМ!$A$33:$A$776,$A14,СВЦЭМ!$B$33:$B$776,G$11)+'СЕТ СН'!$F$9+СВЦЭМ!$D$10+'СЕТ СН'!$F$6-'СЕТ СН'!$F$19</f>
        <v>840.53070472000002</v>
      </c>
      <c r="H14" s="36">
        <f>SUMIFS(СВЦЭМ!$C$33:$C$776,СВЦЭМ!$A$33:$A$776,$A14,СВЦЭМ!$B$33:$B$776,H$11)+'СЕТ СН'!$F$9+СВЦЭМ!$D$10+'СЕТ СН'!$F$6-'СЕТ СН'!$F$19</f>
        <v>839.1326564200001</v>
      </c>
      <c r="I14" s="36">
        <f>SUMIFS(СВЦЭМ!$C$33:$C$776,СВЦЭМ!$A$33:$A$776,$A14,СВЦЭМ!$B$33:$B$776,I$11)+'СЕТ СН'!$F$9+СВЦЭМ!$D$10+'СЕТ СН'!$F$6-'СЕТ СН'!$F$19</f>
        <v>823.45966584000007</v>
      </c>
      <c r="J14" s="36">
        <f>SUMIFS(СВЦЭМ!$C$33:$C$776,СВЦЭМ!$A$33:$A$776,$A14,СВЦЭМ!$B$33:$B$776,J$11)+'СЕТ СН'!$F$9+СВЦЭМ!$D$10+'СЕТ СН'!$F$6-'СЕТ СН'!$F$19</f>
        <v>777.27134145000002</v>
      </c>
      <c r="K14" s="36">
        <f>SUMIFS(СВЦЭМ!$C$33:$C$776,СВЦЭМ!$A$33:$A$776,$A14,СВЦЭМ!$B$33:$B$776,K$11)+'СЕТ СН'!$F$9+СВЦЭМ!$D$10+'СЕТ СН'!$F$6-'СЕТ СН'!$F$19</f>
        <v>785.49761187000001</v>
      </c>
      <c r="L14" s="36">
        <f>SUMIFS(СВЦЭМ!$C$33:$C$776,СВЦЭМ!$A$33:$A$776,$A14,СВЦЭМ!$B$33:$B$776,L$11)+'СЕТ СН'!$F$9+СВЦЭМ!$D$10+'СЕТ СН'!$F$6-'СЕТ СН'!$F$19</f>
        <v>779.7268412200001</v>
      </c>
      <c r="M14" s="36">
        <f>SUMIFS(СВЦЭМ!$C$33:$C$776,СВЦЭМ!$A$33:$A$776,$A14,СВЦЭМ!$B$33:$B$776,M$11)+'СЕТ СН'!$F$9+СВЦЭМ!$D$10+'СЕТ СН'!$F$6-'СЕТ СН'!$F$19</f>
        <v>773.58772918000011</v>
      </c>
      <c r="N14" s="36">
        <f>SUMIFS(СВЦЭМ!$C$33:$C$776,СВЦЭМ!$A$33:$A$776,$A14,СВЦЭМ!$B$33:$B$776,N$11)+'СЕТ СН'!$F$9+СВЦЭМ!$D$10+'СЕТ СН'!$F$6-'СЕТ СН'!$F$19</f>
        <v>772.66875009000012</v>
      </c>
      <c r="O14" s="36">
        <f>SUMIFS(СВЦЭМ!$C$33:$C$776,СВЦЭМ!$A$33:$A$776,$A14,СВЦЭМ!$B$33:$B$776,O$11)+'СЕТ СН'!$F$9+СВЦЭМ!$D$10+'СЕТ СН'!$F$6-'СЕТ СН'!$F$19</f>
        <v>773.58088733000011</v>
      </c>
      <c r="P14" s="36">
        <f>SUMIFS(СВЦЭМ!$C$33:$C$776,СВЦЭМ!$A$33:$A$776,$A14,СВЦЭМ!$B$33:$B$776,P$11)+'СЕТ СН'!$F$9+СВЦЭМ!$D$10+'СЕТ СН'!$F$6-'СЕТ СН'!$F$19</f>
        <v>778.69226817000003</v>
      </c>
      <c r="Q14" s="36">
        <f>SUMIFS(СВЦЭМ!$C$33:$C$776,СВЦЭМ!$A$33:$A$776,$A14,СВЦЭМ!$B$33:$B$776,Q$11)+'СЕТ СН'!$F$9+СВЦЭМ!$D$10+'СЕТ СН'!$F$6-'СЕТ СН'!$F$19</f>
        <v>778.92483803000005</v>
      </c>
      <c r="R14" s="36">
        <f>SUMIFS(СВЦЭМ!$C$33:$C$776,СВЦЭМ!$A$33:$A$776,$A14,СВЦЭМ!$B$33:$B$776,R$11)+'СЕТ СН'!$F$9+СВЦЭМ!$D$10+'СЕТ СН'!$F$6-'СЕТ СН'!$F$19</f>
        <v>726.25239259000011</v>
      </c>
      <c r="S14" s="36">
        <f>SUMIFS(СВЦЭМ!$C$33:$C$776,СВЦЭМ!$A$33:$A$776,$A14,СВЦЭМ!$B$33:$B$776,S$11)+'СЕТ СН'!$F$9+СВЦЭМ!$D$10+'СЕТ СН'!$F$6-'СЕТ СН'!$F$19</f>
        <v>697.89716256000008</v>
      </c>
      <c r="T14" s="36">
        <f>SUMIFS(СВЦЭМ!$C$33:$C$776,СВЦЭМ!$A$33:$A$776,$A14,СВЦЭМ!$B$33:$B$776,T$11)+'СЕТ СН'!$F$9+СВЦЭМ!$D$10+'СЕТ СН'!$F$6-'СЕТ СН'!$F$19</f>
        <v>709.05714808000005</v>
      </c>
      <c r="U14" s="36">
        <f>SUMIFS(СВЦЭМ!$C$33:$C$776,СВЦЭМ!$A$33:$A$776,$A14,СВЦЭМ!$B$33:$B$776,U$11)+'СЕТ СН'!$F$9+СВЦЭМ!$D$10+'СЕТ СН'!$F$6-'СЕТ СН'!$F$19</f>
        <v>706.28953797000008</v>
      </c>
      <c r="V14" s="36">
        <f>SUMIFS(СВЦЭМ!$C$33:$C$776,СВЦЭМ!$A$33:$A$776,$A14,СВЦЭМ!$B$33:$B$776,V$11)+'СЕТ СН'!$F$9+СВЦЭМ!$D$10+'СЕТ СН'!$F$6-'СЕТ СН'!$F$19</f>
        <v>734.43695192000007</v>
      </c>
      <c r="W14" s="36">
        <f>SUMIFS(СВЦЭМ!$C$33:$C$776,СВЦЭМ!$A$33:$A$776,$A14,СВЦЭМ!$B$33:$B$776,W$11)+'СЕТ СН'!$F$9+СВЦЭМ!$D$10+'СЕТ СН'!$F$6-'СЕТ СН'!$F$19</f>
        <v>716.93199909000009</v>
      </c>
      <c r="X14" s="36">
        <f>SUMIFS(СВЦЭМ!$C$33:$C$776,СВЦЭМ!$A$33:$A$776,$A14,СВЦЭМ!$B$33:$B$776,X$11)+'СЕТ СН'!$F$9+СВЦЭМ!$D$10+'СЕТ СН'!$F$6-'СЕТ СН'!$F$19</f>
        <v>690.0251368800001</v>
      </c>
      <c r="Y14" s="36">
        <f>SUMIFS(СВЦЭМ!$C$33:$C$776,СВЦЭМ!$A$33:$A$776,$A14,СВЦЭМ!$B$33:$B$776,Y$11)+'СЕТ СН'!$F$9+СВЦЭМ!$D$10+'СЕТ СН'!$F$6-'СЕТ СН'!$F$19</f>
        <v>770.44659131000003</v>
      </c>
    </row>
    <row r="15" spans="1:27" ht="15.75" x14ac:dyDescent="0.2">
      <c r="A15" s="35">
        <f t="shared" si="0"/>
        <v>43712</v>
      </c>
      <c r="B15" s="36">
        <f>SUMIFS(СВЦЭМ!$C$33:$C$776,СВЦЭМ!$A$33:$A$776,$A15,СВЦЭМ!$B$33:$B$776,B$11)+'СЕТ СН'!$F$9+СВЦЭМ!$D$10+'СЕТ СН'!$F$6-'СЕТ СН'!$F$19</f>
        <v>840.62392290000003</v>
      </c>
      <c r="C15" s="36">
        <f>SUMIFS(СВЦЭМ!$C$33:$C$776,СВЦЭМ!$A$33:$A$776,$A15,СВЦЭМ!$B$33:$B$776,C$11)+'СЕТ СН'!$F$9+СВЦЭМ!$D$10+'СЕТ СН'!$F$6-'СЕТ СН'!$F$19</f>
        <v>848.01407450000011</v>
      </c>
      <c r="D15" s="36">
        <f>SUMIFS(СВЦЭМ!$C$33:$C$776,СВЦЭМ!$A$33:$A$776,$A15,СВЦЭМ!$B$33:$B$776,D$11)+'СЕТ СН'!$F$9+СВЦЭМ!$D$10+'СЕТ СН'!$F$6-'СЕТ СН'!$F$19</f>
        <v>838.73204550000003</v>
      </c>
      <c r="E15" s="36">
        <f>SUMIFS(СВЦЭМ!$C$33:$C$776,СВЦЭМ!$A$33:$A$776,$A15,СВЦЭМ!$B$33:$B$776,E$11)+'СЕТ СН'!$F$9+СВЦЭМ!$D$10+'СЕТ СН'!$F$6-'СЕТ СН'!$F$19</f>
        <v>834.00285467000003</v>
      </c>
      <c r="F15" s="36">
        <f>SUMIFS(СВЦЭМ!$C$33:$C$776,СВЦЭМ!$A$33:$A$776,$A15,СВЦЭМ!$B$33:$B$776,F$11)+'СЕТ СН'!$F$9+СВЦЭМ!$D$10+'СЕТ СН'!$F$6-'СЕТ СН'!$F$19</f>
        <v>820.3147999900001</v>
      </c>
      <c r="G15" s="36">
        <f>SUMIFS(СВЦЭМ!$C$33:$C$776,СВЦЭМ!$A$33:$A$776,$A15,СВЦЭМ!$B$33:$B$776,G$11)+'СЕТ СН'!$F$9+СВЦЭМ!$D$10+'СЕТ СН'!$F$6-'СЕТ СН'!$F$19</f>
        <v>832.87428111000008</v>
      </c>
      <c r="H15" s="36">
        <f>SUMIFS(СВЦЭМ!$C$33:$C$776,СВЦЭМ!$A$33:$A$776,$A15,СВЦЭМ!$B$33:$B$776,H$11)+'СЕТ СН'!$F$9+СВЦЭМ!$D$10+'СЕТ СН'!$F$6-'СЕТ СН'!$F$19</f>
        <v>800.73757292000005</v>
      </c>
      <c r="I15" s="36">
        <f>SUMIFS(СВЦЭМ!$C$33:$C$776,СВЦЭМ!$A$33:$A$776,$A15,СВЦЭМ!$B$33:$B$776,I$11)+'СЕТ СН'!$F$9+СВЦЭМ!$D$10+'СЕТ СН'!$F$6-'СЕТ СН'!$F$19</f>
        <v>787.88296045000004</v>
      </c>
      <c r="J15" s="36">
        <f>SUMIFS(СВЦЭМ!$C$33:$C$776,СВЦЭМ!$A$33:$A$776,$A15,СВЦЭМ!$B$33:$B$776,J$11)+'СЕТ СН'!$F$9+СВЦЭМ!$D$10+'СЕТ СН'!$F$6-'СЕТ СН'!$F$19</f>
        <v>779.90162255000007</v>
      </c>
      <c r="K15" s="36">
        <f>SUMIFS(СВЦЭМ!$C$33:$C$776,СВЦЭМ!$A$33:$A$776,$A15,СВЦЭМ!$B$33:$B$776,K$11)+'СЕТ СН'!$F$9+СВЦЭМ!$D$10+'СЕТ СН'!$F$6-'СЕТ СН'!$F$19</f>
        <v>787.48145237000006</v>
      </c>
      <c r="L15" s="36">
        <f>SUMIFS(СВЦЭМ!$C$33:$C$776,СВЦЭМ!$A$33:$A$776,$A15,СВЦЭМ!$B$33:$B$776,L$11)+'СЕТ СН'!$F$9+СВЦЭМ!$D$10+'СЕТ СН'!$F$6-'СЕТ СН'!$F$19</f>
        <v>788.64044116000002</v>
      </c>
      <c r="M15" s="36">
        <f>SUMIFS(СВЦЭМ!$C$33:$C$776,СВЦЭМ!$A$33:$A$776,$A15,СВЦЭМ!$B$33:$B$776,M$11)+'СЕТ СН'!$F$9+СВЦЭМ!$D$10+'СЕТ СН'!$F$6-'СЕТ СН'!$F$19</f>
        <v>790.77164371000003</v>
      </c>
      <c r="N15" s="36">
        <f>SUMIFS(СВЦЭМ!$C$33:$C$776,СВЦЭМ!$A$33:$A$776,$A15,СВЦЭМ!$B$33:$B$776,N$11)+'СЕТ СН'!$F$9+СВЦЭМ!$D$10+'СЕТ СН'!$F$6-'СЕТ СН'!$F$19</f>
        <v>788.39962928000011</v>
      </c>
      <c r="O15" s="36">
        <f>SUMIFS(СВЦЭМ!$C$33:$C$776,СВЦЭМ!$A$33:$A$776,$A15,СВЦЭМ!$B$33:$B$776,O$11)+'СЕТ СН'!$F$9+СВЦЭМ!$D$10+'СЕТ СН'!$F$6-'СЕТ СН'!$F$19</f>
        <v>787.16754188000004</v>
      </c>
      <c r="P15" s="36">
        <f>SUMIFS(СВЦЭМ!$C$33:$C$776,СВЦЭМ!$A$33:$A$776,$A15,СВЦЭМ!$B$33:$B$776,P$11)+'СЕТ СН'!$F$9+СВЦЭМ!$D$10+'СЕТ СН'!$F$6-'СЕТ СН'!$F$19</f>
        <v>795.6002817000001</v>
      </c>
      <c r="Q15" s="36">
        <f>SUMIFS(СВЦЭМ!$C$33:$C$776,СВЦЭМ!$A$33:$A$776,$A15,СВЦЭМ!$B$33:$B$776,Q$11)+'СЕТ СН'!$F$9+СВЦЭМ!$D$10+'СЕТ СН'!$F$6-'СЕТ СН'!$F$19</f>
        <v>790.68224925000004</v>
      </c>
      <c r="R15" s="36">
        <f>SUMIFS(СВЦЭМ!$C$33:$C$776,СВЦЭМ!$A$33:$A$776,$A15,СВЦЭМ!$B$33:$B$776,R$11)+'СЕТ СН'!$F$9+СВЦЭМ!$D$10+'СЕТ СН'!$F$6-'СЕТ СН'!$F$19</f>
        <v>739.7555278000001</v>
      </c>
      <c r="S15" s="36">
        <f>SUMIFS(СВЦЭМ!$C$33:$C$776,СВЦЭМ!$A$33:$A$776,$A15,СВЦЭМ!$B$33:$B$776,S$11)+'СЕТ СН'!$F$9+СВЦЭМ!$D$10+'СЕТ СН'!$F$6-'СЕТ СН'!$F$19</f>
        <v>705.2180676800001</v>
      </c>
      <c r="T15" s="36">
        <f>SUMIFS(СВЦЭМ!$C$33:$C$776,СВЦЭМ!$A$33:$A$776,$A15,СВЦЭМ!$B$33:$B$776,T$11)+'СЕТ СН'!$F$9+СВЦЭМ!$D$10+'СЕТ СН'!$F$6-'СЕТ СН'!$F$19</f>
        <v>709.59227596000005</v>
      </c>
      <c r="U15" s="36">
        <f>SUMIFS(СВЦЭМ!$C$33:$C$776,СВЦЭМ!$A$33:$A$776,$A15,СВЦЭМ!$B$33:$B$776,U$11)+'СЕТ СН'!$F$9+СВЦЭМ!$D$10+'СЕТ СН'!$F$6-'СЕТ СН'!$F$19</f>
        <v>713.98786973000006</v>
      </c>
      <c r="V15" s="36">
        <f>SUMIFS(СВЦЭМ!$C$33:$C$776,СВЦЭМ!$A$33:$A$776,$A15,СВЦЭМ!$B$33:$B$776,V$11)+'СЕТ СН'!$F$9+СВЦЭМ!$D$10+'СЕТ СН'!$F$6-'СЕТ СН'!$F$19</f>
        <v>722.71990841000002</v>
      </c>
      <c r="W15" s="36">
        <f>SUMIFS(СВЦЭМ!$C$33:$C$776,СВЦЭМ!$A$33:$A$776,$A15,СВЦЭМ!$B$33:$B$776,W$11)+'СЕТ СН'!$F$9+СВЦЭМ!$D$10+'СЕТ СН'!$F$6-'СЕТ СН'!$F$19</f>
        <v>714.4576724100001</v>
      </c>
      <c r="X15" s="36">
        <f>SUMIFS(СВЦЭМ!$C$33:$C$776,СВЦЭМ!$A$33:$A$776,$A15,СВЦЭМ!$B$33:$B$776,X$11)+'СЕТ СН'!$F$9+СВЦЭМ!$D$10+'СЕТ СН'!$F$6-'СЕТ СН'!$F$19</f>
        <v>695.61070107000012</v>
      </c>
      <c r="Y15" s="36">
        <f>SUMIFS(СВЦЭМ!$C$33:$C$776,СВЦЭМ!$A$33:$A$776,$A15,СВЦЭМ!$B$33:$B$776,Y$11)+'СЕТ СН'!$F$9+СВЦЭМ!$D$10+'СЕТ СН'!$F$6-'СЕТ СН'!$F$19</f>
        <v>760.40728204000004</v>
      </c>
    </row>
    <row r="16" spans="1:27" ht="15.75" x14ac:dyDescent="0.2">
      <c r="A16" s="35">
        <f t="shared" si="0"/>
        <v>43713</v>
      </c>
      <c r="B16" s="36">
        <f>SUMIFS(СВЦЭМ!$C$33:$C$776,СВЦЭМ!$A$33:$A$776,$A16,СВЦЭМ!$B$33:$B$776,B$11)+'СЕТ СН'!$F$9+СВЦЭМ!$D$10+'СЕТ СН'!$F$6-'СЕТ СН'!$F$19</f>
        <v>849.52668596000001</v>
      </c>
      <c r="C16" s="36">
        <f>SUMIFS(СВЦЭМ!$C$33:$C$776,СВЦЭМ!$A$33:$A$776,$A16,СВЦЭМ!$B$33:$B$776,C$11)+'СЕТ СН'!$F$9+СВЦЭМ!$D$10+'СЕТ СН'!$F$6-'СЕТ СН'!$F$19</f>
        <v>842.25448155000004</v>
      </c>
      <c r="D16" s="36">
        <f>SUMIFS(СВЦЭМ!$C$33:$C$776,СВЦЭМ!$A$33:$A$776,$A16,СВЦЭМ!$B$33:$B$776,D$11)+'СЕТ СН'!$F$9+СВЦЭМ!$D$10+'СЕТ СН'!$F$6-'СЕТ СН'!$F$19</f>
        <v>836.89078194000001</v>
      </c>
      <c r="E16" s="36">
        <f>SUMIFS(СВЦЭМ!$C$33:$C$776,СВЦЭМ!$A$33:$A$776,$A16,СВЦЭМ!$B$33:$B$776,E$11)+'СЕТ СН'!$F$9+СВЦЭМ!$D$10+'СЕТ СН'!$F$6-'СЕТ СН'!$F$19</f>
        <v>848.00890300000003</v>
      </c>
      <c r="F16" s="36">
        <f>SUMIFS(СВЦЭМ!$C$33:$C$776,СВЦЭМ!$A$33:$A$776,$A16,СВЦЭМ!$B$33:$B$776,F$11)+'СЕТ СН'!$F$9+СВЦЭМ!$D$10+'СЕТ СН'!$F$6-'СЕТ СН'!$F$19</f>
        <v>837.58012553000003</v>
      </c>
      <c r="G16" s="36">
        <f>SUMIFS(СВЦЭМ!$C$33:$C$776,СВЦЭМ!$A$33:$A$776,$A16,СВЦЭМ!$B$33:$B$776,G$11)+'СЕТ СН'!$F$9+СВЦЭМ!$D$10+'СЕТ СН'!$F$6-'СЕТ СН'!$F$19</f>
        <v>843.78175500000009</v>
      </c>
      <c r="H16" s="36">
        <f>SUMIFS(СВЦЭМ!$C$33:$C$776,СВЦЭМ!$A$33:$A$776,$A16,СВЦЭМ!$B$33:$B$776,H$11)+'СЕТ СН'!$F$9+СВЦЭМ!$D$10+'СЕТ СН'!$F$6-'СЕТ СН'!$F$19</f>
        <v>836.48787746000005</v>
      </c>
      <c r="I16" s="36">
        <f>SUMIFS(СВЦЭМ!$C$33:$C$776,СВЦЭМ!$A$33:$A$776,$A16,СВЦЭМ!$B$33:$B$776,I$11)+'СЕТ СН'!$F$9+СВЦЭМ!$D$10+'СЕТ СН'!$F$6-'СЕТ СН'!$F$19</f>
        <v>780.20346996000012</v>
      </c>
      <c r="J16" s="36">
        <f>SUMIFS(СВЦЭМ!$C$33:$C$776,СВЦЭМ!$A$33:$A$776,$A16,СВЦЭМ!$B$33:$B$776,J$11)+'СЕТ СН'!$F$9+СВЦЭМ!$D$10+'СЕТ СН'!$F$6-'СЕТ СН'!$F$19</f>
        <v>785.53374882000003</v>
      </c>
      <c r="K16" s="36">
        <f>SUMIFS(СВЦЭМ!$C$33:$C$776,СВЦЭМ!$A$33:$A$776,$A16,СВЦЭМ!$B$33:$B$776,K$11)+'СЕТ СН'!$F$9+СВЦЭМ!$D$10+'СЕТ СН'!$F$6-'СЕТ СН'!$F$19</f>
        <v>806.42029242000001</v>
      </c>
      <c r="L16" s="36">
        <f>SUMIFS(СВЦЭМ!$C$33:$C$776,СВЦЭМ!$A$33:$A$776,$A16,СВЦЭМ!$B$33:$B$776,L$11)+'СЕТ СН'!$F$9+СВЦЭМ!$D$10+'СЕТ СН'!$F$6-'СЕТ СН'!$F$19</f>
        <v>800.49652573000003</v>
      </c>
      <c r="M16" s="36">
        <f>SUMIFS(СВЦЭМ!$C$33:$C$776,СВЦЭМ!$A$33:$A$776,$A16,СВЦЭМ!$B$33:$B$776,M$11)+'СЕТ СН'!$F$9+СВЦЭМ!$D$10+'СЕТ СН'!$F$6-'СЕТ СН'!$F$19</f>
        <v>797.61704667000004</v>
      </c>
      <c r="N16" s="36">
        <f>SUMIFS(СВЦЭМ!$C$33:$C$776,СВЦЭМ!$A$33:$A$776,$A16,СВЦЭМ!$B$33:$B$776,N$11)+'СЕТ СН'!$F$9+СВЦЭМ!$D$10+'СЕТ СН'!$F$6-'СЕТ СН'!$F$19</f>
        <v>788.42600254000001</v>
      </c>
      <c r="O16" s="36">
        <f>SUMIFS(СВЦЭМ!$C$33:$C$776,СВЦЭМ!$A$33:$A$776,$A16,СВЦЭМ!$B$33:$B$776,O$11)+'СЕТ СН'!$F$9+СВЦЭМ!$D$10+'СЕТ СН'!$F$6-'СЕТ СН'!$F$19</f>
        <v>792.09615012000006</v>
      </c>
      <c r="P16" s="36">
        <f>SUMIFS(СВЦЭМ!$C$33:$C$776,СВЦЭМ!$A$33:$A$776,$A16,СВЦЭМ!$B$33:$B$776,P$11)+'СЕТ СН'!$F$9+СВЦЭМ!$D$10+'СЕТ СН'!$F$6-'СЕТ СН'!$F$19</f>
        <v>796.0702338100001</v>
      </c>
      <c r="Q16" s="36">
        <f>SUMIFS(СВЦЭМ!$C$33:$C$776,СВЦЭМ!$A$33:$A$776,$A16,СВЦЭМ!$B$33:$B$776,Q$11)+'СЕТ СН'!$F$9+СВЦЭМ!$D$10+'СЕТ СН'!$F$6-'СЕТ СН'!$F$19</f>
        <v>776.24347935000003</v>
      </c>
      <c r="R16" s="36">
        <f>SUMIFS(СВЦЭМ!$C$33:$C$776,СВЦЭМ!$A$33:$A$776,$A16,СВЦЭМ!$B$33:$B$776,R$11)+'СЕТ СН'!$F$9+СВЦЭМ!$D$10+'СЕТ СН'!$F$6-'СЕТ СН'!$F$19</f>
        <v>733.97874415000001</v>
      </c>
      <c r="S16" s="36">
        <f>SUMIFS(СВЦЭМ!$C$33:$C$776,СВЦЭМ!$A$33:$A$776,$A16,СВЦЭМ!$B$33:$B$776,S$11)+'СЕТ СН'!$F$9+СВЦЭМ!$D$10+'СЕТ СН'!$F$6-'СЕТ СН'!$F$19</f>
        <v>712.28465424000001</v>
      </c>
      <c r="T16" s="36">
        <f>SUMIFS(СВЦЭМ!$C$33:$C$776,СВЦЭМ!$A$33:$A$776,$A16,СВЦЭМ!$B$33:$B$776,T$11)+'СЕТ СН'!$F$9+СВЦЭМ!$D$10+'СЕТ СН'!$F$6-'СЕТ СН'!$F$19</f>
        <v>744.29267164000009</v>
      </c>
      <c r="U16" s="36">
        <f>SUMIFS(СВЦЭМ!$C$33:$C$776,СВЦЭМ!$A$33:$A$776,$A16,СВЦЭМ!$B$33:$B$776,U$11)+'СЕТ СН'!$F$9+СВЦЭМ!$D$10+'СЕТ СН'!$F$6-'СЕТ СН'!$F$19</f>
        <v>721.48796441000002</v>
      </c>
      <c r="V16" s="36">
        <f>SUMIFS(СВЦЭМ!$C$33:$C$776,СВЦЭМ!$A$33:$A$776,$A16,СВЦЭМ!$B$33:$B$776,V$11)+'СЕТ СН'!$F$9+СВЦЭМ!$D$10+'СЕТ СН'!$F$6-'СЕТ СН'!$F$19</f>
        <v>724.54197743000009</v>
      </c>
      <c r="W16" s="36">
        <f>SUMIFS(СВЦЭМ!$C$33:$C$776,СВЦЭМ!$A$33:$A$776,$A16,СВЦЭМ!$B$33:$B$776,W$11)+'СЕТ СН'!$F$9+СВЦЭМ!$D$10+'СЕТ СН'!$F$6-'СЕТ СН'!$F$19</f>
        <v>710.98464367000008</v>
      </c>
      <c r="X16" s="36">
        <f>SUMIFS(СВЦЭМ!$C$33:$C$776,СВЦЭМ!$A$33:$A$776,$A16,СВЦЭМ!$B$33:$B$776,X$11)+'СЕТ СН'!$F$9+СВЦЭМ!$D$10+'СЕТ СН'!$F$6-'СЕТ СН'!$F$19</f>
        <v>681.34744143000012</v>
      </c>
      <c r="Y16" s="36">
        <f>SUMIFS(СВЦЭМ!$C$33:$C$776,СВЦЭМ!$A$33:$A$776,$A16,СВЦЭМ!$B$33:$B$776,Y$11)+'СЕТ СН'!$F$9+СВЦЭМ!$D$10+'СЕТ СН'!$F$6-'СЕТ СН'!$F$19</f>
        <v>721.41363354000009</v>
      </c>
    </row>
    <row r="17" spans="1:25" ht="15.75" x14ac:dyDescent="0.2">
      <c r="A17" s="35">
        <f t="shared" si="0"/>
        <v>43714</v>
      </c>
      <c r="B17" s="36">
        <f>SUMIFS(СВЦЭМ!$C$33:$C$776,СВЦЭМ!$A$33:$A$776,$A17,СВЦЭМ!$B$33:$B$776,B$11)+'СЕТ СН'!$F$9+СВЦЭМ!$D$10+'СЕТ СН'!$F$6-'СЕТ СН'!$F$19</f>
        <v>735.6649538800001</v>
      </c>
      <c r="C17" s="36">
        <f>SUMIFS(СВЦЭМ!$C$33:$C$776,СВЦЭМ!$A$33:$A$776,$A17,СВЦЭМ!$B$33:$B$776,C$11)+'СЕТ СН'!$F$9+СВЦЭМ!$D$10+'СЕТ СН'!$F$6-'СЕТ СН'!$F$19</f>
        <v>803.4481923300001</v>
      </c>
      <c r="D17" s="36">
        <f>SUMIFS(СВЦЭМ!$C$33:$C$776,СВЦЭМ!$A$33:$A$776,$A17,СВЦЭМ!$B$33:$B$776,D$11)+'СЕТ СН'!$F$9+СВЦЭМ!$D$10+'СЕТ СН'!$F$6-'СЕТ СН'!$F$19</f>
        <v>858.88775456000008</v>
      </c>
      <c r="E17" s="36">
        <f>SUMIFS(СВЦЭМ!$C$33:$C$776,СВЦЭМ!$A$33:$A$776,$A17,СВЦЭМ!$B$33:$B$776,E$11)+'СЕТ СН'!$F$9+СВЦЭМ!$D$10+'СЕТ СН'!$F$6-'СЕТ СН'!$F$19</f>
        <v>895.09497495000005</v>
      </c>
      <c r="F17" s="36">
        <f>SUMIFS(СВЦЭМ!$C$33:$C$776,СВЦЭМ!$A$33:$A$776,$A17,СВЦЭМ!$B$33:$B$776,F$11)+'СЕТ СН'!$F$9+СВЦЭМ!$D$10+'СЕТ СН'!$F$6-'СЕТ СН'!$F$19</f>
        <v>889.2724321500001</v>
      </c>
      <c r="G17" s="36">
        <f>SUMIFS(СВЦЭМ!$C$33:$C$776,СВЦЭМ!$A$33:$A$776,$A17,СВЦЭМ!$B$33:$B$776,G$11)+'СЕТ СН'!$F$9+СВЦЭМ!$D$10+'СЕТ СН'!$F$6-'СЕТ СН'!$F$19</f>
        <v>877.7504412400001</v>
      </c>
      <c r="H17" s="36">
        <f>SUMIFS(СВЦЭМ!$C$33:$C$776,СВЦЭМ!$A$33:$A$776,$A17,СВЦЭМ!$B$33:$B$776,H$11)+'СЕТ СН'!$F$9+СВЦЭМ!$D$10+'СЕТ СН'!$F$6-'СЕТ СН'!$F$19</f>
        <v>833.05611094000005</v>
      </c>
      <c r="I17" s="36">
        <f>SUMIFS(СВЦЭМ!$C$33:$C$776,СВЦЭМ!$A$33:$A$776,$A17,СВЦЭМ!$B$33:$B$776,I$11)+'СЕТ СН'!$F$9+СВЦЭМ!$D$10+'СЕТ СН'!$F$6-'СЕТ СН'!$F$19</f>
        <v>800.56569792000005</v>
      </c>
      <c r="J17" s="36">
        <f>SUMIFS(СВЦЭМ!$C$33:$C$776,СВЦЭМ!$A$33:$A$776,$A17,СВЦЭМ!$B$33:$B$776,J$11)+'СЕТ СН'!$F$9+СВЦЭМ!$D$10+'СЕТ СН'!$F$6-'СЕТ СН'!$F$19</f>
        <v>765.98629291000009</v>
      </c>
      <c r="K17" s="36">
        <f>SUMIFS(СВЦЭМ!$C$33:$C$776,СВЦЭМ!$A$33:$A$776,$A17,СВЦЭМ!$B$33:$B$776,K$11)+'СЕТ СН'!$F$9+СВЦЭМ!$D$10+'СЕТ СН'!$F$6-'СЕТ СН'!$F$19</f>
        <v>751.21975247000012</v>
      </c>
      <c r="L17" s="36">
        <f>SUMIFS(СВЦЭМ!$C$33:$C$776,СВЦЭМ!$A$33:$A$776,$A17,СВЦЭМ!$B$33:$B$776,L$11)+'СЕТ СН'!$F$9+СВЦЭМ!$D$10+'СЕТ СН'!$F$6-'СЕТ СН'!$F$19</f>
        <v>763.11598343000003</v>
      </c>
      <c r="M17" s="36">
        <f>SUMIFS(СВЦЭМ!$C$33:$C$776,СВЦЭМ!$A$33:$A$776,$A17,СВЦЭМ!$B$33:$B$776,M$11)+'СЕТ СН'!$F$9+СВЦЭМ!$D$10+'СЕТ СН'!$F$6-'СЕТ СН'!$F$19</f>
        <v>732.69160531000011</v>
      </c>
      <c r="N17" s="36">
        <f>SUMIFS(СВЦЭМ!$C$33:$C$776,СВЦЭМ!$A$33:$A$776,$A17,СВЦЭМ!$B$33:$B$776,N$11)+'СЕТ СН'!$F$9+СВЦЭМ!$D$10+'СЕТ СН'!$F$6-'СЕТ СН'!$F$19</f>
        <v>720.82416855000008</v>
      </c>
      <c r="O17" s="36">
        <f>SUMIFS(СВЦЭМ!$C$33:$C$776,СВЦЭМ!$A$33:$A$776,$A17,СВЦЭМ!$B$33:$B$776,O$11)+'СЕТ СН'!$F$9+СВЦЭМ!$D$10+'СЕТ СН'!$F$6-'СЕТ СН'!$F$19</f>
        <v>731.3267676800001</v>
      </c>
      <c r="P17" s="36">
        <f>SUMIFS(СВЦЭМ!$C$33:$C$776,СВЦЭМ!$A$33:$A$776,$A17,СВЦЭМ!$B$33:$B$776,P$11)+'СЕТ СН'!$F$9+СВЦЭМ!$D$10+'СЕТ СН'!$F$6-'СЕТ СН'!$F$19</f>
        <v>758.96157963000007</v>
      </c>
      <c r="Q17" s="36">
        <f>SUMIFS(СВЦЭМ!$C$33:$C$776,СВЦЭМ!$A$33:$A$776,$A17,СВЦЭМ!$B$33:$B$776,Q$11)+'СЕТ СН'!$F$9+СВЦЭМ!$D$10+'СЕТ СН'!$F$6-'СЕТ СН'!$F$19</f>
        <v>750.98146510000004</v>
      </c>
      <c r="R17" s="36">
        <f>SUMIFS(СВЦЭМ!$C$33:$C$776,СВЦЭМ!$A$33:$A$776,$A17,СВЦЭМ!$B$33:$B$776,R$11)+'СЕТ СН'!$F$9+СВЦЭМ!$D$10+'СЕТ СН'!$F$6-'СЕТ СН'!$F$19</f>
        <v>717.05518867000012</v>
      </c>
      <c r="S17" s="36">
        <f>SUMIFS(СВЦЭМ!$C$33:$C$776,СВЦЭМ!$A$33:$A$776,$A17,СВЦЭМ!$B$33:$B$776,S$11)+'СЕТ СН'!$F$9+СВЦЭМ!$D$10+'СЕТ СН'!$F$6-'СЕТ СН'!$F$19</f>
        <v>683.10456169000008</v>
      </c>
      <c r="T17" s="36">
        <f>SUMIFS(СВЦЭМ!$C$33:$C$776,СВЦЭМ!$A$33:$A$776,$A17,СВЦЭМ!$B$33:$B$776,T$11)+'СЕТ СН'!$F$9+СВЦЭМ!$D$10+'СЕТ СН'!$F$6-'СЕТ СН'!$F$19</f>
        <v>685.54667973000005</v>
      </c>
      <c r="U17" s="36">
        <f>SUMIFS(СВЦЭМ!$C$33:$C$776,СВЦЭМ!$A$33:$A$776,$A17,СВЦЭМ!$B$33:$B$776,U$11)+'СЕТ СН'!$F$9+СВЦЭМ!$D$10+'СЕТ СН'!$F$6-'СЕТ СН'!$F$19</f>
        <v>687.93887290000009</v>
      </c>
      <c r="V17" s="36">
        <f>SUMIFS(СВЦЭМ!$C$33:$C$776,СВЦЭМ!$A$33:$A$776,$A17,СВЦЭМ!$B$33:$B$776,V$11)+'СЕТ СН'!$F$9+СВЦЭМ!$D$10+'СЕТ СН'!$F$6-'СЕТ СН'!$F$19</f>
        <v>703.39882491000003</v>
      </c>
      <c r="W17" s="36">
        <f>SUMIFS(СВЦЭМ!$C$33:$C$776,СВЦЭМ!$A$33:$A$776,$A17,СВЦЭМ!$B$33:$B$776,W$11)+'СЕТ СН'!$F$9+СВЦЭМ!$D$10+'СЕТ СН'!$F$6-'СЕТ СН'!$F$19</f>
        <v>695.39886748000004</v>
      </c>
      <c r="X17" s="36">
        <f>SUMIFS(СВЦЭМ!$C$33:$C$776,СВЦЭМ!$A$33:$A$776,$A17,СВЦЭМ!$B$33:$B$776,X$11)+'СЕТ СН'!$F$9+СВЦЭМ!$D$10+'СЕТ СН'!$F$6-'СЕТ СН'!$F$19</f>
        <v>691.16769468000007</v>
      </c>
      <c r="Y17" s="36">
        <f>SUMIFS(СВЦЭМ!$C$33:$C$776,СВЦЭМ!$A$33:$A$776,$A17,СВЦЭМ!$B$33:$B$776,Y$11)+'СЕТ СН'!$F$9+СВЦЭМ!$D$10+'СЕТ СН'!$F$6-'СЕТ СН'!$F$19</f>
        <v>764.23260656000002</v>
      </c>
    </row>
    <row r="18" spans="1:25" ht="15.75" x14ac:dyDescent="0.2">
      <c r="A18" s="35">
        <f t="shared" si="0"/>
        <v>43715</v>
      </c>
      <c r="B18" s="36">
        <f>SUMIFS(СВЦЭМ!$C$33:$C$776,СВЦЭМ!$A$33:$A$776,$A18,СВЦЭМ!$B$33:$B$776,B$11)+'СЕТ СН'!$F$9+СВЦЭМ!$D$10+'СЕТ СН'!$F$6-'СЕТ СН'!$F$19</f>
        <v>785.48713864000001</v>
      </c>
      <c r="C18" s="36">
        <f>SUMIFS(СВЦЭМ!$C$33:$C$776,СВЦЭМ!$A$33:$A$776,$A18,СВЦЭМ!$B$33:$B$776,C$11)+'СЕТ СН'!$F$9+СВЦЭМ!$D$10+'СЕТ СН'!$F$6-'СЕТ СН'!$F$19</f>
        <v>832.27905264000003</v>
      </c>
      <c r="D18" s="36">
        <f>SUMIFS(СВЦЭМ!$C$33:$C$776,СВЦЭМ!$A$33:$A$776,$A18,СВЦЭМ!$B$33:$B$776,D$11)+'СЕТ СН'!$F$9+СВЦЭМ!$D$10+'СЕТ СН'!$F$6-'СЕТ СН'!$F$19</f>
        <v>865.91523414000005</v>
      </c>
      <c r="E18" s="36">
        <f>SUMIFS(СВЦЭМ!$C$33:$C$776,СВЦЭМ!$A$33:$A$776,$A18,СВЦЭМ!$B$33:$B$776,E$11)+'СЕТ СН'!$F$9+СВЦЭМ!$D$10+'СЕТ СН'!$F$6-'СЕТ СН'!$F$19</f>
        <v>888.19843934000005</v>
      </c>
      <c r="F18" s="36">
        <f>SUMIFS(СВЦЭМ!$C$33:$C$776,СВЦЭМ!$A$33:$A$776,$A18,СВЦЭМ!$B$33:$B$776,F$11)+'СЕТ СН'!$F$9+СВЦЭМ!$D$10+'СЕТ СН'!$F$6-'СЕТ СН'!$F$19</f>
        <v>890.0914848000001</v>
      </c>
      <c r="G18" s="36">
        <f>SUMIFS(СВЦЭМ!$C$33:$C$776,СВЦЭМ!$A$33:$A$776,$A18,СВЦЭМ!$B$33:$B$776,G$11)+'СЕТ СН'!$F$9+СВЦЭМ!$D$10+'СЕТ СН'!$F$6-'СЕТ СН'!$F$19</f>
        <v>883.05683865000003</v>
      </c>
      <c r="H18" s="36">
        <f>SUMIFS(СВЦЭМ!$C$33:$C$776,СВЦЭМ!$A$33:$A$776,$A18,СВЦЭМ!$B$33:$B$776,H$11)+'СЕТ СН'!$F$9+СВЦЭМ!$D$10+'СЕТ СН'!$F$6-'СЕТ СН'!$F$19</f>
        <v>885.07996454000011</v>
      </c>
      <c r="I18" s="36">
        <f>SUMIFS(СВЦЭМ!$C$33:$C$776,СВЦЭМ!$A$33:$A$776,$A18,СВЦЭМ!$B$33:$B$776,I$11)+'СЕТ СН'!$F$9+СВЦЭМ!$D$10+'СЕТ СН'!$F$6-'СЕТ СН'!$F$19</f>
        <v>794.15274434000003</v>
      </c>
      <c r="J18" s="36">
        <f>SUMIFS(СВЦЭМ!$C$33:$C$776,СВЦЭМ!$A$33:$A$776,$A18,СВЦЭМ!$B$33:$B$776,J$11)+'СЕТ СН'!$F$9+СВЦЭМ!$D$10+'СЕТ СН'!$F$6-'СЕТ СН'!$F$19</f>
        <v>750.30038380000008</v>
      </c>
      <c r="K18" s="36">
        <f>SUMIFS(СВЦЭМ!$C$33:$C$776,СВЦЭМ!$A$33:$A$776,$A18,СВЦЭМ!$B$33:$B$776,K$11)+'СЕТ СН'!$F$9+СВЦЭМ!$D$10+'СЕТ СН'!$F$6-'СЕТ СН'!$F$19</f>
        <v>760.06077399000003</v>
      </c>
      <c r="L18" s="36">
        <f>SUMIFS(СВЦЭМ!$C$33:$C$776,СВЦЭМ!$A$33:$A$776,$A18,СВЦЭМ!$B$33:$B$776,L$11)+'СЕТ СН'!$F$9+СВЦЭМ!$D$10+'СЕТ СН'!$F$6-'СЕТ СН'!$F$19</f>
        <v>786.28953609000007</v>
      </c>
      <c r="M18" s="36">
        <f>SUMIFS(СВЦЭМ!$C$33:$C$776,СВЦЭМ!$A$33:$A$776,$A18,СВЦЭМ!$B$33:$B$776,M$11)+'СЕТ СН'!$F$9+СВЦЭМ!$D$10+'СЕТ СН'!$F$6-'СЕТ СН'!$F$19</f>
        <v>745.94819260000008</v>
      </c>
      <c r="N18" s="36">
        <f>SUMIFS(СВЦЭМ!$C$33:$C$776,СВЦЭМ!$A$33:$A$776,$A18,СВЦЭМ!$B$33:$B$776,N$11)+'СЕТ СН'!$F$9+СВЦЭМ!$D$10+'СЕТ СН'!$F$6-'СЕТ СН'!$F$19</f>
        <v>777.58427417000007</v>
      </c>
      <c r="O18" s="36">
        <f>SUMIFS(СВЦЭМ!$C$33:$C$776,СВЦЭМ!$A$33:$A$776,$A18,СВЦЭМ!$B$33:$B$776,O$11)+'СЕТ СН'!$F$9+СВЦЭМ!$D$10+'СЕТ СН'!$F$6-'СЕТ СН'!$F$19</f>
        <v>761.96918213000004</v>
      </c>
      <c r="P18" s="36">
        <f>SUMIFS(СВЦЭМ!$C$33:$C$776,СВЦЭМ!$A$33:$A$776,$A18,СВЦЭМ!$B$33:$B$776,P$11)+'СЕТ СН'!$F$9+СВЦЭМ!$D$10+'СЕТ СН'!$F$6-'СЕТ СН'!$F$19</f>
        <v>763.05139379000002</v>
      </c>
      <c r="Q18" s="36">
        <f>SUMIFS(СВЦЭМ!$C$33:$C$776,СВЦЭМ!$A$33:$A$776,$A18,СВЦЭМ!$B$33:$B$776,Q$11)+'СЕТ СН'!$F$9+СВЦЭМ!$D$10+'СЕТ СН'!$F$6-'СЕТ СН'!$F$19</f>
        <v>761.4259272700001</v>
      </c>
      <c r="R18" s="36">
        <f>SUMIFS(СВЦЭМ!$C$33:$C$776,СВЦЭМ!$A$33:$A$776,$A18,СВЦЭМ!$B$33:$B$776,R$11)+'СЕТ СН'!$F$9+СВЦЭМ!$D$10+'СЕТ СН'!$F$6-'СЕТ СН'!$F$19</f>
        <v>732.06020272000012</v>
      </c>
      <c r="S18" s="36">
        <f>SUMIFS(СВЦЭМ!$C$33:$C$776,СВЦЭМ!$A$33:$A$776,$A18,СВЦЭМ!$B$33:$B$776,S$11)+'СЕТ СН'!$F$9+СВЦЭМ!$D$10+'СЕТ СН'!$F$6-'СЕТ СН'!$F$19</f>
        <v>676.50452558000006</v>
      </c>
      <c r="T18" s="36">
        <f>SUMIFS(СВЦЭМ!$C$33:$C$776,СВЦЭМ!$A$33:$A$776,$A18,СВЦЭМ!$B$33:$B$776,T$11)+'СЕТ СН'!$F$9+СВЦЭМ!$D$10+'СЕТ СН'!$F$6-'СЕТ СН'!$F$19</f>
        <v>676.84364300000004</v>
      </c>
      <c r="U18" s="36">
        <f>SUMIFS(СВЦЭМ!$C$33:$C$776,СВЦЭМ!$A$33:$A$776,$A18,СВЦЭМ!$B$33:$B$776,U$11)+'СЕТ СН'!$F$9+СВЦЭМ!$D$10+'СЕТ СН'!$F$6-'СЕТ СН'!$F$19</f>
        <v>680.06816038000011</v>
      </c>
      <c r="V18" s="36">
        <f>SUMIFS(СВЦЭМ!$C$33:$C$776,СВЦЭМ!$A$33:$A$776,$A18,СВЦЭМ!$B$33:$B$776,V$11)+'СЕТ СН'!$F$9+СВЦЭМ!$D$10+'СЕТ СН'!$F$6-'СЕТ СН'!$F$19</f>
        <v>691.53974621000009</v>
      </c>
      <c r="W18" s="36">
        <f>SUMIFS(СВЦЭМ!$C$33:$C$776,СВЦЭМ!$A$33:$A$776,$A18,СВЦЭМ!$B$33:$B$776,W$11)+'СЕТ СН'!$F$9+СВЦЭМ!$D$10+'СЕТ СН'!$F$6-'СЕТ СН'!$F$19</f>
        <v>695.96257189000005</v>
      </c>
      <c r="X18" s="36">
        <f>SUMIFS(СВЦЭМ!$C$33:$C$776,СВЦЭМ!$A$33:$A$776,$A18,СВЦЭМ!$B$33:$B$776,X$11)+'СЕТ СН'!$F$9+СВЦЭМ!$D$10+'СЕТ СН'!$F$6-'СЕТ СН'!$F$19</f>
        <v>673.91747528000008</v>
      </c>
      <c r="Y18" s="36">
        <f>SUMIFS(СВЦЭМ!$C$33:$C$776,СВЦЭМ!$A$33:$A$776,$A18,СВЦЭМ!$B$33:$B$776,Y$11)+'СЕТ СН'!$F$9+СВЦЭМ!$D$10+'СЕТ СН'!$F$6-'СЕТ СН'!$F$19</f>
        <v>736.77680881000003</v>
      </c>
    </row>
    <row r="19" spans="1:25" ht="15.75" x14ac:dyDescent="0.2">
      <c r="A19" s="35">
        <f t="shared" si="0"/>
        <v>43716</v>
      </c>
      <c r="B19" s="36">
        <f>SUMIFS(СВЦЭМ!$C$33:$C$776,СВЦЭМ!$A$33:$A$776,$A19,СВЦЭМ!$B$33:$B$776,B$11)+'СЕТ СН'!$F$9+СВЦЭМ!$D$10+'СЕТ СН'!$F$6-'СЕТ СН'!$F$19</f>
        <v>785.39364846000001</v>
      </c>
      <c r="C19" s="36">
        <f>SUMIFS(СВЦЭМ!$C$33:$C$776,СВЦЭМ!$A$33:$A$776,$A19,СВЦЭМ!$B$33:$B$776,C$11)+'СЕТ СН'!$F$9+СВЦЭМ!$D$10+'СЕТ СН'!$F$6-'СЕТ СН'!$F$19</f>
        <v>814.65107054000009</v>
      </c>
      <c r="D19" s="36">
        <f>SUMIFS(СВЦЭМ!$C$33:$C$776,СВЦЭМ!$A$33:$A$776,$A19,СВЦЭМ!$B$33:$B$776,D$11)+'СЕТ СН'!$F$9+СВЦЭМ!$D$10+'СЕТ СН'!$F$6-'СЕТ СН'!$F$19</f>
        <v>831.30714115000012</v>
      </c>
      <c r="E19" s="36">
        <f>SUMIFS(СВЦЭМ!$C$33:$C$776,СВЦЭМ!$A$33:$A$776,$A19,СВЦЭМ!$B$33:$B$776,E$11)+'СЕТ СН'!$F$9+СВЦЭМ!$D$10+'СЕТ СН'!$F$6-'СЕТ СН'!$F$19</f>
        <v>849.49696723000011</v>
      </c>
      <c r="F19" s="36">
        <f>SUMIFS(СВЦЭМ!$C$33:$C$776,СВЦЭМ!$A$33:$A$776,$A19,СВЦЭМ!$B$33:$B$776,F$11)+'СЕТ СН'!$F$9+СВЦЭМ!$D$10+'СЕТ СН'!$F$6-'СЕТ СН'!$F$19</f>
        <v>848.14279040000008</v>
      </c>
      <c r="G19" s="36">
        <f>SUMIFS(СВЦЭМ!$C$33:$C$776,СВЦЭМ!$A$33:$A$776,$A19,СВЦЭМ!$B$33:$B$776,G$11)+'СЕТ СН'!$F$9+СВЦЭМ!$D$10+'СЕТ СН'!$F$6-'СЕТ СН'!$F$19</f>
        <v>844.04080729000009</v>
      </c>
      <c r="H19" s="36">
        <f>SUMIFS(СВЦЭМ!$C$33:$C$776,СВЦЭМ!$A$33:$A$776,$A19,СВЦЭМ!$B$33:$B$776,H$11)+'СЕТ СН'!$F$9+СВЦЭМ!$D$10+'СЕТ СН'!$F$6-'СЕТ СН'!$F$19</f>
        <v>830.78123627000002</v>
      </c>
      <c r="I19" s="36">
        <f>SUMIFS(СВЦЭМ!$C$33:$C$776,СВЦЭМ!$A$33:$A$776,$A19,СВЦЭМ!$B$33:$B$776,I$11)+'СЕТ СН'!$F$9+СВЦЭМ!$D$10+'СЕТ СН'!$F$6-'СЕТ СН'!$F$19</f>
        <v>803.56662060000008</v>
      </c>
      <c r="J19" s="36">
        <f>SUMIFS(СВЦЭМ!$C$33:$C$776,СВЦЭМ!$A$33:$A$776,$A19,СВЦЭМ!$B$33:$B$776,J$11)+'СЕТ СН'!$F$9+СВЦЭМ!$D$10+'СЕТ СН'!$F$6-'СЕТ СН'!$F$19</f>
        <v>784.92908001000012</v>
      </c>
      <c r="K19" s="36">
        <f>SUMIFS(СВЦЭМ!$C$33:$C$776,СВЦЭМ!$A$33:$A$776,$A19,СВЦЭМ!$B$33:$B$776,K$11)+'СЕТ СН'!$F$9+СВЦЭМ!$D$10+'СЕТ СН'!$F$6-'СЕТ СН'!$F$19</f>
        <v>754.54494909000005</v>
      </c>
      <c r="L19" s="36">
        <f>SUMIFS(СВЦЭМ!$C$33:$C$776,СВЦЭМ!$A$33:$A$776,$A19,СВЦЭМ!$B$33:$B$776,L$11)+'СЕТ СН'!$F$9+СВЦЭМ!$D$10+'СЕТ СН'!$F$6-'СЕТ СН'!$F$19</f>
        <v>760.74753246000012</v>
      </c>
      <c r="M19" s="36">
        <f>SUMIFS(СВЦЭМ!$C$33:$C$776,СВЦЭМ!$A$33:$A$776,$A19,СВЦЭМ!$B$33:$B$776,M$11)+'СЕТ СН'!$F$9+СВЦЭМ!$D$10+'СЕТ СН'!$F$6-'СЕТ СН'!$F$19</f>
        <v>744.68610962000002</v>
      </c>
      <c r="N19" s="36">
        <f>SUMIFS(СВЦЭМ!$C$33:$C$776,СВЦЭМ!$A$33:$A$776,$A19,СВЦЭМ!$B$33:$B$776,N$11)+'СЕТ СН'!$F$9+СВЦЭМ!$D$10+'СЕТ СН'!$F$6-'СЕТ СН'!$F$19</f>
        <v>748.98131236000006</v>
      </c>
      <c r="O19" s="36">
        <f>SUMIFS(СВЦЭМ!$C$33:$C$776,СВЦЭМ!$A$33:$A$776,$A19,СВЦЭМ!$B$33:$B$776,O$11)+'СЕТ СН'!$F$9+СВЦЭМ!$D$10+'СЕТ СН'!$F$6-'СЕТ СН'!$F$19</f>
        <v>741.7372865100001</v>
      </c>
      <c r="P19" s="36">
        <f>SUMIFS(СВЦЭМ!$C$33:$C$776,СВЦЭМ!$A$33:$A$776,$A19,СВЦЭМ!$B$33:$B$776,P$11)+'СЕТ СН'!$F$9+СВЦЭМ!$D$10+'СЕТ СН'!$F$6-'СЕТ СН'!$F$19</f>
        <v>739.22321993000003</v>
      </c>
      <c r="Q19" s="36">
        <f>SUMIFS(СВЦЭМ!$C$33:$C$776,СВЦЭМ!$A$33:$A$776,$A19,СВЦЭМ!$B$33:$B$776,Q$11)+'СЕТ СН'!$F$9+СВЦЭМ!$D$10+'СЕТ СН'!$F$6-'СЕТ СН'!$F$19</f>
        <v>749.77811567000003</v>
      </c>
      <c r="R19" s="36">
        <f>SUMIFS(СВЦЭМ!$C$33:$C$776,СВЦЭМ!$A$33:$A$776,$A19,СВЦЭМ!$B$33:$B$776,R$11)+'СЕТ СН'!$F$9+СВЦЭМ!$D$10+'СЕТ СН'!$F$6-'СЕТ СН'!$F$19</f>
        <v>711.3156263300001</v>
      </c>
      <c r="S19" s="36">
        <f>SUMIFS(СВЦЭМ!$C$33:$C$776,СВЦЭМ!$A$33:$A$776,$A19,СВЦЭМ!$B$33:$B$776,S$11)+'СЕТ СН'!$F$9+СВЦЭМ!$D$10+'СЕТ СН'!$F$6-'СЕТ СН'!$F$19</f>
        <v>673.34263304000001</v>
      </c>
      <c r="T19" s="36">
        <f>SUMIFS(СВЦЭМ!$C$33:$C$776,СВЦЭМ!$A$33:$A$776,$A19,СВЦЭМ!$B$33:$B$776,T$11)+'СЕТ СН'!$F$9+СВЦЭМ!$D$10+'СЕТ СН'!$F$6-'СЕТ СН'!$F$19</f>
        <v>678.53629823000006</v>
      </c>
      <c r="U19" s="36">
        <f>SUMIFS(СВЦЭМ!$C$33:$C$776,СВЦЭМ!$A$33:$A$776,$A19,СВЦЭМ!$B$33:$B$776,U$11)+'СЕТ СН'!$F$9+СВЦЭМ!$D$10+'СЕТ СН'!$F$6-'СЕТ СН'!$F$19</f>
        <v>690.23021505000008</v>
      </c>
      <c r="V19" s="36">
        <f>SUMIFS(СВЦЭМ!$C$33:$C$776,СВЦЭМ!$A$33:$A$776,$A19,СВЦЭМ!$B$33:$B$776,V$11)+'СЕТ СН'!$F$9+СВЦЭМ!$D$10+'СЕТ СН'!$F$6-'СЕТ СН'!$F$19</f>
        <v>723.21547683000006</v>
      </c>
      <c r="W19" s="36">
        <f>SUMIFS(СВЦЭМ!$C$33:$C$776,СВЦЭМ!$A$33:$A$776,$A19,СВЦЭМ!$B$33:$B$776,W$11)+'СЕТ СН'!$F$9+СВЦЭМ!$D$10+'СЕТ СН'!$F$6-'СЕТ СН'!$F$19</f>
        <v>707.80207082000004</v>
      </c>
      <c r="X19" s="36">
        <f>SUMIFS(СВЦЭМ!$C$33:$C$776,СВЦЭМ!$A$33:$A$776,$A19,СВЦЭМ!$B$33:$B$776,X$11)+'СЕТ СН'!$F$9+СВЦЭМ!$D$10+'СЕТ СН'!$F$6-'СЕТ СН'!$F$19</f>
        <v>664.51300178000008</v>
      </c>
      <c r="Y19" s="36">
        <f>SUMIFS(СВЦЭМ!$C$33:$C$776,СВЦЭМ!$A$33:$A$776,$A19,СВЦЭМ!$B$33:$B$776,Y$11)+'СЕТ СН'!$F$9+СВЦЭМ!$D$10+'СЕТ СН'!$F$6-'СЕТ СН'!$F$19</f>
        <v>684.72691588000009</v>
      </c>
    </row>
    <row r="20" spans="1:25" ht="15.75" x14ac:dyDescent="0.2">
      <c r="A20" s="35">
        <f t="shared" si="0"/>
        <v>43717</v>
      </c>
      <c r="B20" s="36">
        <f>SUMIFS(СВЦЭМ!$C$33:$C$776,СВЦЭМ!$A$33:$A$776,$A20,СВЦЭМ!$B$33:$B$776,B$11)+'СЕТ СН'!$F$9+СВЦЭМ!$D$10+'СЕТ СН'!$F$6-'СЕТ СН'!$F$19</f>
        <v>746.8992639600001</v>
      </c>
      <c r="C20" s="36">
        <f>SUMIFS(СВЦЭМ!$C$33:$C$776,СВЦЭМ!$A$33:$A$776,$A20,СВЦЭМ!$B$33:$B$776,C$11)+'СЕТ СН'!$F$9+СВЦЭМ!$D$10+'СЕТ СН'!$F$6-'СЕТ СН'!$F$19</f>
        <v>842.45459572000004</v>
      </c>
      <c r="D20" s="36">
        <f>SUMIFS(СВЦЭМ!$C$33:$C$776,СВЦЭМ!$A$33:$A$776,$A20,СВЦЭМ!$B$33:$B$776,D$11)+'СЕТ СН'!$F$9+СВЦЭМ!$D$10+'СЕТ СН'!$F$6-'СЕТ СН'!$F$19</f>
        <v>868.86902708000002</v>
      </c>
      <c r="E20" s="36">
        <f>SUMIFS(СВЦЭМ!$C$33:$C$776,СВЦЭМ!$A$33:$A$776,$A20,СВЦЭМ!$B$33:$B$776,E$11)+'СЕТ СН'!$F$9+СВЦЭМ!$D$10+'СЕТ СН'!$F$6-'СЕТ СН'!$F$19</f>
        <v>892.31208523000009</v>
      </c>
      <c r="F20" s="36">
        <f>SUMIFS(СВЦЭМ!$C$33:$C$776,СВЦЭМ!$A$33:$A$776,$A20,СВЦЭМ!$B$33:$B$776,F$11)+'СЕТ СН'!$F$9+СВЦЭМ!$D$10+'СЕТ СН'!$F$6-'СЕТ СН'!$F$19</f>
        <v>892.7032063900001</v>
      </c>
      <c r="G20" s="36">
        <f>SUMIFS(СВЦЭМ!$C$33:$C$776,СВЦЭМ!$A$33:$A$776,$A20,СВЦЭМ!$B$33:$B$776,G$11)+'СЕТ СН'!$F$9+СВЦЭМ!$D$10+'СЕТ СН'!$F$6-'СЕТ СН'!$F$19</f>
        <v>882.40338191000012</v>
      </c>
      <c r="H20" s="36">
        <f>SUMIFS(СВЦЭМ!$C$33:$C$776,СВЦЭМ!$A$33:$A$776,$A20,СВЦЭМ!$B$33:$B$776,H$11)+'СЕТ СН'!$F$9+СВЦЭМ!$D$10+'СЕТ СН'!$F$6-'СЕТ СН'!$F$19</f>
        <v>822.16817589000004</v>
      </c>
      <c r="I20" s="36">
        <f>SUMIFS(СВЦЭМ!$C$33:$C$776,СВЦЭМ!$A$33:$A$776,$A20,СВЦЭМ!$B$33:$B$776,I$11)+'СЕТ СН'!$F$9+СВЦЭМ!$D$10+'СЕТ СН'!$F$6-'СЕТ СН'!$F$19</f>
        <v>776.0967036400001</v>
      </c>
      <c r="J20" s="36">
        <f>SUMIFS(СВЦЭМ!$C$33:$C$776,СВЦЭМ!$A$33:$A$776,$A20,СВЦЭМ!$B$33:$B$776,J$11)+'СЕТ СН'!$F$9+СВЦЭМ!$D$10+'СЕТ СН'!$F$6-'СЕТ СН'!$F$19</f>
        <v>716.16704234000008</v>
      </c>
      <c r="K20" s="36">
        <f>SUMIFS(СВЦЭМ!$C$33:$C$776,СВЦЭМ!$A$33:$A$776,$A20,СВЦЭМ!$B$33:$B$776,K$11)+'СЕТ СН'!$F$9+СВЦЭМ!$D$10+'СЕТ СН'!$F$6-'СЕТ СН'!$F$19</f>
        <v>685.46462422000002</v>
      </c>
      <c r="L20" s="36">
        <f>SUMIFS(СВЦЭМ!$C$33:$C$776,СВЦЭМ!$A$33:$A$776,$A20,СВЦЭМ!$B$33:$B$776,L$11)+'СЕТ СН'!$F$9+СВЦЭМ!$D$10+'СЕТ СН'!$F$6-'СЕТ СН'!$F$19</f>
        <v>679.02766038000004</v>
      </c>
      <c r="M20" s="36">
        <f>SUMIFS(СВЦЭМ!$C$33:$C$776,СВЦЭМ!$A$33:$A$776,$A20,СВЦЭМ!$B$33:$B$776,M$11)+'СЕТ СН'!$F$9+СВЦЭМ!$D$10+'СЕТ СН'!$F$6-'СЕТ СН'!$F$19</f>
        <v>680.23443728000007</v>
      </c>
      <c r="N20" s="36">
        <f>SUMIFS(СВЦЭМ!$C$33:$C$776,СВЦЭМ!$A$33:$A$776,$A20,СВЦЭМ!$B$33:$B$776,N$11)+'СЕТ СН'!$F$9+СВЦЭМ!$D$10+'СЕТ СН'!$F$6-'СЕТ СН'!$F$19</f>
        <v>689.57029215000011</v>
      </c>
      <c r="O20" s="36">
        <f>SUMIFS(СВЦЭМ!$C$33:$C$776,СВЦЭМ!$A$33:$A$776,$A20,СВЦЭМ!$B$33:$B$776,O$11)+'СЕТ СН'!$F$9+СВЦЭМ!$D$10+'СЕТ СН'!$F$6-'СЕТ СН'!$F$19</f>
        <v>687.37158806000002</v>
      </c>
      <c r="P20" s="36">
        <f>SUMIFS(СВЦЭМ!$C$33:$C$776,СВЦЭМ!$A$33:$A$776,$A20,СВЦЭМ!$B$33:$B$776,P$11)+'СЕТ СН'!$F$9+СВЦЭМ!$D$10+'СЕТ СН'!$F$6-'СЕТ СН'!$F$19</f>
        <v>690.44262961000004</v>
      </c>
      <c r="Q20" s="36">
        <f>SUMIFS(СВЦЭМ!$C$33:$C$776,СВЦЭМ!$A$33:$A$776,$A20,СВЦЭМ!$B$33:$B$776,Q$11)+'СЕТ СН'!$F$9+СВЦЭМ!$D$10+'СЕТ СН'!$F$6-'СЕТ СН'!$F$19</f>
        <v>698.96317645000011</v>
      </c>
      <c r="R20" s="36">
        <f>SUMIFS(СВЦЭМ!$C$33:$C$776,СВЦЭМ!$A$33:$A$776,$A20,СВЦЭМ!$B$33:$B$776,R$11)+'СЕТ СН'!$F$9+СВЦЭМ!$D$10+'СЕТ СН'!$F$6-'СЕТ СН'!$F$19</f>
        <v>702.19978589000004</v>
      </c>
      <c r="S20" s="36">
        <f>SUMIFS(СВЦЭМ!$C$33:$C$776,СВЦЭМ!$A$33:$A$776,$A20,СВЦЭМ!$B$33:$B$776,S$11)+'СЕТ СН'!$F$9+СВЦЭМ!$D$10+'СЕТ СН'!$F$6-'СЕТ СН'!$F$19</f>
        <v>725.45205369000007</v>
      </c>
      <c r="T20" s="36">
        <f>SUMIFS(СВЦЭМ!$C$33:$C$776,СВЦЭМ!$A$33:$A$776,$A20,СВЦЭМ!$B$33:$B$776,T$11)+'СЕТ СН'!$F$9+СВЦЭМ!$D$10+'СЕТ СН'!$F$6-'СЕТ СН'!$F$19</f>
        <v>719.76251695000008</v>
      </c>
      <c r="U20" s="36">
        <f>SUMIFS(СВЦЭМ!$C$33:$C$776,СВЦЭМ!$A$33:$A$776,$A20,СВЦЭМ!$B$33:$B$776,U$11)+'СЕТ СН'!$F$9+СВЦЭМ!$D$10+'СЕТ СН'!$F$6-'СЕТ СН'!$F$19</f>
        <v>702.07480435000002</v>
      </c>
      <c r="V20" s="36">
        <f>SUMIFS(СВЦЭМ!$C$33:$C$776,СВЦЭМ!$A$33:$A$776,$A20,СВЦЭМ!$B$33:$B$776,V$11)+'СЕТ СН'!$F$9+СВЦЭМ!$D$10+'СЕТ СН'!$F$6-'СЕТ СН'!$F$19</f>
        <v>722.56096135000007</v>
      </c>
      <c r="W20" s="36">
        <f>SUMIFS(СВЦЭМ!$C$33:$C$776,СВЦЭМ!$A$33:$A$776,$A20,СВЦЭМ!$B$33:$B$776,W$11)+'СЕТ СН'!$F$9+СВЦЭМ!$D$10+'СЕТ СН'!$F$6-'СЕТ СН'!$F$19</f>
        <v>705.83726393000006</v>
      </c>
      <c r="X20" s="36">
        <f>SUMIFS(СВЦЭМ!$C$33:$C$776,СВЦЭМ!$A$33:$A$776,$A20,СВЦЭМ!$B$33:$B$776,X$11)+'СЕТ СН'!$F$9+СВЦЭМ!$D$10+'СЕТ СН'!$F$6-'СЕТ СН'!$F$19</f>
        <v>696.60078807000002</v>
      </c>
      <c r="Y20" s="36">
        <f>SUMIFS(СВЦЭМ!$C$33:$C$776,СВЦЭМ!$A$33:$A$776,$A20,СВЦЭМ!$B$33:$B$776,Y$11)+'СЕТ СН'!$F$9+СВЦЭМ!$D$10+'СЕТ СН'!$F$6-'СЕТ СН'!$F$19</f>
        <v>734.45765376000008</v>
      </c>
    </row>
    <row r="21" spans="1:25" ht="15.75" x14ac:dyDescent="0.2">
      <c r="A21" s="35">
        <f t="shared" si="0"/>
        <v>43718</v>
      </c>
      <c r="B21" s="36">
        <f>SUMIFS(СВЦЭМ!$C$33:$C$776,СВЦЭМ!$A$33:$A$776,$A21,СВЦЭМ!$B$33:$B$776,B$11)+'СЕТ СН'!$F$9+СВЦЭМ!$D$10+'СЕТ СН'!$F$6-'СЕТ СН'!$F$19</f>
        <v>774.92169475000003</v>
      </c>
      <c r="C21" s="36">
        <f>SUMIFS(СВЦЭМ!$C$33:$C$776,СВЦЭМ!$A$33:$A$776,$A21,СВЦЭМ!$B$33:$B$776,C$11)+'СЕТ СН'!$F$9+СВЦЭМ!$D$10+'СЕТ СН'!$F$6-'СЕТ СН'!$F$19</f>
        <v>803.98928529000011</v>
      </c>
      <c r="D21" s="36">
        <f>SUMIFS(СВЦЭМ!$C$33:$C$776,СВЦЭМ!$A$33:$A$776,$A21,СВЦЭМ!$B$33:$B$776,D$11)+'СЕТ СН'!$F$9+СВЦЭМ!$D$10+'СЕТ СН'!$F$6-'СЕТ СН'!$F$19</f>
        <v>814.43847506000009</v>
      </c>
      <c r="E21" s="36">
        <f>SUMIFS(СВЦЭМ!$C$33:$C$776,СВЦЭМ!$A$33:$A$776,$A21,СВЦЭМ!$B$33:$B$776,E$11)+'СЕТ СН'!$F$9+СВЦЭМ!$D$10+'СЕТ СН'!$F$6-'СЕТ СН'!$F$19</f>
        <v>818.53617364000002</v>
      </c>
      <c r="F21" s="36">
        <f>SUMIFS(СВЦЭМ!$C$33:$C$776,СВЦЭМ!$A$33:$A$776,$A21,СВЦЭМ!$B$33:$B$776,F$11)+'СЕТ СН'!$F$9+СВЦЭМ!$D$10+'СЕТ СН'!$F$6-'СЕТ СН'!$F$19</f>
        <v>800.94239270000003</v>
      </c>
      <c r="G21" s="36">
        <f>SUMIFS(СВЦЭМ!$C$33:$C$776,СВЦЭМ!$A$33:$A$776,$A21,СВЦЭМ!$B$33:$B$776,G$11)+'СЕТ СН'!$F$9+СВЦЭМ!$D$10+'СЕТ СН'!$F$6-'СЕТ СН'!$F$19</f>
        <v>794.0523499300001</v>
      </c>
      <c r="H21" s="36">
        <f>SUMIFS(СВЦЭМ!$C$33:$C$776,СВЦЭМ!$A$33:$A$776,$A21,СВЦЭМ!$B$33:$B$776,H$11)+'СЕТ СН'!$F$9+СВЦЭМ!$D$10+'СЕТ СН'!$F$6-'СЕТ СН'!$F$19</f>
        <v>773.59828624000011</v>
      </c>
      <c r="I21" s="36">
        <f>SUMIFS(СВЦЭМ!$C$33:$C$776,СВЦЭМ!$A$33:$A$776,$A21,СВЦЭМ!$B$33:$B$776,I$11)+'СЕТ СН'!$F$9+СВЦЭМ!$D$10+'СЕТ СН'!$F$6-'СЕТ СН'!$F$19</f>
        <v>761.87789613000007</v>
      </c>
      <c r="J21" s="36">
        <f>SUMIFS(СВЦЭМ!$C$33:$C$776,СВЦЭМ!$A$33:$A$776,$A21,СВЦЭМ!$B$33:$B$776,J$11)+'СЕТ СН'!$F$9+СВЦЭМ!$D$10+'СЕТ СН'!$F$6-'СЕТ СН'!$F$19</f>
        <v>783.30196949000003</v>
      </c>
      <c r="K21" s="36">
        <f>SUMIFS(СВЦЭМ!$C$33:$C$776,СВЦЭМ!$A$33:$A$776,$A21,СВЦЭМ!$B$33:$B$776,K$11)+'СЕТ СН'!$F$9+СВЦЭМ!$D$10+'СЕТ СН'!$F$6-'СЕТ СН'!$F$19</f>
        <v>785.80920570000012</v>
      </c>
      <c r="L21" s="36">
        <f>SUMIFS(СВЦЭМ!$C$33:$C$776,СВЦЭМ!$A$33:$A$776,$A21,СВЦЭМ!$B$33:$B$776,L$11)+'СЕТ СН'!$F$9+СВЦЭМ!$D$10+'СЕТ СН'!$F$6-'СЕТ СН'!$F$19</f>
        <v>802.72392882000008</v>
      </c>
      <c r="M21" s="36">
        <f>SUMIFS(СВЦЭМ!$C$33:$C$776,СВЦЭМ!$A$33:$A$776,$A21,СВЦЭМ!$B$33:$B$776,M$11)+'СЕТ СН'!$F$9+СВЦЭМ!$D$10+'СЕТ СН'!$F$6-'СЕТ СН'!$F$19</f>
        <v>802.97733908000009</v>
      </c>
      <c r="N21" s="36">
        <f>SUMIFS(СВЦЭМ!$C$33:$C$776,СВЦЭМ!$A$33:$A$776,$A21,СВЦЭМ!$B$33:$B$776,N$11)+'СЕТ СН'!$F$9+СВЦЭМ!$D$10+'СЕТ СН'!$F$6-'СЕТ СН'!$F$19</f>
        <v>795.55533474000003</v>
      </c>
      <c r="O21" s="36">
        <f>SUMIFS(СВЦЭМ!$C$33:$C$776,СВЦЭМ!$A$33:$A$776,$A21,СВЦЭМ!$B$33:$B$776,O$11)+'СЕТ СН'!$F$9+СВЦЭМ!$D$10+'СЕТ СН'!$F$6-'СЕТ СН'!$F$19</f>
        <v>796.50351561000002</v>
      </c>
      <c r="P21" s="36">
        <f>SUMIFS(СВЦЭМ!$C$33:$C$776,СВЦЭМ!$A$33:$A$776,$A21,СВЦЭМ!$B$33:$B$776,P$11)+'СЕТ СН'!$F$9+СВЦЭМ!$D$10+'СЕТ СН'!$F$6-'СЕТ СН'!$F$19</f>
        <v>796.76212145000011</v>
      </c>
      <c r="Q21" s="36">
        <f>SUMIFS(СВЦЭМ!$C$33:$C$776,СВЦЭМ!$A$33:$A$776,$A21,СВЦЭМ!$B$33:$B$776,Q$11)+'СЕТ СН'!$F$9+СВЦЭМ!$D$10+'СЕТ СН'!$F$6-'СЕТ СН'!$F$19</f>
        <v>788.45031780000011</v>
      </c>
      <c r="R21" s="36">
        <f>SUMIFS(СВЦЭМ!$C$33:$C$776,СВЦЭМ!$A$33:$A$776,$A21,СВЦЭМ!$B$33:$B$776,R$11)+'СЕТ СН'!$F$9+СВЦЭМ!$D$10+'СЕТ СН'!$F$6-'СЕТ СН'!$F$19</f>
        <v>778.35686587000009</v>
      </c>
      <c r="S21" s="36">
        <f>SUMIFS(СВЦЭМ!$C$33:$C$776,СВЦЭМ!$A$33:$A$776,$A21,СВЦЭМ!$B$33:$B$776,S$11)+'СЕТ СН'!$F$9+СВЦЭМ!$D$10+'СЕТ СН'!$F$6-'СЕТ СН'!$F$19</f>
        <v>773.35216428000001</v>
      </c>
      <c r="T21" s="36">
        <f>SUMIFS(СВЦЭМ!$C$33:$C$776,СВЦЭМ!$A$33:$A$776,$A21,СВЦЭМ!$B$33:$B$776,T$11)+'СЕТ СН'!$F$9+СВЦЭМ!$D$10+'СЕТ СН'!$F$6-'СЕТ СН'!$F$19</f>
        <v>784.81813546000012</v>
      </c>
      <c r="U21" s="36">
        <f>SUMIFS(СВЦЭМ!$C$33:$C$776,СВЦЭМ!$A$33:$A$776,$A21,СВЦЭМ!$B$33:$B$776,U$11)+'СЕТ СН'!$F$9+СВЦЭМ!$D$10+'СЕТ СН'!$F$6-'СЕТ СН'!$F$19</f>
        <v>793.71114804000001</v>
      </c>
      <c r="V21" s="36">
        <f>SUMIFS(СВЦЭМ!$C$33:$C$776,СВЦЭМ!$A$33:$A$776,$A21,СВЦЭМ!$B$33:$B$776,V$11)+'СЕТ СН'!$F$9+СВЦЭМ!$D$10+'СЕТ СН'!$F$6-'СЕТ СН'!$F$19</f>
        <v>809.93897871000001</v>
      </c>
      <c r="W21" s="36">
        <f>SUMIFS(СВЦЭМ!$C$33:$C$776,СВЦЭМ!$A$33:$A$776,$A21,СВЦЭМ!$B$33:$B$776,W$11)+'СЕТ СН'!$F$9+СВЦЭМ!$D$10+'СЕТ СН'!$F$6-'СЕТ СН'!$F$19</f>
        <v>791.62779318000003</v>
      </c>
      <c r="X21" s="36">
        <f>SUMIFS(СВЦЭМ!$C$33:$C$776,СВЦЭМ!$A$33:$A$776,$A21,СВЦЭМ!$B$33:$B$776,X$11)+'СЕТ СН'!$F$9+СВЦЭМ!$D$10+'СЕТ СН'!$F$6-'СЕТ СН'!$F$19</f>
        <v>763.37792737000007</v>
      </c>
      <c r="Y21" s="36">
        <f>SUMIFS(СВЦЭМ!$C$33:$C$776,СВЦЭМ!$A$33:$A$776,$A21,СВЦЭМ!$B$33:$B$776,Y$11)+'СЕТ СН'!$F$9+СВЦЭМ!$D$10+'СЕТ СН'!$F$6-'СЕТ СН'!$F$19</f>
        <v>775.41250266000009</v>
      </c>
    </row>
    <row r="22" spans="1:25" ht="15.75" x14ac:dyDescent="0.2">
      <c r="A22" s="35">
        <f t="shared" si="0"/>
        <v>43719</v>
      </c>
      <c r="B22" s="36">
        <f>SUMIFS(СВЦЭМ!$C$33:$C$776,СВЦЭМ!$A$33:$A$776,$A22,СВЦЭМ!$B$33:$B$776,B$11)+'СЕТ СН'!$F$9+СВЦЭМ!$D$10+'СЕТ СН'!$F$6-'СЕТ СН'!$F$19</f>
        <v>868.16871599000001</v>
      </c>
      <c r="C22" s="36">
        <f>SUMIFS(СВЦЭМ!$C$33:$C$776,СВЦЭМ!$A$33:$A$776,$A22,СВЦЭМ!$B$33:$B$776,C$11)+'СЕТ СН'!$F$9+СВЦЭМ!$D$10+'СЕТ СН'!$F$6-'СЕТ СН'!$F$19</f>
        <v>894.62716876000002</v>
      </c>
      <c r="D22" s="36">
        <f>SUMIFS(СВЦЭМ!$C$33:$C$776,СВЦЭМ!$A$33:$A$776,$A22,СВЦЭМ!$B$33:$B$776,D$11)+'СЕТ СН'!$F$9+СВЦЭМ!$D$10+'СЕТ СН'!$F$6-'СЕТ СН'!$F$19</f>
        <v>926.90022282000007</v>
      </c>
      <c r="E22" s="36">
        <f>SUMIFS(СВЦЭМ!$C$33:$C$776,СВЦЭМ!$A$33:$A$776,$A22,СВЦЭМ!$B$33:$B$776,E$11)+'СЕТ СН'!$F$9+СВЦЭМ!$D$10+'СЕТ СН'!$F$6-'СЕТ СН'!$F$19</f>
        <v>938.98606408000012</v>
      </c>
      <c r="F22" s="36">
        <f>SUMIFS(СВЦЭМ!$C$33:$C$776,СВЦЭМ!$A$33:$A$776,$A22,СВЦЭМ!$B$33:$B$776,F$11)+'СЕТ СН'!$F$9+СВЦЭМ!$D$10+'СЕТ СН'!$F$6-'СЕТ СН'!$F$19</f>
        <v>943.23378251000008</v>
      </c>
      <c r="G22" s="36">
        <f>SUMIFS(СВЦЭМ!$C$33:$C$776,СВЦЭМ!$A$33:$A$776,$A22,СВЦЭМ!$B$33:$B$776,G$11)+'СЕТ СН'!$F$9+СВЦЭМ!$D$10+'СЕТ СН'!$F$6-'СЕТ СН'!$F$19</f>
        <v>921.01845478000007</v>
      </c>
      <c r="H22" s="36">
        <f>SUMIFS(СВЦЭМ!$C$33:$C$776,СВЦЭМ!$A$33:$A$776,$A22,СВЦЭМ!$B$33:$B$776,H$11)+'СЕТ СН'!$F$9+СВЦЭМ!$D$10+'СЕТ СН'!$F$6-'СЕТ СН'!$F$19</f>
        <v>868.18768553000007</v>
      </c>
      <c r="I22" s="36">
        <f>SUMIFS(СВЦЭМ!$C$33:$C$776,СВЦЭМ!$A$33:$A$776,$A22,СВЦЭМ!$B$33:$B$776,I$11)+'СЕТ СН'!$F$9+СВЦЭМ!$D$10+'СЕТ СН'!$F$6-'СЕТ СН'!$F$19</f>
        <v>825.81934049000006</v>
      </c>
      <c r="J22" s="36">
        <f>SUMIFS(СВЦЭМ!$C$33:$C$776,СВЦЭМ!$A$33:$A$776,$A22,СВЦЭМ!$B$33:$B$776,J$11)+'СЕТ СН'!$F$9+СВЦЭМ!$D$10+'СЕТ СН'!$F$6-'СЕТ СН'!$F$19</f>
        <v>778.31886498000006</v>
      </c>
      <c r="K22" s="36">
        <f>SUMIFS(СВЦЭМ!$C$33:$C$776,СВЦЭМ!$A$33:$A$776,$A22,СВЦЭМ!$B$33:$B$776,K$11)+'СЕТ СН'!$F$9+СВЦЭМ!$D$10+'СЕТ СН'!$F$6-'СЕТ СН'!$F$19</f>
        <v>778.98237146000008</v>
      </c>
      <c r="L22" s="36">
        <f>SUMIFS(СВЦЭМ!$C$33:$C$776,СВЦЭМ!$A$33:$A$776,$A22,СВЦЭМ!$B$33:$B$776,L$11)+'СЕТ СН'!$F$9+СВЦЭМ!$D$10+'СЕТ СН'!$F$6-'СЕТ СН'!$F$19</f>
        <v>782.62191457000006</v>
      </c>
      <c r="M22" s="36">
        <f>SUMIFS(СВЦЭМ!$C$33:$C$776,СВЦЭМ!$A$33:$A$776,$A22,СВЦЭМ!$B$33:$B$776,M$11)+'СЕТ СН'!$F$9+СВЦЭМ!$D$10+'СЕТ СН'!$F$6-'СЕТ СН'!$F$19</f>
        <v>777.73372646000007</v>
      </c>
      <c r="N22" s="36">
        <f>SUMIFS(СВЦЭМ!$C$33:$C$776,СВЦЭМ!$A$33:$A$776,$A22,СВЦЭМ!$B$33:$B$776,N$11)+'СЕТ СН'!$F$9+СВЦЭМ!$D$10+'СЕТ СН'!$F$6-'СЕТ СН'!$F$19</f>
        <v>785.68213804000004</v>
      </c>
      <c r="O22" s="36">
        <f>SUMIFS(СВЦЭМ!$C$33:$C$776,СВЦЭМ!$A$33:$A$776,$A22,СВЦЭМ!$B$33:$B$776,O$11)+'СЕТ СН'!$F$9+СВЦЭМ!$D$10+'СЕТ СН'!$F$6-'СЕТ СН'!$F$19</f>
        <v>794.21717535000005</v>
      </c>
      <c r="P22" s="36">
        <f>SUMIFS(СВЦЭМ!$C$33:$C$776,СВЦЭМ!$A$33:$A$776,$A22,СВЦЭМ!$B$33:$B$776,P$11)+'СЕТ СН'!$F$9+СВЦЭМ!$D$10+'СЕТ СН'!$F$6-'СЕТ СН'!$F$19</f>
        <v>792.82255350000003</v>
      </c>
      <c r="Q22" s="36">
        <f>SUMIFS(СВЦЭМ!$C$33:$C$776,СВЦЭМ!$A$33:$A$776,$A22,СВЦЭМ!$B$33:$B$776,Q$11)+'СЕТ СН'!$F$9+СВЦЭМ!$D$10+'СЕТ СН'!$F$6-'СЕТ СН'!$F$19</f>
        <v>806.38356161000002</v>
      </c>
      <c r="R22" s="36">
        <f>SUMIFS(СВЦЭМ!$C$33:$C$776,СВЦЭМ!$A$33:$A$776,$A22,СВЦЭМ!$B$33:$B$776,R$11)+'СЕТ СН'!$F$9+СВЦЭМ!$D$10+'СЕТ СН'!$F$6-'СЕТ СН'!$F$19</f>
        <v>791.00057214000003</v>
      </c>
      <c r="S22" s="36">
        <f>SUMIFS(СВЦЭМ!$C$33:$C$776,СВЦЭМ!$A$33:$A$776,$A22,СВЦЭМ!$B$33:$B$776,S$11)+'СЕТ СН'!$F$9+СВЦЭМ!$D$10+'СЕТ СН'!$F$6-'СЕТ СН'!$F$19</f>
        <v>793.51788306000003</v>
      </c>
      <c r="T22" s="36">
        <f>SUMIFS(СВЦЭМ!$C$33:$C$776,СВЦЭМ!$A$33:$A$776,$A22,СВЦЭМ!$B$33:$B$776,T$11)+'СЕТ СН'!$F$9+СВЦЭМ!$D$10+'СЕТ СН'!$F$6-'СЕТ СН'!$F$19</f>
        <v>787.55888125000001</v>
      </c>
      <c r="U22" s="36">
        <f>SUMIFS(СВЦЭМ!$C$33:$C$776,СВЦЭМ!$A$33:$A$776,$A22,СВЦЭМ!$B$33:$B$776,U$11)+'СЕТ СН'!$F$9+СВЦЭМ!$D$10+'СЕТ СН'!$F$6-'СЕТ СН'!$F$19</f>
        <v>790.88413247000005</v>
      </c>
      <c r="V22" s="36">
        <f>SUMIFS(СВЦЭМ!$C$33:$C$776,СВЦЭМ!$A$33:$A$776,$A22,СВЦЭМ!$B$33:$B$776,V$11)+'СЕТ СН'!$F$9+СВЦЭМ!$D$10+'СЕТ СН'!$F$6-'СЕТ СН'!$F$19</f>
        <v>804.28710674000001</v>
      </c>
      <c r="W22" s="36">
        <f>SUMIFS(СВЦЭМ!$C$33:$C$776,СВЦЭМ!$A$33:$A$776,$A22,СВЦЭМ!$B$33:$B$776,W$11)+'СЕТ СН'!$F$9+СВЦЭМ!$D$10+'СЕТ СН'!$F$6-'СЕТ СН'!$F$19</f>
        <v>781.39972058000012</v>
      </c>
      <c r="X22" s="36">
        <f>SUMIFS(СВЦЭМ!$C$33:$C$776,СВЦЭМ!$A$33:$A$776,$A22,СВЦЭМ!$B$33:$B$776,X$11)+'СЕТ СН'!$F$9+СВЦЭМ!$D$10+'СЕТ СН'!$F$6-'СЕТ СН'!$F$19</f>
        <v>764.45582488000002</v>
      </c>
      <c r="Y22" s="36">
        <f>SUMIFS(СВЦЭМ!$C$33:$C$776,СВЦЭМ!$A$33:$A$776,$A22,СВЦЭМ!$B$33:$B$776,Y$11)+'СЕТ СН'!$F$9+СВЦЭМ!$D$10+'СЕТ СН'!$F$6-'СЕТ СН'!$F$19</f>
        <v>779.80003506000003</v>
      </c>
    </row>
    <row r="23" spans="1:25" ht="15.75" x14ac:dyDescent="0.2">
      <c r="A23" s="35">
        <f t="shared" si="0"/>
        <v>43720</v>
      </c>
      <c r="B23" s="36">
        <f>SUMIFS(СВЦЭМ!$C$33:$C$776,СВЦЭМ!$A$33:$A$776,$A23,СВЦЭМ!$B$33:$B$776,B$11)+'СЕТ СН'!$F$9+СВЦЭМ!$D$10+'СЕТ СН'!$F$6-'СЕТ СН'!$F$19</f>
        <v>850.03098349000004</v>
      </c>
      <c r="C23" s="36">
        <f>SUMIFS(СВЦЭМ!$C$33:$C$776,СВЦЭМ!$A$33:$A$776,$A23,СВЦЭМ!$B$33:$B$776,C$11)+'СЕТ СН'!$F$9+СВЦЭМ!$D$10+'СЕТ СН'!$F$6-'СЕТ СН'!$F$19</f>
        <v>858.97627184000009</v>
      </c>
      <c r="D23" s="36">
        <f>SUMIFS(СВЦЭМ!$C$33:$C$776,СВЦЭМ!$A$33:$A$776,$A23,СВЦЭМ!$B$33:$B$776,D$11)+'СЕТ СН'!$F$9+СВЦЭМ!$D$10+'СЕТ СН'!$F$6-'СЕТ СН'!$F$19</f>
        <v>880.66102164000006</v>
      </c>
      <c r="E23" s="36">
        <f>SUMIFS(СВЦЭМ!$C$33:$C$776,СВЦЭМ!$A$33:$A$776,$A23,СВЦЭМ!$B$33:$B$776,E$11)+'СЕТ СН'!$F$9+СВЦЭМ!$D$10+'СЕТ СН'!$F$6-'СЕТ СН'!$F$19</f>
        <v>891.31012639000005</v>
      </c>
      <c r="F23" s="36">
        <f>SUMIFS(СВЦЭМ!$C$33:$C$776,СВЦЭМ!$A$33:$A$776,$A23,СВЦЭМ!$B$33:$B$776,F$11)+'СЕТ СН'!$F$9+СВЦЭМ!$D$10+'СЕТ СН'!$F$6-'СЕТ СН'!$F$19</f>
        <v>896.54757203000008</v>
      </c>
      <c r="G23" s="36">
        <f>SUMIFS(СВЦЭМ!$C$33:$C$776,СВЦЭМ!$A$33:$A$776,$A23,СВЦЭМ!$B$33:$B$776,G$11)+'СЕТ СН'!$F$9+СВЦЭМ!$D$10+'СЕТ СН'!$F$6-'СЕТ СН'!$F$19</f>
        <v>871.89881598000011</v>
      </c>
      <c r="H23" s="36">
        <f>SUMIFS(СВЦЭМ!$C$33:$C$776,СВЦЭМ!$A$33:$A$776,$A23,СВЦЭМ!$B$33:$B$776,H$11)+'СЕТ СН'!$F$9+СВЦЭМ!$D$10+'СЕТ СН'!$F$6-'СЕТ СН'!$F$19</f>
        <v>822.53417314000012</v>
      </c>
      <c r="I23" s="36">
        <f>SUMIFS(СВЦЭМ!$C$33:$C$776,СВЦЭМ!$A$33:$A$776,$A23,СВЦЭМ!$B$33:$B$776,I$11)+'СЕТ СН'!$F$9+СВЦЭМ!$D$10+'СЕТ СН'!$F$6-'СЕТ СН'!$F$19</f>
        <v>773.31043451000005</v>
      </c>
      <c r="J23" s="36">
        <f>SUMIFS(СВЦЭМ!$C$33:$C$776,СВЦЭМ!$A$33:$A$776,$A23,СВЦЭМ!$B$33:$B$776,J$11)+'СЕТ СН'!$F$9+СВЦЭМ!$D$10+'СЕТ СН'!$F$6-'СЕТ СН'!$F$19</f>
        <v>732.71321580000006</v>
      </c>
      <c r="K23" s="36">
        <f>SUMIFS(СВЦЭМ!$C$33:$C$776,СВЦЭМ!$A$33:$A$776,$A23,СВЦЭМ!$B$33:$B$776,K$11)+'СЕТ СН'!$F$9+СВЦЭМ!$D$10+'СЕТ СН'!$F$6-'СЕТ СН'!$F$19</f>
        <v>734.38377814000012</v>
      </c>
      <c r="L23" s="36">
        <f>SUMIFS(СВЦЭМ!$C$33:$C$776,СВЦЭМ!$A$33:$A$776,$A23,СВЦЭМ!$B$33:$B$776,L$11)+'СЕТ СН'!$F$9+СВЦЭМ!$D$10+'СЕТ СН'!$F$6-'СЕТ СН'!$F$19</f>
        <v>750.55439277000005</v>
      </c>
      <c r="M23" s="36">
        <f>SUMIFS(СВЦЭМ!$C$33:$C$776,СВЦЭМ!$A$33:$A$776,$A23,СВЦЭМ!$B$33:$B$776,M$11)+'СЕТ СН'!$F$9+СВЦЭМ!$D$10+'СЕТ СН'!$F$6-'СЕТ СН'!$F$19</f>
        <v>741.82573572000001</v>
      </c>
      <c r="N23" s="36">
        <f>SUMIFS(СВЦЭМ!$C$33:$C$776,СВЦЭМ!$A$33:$A$776,$A23,СВЦЭМ!$B$33:$B$776,N$11)+'СЕТ СН'!$F$9+СВЦЭМ!$D$10+'СЕТ СН'!$F$6-'СЕТ СН'!$F$19</f>
        <v>734.28789017000008</v>
      </c>
      <c r="O23" s="36">
        <f>SUMIFS(СВЦЭМ!$C$33:$C$776,СВЦЭМ!$A$33:$A$776,$A23,СВЦЭМ!$B$33:$B$776,O$11)+'СЕТ СН'!$F$9+СВЦЭМ!$D$10+'СЕТ СН'!$F$6-'СЕТ СН'!$F$19</f>
        <v>736.34599918000004</v>
      </c>
      <c r="P23" s="36">
        <f>SUMIFS(СВЦЭМ!$C$33:$C$776,СВЦЭМ!$A$33:$A$776,$A23,СВЦЭМ!$B$33:$B$776,P$11)+'СЕТ СН'!$F$9+СВЦЭМ!$D$10+'СЕТ СН'!$F$6-'СЕТ СН'!$F$19</f>
        <v>737.8236722800001</v>
      </c>
      <c r="Q23" s="36">
        <f>SUMIFS(СВЦЭМ!$C$33:$C$776,СВЦЭМ!$A$33:$A$776,$A23,СВЦЭМ!$B$33:$B$776,Q$11)+'СЕТ СН'!$F$9+СВЦЭМ!$D$10+'СЕТ СН'!$F$6-'СЕТ СН'!$F$19</f>
        <v>727.48782301000006</v>
      </c>
      <c r="R23" s="36">
        <f>SUMIFS(СВЦЭМ!$C$33:$C$776,СВЦЭМ!$A$33:$A$776,$A23,СВЦЭМ!$B$33:$B$776,R$11)+'СЕТ СН'!$F$9+СВЦЭМ!$D$10+'СЕТ СН'!$F$6-'СЕТ СН'!$F$19</f>
        <v>722.1832565200001</v>
      </c>
      <c r="S23" s="36">
        <f>SUMIFS(СВЦЭМ!$C$33:$C$776,СВЦЭМ!$A$33:$A$776,$A23,СВЦЭМ!$B$33:$B$776,S$11)+'СЕТ СН'!$F$9+СВЦЭМ!$D$10+'СЕТ СН'!$F$6-'СЕТ СН'!$F$19</f>
        <v>723.58260227000005</v>
      </c>
      <c r="T23" s="36">
        <f>SUMIFS(СВЦЭМ!$C$33:$C$776,СВЦЭМ!$A$33:$A$776,$A23,СВЦЭМ!$B$33:$B$776,T$11)+'СЕТ СН'!$F$9+СВЦЭМ!$D$10+'СЕТ СН'!$F$6-'СЕТ СН'!$F$19</f>
        <v>730.25051320000011</v>
      </c>
      <c r="U23" s="36">
        <f>SUMIFS(СВЦЭМ!$C$33:$C$776,СВЦЭМ!$A$33:$A$776,$A23,СВЦЭМ!$B$33:$B$776,U$11)+'СЕТ СН'!$F$9+СВЦЭМ!$D$10+'СЕТ СН'!$F$6-'СЕТ СН'!$F$19</f>
        <v>749.41816222000011</v>
      </c>
      <c r="V23" s="36">
        <f>SUMIFS(СВЦЭМ!$C$33:$C$776,СВЦЭМ!$A$33:$A$776,$A23,СВЦЭМ!$B$33:$B$776,V$11)+'СЕТ СН'!$F$9+СВЦЭМ!$D$10+'СЕТ СН'!$F$6-'СЕТ СН'!$F$19</f>
        <v>770.13220221000006</v>
      </c>
      <c r="W23" s="36">
        <f>SUMIFS(СВЦЭМ!$C$33:$C$776,СВЦЭМ!$A$33:$A$776,$A23,СВЦЭМ!$B$33:$B$776,W$11)+'СЕТ СН'!$F$9+СВЦЭМ!$D$10+'СЕТ СН'!$F$6-'СЕТ СН'!$F$19</f>
        <v>750.74805600000002</v>
      </c>
      <c r="X23" s="36">
        <f>SUMIFS(СВЦЭМ!$C$33:$C$776,СВЦЭМ!$A$33:$A$776,$A23,СВЦЭМ!$B$33:$B$776,X$11)+'СЕТ СН'!$F$9+СВЦЭМ!$D$10+'СЕТ СН'!$F$6-'СЕТ СН'!$F$19</f>
        <v>738.4961583700001</v>
      </c>
      <c r="Y23" s="36">
        <f>SUMIFS(СВЦЭМ!$C$33:$C$776,СВЦЭМ!$A$33:$A$776,$A23,СВЦЭМ!$B$33:$B$776,Y$11)+'СЕТ СН'!$F$9+СВЦЭМ!$D$10+'СЕТ СН'!$F$6-'СЕТ СН'!$F$19</f>
        <v>785.12679184000001</v>
      </c>
    </row>
    <row r="24" spans="1:25" ht="15.75" x14ac:dyDescent="0.2">
      <c r="A24" s="35">
        <f t="shared" si="0"/>
        <v>43721</v>
      </c>
      <c r="B24" s="36">
        <f>SUMIFS(СВЦЭМ!$C$33:$C$776,СВЦЭМ!$A$33:$A$776,$A24,СВЦЭМ!$B$33:$B$776,B$11)+'СЕТ СН'!$F$9+СВЦЭМ!$D$10+'СЕТ СН'!$F$6-'СЕТ СН'!$F$19</f>
        <v>795.18000289000008</v>
      </c>
      <c r="C24" s="36">
        <f>SUMIFS(СВЦЭМ!$C$33:$C$776,СВЦЭМ!$A$33:$A$776,$A24,СВЦЭМ!$B$33:$B$776,C$11)+'СЕТ СН'!$F$9+СВЦЭМ!$D$10+'СЕТ СН'!$F$6-'СЕТ СН'!$F$19</f>
        <v>830.36844797000003</v>
      </c>
      <c r="D24" s="36">
        <f>SUMIFS(СВЦЭМ!$C$33:$C$776,СВЦЭМ!$A$33:$A$776,$A24,СВЦЭМ!$B$33:$B$776,D$11)+'СЕТ СН'!$F$9+СВЦЭМ!$D$10+'СЕТ СН'!$F$6-'СЕТ СН'!$F$19</f>
        <v>847.11550754000007</v>
      </c>
      <c r="E24" s="36">
        <f>SUMIFS(СВЦЭМ!$C$33:$C$776,СВЦЭМ!$A$33:$A$776,$A24,СВЦЭМ!$B$33:$B$776,E$11)+'СЕТ СН'!$F$9+СВЦЭМ!$D$10+'СЕТ СН'!$F$6-'СЕТ СН'!$F$19</f>
        <v>860.3266948700001</v>
      </c>
      <c r="F24" s="36">
        <f>SUMIFS(СВЦЭМ!$C$33:$C$776,СВЦЭМ!$A$33:$A$776,$A24,СВЦЭМ!$B$33:$B$776,F$11)+'СЕТ СН'!$F$9+СВЦЭМ!$D$10+'СЕТ СН'!$F$6-'СЕТ СН'!$F$19</f>
        <v>866.53120545000002</v>
      </c>
      <c r="G24" s="36">
        <f>SUMIFS(СВЦЭМ!$C$33:$C$776,СВЦЭМ!$A$33:$A$776,$A24,СВЦЭМ!$B$33:$B$776,G$11)+'СЕТ СН'!$F$9+СВЦЭМ!$D$10+'СЕТ СН'!$F$6-'СЕТ СН'!$F$19</f>
        <v>835.84660247000011</v>
      </c>
      <c r="H24" s="36">
        <f>SUMIFS(СВЦЭМ!$C$33:$C$776,СВЦЭМ!$A$33:$A$776,$A24,СВЦЭМ!$B$33:$B$776,H$11)+'СЕТ СН'!$F$9+СВЦЭМ!$D$10+'СЕТ СН'!$F$6-'СЕТ СН'!$F$19</f>
        <v>793.86129337000011</v>
      </c>
      <c r="I24" s="36">
        <f>SUMIFS(СВЦЭМ!$C$33:$C$776,СВЦЭМ!$A$33:$A$776,$A24,СВЦЭМ!$B$33:$B$776,I$11)+'СЕТ СН'!$F$9+СВЦЭМ!$D$10+'СЕТ СН'!$F$6-'СЕТ СН'!$F$19</f>
        <v>769.52161753000007</v>
      </c>
      <c r="J24" s="36">
        <f>SUMIFS(СВЦЭМ!$C$33:$C$776,СВЦЭМ!$A$33:$A$776,$A24,СВЦЭМ!$B$33:$B$776,J$11)+'СЕТ СН'!$F$9+СВЦЭМ!$D$10+'СЕТ СН'!$F$6-'СЕТ СН'!$F$19</f>
        <v>753.18368537000003</v>
      </c>
      <c r="K24" s="36">
        <f>SUMIFS(СВЦЭМ!$C$33:$C$776,СВЦЭМ!$A$33:$A$776,$A24,СВЦЭМ!$B$33:$B$776,K$11)+'СЕТ СН'!$F$9+СВЦЭМ!$D$10+'СЕТ СН'!$F$6-'СЕТ СН'!$F$19</f>
        <v>727.98172832000012</v>
      </c>
      <c r="L24" s="36">
        <f>SUMIFS(СВЦЭМ!$C$33:$C$776,СВЦЭМ!$A$33:$A$776,$A24,СВЦЭМ!$B$33:$B$776,L$11)+'СЕТ СН'!$F$9+СВЦЭМ!$D$10+'СЕТ СН'!$F$6-'СЕТ СН'!$F$19</f>
        <v>717.45732396000005</v>
      </c>
      <c r="M24" s="36">
        <f>SUMIFS(СВЦЭМ!$C$33:$C$776,СВЦЭМ!$A$33:$A$776,$A24,СВЦЭМ!$B$33:$B$776,M$11)+'СЕТ СН'!$F$9+СВЦЭМ!$D$10+'СЕТ СН'!$F$6-'СЕТ СН'!$F$19</f>
        <v>722.13279010000008</v>
      </c>
      <c r="N24" s="36">
        <f>SUMIFS(СВЦЭМ!$C$33:$C$776,СВЦЭМ!$A$33:$A$776,$A24,СВЦЭМ!$B$33:$B$776,N$11)+'СЕТ СН'!$F$9+СВЦЭМ!$D$10+'СЕТ СН'!$F$6-'СЕТ СН'!$F$19</f>
        <v>736.02801409000006</v>
      </c>
      <c r="O24" s="36">
        <f>SUMIFS(СВЦЭМ!$C$33:$C$776,СВЦЭМ!$A$33:$A$776,$A24,СВЦЭМ!$B$33:$B$776,O$11)+'СЕТ СН'!$F$9+СВЦЭМ!$D$10+'СЕТ СН'!$F$6-'СЕТ СН'!$F$19</f>
        <v>742.08689407000008</v>
      </c>
      <c r="P24" s="36">
        <f>SUMIFS(СВЦЭМ!$C$33:$C$776,СВЦЭМ!$A$33:$A$776,$A24,СВЦЭМ!$B$33:$B$776,P$11)+'СЕТ СН'!$F$9+СВЦЭМ!$D$10+'СЕТ СН'!$F$6-'СЕТ СН'!$F$19</f>
        <v>742.55137799000011</v>
      </c>
      <c r="Q24" s="36">
        <f>SUMIFS(СВЦЭМ!$C$33:$C$776,СВЦЭМ!$A$33:$A$776,$A24,СВЦЭМ!$B$33:$B$776,Q$11)+'СЕТ СН'!$F$9+СВЦЭМ!$D$10+'СЕТ СН'!$F$6-'СЕТ СН'!$F$19</f>
        <v>745.74272367000003</v>
      </c>
      <c r="R24" s="36">
        <f>SUMIFS(СВЦЭМ!$C$33:$C$776,СВЦЭМ!$A$33:$A$776,$A24,СВЦЭМ!$B$33:$B$776,R$11)+'СЕТ СН'!$F$9+СВЦЭМ!$D$10+'СЕТ СН'!$F$6-'СЕТ СН'!$F$19</f>
        <v>714.49325932000011</v>
      </c>
      <c r="S24" s="36">
        <f>SUMIFS(СВЦЭМ!$C$33:$C$776,СВЦЭМ!$A$33:$A$776,$A24,СВЦЭМ!$B$33:$B$776,S$11)+'СЕТ СН'!$F$9+СВЦЭМ!$D$10+'СЕТ СН'!$F$6-'СЕТ СН'!$F$19</f>
        <v>728.57354694000003</v>
      </c>
      <c r="T24" s="36">
        <f>SUMIFS(СВЦЭМ!$C$33:$C$776,СВЦЭМ!$A$33:$A$776,$A24,СВЦЭМ!$B$33:$B$776,T$11)+'СЕТ СН'!$F$9+СВЦЭМ!$D$10+'СЕТ СН'!$F$6-'СЕТ СН'!$F$19</f>
        <v>745.52225006000003</v>
      </c>
      <c r="U24" s="36">
        <f>SUMIFS(СВЦЭМ!$C$33:$C$776,СВЦЭМ!$A$33:$A$776,$A24,СВЦЭМ!$B$33:$B$776,U$11)+'СЕТ СН'!$F$9+СВЦЭМ!$D$10+'СЕТ СН'!$F$6-'СЕТ СН'!$F$19</f>
        <v>758.45130574000007</v>
      </c>
      <c r="V24" s="36">
        <f>SUMIFS(СВЦЭМ!$C$33:$C$776,СВЦЭМ!$A$33:$A$776,$A24,СВЦЭМ!$B$33:$B$776,V$11)+'СЕТ СН'!$F$9+СВЦЭМ!$D$10+'СЕТ СН'!$F$6-'СЕТ СН'!$F$19</f>
        <v>714.04746309000006</v>
      </c>
      <c r="W24" s="36">
        <f>SUMIFS(СВЦЭМ!$C$33:$C$776,СВЦЭМ!$A$33:$A$776,$A24,СВЦЭМ!$B$33:$B$776,W$11)+'СЕТ СН'!$F$9+СВЦЭМ!$D$10+'СЕТ СН'!$F$6-'СЕТ СН'!$F$19</f>
        <v>728.74657321000007</v>
      </c>
      <c r="X24" s="36">
        <f>SUMIFS(СВЦЭМ!$C$33:$C$776,СВЦЭМ!$A$33:$A$776,$A24,СВЦЭМ!$B$33:$B$776,X$11)+'СЕТ СН'!$F$9+СВЦЭМ!$D$10+'СЕТ СН'!$F$6-'СЕТ СН'!$F$19</f>
        <v>702.35313247000011</v>
      </c>
      <c r="Y24" s="36">
        <f>SUMIFS(СВЦЭМ!$C$33:$C$776,СВЦЭМ!$A$33:$A$776,$A24,СВЦЭМ!$B$33:$B$776,Y$11)+'СЕТ СН'!$F$9+СВЦЭМ!$D$10+'СЕТ СН'!$F$6-'СЕТ СН'!$F$19</f>
        <v>776.83139168000002</v>
      </c>
    </row>
    <row r="25" spans="1:25" ht="15.75" x14ac:dyDescent="0.2">
      <c r="A25" s="35">
        <f t="shared" si="0"/>
        <v>43722</v>
      </c>
      <c r="B25" s="36">
        <f>SUMIFS(СВЦЭМ!$C$33:$C$776,СВЦЭМ!$A$33:$A$776,$A25,СВЦЭМ!$B$33:$B$776,B$11)+'СЕТ СН'!$F$9+СВЦЭМ!$D$10+'СЕТ СН'!$F$6-'СЕТ СН'!$F$19</f>
        <v>864.87771796000004</v>
      </c>
      <c r="C25" s="36">
        <f>SUMIFS(СВЦЭМ!$C$33:$C$776,СВЦЭМ!$A$33:$A$776,$A25,СВЦЭМ!$B$33:$B$776,C$11)+'СЕТ СН'!$F$9+СВЦЭМ!$D$10+'СЕТ СН'!$F$6-'СЕТ СН'!$F$19</f>
        <v>864.29475541000011</v>
      </c>
      <c r="D25" s="36">
        <f>SUMIFS(СВЦЭМ!$C$33:$C$776,СВЦЭМ!$A$33:$A$776,$A25,СВЦЭМ!$B$33:$B$776,D$11)+'СЕТ СН'!$F$9+СВЦЭМ!$D$10+'СЕТ СН'!$F$6-'СЕТ СН'!$F$19</f>
        <v>884.73236800000006</v>
      </c>
      <c r="E25" s="36">
        <f>SUMIFS(СВЦЭМ!$C$33:$C$776,СВЦЭМ!$A$33:$A$776,$A25,СВЦЭМ!$B$33:$B$776,E$11)+'СЕТ СН'!$F$9+СВЦЭМ!$D$10+'СЕТ СН'!$F$6-'СЕТ СН'!$F$19</f>
        <v>893.43439108000007</v>
      </c>
      <c r="F25" s="36">
        <f>SUMIFS(СВЦЭМ!$C$33:$C$776,СВЦЭМ!$A$33:$A$776,$A25,СВЦЭМ!$B$33:$B$776,F$11)+'СЕТ СН'!$F$9+СВЦЭМ!$D$10+'СЕТ СН'!$F$6-'СЕТ СН'!$F$19</f>
        <v>898.97766247000004</v>
      </c>
      <c r="G25" s="36">
        <f>SUMIFS(СВЦЭМ!$C$33:$C$776,СВЦЭМ!$A$33:$A$776,$A25,СВЦЭМ!$B$33:$B$776,G$11)+'СЕТ СН'!$F$9+СВЦЭМ!$D$10+'СЕТ СН'!$F$6-'СЕТ СН'!$F$19</f>
        <v>894.00676199000009</v>
      </c>
      <c r="H25" s="36">
        <f>SUMIFS(СВЦЭМ!$C$33:$C$776,СВЦЭМ!$A$33:$A$776,$A25,СВЦЭМ!$B$33:$B$776,H$11)+'СЕТ СН'!$F$9+СВЦЭМ!$D$10+'СЕТ СН'!$F$6-'СЕТ СН'!$F$19</f>
        <v>875.48018344000002</v>
      </c>
      <c r="I25" s="36">
        <f>SUMIFS(СВЦЭМ!$C$33:$C$776,СВЦЭМ!$A$33:$A$776,$A25,СВЦЭМ!$B$33:$B$776,I$11)+'СЕТ СН'!$F$9+СВЦЭМ!$D$10+'СЕТ СН'!$F$6-'СЕТ СН'!$F$19</f>
        <v>832.76694683000005</v>
      </c>
      <c r="J25" s="36">
        <f>SUMIFS(СВЦЭМ!$C$33:$C$776,СВЦЭМ!$A$33:$A$776,$A25,СВЦЭМ!$B$33:$B$776,J$11)+'СЕТ СН'!$F$9+СВЦЭМ!$D$10+'СЕТ СН'!$F$6-'СЕТ СН'!$F$19</f>
        <v>774.13713383000004</v>
      </c>
      <c r="K25" s="36">
        <f>SUMIFS(СВЦЭМ!$C$33:$C$776,СВЦЭМ!$A$33:$A$776,$A25,СВЦЭМ!$B$33:$B$776,K$11)+'СЕТ СН'!$F$9+СВЦЭМ!$D$10+'СЕТ СН'!$F$6-'СЕТ СН'!$F$19</f>
        <v>730.79678150000007</v>
      </c>
      <c r="L25" s="36">
        <f>SUMIFS(СВЦЭМ!$C$33:$C$776,СВЦЭМ!$A$33:$A$776,$A25,СВЦЭМ!$B$33:$B$776,L$11)+'СЕТ СН'!$F$9+СВЦЭМ!$D$10+'СЕТ СН'!$F$6-'СЕТ СН'!$F$19</f>
        <v>709.82527880000009</v>
      </c>
      <c r="M25" s="36">
        <f>SUMIFS(СВЦЭМ!$C$33:$C$776,СВЦЭМ!$A$33:$A$776,$A25,СВЦЭМ!$B$33:$B$776,M$11)+'СЕТ СН'!$F$9+СВЦЭМ!$D$10+'СЕТ СН'!$F$6-'СЕТ СН'!$F$19</f>
        <v>702.23696521000011</v>
      </c>
      <c r="N25" s="36">
        <f>SUMIFS(СВЦЭМ!$C$33:$C$776,СВЦЭМ!$A$33:$A$776,$A25,СВЦЭМ!$B$33:$B$776,N$11)+'СЕТ СН'!$F$9+СВЦЭМ!$D$10+'СЕТ СН'!$F$6-'СЕТ СН'!$F$19</f>
        <v>708.30648457000007</v>
      </c>
      <c r="O25" s="36">
        <f>SUMIFS(СВЦЭМ!$C$33:$C$776,СВЦЭМ!$A$33:$A$776,$A25,СВЦЭМ!$B$33:$B$776,O$11)+'СЕТ СН'!$F$9+СВЦЭМ!$D$10+'СЕТ СН'!$F$6-'СЕТ СН'!$F$19</f>
        <v>715.43087414000001</v>
      </c>
      <c r="P25" s="36">
        <f>SUMIFS(СВЦЭМ!$C$33:$C$776,СВЦЭМ!$A$33:$A$776,$A25,СВЦЭМ!$B$33:$B$776,P$11)+'СЕТ СН'!$F$9+СВЦЭМ!$D$10+'СЕТ СН'!$F$6-'СЕТ СН'!$F$19</f>
        <v>734.43165320000003</v>
      </c>
      <c r="Q25" s="36">
        <f>SUMIFS(СВЦЭМ!$C$33:$C$776,СВЦЭМ!$A$33:$A$776,$A25,СВЦЭМ!$B$33:$B$776,Q$11)+'СЕТ СН'!$F$9+СВЦЭМ!$D$10+'СЕТ СН'!$F$6-'СЕТ СН'!$F$19</f>
        <v>735.86318619000008</v>
      </c>
      <c r="R25" s="36">
        <f>SUMIFS(СВЦЭМ!$C$33:$C$776,СВЦЭМ!$A$33:$A$776,$A25,СВЦЭМ!$B$33:$B$776,R$11)+'СЕТ СН'!$F$9+СВЦЭМ!$D$10+'СЕТ СН'!$F$6-'СЕТ СН'!$F$19</f>
        <v>701.68976133000001</v>
      </c>
      <c r="S25" s="36">
        <f>SUMIFS(СВЦЭМ!$C$33:$C$776,СВЦЭМ!$A$33:$A$776,$A25,СВЦЭМ!$B$33:$B$776,S$11)+'СЕТ СН'!$F$9+СВЦЭМ!$D$10+'СЕТ СН'!$F$6-'СЕТ СН'!$F$19</f>
        <v>668.12323924000009</v>
      </c>
      <c r="T25" s="36">
        <f>SUMIFS(СВЦЭМ!$C$33:$C$776,СВЦЭМ!$A$33:$A$776,$A25,СВЦЭМ!$B$33:$B$776,T$11)+'СЕТ СН'!$F$9+СВЦЭМ!$D$10+'СЕТ СН'!$F$6-'СЕТ СН'!$F$19</f>
        <v>671.0080672900001</v>
      </c>
      <c r="U25" s="36">
        <f>SUMIFS(СВЦЭМ!$C$33:$C$776,СВЦЭМ!$A$33:$A$776,$A25,СВЦЭМ!$B$33:$B$776,U$11)+'СЕТ СН'!$F$9+СВЦЭМ!$D$10+'СЕТ СН'!$F$6-'СЕТ СН'!$F$19</f>
        <v>674.05793161000008</v>
      </c>
      <c r="V25" s="36">
        <f>SUMIFS(СВЦЭМ!$C$33:$C$776,СВЦЭМ!$A$33:$A$776,$A25,СВЦЭМ!$B$33:$B$776,V$11)+'СЕТ СН'!$F$9+СВЦЭМ!$D$10+'СЕТ СН'!$F$6-'СЕТ СН'!$F$19</f>
        <v>692.24149525000007</v>
      </c>
      <c r="W25" s="36">
        <f>SUMIFS(СВЦЭМ!$C$33:$C$776,СВЦЭМ!$A$33:$A$776,$A25,СВЦЭМ!$B$33:$B$776,W$11)+'СЕТ СН'!$F$9+СВЦЭМ!$D$10+'СЕТ СН'!$F$6-'СЕТ СН'!$F$19</f>
        <v>684.34238247000008</v>
      </c>
      <c r="X25" s="36">
        <f>SUMIFS(СВЦЭМ!$C$33:$C$776,СВЦЭМ!$A$33:$A$776,$A25,СВЦЭМ!$B$33:$B$776,X$11)+'СЕТ СН'!$F$9+СВЦЭМ!$D$10+'СЕТ СН'!$F$6-'СЕТ СН'!$F$19</f>
        <v>654.26284143000009</v>
      </c>
      <c r="Y25" s="36">
        <f>SUMIFS(СВЦЭМ!$C$33:$C$776,СВЦЭМ!$A$33:$A$776,$A25,СВЦЭМ!$B$33:$B$776,Y$11)+'СЕТ СН'!$F$9+СВЦЭМ!$D$10+'СЕТ СН'!$F$6-'СЕТ СН'!$F$19</f>
        <v>677.5589667700001</v>
      </c>
    </row>
    <row r="26" spans="1:25" ht="15.75" x14ac:dyDescent="0.2">
      <c r="A26" s="35">
        <f t="shared" si="0"/>
        <v>43723</v>
      </c>
      <c r="B26" s="36">
        <f>SUMIFS(СВЦЭМ!$C$33:$C$776,СВЦЭМ!$A$33:$A$776,$A26,СВЦЭМ!$B$33:$B$776,B$11)+'СЕТ СН'!$F$9+СВЦЭМ!$D$10+'СЕТ СН'!$F$6-'СЕТ СН'!$F$19</f>
        <v>758.99637894000011</v>
      </c>
      <c r="C26" s="36">
        <f>SUMIFS(СВЦЭМ!$C$33:$C$776,СВЦЭМ!$A$33:$A$776,$A26,СВЦЭМ!$B$33:$B$776,C$11)+'СЕТ СН'!$F$9+СВЦЭМ!$D$10+'СЕТ СН'!$F$6-'СЕТ СН'!$F$19</f>
        <v>807.86262123000006</v>
      </c>
      <c r="D26" s="36">
        <f>SUMIFS(СВЦЭМ!$C$33:$C$776,СВЦЭМ!$A$33:$A$776,$A26,СВЦЭМ!$B$33:$B$776,D$11)+'СЕТ СН'!$F$9+СВЦЭМ!$D$10+'СЕТ СН'!$F$6-'СЕТ СН'!$F$19</f>
        <v>819.90793847000009</v>
      </c>
      <c r="E26" s="36">
        <f>SUMIFS(СВЦЭМ!$C$33:$C$776,СВЦЭМ!$A$33:$A$776,$A26,СВЦЭМ!$B$33:$B$776,E$11)+'СЕТ СН'!$F$9+СВЦЭМ!$D$10+'СЕТ СН'!$F$6-'СЕТ СН'!$F$19</f>
        <v>830.72009465000008</v>
      </c>
      <c r="F26" s="36">
        <f>SUMIFS(СВЦЭМ!$C$33:$C$776,СВЦЭМ!$A$33:$A$776,$A26,СВЦЭМ!$B$33:$B$776,F$11)+'СЕТ СН'!$F$9+СВЦЭМ!$D$10+'СЕТ СН'!$F$6-'СЕТ СН'!$F$19</f>
        <v>836.6229477600001</v>
      </c>
      <c r="G26" s="36">
        <f>SUMIFS(СВЦЭМ!$C$33:$C$776,СВЦЭМ!$A$33:$A$776,$A26,СВЦЭМ!$B$33:$B$776,G$11)+'СЕТ СН'!$F$9+СВЦЭМ!$D$10+'СЕТ СН'!$F$6-'СЕТ СН'!$F$19</f>
        <v>831.33801911000012</v>
      </c>
      <c r="H26" s="36">
        <f>SUMIFS(СВЦЭМ!$C$33:$C$776,СВЦЭМ!$A$33:$A$776,$A26,СВЦЭМ!$B$33:$B$776,H$11)+'СЕТ СН'!$F$9+СВЦЭМ!$D$10+'СЕТ СН'!$F$6-'СЕТ СН'!$F$19</f>
        <v>811.14749785000004</v>
      </c>
      <c r="I26" s="36">
        <f>SUMIFS(СВЦЭМ!$C$33:$C$776,СВЦЭМ!$A$33:$A$776,$A26,СВЦЭМ!$B$33:$B$776,I$11)+'СЕТ СН'!$F$9+СВЦЭМ!$D$10+'СЕТ СН'!$F$6-'СЕТ СН'!$F$19</f>
        <v>782.45079561000011</v>
      </c>
      <c r="J26" s="36">
        <f>SUMIFS(СВЦЭМ!$C$33:$C$776,СВЦЭМ!$A$33:$A$776,$A26,СВЦЭМ!$B$33:$B$776,J$11)+'СЕТ СН'!$F$9+СВЦЭМ!$D$10+'СЕТ СН'!$F$6-'СЕТ СН'!$F$19</f>
        <v>735.77654602000007</v>
      </c>
      <c r="K26" s="36">
        <f>SUMIFS(СВЦЭМ!$C$33:$C$776,СВЦЭМ!$A$33:$A$776,$A26,СВЦЭМ!$B$33:$B$776,K$11)+'СЕТ СН'!$F$9+СВЦЭМ!$D$10+'СЕТ СН'!$F$6-'СЕТ СН'!$F$19</f>
        <v>702.91094994000002</v>
      </c>
      <c r="L26" s="36">
        <f>SUMIFS(СВЦЭМ!$C$33:$C$776,СВЦЭМ!$A$33:$A$776,$A26,СВЦЭМ!$B$33:$B$776,L$11)+'СЕТ СН'!$F$9+СВЦЭМ!$D$10+'СЕТ СН'!$F$6-'СЕТ СН'!$F$19</f>
        <v>722.88733925000008</v>
      </c>
      <c r="M26" s="36">
        <f>SUMIFS(СВЦЭМ!$C$33:$C$776,СВЦЭМ!$A$33:$A$776,$A26,СВЦЭМ!$B$33:$B$776,M$11)+'СЕТ СН'!$F$9+СВЦЭМ!$D$10+'СЕТ СН'!$F$6-'СЕТ СН'!$F$19</f>
        <v>718.07596300000012</v>
      </c>
      <c r="N26" s="36">
        <f>SUMIFS(СВЦЭМ!$C$33:$C$776,СВЦЭМ!$A$33:$A$776,$A26,СВЦЭМ!$B$33:$B$776,N$11)+'СЕТ СН'!$F$9+СВЦЭМ!$D$10+'СЕТ СН'!$F$6-'СЕТ СН'!$F$19</f>
        <v>710.32068245000005</v>
      </c>
      <c r="O26" s="36">
        <f>SUMIFS(СВЦЭМ!$C$33:$C$776,СВЦЭМ!$A$33:$A$776,$A26,СВЦЭМ!$B$33:$B$776,O$11)+'СЕТ СН'!$F$9+СВЦЭМ!$D$10+'СЕТ СН'!$F$6-'СЕТ СН'!$F$19</f>
        <v>705.35939177000012</v>
      </c>
      <c r="P26" s="36">
        <f>SUMIFS(СВЦЭМ!$C$33:$C$776,СВЦЭМ!$A$33:$A$776,$A26,СВЦЭМ!$B$33:$B$776,P$11)+'СЕТ СН'!$F$9+СВЦЭМ!$D$10+'СЕТ СН'!$F$6-'СЕТ СН'!$F$19</f>
        <v>711.58469905000004</v>
      </c>
      <c r="Q26" s="36">
        <f>SUMIFS(СВЦЭМ!$C$33:$C$776,СВЦЭМ!$A$33:$A$776,$A26,СВЦЭМ!$B$33:$B$776,Q$11)+'СЕТ СН'!$F$9+СВЦЭМ!$D$10+'СЕТ СН'!$F$6-'СЕТ СН'!$F$19</f>
        <v>719.73335923000002</v>
      </c>
      <c r="R26" s="36">
        <f>SUMIFS(СВЦЭМ!$C$33:$C$776,СВЦЭМ!$A$33:$A$776,$A26,СВЦЭМ!$B$33:$B$776,R$11)+'СЕТ СН'!$F$9+СВЦЭМ!$D$10+'СЕТ СН'!$F$6-'СЕТ СН'!$F$19</f>
        <v>673.58382799000003</v>
      </c>
      <c r="S26" s="36">
        <f>SUMIFS(СВЦЭМ!$C$33:$C$776,СВЦЭМ!$A$33:$A$776,$A26,СВЦЭМ!$B$33:$B$776,S$11)+'СЕТ СН'!$F$9+СВЦЭМ!$D$10+'СЕТ СН'!$F$6-'СЕТ СН'!$F$19</f>
        <v>663.58488078000005</v>
      </c>
      <c r="T26" s="36">
        <f>SUMIFS(СВЦЭМ!$C$33:$C$776,СВЦЭМ!$A$33:$A$776,$A26,СВЦЭМ!$B$33:$B$776,T$11)+'СЕТ СН'!$F$9+СВЦЭМ!$D$10+'СЕТ СН'!$F$6-'СЕТ СН'!$F$19</f>
        <v>671.36363184000004</v>
      </c>
      <c r="U26" s="36">
        <f>SUMIFS(СВЦЭМ!$C$33:$C$776,СВЦЭМ!$A$33:$A$776,$A26,СВЦЭМ!$B$33:$B$776,U$11)+'СЕТ СН'!$F$9+СВЦЭМ!$D$10+'СЕТ СН'!$F$6-'СЕТ СН'!$F$19</f>
        <v>687.50165483000012</v>
      </c>
      <c r="V26" s="36">
        <f>SUMIFS(СВЦЭМ!$C$33:$C$776,СВЦЭМ!$A$33:$A$776,$A26,СВЦЭМ!$B$33:$B$776,V$11)+'СЕТ СН'!$F$9+СВЦЭМ!$D$10+'СЕТ СН'!$F$6-'СЕТ СН'!$F$19</f>
        <v>712.75378560000001</v>
      </c>
      <c r="W26" s="36">
        <f>SUMIFS(СВЦЭМ!$C$33:$C$776,СВЦЭМ!$A$33:$A$776,$A26,СВЦЭМ!$B$33:$B$776,W$11)+'СЕТ СН'!$F$9+СВЦЭМ!$D$10+'СЕТ СН'!$F$6-'СЕТ СН'!$F$19</f>
        <v>707.15050667000003</v>
      </c>
      <c r="X26" s="36">
        <f>SUMIFS(СВЦЭМ!$C$33:$C$776,СВЦЭМ!$A$33:$A$776,$A26,СВЦЭМ!$B$33:$B$776,X$11)+'СЕТ СН'!$F$9+СВЦЭМ!$D$10+'СЕТ СН'!$F$6-'СЕТ СН'!$F$19</f>
        <v>665.56689608000011</v>
      </c>
      <c r="Y26" s="36">
        <f>SUMIFS(СВЦЭМ!$C$33:$C$776,СВЦЭМ!$A$33:$A$776,$A26,СВЦЭМ!$B$33:$B$776,Y$11)+'СЕТ СН'!$F$9+СВЦЭМ!$D$10+'СЕТ СН'!$F$6-'СЕТ СН'!$F$19</f>
        <v>709.34269042000005</v>
      </c>
    </row>
    <row r="27" spans="1:25" ht="15.75" x14ac:dyDescent="0.2">
      <c r="A27" s="35">
        <f t="shared" si="0"/>
        <v>43724</v>
      </c>
      <c r="B27" s="36">
        <f>SUMIFS(СВЦЭМ!$C$33:$C$776,СВЦЭМ!$A$33:$A$776,$A27,СВЦЭМ!$B$33:$B$776,B$11)+'СЕТ СН'!$F$9+СВЦЭМ!$D$10+'СЕТ СН'!$F$6-'СЕТ СН'!$F$19</f>
        <v>799.79753028000005</v>
      </c>
      <c r="C27" s="36">
        <f>SUMIFS(СВЦЭМ!$C$33:$C$776,СВЦЭМ!$A$33:$A$776,$A27,СВЦЭМ!$B$33:$B$776,C$11)+'СЕТ СН'!$F$9+СВЦЭМ!$D$10+'СЕТ СН'!$F$6-'СЕТ СН'!$F$19</f>
        <v>835.75389923000012</v>
      </c>
      <c r="D27" s="36">
        <f>SUMIFS(СВЦЭМ!$C$33:$C$776,СВЦЭМ!$A$33:$A$776,$A27,СВЦЭМ!$B$33:$B$776,D$11)+'СЕТ СН'!$F$9+СВЦЭМ!$D$10+'СЕТ СН'!$F$6-'СЕТ СН'!$F$19</f>
        <v>852.65776523000011</v>
      </c>
      <c r="E27" s="36">
        <f>SUMIFS(СВЦЭМ!$C$33:$C$776,СВЦЭМ!$A$33:$A$776,$A27,СВЦЭМ!$B$33:$B$776,E$11)+'СЕТ СН'!$F$9+СВЦЭМ!$D$10+'СЕТ СН'!$F$6-'СЕТ СН'!$F$19</f>
        <v>855.84410070000001</v>
      </c>
      <c r="F27" s="36">
        <f>SUMIFS(СВЦЭМ!$C$33:$C$776,СВЦЭМ!$A$33:$A$776,$A27,СВЦЭМ!$B$33:$B$776,F$11)+'СЕТ СН'!$F$9+СВЦЭМ!$D$10+'СЕТ СН'!$F$6-'СЕТ СН'!$F$19</f>
        <v>862.44555073000004</v>
      </c>
      <c r="G27" s="36">
        <f>SUMIFS(СВЦЭМ!$C$33:$C$776,СВЦЭМ!$A$33:$A$776,$A27,СВЦЭМ!$B$33:$B$776,G$11)+'СЕТ СН'!$F$9+СВЦЭМ!$D$10+'СЕТ СН'!$F$6-'СЕТ СН'!$F$19</f>
        <v>860.27415966000001</v>
      </c>
      <c r="H27" s="36">
        <f>SUMIFS(СВЦЭМ!$C$33:$C$776,СВЦЭМ!$A$33:$A$776,$A27,СВЦЭМ!$B$33:$B$776,H$11)+'СЕТ СН'!$F$9+СВЦЭМ!$D$10+'СЕТ СН'!$F$6-'СЕТ СН'!$F$19</f>
        <v>820.41270636000002</v>
      </c>
      <c r="I27" s="36">
        <f>SUMIFS(СВЦЭМ!$C$33:$C$776,СВЦЭМ!$A$33:$A$776,$A27,СВЦЭМ!$B$33:$B$776,I$11)+'СЕТ СН'!$F$9+СВЦЭМ!$D$10+'СЕТ СН'!$F$6-'СЕТ СН'!$F$19</f>
        <v>775.18975635000004</v>
      </c>
      <c r="J27" s="36">
        <f>SUMIFS(СВЦЭМ!$C$33:$C$776,СВЦЭМ!$A$33:$A$776,$A27,СВЦЭМ!$B$33:$B$776,J$11)+'СЕТ СН'!$F$9+СВЦЭМ!$D$10+'СЕТ СН'!$F$6-'СЕТ СН'!$F$19</f>
        <v>755.57259495000005</v>
      </c>
      <c r="K27" s="36">
        <f>SUMIFS(СВЦЭМ!$C$33:$C$776,СВЦЭМ!$A$33:$A$776,$A27,СВЦЭМ!$B$33:$B$776,K$11)+'СЕТ СН'!$F$9+СВЦЭМ!$D$10+'СЕТ СН'!$F$6-'СЕТ СН'!$F$19</f>
        <v>764.91567974000009</v>
      </c>
      <c r="L27" s="36">
        <f>SUMIFS(СВЦЭМ!$C$33:$C$776,СВЦЭМ!$A$33:$A$776,$A27,СВЦЭМ!$B$33:$B$776,L$11)+'СЕТ СН'!$F$9+СВЦЭМ!$D$10+'СЕТ СН'!$F$6-'СЕТ СН'!$F$19</f>
        <v>763.5914989800001</v>
      </c>
      <c r="M27" s="36">
        <f>SUMIFS(СВЦЭМ!$C$33:$C$776,СВЦЭМ!$A$33:$A$776,$A27,СВЦЭМ!$B$33:$B$776,M$11)+'СЕТ СН'!$F$9+СВЦЭМ!$D$10+'СЕТ СН'!$F$6-'СЕТ СН'!$F$19</f>
        <v>749.38174890000005</v>
      </c>
      <c r="N27" s="36">
        <f>SUMIFS(СВЦЭМ!$C$33:$C$776,СВЦЭМ!$A$33:$A$776,$A27,СВЦЭМ!$B$33:$B$776,N$11)+'СЕТ СН'!$F$9+СВЦЭМ!$D$10+'СЕТ СН'!$F$6-'СЕТ СН'!$F$19</f>
        <v>745.2139380000001</v>
      </c>
      <c r="O27" s="36">
        <f>SUMIFS(СВЦЭМ!$C$33:$C$776,СВЦЭМ!$A$33:$A$776,$A27,СВЦЭМ!$B$33:$B$776,O$11)+'СЕТ СН'!$F$9+СВЦЭМ!$D$10+'СЕТ СН'!$F$6-'СЕТ СН'!$F$19</f>
        <v>744.7437256500001</v>
      </c>
      <c r="P27" s="36">
        <f>SUMIFS(СВЦЭМ!$C$33:$C$776,СВЦЭМ!$A$33:$A$776,$A27,СВЦЭМ!$B$33:$B$776,P$11)+'СЕТ СН'!$F$9+СВЦЭМ!$D$10+'СЕТ СН'!$F$6-'СЕТ СН'!$F$19</f>
        <v>747.92904173000011</v>
      </c>
      <c r="Q27" s="36">
        <f>SUMIFS(СВЦЭМ!$C$33:$C$776,СВЦЭМ!$A$33:$A$776,$A27,СВЦЭМ!$B$33:$B$776,Q$11)+'СЕТ СН'!$F$9+СВЦЭМ!$D$10+'СЕТ СН'!$F$6-'СЕТ СН'!$F$19</f>
        <v>752.95488451000006</v>
      </c>
      <c r="R27" s="36">
        <f>SUMIFS(СВЦЭМ!$C$33:$C$776,СВЦЭМ!$A$33:$A$776,$A27,СВЦЭМ!$B$33:$B$776,R$11)+'СЕТ СН'!$F$9+СВЦЭМ!$D$10+'СЕТ СН'!$F$6-'СЕТ СН'!$F$19</f>
        <v>720.14637113000003</v>
      </c>
      <c r="S27" s="36">
        <f>SUMIFS(СВЦЭМ!$C$33:$C$776,СВЦЭМ!$A$33:$A$776,$A27,СВЦЭМ!$B$33:$B$776,S$11)+'СЕТ СН'!$F$9+СВЦЭМ!$D$10+'СЕТ СН'!$F$6-'СЕТ СН'!$F$19</f>
        <v>722.79000314000007</v>
      </c>
      <c r="T27" s="36">
        <f>SUMIFS(СВЦЭМ!$C$33:$C$776,СВЦЭМ!$A$33:$A$776,$A27,СВЦЭМ!$B$33:$B$776,T$11)+'СЕТ СН'!$F$9+СВЦЭМ!$D$10+'СЕТ СН'!$F$6-'СЕТ СН'!$F$19</f>
        <v>726.06960586000002</v>
      </c>
      <c r="U27" s="36">
        <f>SUMIFS(СВЦЭМ!$C$33:$C$776,СВЦЭМ!$A$33:$A$776,$A27,СВЦЭМ!$B$33:$B$776,U$11)+'СЕТ СН'!$F$9+СВЦЭМ!$D$10+'СЕТ СН'!$F$6-'СЕТ СН'!$F$19</f>
        <v>744.66948169000011</v>
      </c>
      <c r="V27" s="36">
        <f>SUMIFS(СВЦЭМ!$C$33:$C$776,СВЦЭМ!$A$33:$A$776,$A27,СВЦЭМ!$B$33:$B$776,V$11)+'СЕТ СН'!$F$9+СВЦЭМ!$D$10+'СЕТ СН'!$F$6-'СЕТ СН'!$F$19</f>
        <v>766.46282256000006</v>
      </c>
      <c r="W27" s="36">
        <f>SUMIFS(СВЦЭМ!$C$33:$C$776,СВЦЭМ!$A$33:$A$776,$A27,СВЦЭМ!$B$33:$B$776,W$11)+'СЕТ СН'!$F$9+СВЦЭМ!$D$10+'СЕТ СН'!$F$6-'СЕТ СН'!$F$19</f>
        <v>761.43723364000004</v>
      </c>
      <c r="X27" s="36">
        <f>SUMIFS(СВЦЭМ!$C$33:$C$776,СВЦЭМ!$A$33:$A$776,$A27,СВЦЭМ!$B$33:$B$776,X$11)+'СЕТ СН'!$F$9+СВЦЭМ!$D$10+'СЕТ СН'!$F$6-'СЕТ СН'!$F$19</f>
        <v>724.46477340000001</v>
      </c>
      <c r="Y27" s="36">
        <f>SUMIFS(СВЦЭМ!$C$33:$C$776,СВЦЭМ!$A$33:$A$776,$A27,СВЦЭМ!$B$33:$B$776,Y$11)+'СЕТ СН'!$F$9+СВЦЭМ!$D$10+'СЕТ СН'!$F$6-'СЕТ СН'!$F$19</f>
        <v>678.31079906000002</v>
      </c>
    </row>
    <row r="28" spans="1:25" ht="15.75" x14ac:dyDescent="0.2">
      <c r="A28" s="35">
        <f t="shared" si="0"/>
        <v>43725</v>
      </c>
      <c r="B28" s="36">
        <f>SUMIFS(СВЦЭМ!$C$33:$C$776,СВЦЭМ!$A$33:$A$776,$A28,СВЦЭМ!$B$33:$B$776,B$11)+'СЕТ СН'!$F$9+СВЦЭМ!$D$10+'СЕТ СН'!$F$6-'СЕТ СН'!$F$19</f>
        <v>721.64280231000009</v>
      </c>
      <c r="C28" s="36">
        <f>SUMIFS(СВЦЭМ!$C$33:$C$776,СВЦЭМ!$A$33:$A$776,$A28,СВЦЭМ!$B$33:$B$776,C$11)+'СЕТ СН'!$F$9+СВЦЭМ!$D$10+'СЕТ СН'!$F$6-'СЕТ СН'!$F$19</f>
        <v>748.94651353000006</v>
      </c>
      <c r="D28" s="36">
        <f>SUMIFS(СВЦЭМ!$C$33:$C$776,СВЦЭМ!$A$33:$A$776,$A28,СВЦЭМ!$B$33:$B$776,D$11)+'СЕТ СН'!$F$9+СВЦЭМ!$D$10+'СЕТ СН'!$F$6-'СЕТ СН'!$F$19</f>
        <v>762.53290287000004</v>
      </c>
      <c r="E28" s="36">
        <f>SUMIFS(СВЦЭМ!$C$33:$C$776,СВЦЭМ!$A$33:$A$776,$A28,СВЦЭМ!$B$33:$B$776,E$11)+'СЕТ СН'!$F$9+СВЦЭМ!$D$10+'СЕТ СН'!$F$6-'СЕТ СН'!$F$19</f>
        <v>768.48027653000008</v>
      </c>
      <c r="F28" s="36">
        <f>SUMIFS(СВЦЭМ!$C$33:$C$776,СВЦЭМ!$A$33:$A$776,$A28,СВЦЭМ!$B$33:$B$776,F$11)+'СЕТ СН'!$F$9+СВЦЭМ!$D$10+'СЕТ СН'!$F$6-'СЕТ СН'!$F$19</f>
        <v>774.99409125000011</v>
      </c>
      <c r="G28" s="36">
        <f>SUMIFS(СВЦЭМ!$C$33:$C$776,СВЦЭМ!$A$33:$A$776,$A28,СВЦЭМ!$B$33:$B$776,G$11)+'СЕТ СН'!$F$9+СВЦЭМ!$D$10+'СЕТ СН'!$F$6-'СЕТ СН'!$F$19</f>
        <v>760.5383525200001</v>
      </c>
      <c r="H28" s="36">
        <f>SUMIFS(СВЦЭМ!$C$33:$C$776,СВЦЭМ!$A$33:$A$776,$A28,СВЦЭМ!$B$33:$B$776,H$11)+'СЕТ СН'!$F$9+СВЦЭМ!$D$10+'СЕТ СН'!$F$6-'СЕТ СН'!$F$19</f>
        <v>734.21144277000008</v>
      </c>
      <c r="I28" s="36">
        <f>SUMIFS(СВЦЭМ!$C$33:$C$776,СВЦЭМ!$A$33:$A$776,$A28,СВЦЭМ!$B$33:$B$776,I$11)+'СЕТ СН'!$F$9+СВЦЭМ!$D$10+'СЕТ СН'!$F$6-'СЕТ СН'!$F$19</f>
        <v>750.80063851000011</v>
      </c>
      <c r="J28" s="36">
        <f>SUMIFS(СВЦЭМ!$C$33:$C$776,СВЦЭМ!$A$33:$A$776,$A28,СВЦЭМ!$B$33:$B$776,J$11)+'СЕТ СН'!$F$9+СВЦЭМ!$D$10+'СЕТ СН'!$F$6-'СЕТ СН'!$F$19</f>
        <v>759.42435568000008</v>
      </c>
      <c r="K28" s="36">
        <f>SUMIFS(СВЦЭМ!$C$33:$C$776,СВЦЭМ!$A$33:$A$776,$A28,СВЦЭМ!$B$33:$B$776,K$11)+'СЕТ СН'!$F$9+СВЦЭМ!$D$10+'СЕТ СН'!$F$6-'СЕТ СН'!$F$19</f>
        <v>756.91990822000002</v>
      </c>
      <c r="L28" s="36">
        <f>SUMIFS(СВЦЭМ!$C$33:$C$776,СВЦЭМ!$A$33:$A$776,$A28,СВЦЭМ!$B$33:$B$776,L$11)+'СЕТ СН'!$F$9+СВЦЭМ!$D$10+'СЕТ СН'!$F$6-'СЕТ СН'!$F$19</f>
        <v>752.88004604000002</v>
      </c>
      <c r="M28" s="36">
        <f>SUMIFS(СВЦЭМ!$C$33:$C$776,СВЦЭМ!$A$33:$A$776,$A28,СВЦЭМ!$B$33:$B$776,M$11)+'СЕТ СН'!$F$9+СВЦЭМ!$D$10+'СЕТ СН'!$F$6-'СЕТ СН'!$F$19</f>
        <v>753.6177635900001</v>
      </c>
      <c r="N28" s="36">
        <f>SUMIFS(СВЦЭМ!$C$33:$C$776,СВЦЭМ!$A$33:$A$776,$A28,СВЦЭМ!$B$33:$B$776,N$11)+'СЕТ СН'!$F$9+СВЦЭМ!$D$10+'СЕТ СН'!$F$6-'СЕТ СН'!$F$19</f>
        <v>766.33602375000009</v>
      </c>
      <c r="O28" s="36">
        <f>SUMIFS(СВЦЭМ!$C$33:$C$776,СВЦЭМ!$A$33:$A$776,$A28,СВЦЭМ!$B$33:$B$776,O$11)+'СЕТ СН'!$F$9+СВЦЭМ!$D$10+'СЕТ СН'!$F$6-'СЕТ СН'!$F$19</f>
        <v>767.08242303000009</v>
      </c>
      <c r="P28" s="36">
        <f>SUMIFS(СВЦЭМ!$C$33:$C$776,СВЦЭМ!$A$33:$A$776,$A28,СВЦЭМ!$B$33:$B$776,P$11)+'СЕТ СН'!$F$9+СВЦЭМ!$D$10+'СЕТ СН'!$F$6-'СЕТ СН'!$F$19</f>
        <v>772.05801519000011</v>
      </c>
      <c r="Q28" s="36">
        <f>SUMIFS(СВЦЭМ!$C$33:$C$776,СВЦЭМ!$A$33:$A$776,$A28,СВЦЭМ!$B$33:$B$776,Q$11)+'СЕТ СН'!$F$9+СВЦЭМ!$D$10+'СЕТ СН'!$F$6-'СЕТ СН'!$F$19</f>
        <v>772.43480100000011</v>
      </c>
      <c r="R28" s="36">
        <f>SUMIFS(СВЦЭМ!$C$33:$C$776,СВЦЭМ!$A$33:$A$776,$A28,СВЦЭМ!$B$33:$B$776,R$11)+'СЕТ СН'!$F$9+СВЦЭМ!$D$10+'СЕТ СН'!$F$6-'СЕТ СН'!$F$19</f>
        <v>726.46632022000006</v>
      </c>
      <c r="S28" s="36">
        <f>SUMIFS(СВЦЭМ!$C$33:$C$776,СВЦЭМ!$A$33:$A$776,$A28,СВЦЭМ!$B$33:$B$776,S$11)+'СЕТ СН'!$F$9+СВЦЭМ!$D$10+'СЕТ СН'!$F$6-'СЕТ СН'!$F$19</f>
        <v>686.24186284000007</v>
      </c>
      <c r="T28" s="36">
        <f>SUMIFS(СВЦЭМ!$C$33:$C$776,СВЦЭМ!$A$33:$A$776,$A28,СВЦЭМ!$B$33:$B$776,T$11)+'СЕТ СН'!$F$9+СВЦЭМ!$D$10+'СЕТ СН'!$F$6-'СЕТ СН'!$F$19</f>
        <v>677.10588169000005</v>
      </c>
      <c r="U28" s="36">
        <f>SUMIFS(СВЦЭМ!$C$33:$C$776,СВЦЭМ!$A$33:$A$776,$A28,СВЦЭМ!$B$33:$B$776,U$11)+'СЕТ СН'!$F$9+СВЦЭМ!$D$10+'СЕТ СН'!$F$6-'СЕТ СН'!$F$19</f>
        <v>686.30555474000005</v>
      </c>
      <c r="V28" s="36">
        <f>SUMIFS(СВЦЭМ!$C$33:$C$776,СВЦЭМ!$A$33:$A$776,$A28,СВЦЭМ!$B$33:$B$776,V$11)+'СЕТ СН'!$F$9+СВЦЭМ!$D$10+'СЕТ СН'!$F$6-'СЕТ СН'!$F$19</f>
        <v>687.78149823000001</v>
      </c>
      <c r="W28" s="36">
        <f>SUMIFS(СВЦЭМ!$C$33:$C$776,СВЦЭМ!$A$33:$A$776,$A28,СВЦЭМ!$B$33:$B$776,W$11)+'СЕТ СН'!$F$9+СВЦЭМ!$D$10+'СЕТ СН'!$F$6-'СЕТ СН'!$F$19</f>
        <v>673.62695842000005</v>
      </c>
      <c r="X28" s="36">
        <f>SUMIFS(СВЦЭМ!$C$33:$C$776,СВЦЭМ!$A$33:$A$776,$A28,СВЦЭМ!$B$33:$B$776,X$11)+'СЕТ СН'!$F$9+СВЦЭМ!$D$10+'СЕТ СН'!$F$6-'СЕТ СН'!$F$19</f>
        <v>689.9004759500001</v>
      </c>
      <c r="Y28" s="36">
        <f>SUMIFS(СВЦЭМ!$C$33:$C$776,СВЦЭМ!$A$33:$A$776,$A28,СВЦЭМ!$B$33:$B$776,Y$11)+'СЕТ СН'!$F$9+СВЦЭМ!$D$10+'СЕТ СН'!$F$6-'СЕТ СН'!$F$19</f>
        <v>767.17222249000008</v>
      </c>
    </row>
    <row r="29" spans="1:25" ht="15.75" x14ac:dyDescent="0.2">
      <c r="A29" s="35">
        <f t="shared" si="0"/>
        <v>43726</v>
      </c>
      <c r="B29" s="36">
        <f>SUMIFS(СВЦЭМ!$C$33:$C$776,СВЦЭМ!$A$33:$A$776,$A29,СВЦЭМ!$B$33:$B$776,B$11)+'СЕТ СН'!$F$9+СВЦЭМ!$D$10+'СЕТ СН'!$F$6-'СЕТ СН'!$F$19</f>
        <v>814.49266546000001</v>
      </c>
      <c r="C29" s="36">
        <f>SUMIFS(СВЦЭМ!$C$33:$C$776,СВЦЭМ!$A$33:$A$776,$A29,СВЦЭМ!$B$33:$B$776,C$11)+'СЕТ СН'!$F$9+СВЦЭМ!$D$10+'СЕТ СН'!$F$6-'СЕТ СН'!$F$19</f>
        <v>816.55363001000012</v>
      </c>
      <c r="D29" s="36">
        <f>SUMIFS(СВЦЭМ!$C$33:$C$776,СВЦЭМ!$A$33:$A$776,$A29,СВЦЭМ!$B$33:$B$776,D$11)+'СЕТ СН'!$F$9+СВЦЭМ!$D$10+'СЕТ СН'!$F$6-'СЕТ СН'!$F$19</f>
        <v>822.89397855000004</v>
      </c>
      <c r="E29" s="36">
        <f>SUMIFS(СВЦЭМ!$C$33:$C$776,СВЦЭМ!$A$33:$A$776,$A29,СВЦЭМ!$B$33:$B$776,E$11)+'СЕТ СН'!$F$9+СВЦЭМ!$D$10+'СЕТ СН'!$F$6-'СЕТ СН'!$F$19</f>
        <v>830.04770356000006</v>
      </c>
      <c r="F29" s="36">
        <f>SUMIFS(СВЦЭМ!$C$33:$C$776,СВЦЭМ!$A$33:$A$776,$A29,СВЦЭМ!$B$33:$B$776,F$11)+'СЕТ СН'!$F$9+СВЦЭМ!$D$10+'СЕТ СН'!$F$6-'СЕТ СН'!$F$19</f>
        <v>831.88059560000011</v>
      </c>
      <c r="G29" s="36">
        <f>SUMIFS(СВЦЭМ!$C$33:$C$776,СВЦЭМ!$A$33:$A$776,$A29,СВЦЭМ!$B$33:$B$776,G$11)+'СЕТ СН'!$F$9+СВЦЭМ!$D$10+'СЕТ СН'!$F$6-'СЕТ СН'!$F$19</f>
        <v>815.39047514000004</v>
      </c>
      <c r="H29" s="36">
        <f>SUMIFS(СВЦЭМ!$C$33:$C$776,СВЦЭМ!$A$33:$A$776,$A29,СВЦЭМ!$B$33:$B$776,H$11)+'СЕТ СН'!$F$9+СВЦЭМ!$D$10+'СЕТ СН'!$F$6-'СЕТ СН'!$F$19</f>
        <v>771.60648659000003</v>
      </c>
      <c r="I29" s="36">
        <f>SUMIFS(СВЦЭМ!$C$33:$C$776,СВЦЭМ!$A$33:$A$776,$A29,СВЦЭМ!$B$33:$B$776,I$11)+'СЕТ СН'!$F$9+СВЦЭМ!$D$10+'СЕТ СН'!$F$6-'СЕТ СН'!$F$19</f>
        <v>727.97766549000005</v>
      </c>
      <c r="J29" s="36">
        <f>SUMIFS(СВЦЭМ!$C$33:$C$776,СВЦЭМ!$A$33:$A$776,$A29,СВЦЭМ!$B$33:$B$776,J$11)+'СЕТ СН'!$F$9+СВЦЭМ!$D$10+'СЕТ СН'!$F$6-'СЕТ СН'!$F$19</f>
        <v>692.94639801000005</v>
      </c>
      <c r="K29" s="36">
        <f>SUMIFS(СВЦЭМ!$C$33:$C$776,СВЦЭМ!$A$33:$A$776,$A29,СВЦЭМ!$B$33:$B$776,K$11)+'СЕТ СН'!$F$9+СВЦЭМ!$D$10+'СЕТ СН'!$F$6-'СЕТ СН'!$F$19</f>
        <v>685.94494863000011</v>
      </c>
      <c r="L29" s="36">
        <f>SUMIFS(СВЦЭМ!$C$33:$C$776,СВЦЭМ!$A$33:$A$776,$A29,СВЦЭМ!$B$33:$B$776,L$11)+'СЕТ СН'!$F$9+СВЦЭМ!$D$10+'СЕТ СН'!$F$6-'СЕТ СН'!$F$19</f>
        <v>678.78807655000003</v>
      </c>
      <c r="M29" s="36">
        <f>SUMIFS(СВЦЭМ!$C$33:$C$776,СВЦЭМ!$A$33:$A$776,$A29,СВЦЭМ!$B$33:$B$776,M$11)+'СЕТ СН'!$F$9+СВЦЭМ!$D$10+'СЕТ СН'!$F$6-'СЕТ СН'!$F$19</f>
        <v>675.79460015000006</v>
      </c>
      <c r="N29" s="36">
        <f>SUMIFS(СВЦЭМ!$C$33:$C$776,СВЦЭМ!$A$33:$A$776,$A29,СВЦЭМ!$B$33:$B$776,N$11)+'СЕТ СН'!$F$9+СВЦЭМ!$D$10+'СЕТ СН'!$F$6-'СЕТ СН'!$F$19</f>
        <v>689.47524071000009</v>
      </c>
      <c r="O29" s="36">
        <f>SUMIFS(СВЦЭМ!$C$33:$C$776,СВЦЭМ!$A$33:$A$776,$A29,СВЦЭМ!$B$33:$B$776,O$11)+'СЕТ СН'!$F$9+СВЦЭМ!$D$10+'СЕТ СН'!$F$6-'СЕТ СН'!$F$19</f>
        <v>689.11599829000011</v>
      </c>
      <c r="P29" s="36">
        <f>SUMIFS(СВЦЭМ!$C$33:$C$776,СВЦЭМ!$A$33:$A$776,$A29,СВЦЭМ!$B$33:$B$776,P$11)+'СЕТ СН'!$F$9+СВЦЭМ!$D$10+'СЕТ СН'!$F$6-'СЕТ СН'!$F$19</f>
        <v>693.55887676000009</v>
      </c>
      <c r="Q29" s="36">
        <f>SUMIFS(СВЦЭМ!$C$33:$C$776,СВЦЭМ!$A$33:$A$776,$A29,СВЦЭМ!$B$33:$B$776,Q$11)+'СЕТ СН'!$F$9+СВЦЭМ!$D$10+'СЕТ СН'!$F$6-'СЕТ СН'!$F$19</f>
        <v>700.87170936000007</v>
      </c>
      <c r="R29" s="36">
        <f>SUMIFS(СВЦЭМ!$C$33:$C$776,СВЦЭМ!$A$33:$A$776,$A29,СВЦЭМ!$B$33:$B$776,R$11)+'СЕТ СН'!$F$9+СВЦЭМ!$D$10+'СЕТ СН'!$F$6-'СЕТ СН'!$F$19</f>
        <v>678.30800996000005</v>
      </c>
      <c r="S29" s="36">
        <f>SUMIFS(СВЦЭМ!$C$33:$C$776,СВЦЭМ!$A$33:$A$776,$A29,СВЦЭМ!$B$33:$B$776,S$11)+'СЕТ СН'!$F$9+СВЦЭМ!$D$10+'СЕТ СН'!$F$6-'СЕТ СН'!$F$19</f>
        <v>665.8463581100001</v>
      </c>
      <c r="T29" s="36">
        <f>SUMIFS(СВЦЭМ!$C$33:$C$776,СВЦЭМ!$A$33:$A$776,$A29,СВЦЭМ!$B$33:$B$776,T$11)+'СЕТ СН'!$F$9+СВЦЭМ!$D$10+'СЕТ СН'!$F$6-'СЕТ СН'!$F$19</f>
        <v>689.89645621000011</v>
      </c>
      <c r="U29" s="36">
        <f>SUMIFS(СВЦЭМ!$C$33:$C$776,СВЦЭМ!$A$33:$A$776,$A29,СВЦЭМ!$B$33:$B$776,U$11)+'СЕТ СН'!$F$9+СВЦЭМ!$D$10+'СЕТ СН'!$F$6-'СЕТ СН'!$F$19</f>
        <v>721.51523987000007</v>
      </c>
      <c r="V29" s="36">
        <f>SUMIFS(СВЦЭМ!$C$33:$C$776,СВЦЭМ!$A$33:$A$776,$A29,СВЦЭМ!$B$33:$B$776,V$11)+'СЕТ СН'!$F$9+СВЦЭМ!$D$10+'СЕТ СН'!$F$6-'СЕТ СН'!$F$19</f>
        <v>742.67107293000004</v>
      </c>
      <c r="W29" s="36">
        <f>SUMIFS(СВЦЭМ!$C$33:$C$776,СВЦЭМ!$A$33:$A$776,$A29,СВЦЭМ!$B$33:$B$776,W$11)+'СЕТ СН'!$F$9+СВЦЭМ!$D$10+'СЕТ СН'!$F$6-'СЕТ СН'!$F$19</f>
        <v>719.64079218000006</v>
      </c>
      <c r="X29" s="36">
        <f>SUMIFS(СВЦЭМ!$C$33:$C$776,СВЦЭМ!$A$33:$A$776,$A29,СВЦЭМ!$B$33:$B$776,X$11)+'СЕТ СН'!$F$9+СВЦЭМ!$D$10+'СЕТ СН'!$F$6-'СЕТ СН'!$F$19</f>
        <v>694.29419741000004</v>
      </c>
      <c r="Y29" s="36">
        <f>SUMIFS(СВЦЭМ!$C$33:$C$776,СВЦЭМ!$A$33:$A$776,$A29,СВЦЭМ!$B$33:$B$776,Y$11)+'СЕТ СН'!$F$9+СВЦЭМ!$D$10+'СЕТ СН'!$F$6-'СЕТ СН'!$F$19</f>
        <v>724.63882043000001</v>
      </c>
    </row>
    <row r="30" spans="1:25" ht="15.75" x14ac:dyDescent="0.2">
      <c r="A30" s="35">
        <f t="shared" si="0"/>
        <v>43727</v>
      </c>
      <c r="B30" s="36">
        <f>SUMIFS(СВЦЭМ!$C$33:$C$776,СВЦЭМ!$A$33:$A$776,$A30,СВЦЭМ!$B$33:$B$776,B$11)+'СЕТ СН'!$F$9+СВЦЭМ!$D$10+'СЕТ СН'!$F$6-'СЕТ СН'!$F$19</f>
        <v>709.45648684000003</v>
      </c>
      <c r="C30" s="36">
        <f>SUMIFS(СВЦЭМ!$C$33:$C$776,СВЦЭМ!$A$33:$A$776,$A30,СВЦЭМ!$B$33:$B$776,C$11)+'СЕТ СН'!$F$9+СВЦЭМ!$D$10+'СЕТ СН'!$F$6-'СЕТ СН'!$F$19</f>
        <v>727.98370530000011</v>
      </c>
      <c r="D30" s="36">
        <f>SUMIFS(СВЦЭМ!$C$33:$C$776,СВЦЭМ!$A$33:$A$776,$A30,СВЦЭМ!$B$33:$B$776,D$11)+'СЕТ СН'!$F$9+СВЦЭМ!$D$10+'СЕТ СН'!$F$6-'СЕТ СН'!$F$19</f>
        <v>754.15048740000009</v>
      </c>
      <c r="E30" s="36">
        <f>SUMIFS(СВЦЭМ!$C$33:$C$776,СВЦЭМ!$A$33:$A$776,$A30,СВЦЭМ!$B$33:$B$776,E$11)+'СЕТ СН'!$F$9+СВЦЭМ!$D$10+'СЕТ СН'!$F$6-'СЕТ СН'!$F$19</f>
        <v>767.02382738000006</v>
      </c>
      <c r="F30" s="36">
        <f>SUMIFS(СВЦЭМ!$C$33:$C$776,СВЦЭМ!$A$33:$A$776,$A30,СВЦЭМ!$B$33:$B$776,F$11)+'СЕТ СН'!$F$9+СВЦЭМ!$D$10+'СЕТ СН'!$F$6-'СЕТ СН'!$F$19</f>
        <v>768.35246438000001</v>
      </c>
      <c r="G30" s="36">
        <f>SUMIFS(СВЦЭМ!$C$33:$C$776,СВЦЭМ!$A$33:$A$776,$A30,СВЦЭМ!$B$33:$B$776,G$11)+'СЕТ СН'!$F$9+СВЦЭМ!$D$10+'СЕТ СН'!$F$6-'СЕТ СН'!$F$19</f>
        <v>746.82133775000011</v>
      </c>
      <c r="H30" s="36">
        <f>SUMIFS(СВЦЭМ!$C$33:$C$776,СВЦЭМ!$A$33:$A$776,$A30,СВЦЭМ!$B$33:$B$776,H$11)+'СЕТ СН'!$F$9+СВЦЭМ!$D$10+'СЕТ СН'!$F$6-'СЕТ СН'!$F$19</f>
        <v>706.91370223000001</v>
      </c>
      <c r="I30" s="36">
        <f>SUMIFS(СВЦЭМ!$C$33:$C$776,СВЦЭМ!$A$33:$A$776,$A30,СВЦЭМ!$B$33:$B$776,I$11)+'СЕТ СН'!$F$9+СВЦЭМ!$D$10+'СЕТ СН'!$F$6-'СЕТ СН'!$F$19</f>
        <v>663.05273698000008</v>
      </c>
      <c r="J30" s="36">
        <f>SUMIFS(СВЦЭМ!$C$33:$C$776,СВЦЭМ!$A$33:$A$776,$A30,СВЦЭМ!$B$33:$B$776,J$11)+'СЕТ СН'!$F$9+СВЦЭМ!$D$10+'СЕТ СН'!$F$6-'СЕТ СН'!$F$19</f>
        <v>675.8782849800001</v>
      </c>
      <c r="K30" s="36">
        <f>SUMIFS(СВЦЭМ!$C$33:$C$776,СВЦЭМ!$A$33:$A$776,$A30,СВЦЭМ!$B$33:$B$776,K$11)+'СЕТ СН'!$F$9+СВЦЭМ!$D$10+'СЕТ СН'!$F$6-'СЕТ СН'!$F$19</f>
        <v>749.98244426000008</v>
      </c>
      <c r="L30" s="36">
        <f>SUMIFS(СВЦЭМ!$C$33:$C$776,СВЦЭМ!$A$33:$A$776,$A30,СВЦЭМ!$B$33:$B$776,L$11)+'СЕТ СН'!$F$9+СВЦЭМ!$D$10+'СЕТ СН'!$F$6-'СЕТ СН'!$F$19</f>
        <v>804.13673760000006</v>
      </c>
      <c r="M30" s="36">
        <f>SUMIFS(СВЦЭМ!$C$33:$C$776,СВЦЭМ!$A$33:$A$776,$A30,СВЦЭМ!$B$33:$B$776,M$11)+'СЕТ СН'!$F$9+СВЦЭМ!$D$10+'СЕТ СН'!$F$6-'СЕТ СН'!$F$19</f>
        <v>790.13091316000009</v>
      </c>
      <c r="N30" s="36">
        <f>SUMIFS(СВЦЭМ!$C$33:$C$776,СВЦЭМ!$A$33:$A$776,$A30,СВЦЭМ!$B$33:$B$776,N$11)+'СЕТ СН'!$F$9+СВЦЭМ!$D$10+'СЕТ СН'!$F$6-'СЕТ СН'!$F$19</f>
        <v>812.32780303000004</v>
      </c>
      <c r="O30" s="36">
        <f>SUMIFS(СВЦЭМ!$C$33:$C$776,СВЦЭМ!$A$33:$A$776,$A30,СВЦЭМ!$B$33:$B$776,O$11)+'СЕТ СН'!$F$9+СВЦЭМ!$D$10+'СЕТ СН'!$F$6-'СЕТ СН'!$F$19</f>
        <v>806.74587648000011</v>
      </c>
      <c r="P30" s="36">
        <f>SUMIFS(СВЦЭМ!$C$33:$C$776,СВЦЭМ!$A$33:$A$776,$A30,СВЦЭМ!$B$33:$B$776,P$11)+'СЕТ СН'!$F$9+СВЦЭМ!$D$10+'СЕТ СН'!$F$6-'СЕТ СН'!$F$19</f>
        <v>683.31506837000006</v>
      </c>
      <c r="Q30" s="36">
        <f>SUMIFS(СВЦЭМ!$C$33:$C$776,СВЦЭМ!$A$33:$A$776,$A30,СВЦЭМ!$B$33:$B$776,Q$11)+'СЕТ СН'!$F$9+СВЦЭМ!$D$10+'СЕТ СН'!$F$6-'СЕТ СН'!$F$19</f>
        <v>680.12217471000008</v>
      </c>
      <c r="R30" s="36">
        <f>SUMIFS(СВЦЭМ!$C$33:$C$776,СВЦЭМ!$A$33:$A$776,$A30,СВЦЭМ!$B$33:$B$776,R$11)+'СЕТ СН'!$F$9+СВЦЭМ!$D$10+'СЕТ СН'!$F$6-'СЕТ СН'!$F$19</f>
        <v>681.1513366800001</v>
      </c>
      <c r="S30" s="36">
        <f>SUMIFS(СВЦЭМ!$C$33:$C$776,СВЦЭМ!$A$33:$A$776,$A30,СВЦЭМ!$B$33:$B$776,S$11)+'СЕТ СН'!$F$9+СВЦЭМ!$D$10+'СЕТ СН'!$F$6-'СЕТ СН'!$F$19</f>
        <v>682.10744061000003</v>
      </c>
      <c r="T30" s="36">
        <f>SUMIFS(СВЦЭМ!$C$33:$C$776,СВЦЭМ!$A$33:$A$776,$A30,СВЦЭМ!$B$33:$B$776,T$11)+'СЕТ СН'!$F$9+СВЦЭМ!$D$10+'СЕТ СН'!$F$6-'СЕТ СН'!$F$19</f>
        <v>680.31908261000001</v>
      </c>
      <c r="U30" s="36">
        <f>SUMIFS(СВЦЭМ!$C$33:$C$776,СВЦЭМ!$A$33:$A$776,$A30,СВЦЭМ!$B$33:$B$776,U$11)+'СЕТ СН'!$F$9+СВЦЭМ!$D$10+'СЕТ СН'!$F$6-'СЕТ СН'!$F$19</f>
        <v>701.31703237000011</v>
      </c>
      <c r="V30" s="36">
        <f>SUMIFS(СВЦЭМ!$C$33:$C$776,СВЦЭМ!$A$33:$A$776,$A30,СВЦЭМ!$B$33:$B$776,V$11)+'СЕТ СН'!$F$9+СВЦЭМ!$D$10+'СЕТ СН'!$F$6-'СЕТ СН'!$F$19</f>
        <v>714.28513942000006</v>
      </c>
      <c r="W30" s="36">
        <f>SUMIFS(СВЦЭМ!$C$33:$C$776,СВЦЭМ!$A$33:$A$776,$A30,СВЦЭМ!$B$33:$B$776,W$11)+'СЕТ СН'!$F$9+СВЦЭМ!$D$10+'СЕТ СН'!$F$6-'СЕТ СН'!$F$19</f>
        <v>697.30985246000012</v>
      </c>
      <c r="X30" s="36">
        <f>SUMIFS(СВЦЭМ!$C$33:$C$776,СВЦЭМ!$A$33:$A$776,$A30,СВЦЭМ!$B$33:$B$776,X$11)+'СЕТ СН'!$F$9+СВЦЭМ!$D$10+'СЕТ СН'!$F$6-'СЕТ СН'!$F$19</f>
        <v>668.64388600000007</v>
      </c>
      <c r="Y30" s="36">
        <f>SUMIFS(СВЦЭМ!$C$33:$C$776,СВЦЭМ!$A$33:$A$776,$A30,СВЦЭМ!$B$33:$B$776,Y$11)+'СЕТ СН'!$F$9+СВЦЭМ!$D$10+'СЕТ СН'!$F$6-'СЕТ СН'!$F$19</f>
        <v>715.42636141000003</v>
      </c>
    </row>
    <row r="31" spans="1:25" ht="15.75" x14ac:dyDescent="0.2">
      <c r="A31" s="35">
        <f t="shared" si="0"/>
        <v>43728</v>
      </c>
      <c r="B31" s="36">
        <f>SUMIFS(СВЦЭМ!$C$33:$C$776,СВЦЭМ!$A$33:$A$776,$A31,СВЦЭМ!$B$33:$B$776,B$11)+'СЕТ СН'!$F$9+СВЦЭМ!$D$10+'СЕТ СН'!$F$6-'СЕТ СН'!$F$19</f>
        <v>825.27480778000006</v>
      </c>
      <c r="C31" s="36">
        <f>SUMIFS(СВЦЭМ!$C$33:$C$776,СВЦЭМ!$A$33:$A$776,$A31,СВЦЭМ!$B$33:$B$776,C$11)+'СЕТ СН'!$F$9+СВЦЭМ!$D$10+'СЕТ СН'!$F$6-'СЕТ СН'!$F$19</f>
        <v>861.12014880000004</v>
      </c>
      <c r="D31" s="36">
        <f>SUMIFS(СВЦЭМ!$C$33:$C$776,СВЦЭМ!$A$33:$A$776,$A31,СВЦЭМ!$B$33:$B$776,D$11)+'СЕТ СН'!$F$9+СВЦЭМ!$D$10+'СЕТ СН'!$F$6-'СЕТ СН'!$F$19</f>
        <v>863.55953473000011</v>
      </c>
      <c r="E31" s="36">
        <f>SUMIFS(СВЦЭМ!$C$33:$C$776,СВЦЭМ!$A$33:$A$776,$A31,СВЦЭМ!$B$33:$B$776,E$11)+'СЕТ СН'!$F$9+СВЦЭМ!$D$10+'СЕТ СН'!$F$6-'СЕТ СН'!$F$19</f>
        <v>871.12350716000003</v>
      </c>
      <c r="F31" s="36">
        <f>SUMIFS(СВЦЭМ!$C$33:$C$776,СВЦЭМ!$A$33:$A$776,$A31,СВЦЭМ!$B$33:$B$776,F$11)+'СЕТ СН'!$F$9+СВЦЭМ!$D$10+'СЕТ СН'!$F$6-'СЕТ СН'!$F$19</f>
        <v>875.17625721000002</v>
      </c>
      <c r="G31" s="36">
        <f>SUMIFS(СВЦЭМ!$C$33:$C$776,СВЦЭМ!$A$33:$A$776,$A31,СВЦЭМ!$B$33:$B$776,G$11)+'СЕТ СН'!$F$9+СВЦЭМ!$D$10+'СЕТ СН'!$F$6-'СЕТ СН'!$F$19</f>
        <v>867.35799452000003</v>
      </c>
      <c r="H31" s="36">
        <f>SUMIFS(СВЦЭМ!$C$33:$C$776,СВЦЭМ!$A$33:$A$776,$A31,СВЦЭМ!$B$33:$B$776,H$11)+'СЕТ СН'!$F$9+СВЦЭМ!$D$10+'СЕТ СН'!$F$6-'СЕТ СН'!$F$19</f>
        <v>804.29638247000003</v>
      </c>
      <c r="I31" s="36">
        <f>SUMIFS(СВЦЭМ!$C$33:$C$776,СВЦЭМ!$A$33:$A$776,$A31,СВЦЭМ!$B$33:$B$776,I$11)+'СЕТ СН'!$F$9+СВЦЭМ!$D$10+'СЕТ СН'!$F$6-'СЕТ СН'!$F$19</f>
        <v>771.2963890100001</v>
      </c>
      <c r="J31" s="36">
        <f>SUMIFS(СВЦЭМ!$C$33:$C$776,СВЦЭМ!$A$33:$A$776,$A31,СВЦЭМ!$B$33:$B$776,J$11)+'СЕТ СН'!$F$9+СВЦЭМ!$D$10+'СЕТ СН'!$F$6-'СЕТ СН'!$F$19</f>
        <v>768.01022881000006</v>
      </c>
      <c r="K31" s="36">
        <f>SUMIFS(СВЦЭМ!$C$33:$C$776,СВЦЭМ!$A$33:$A$776,$A31,СВЦЭМ!$B$33:$B$776,K$11)+'СЕТ СН'!$F$9+СВЦЭМ!$D$10+'СЕТ СН'!$F$6-'СЕТ СН'!$F$19</f>
        <v>756.97546565000005</v>
      </c>
      <c r="L31" s="36">
        <f>SUMIFS(СВЦЭМ!$C$33:$C$776,СВЦЭМ!$A$33:$A$776,$A31,СВЦЭМ!$B$33:$B$776,L$11)+'СЕТ СН'!$F$9+СВЦЭМ!$D$10+'СЕТ СН'!$F$6-'СЕТ СН'!$F$19</f>
        <v>757.33137654000006</v>
      </c>
      <c r="M31" s="36">
        <f>SUMIFS(СВЦЭМ!$C$33:$C$776,СВЦЭМ!$A$33:$A$776,$A31,СВЦЭМ!$B$33:$B$776,M$11)+'СЕТ СН'!$F$9+СВЦЭМ!$D$10+'СЕТ СН'!$F$6-'СЕТ СН'!$F$19</f>
        <v>759.43860085000006</v>
      </c>
      <c r="N31" s="36">
        <f>SUMIFS(СВЦЭМ!$C$33:$C$776,СВЦЭМ!$A$33:$A$776,$A31,СВЦЭМ!$B$33:$B$776,N$11)+'СЕТ СН'!$F$9+СВЦЭМ!$D$10+'СЕТ СН'!$F$6-'СЕТ СН'!$F$19</f>
        <v>745.90142133000006</v>
      </c>
      <c r="O31" s="36">
        <f>SUMIFS(СВЦЭМ!$C$33:$C$776,СВЦЭМ!$A$33:$A$776,$A31,СВЦЭМ!$B$33:$B$776,O$11)+'СЕТ СН'!$F$9+СВЦЭМ!$D$10+'СЕТ СН'!$F$6-'СЕТ СН'!$F$19</f>
        <v>746.47929403000012</v>
      </c>
      <c r="P31" s="36">
        <f>SUMIFS(СВЦЭМ!$C$33:$C$776,СВЦЭМ!$A$33:$A$776,$A31,СВЦЭМ!$B$33:$B$776,P$11)+'СЕТ СН'!$F$9+СВЦЭМ!$D$10+'СЕТ СН'!$F$6-'СЕТ СН'!$F$19</f>
        <v>763.71842228000003</v>
      </c>
      <c r="Q31" s="36">
        <f>SUMIFS(СВЦЭМ!$C$33:$C$776,СВЦЭМ!$A$33:$A$776,$A31,СВЦЭМ!$B$33:$B$776,Q$11)+'СЕТ СН'!$F$9+СВЦЭМ!$D$10+'СЕТ СН'!$F$6-'СЕТ СН'!$F$19</f>
        <v>794.88092318000008</v>
      </c>
      <c r="R31" s="36">
        <f>SUMIFS(СВЦЭМ!$C$33:$C$776,СВЦЭМ!$A$33:$A$776,$A31,СВЦЭМ!$B$33:$B$776,R$11)+'СЕТ СН'!$F$9+СВЦЭМ!$D$10+'СЕТ СН'!$F$6-'СЕТ СН'!$F$19</f>
        <v>757.02526257000011</v>
      </c>
      <c r="S31" s="36">
        <f>SUMIFS(СВЦЭМ!$C$33:$C$776,СВЦЭМ!$A$33:$A$776,$A31,СВЦЭМ!$B$33:$B$776,S$11)+'СЕТ СН'!$F$9+СВЦЭМ!$D$10+'СЕТ СН'!$F$6-'СЕТ СН'!$F$19</f>
        <v>721.49205576000008</v>
      </c>
      <c r="T31" s="36">
        <f>SUMIFS(СВЦЭМ!$C$33:$C$776,СВЦЭМ!$A$33:$A$776,$A31,СВЦЭМ!$B$33:$B$776,T$11)+'СЕТ СН'!$F$9+СВЦЭМ!$D$10+'СЕТ СН'!$F$6-'СЕТ СН'!$F$19</f>
        <v>690.6484367700001</v>
      </c>
      <c r="U31" s="36">
        <f>SUMIFS(СВЦЭМ!$C$33:$C$776,СВЦЭМ!$A$33:$A$776,$A31,СВЦЭМ!$B$33:$B$776,U$11)+'СЕТ СН'!$F$9+СВЦЭМ!$D$10+'СЕТ СН'!$F$6-'СЕТ СН'!$F$19</f>
        <v>647.18284471000004</v>
      </c>
      <c r="V31" s="36">
        <f>SUMIFS(СВЦЭМ!$C$33:$C$776,СВЦЭМ!$A$33:$A$776,$A31,СВЦЭМ!$B$33:$B$776,V$11)+'СЕТ СН'!$F$9+СВЦЭМ!$D$10+'СЕТ СН'!$F$6-'СЕТ СН'!$F$19</f>
        <v>653.04224483000007</v>
      </c>
      <c r="W31" s="36">
        <f>SUMIFS(СВЦЭМ!$C$33:$C$776,СВЦЭМ!$A$33:$A$776,$A31,СВЦЭМ!$B$33:$B$776,W$11)+'СЕТ СН'!$F$9+СВЦЭМ!$D$10+'СЕТ СН'!$F$6-'СЕТ СН'!$F$19</f>
        <v>645.20193490000008</v>
      </c>
      <c r="X31" s="36">
        <f>SUMIFS(СВЦЭМ!$C$33:$C$776,СВЦЭМ!$A$33:$A$776,$A31,СВЦЭМ!$B$33:$B$776,X$11)+'СЕТ СН'!$F$9+СВЦЭМ!$D$10+'СЕТ СН'!$F$6-'СЕТ СН'!$F$19</f>
        <v>675.3027097800001</v>
      </c>
      <c r="Y31" s="36">
        <f>SUMIFS(СВЦЭМ!$C$33:$C$776,СВЦЭМ!$A$33:$A$776,$A31,СВЦЭМ!$B$33:$B$776,Y$11)+'СЕТ СН'!$F$9+СВЦЭМ!$D$10+'СЕТ СН'!$F$6-'СЕТ СН'!$F$19</f>
        <v>725.89737162000006</v>
      </c>
    </row>
    <row r="32" spans="1:25" ht="15.75" x14ac:dyDescent="0.2">
      <c r="A32" s="35">
        <f t="shared" si="0"/>
        <v>43729</v>
      </c>
      <c r="B32" s="36">
        <f>SUMIFS(СВЦЭМ!$C$33:$C$776,СВЦЭМ!$A$33:$A$776,$A32,СВЦЭМ!$B$33:$B$776,B$11)+'СЕТ СН'!$F$9+СВЦЭМ!$D$10+'СЕТ СН'!$F$6-'СЕТ СН'!$F$19</f>
        <v>788.89999208000006</v>
      </c>
      <c r="C32" s="36">
        <f>SUMIFS(СВЦЭМ!$C$33:$C$776,СВЦЭМ!$A$33:$A$776,$A32,СВЦЭМ!$B$33:$B$776,C$11)+'СЕТ СН'!$F$9+СВЦЭМ!$D$10+'СЕТ СН'!$F$6-'СЕТ СН'!$F$19</f>
        <v>783.02053078000006</v>
      </c>
      <c r="D32" s="36">
        <f>SUMIFS(СВЦЭМ!$C$33:$C$776,СВЦЭМ!$A$33:$A$776,$A32,СВЦЭМ!$B$33:$B$776,D$11)+'СЕТ СН'!$F$9+СВЦЭМ!$D$10+'СЕТ СН'!$F$6-'СЕТ СН'!$F$19</f>
        <v>787.15146809000009</v>
      </c>
      <c r="E32" s="36">
        <f>SUMIFS(СВЦЭМ!$C$33:$C$776,СВЦЭМ!$A$33:$A$776,$A32,СВЦЭМ!$B$33:$B$776,E$11)+'СЕТ СН'!$F$9+СВЦЭМ!$D$10+'СЕТ СН'!$F$6-'СЕТ СН'!$F$19</f>
        <v>790.28023766000001</v>
      </c>
      <c r="F32" s="36">
        <f>SUMIFS(СВЦЭМ!$C$33:$C$776,СВЦЭМ!$A$33:$A$776,$A32,СВЦЭМ!$B$33:$B$776,F$11)+'СЕТ СН'!$F$9+СВЦЭМ!$D$10+'СЕТ СН'!$F$6-'СЕТ СН'!$F$19</f>
        <v>803.6110852600001</v>
      </c>
      <c r="G32" s="36">
        <f>SUMIFS(СВЦЭМ!$C$33:$C$776,СВЦЭМ!$A$33:$A$776,$A32,СВЦЭМ!$B$33:$B$776,G$11)+'СЕТ СН'!$F$9+СВЦЭМ!$D$10+'СЕТ СН'!$F$6-'СЕТ СН'!$F$19</f>
        <v>789.57883994000008</v>
      </c>
      <c r="H32" s="36">
        <f>SUMIFS(СВЦЭМ!$C$33:$C$776,СВЦЭМ!$A$33:$A$776,$A32,СВЦЭМ!$B$33:$B$776,H$11)+'СЕТ СН'!$F$9+СВЦЭМ!$D$10+'СЕТ СН'!$F$6-'СЕТ СН'!$F$19</f>
        <v>761.96245195000006</v>
      </c>
      <c r="I32" s="36">
        <f>SUMIFS(СВЦЭМ!$C$33:$C$776,СВЦЭМ!$A$33:$A$776,$A32,СВЦЭМ!$B$33:$B$776,I$11)+'СЕТ СН'!$F$9+СВЦЭМ!$D$10+'СЕТ СН'!$F$6-'СЕТ СН'!$F$19</f>
        <v>732.8194094800001</v>
      </c>
      <c r="J32" s="36">
        <f>SUMIFS(СВЦЭМ!$C$33:$C$776,СВЦЭМ!$A$33:$A$776,$A32,СВЦЭМ!$B$33:$B$776,J$11)+'СЕТ СН'!$F$9+СВЦЭМ!$D$10+'СЕТ СН'!$F$6-'СЕТ СН'!$F$19</f>
        <v>737.97648709000009</v>
      </c>
      <c r="K32" s="36">
        <f>SUMIFS(СВЦЭМ!$C$33:$C$776,СВЦЭМ!$A$33:$A$776,$A32,СВЦЭМ!$B$33:$B$776,K$11)+'СЕТ СН'!$F$9+СВЦЭМ!$D$10+'СЕТ СН'!$F$6-'СЕТ СН'!$F$19</f>
        <v>790.02469058000008</v>
      </c>
      <c r="L32" s="36">
        <f>SUMIFS(СВЦЭМ!$C$33:$C$776,СВЦЭМ!$A$33:$A$776,$A32,СВЦЭМ!$B$33:$B$776,L$11)+'СЕТ СН'!$F$9+СВЦЭМ!$D$10+'СЕТ СН'!$F$6-'СЕТ СН'!$F$19</f>
        <v>802.05919766000011</v>
      </c>
      <c r="M32" s="36">
        <f>SUMIFS(СВЦЭМ!$C$33:$C$776,СВЦЭМ!$A$33:$A$776,$A32,СВЦЭМ!$B$33:$B$776,M$11)+'СЕТ СН'!$F$9+СВЦЭМ!$D$10+'СЕТ СН'!$F$6-'СЕТ СН'!$F$19</f>
        <v>803.66136618000007</v>
      </c>
      <c r="N32" s="36">
        <f>SUMIFS(СВЦЭМ!$C$33:$C$776,СВЦЭМ!$A$33:$A$776,$A32,СВЦЭМ!$B$33:$B$776,N$11)+'СЕТ СН'!$F$9+СВЦЭМ!$D$10+'СЕТ СН'!$F$6-'СЕТ СН'!$F$19</f>
        <v>798.84214210000005</v>
      </c>
      <c r="O32" s="36">
        <f>SUMIFS(СВЦЭМ!$C$33:$C$776,СВЦЭМ!$A$33:$A$776,$A32,СВЦЭМ!$B$33:$B$776,O$11)+'СЕТ СН'!$F$9+СВЦЭМ!$D$10+'СЕТ СН'!$F$6-'СЕТ СН'!$F$19</f>
        <v>786.10893073000011</v>
      </c>
      <c r="P32" s="36">
        <f>SUMIFS(СВЦЭМ!$C$33:$C$776,СВЦЭМ!$A$33:$A$776,$A32,СВЦЭМ!$B$33:$B$776,P$11)+'СЕТ СН'!$F$9+СВЦЭМ!$D$10+'СЕТ СН'!$F$6-'СЕТ СН'!$F$19</f>
        <v>789.87770351000006</v>
      </c>
      <c r="Q32" s="36">
        <f>SUMIFS(СВЦЭМ!$C$33:$C$776,СВЦЭМ!$A$33:$A$776,$A32,СВЦЭМ!$B$33:$B$776,Q$11)+'СЕТ СН'!$F$9+СВЦЭМ!$D$10+'СЕТ СН'!$F$6-'СЕТ СН'!$F$19</f>
        <v>787.93911637000008</v>
      </c>
      <c r="R32" s="36">
        <f>SUMIFS(СВЦЭМ!$C$33:$C$776,СВЦЭМ!$A$33:$A$776,$A32,СВЦЭМ!$B$33:$B$776,R$11)+'СЕТ СН'!$F$9+СВЦЭМ!$D$10+'СЕТ СН'!$F$6-'СЕТ СН'!$F$19</f>
        <v>800.53020706000007</v>
      </c>
      <c r="S32" s="36">
        <f>SUMIFS(СВЦЭМ!$C$33:$C$776,СВЦЭМ!$A$33:$A$776,$A32,СВЦЭМ!$B$33:$B$776,S$11)+'СЕТ СН'!$F$9+СВЦЭМ!$D$10+'СЕТ СН'!$F$6-'СЕТ СН'!$F$19</f>
        <v>810.67222404000006</v>
      </c>
      <c r="T32" s="36">
        <f>SUMIFS(СВЦЭМ!$C$33:$C$776,СВЦЭМ!$A$33:$A$776,$A32,СВЦЭМ!$B$33:$B$776,T$11)+'СЕТ СН'!$F$9+СВЦЭМ!$D$10+'СЕТ СН'!$F$6-'СЕТ СН'!$F$19</f>
        <v>839.5837660200001</v>
      </c>
      <c r="U32" s="36">
        <f>SUMIFS(СВЦЭМ!$C$33:$C$776,СВЦЭМ!$A$33:$A$776,$A32,СВЦЭМ!$B$33:$B$776,U$11)+'СЕТ СН'!$F$9+СВЦЭМ!$D$10+'СЕТ СН'!$F$6-'СЕТ СН'!$F$19</f>
        <v>849.09807916000011</v>
      </c>
      <c r="V32" s="36">
        <f>SUMIFS(СВЦЭМ!$C$33:$C$776,СВЦЭМ!$A$33:$A$776,$A32,СВЦЭМ!$B$33:$B$776,V$11)+'СЕТ СН'!$F$9+СВЦЭМ!$D$10+'СЕТ СН'!$F$6-'СЕТ СН'!$F$19</f>
        <v>858.42639352000003</v>
      </c>
      <c r="W32" s="36">
        <f>SUMIFS(СВЦЭМ!$C$33:$C$776,СВЦЭМ!$A$33:$A$776,$A32,СВЦЭМ!$B$33:$B$776,W$11)+'СЕТ СН'!$F$9+СВЦЭМ!$D$10+'СЕТ СН'!$F$6-'СЕТ СН'!$F$19</f>
        <v>851.17983061000007</v>
      </c>
      <c r="X32" s="36">
        <f>SUMIFS(СВЦЭМ!$C$33:$C$776,СВЦЭМ!$A$33:$A$776,$A32,СВЦЭМ!$B$33:$B$776,X$11)+'СЕТ СН'!$F$9+СВЦЭМ!$D$10+'СЕТ СН'!$F$6-'СЕТ СН'!$F$19</f>
        <v>806.77777663000006</v>
      </c>
      <c r="Y32" s="36">
        <f>SUMIFS(СВЦЭМ!$C$33:$C$776,СВЦЭМ!$A$33:$A$776,$A32,СВЦЭМ!$B$33:$B$776,Y$11)+'СЕТ СН'!$F$9+СВЦЭМ!$D$10+'СЕТ СН'!$F$6-'СЕТ СН'!$F$19</f>
        <v>777.68364636000001</v>
      </c>
    </row>
    <row r="33" spans="1:25" ht="15.75" x14ac:dyDescent="0.2">
      <c r="A33" s="35">
        <f t="shared" si="0"/>
        <v>43730</v>
      </c>
      <c r="B33" s="36">
        <f>SUMIFS(СВЦЭМ!$C$33:$C$776,СВЦЭМ!$A$33:$A$776,$A33,СВЦЭМ!$B$33:$B$776,B$11)+'СЕТ СН'!$F$9+СВЦЭМ!$D$10+'СЕТ СН'!$F$6-'СЕТ СН'!$F$19</f>
        <v>833.31412341000009</v>
      </c>
      <c r="C33" s="36">
        <f>SUMIFS(СВЦЭМ!$C$33:$C$776,СВЦЭМ!$A$33:$A$776,$A33,СВЦЭМ!$B$33:$B$776,C$11)+'СЕТ СН'!$F$9+СВЦЭМ!$D$10+'СЕТ СН'!$F$6-'СЕТ СН'!$F$19</f>
        <v>864.26920871000004</v>
      </c>
      <c r="D33" s="36">
        <f>SUMIFS(СВЦЭМ!$C$33:$C$776,СВЦЭМ!$A$33:$A$776,$A33,СВЦЭМ!$B$33:$B$776,D$11)+'СЕТ СН'!$F$9+СВЦЭМ!$D$10+'СЕТ СН'!$F$6-'СЕТ СН'!$F$19</f>
        <v>880.55007190000003</v>
      </c>
      <c r="E33" s="36">
        <f>SUMIFS(СВЦЭМ!$C$33:$C$776,СВЦЭМ!$A$33:$A$776,$A33,СВЦЭМ!$B$33:$B$776,E$11)+'СЕТ СН'!$F$9+СВЦЭМ!$D$10+'СЕТ СН'!$F$6-'СЕТ СН'!$F$19</f>
        <v>883.20887424000011</v>
      </c>
      <c r="F33" s="36">
        <f>SUMIFS(СВЦЭМ!$C$33:$C$776,СВЦЭМ!$A$33:$A$776,$A33,СВЦЭМ!$B$33:$B$776,F$11)+'СЕТ СН'!$F$9+СВЦЭМ!$D$10+'СЕТ СН'!$F$6-'СЕТ СН'!$F$19</f>
        <v>895.31732223000006</v>
      </c>
      <c r="G33" s="36">
        <f>SUMIFS(СВЦЭМ!$C$33:$C$776,СВЦЭМ!$A$33:$A$776,$A33,СВЦЭМ!$B$33:$B$776,G$11)+'СЕТ СН'!$F$9+СВЦЭМ!$D$10+'СЕТ СН'!$F$6-'СЕТ СН'!$F$19</f>
        <v>900.49613617000011</v>
      </c>
      <c r="H33" s="36">
        <f>SUMIFS(СВЦЭМ!$C$33:$C$776,СВЦЭМ!$A$33:$A$776,$A33,СВЦЭМ!$B$33:$B$776,H$11)+'СЕТ СН'!$F$9+СВЦЭМ!$D$10+'СЕТ СН'!$F$6-'СЕТ СН'!$F$19</f>
        <v>867.35840637000001</v>
      </c>
      <c r="I33" s="36">
        <f>SUMIFS(СВЦЭМ!$C$33:$C$776,СВЦЭМ!$A$33:$A$776,$A33,СВЦЭМ!$B$33:$B$776,I$11)+'СЕТ СН'!$F$9+СВЦЭМ!$D$10+'СЕТ СН'!$F$6-'СЕТ СН'!$F$19</f>
        <v>843.36460260000001</v>
      </c>
      <c r="J33" s="36">
        <f>SUMIFS(СВЦЭМ!$C$33:$C$776,СВЦЭМ!$A$33:$A$776,$A33,СВЦЭМ!$B$33:$B$776,J$11)+'СЕТ СН'!$F$9+СВЦЭМ!$D$10+'СЕТ СН'!$F$6-'СЕТ СН'!$F$19</f>
        <v>815.76272833000007</v>
      </c>
      <c r="K33" s="36">
        <f>SUMIFS(СВЦЭМ!$C$33:$C$776,СВЦЭМ!$A$33:$A$776,$A33,СВЦЭМ!$B$33:$B$776,K$11)+'СЕТ СН'!$F$9+СВЦЭМ!$D$10+'СЕТ СН'!$F$6-'СЕТ СН'!$F$19</f>
        <v>798.09423701000003</v>
      </c>
      <c r="L33" s="36">
        <f>SUMIFS(СВЦЭМ!$C$33:$C$776,СВЦЭМ!$A$33:$A$776,$A33,СВЦЭМ!$B$33:$B$776,L$11)+'СЕТ СН'!$F$9+СВЦЭМ!$D$10+'СЕТ СН'!$F$6-'СЕТ СН'!$F$19</f>
        <v>798.0712573400001</v>
      </c>
      <c r="M33" s="36">
        <f>SUMIFS(СВЦЭМ!$C$33:$C$776,СВЦЭМ!$A$33:$A$776,$A33,СВЦЭМ!$B$33:$B$776,M$11)+'СЕТ СН'!$F$9+СВЦЭМ!$D$10+'СЕТ СН'!$F$6-'СЕТ СН'!$F$19</f>
        <v>794.42407426000011</v>
      </c>
      <c r="N33" s="36">
        <f>SUMIFS(СВЦЭМ!$C$33:$C$776,СВЦЭМ!$A$33:$A$776,$A33,СВЦЭМ!$B$33:$B$776,N$11)+'СЕТ СН'!$F$9+СВЦЭМ!$D$10+'СЕТ СН'!$F$6-'СЕТ СН'!$F$19</f>
        <v>782.69310249000011</v>
      </c>
      <c r="O33" s="36">
        <f>SUMIFS(СВЦЭМ!$C$33:$C$776,СВЦЭМ!$A$33:$A$776,$A33,СВЦЭМ!$B$33:$B$776,O$11)+'СЕТ СН'!$F$9+СВЦЭМ!$D$10+'СЕТ СН'!$F$6-'СЕТ СН'!$F$19</f>
        <v>781.48988067000005</v>
      </c>
      <c r="P33" s="36">
        <f>SUMIFS(СВЦЭМ!$C$33:$C$776,СВЦЭМ!$A$33:$A$776,$A33,СВЦЭМ!$B$33:$B$776,P$11)+'СЕТ СН'!$F$9+СВЦЭМ!$D$10+'СЕТ СН'!$F$6-'СЕТ СН'!$F$19</f>
        <v>785.34347637000008</v>
      </c>
      <c r="Q33" s="36">
        <f>SUMIFS(СВЦЭМ!$C$33:$C$776,СВЦЭМ!$A$33:$A$776,$A33,СВЦЭМ!$B$33:$B$776,Q$11)+'СЕТ СН'!$F$9+СВЦЭМ!$D$10+'СЕТ СН'!$F$6-'СЕТ СН'!$F$19</f>
        <v>770.73948811000002</v>
      </c>
      <c r="R33" s="36">
        <f>SUMIFS(СВЦЭМ!$C$33:$C$776,СВЦЭМ!$A$33:$A$776,$A33,СВЦЭМ!$B$33:$B$776,R$11)+'СЕТ СН'!$F$9+СВЦЭМ!$D$10+'СЕТ СН'!$F$6-'СЕТ СН'!$F$19</f>
        <v>782.47147141000005</v>
      </c>
      <c r="S33" s="36">
        <f>SUMIFS(СВЦЭМ!$C$33:$C$776,СВЦЭМ!$A$33:$A$776,$A33,СВЦЭМ!$B$33:$B$776,S$11)+'СЕТ СН'!$F$9+СВЦЭМ!$D$10+'СЕТ СН'!$F$6-'СЕТ СН'!$F$19</f>
        <v>811.14912826000011</v>
      </c>
      <c r="T33" s="36">
        <f>SUMIFS(СВЦЭМ!$C$33:$C$776,СВЦЭМ!$A$33:$A$776,$A33,СВЦЭМ!$B$33:$B$776,T$11)+'СЕТ СН'!$F$9+СВЦЭМ!$D$10+'СЕТ СН'!$F$6-'СЕТ СН'!$F$19</f>
        <v>826.25726882000004</v>
      </c>
      <c r="U33" s="36">
        <f>SUMIFS(СВЦЭМ!$C$33:$C$776,СВЦЭМ!$A$33:$A$776,$A33,СВЦЭМ!$B$33:$B$776,U$11)+'СЕТ СН'!$F$9+СВЦЭМ!$D$10+'СЕТ СН'!$F$6-'СЕТ СН'!$F$19</f>
        <v>864.68403239000008</v>
      </c>
      <c r="V33" s="36">
        <f>SUMIFS(СВЦЭМ!$C$33:$C$776,СВЦЭМ!$A$33:$A$776,$A33,СВЦЭМ!$B$33:$B$776,V$11)+'СЕТ СН'!$F$9+СВЦЭМ!$D$10+'СЕТ СН'!$F$6-'СЕТ СН'!$F$19</f>
        <v>881.30234452000002</v>
      </c>
      <c r="W33" s="36">
        <f>SUMIFS(СВЦЭМ!$C$33:$C$776,СВЦЭМ!$A$33:$A$776,$A33,СВЦЭМ!$B$33:$B$776,W$11)+'СЕТ СН'!$F$9+СВЦЭМ!$D$10+'СЕТ СН'!$F$6-'СЕТ СН'!$F$19</f>
        <v>873.15960112000005</v>
      </c>
      <c r="X33" s="36">
        <f>SUMIFS(СВЦЭМ!$C$33:$C$776,СВЦЭМ!$A$33:$A$776,$A33,СВЦЭМ!$B$33:$B$776,X$11)+'СЕТ СН'!$F$9+СВЦЭМ!$D$10+'СЕТ СН'!$F$6-'СЕТ СН'!$F$19</f>
        <v>847.81104189000007</v>
      </c>
      <c r="Y33" s="36">
        <f>SUMIFS(СВЦЭМ!$C$33:$C$776,СВЦЭМ!$A$33:$A$776,$A33,СВЦЭМ!$B$33:$B$776,Y$11)+'СЕТ СН'!$F$9+СВЦЭМ!$D$10+'СЕТ СН'!$F$6-'СЕТ СН'!$F$19</f>
        <v>816.67017127000008</v>
      </c>
    </row>
    <row r="34" spans="1:25" ht="15.75" x14ac:dyDescent="0.2">
      <c r="A34" s="35">
        <f t="shared" si="0"/>
        <v>43731</v>
      </c>
      <c r="B34" s="36">
        <f>SUMIFS(СВЦЭМ!$C$33:$C$776,СВЦЭМ!$A$33:$A$776,$A34,СВЦЭМ!$B$33:$B$776,B$11)+'СЕТ СН'!$F$9+СВЦЭМ!$D$10+'СЕТ СН'!$F$6-'СЕТ СН'!$F$19</f>
        <v>878.20199262000006</v>
      </c>
      <c r="C34" s="36">
        <f>SUMIFS(СВЦЭМ!$C$33:$C$776,СВЦЭМ!$A$33:$A$776,$A34,СВЦЭМ!$B$33:$B$776,C$11)+'СЕТ СН'!$F$9+СВЦЭМ!$D$10+'СЕТ СН'!$F$6-'СЕТ СН'!$F$19</f>
        <v>912.05332611000006</v>
      </c>
      <c r="D34" s="36">
        <f>SUMIFS(СВЦЭМ!$C$33:$C$776,СВЦЭМ!$A$33:$A$776,$A34,СВЦЭМ!$B$33:$B$776,D$11)+'СЕТ СН'!$F$9+СВЦЭМ!$D$10+'СЕТ СН'!$F$6-'СЕТ СН'!$F$19</f>
        <v>940.15955863000011</v>
      </c>
      <c r="E34" s="36">
        <f>SUMIFS(СВЦЭМ!$C$33:$C$776,СВЦЭМ!$A$33:$A$776,$A34,СВЦЭМ!$B$33:$B$776,E$11)+'СЕТ СН'!$F$9+СВЦЭМ!$D$10+'СЕТ СН'!$F$6-'СЕТ СН'!$F$19</f>
        <v>954.15122615000007</v>
      </c>
      <c r="F34" s="36">
        <f>SUMIFS(СВЦЭМ!$C$33:$C$776,СВЦЭМ!$A$33:$A$776,$A34,СВЦЭМ!$B$33:$B$776,F$11)+'СЕТ СН'!$F$9+СВЦЭМ!$D$10+'СЕТ СН'!$F$6-'СЕТ СН'!$F$19</f>
        <v>951.37707433000003</v>
      </c>
      <c r="G34" s="36">
        <f>SUMIFS(СВЦЭМ!$C$33:$C$776,СВЦЭМ!$A$33:$A$776,$A34,СВЦЭМ!$B$33:$B$776,G$11)+'СЕТ СН'!$F$9+СВЦЭМ!$D$10+'СЕТ СН'!$F$6-'СЕТ СН'!$F$19</f>
        <v>932.93711894000012</v>
      </c>
      <c r="H34" s="36">
        <f>SUMIFS(СВЦЭМ!$C$33:$C$776,СВЦЭМ!$A$33:$A$776,$A34,СВЦЭМ!$B$33:$B$776,H$11)+'СЕТ СН'!$F$9+СВЦЭМ!$D$10+'СЕТ СН'!$F$6-'СЕТ СН'!$F$19</f>
        <v>884.02221531000009</v>
      </c>
      <c r="I34" s="36">
        <f>SUMIFS(СВЦЭМ!$C$33:$C$776,СВЦЭМ!$A$33:$A$776,$A34,СВЦЭМ!$B$33:$B$776,I$11)+'СЕТ СН'!$F$9+СВЦЭМ!$D$10+'СЕТ СН'!$F$6-'СЕТ СН'!$F$19</f>
        <v>813.86364441000012</v>
      </c>
      <c r="J34" s="36">
        <f>SUMIFS(СВЦЭМ!$C$33:$C$776,СВЦЭМ!$A$33:$A$776,$A34,СВЦЭМ!$B$33:$B$776,J$11)+'СЕТ СН'!$F$9+СВЦЭМ!$D$10+'СЕТ СН'!$F$6-'СЕТ СН'!$F$19</f>
        <v>795.1996783400001</v>
      </c>
      <c r="K34" s="36">
        <f>SUMIFS(СВЦЭМ!$C$33:$C$776,СВЦЭМ!$A$33:$A$776,$A34,СВЦЭМ!$B$33:$B$776,K$11)+'СЕТ СН'!$F$9+СВЦЭМ!$D$10+'СЕТ СН'!$F$6-'СЕТ СН'!$F$19</f>
        <v>773.53831365000008</v>
      </c>
      <c r="L34" s="36">
        <f>SUMIFS(СВЦЭМ!$C$33:$C$776,СВЦЭМ!$A$33:$A$776,$A34,СВЦЭМ!$B$33:$B$776,L$11)+'СЕТ СН'!$F$9+СВЦЭМ!$D$10+'СЕТ СН'!$F$6-'СЕТ СН'!$F$19</f>
        <v>770.11221450000005</v>
      </c>
      <c r="M34" s="36">
        <f>SUMIFS(СВЦЭМ!$C$33:$C$776,СВЦЭМ!$A$33:$A$776,$A34,СВЦЭМ!$B$33:$B$776,M$11)+'СЕТ СН'!$F$9+СВЦЭМ!$D$10+'СЕТ СН'!$F$6-'СЕТ СН'!$F$19</f>
        <v>773.66169746000003</v>
      </c>
      <c r="N34" s="36">
        <f>SUMIFS(СВЦЭМ!$C$33:$C$776,СВЦЭМ!$A$33:$A$776,$A34,СВЦЭМ!$B$33:$B$776,N$11)+'СЕТ СН'!$F$9+СВЦЭМ!$D$10+'СЕТ СН'!$F$6-'СЕТ СН'!$F$19</f>
        <v>786.25457157000005</v>
      </c>
      <c r="O34" s="36">
        <f>SUMIFS(СВЦЭМ!$C$33:$C$776,СВЦЭМ!$A$33:$A$776,$A34,СВЦЭМ!$B$33:$B$776,O$11)+'СЕТ СН'!$F$9+СВЦЭМ!$D$10+'СЕТ СН'!$F$6-'СЕТ СН'!$F$19</f>
        <v>784.75998614000002</v>
      </c>
      <c r="P34" s="36">
        <f>SUMIFS(СВЦЭМ!$C$33:$C$776,СВЦЭМ!$A$33:$A$776,$A34,СВЦЭМ!$B$33:$B$776,P$11)+'СЕТ СН'!$F$9+СВЦЭМ!$D$10+'СЕТ СН'!$F$6-'СЕТ СН'!$F$19</f>
        <v>785.53359454000008</v>
      </c>
      <c r="Q34" s="36">
        <f>SUMIFS(СВЦЭМ!$C$33:$C$776,СВЦЭМ!$A$33:$A$776,$A34,СВЦЭМ!$B$33:$B$776,Q$11)+'СЕТ СН'!$F$9+СВЦЭМ!$D$10+'СЕТ СН'!$F$6-'СЕТ СН'!$F$19</f>
        <v>790.87167943000009</v>
      </c>
      <c r="R34" s="36">
        <f>SUMIFS(СВЦЭМ!$C$33:$C$776,СВЦЭМ!$A$33:$A$776,$A34,СВЦЭМ!$B$33:$B$776,R$11)+'СЕТ СН'!$F$9+СВЦЭМ!$D$10+'СЕТ СН'!$F$6-'СЕТ СН'!$F$19</f>
        <v>760.56707489000007</v>
      </c>
      <c r="S34" s="36">
        <f>SUMIFS(СВЦЭМ!$C$33:$C$776,СВЦЭМ!$A$33:$A$776,$A34,СВЦЭМ!$B$33:$B$776,S$11)+'СЕТ СН'!$F$9+СВЦЭМ!$D$10+'СЕТ СН'!$F$6-'СЕТ СН'!$F$19</f>
        <v>711.69429180000009</v>
      </c>
      <c r="T34" s="36">
        <f>SUMIFS(СВЦЭМ!$C$33:$C$776,СВЦЭМ!$A$33:$A$776,$A34,СВЦЭМ!$B$33:$B$776,T$11)+'СЕТ СН'!$F$9+СВЦЭМ!$D$10+'СЕТ СН'!$F$6-'СЕТ СН'!$F$19</f>
        <v>727.86776304000011</v>
      </c>
      <c r="U34" s="36">
        <f>SUMIFS(СВЦЭМ!$C$33:$C$776,СВЦЭМ!$A$33:$A$776,$A34,СВЦЭМ!$B$33:$B$776,U$11)+'СЕТ СН'!$F$9+СВЦЭМ!$D$10+'СЕТ СН'!$F$6-'СЕТ СН'!$F$19</f>
        <v>762.51955769000006</v>
      </c>
      <c r="V34" s="36">
        <f>SUMIFS(СВЦЭМ!$C$33:$C$776,СВЦЭМ!$A$33:$A$776,$A34,СВЦЭМ!$B$33:$B$776,V$11)+'СЕТ СН'!$F$9+СВЦЭМ!$D$10+'СЕТ СН'!$F$6-'СЕТ СН'!$F$19</f>
        <v>768.32608512000002</v>
      </c>
      <c r="W34" s="36">
        <f>SUMIFS(СВЦЭМ!$C$33:$C$776,СВЦЭМ!$A$33:$A$776,$A34,СВЦЭМ!$B$33:$B$776,W$11)+'СЕТ СН'!$F$9+СВЦЭМ!$D$10+'СЕТ СН'!$F$6-'СЕТ СН'!$F$19</f>
        <v>767.47994746000006</v>
      </c>
      <c r="X34" s="36">
        <f>SUMIFS(СВЦЭМ!$C$33:$C$776,СВЦЭМ!$A$33:$A$776,$A34,СВЦЭМ!$B$33:$B$776,X$11)+'СЕТ СН'!$F$9+СВЦЭМ!$D$10+'СЕТ СН'!$F$6-'СЕТ СН'!$F$19</f>
        <v>736.65151614000001</v>
      </c>
      <c r="Y34" s="36">
        <f>SUMIFS(СВЦЭМ!$C$33:$C$776,СВЦЭМ!$A$33:$A$776,$A34,СВЦЭМ!$B$33:$B$776,Y$11)+'СЕТ СН'!$F$9+СВЦЭМ!$D$10+'СЕТ СН'!$F$6-'СЕТ СН'!$F$19</f>
        <v>763.29966739000008</v>
      </c>
    </row>
    <row r="35" spans="1:25" ht="15.75" x14ac:dyDescent="0.2">
      <c r="A35" s="35">
        <f t="shared" si="0"/>
        <v>43732</v>
      </c>
      <c r="B35" s="36">
        <f>SUMIFS(СВЦЭМ!$C$33:$C$776,СВЦЭМ!$A$33:$A$776,$A35,СВЦЭМ!$B$33:$B$776,B$11)+'СЕТ СН'!$F$9+СВЦЭМ!$D$10+'СЕТ СН'!$F$6-'СЕТ СН'!$F$19</f>
        <v>875.7333825500001</v>
      </c>
      <c r="C35" s="36">
        <f>SUMIFS(СВЦЭМ!$C$33:$C$776,СВЦЭМ!$A$33:$A$776,$A35,СВЦЭМ!$B$33:$B$776,C$11)+'СЕТ СН'!$F$9+СВЦЭМ!$D$10+'СЕТ СН'!$F$6-'СЕТ СН'!$F$19</f>
        <v>899.06600587000003</v>
      </c>
      <c r="D35" s="36">
        <f>SUMIFS(СВЦЭМ!$C$33:$C$776,СВЦЭМ!$A$33:$A$776,$A35,СВЦЭМ!$B$33:$B$776,D$11)+'СЕТ СН'!$F$9+СВЦЭМ!$D$10+'СЕТ СН'!$F$6-'СЕТ СН'!$F$19</f>
        <v>909.62007781000011</v>
      </c>
      <c r="E35" s="36">
        <f>SUMIFS(СВЦЭМ!$C$33:$C$776,СВЦЭМ!$A$33:$A$776,$A35,СВЦЭМ!$B$33:$B$776,E$11)+'СЕТ СН'!$F$9+СВЦЭМ!$D$10+'СЕТ СН'!$F$6-'СЕТ СН'!$F$19</f>
        <v>918.95516289000011</v>
      </c>
      <c r="F35" s="36">
        <f>SUMIFS(СВЦЭМ!$C$33:$C$776,СВЦЭМ!$A$33:$A$776,$A35,СВЦЭМ!$B$33:$B$776,F$11)+'СЕТ СН'!$F$9+СВЦЭМ!$D$10+'СЕТ СН'!$F$6-'СЕТ СН'!$F$19</f>
        <v>909.04594530000008</v>
      </c>
      <c r="G35" s="36">
        <f>SUMIFS(СВЦЭМ!$C$33:$C$776,СВЦЭМ!$A$33:$A$776,$A35,СВЦЭМ!$B$33:$B$776,G$11)+'СЕТ СН'!$F$9+СВЦЭМ!$D$10+'СЕТ СН'!$F$6-'СЕТ СН'!$F$19</f>
        <v>897.8481538100001</v>
      </c>
      <c r="H35" s="36">
        <f>SUMIFS(СВЦЭМ!$C$33:$C$776,СВЦЭМ!$A$33:$A$776,$A35,СВЦЭМ!$B$33:$B$776,H$11)+'СЕТ СН'!$F$9+СВЦЭМ!$D$10+'СЕТ СН'!$F$6-'СЕТ СН'!$F$19</f>
        <v>851.82558178000011</v>
      </c>
      <c r="I35" s="36">
        <f>SUMIFS(СВЦЭМ!$C$33:$C$776,СВЦЭМ!$A$33:$A$776,$A35,СВЦЭМ!$B$33:$B$776,I$11)+'СЕТ СН'!$F$9+СВЦЭМ!$D$10+'СЕТ СН'!$F$6-'СЕТ СН'!$F$19</f>
        <v>802.38343880000002</v>
      </c>
      <c r="J35" s="36">
        <f>SUMIFS(СВЦЭМ!$C$33:$C$776,СВЦЭМ!$A$33:$A$776,$A35,СВЦЭМ!$B$33:$B$776,J$11)+'СЕТ СН'!$F$9+СВЦЭМ!$D$10+'СЕТ СН'!$F$6-'СЕТ СН'!$F$19</f>
        <v>787.61323654000012</v>
      </c>
      <c r="K35" s="36">
        <f>SUMIFS(СВЦЭМ!$C$33:$C$776,СВЦЭМ!$A$33:$A$776,$A35,СВЦЭМ!$B$33:$B$776,K$11)+'СЕТ СН'!$F$9+СВЦЭМ!$D$10+'СЕТ СН'!$F$6-'СЕТ СН'!$F$19</f>
        <v>800.22096255000008</v>
      </c>
      <c r="L35" s="36">
        <f>SUMIFS(СВЦЭМ!$C$33:$C$776,СВЦЭМ!$A$33:$A$776,$A35,СВЦЭМ!$B$33:$B$776,L$11)+'СЕТ СН'!$F$9+СВЦЭМ!$D$10+'СЕТ СН'!$F$6-'СЕТ СН'!$F$19</f>
        <v>800.00408246000006</v>
      </c>
      <c r="M35" s="36">
        <f>SUMIFS(СВЦЭМ!$C$33:$C$776,СВЦЭМ!$A$33:$A$776,$A35,СВЦЭМ!$B$33:$B$776,M$11)+'СЕТ СН'!$F$9+СВЦЭМ!$D$10+'СЕТ СН'!$F$6-'СЕТ СН'!$F$19</f>
        <v>790.54991392000011</v>
      </c>
      <c r="N35" s="36">
        <f>SUMIFS(СВЦЭМ!$C$33:$C$776,СВЦЭМ!$A$33:$A$776,$A35,СВЦЭМ!$B$33:$B$776,N$11)+'СЕТ СН'!$F$9+СВЦЭМ!$D$10+'СЕТ СН'!$F$6-'СЕТ СН'!$F$19</f>
        <v>799.59721336000007</v>
      </c>
      <c r="O35" s="36">
        <f>SUMIFS(СВЦЭМ!$C$33:$C$776,СВЦЭМ!$A$33:$A$776,$A35,СВЦЭМ!$B$33:$B$776,O$11)+'СЕТ СН'!$F$9+СВЦЭМ!$D$10+'СЕТ СН'!$F$6-'СЕТ СН'!$F$19</f>
        <v>792.25414661000002</v>
      </c>
      <c r="P35" s="36">
        <f>SUMIFS(СВЦЭМ!$C$33:$C$776,СВЦЭМ!$A$33:$A$776,$A35,СВЦЭМ!$B$33:$B$776,P$11)+'СЕТ СН'!$F$9+СВЦЭМ!$D$10+'СЕТ СН'!$F$6-'СЕТ СН'!$F$19</f>
        <v>790.04456525000012</v>
      </c>
      <c r="Q35" s="36">
        <f>SUMIFS(СВЦЭМ!$C$33:$C$776,СВЦЭМ!$A$33:$A$776,$A35,СВЦЭМ!$B$33:$B$776,Q$11)+'СЕТ СН'!$F$9+СВЦЭМ!$D$10+'СЕТ СН'!$F$6-'СЕТ СН'!$F$19</f>
        <v>789.00407630000007</v>
      </c>
      <c r="R35" s="36">
        <f>SUMIFS(СВЦЭМ!$C$33:$C$776,СВЦЭМ!$A$33:$A$776,$A35,СВЦЭМ!$B$33:$B$776,R$11)+'СЕТ СН'!$F$9+СВЦЭМ!$D$10+'СЕТ СН'!$F$6-'СЕТ СН'!$F$19</f>
        <v>752.77277909000009</v>
      </c>
      <c r="S35" s="36">
        <f>SUMIFS(СВЦЭМ!$C$33:$C$776,СВЦЭМ!$A$33:$A$776,$A35,СВЦЭМ!$B$33:$B$776,S$11)+'СЕТ СН'!$F$9+СВЦЭМ!$D$10+'СЕТ СН'!$F$6-'СЕТ СН'!$F$19</f>
        <v>713.0971059100001</v>
      </c>
      <c r="T35" s="36">
        <f>SUMIFS(СВЦЭМ!$C$33:$C$776,СВЦЭМ!$A$33:$A$776,$A35,СВЦЭМ!$B$33:$B$776,T$11)+'СЕТ СН'!$F$9+СВЦЭМ!$D$10+'СЕТ СН'!$F$6-'СЕТ СН'!$F$19</f>
        <v>717.57367741000007</v>
      </c>
      <c r="U35" s="36">
        <f>SUMIFS(СВЦЭМ!$C$33:$C$776,СВЦЭМ!$A$33:$A$776,$A35,СВЦЭМ!$B$33:$B$776,U$11)+'СЕТ СН'!$F$9+СВЦЭМ!$D$10+'СЕТ СН'!$F$6-'СЕТ СН'!$F$19</f>
        <v>745.59583002000011</v>
      </c>
      <c r="V35" s="36">
        <f>SUMIFS(СВЦЭМ!$C$33:$C$776,СВЦЭМ!$A$33:$A$776,$A35,СВЦЭМ!$B$33:$B$776,V$11)+'СЕТ СН'!$F$9+СВЦЭМ!$D$10+'СЕТ СН'!$F$6-'СЕТ СН'!$F$19</f>
        <v>751.99163113000009</v>
      </c>
      <c r="W35" s="36">
        <f>SUMIFS(СВЦЭМ!$C$33:$C$776,СВЦЭМ!$A$33:$A$776,$A35,СВЦЭМ!$B$33:$B$776,W$11)+'СЕТ СН'!$F$9+СВЦЭМ!$D$10+'СЕТ СН'!$F$6-'СЕТ СН'!$F$19</f>
        <v>736.09129700000005</v>
      </c>
      <c r="X35" s="36">
        <f>SUMIFS(СВЦЭМ!$C$33:$C$776,СВЦЭМ!$A$33:$A$776,$A35,СВЦЭМ!$B$33:$B$776,X$11)+'СЕТ СН'!$F$9+СВЦЭМ!$D$10+'СЕТ СН'!$F$6-'СЕТ СН'!$F$19</f>
        <v>712.36277369000004</v>
      </c>
      <c r="Y35" s="36">
        <f>SUMIFS(СВЦЭМ!$C$33:$C$776,СВЦЭМ!$A$33:$A$776,$A35,СВЦЭМ!$B$33:$B$776,Y$11)+'СЕТ СН'!$F$9+СВЦЭМ!$D$10+'СЕТ СН'!$F$6-'СЕТ СН'!$F$19</f>
        <v>758.23096358000009</v>
      </c>
    </row>
    <row r="36" spans="1:25" ht="15.75" x14ac:dyDescent="0.2">
      <c r="A36" s="35">
        <f t="shared" si="0"/>
        <v>43733</v>
      </c>
      <c r="B36" s="36">
        <f>SUMIFS(СВЦЭМ!$C$33:$C$776,СВЦЭМ!$A$33:$A$776,$A36,СВЦЭМ!$B$33:$B$776,B$11)+'СЕТ СН'!$F$9+СВЦЭМ!$D$10+'СЕТ СН'!$F$6-'СЕТ СН'!$F$19</f>
        <v>819.98938184000008</v>
      </c>
      <c r="C36" s="36">
        <f>SUMIFS(СВЦЭМ!$C$33:$C$776,СВЦЭМ!$A$33:$A$776,$A36,СВЦЭМ!$B$33:$B$776,C$11)+'СЕТ СН'!$F$9+СВЦЭМ!$D$10+'СЕТ СН'!$F$6-'СЕТ СН'!$F$19</f>
        <v>844.35933320000004</v>
      </c>
      <c r="D36" s="36">
        <f>SUMIFS(СВЦЭМ!$C$33:$C$776,СВЦЭМ!$A$33:$A$776,$A36,СВЦЭМ!$B$33:$B$776,D$11)+'СЕТ СН'!$F$9+СВЦЭМ!$D$10+'СЕТ СН'!$F$6-'СЕТ СН'!$F$19</f>
        <v>862.63054482000007</v>
      </c>
      <c r="E36" s="36">
        <f>SUMIFS(СВЦЭМ!$C$33:$C$776,СВЦЭМ!$A$33:$A$776,$A36,СВЦЭМ!$B$33:$B$776,E$11)+'СЕТ СН'!$F$9+СВЦЭМ!$D$10+'СЕТ СН'!$F$6-'СЕТ СН'!$F$19</f>
        <v>858.17552871000009</v>
      </c>
      <c r="F36" s="36">
        <f>SUMIFS(СВЦЭМ!$C$33:$C$776,СВЦЭМ!$A$33:$A$776,$A36,СВЦЭМ!$B$33:$B$776,F$11)+'СЕТ СН'!$F$9+СВЦЭМ!$D$10+'СЕТ СН'!$F$6-'СЕТ СН'!$F$19</f>
        <v>859.60070164000001</v>
      </c>
      <c r="G36" s="36">
        <f>SUMIFS(СВЦЭМ!$C$33:$C$776,СВЦЭМ!$A$33:$A$776,$A36,СВЦЭМ!$B$33:$B$776,G$11)+'СЕТ СН'!$F$9+СВЦЭМ!$D$10+'СЕТ СН'!$F$6-'СЕТ СН'!$F$19</f>
        <v>845.33907411000007</v>
      </c>
      <c r="H36" s="36">
        <f>SUMIFS(СВЦЭМ!$C$33:$C$776,СВЦЭМ!$A$33:$A$776,$A36,СВЦЭМ!$B$33:$B$776,H$11)+'СЕТ СН'!$F$9+СВЦЭМ!$D$10+'СЕТ СН'!$F$6-'СЕТ СН'!$F$19</f>
        <v>791.71640774000002</v>
      </c>
      <c r="I36" s="36">
        <f>SUMIFS(СВЦЭМ!$C$33:$C$776,СВЦЭМ!$A$33:$A$776,$A36,СВЦЭМ!$B$33:$B$776,I$11)+'СЕТ СН'!$F$9+СВЦЭМ!$D$10+'СЕТ СН'!$F$6-'СЕТ СН'!$F$19</f>
        <v>752.0725584700001</v>
      </c>
      <c r="J36" s="36">
        <f>SUMIFS(СВЦЭМ!$C$33:$C$776,СВЦЭМ!$A$33:$A$776,$A36,СВЦЭМ!$B$33:$B$776,J$11)+'СЕТ СН'!$F$9+СВЦЭМ!$D$10+'СЕТ СН'!$F$6-'СЕТ СН'!$F$19</f>
        <v>722.35364078000009</v>
      </c>
      <c r="K36" s="36">
        <f>SUMIFS(СВЦЭМ!$C$33:$C$776,СВЦЭМ!$A$33:$A$776,$A36,СВЦЭМ!$B$33:$B$776,K$11)+'СЕТ СН'!$F$9+СВЦЭМ!$D$10+'СЕТ СН'!$F$6-'СЕТ СН'!$F$19</f>
        <v>711.49618021000003</v>
      </c>
      <c r="L36" s="36">
        <f>SUMIFS(СВЦЭМ!$C$33:$C$776,СВЦЭМ!$A$33:$A$776,$A36,СВЦЭМ!$B$33:$B$776,L$11)+'СЕТ СН'!$F$9+СВЦЭМ!$D$10+'СЕТ СН'!$F$6-'СЕТ СН'!$F$19</f>
        <v>713.8514954100001</v>
      </c>
      <c r="M36" s="36">
        <f>SUMIFS(СВЦЭМ!$C$33:$C$776,СВЦЭМ!$A$33:$A$776,$A36,СВЦЭМ!$B$33:$B$776,M$11)+'СЕТ СН'!$F$9+СВЦЭМ!$D$10+'СЕТ СН'!$F$6-'СЕТ СН'!$F$19</f>
        <v>724.66790875000004</v>
      </c>
      <c r="N36" s="36">
        <f>SUMIFS(СВЦЭМ!$C$33:$C$776,СВЦЭМ!$A$33:$A$776,$A36,СВЦЭМ!$B$33:$B$776,N$11)+'СЕТ СН'!$F$9+СВЦЭМ!$D$10+'СЕТ СН'!$F$6-'СЕТ СН'!$F$19</f>
        <v>737.93109722000008</v>
      </c>
      <c r="O36" s="36">
        <f>SUMIFS(СВЦЭМ!$C$33:$C$776,СВЦЭМ!$A$33:$A$776,$A36,СВЦЭМ!$B$33:$B$776,O$11)+'СЕТ СН'!$F$9+СВЦЭМ!$D$10+'СЕТ СН'!$F$6-'СЕТ СН'!$F$19</f>
        <v>742.43575218000001</v>
      </c>
      <c r="P36" s="36">
        <f>SUMIFS(СВЦЭМ!$C$33:$C$776,СВЦЭМ!$A$33:$A$776,$A36,СВЦЭМ!$B$33:$B$776,P$11)+'СЕТ СН'!$F$9+СВЦЭМ!$D$10+'СЕТ СН'!$F$6-'СЕТ СН'!$F$19</f>
        <v>749.53910639000003</v>
      </c>
      <c r="Q36" s="36">
        <f>SUMIFS(СВЦЭМ!$C$33:$C$776,СВЦЭМ!$A$33:$A$776,$A36,СВЦЭМ!$B$33:$B$776,Q$11)+'СЕТ СН'!$F$9+СВЦЭМ!$D$10+'СЕТ СН'!$F$6-'СЕТ СН'!$F$19</f>
        <v>748.0292543700001</v>
      </c>
      <c r="R36" s="36">
        <f>SUMIFS(СВЦЭМ!$C$33:$C$776,СВЦЭМ!$A$33:$A$776,$A36,СВЦЭМ!$B$33:$B$776,R$11)+'СЕТ СН'!$F$9+СВЦЭМ!$D$10+'СЕТ СН'!$F$6-'СЕТ СН'!$F$19</f>
        <v>761.8720381600001</v>
      </c>
      <c r="S36" s="36">
        <f>SUMIFS(СВЦЭМ!$C$33:$C$776,СВЦЭМ!$A$33:$A$776,$A36,СВЦЭМ!$B$33:$B$776,S$11)+'СЕТ СН'!$F$9+СВЦЭМ!$D$10+'СЕТ СН'!$F$6-'СЕТ СН'!$F$19</f>
        <v>771.75390530000004</v>
      </c>
      <c r="T36" s="36">
        <f>SUMIFS(СВЦЭМ!$C$33:$C$776,СВЦЭМ!$A$33:$A$776,$A36,СВЦЭМ!$B$33:$B$776,T$11)+'СЕТ СН'!$F$9+СВЦЭМ!$D$10+'СЕТ СН'!$F$6-'СЕТ СН'!$F$19</f>
        <v>768.56497299000011</v>
      </c>
      <c r="U36" s="36">
        <f>SUMIFS(СВЦЭМ!$C$33:$C$776,СВЦЭМ!$A$33:$A$776,$A36,СВЦЭМ!$B$33:$B$776,U$11)+'СЕТ СН'!$F$9+СВЦЭМ!$D$10+'СЕТ СН'!$F$6-'СЕТ СН'!$F$19</f>
        <v>778.63860275000002</v>
      </c>
      <c r="V36" s="36">
        <f>SUMIFS(СВЦЭМ!$C$33:$C$776,СВЦЭМ!$A$33:$A$776,$A36,СВЦЭМ!$B$33:$B$776,V$11)+'СЕТ СН'!$F$9+СВЦЭМ!$D$10+'СЕТ СН'!$F$6-'СЕТ СН'!$F$19</f>
        <v>787.54479134000007</v>
      </c>
      <c r="W36" s="36">
        <f>SUMIFS(СВЦЭМ!$C$33:$C$776,СВЦЭМ!$A$33:$A$776,$A36,СВЦЭМ!$B$33:$B$776,W$11)+'СЕТ СН'!$F$9+СВЦЭМ!$D$10+'СЕТ СН'!$F$6-'СЕТ СН'!$F$19</f>
        <v>766.35108469000011</v>
      </c>
      <c r="X36" s="36">
        <f>SUMIFS(СВЦЭМ!$C$33:$C$776,СВЦЭМ!$A$33:$A$776,$A36,СВЦЭМ!$B$33:$B$776,X$11)+'СЕТ СН'!$F$9+СВЦЭМ!$D$10+'СЕТ СН'!$F$6-'СЕТ СН'!$F$19</f>
        <v>762.41668960000004</v>
      </c>
      <c r="Y36" s="36">
        <f>SUMIFS(СВЦЭМ!$C$33:$C$776,СВЦЭМ!$A$33:$A$776,$A36,СВЦЭМ!$B$33:$B$776,Y$11)+'СЕТ СН'!$F$9+СВЦЭМ!$D$10+'СЕТ СН'!$F$6-'СЕТ СН'!$F$19</f>
        <v>735.04905067000004</v>
      </c>
    </row>
    <row r="37" spans="1:25" ht="15.75" x14ac:dyDescent="0.2">
      <c r="A37" s="35">
        <f t="shared" si="0"/>
        <v>43734</v>
      </c>
      <c r="B37" s="36">
        <f>SUMIFS(СВЦЭМ!$C$33:$C$776,СВЦЭМ!$A$33:$A$776,$A37,СВЦЭМ!$B$33:$B$776,B$11)+'СЕТ СН'!$F$9+СВЦЭМ!$D$10+'СЕТ СН'!$F$6-'СЕТ СН'!$F$19</f>
        <v>794.57515508000006</v>
      </c>
      <c r="C37" s="36">
        <f>SUMIFS(СВЦЭМ!$C$33:$C$776,СВЦЭМ!$A$33:$A$776,$A37,СВЦЭМ!$B$33:$B$776,C$11)+'СЕТ СН'!$F$9+СВЦЭМ!$D$10+'СЕТ СН'!$F$6-'СЕТ СН'!$F$19</f>
        <v>831.04514843000004</v>
      </c>
      <c r="D37" s="36">
        <f>SUMIFS(СВЦЭМ!$C$33:$C$776,СВЦЭМ!$A$33:$A$776,$A37,СВЦЭМ!$B$33:$B$776,D$11)+'СЕТ СН'!$F$9+СВЦЭМ!$D$10+'СЕТ СН'!$F$6-'СЕТ СН'!$F$19</f>
        <v>874.37097384000003</v>
      </c>
      <c r="E37" s="36">
        <f>SUMIFS(СВЦЭМ!$C$33:$C$776,СВЦЭМ!$A$33:$A$776,$A37,СВЦЭМ!$B$33:$B$776,E$11)+'СЕТ СН'!$F$9+СВЦЭМ!$D$10+'СЕТ СН'!$F$6-'СЕТ СН'!$F$19</f>
        <v>876.88904362000005</v>
      </c>
      <c r="F37" s="36">
        <f>SUMIFS(СВЦЭМ!$C$33:$C$776,СВЦЭМ!$A$33:$A$776,$A37,СВЦЭМ!$B$33:$B$776,F$11)+'СЕТ СН'!$F$9+СВЦЭМ!$D$10+'СЕТ СН'!$F$6-'СЕТ СН'!$F$19</f>
        <v>864.38775124000006</v>
      </c>
      <c r="G37" s="36">
        <f>SUMIFS(СВЦЭМ!$C$33:$C$776,СВЦЭМ!$A$33:$A$776,$A37,СВЦЭМ!$B$33:$B$776,G$11)+'СЕТ СН'!$F$9+СВЦЭМ!$D$10+'СЕТ СН'!$F$6-'СЕТ СН'!$F$19</f>
        <v>857.23113387000012</v>
      </c>
      <c r="H37" s="36">
        <f>SUMIFS(СВЦЭМ!$C$33:$C$776,СВЦЭМ!$A$33:$A$776,$A37,СВЦЭМ!$B$33:$B$776,H$11)+'СЕТ СН'!$F$9+СВЦЭМ!$D$10+'СЕТ СН'!$F$6-'СЕТ СН'!$F$19</f>
        <v>810.32555706000005</v>
      </c>
      <c r="I37" s="36">
        <f>SUMIFS(СВЦЭМ!$C$33:$C$776,СВЦЭМ!$A$33:$A$776,$A37,СВЦЭМ!$B$33:$B$776,I$11)+'СЕТ СН'!$F$9+СВЦЭМ!$D$10+'СЕТ СН'!$F$6-'СЕТ СН'!$F$19</f>
        <v>777.25172228000008</v>
      </c>
      <c r="J37" s="36">
        <f>SUMIFS(СВЦЭМ!$C$33:$C$776,СВЦЭМ!$A$33:$A$776,$A37,СВЦЭМ!$B$33:$B$776,J$11)+'СЕТ СН'!$F$9+СВЦЭМ!$D$10+'СЕТ СН'!$F$6-'СЕТ СН'!$F$19</f>
        <v>781.36619064000001</v>
      </c>
      <c r="K37" s="36">
        <f>SUMIFS(СВЦЭМ!$C$33:$C$776,СВЦЭМ!$A$33:$A$776,$A37,СВЦЭМ!$B$33:$B$776,K$11)+'СЕТ СН'!$F$9+СВЦЭМ!$D$10+'СЕТ СН'!$F$6-'СЕТ СН'!$F$19</f>
        <v>784.71112457000004</v>
      </c>
      <c r="L37" s="36">
        <f>SUMIFS(СВЦЭМ!$C$33:$C$776,СВЦЭМ!$A$33:$A$776,$A37,СВЦЭМ!$B$33:$B$776,L$11)+'СЕТ СН'!$F$9+СВЦЭМ!$D$10+'СЕТ СН'!$F$6-'СЕТ СН'!$F$19</f>
        <v>788.9858188500001</v>
      </c>
      <c r="M37" s="36">
        <f>SUMIFS(СВЦЭМ!$C$33:$C$776,СВЦЭМ!$A$33:$A$776,$A37,СВЦЭМ!$B$33:$B$776,M$11)+'СЕТ СН'!$F$9+СВЦЭМ!$D$10+'СЕТ СН'!$F$6-'СЕТ СН'!$F$19</f>
        <v>779.5559834500001</v>
      </c>
      <c r="N37" s="36">
        <f>SUMIFS(СВЦЭМ!$C$33:$C$776,СВЦЭМ!$A$33:$A$776,$A37,СВЦЭМ!$B$33:$B$776,N$11)+'СЕТ СН'!$F$9+СВЦЭМ!$D$10+'СЕТ СН'!$F$6-'СЕТ СН'!$F$19</f>
        <v>783.93063733000008</v>
      </c>
      <c r="O37" s="36">
        <f>SUMIFS(СВЦЭМ!$C$33:$C$776,СВЦЭМ!$A$33:$A$776,$A37,СВЦЭМ!$B$33:$B$776,O$11)+'СЕТ СН'!$F$9+СВЦЭМ!$D$10+'СЕТ СН'!$F$6-'СЕТ СН'!$F$19</f>
        <v>766.1851797600001</v>
      </c>
      <c r="P37" s="36">
        <f>SUMIFS(СВЦЭМ!$C$33:$C$776,СВЦЭМ!$A$33:$A$776,$A37,СВЦЭМ!$B$33:$B$776,P$11)+'СЕТ СН'!$F$9+СВЦЭМ!$D$10+'СЕТ СН'!$F$6-'СЕТ СН'!$F$19</f>
        <v>772.3726813400001</v>
      </c>
      <c r="Q37" s="36">
        <f>SUMIFS(СВЦЭМ!$C$33:$C$776,СВЦЭМ!$A$33:$A$776,$A37,СВЦЭМ!$B$33:$B$776,Q$11)+'СЕТ СН'!$F$9+СВЦЭМ!$D$10+'СЕТ СН'!$F$6-'СЕТ СН'!$F$19</f>
        <v>769.71418283000003</v>
      </c>
      <c r="R37" s="36">
        <f>SUMIFS(СВЦЭМ!$C$33:$C$776,СВЦЭМ!$A$33:$A$776,$A37,СВЦЭМ!$B$33:$B$776,R$11)+'СЕТ СН'!$F$9+СВЦЭМ!$D$10+'СЕТ СН'!$F$6-'СЕТ СН'!$F$19</f>
        <v>761.20002993000003</v>
      </c>
      <c r="S37" s="36">
        <f>SUMIFS(СВЦЭМ!$C$33:$C$776,СВЦЭМ!$A$33:$A$776,$A37,СВЦЭМ!$B$33:$B$776,S$11)+'СЕТ СН'!$F$9+СВЦЭМ!$D$10+'СЕТ СН'!$F$6-'СЕТ СН'!$F$19</f>
        <v>702.19939050000005</v>
      </c>
      <c r="T37" s="36">
        <f>SUMIFS(СВЦЭМ!$C$33:$C$776,СВЦЭМ!$A$33:$A$776,$A37,СВЦЭМ!$B$33:$B$776,T$11)+'СЕТ СН'!$F$9+СВЦЭМ!$D$10+'СЕТ СН'!$F$6-'СЕТ СН'!$F$19</f>
        <v>699.17113817000006</v>
      </c>
      <c r="U37" s="36">
        <f>SUMIFS(СВЦЭМ!$C$33:$C$776,СВЦЭМ!$A$33:$A$776,$A37,СВЦЭМ!$B$33:$B$776,U$11)+'СЕТ СН'!$F$9+СВЦЭМ!$D$10+'СЕТ СН'!$F$6-'СЕТ СН'!$F$19</f>
        <v>733.80370054000002</v>
      </c>
      <c r="V37" s="36">
        <f>SUMIFS(СВЦЭМ!$C$33:$C$776,СВЦЭМ!$A$33:$A$776,$A37,СВЦЭМ!$B$33:$B$776,V$11)+'СЕТ СН'!$F$9+СВЦЭМ!$D$10+'СЕТ СН'!$F$6-'СЕТ СН'!$F$19</f>
        <v>759.17969585000003</v>
      </c>
      <c r="W37" s="36">
        <f>SUMIFS(СВЦЭМ!$C$33:$C$776,СВЦЭМ!$A$33:$A$776,$A37,СВЦЭМ!$B$33:$B$776,W$11)+'СЕТ СН'!$F$9+СВЦЭМ!$D$10+'СЕТ СН'!$F$6-'СЕТ СН'!$F$19</f>
        <v>740.67726335000009</v>
      </c>
      <c r="X37" s="36">
        <f>SUMIFS(СВЦЭМ!$C$33:$C$776,СВЦЭМ!$A$33:$A$776,$A37,СВЦЭМ!$B$33:$B$776,X$11)+'СЕТ СН'!$F$9+СВЦЭМ!$D$10+'СЕТ СН'!$F$6-'СЕТ СН'!$F$19</f>
        <v>711.08058443000004</v>
      </c>
      <c r="Y37" s="36">
        <f>SUMIFS(СВЦЭМ!$C$33:$C$776,СВЦЭМ!$A$33:$A$776,$A37,СВЦЭМ!$B$33:$B$776,Y$11)+'СЕТ СН'!$F$9+СВЦЭМ!$D$10+'СЕТ СН'!$F$6-'СЕТ СН'!$F$19</f>
        <v>742.8175207700001</v>
      </c>
    </row>
    <row r="38" spans="1:25" ht="15.75" x14ac:dyDescent="0.2">
      <c r="A38" s="35">
        <f t="shared" si="0"/>
        <v>43735</v>
      </c>
      <c r="B38" s="36">
        <f>SUMIFS(СВЦЭМ!$C$33:$C$776,СВЦЭМ!$A$33:$A$776,$A38,СВЦЭМ!$B$33:$B$776,B$11)+'СЕТ СН'!$F$9+СВЦЭМ!$D$10+'СЕТ СН'!$F$6-'СЕТ СН'!$F$19</f>
        <v>832.20098150000001</v>
      </c>
      <c r="C38" s="36">
        <f>SUMIFS(СВЦЭМ!$C$33:$C$776,СВЦЭМ!$A$33:$A$776,$A38,СВЦЭМ!$B$33:$B$776,C$11)+'СЕТ СН'!$F$9+СВЦЭМ!$D$10+'СЕТ СН'!$F$6-'СЕТ СН'!$F$19</f>
        <v>863.18184425000004</v>
      </c>
      <c r="D38" s="36">
        <f>SUMIFS(СВЦЭМ!$C$33:$C$776,СВЦЭМ!$A$33:$A$776,$A38,СВЦЭМ!$B$33:$B$776,D$11)+'СЕТ СН'!$F$9+СВЦЭМ!$D$10+'СЕТ СН'!$F$6-'СЕТ СН'!$F$19</f>
        <v>887.83004978000008</v>
      </c>
      <c r="E38" s="36">
        <f>SUMIFS(СВЦЭМ!$C$33:$C$776,СВЦЭМ!$A$33:$A$776,$A38,СВЦЭМ!$B$33:$B$776,E$11)+'СЕТ СН'!$F$9+СВЦЭМ!$D$10+'СЕТ СН'!$F$6-'СЕТ СН'!$F$19</f>
        <v>890.2624858800001</v>
      </c>
      <c r="F38" s="36">
        <f>SUMIFS(СВЦЭМ!$C$33:$C$776,СВЦЭМ!$A$33:$A$776,$A38,СВЦЭМ!$B$33:$B$776,F$11)+'СЕТ СН'!$F$9+СВЦЭМ!$D$10+'СЕТ СН'!$F$6-'СЕТ СН'!$F$19</f>
        <v>900.3013635100001</v>
      </c>
      <c r="G38" s="36">
        <f>SUMIFS(СВЦЭМ!$C$33:$C$776,СВЦЭМ!$A$33:$A$776,$A38,СВЦЭМ!$B$33:$B$776,G$11)+'СЕТ СН'!$F$9+СВЦЭМ!$D$10+'СЕТ СН'!$F$6-'СЕТ СН'!$F$19</f>
        <v>874.06388346000006</v>
      </c>
      <c r="H38" s="36">
        <f>SUMIFS(СВЦЭМ!$C$33:$C$776,СВЦЭМ!$A$33:$A$776,$A38,СВЦЭМ!$B$33:$B$776,H$11)+'СЕТ СН'!$F$9+СВЦЭМ!$D$10+'СЕТ СН'!$F$6-'СЕТ СН'!$F$19</f>
        <v>832.84168203000002</v>
      </c>
      <c r="I38" s="36">
        <f>SUMIFS(СВЦЭМ!$C$33:$C$776,СВЦЭМ!$A$33:$A$776,$A38,СВЦЭМ!$B$33:$B$776,I$11)+'СЕТ СН'!$F$9+СВЦЭМ!$D$10+'СЕТ СН'!$F$6-'СЕТ СН'!$F$19</f>
        <v>773.96425666000005</v>
      </c>
      <c r="J38" s="36">
        <f>SUMIFS(СВЦЭМ!$C$33:$C$776,СВЦЭМ!$A$33:$A$776,$A38,СВЦЭМ!$B$33:$B$776,J$11)+'СЕТ СН'!$F$9+СВЦЭМ!$D$10+'СЕТ СН'!$F$6-'СЕТ СН'!$F$19</f>
        <v>799.70196259000011</v>
      </c>
      <c r="K38" s="36">
        <f>SUMIFS(СВЦЭМ!$C$33:$C$776,СВЦЭМ!$A$33:$A$776,$A38,СВЦЭМ!$B$33:$B$776,K$11)+'СЕТ СН'!$F$9+СВЦЭМ!$D$10+'СЕТ СН'!$F$6-'СЕТ СН'!$F$19</f>
        <v>812.72870103000002</v>
      </c>
      <c r="L38" s="36">
        <f>SUMIFS(СВЦЭМ!$C$33:$C$776,СВЦЭМ!$A$33:$A$776,$A38,СВЦЭМ!$B$33:$B$776,L$11)+'СЕТ СН'!$F$9+СВЦЭМ!$D$10+'СЕТ СН'!$F$6-'СЕТ СН'!$F$19</f>
        <v>795.60205886000006</v>
      </c>
      <c r="M38" s="36">
        <f>SUMIFS(СВЦЭМ!$C$33:$C$776,СВЦЭМ!$A$33:$A$776,$A38,СВЦЭМ!$B$33:$B$776,M$11)+'СЕТ СН'!$F$9+СВЦЭМ!$D$10+'СЕТ СН'!$F$6-'СЕТ СН'!$F$19</f>
        <v>800.94152588000009</v>
      </c>
      <c r="N38" s="36">
        <f>SUMIFS(СВЦЭМ!$C$33:$C$776,СВЦЭМ!$A$33:$A$776,$A38,СВЦЭМ!$B$33:$B$776,N$11)+'СЕТ СН'!$F$9+СВЦЭМ!$D$10+'СЕТ СН'!$F$6-'СЕТ СН'!$F$19</f>
        <v>796.29632061000007</v>
      </c>
      <c r="O38" s="36">
        <f>SUMIFS(СВЦЭМ!$C$33:$C$776,СВЦЭМ!$A$33:$A$776,$A38,СВЦЭМ!$B$33:$B$776,O$11)+'СЕТ СН'!$F$9+СВЦЭМ!$D$10+'СЕТ СН'!$F$6-'СЕТ СН'!$F$19</f>
        <v>784.82388088000005</v>
      </c>
      <c r="P38" s="36">
        <f>SUMIFS(СВЦЭМ!$C$33:$C$776,СВЦЭМ!$A$33:$A$776,$A38,СВЦЭМ!$B$33:$B$776,P$11)+'СЕТ СН'!$F$9+СВЦЭМ!$D$10+'СЕТ СН'!$F$6-'СЕТ СН'!$F$19</f>
        <v>787.06171659000006</v>
      </c>
      <c r="Q38" s="36">
        <f>SUMIFS(СВЦЭМ!$C$33:$C$776,СВЦЭМ!$A$33:$A$776,$A38,СВЦЭМ!$B$33:$B$776,Q$11)+'СЕТ СН'!$F$9+СВЦЭМ!$D$10+'СЕТ СН'!$F$6-'СЕТ СН'!$F$19</f>
        <v>776.61758742000006</v>
      </c>
      <c r="R38" s="36">
        <f>SUMIFS(СВЦЭМ!$C$33:$C$776,СВЦЭМ!$A$33:$A$776,$A38,СВЦЭМ!$B$33:$B$776,R$11)+'СЕТ СН'!$F$9+СВЦЭМ!$D$10+'СЕТ СН'!$F$6-'СЕТ СН'!$F$19</f>
        <v>794.39870613000005</v>
      </c>
      <c r="S38" s="36">
        <f>SUMIFS(СВЦЭМ!$C$33:$C$776,СВЦЭМ!$A$33:$A$776,$A38,СВЦЭМ!$B$33:$B$776,S$11)+'СЕТ СН'!$F$9+СВЦЭМ!$D$10+'СЕТ СН'!$F$6-'СЕТ СН'!$F$19</f>
        <v>796.43441518000009</v>
      </c>
      <c r="T38" s="36">
        <f>SUMIFS(СВЦЭМ!$C$33:$C$776,СВЦЭМ!$A$33:$A$776,$A38,СВЦЭМ!$B$33:$B$776,T$11)+'СЕТ СН'!$F$9+СВЦЭМ!$D$10+'СЕТ СН'!$F$6-'СЕТ СН'!$F$19</f>
        <v>813.07990086000007</v>
      </c>
      <c r="U38" s="36">
        <f>SUMIFS(СВЦЭМ!$C$33:$C$776,СВЦЭМ!$A$33:$A$776,$A38,СВЦЭМ!$B$33:$B$776,U$11)+'СЕТ СН'!$F$9+СВЦЭМ!$D$10+'СЕТ СН'!$F$6-'СЕТ СН'!$F$19</f>
        <v>784.17272219000006</v>
      </c>
      <c r="V38" s="36">
        <f>SUMIFS(СВЦЭМ!$C$33:$C$776,СВЦЭМ!$A$33:$A$776,$A38,СВЦЭМ!$B$33:$B$776,V$11)+'СЕТ СН'!$F$9+СВЦЭМ!$D$10+'СЕТ СН'!$F$6-'СЕТ СН'!$F$19</f>
        <v>759.27048471000012</v>
      </c>
      <c r="W38" s="36">
        <f>SUMIFS(СВЦЭМ!$C$33:$C$776,СВЦЭМ!$A$33:$A$776,$A38,СВЦЭМ!$B$33:$B$776,W$11)+'СЕТ СН'!$F$9+СВЦЭМ!$D$10+'СЕТ СН'!$F$6-'СЕТ СН'!$F$19</f>
        <v>735.56778563000012</v>
      </c>
      <c r="X38" s="36">
        <f>SUMIFS(СВЦЭМ!$C$33:$C$776,СВЦЭМ!$A$33:$A$776,$A38,СВЦЭМ!$B$33:$B$776,X$11)+'СЕТ СН'!$F$9+СВЦЭМ!$D$10+'СЕТ СН'!$F$6-'СЕТ СН'!$F$19</f>
        <v>708.22199060000003</v>
      </c>
      <c r="Y38" s="36">
        <f>SUMIFS(СВЦЭМ!$C$33:$C$776,СВЦЭМ!$A$33:$A$776,$A38,СВЦЭМ!$B$33:$B$776,Y$11)+'СЕТ СН'!$F$9+СВЦЭМ!$D$10+'СЕТ СН'!$F$6-'СЕТ СН'!$F$19</f>
        <v>722.72003063000011</v>
      </c>
    </row>
    <row r="39" spans="1:25" ht="15.75" x14ac:dyDescent="0.2">
      <c r="A39" s="35">
        <f t="shared" si="0"/>
        <v>43736</v>
      </c>
      <c r="B39" s="36">
        <f>SUMIFS(СВЦЭМ!$C$33:$C$776,СВЦЭМ!$A$33:$A$776,$A39,СВЦЭМ!$B$33:$B$776,B$11)+'СЕТ СН'!$F$9+СВЦЭМ!$D$10+'СЕТ СН'!$F$6-'СЕТ СН'!$F$19</f>
        <v>847.30064155000002</v>
      </c>
      <c r="C39" s="36">
        <f>SUMIFS(СВЦЭМ!$C$33:$C$776,СВЦЭМ!$A$33:$A$776,$A39,СВЦЭМ!$B$33:$B$776,C$11)+'СЕТ СН'!$F$9+СВЦЭМ!$D$10+'СЕТ СН'!$F$6-'СЕТ СН'!$F$19</f>
        <v>863.72566993000009</v>
      </c>
      <c r="D39" s="36">
        <f>SUMIFS(СВЦЭМ!$C$33:$C$776,СВЦЭМ!$A$33:$A$776,$A39,СВЦЭМ!$B$33:$B$776,D$11)+'СЕТ СН'!$F$9+СВЦЭМ!$D$10+'СЕТ СН'!$F$6-'СЕТ СН'!$F$19</f>
        <v>880.20886687000007</v>
      </c>
      <c r="E39" s="36">
        <f>SUMIFS(СВЦЭМ!$C$33:$C$776,СВЦЭМ!$A$33:$A$776,$A39,СВЦЭМ!$B$33:$B$776,E$11)+'СЕТ СН'!$F$9+СВЦЭМ!$D$10+'СЕТ СН'!$F$6-'СЕТ СН'!$F$19</f>
        <v>883.27848655000003</v>
      </c>
      <c r="F39" s="36">
        <f>SUMIFS(СВЦЭМ!$C$33:$C$776,СВЦЭМ!$A$33:$A$776,$A39,СВЦЭМ!$B$33:$B$776,F$11)+'СЕТ СН'!$F$9+СВЦЭМ!$D$10+'СЕТ СН'!$F$6-'СЕТ СН'!$F$19</f>
        <v>876.49794722000001</v>
      </c>
      <c r="G39" s="36">
        <f>SUMIFS(СВЦЭМ!$C$33:$C$776,СВЦЭМ!$A$33:$A$776,$A39,СВЦЭМ!$B$33:$B$776,G$11)+'СЕТ СН'!$F$9+СВЦЭМ!$D$10+'СЕТ СН'!$F$6-'СЕТ СН'!$F$19</f>
        <v>878.27733508000006</v>
      </c>
      <c r="H39" s="36">
        <f>SUMIFS(СВЦЭМ!$C$33:$C$776,СВЦЭМ!$A$33:$A$776,$A39,СВЦЭМ!$B$33:$B$776,H$11)+'СЕТ СН'!$F$9+СВЦЭМ!$D$10+'СЕТ СН'!$F$6-'СЕТ СН'!$F$19</f>
        <v>852.48868253000012</v>
      </c>
      <c r="I39" s="36">
        <f>SUMIFS(СВЦЭМ!$C$33:$C$776,СВЦЭМ!$A$33:$A$776,$A39,СВЦЭМ!$B$33:$B$776,I$11)+'СЕТ СН'!$F$9+СВЦЭМ!$D$10+'СЕТ СН'!$F$6-'СЕТ СН'!$F$19</f>
        <v>822.44951107000009</v>
      </c>
      <c r="J39" s="36">
        <f>SUMIFS(СВЦЭМ!$C$33:$C$776,СВЦЭМ!$A$33:$A$776,$A39,СВЦЭМ!$B$33:$B$776,J$11)+'СЕТ СН'!$F$9+СВЦЭМ!$D$10+'СЕТ СН'!$F$6-'СЕТ СН'!$F$19</f>
        <v>768.73369578000006</v>
      </c>
      <c r="K39" s="36">
        <f>SUMIFS(СВЦЭМ!$C$33:$C$776,СВЦЭМ!$A$33:$A$776,$A39,СВЦЭМ!$B$33:$B$776,K$11)+'СЕТ СН'!$F$9+СВЦЭМ!$D$10+'СЕТ СН'!$F$6-'СЕТ СН'!$F$19</f>
        <v>779.46351998000011</v>
      </c>
      <c r="L39" s="36">
        <f>SUMIFS(СВЦЭМ!$C$33:$C$776,СВЦЭМ!$A$33:$A$776,$A39,СВЦЭМ!$B$33:$B$776,L$11)+'СЕТ СН'!$F$9+СВЦЭМ!$D$10+'СЕТ СН'!$F$6-'СЕТ СН'!$F$19</f>
        <v>783.06373849000011</v>
      </c>
      <c r="M39" s="36">
        <f>SUMIFS(СВЦЭМ!$C$33:$C$776,СВЦЭМ!$A$33:$A$776,$A39,СВЦЭМ!$B$33:$B$776,M$11)+'СЕТ СН'!$F$9+СВЦЭМ!$D$10+'СЕТ СН'!$F$6-'СЕТ СН'!$F$19</f>
        <v>770.36850507000008</v>
      </c>
      <c r="N39" s="36">
        <f>SUMIFS(СВЦЭМ!$C$33:$C$776,СВЦЭМ!$A$33:$A$776,$A39,СВЦЭМ!$B$33:$B$776,N$11)+'СЕТ СН'!$F$9+СВЦЭМ!$D$10+'СЕТ СН'!$F$6-'СЕТ СН'!$F$19</f>
        <v>769.45977160000007</v>
      </c>
      <c r="O39" s="36">
        <f>SUMIFS(СВЦЭМ!$C$33:$C$776,СВЦЭМ!$A$33:$A$776,$A39,СВЦЭМ!$B$33:$B$776,O$11)+'СЕТ СН'!$F$9+СВЦЭМ!$D$10+'СЕТ СН'!$F$6-'СЕТ СН'!$F$19</f>
        <v>761.70863659000008</v>
      </c>
      <c r="P39" s="36">
        <f>SUMIFS(СВЦЭМ!$C$33:$C$776,СВЦЭМ!$A$33:$A$776,$A39,СВЦЭМ!$B$33:$B$776,P$11)+'СЕТ СН'!$F$9+СВЦЭМ!$D$10+'СЕТ СН'!$F$6-'СЕТ СН'!$F$19</f>
        <v>763.90273816000001</v>
      </c>
      <c r="Q39" s="36">
        <f>SUMIFS(СВЦЭМ!$C$33:$C$776,СВЦЭМ!$A$33:$A$776,$A39,СВЦЭМ!$B$33:$B$776,Q$11)+'СЕТ СН'!$F$9+СВЦЭМ!$D$10+'СЕТ СН'!$F$6-'СЕТ СН'!$F$19</f>
        <v>763.41827963000003</v>
      </c>
      <c r="R39" s="36">
        <f>SUMIFS(СВЦЭМ!$C$33:$C$776,СВЦЭМ!$A$33:$A$776,$A39,СВЦЭМ!$B$33:$B$776,R$11)+'СЕТ СН'!$F$9+СВЦЭМ!$D$10+'СЕТ СН'!$F$6-'СЕТ СН'!$F$19</f>
        <v>716.90216630000009</v>
      </c>
      <c r="S39" s="36">
        <f>SUMIFS(СВЦЭМ!$C$33:$C$776,СВЦЭМ!$A$33:$A$776,$A39,СВЦЭМ!$B$33:$B$776,S$11)+'СЕТ СН'!$F$9+СВЦЭМ!$D$10+'СЕТ СН'!$F$6-'СЕТ СН'!$F$19</f>
        <v>688.0836410600001</v>
      </c>
      <c r="T39" s="36">
        <f>SUMIFS(СВЦЭМ!$C$33:$C$776,СВЦЭМ!$A$33:$A$776,$A39,СВЦЭМ!$B$33:$B$776,T$11)+'СЕТ СН'!$F$9+СВЦЭМ!$D$10+'СЕТ СН'!$F$6-'СЕТ СН'!$F$19</f>
        <v>697.33928842000012</v>
      </c>
      <c r="U39" s="36">
        <f>SUMIFS(СВЦЭМ!$C$33:$C$776,СВЦЭМ!$A$33:$A$776,$A39,СВЦЭМ!$B$33:$B$776,U$11)+'СЕТ СН'!$F$9+СВЦЭМ!$D$10+'СЕТ СН'!$F$6-'СЕТ СН'!$F$19</f>
        <v>722.68853519000004</v>
      </c>
      <c r="V39" s="36">
        <f>SUMIFS(СВЦЭМ!$C$33:$C$776,СВЦЭМ!$A$33:$A$776,$A39,СВЦЭМ!$B$33:$B$776,V$11)+'СЕТ СН'!$F$9+СВЦЭМ!$D$10+'СЕТ СН'!$F$6-'СЕТ СН'!$F$19</f>
        <v>743.19073501000003</v>
      </c>
      <c r="W39" s="36">
        <f>SUMIFS(СВЦЭМ!$C$33:$C$776,СВЦЭМ!$A$33:$A$776,$A39,СВЦЭМ!$B$33:$B$776,W$11)+'СЕТ СН'!$F$9+СВЦЭМ!$D$10+'СЕТ СН'!$F$6-'СЕТ СН'!$F$19</f>
        <v>730.32483881000007</v>
      </c>
      <c r="X39" s="36">
        <f>SUMIFS(СВЦЭМ!$C$33:$C$776,СВЦЭМ!$A$33:$A$776,$A39,СВЦЭМ!$B$33:$B$776,X$11)+'СЕТ СН'!$F$9+СВЦЭМ!$D$10+'СЕТ СН'!$F$6-'СЕТ СН'!$F$19</f>
        <v>707.20539959000007</v>
      </c>
      <c r="Y39" s="36">
        <f>SUMIFS(СВЦЭМ!$C$33:$C$776,СВЦЭМ!$A$33:$A$776,$A39,СВЦЭМ!$B$33:$B$776,Y$11)+'СЕТ СН'!$F$9+СВЦЭМ!$D$10+'СЕТ СН'!$F$6-'СЕТ СН'!$F$19</f>
        <v>754.94654738000008</v>
      </c>
    </row>
    <row r="40" spans="1:25" ht="15.75" x14ac:dyDescent="0.2">
      <c r="A40" s="35">
        <f t="shared" si="0"/>
        <v>43737</v>
      </c>
      <c r="B40" s="36">
        <f>SUMIFS(СВЦЭМ!$C$33:$C$776,СВЦЭМ!$A$33:$A$776,$A40,СВЦЭМ!$B$33:$B$776,B$11)+'СЕТ СН'!$F$9+СВЦЭМ!$D$10+'СЕТ СН'!$F$6-'СЕТ СН'!$F$19</f>
        <v>830.35913137000011</v>
      </c>
      <c r="C40" s="36">
        <f>SUMIFS(СВЦЭМ!$C$33:$C$776,СВЦЭМ!$A$33:$A$776,$A40,СВЦЭМ!$B$33:$B$776,C$11)+'СЕТ СН'!$F$9+СВЦЭМ!$D$10+'СЕТ СН'!$F$6-'СЕТ СН'!$F$19</f>
        <v>851.05932666000001</v>
      </c>
      <c r="D40" s="36">
        <f>SUMIFS(СВЦЭМ!$C$33:$C$776,СВЦЭМ!$A$33:$A$776,$A40,СВЦЭМ!$B$33:$B$776,D$11)+'СЕТ СН'!$F$9+СВЦЭМ!$D$10+'СЕТ СН'!$F$6-'СЕТ СН'!$F$19</f>
        <v>865.88580499000011</v>
      </c>
      <c r="E40" s="36">
        <f>SUMIFS(СВЦЭМ!$C$33:$C$776,СВЦЭМ!$A$33:$A$776,$A40,СВЦЭМ!$B$33:$B$776,E$11)+'СЕТ СН'!$F$9+СВЦЭМ!$D$10+'СЕТ СН'!$F$6-'СЕТ СН'!$F$19</f>
        <v>864.77601726000012</v>
      </c>
      <c r="F40" s="36">
        <f>SUMIFS(СВЦЭМ!$C$33:$C$776,СВЦЭМ!$A$33:$A$776,$A40,СВЦЭМ!$B$33:$B$776,F$11)+'СЕТ СН'!$F$9+СВЦЭМ!$D$10+'СЕТ СН'!$F$6-'СЕТ СН'!$F$19</f>
        <v>875.54791249000004</v>
      </c>
      <c r="G40" s="36">
        <f>SUMIFS(СВЦЭМ!$C$33:$C$776,СВЦЭМ!$A$33:$A$776,$A40,СВЦЭМ!$B$33:$B$776,G$11)+'СЕТ СН'!$F$9+СВЦЭМ!$D$10+'СЕТ СН'!$F$6-'СЕТ СН'!$F$19</f>
        <v>867.46499254000003</v>
      </c>
      <c r="H40" s="36">
        <f>SUMIFS(СВЦЭМ!$C$33:$C$776,СВЦЭМ!$A$33:$A$776,$A40,СВЦЭМ!$B$33:$B$776,H$11)+'СЕТ СН'!$F$9+СВЦЭМ!$D$10+'СЕТ СН'!$F$6-'СЕТ СН'!$F$19</f>
        <v>846.55668523000008</v>
      </c>
      <c r="I40" s="36">
        <f>SUMIFS(СВЦЭМ!$C$33:$C$776,СВЦЭМ!$A$33:$A$776,$A40,СВЦЭМ!$B$33:$B$776,I$11)+'СЕТ СН'!$F$9+СВЦЭМ!$D$10+'СЕТ СН'!$F$6-'СЕТ СН'!$F$19</f>
        <v>835.54272976000004</v>
      </c>
      <c r="J40" s="36">
        <f>SUMIFS(СВЦЭМ!$C$33:$C$776,СВЦЭМ!$A$33:$A$776,$A40,СВЦЭМ!$B$33:$B$776,J$11)+'СЕТ СН'!$F$9+СВЦЭМ!$D$10+'СЕТ СН'!$F$6-'СЕТ СН'!$F$19</f>
        <v>791.93926689000011</v>
      </c>
      <c r="K40" s="36">
        <f>SUMIFS(СВЦЭМ!$C$33:$C$776,СВЦЭМ!$A$33:$A$776,$A40,СВЦЭМ!$B$33:$B$776,K$11)+'СЕТ СН'!$F$9+СВЦЭМ!$D$10+'СЕТ СН'!$F$6-'СЕТ СН'!$F$19</f>
        <v>764.25767083000005</v>
      </c>
      <c r="L40" s="36">
        <f>SUMIFS(СВЦЭМ!$C$33:$C$776,СВЦЭМ!$A$33:$A$776,$A40,СВЦЭМ!$B$33:$B$776,L$11)+'СЕТ СН'!$F$9+СВЦЭМ!$D$10+'СЕТ СН'!$F$6-'СЕТ СН'!$F$19</f>
        <v>776.75122303000012</v>
      </c>
      <c r="M40" s="36">
        <f>SUMIFS(СВЦЭМ!$C$33:$C$776,СВЦЭМ!$A$33:$A$776,$A40,СВЦЭМ!$B$33:$B$776,M$11)+'СЕТ СН'!$F$9+СВЦЭМ!$D$10+'СЕТ СН'!$F$6-'СЕТ СН'!$F$19</f>
        <v>760.6947932700001</v>
      </c>
      <c r="N40" s="36">
        <f>SUMIFS(СВЦЭМ!$C$33:$C$776,СВЦЭМ!$A$33:$A$776,$A40,СВЦЭМ!$B$33:$B$776,N$11)+'СЕТ СН'!$F$9+СВЦЭМ!$D$10+'СЕТ СН'!$F$6-'СЕТ СН'!$F$19</f>
        <v>763.45190546000003</v>
      </c>
      <c r="O40" s="36">
        <f>SUMIFS(СВЦЭМ!$C$33:$C$776,СВЦЭМ!$A$33:$A$776,$A40,СВЦЭМ!$B$33:$B$776,O$11)+'СЕТ СН'!$F$9+СВЦЭМ!$D$10+'СЕТ СН'!$F$6-'СЕТ СН'!$F$19</f>
        <v>761.04029349000007</v>
      </c>
      <c r="P40" s="36">
        <f>SUMIFS(СВЦЭМ!$C$33:$C$776,СВЦЭМ!$A$33:$A$776,$A40,СВЦЭМ!$B$33:$B$776,P$11)+'СЕТ СН'!$F$9+СВЦЭМ!$D$10+'СЕТ СН'!$F$6-'СЕТ СН'!$F$19</f>
        <v>769.16591058000006</v>
      </c>
      <c r="Q40" s="36">
        <f>SUMIFS(СВЦЭМ!$C$33:$C$776,СВЦЭМ!$A$33:$A$776,$A40,СВЦЭМ!$B$33:$B$776,Q$11)+'СЕТ СН'!$F$9+СВЦЭМ!$D$10+'СЕТ СН'!$F$6-'СЕТ СН'!$F$19</f>
        <v>780.08005938000008</v>
      </c>
      <c r="R40" s="36">
        <f>SUMIFS(СВЦЭМ!$C$33:$C$776,СВЦЭМ!$A$33:$A$776,$A40,СВЦЭМ!$B$33:$B$776,R$11)+'СЕТ СН'!$F$9+СВЦЭМ!$D$10+'СЕТ СН'!$F$6-'СЕТ СН'!$F$19</f>
        <v>735.95870567000009</v>
      </c>
      <c r="S40" s="36">
        <f>SUMIFS(СВЦЭМ!$C$33:$C$776,СВЦЭМ!$A$33:$A$776,$A40,СВЦЭМ!$B$33:$B$776,S$11)+'СЕТ СН'!$F$9+СВЦЭМ!$D$10+'СЕТ СН'!$F$6-'СЕТ СН'!$F$19</f>
        <v>699.16718509000009</v>
      </c>
      <c r="T40" s="36">
        <f>SUMIFS(СВЦЭМ!$C$33:$C$776,СВЦЭМ!$A$33:$A$776,$A40,СВЦЭМ!$B$33:$B$776,T$11)+'СЕТ СН'!$F$9+СВЦЭМ!$D$10+'СЕТ СН'!$F$6-'СЕТ СН'!$F$19</f>
        <v>713.17888519000007</v>
      </c>
      <c r="U40" s="36">
        <f>SUMIFS(СВЦЭМ!$C$33:$C$776,СВЦЭМ!$A$33:$A$776,$A40,СВЦЭМ!$B$33:$B$776,U$11)+'СЕТ СН'!$F$9+СВЦЭМ!$D$10+'СЕТ СН'!$F$6-'СЕТ СН'!$F$19</f>
        <v>746.76164881000011</v>
      </c>
      <c r="V40" s="36">
        <f>SUMIFS(СВЦЭМ!$C$33:$C$776,СВЦЭМ!$A$33:$A$776,$A40,СВЦЭМ!$B$33:$B$776,V$11)+'СЕТ СН'!$F$9+СВЦЭМ!$D$10+'СЕТ СН'!$F$6-'СЕТ СН'!$F$19</f>
        <v>758.63598249000006</v>
      </c>
      <c r="W40" s="36">
        <f>SUMIFS(СВЦЭМ!$C$33:$C$776,СВЦЭМ!$A$33:$A$776,$A40,СВЦЭМ!$B$33:$B$776,W$11)+'СЕТ СН'!$F$9+СВЦЭМ!$D$10+'СЕТ СН'!$F$6-'СЕТ СН'!$F$19</f>
        <v>752.10601634000011</v>
      </c>
      <c r="X40" s="36">
        <f>SUMIFS(СВЦЭМ!$C$33:$C$776,СВЦЭМ!$A$33:$A$776,$A40,СВЦЭМ!$B$33:$B$776,X$11)+'СЕТ СН'!$F$9+СВЦЭМ!$D$10+'СЕТ СН'!$F$6-'СЕТ СН'!$F$19</f>
        <v>716.57276084000011</v>
      </c>
      <c r="Y40" s="36">
        <f>SUMIFS(СВЦЭМ!$C$33:$C$776,СВЦЭМ!$A$33:$A$776,$A40,СВЦЭМ!$B$33:$B$776,Y$11)+'СЕТ СН'!$F$9+СВЦЭМ!$D$10+'СЕТ СН'!$F$6-'СЕТ СН'!$F$19</f>
        <v>713.09474610000007</v>
      </c>
    </row>
    <row r="41" spans="1:25" ht="15.75" x14ac:dyDescent="0.2">
      <c r="A41" s="35">
        <f t="shared" si="0"/>
        <v>43738</v>
      </c>
      <c r="B41" s="36">
        <f>SUMIFS(СВЦЭМ!$C$33:$C$776,СВЦЭМ!$A$33:$A$776,$A41,СВЦЭМ!$B$33:$B$776,B$11)+'СЕТ СН'!$F$9+СВЦЭМ!$D$10+'СЕТ СН'!$F$6-'СЕТ СН'!$F$19</f>
        <v>770.00535668000009</v>
      </c>
      <c r="C41" s="36">
        <f>SUMIFS(СВЦЭМ!$C$33:$C$776,СВЦЭМ!$A$33:$A$776,$A41,СВЦЭМ!$B$33:$B$776,C$11)+'СЕТ СН'!$F$9+СВЦЭМ!$D$10+'СЕТ СН'!$F$6-'СЕТ СН'!$F$19</f>
        <v>804.45467998000004</v>
      </c>
      <c r="D41" s="36">
        <f>SUMIFS(СВЦЭМ!$C$33:$C$776,СВЦЭМ!$A$33:$A$776,$A41,СВЦЭМ!$B$33:$B$776,D$11)+'СЕТ СН'!$F$9+СВЦЭМ!$D$10+'СЕТ СН'!$F$6-'СЕТ СН'!$F$19</f>
        <v>821.83684734000008</v>
      </c>
      <c r="E41" s="36">
        <f>SUMIFS(СВЦЭМ!$C$33:$C$776,СВЦЭМ!$A$33:$A$776,$A41,СВЦЭМ!$B$33:$B$776,E$11)+'СЕТ СН'!$F$9+СВЦЭМ!$D$10+'СЕТ СН'!$F$6-'СЕТ СН'!$F$19</f>
        <v>837.15077597000004</v>
      </c>
      <c r="F41" s="36">
        <f>SUMIFS(СВЦЭМ!$C$33:$C$776,СВЦЭМ!$A$33:$A$776,$A41,СВЦЭМ!$B$33:$B$776,F$11)+'СЕТ СН'!$F$9+СВЦЭМ!$D$10+'СЕТ СН'!$F$6-'СЕТ СН'!$F$19</f>
        <v>827.49457824000001</v>
      </c>
      <c r="G41" s="36">
        <f>SUMIFS(СВЦЭМ!$C$33:$C$776,СВЦЭМ!$A$33:$A$776,$A41,СВЦЭМ!$B$33:$B$776,G$11)+'СЕТ СН'!$F$9+СВЦЭМ!$D$10+'СЕТ СН'!$F$6-'СЕТ СН'!$F$19</f>
        <v>812.57075394000003</v>
      </c>
      <c r="H41" s="36">
        <f>SUMIFS(СВЦЭМ!$C$33:$C$776,СВЦЭМ!$A$33:$A$776,$A41,СВЦЭМ!$B$33:$B$776,H$11)+'СЕТ СН'!$F$9+СВЦЭМ!$D$10+'СЕТ СН'!$F$6-'СЕТ СН'!$F$19</f>
        <v>759.23117509000008</v>
      </c>
      <c r="I41" s="36">
        <f>SUMIFS(СВЦЭМ!$C$33:$C$776,СВЦЭМ!$A$33:$A$776,$A41,СВЦЭМ!$B$33:$B$776,I$11)+'СЕТ СН'!$F$9+СВЦЭМ!$D$10+'СЕТ СН'!$F$6-'СЕТ СН'!$F$19</f>
        <v>742.8477450800001</v>
      </c>
      <c r="J41" s="36">
        <f>SUMIFS(СВЦЭМ!$C$33:$C$776,СВЦЭМ!$A$33:$A$776,$A41,СВЦЭМ!$B$33:$B$776,J$11)+'СЕТ СН'!$F$9+СВЦЭМ!$D$10+'СЕТ СН'!$F$6-'СЕТ СН'!$F$19</f>
        <v>756.51519244000008</v>
      </c>
      <c r="K41" s="36">
        <f>SUMIFS(СВЦЭМ!$C$33:$C$776,СВЦЭМ!$A$33:$A$776,$A41,СВЦЭМ!$B$33:$B$776,K$11)+'СЕТ СН'!$F$9+СВЦЭМ!$D$10+'СЕТ СН'!$F$6-'СЕТ СН'!$F$19</f>
        <v>763.44667365000009</v>
      </c>
      <c r="L41" s="36">
        <f>SUMIFS(СВЦЭМ!$C$33:$C$776,СВЦЭМ!$A$33:$A$776,$A41,СВЦЭМ!$B$33:$B$776,L$11)+'СЕТ СН'!$F$9+СВЦЭМ!$D$10+'СЕТ СН'!$F$6-'СЕТ СН'!$F$19</f>
        <v>758.4651908300001</v>
      </c>
      <c r="M41" s="36">
        <f>SUMIFS(СВЦЭМ!$C$33:$C$776,СВЦЭМ!$A$33:$A$776,$A41,СВЦЭМ!$B$33:$B$776,M$11)+'СЕТ СН'!$F$9+СВЦЭМ!$D$10+'СЕТ СН'!$F$6-'СЕТ СН'!$F$19</f>
        <v>737.76819088000002</v>
      </c>
      <c r="N41" s="36">
        <f>SUMIFS(СВЦЭМ!$C$33:$C$776,СВЦЭМ!$A$33:$A$776,$A41,СВЦЭМ!$B$33:$B$776,N$11)+'СЕТ СН'!$F$9+СВЦЭМ!$D$10+'СЕТ СН'!$F$6-'СЕТ СН'!$F$19</f>
        <v>733.16370661000008</v>
      </c>
      <c r="O41" s="36">
        <f>SUMIFS(СВЦЭМ!$C$33:$C$776,СВЦЭМ!$A$33:$A$776,$A41,СВЦЭМ!$B$33:$B$776,O$11)+'СЕТ СН'!$F$9+СВЦЭМ!$D$10+'СЕТ СН'!$F$6-'СЕТ СН'!$F$19</f>
        <v>701.10238270000002</v>
      </c>
      <c r="P41" s="36">
        <f>SUMIFS(СВЦЭМ!$C$33:$C$776,СВЦЭМ!$A$33:$A$776,$A41,СВЦЭМ!$B$33:$B$776,P$11)+'СЕТ СН'!$F$9+СВЦЭМ!$D$10+'СЕТ СН'!$F$6-'СЕТ СН'!$F$19</f>
        <v>711.55752933000008</v>
      </c>
      <c r="Q41" s="36">
        <f>SUMIFS(СВЦЭМ!$C$33:$C$776,СВЦЭМ!$A$33:$A$776,$A41,СВЦЭМ!$B$33:$B$776,Q$11)+'СЕТ СН'!$F$9+СВЦЭМ!$D$10+'СЕТ СН'!$F$6-'СЕТ СН'!$F$19</f>
        <v>713.61294526000006</v>
      </c>
      <c r="R41" s="36">
        <f>SUMIFS(СВЦЭМ!$C$33:$C$776,СВЦЭМ!$A$33:$A$776,$A41,СВЦЭМ!$B$33:$B$776,R$11)+'СЕТ СН'!$F$9+СВЦЭМ!$D$10+'СЕТ СН'!$F$6-'СЕТ СН'!$F$19</f>
        <v>680.15400377000003</v>
      </c>
      <c r="S41" s="36">
        <f>SUMIFS(СВЦЭМ!$C$33:$C$776,СВЦЭМ!$A$33:$A$776,$A41,СВЦЭМ!$B$33:$B$776,S$11)+'СЕТ СН'!$F$9+СВЦЭМ!$D$10+'СЕТ СН'!$F$6-'СЕТ СН'!$F$19</f>
        <v>687.19544058000008</v>
      </c>
      <c r="T41" s="36">
        <f>SUMIFS(СВЦЭМ!$C$33:$C$776,СВЦЭМ!$A$33:$A$776,$A41,СВЦЭМ!$B$33:$B$776,T$11)+'СЕТ СН'!$F$9+СВЦЭМ!$D$10+'СЕТ СН'!$F$6-'СЕТ СН'!$F$19</f>
        <v>698.16376620000005</v>
      </c>
      <c r="U41" s="36">
        <f>SUMIFS(СВЦЭМ!$C$33:$C$776,СВЦЭМ!$A$33:$A$776,$A41,СВЦЭМ!$B$33:$B$776,U$11)+'СЕТ СН'!$F$9+СВЦЭМ!$D$10+'СЕТ СН'!$F$6-'СЕТ СН'!$F$19</f>
        <v>730.03500763000011</v>
      </c>
      <c r="V41" s="36">
        <f>SUMIFS(СВЦЭМ!$C$33:$C$776,СВЦЭМ!$A$33:$A$776,$A41,СВЦЭМ!$B$33:$B$776,V$11)+'СЕТ СН'!$F$9+СВЦЭМ!$D$10+'СЕТ СН'!$F$6-'СЕТ СН'!$F$19</f>
        <v>734.92758841000011</v>
      </c>
      <c r="W41" s="36">
        <f>SUMIFS(СВЦЭМ!$C$33:$C$776,СВЦЭМ!$A$33:$A$776,$A41,СВЦЭМ!$B$33:$B$776,W$11)+'СЕТ СН'!$F$9+СВЦЭМ!$D$10+'СЕТ СН'!$F$6-'СЕТ СН'!$F$19</f>
        <v>729.17600357000003</v>
      </c>
      <c r="X41" s="36">
        <f>SUMIFS(СВЦЭМ!$C$33:$C$776,СВЦЭМ!$A$33:$A$776,$A41,СВЦЭМ!$B$33:$B$776,X$11)+'СЕТ СН'!$F$9+СВЦЭМ!$D$10+'СЕТ СН'!$F$6-'СЕТ СН'!$F$19</f>
        <v>701.73976382000012</v>
      </c>
      <c r="Y41" s="36">
        <f>SUMIFS(СВЦЭМ!$C$33:$C$776,СВЦЭМ!$A$33:$A$776,$A41,СВЦЭМ!$B$33:$B$776,Y$11)+'СЕТ СН'!$F$9+СВЦЭМ!$D$10+'СЕТ СН'!$F$6-'СЕТ СН'!$F$19</f>
        <v>678.40124197000011</v>
      </c>
    </row>
    <row r="42" spans="1:25" ht="15.75" hidden="1" x14ac:dyDescent="0.2">
      <c r="A42" s="35">
        <f t="shared" si="0"/>
        <v>43739</v>
      </c>
      <c r="B42" s="36">
        <f>SUMIFS(СВЦЭМ!$C$33:$C$776,СВЦЭМ!$A$33:$A$776,$A42,СВЦЭМ!$B$33:$B$776,B$11)+'СЕТ СН'!$F$9+СВЦЭМ!$D$10+'СЕТ СН'!$F$6-'СЕТ СН'!$F$19</f>
        <v>115.63746391000001</v>
      </c>
      <c r="C42" s="36">
        <f>SUMIFS(СВЦЭМ!$C$33:$C$776,СВЦЭМ!$A$33:$A$776,$A42,СВЦЭМ!$B$33:$B$776,C$11)+'СЕТ СН'!$F$9+СВЦЭМ!$D$10+'СЕТ СН'!$F$6-'СЕТ СН'!$F$19</f>
        <v>115.63746391000001</v>
      </c>
      <c r="D42" s="36">
        <f>SUMIFS(СВЦЭМ!$C$33:$C$776,СВЦЭМ!$A$33:$A$776,$A42,СВЦЭМ!$B$33:$B$776,D$11)+'СЕТ СН'!$F$9+СВЦЭМ!$D$10+'СЕТ СН'!$F$6-'СЕТ СН'!$F$19</f>
        <v>115.63746391000001</v>
      </c>
      <c r="E42" s="36">
        <f>SUMIFS(СВЦЭМ!$C$33:$C$776,СВЦЭМ!$A$33:$A$776,$A42,СВЦЭМ!$B$33:$B$776,E$11)+'СЕТ СН'!$F$9+СВЦЭМ!$D$10+'СЕТ СН'!$F$6-'СЕТ СН'!$F$19</f>
        <v>115.63746391000001</v>
      </c>
      <c r="F42" s="36">
        <f>SUMIFS(СВЦЭМ!$C$33:$C$776,СВЦЭМ!$A$33:$A$776,$A42,СВЦЭМ!$B$33:$B$776,F$11)+'СЕТ СН'!$F$9+СВЦЭМ!$D$10+'СЕТ СН'!$F$6-'СЕТ СН'!$F$19</f>
        <v>115.63746391000001</v>
      </c>
      <c r="G42" s="36">
        <f>SUMIFS(СВЦЭМ!$C$33:$C$776,СВЦЭМ!$A$33:$A$776,$A42,СВЦЭМ!$B$33:$B$776,G$11)+'СЕТ СН'!$F$9+СВЦЭМ!$D$10+'СЕТ СН'!$F$6-'СЕТ СН'!$F$19</f>
        <v>115.63746391000001</v>
      </c>
      <c r="H42" s="36">
        <f>SUMIFS(СВЦЭМ!$C$33:$C$776,СВЦЭМ!$A$33:$A$776,$A42,СВЦЭМ!$B$33:$B$776,H$11)+'СЕТ СН'!$F$9+СВЦЭМ!$D$10+'СЕТ СН'!$F$6-'СЕТ СН'!$F$19</f>
        <v>115.63746391000001</v>
      </c>
      <c r="I42" s="36">
        <f>SUMIFS(СВЦЭМ!$C$33:$C$776,СВЦЭМ!$A$33:$A$776,$A42,СВЦЭМ!$B$33:$B$776,I$11)+'СЕТ СН'!$F$9+СВЦЭМ!$D$10+'СЕТ СН'!$F$6-'СЕТ СН'!$F$19</f>
        <v>115.63746391000001</v>
      </c>
      <c r="J42" s="36">
        <f>SUMIFS(СВЦЭМ!$C$33:$C$776,СВЦЭМ!$A$33:$A$776,$A42,СВЦЭМ!$B$33:$B$776,J$11)+'СЕТ СН'!$F$9+СВЦЭМ!$D$10+'СЕТ СН'!$F$6-'СЕТ СН'!$F$19</f>
        <v>115.63746391000001</v>
      </c>
      <c r="K42" s="36">
        <f>SUMIFS(СВЦЭМ!$C$33:$C$776,СВЦЭМ!$A$33:$A$776,$A42,СВЦЭМ!$B$33:$B$776,K$11)+'СЕТ СН'!$F$9+СВЦЭМ!$D$10+'СЕТ СН'!$F$6-'СЕТ СН'!$F$19</f>
        <v>115.63746391000001</v>
      </c>
      <c r="L42" s="36">
        <f>SUMIFS(СВЦЭМ!$C$33:$C$776,СВЦЭМ!$A$33:$A$776,$A42,СВЦЭМ!$B$33:$B$776,L$11)+'СЕТ СН'!$F$9+СВЦЭМ!$D$10+'СЕТ СН'!$F$6-'СЕТ СН'!$F$19</f>
        <v>115.63746391000001</v>
      </c>
      <c r="M42" s="36">
        <f>SUMIFS(СВЦЭМ!$C$33:$C$776,СВЦЭМ!$A$33:$A$776,$A42,СВЦЭМ!$B$33:$B$776,M$11)+'СЕТ СН'!$F$9+СВЦЭМ!$D$10+'СЕТ СН'!$F$6-'СЕТ СН'!$F$19</f>
        <v>115.63746391000001</v>
      </c>
      <c r="N42" s="36">
        <f>SUMIFS(СВЦЭМ!$C$33:$C$776,СВЦЭМ!$A$33:$A$776,$A42,СВЦЭМ!$B$33:$B$776,N$11)+'СЕТ СН'!$F$9+СВЦЭМ!$D$10+'СЕТ СН'!$F$6-'СЕТ СН'!$F$19</f>
        <v>115.63746391000001</v>
      </c>
      <c r="O42" s="36">
        <f>SUMIFS(СВЦЭМ!$C$33:$C$776,СВЦЭМ!$A$33:$A$776,$A42,СВЦЭМ!$B$33:$B$776,O$11)+'СЕТ СН'!$F$9+СВЦЭМ!$D$10+'СЕТ СН'!$F$6-'СЕТ СН'!$F$19</f>
        <v>115.63746391000001</v>
      </c>
      <c r="P42" s="36">
        <f>SUMIFS(СВЦЭМ!$C$33:$C$776,СВЦЭМ!$A$33:$A$776,$A42,СВЦЭМ!$B$33:$B$776,P$11)+'СЕТ СН'!$F$9+СВЦЭМ!$D$10+'СЕТ СН'!$F$6-'СЕТ СН'!$F$19</f>
        <v>115.63746391000001</v>
      </c>
      <c r="Q42" s="36">
        <f>SUMIFS(СВЦЭМ!$C$33:$C$776,СВЦЭМ!$A$33:$A$776,$A42,СВЦЭМ!$B$33:$B$776,Q$11)+'СЕТ СН'!$F$9+СВЦЭМ!$D$10+'СЕТ СН'!$F$6-'СЕТ СН'!$F$19</f>
        <v>115.63746391000001</v>
      </c>
      <c r="R42" s="36">
        <f>SUMIFS(СВЦЭМ!$C$33:$C$776,СВЦЭМ!$A$33:$A$776,$A42,СВЦЭМ!$B$33:$B$776,R$11)+'СЕТ СН'!$F$9+СВЦЭМ!$D$10+'СЕТ СН'!$F$6-'СЕТ СН'!$F$19</f>
        <v>115.63746391000001</v>
      </c>
      <c r="S42" s="36">
        <f>SUMIFS(СВЦЭМ!$C$33:$C$776,СВЦЭМ!$A$33:$A$776,$A42,СВЦЭМ!$B$33:$B$776,S$11)+'СЕТ СН'!$F$9+СВЦЭМ!$D$10+'СЕТ СН'!$F$6-'СЕТ СН'!$F$19</f>
        <v>115.63746391000001</v>
      </c>
      <c r="T42" s="36">
        <f>SUMIFS(СВЦЭМ!$C$33:$C$776,СВЦЭМ!$A$33:$A$776,$A42,СВЦЭМ!$B$33:$B$776,T$11)+'СЕТ СН'!$F$9+СВЦЭМ!$D$10+'СЕТ СН'!$F$6-'СЕТ СН'!$F$19</f>
        <v>115.63746391000001</v>
      </c>
      <c r="U42" s="36">
        <f>SUMIFS(СВЦЭМ!$C$33:$C$776,СВЦЭМ!$A$33:$A$776,$A42,СВЦЭМ!$B$33:$B$776,U$11)+'СЕТ СН'!$F$9+СВЦЭМ!$D$10+'СЕТ СН'!$F$6-'СЕТ СН'!$F$19</f>
        <v>115.63746391000001</v>
      </c>
      <c r="V42" s="36">
        <f>SUMIFS(СВЦЭМ!$C$33:$C$776,СВЦЭМ!$A$33:$A$776,$A42,СВЦЭМ!$B$33:$B$776,V$11)+'СЕТ СН'!$F$9+СВЦЭМ!$D$10+'СЕТ СН'!$F$6-'СЕТ СН'!$F$19</f>
        <v>115.63746391000001</v>
      </c>
      <c r="W42" s="36">
        <f>SUMIFS(СВЦЭМ!$C$33:$C$776,СВЦЭМ!$A$33:$A$776,$A42,СВЦЭМ!$B$33:$B$776,W$11)+'СЕТ СН'!$F$9+СВЦЭМ!$D$10+'СЕТ СН'!$F$6-'СЕТ СН'!$F$19</f>
        <v>115.63746391000001</v>
      </c>
      <c r="X42" s="36">
        <f>SUMIFS(СВЦЭМ!$C$33:$C$776,СВЦЭМ!$A$33:$A$776,$A42,СВЦЭМ!$B$33:$B$776,X$11)+'СЕТ СН'!$F$9+СВЦЭМ!$D$10+'СЕТ СН'!$F$6-'СЕТ СН'!$F$19</f>
        <v>115.63746391000001</v>
      </c>
      <c r="Y42" s="36">
        <f>SUMIFS(СВЦЭМ!$C$33:$C$776,СВЦЭМ!$A$33:$A$776,$A42,СВЦЭМ!$B$33:$B$776,Y$11)+'СЕТ СН'!$F$9+СВЦЭМ!$D$10+'СЕТ СН'!$F$6-'СЕТ СН'!$F$19</f>
        <v>115.63746391000001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5"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5"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01.09.2019</v>
      </c>
      <c r="B48" s="36">
        <f>SUMIFS(СВЦЭМ!$C$33:$C$776,СВЦЭМ!$A$33:$A$776,$A48,СВЦЭМ!$B$33:$B$776,B$47)+'СЕТ СН'!$G$9+СВЦЭМ!$D$10+'СЕТ СН'!$G$6-'СЕТ СН'!$G$19</f>
        <v>835.37778617000004</v>
      </c>
      <c r="C48" s="36">
        <f>SUMIFS(СВЦЭМ!$C$33:$C$776,СВЦЭМ!$A$33:$A$776,$A48,СВЦЭМ!$B$33:$B$776,C$47)+'СЕТ СН'!$G$9+СВЦЭМ!$D$10+'СЕТ СН'!$G$6-'СЕТ СН'!$G$19</f>
        <v>871.89005316000009</v>
      </c>
      <c r="D48" s="36">
        <f>SUMIFS(СВЦЭМ!$C$33:$C$776,СВЦЭМ!$A$33:$A$776,$A48,СВЦЭМ!$B$33:$B$776,D$47)+'СЕТ СН'!$G$9+СВЦЭМ!$D$10+'СЕТ СН'!$G$6-'СЕТ СН'!$G$19</f>
        <v>886.78314658000011</v>
      </c>
      <c r="E48" s="36">
        <f>SUMIFS(СВЦЭМ!$C$33:$C$776,СВЦЭМ!$A$33:$A$776,$A48,СВЦЭМ!$B$33:$B$776,E$47)+'СЕТ СН'!$G$9+СВЦЭМ!$D$10+'СЕТ СН'!$G$6-'СЕТ СН'!$G$19</f>
        <v>919.44161259000009</v>
      </c>
      <c r="F48" s="36">
        <f>SUMIFS(СВЦЭМ!$C$33:$C$776,СВЦЭМ!$A$33:$A$776,$A48,СВЦЭМ!$B$33:$B$776,F$47)+'СЕТ СН'!$G$9+СВЦЭМ!$D$10+'СЕТ СН'!$G$6-'СЕТ СН'!$G$19</f>
        <v>925.38692551000008</v>
      </c>
      <c r="G48" s="36">
        <f>SUMIFS(СВЦЭМ!$C$33:$C$776,СВЦЭМ!$A$33:$A$776,$A48,СВЦЭМ!$B$33:$B$776,G$47)+'СЕТ СН'!$G$9+СВЦЭМ!$D$10+'СЕТ СН'!$G$6-'СЕТ СН'!$G$19</f>
        <v>919.39078560000007</v>
      </c>
      <c r="H48" s="36">
        <f>SUMIFS(СВЦЭМ!$C$33:$C$776,СВЦЭМ!$A$33:$A$776,$A48,СВЦЭМ!$B$33:$B$776,H$47)+'СЕТ СН'!$G$9+СВЦЭМ!$D$10+'СЕТ СН'!$G$6-'СЕТ СН'!$G$19</f>
        <v>897.49384717000009</v>
      </c>
      <c r="I48" s="36">
        <f>SUMIFS(СВЦЭМ!$C$33:$C$776,СВЦЭМ!$A$33:$A$776,$A48,СВЦЭМ!$B$33:$B$776,I$47)+'СЕТ СН'!$G$9+СВЦЭМ!$D$10+'СЕТ СН'!$G$6-'СЕТ СН'!$G$19</f>
        <v>863.85588538000002</v>
      </c>
      <c r="J48" s="36">
        <f>SUMIFS(СВЦЭМ!$C$33:$C$776,СВЦЭМ!$A$33:$A$776,$A48,СВЦЭМ!$B$33:$B$776,J$47)+'СЕТ СН'!$G$9+СВЦЭМ!$D$10+'СЕТ СН'!$G$6-'СЕТ СН'!$G$19</f>
        <v>819.29919157000006</v>
      </c>
      <c r="K48" s="36">
        <f>SUMIFS(СВЦЭМ!$C$33:$C$776,СВЦЭМ!$A$33:$A$776,$A48,СВЦЭМ!$B$33:$B$776,K$47)+'СЕТ СН'!$G$9+СВЦЭМ!$D$10+'СЕТ СН'!$G$6-'СЕТ СН'!$G$19</f>
        <v>781.95309597000005</v>
      </c>
      <c r="L48" s="36">
        <f>SUMIFS(СВЦЭМ!$C$33:$C$776,СВЦЭМ!$A$33:$A$776,$A48,СВЦЭМ!$B$33:$B$776,L$47)+'СЕТ СН'!$G$9+СВЦЭМ!$D$10+'СЕТ СН'!$G$6-'СЕТ СН'!$G$19</f>
        <v>778.13124143000005</v>
      </c>
      <c r="M48" s="36">
        <f>SUMIFS(СВЦЭМ!$C$33:$C$776,СВЦЭМ!$A$33:$A$776,$A48,СВЦЭМ!$B$33:$B$776,M$47)+'СЕТ СН'!$G$9+СВЦЭМ!$D$10+'СЕТ СН'!$G$6-'СЕТ СН'!$G$19</f>
        <v>774.84232538000003</v>
      </c>
      <c r="N48" s="36">
        <f>SUMIFS(СВЦЭМ!$C$33:$C$776,СВЦЭМ!$A$33:$A$776,$A48,СВЦЭМ!$B$33:$B$776,N$47)+'СЕТ СН'!$G$9+СВЦЭМ!$D$10+'СЕТ СН'!$G$6-'СЕТ СН'!$G$19</f>
        <v>792.61191065000003</v>
      </c>
      <c r="O48" s="36">
        <f>SUMIFS(СВЦЭМ!$C$33:$C$776,СВЦЭМ!$A$33:$A$776,$A48,СВЦЭМ!$B$33:$B$776,O$47)+'СЕТ СН'!$G$9+СВЦЭМ!$D$10+'СЕТ СН'!$G$6-'СЕТ СН'!$G$19</f>
        <v>796.31489112000008</v>
      </c>
      <c r="P48" s="36">
        <f>SUMIFS(СВЦЭМ!$C$33:$C$776,СВЦЭМ!$A$33:$A$776,$A48,СВЦЭМ!$B$33:$B$776,P$47)+'СЕТ СН'!$G$9+СВЦЭМ!$D$10+'СЕТ СН'!$G$6-'СЕТ СН'!$G$19</f>
        <v>798.7346687700001</v>
      </c>
      <c r="Q48" s="36">
        <f>SUMIFS(СВЦЭМ!$C$33:$C$776,СВЦЭМ!$A$33:$A$776,$A48,СВЦЭМ!$B$33:$B$776,Q$47)+'СЕТ СН'!$G$9+СВЦЭМ!$D$10+'СЕТ СН'!$G$6-'СЕТ СН'!$G$19</f>
        <v>809.07289814000001</v>
      </c>
      <c r="R48" s="36">
        <f>SUMIFS(СВЦЭМ!$C$33:$C$776,СВЦЭМ!$A$33:$A$776,$A48,СВЦЭМ!$B$33:$B$776,R$47)+'СЕТ СН'!$G$9+СВЦЭМ!$D$10+'СЕТ СН'!$G$6-'СЕТ СН'!$G$19</f>
        <v>774.20941361000007</v>
      </c>
      <c r="S48" s="36">
        <f>SUMIFS(СВЦЭМ!$C$33:$C$776,СВЦЭМ!$A$33:$A$776,$A48,СВЦЭМ!$B$33:$B$776,S$47)+'СЕТ СН'!$G$9+СВЦЭМ!$D$10+'СЕТ СН'!$G$6-'СЕТ СН'!$G$19</f>
        <v>744.00385433000008</v>
      </c>
      <c r="T48" s="36">
        <f>SUMIFS(СВЦЭМ!$C$33:$C$776,СВЦЭМ!$A$33:$A$776,$A48,СВЦЭМ!$B$33:$B$776,T$47)+'СЕТ СН'!$G$9+СВЦЭМ!$D$10+'СЕТ СН'!$G$6-'СЕТ СН'!$G$19</f>
        <v>757.31938972</v>
      </c>
      <c r="U48" s="36">
        <f>SUMIFS(СВЦЭМ!$C$33:$C$776,СВЦЭМ!$A$33:$A$776,$A48,СВЦЭМ!$B$33:$B$776,U$47)+'СЕТ СН'!$G$9+СВЦЭМ!$D$10+'СЕТ СН'!$G$6-'СЕТ СН'!$G$19</f>
        <v>753.28170633000002</v>
      </c>
      <c r="V48" s="36">
        <f>SUMIFS(СВЦЭМ!$C$33:$C$776,СВЦЭМ!$A$33:$A$776,$A48,СВЦЭМ!$B$33:$B$776,V$47)+'СЕТ СН'!$G$9+СВЦЭМ!$D$10+'СЕТ СН'!$G$6-'СЕТ СН'!$G$19</f>
        <v>784.09095455000011</v>
      </c>
      <c r="W48" s="36">
        <f>SUMIFS(СВЦЭМ!$C$33:$C$776,СВЦЭМ!$A$33:$A$776,$A48,СВЦЭМ!$B$33:$B$776,W$47)+'СЕТ СН'!$G$9+СВЦЭМ!$D$10+'СЕТ СН'!$G$6-'СЕТ СН'!$G$19</f>
        <v>775.98233100000004</v>
      </c>
      <c r="X48" s="36">
        <f>SUMIFS(СВЦЭМ!$C$33:$C$776,СВЦЭМ!$A$33:$A$776,$A48,СВЦЭМ!$B$33:$B$776,X$47)+'СЕТ СН'!$G$9+СВЦЭМ!$D$10+'СЕТ СН'!$G$6-'СЕТ СН'!$G$19</f>
        <v>745.28062188000001</v>
      </c>
      <c r="Y48" s="36">
        <f>SUMIFS(СВЦЭМ!$C$33:$C$776,СВЦЭМ!$A$33:$A$776,$A48,СВЦЭМ!$B$33:$B$776,Y$47)+'СЕТ СН'!$G$9+СВЦЭМ!$D$10+'СЕТ СН'!$G$6-'СЕТ СН'!$G$19</f>
        <v>792.85671467000009</v>
      </c>
    </row>
    <row r="49" spans="1:25" ht="15.75" x14ac:dyDescent="0.2">
      <c r="A49" s="35">
        <f>A48+1</f>
        <v>43710</v>
      </c>
      <c r="B49" s="36">
        <f>SUMIFS(СВЦЭМ!$C$33:$C$776,СВЦЭМ!$A$33:$A$776,$A49,СВЦЭМ!$B$33:$B$776,B$47)+'СЕТ СН'!$G$9+СВЦЭМ!$D$10+'СЕТ СН'!$G$6-'СЕТ СН'!$G$19</f>
        <v>872.03624677000005</v>
      </c>
      <c r="C49" s="36">
        <f>SUMIFS(СВЦЭМ!$C$33:$C$776,СВЦЭМ!$A$33:$A$776,$A49,СВЦЭМ!$B$33:$B$776,C$47)+'СЕТ СН'!$G$9+СВЦЭМ!$D$10+'СЕТ СН'!$G$6-'СЕТ СН'!$G$19</f>
        <v>893.91076782000005</v>
      </c>
      <c r="D49" s="36">
        <f>SUMIFS(СВЦЭМ!$C$33:$C$776,СВЦЭМ!$A$33:$A$776,$A49,СВЦЭМ!$B$33:$B$776,D$47)+'СЕТ СН'!$G$9+СВЦЭМ!$D$10+'СЕТ СН'!$G$6-'СЕТ СН'!$G$19</f>
        <v>894.21728499000005</v>
      </c>
      <c r="E49" s="36">
        <f>SUMIFS(СВЦЭМ!$C$33:$C$776,СВЦЭМ!$A$33:$A$776,$A49,СВЦЭМ!$B$33:$B$776,E$47)+'СЕТ СН'!$G$9+СВЦЭМ!$D$10+'СЕТ СН'!$G$6-'СЕТ СН'!$G$19</f>
        <v>901.16864855000006</v>
      </c>
      <c r="F49" s="36">
        <f>SUMIFS(СВЦЭМ!$C$33:$C$776,СВЦЭМ!$A$33:$A$776,$A49,СВЦЭМ!$B$33:$B$776,F$47)+'СЕТ СН'!$G$9+СВЦЭМ!$D$10+'СЕТ СН'!$G$6-'СЕТ СН'!$G$19</f>
        <v>929.10226750000004</v>
      </c>
      <c r="G49" s="36">
        <f>SUMIFS(СВЦЭМ!$C$33:$C$776,СВЦЭМ!$A$33:$A$776,$A49,СВЦЭМ!$B$33:$B$776,G$47)+'СЕТ СН'!$G$9+СВЦЭМ!$D$10+'СЕТ СН'!$G$6-'СЕТ СН'!$G$19</f>
        <v>896.6965104300001</v>
      </c>
      <c r="H49" s="36">
        <f>SUMIFS(СВЦЭМ!$C$33:$C$776,СВЦЭМ!$A$33:$A$776,$A49,СВЦЭМ!$B$33:$B$776,H$47)+'СЕТ СН'!$G$9+СВЦЭМ!$D$10+'СЕТ СН'!$G$6-'СЕТ СН'!$G$19</f>
        <v>891.52232311</v>
      </c>
      <c r="I49" s="36">
        <f>SUMIFS(СВЦЭМ!$C$33:$C$776,СВЦЭМ!$A$33:$A$776,$A49,СВЦЭМ!$B$33:$B$776,I$47)+'СЕТ СН'!$G$9+СВЦЭМ!$D$10+'СЕТ СН'!$G$6-'СЕТ СН'!$G$19</f>
        <v>899.26962341000001</v>
      </c>
      <c r="J49" s="36">
        <f>SUMIFS(СВЦЭМ!$C$33:$C$776,СВЦЭМ!$A$33:$A$776,$A49,СВЦЭМ!$B$33:$B$776,J$47)+'СЕТ СН'!$G$9+СВЦЭМ!$D$10+'СЕТ СН'!$G$6-'СЕТ СН'!$G$19</f>
        <v>875.67989505000003</v>
      </c>
      <c r="K49" s="36">
        <f>SUMIFS(СВЦЭМ!$C$33:$C$776,СВЦЭМ!$A$33:$A$776,$A49,СВЦЭМ!$B$33:$B$776,K$47)+'СЕТ СН'!$G$9+СВЦЭМ!$D$10+'СЕТ СН'!$G$6-'СЕТ СН'!$G$19</f>
        <v>837.68249328000002</v>
      </c>
      <c r="L49" s="36">
        <f>SUMIFS(СВЦЭМ!$C$33:$C$776,СВЦЭМ!$A$33:$A$776,$A49,СВЦЭМ!$B$33:$B$776,L$47)+'СЕТ СН'!$G$9+СВЦЭМ!$D$10+'СЕТ СН'!$G$6-'СЕТ СН'!$G$19</f>
        <v>836.62915874000009</v>
      </c>
      <c r="M49" s="36">
        <f>SUMIFS(СВЦЭМ!$C$33:$C$776,СВЦЭМ!$A$33:$A$776,$A49,СВЦЭМ!$B$33:$B$776,M$47)+'СЕТ СН'!$G$9+СВЦЭМ!$D$10+'СЕТ СН'!$G$6-'СЕТ СН'!$G$19</f>
        <v>841.85060483000007</v>
      </c>
      <c r="N49" s="36">
        <f>SUMIFS(СВЦЭМ!$C$33:$C$776,СВЦЭМ!$A$33:$A$776,$A49,СВЦЭМ!$B$33:$B$776,N$47)+'СЕТ СН'!$G$9+СВЦЭМ!$D$10+'СЕТ СН'!$G$6-'СЕТ СН'!$G$19</f>
        <v>844.43042786000001</v>
      </c>
      <c r="O49" s="36">
        <f>SUMIFS(СВЦЭМ!$C$33:$C$776,СВЦЭМ!$A$33:$A$776,$A49,СВЦЭМ!$B$33:$B$776,O$47)+'СЕТ СН'!$G$9+СВЦЭМ!$D$10+'СЕТ СН'!$G$6-'СЕТ СН'!$G$19</f>
        <v>842.85487116000002</v>
      </c>
      <c r="P49" s="36">
        <f>SUMIFS(СВЦЭМ!$C$33:$C$776,СВЦЭМ!$A$33:$A$776,$A49,СВЦЭМ!$B$33:$B$776,P$47)+'СЕТ СН'!$G$9+СВЦЭМ!$D$10+'СЕТ СН'!$G$6-'СЕТ СН'!$G$19</f>
        <v>845.38228699000001</v>
      </c>
      <c r="Q49" s="36">
        <f>SUMIFS(СВЦЭМ!$C$33:$C$776,СВЦЭМ!$A$33:$A$776,$A49,СВЦЭМ!$B$33:$B$776,Q$47)+'СЕТ СН'!$G$9+СВЦЭМ!$D$10+'СЕТ СН'!$G$6-'СЕТ СН'!$G$19</f>
        <v>846.57122545000004</v>
      </c>
      <c r="R49" s="36">
        <f>SUMIFS(СВЦЭМ!$C$33:$C$776,СВЦЭМ!$A$33:$A$776,$A49,СВЦЭМ!$B$33:$B$776,R$47)+'СЕТ СН'!$G$9+СВЦЭМ!$D$10+'СЕТ СН'!$G$6-'СЕТ СН'!$G$19</f>
        <v>811.10146610000004</v>
      </c>
      <c r="S49" s="36">
        <f>SUMIFS(СВЦЭМ!$C$33:$C$776,СВЦЭМ!$A$33:$A$776,$A49,СВЦЭМ!$B$33:$B$776,S$47)+'СЕТ СН'!$G$9+СВЦЭМ!$D$10+'СЕТ СН'!$G$6-'СЕТ СН'!$G$19</f>
        <v>771.27246286000002</v>
      </c>
      <c r="T49" s="36">
        <f>SUMIFS(СВЦЭМ!$C$33:$C$776,СВЦЭМ!$A$33:$A$776,$A49,СВЦЭМ!$B$33:$B$776,T$47)+'СЕТ СН'!$G$9+СВЦЭМ!$D$10+'СЕТ СН'!$G$6-'СЕТ СН'!$G$19</f>
        <v>772.59053201000006</v>
      </c>
      <c r="U49" s="36">
        <f>SUMIFS(СВЦЭМ!$C$33:$C$776,СВЦЭМ!$A$33:$A$776,$A49,СВЦЭМ!$B$33:$B$776,U$47)+'СЕТ СН'!$G$9+СВЦЭМ!$D$10+'СЕТ СН'!$G$6-'СЕТ СН'!$G$19</f>
        <v>771.25890723000009</v>
      </c>
      <c r="V49" s="36">
        <f>SUMIFS(СВЦЭМ!$C$33:$C$776,СВЦЭМ!$A$33:$A$776,$A49,СВЦЭМ!$B$33:$B$776,V$47)+'СЕТ СН'!$G$9+СВЦЭМ!$D$10+'СЕТ СН'!$G$6-'СЕТ СН'!$G$19</f>
        <v>782.17210865000004</v>
      </c>
      <c r="W49" s="36">
        <f>SUMIFS(СВЦЭМ!$C$33:$C$776,СВЦЭМ!$A$33:$A$776,$A49,СВЦЭМ!$B$33:$B$776,W$47)+'СЕТ СН'!$G$9+СВЦЭМ!$D$10+'СЕТ СН'!$G$6-'СЕТ СН'!$G$19</f>
        <v>773.77148695000005</v>
      </c>
      <c r="X49" s="36">
        <f>SUMIFS(СВЦЭМ!$C$33:$C$776,СВЦЭМ!$A$33:$A$776,$A49,СВЦЭМ!$B$33:$B$776,X$47)+'СЕТ СН'!$G$9+СВЦЭМ!$D$10+'СЕТ СН'!$G$6-'СЕТ СН'!$G$19</f>
        <v>799.97548149000011</v>
      </c>
      <c r="Y49" s="36">
        <f>SUMIFS(СВЦЭМ!$C$33:$C$776,СВЦЭМ!$A$33:$A$776,$A49,СВЦЭМ!$B$33:$B$776,Y$47)+'СЕТ СН'!$G$9+СВЦЭМ!$D$10+'СЕТ СН'!$G$6-'СЕТ СН'!$G$19</f>
        <v>854.19875394000007</v>
      </c>
    </row>
    <row r="50" spans="1:25" ht="15.75" x14ac:dyDescent="0.2">
      <c r="A50" s="35">
        <f t="shared" ref="A50:A78" si="1">A49+1</f>
        <v>43711</v>
      </c>
      <c r="B50" s="36">
        <f>SUMIFS(СВЦЭМ!$C$33:$C$776,СВЦЭМ!$A$33:$A$776,$A50,СВЦЭМ!$B$33:$B$776,B$47)+'СЕТ СН'!$G$9+СВЦЭМ!$D$10+'СЕТ СН'!$G$6-'СЕТ СН'!$G$19</f>
        <v>918.15566473000001</v>
      </c>
      <c r="C50" s="36">
        <f>SUMIFS(СВЦЭМ!$C$33:$C$776,СВЦЭМ!$A$33:$A$776,$A50,СВЦЭМ!$B$33:$B$776,C$47)+'СЕТ СН'!$G$9+СВЦЭМ!$D$10+'СЕТ СН'!$G$6-'СЕТ СН'!$G$19</f>
        <v>940.38238507000005</v>
      </c>
      <c r="D50" s="36">
        <f>SUMIFS(СВЦЭМ!$C$33:$C$776,СВЦЭМ!$A$33:$A$776,$A50,СВЦЭМ!$B$33:$B$776,D$47)+'СЕТ СН'!$G$9+СВЦЭМ!$D$10+'СЕТ СН'!$G$6-'СЕТ СН'!$G$19</f>
        <v>929.05027129000007</v>
      </c>
      <c r="E50" s="36">
        <f>SUMIFS(СВЦЭМ!$C$33:$C$776,СВЦЭМ!$A$33:$A$776,$A50,СВЦЭМ!$B$33:$B$776,E$47)+'СЕТ СН'!$G$9+СВЦЭМ!$D$10+'СЕТ СН'!$G$6-'СЕТ СН'!$G$19</f>
        <v>914.90142606000006</v>
      </c>
      <c r="F50" s="36">
        <f>SUMIFS(СВЦЭМ!$C$33:$C$776,СВЦЭМ!$A$33:$A$776,$A50,СВЦЭМ!$B$33:$B$776,F$47)+'СЕТ СН'!$G$9+СВЦЭМ!$D$10+'СЕТ СН'!$G$6-'СЕТ СН'!$G$19</f>
        <v>918.89912003000006</v>
      </c>
      <c r="G50" s="36">
        <f>SUMIFS(СВЦЭМ!$C$33:$C$776,СВЦЭМ!$A$33:$A$776,$A50,СВЦЭМ!$B$33:$B$776,G$47)+'СЕТ СН'!$G$9+СВЦЭМ!$D$10+'СЕТ СН'!$G$6-'СЕТ СН'!$G$19</f>
        <v>917.29070472000001</v>
      </c>
      <c r="H50" s="36">
        <f>SUMIFS(СВЦЭМ!$C$33:$C$776,СВЦЭМ!$A$33:$A$776,$A50,СВЦЭМ!$B$33:$B$776,H$47)+'СЕТ СН'!$G$9+СВЦЭМ!$D$10+'СЕТ СН'!$G$6-'СЕТ СН'!$G$19</f>
        <v>915.89265642000009</v>
      </c>
      <c r="I50" s="36">
        <f>SUMIFS(СВЦЭМ!$C$33:$C$776,СВЦЭМ!$A$33:$A$776,$A50,СВЦЭМ!$B$33:$B$776,I$47)+'СЕТ СН'!$G$9+СВЦЭМ!$D$10+'СЕТ СН'!$G$6-'СЕТ СН'!$G$19</f>
        <v>900.21966584000006</v>
      </c>
      <c r="J50" s="36">
        <f>SUMIFS(СВЦЭМ!$C$33:$C$776,СВЦЭМ!$A$33:$A$776,$A50,СВЦЭМ!$B$33:$B$776,J$47)+'СЕТ СН'!$G$9+СВЦЭМ!$D$10+'СЕТ СН'!$G$6-'СЕТ СН'!$G$19</f>
        <v>854.03134145000001</v>
      </c>
      <c r="K50" s="36">
        <f>SUMIFS(СВЦЭМ!$C$33:$C$776,СВЦЭМ!$A$33:$A$776,$A50,СВЦЭМ!$B$33:$B$776,K$47)+'СЕТ СН'!$G$9+СВЦЭМ!$D$10+'СЕТ СН'!$G$6-'СЕТ СН'!$G$19</f>
        <v>862.25761187000001</v>
      </c>
      <c r="L50" s="36">
        <f>SUMIFS(СВЦЭМ!$C$33:$C$776,СВЦЭМ!$A$33:$A$776,$A50,СВЦЭМ!$B$33:$B$776,L$47)+'СЕТ СН'!$G$9+СВЦЭМ!$D$10+'СЕТ СН'!$G$6-'СЕТ СН'!$G$19</f>
        <v>856.48684122000009</v>
      </c>
      <c r="M50" s="36">
        <f>SUMIFS(СВЦЭМ!$C$33:$C$776,СВЦЭМ!$A$33:$A$776,$A50,СВЦЭМ!$B$33:$B$776,M$47)+'СЕТ СН'!$G$9+СВЦЭМ!$D$10+'СЕТ СН'!$G$6-'СЕТ СН'!$G$19</f>
        <v>850.3477291800001</v>
      </c>
      <c r="N50" s="36">
        <f>SUMIFS(СВЦЭМ!$C$33:$C$776,СВЦЭМ!$A$33:$A$776,$A50,СВЦЭМ!$B$33:$B$776,N$47)+'СЕТ СН'!$G$9+СВЦЭМ!$D$10+'СЕТ СН'!$G$6-'СЕТ СН'!$G$19</f>
        <v>849.42875009000011</v>
      </c>
      <c r="O50" s="36">
        <f>SUMIFS(СВЦЭМ!$C$33:$C$776,СВЦЭМ!$A$33:$A$776,$A50,СВЦЭМ!$B$33:$B$776,O$47)+'СЕТ СН'!$G$9+СВЦЭМ!$D$10+'СЕТ СН'!$G$6-'СЕТ СН'!$G$19</f>
        <v>850.3408873300001</v>
      </c>
      <c r="P50" s="36">
        <f>SUMIFS(СВЦЭМ!$C$33:$C$776,СВЦЭМ!$A$33:$A$776,$A50,СВЦЭМ!$B$33:$B$776,P$47)+'СЕТ СН'!$G$9+СВЦЭМ!$D$10+'СЕТ СН'!$G$6-'СЕТ СН'!$G$19</f>
        <v>855.45226817000002</v>
      </c>
      <c r="Q50" s="36">
        <f>SUMIFS(СВЦЭМ!$C$33:$C$776,СВЦЭМ!$A$33:$A$776,$A50,СВЦЭМ!$B$33:$B$776,Q$47)+'СЕТ СН'!$G$9+СВЦЭМ!$D$10+'СЕТ СН'!$G$6-'СЕТ СН'!$G$19</f>
        <v>855.68483803000004</v>
      </c>
      <c r="R50" s="36">
        <f>SUMIFS(СВЦЭМ!$C$33:$C$776,СВЦЭМ!$A$33:$A$776,$A50,СВЦЭМ!$B$33:$B$776,R$47)+'СЕТ СН'!$G$9+СВЦЭМ!$D$10+'СЕТ СН'!$G$6-'СЕТ СН'!$G$19</f>
        <v>803.0123925900001</v>
      </c>
      <c r="S50" s="36">
        <f>SUMIFS(СВЦЭМ!$C$33:$C$776,СВЦЭМ!$A$33:$A$776,$A50,СВЦЭМ!$B$33:$B$776,S$47)+'СЕТ СН'!$G$9+СВЦЭМ!$D$10+'СЕТ СН'!$G$6-'СЕТ СН'!$G$19</f>
        <v>774.65716256000007</v>
      </c>
      <c r="T50" s="36">
        <f>SUMIFS(СВЦЭМ!$C$33:$C$776,СВЦЭМ!$A$33:$A$776,$A50,СВЦЭМ!$B$33:$B$776,T$47)+'СЕТ СН'!$G$9+СВЦЭМ!$D$10+'СЕТ СН'!$G$6-'СЕТ СН'!$G$19</f>
        <v>785.81714808000004</v>
      </c>
      <c r="U50" s="36">
        <f>SUMIFS(СВЦЭМ!$C$33:$C$776,СВЦЭМ!$A$33:$A$776,$A50,СВЦЭМ!$B$33:$B$776,U$47)+'СЕТ СН'!$G$9+СВЦЭМ!$D$10+'СЕТ СН'!$G$6-'СЕТ СН'!$G$19</f>
        <v>783.04953797000007</v>
      </c>
      <c r="V50" s="36">
        <f>SUMIFS(СВЦЭМ!$C$33:$C$776,СВЦЭМ!$A$33:$A$776,$A50,СВЦЭМ!$B$33:$B$776,V$47)+'СЕТ СН'!$G$9+СВЦЭМ!$D$10+'СЕТ СН'!$G$6-'СЕТ СН'!$G$19</f>
        <v>811.19695192000006</v>
      </c>
      <c r="W50" s="36">
        <f>SUMIFS(СВЦЭМ!$C$33:$C$776,СВЦЭМ!$A$33:$A$776,$A50,СВЦЭМ!$B$33:$B$776,W$47)+'СЕТ СН'!$G$9+СВЦЭМ!$D$10+'СЕТ СН'!$G$6-'СЕТ СН'!$G$19</f>
        <v>793.69199909000008</v>
      </c>
      <c r="X50" s="36">
        <f>SUMIFS(СВЦЭМ!$C$33:$C$776,СВЦЭМ!$A$33:$A$776,$A50,СВЦЭМ!$B$33:$B$776,X$47)+'СЕТ СН'!$G$9+СВЦЭМ!$D$10+'СЕТ СН'!$G$6-'СЕТ СН'!$G$19</f>
        <v>766.7851368800001</v>
      </c>
      <c r="Y50" s="36">
        <f>SUMIFS(СВЦЭМ!$C$33:$C$776,СВЦЭМ!$A$33:$A$776,$A50,СВЦЭМ!$B$33:$B$776,Y$47)+'СЕТ СН'!$G$9+СВЦЭМ!$D$10+'СЕТ СН'!$G$6-'СЕТ СН'!$G$19</f>
        <v>847.20659131000002</v>
      </c>
    </row>
    <row r="51" spans="1:25" ht="15.75" x14ac:dyDescent="0.2">
      <c r="A51" s="35">
        <f t="shared" si="1"/>
        <v>43712</v>
      </c>
      <c r="B51" s="36">
        <f>SUMIFS(СВЦЭМ!$C$33:$C$776,СВЦЭМ!$A$33:$A$776,$A51,СВЦЭМ!$B$33:$B$776,B$47)+'СЕТ СН'!$G$9+СВЦЭМ!$D$10+'СЕТ СН'!$G$6-'СЕТ СН'!$G$19</f>
        <v>917.38392290000002</v>
      </c>
      <c r="C51" s="36">
        <f>SUMIFS(СВЦЭМ!$C$33:$C$776,СВЦЭМ!$A$33:$A$776,$A51,СВЦЭМ!$B$33:$B$776,C$47)+'СЕТ СН'!$G$9+СВЦЭМ!$D$10+'СЕТ СН'!$G$6-'СЕТ СН'!$G$19</f>
        <v>924.7740745000001</v>
      </c>
      <c r="D51" s="36">
        <f>SUMIFS(СВЦЭМ!$C$33:$C$776,СВЦЭМ!$A$33:$A$776,$A51,СВЦЭМ!$B$33:$B$776,D$47)+'СЕТ СН'!$G$9+СВЦЭМ!$D$10+'СЕТ СН'!$G$6-'СЕТ СН'!$G$19</f>
        <v>915.49204550000002</v>
      </c>
      <c r="E51" s="36">
        <f>SUMIFS(СВЦЭМ!$C$33:$C$776,СВЦЭМ!$A$33:$A$776,$A51,СВЦЭМ!$B$33:$B$776,E$47)+'СЕТ СН'!$G$9+СВЦЭМ!$D$10+'СЕТ СН'!$G$6-'СЕТ СН'!$G$19</f>
        <v>910.76285467000002</v>
      </c>
      <c r="F51" s="36">
        <f>SUMIFS(СВЦЭМ!$C$33:$C$776,СВЦЭМ!$A$33:$A$776,$A51,СВЦЭМ!$B$33:$B$776,F$47)+'СЕТ СН'!$G$9+СВЦЭМ!$D$10+'СЕТ СН'!$G$6-'СЕТ СН'!$G$19</f>
        <v>897.07479999000009</v>
      </c>
      <c r="G51" s="36">
        <f>SUMIFS(СВЦЭМ!$C$33:$C$776,СВЦЭМ!$A$33:$A$776,$A51,СВЦЭМ!$B$33:$B$776,G$47)+'СЕТ СН'!$G$9+СВЦЭМ!$D$10+'СЕТ СН'!$G$6-'СЕТ СН'!$G$19</f>
        <v>909.63428111000007</v>
      </c>
      <c r="H51" s="36">
        <f>SUMIFS(СВЦЭМ!$C$33:$C$776,СВЦЭМ!$A$33:$A$776,$A51,СВЦЭМ!$B$33:$B$776,H$47)+'СЕТ СН'!$G$9+СВЦЭМ!$D$10+'СЕТ СН'!$G$6-'СЕТ СН'!$G$19</f>
        <v>877.49757292000004</v>
      </c>
      <c r="I51" s="36">
        <f>SUMIFS(СВЦЭМ!$C$33:$C$776,СВЦЭМ!$A$33:$A$776,$A51,СВЦЭМ!$B$33:$B$776,I$47)+'СЕТ СН'!$G$9+СВЦЭМ!$D$10+'СЕТ СН'!$G$6-'СЕТ СН'!$G$19</f>
        <v>864.64296045000003</v>
      </c>
      <c r="J51" s="36">
        <f>SUMIFS(СВЦЭМ!$C$33:$C$776,СВЦЭМ!$A$33:$A$776,$A51,СВЦЭМ!$B$33:$B$776,J$47)+'СЕТ СН'!$G$9+СВЦЭМ!$D$10+'СЕТ СН'!$G$6-'СЕТ СН'!$G$19</f>
        <v>856.66162255000006</v>
      </c>
      <c r="K51" s="36">
        <f>SUMIFS(СВЦЭМ!$C$33:$C$776,СВЦЭМ!$A$33:$A$776,$A51,СВЦЭМ!$B$33:$B$776,K$47)+'СЕТ СН'!$G$9+СВЦЭМ!$D$10+'СЕТ СН'!$G$6-'СЕТ СН'!$G$19</f>
        <v>864.24145237000005</v>
      </c>
      <c r="L51" s="36">
        <f>SUMIFS(СВЦЭМ!$C$33:$C$776,СВЦЭМ!$A$33:$A$776,$A51,СВЦЭМ!$B$33:$B$776,L$47)+'СЕТ СН'!$G$9+СВЦЭМ!$D$10+'СЕТ СН'!$G$6-'СЕТ СН'!$G$19</f>
        <v>865.40044116000001</v>
      </c>
      <c r="M51" s="36">
        <f>SUMIFS(СВЦЭМ!$C$33:$C$776,СВЦЭМ!$A$33:$A$776,$A51,СВЦЭМ!$B$33:$B$776,M$47)+'СЕТ СН'!$G$9+СВЦЭМ!$D$10+'СЕТ СН'!$G$6-'СЕТ СН'!$G$19</f>
        <v>867.53164371000003</v>
      </c>
      <c r="N51" s="36">
        <f>SUMIFS(СВЦЭМ!$C$33:$C$776,СВЦЭМ!$A$33:$A$776,$A51,СВЦЭМ!$B$33:$B$776,N$47)+'СЕТ СН'!$G$9+СВЦЭМ!$D$10+'СЕТ СН'!$G$6-'СЕТ СН'!$G$19</f>
        <v>865.1596292800001</v>
      </c>
      <c r="O51" s="36">
        <f>SUMIFS(СВЦЭМ!$C$33:$C$776,СВЦЭМ!$A$33:$A$776,$A51,СВЦЭМ!$B$33:$B$776,O$47)+'СЕТ СН'!$G$9+СВЦЭМ!$D$10+'СЕТ СН'!$G$6-'СЕТ СН'!$G$19</f>
        <v>863.92754188000004</v>
      </c>
      <c r="P51" s="36">
        <f>SUMIFS(СВЦЭМ!$C$33:$C$776,СВЦЭМ!$A$33:$A$776,$A51,СВЦЭМ!$B$33:$B$776,P$47)+'СЕТ СН'!$G$9+СВЦЭМ!$D$10+'СЕТ СН'!$G$6-'СЕТ СН'!$G$19</f>
        <v>872.36028170000009</v>
      </c>
      <c r="Q51" s="36">
        <f>SUMIFS(СВЦЭМ!$C$33:$C$776,СВЦЭМ!$A$33:$A$776,$A51,СВЦЭМ!$B$33:$B$776,Q$47)+'СЕТ СН'!$G$9+СВЦЭМ!$D$10+'СЕТ СН'!$G$6-'СЕТ СН'!$G$19</f>
        <v>867.44224925000003</v>
      </c>
      <c r="R51" s="36">
        <f>SUMIFS(СВЦЭМ!$C$33:$C$776,СВЦЭМ!$A$33:$A$776,$A51,СВЦЭМ!$B$33:$B$776,R$47)+'СЕТ СН'!$G$9+СВЦЭМ!$D$10+'СЕТ СН'!$G$6-'СЕТ СН'!$G$19</f>
        <v>816.51552780000009</v>
      </c>
      <c r="S51" s="36">
        <f>SUMIFS(СВЦЭМ!$C$33:$C$776,СВЦЭМ!$A$33:$A$776,$A51,СВЦЭМ!$B$33:$B$776,S$47)+'СЕТ СН'!$G$9+СВЦЭМ!$D$10+'СЕТ СН'!$G$6-'СЕТ СН'!$G$19</f>
        <v>781.97806768000009</v>
      </c>
      <c r="T51" s="36">
        <f>SUMIFS(СВЦЭМ!$C$33:$C$776,СВЦЭМ!$A$33:$A$776,$A51,СВЦЭМ!$B$33:$B$776,T$47)+'СЕТ СН'!$G$9+СВЦЭМ!$D$10+'СЕТ СН'!$G$6-'СЕТ СН'!$G$19</f>
        <v>786.35227596000004</v>
      </c>
      <c r="U51" s="36">
        <f>SUMIFS(СВЦЭМ!$C$33:$C$776,СВЦЭМ!$A$33:$A$776,$A51,СВЦЭМ!$B$33:$B$776,U$47)+'СЕТ СН'!$G$9+СВЦЭМ!$D$10+'СЕТ СН'!$G$6-'СЕТ СН'!$G$19</f>
        <v>790.74786973000005</v>
      </c>
      <c r="V51" s="36">
        <f>SUMIFS(СВЦЭМ!$C$33:$C$776,СВЦЭМ!$A$33:$A$776,$A51,СВЦЭМ!$B$33:$B$776,V$47)+'СЕТ СН'!$G$9+СВЦЭМ!$D$10+'СЕТ СН'!$G$6-'СЕТ СН'!$G$19</f>
        <v>799.47990841000001</v>
      </c>
      <c r="W51" s="36">
        <f>SUMIFS(СВЦЭМ!$C$33:$C$776,СВЦЭМ!$A$33:$A$776,$A51,СВЦЭМ!$B$33:$B$776,W$47)+'СЕТ СН'!$G$9+СВЦЭМ!$D$10+'СЕТ СН'!$G$6-'СЕТ СН'!$G$19</f>
        <v>791.21767241000009</v>
      </c>
      <c r="X51" s="36">
        <f>SUMIFS(СВЦЭМ!$C$33:$C$776,СВЦЭМ!$A$33:$A$776,$A51,СВЦЭМ!$B$33:$B$776,X$47)+'СЕТ СН'!$G$9+СВЦЭМ!$D$10+'СЕТ СН'!$G$6-'СЕТ СН'!$G$19</f>
        <v>772.37070107000011</v>
      </c>
      <c r="Y51" s="36">
        <f>SUMIFS(СВЦЭМ!$C$33:$C$776,СВЦЭМ!$A$33:$A$776,$A51,СВЦЭМ!$B$33:$B$776,Y$47)+'СЕТ СН'!$G$9+СВЦЭМ!$D$10+'СЕТ СН'!$G$6-'СЕТ СН'!$G$19</f>
        <v>837.16728204000003</v>
      </c>
    </row>
    <row r="52" spans="1:25" ht="15.75" x14ac:dyDescent="0.2">
      <c r="A52" s="35">
        <f t="shared" si="1"/>
        <v>43713</v>
      </c>
      <c r="B52" s="36">
        <f>SUMIFS(СВЦЭМ!$C$33:$C$776,СВЦЭМ!$A$33:$A$776,$A52,СВЦЭМ!$B$33:$B$776,B$47)+'СЕТ СН'!$G$9+СВЦЭМ!$D$10+'СЕТ СН'!$G$6-'СЕТ СН'!$G$19</f>
        <v>926.28668596</v>
      </c>
      <c r="C52" s="36">
        <f>SUMIFS(СВЦЭМ!$C$33:$C$776,СВЦЭМ!$A$33:$A$776,$A52,СВЦЭМ!$B$33:$B$776,C$47)+'СЕТ СН'!$G$9+СВЦЭМ!$D$10+'СЕТ СН'!$G$6-'СЕТ СН'!$G$19</f>
        <v>919.01448155000003</v>
      </c>
      <c r="D52" s="36">
        <f>SUMIFS(СВЦЭМ!$C$33:$C$776,СВЦЭМ!$A$33:$A$776,$A52,СВЦЭМ!$B$33:$B$776,D$47)+'СЕТ СН'!$G$9+СВЦЭМ!$D$10+'СЕТ СН'!$G$6-'СЕТ СН'!$G$19</f>
        <v>913.65078194</v>
      </c>
      <c r="E52" s="36">
        <f>SUMIFS(СВЦЭМ!$C$33:$C$776,СВЦЭМ!$A$33:$A$776,$A52,СВЦЭМ!$B$33:$B$776,E$47)+'СЕТ СН'!$G$9+СВЦЭМ!$D$10+'СЕТ СН'!$G$6-'СЕТ СН'!$G$19</f>
        <v>924.76890300000002</v>
      </c>
      <c r="F52" s="36">
        <f>SUMIFS(СВЦЭМ!$C$33:$C$776,СВЦЭМ!$A$33:$A$776,$A52,СВЦЭМ!$B$33:$B$776,F$47)+'СЕТ СН'!$G$9+СВЦЭМ!$D$10+'СЕТ СН'!$G$6-'СЕТ СН'!$G$19</f>
        <v>914.34012553000002</v>
      </c>
      <c r="G52" s="36">
        <f>SUMIFS(СВЦЭМ!$C$33:$C$776,СВЦЭМ!$A$33:$A$776,$A52,СВЦЭМ!$B$33:$B$776,G$47)+'СЕТ СН'!$G$9+СВЦЭМ!$D$10+'СЕТ СН'!$G$6-'СЕТ СН'!$G$19</f>
        <v>920.54175500000008</v>
      </c>
      <c r="H52" s="36">
        <f>SUMIFS(СВЦЭМ!$C$33:$C$776,СВЦЭМ!$A$33:$A$776,$A52,СВЦЭМ!$B$33:$B$776,H$47)+'СЕТ СН'!$G$9+СВЦЭМ!$D$10+'СЕТ СН'!$G$6-'СЕТ СН'!$G$19</f>
        <v>913.24787746000004</v>
      </c>
      <c r="I52" s="36">
        <f>SUMIFS(СВЦЭМ!$C$33:$C$776,СВЦЭМ!$A$33:$A$776,$A52,СВЦЭМ!$B$33:$B$776,I$47)+'СЕТ СН'!$G$9+СВЦЭМ!$D$10+'СЕТ СН'!$G$6-'СЕТ СН'!$G$19</f>
        <v>856.96346996000011</v>
      </c>
      <c r="J52" s="36">
        <f>SUMIFS(СВЦЭМ!$C$33:$C$776,СВЦЭМ!$A$33:$A$776,$A52,СВЦЭМ!$B$33:$B$776,J$47)+'СЕТ СН'!$G$9+СВЦЭМ!$D$10+'СЕТ СН'!$G$6-'СЕТ СН'!$G$19</f>
        <v>862.29374882000002</v>
      </c>
      <c r="K52" s="36">
        <f>SUMIFS(СВЦЭМ!$C$33:$C$776,СВЦЭМ!$A$33:$A$776,$A52,СВЦЭМ!$B$33:$B$776,K$47)+'СЕТ СН'!$G$9+СВЦЭМ!$D$10+'СЕТ СН'!$G$6-'СЕТ СН'!$G$19</f>
        <v>883.18029242</v>
      </c>
      <c r="L52" s="36">
        <f>SUMIFS(СВЦЭМ!$C$33:$C$776,СВЦЭМ!$A$33:$A$776,$A52,СВЦЭМ!$B$33:$B$776,L$47)+'СЕТ СН'!$G$9+СВЦЭМ!$D$10+'СЕТ СН'!$G$6-'СЕТ СН'!$G$19</f>
        <v>877.25652573000002</v>
      </c>
      <c r="M52" s="36">
        <f>SUMIFS(СВЦЭМ!$C$33:$C$776,СВЦЭМ!$A$33:$A$776,$A52,СВЦЭМ!$B$33:$B$776,M$47)+'СЕТ СН'!$G$9+СВЦЭМ!$D$10+'СЕТ СН'!$G$6-'СЕТ СН'!$G$19</f>
        <v>874.37704667000003</v>
      </c>
      <c r="N52" s="36">
        <f>SUMIFS(СВЦЭМ!$C$33:$C$776,СВЦЭМ!$A$33:$A$776,$A52,СВЦЭМ!$B$33:$B$776,N$47)+'СЕТ СН'!$G$9+СВЦЭМ!$D$10+'СЕТ СН'!$G$6-'СЕТ СН'!$G$19</f>
        <v>865.18600254</v>
      </c>
      <c r="O52" s="36">
        <f>SUMIFS(СВЦЭМ!$C$33:$C$776,СВЦЭМ!$A$33:$A$776,$A52,СВЦЭМ!$B$33:$B$776,O$47)+'СЕТ СН'!$G$9+СВЦЭМ!$D$10+'СЕТ СН'!$G$6-'СЕТ СН'!$G$19</f>
        <v>868.85615012000005</v>
      </c>
      <c r="P52" s="36">
        <f>SUMIFS(СВЦЭМ!$C$33:$C$776,СВЦЭМ!$A$33:$A$776,$A52,СВЦЭМ!$B$33:$B$776,P$47)+'СЕТ СН'!$G$9+СВЦЭМ!$D$10+'СЕТ СН'!$G$6-'СЕТ СН'!$G$19</f>
        <v>872.8302338100001</v>
      </c>
      <c r="Q52" s="36">
        <f>SUMIFS(СВЦЭМ!$C$33:$C$776,СВЦЭМ!$A$33:$A$776,$A52,СВЦЭМ!$B$33:$B$776,Q$47)+'СЕТ СН'!$G$9+СВЦЭМ!$D$10+'СЕТ СН'!$G$6-'СЕТ СН'!$G$19</f>
        <v>853.00347935000002</v>
      </c>
      <c r="R52" s="36">
        <f>SUMIFS(СВЦЭМ!$C$33:$C$776,СВЦЭМ!$A$33:$A$776,$A52,СВЦЭМ!$B$33:$B$776,R$47)+'СЕТ СН'!$G$9+СВЦЭМ!$D$10+'СЕТ СН'!$G$6-'СЕТ СН'!$G$19</f>
        <v>810.73874415</v>
      </c>
      <c r="S52" s="36">
        <f>SUMIFS(СВЦЭМ!$C$33:$C$776,СВЦЭМ!$A$33:$A$776,$A52,СВЦЭМ!$B$33:$B$776,S$47)+'СЕТ СН'!$G$9+СВЦЭМ!$D$10+'СЕТ СН'!$G$6-'СЕТ СН'!$G$19</f>
        <v>789.04465424</v>
      </c>
      <c r="T52" s="36">
        <f>SUMIFS(СВЦЭМ!$C$33:$C$776,СВЦЭМ!$A$33:$A$776,$A52,СВЦЭМ!$B$33:$B$776,T$47)+'СЕТ СН'!$G$9+СВЦЭМ!$D$10+'СЕТ СН'!$G$6-'СЕТ СН'!$G$19</f>
        <v>821.05267164000009</v>
      </c>
      <c r="U52" s="36">
        <f>SUMIFS(СВЦЭМ!$C$33:$C$776,СВЦЭМ!$A$33:$A$776,$A52,СВЦЭМ!$B$33:$B$776,U$47)+'СЕТ СН'!$G$9+СВЦЭМ!$D$10+'СЕТ СН'!$G$6-'СЕТ СН'!$G$19</f>
        <v>798.24796441000001</v>
      </c>
      <c r="V52" s="36">
        <f>SUMIFS(СВЦЭМ!$C$33:$C$776,СВЦЭМ!$A$33:$A$776,$A52,СВЦЭМ!$B$33:$B$776,V$47)+'СЕТ СН'!$G$9+СВЦЭМ!$D$10+'СЕТ СН'!$G$6-'СЕТ СН'!$G$19</f>
        <v>801.30197743000008</v>
      </c>
      <c r="W52" s="36">
        <f>SUMIFS(СВЦЭМ!$C$33:$C$776,СВЦЭМ!$A$33:$A$776,$A52,СВЦЭМ!$B$33:$B$776,W$47)+'СЕТ СН'!$G$9+СВЦЭМ!$D$10+'СЕТ СН'!$G$6-'СЕТ СН'!$G$19</f>
        <v>787.74464367000007</v>
      </c>
      <c r="X52" s="36">
        <f>SUMIFS(СВЦЭМ!$C$33:$C$776,СВЦЭМ!$A$33:$A$776,$A52,СВЦЭМ!$B$33:$B$776,X$47)+'СЕТ СН'!$G$9+СВЦЭМ!$D$10+'СЕТ СН'!$G$6-'СЕТ СН'!$G$19</f>
        <v>758.10744143000011</v>
      </c>
      <c r="Y52" s="36">
        <f>SUMIFS(СВЦЭМ!$C$33:$C$776,СВЦЭМ!$A$33:$A$776,$A52,СВЦЭМ!$B$33:$B$776,Y$47)+'СЕТ СН'!$G$9+СВЦЭМ!$D$10+'СЕТ СН'!$G$6-'СЕТ СН'!$G$19</f>
        <v>798.17363354000008</v>
      </c>
    </row>
    <row r="53" spans="1:25" ht="15.75" x14ac:dyDescent="0.2">
      <c r="A53" s="35">
        <f t="shared" si="1"/>
        <v>43714</v>
      </c>
      <c r="B53" s="36">
        <f>SUMIFS(СВЦЭМ!$C$33:$C$776,СВЦЭМ!$A$33:$A$776,$A53,СВЦЭМ!$B$33:$B$776,B$47)+'СЕТ СН'!$G$9+СВЦЭМ!$D$10+'СЕТ СН'!$G$6-'СЕТ СН'!$G$19</f>
        <v>812.42495388000009</v>
      </c>
      <c r="C53" s="36">
        <f>SUMIFS(СВЦЭМ!$C$33:$C$776,СВЦЭМ!$A$33:$A$776,$A53,СВЦЭМ!$B$33:$B$776,C$47)+'СЕТ СН'!$G$9+СВЦЭМ!$D$10+'СЕТ СН'!$G$6-'СЕТ СН'!$G$19</f>
        <v>880.20819233000009</v>
      </c>
      <c r="D53" s="36">
        <f>SUMIFS(СВЦЭМ!$C$33:$C$776,СВЦЭМ!$A$33:$A$776,$A53,СВЦЭМ!$B$33:$B$776,D$47)+'СЕТ СН'!$G$9+СВЦЭМ!$D$10+'СЕТ СН'!$G$6-'СЕТ СН'!$G$19</f>
        <v>935.64775456000007</v>
      </c>
      <c r="E53" s="36">
        <f>SUMIFS(СВЦЭМ!$C$33:$C$776,СВЦЭМ!$A$33:$A$776,$A53,СВЦЭМ!$B$33:$B$776,E$47)+'СЕТ СН'!$G$9+СВЦЭМ!$D$10+'СЕТ СН'!$G$6-'СЕТ СН'!$G$19</f>
        <v>971.85497495000004</v>
      </c>
      <c r="F53" s="36">
        <f>SUMIFS(СВЦЭМ!$C$33:$C$776,СВЦЭМ!$A$33:$A$776,$A53,СВЦЭМ!$B$33:$B$776,F$47)+'СЕТ СН'!$G$9+СВЦЭМ!$D$10+'СЕТ СН'!$G$6-'СЕТ СН'!$G$19</f>
        <v>966.03243215000009</v>
      </c>
      <c r="G53" s="36">
        <f>SUMIFS(СВЦЭМ!$C$33:$C$776,СВЦЭМ!$A$33:$A$776,$A53,СВЦЭМ!$B$33:$B$776,G$47)+'СЕТ СН'!$G$9+СВЦЭМ!$D$10+'СЕТ СН'!$G$6-'СЕТ СН'!$G$19</f>
        <v>954.51044124000009</v>
      </c>
      <c r="H53" s="36">
        <f>SUMIFS(СВЦЭМ!$C$33:$C$776,СВЦЭМ!$A$33:$A$776,$A53,СВЦЭМ!$B$33:$B$776,H$47)+'СЕТ СН'!$G$9+СВЦЭМ!$D$10+'СЕТ СН'!$G$6-'СЕТ СН'!$G$19</f>
        <v>909.81611094000004</v>
      </c>
      <c r="I53" s="36">
        <f>SUMIFS(СВЦЭМ!$C$33:$C$776,СВЦЭМ!$A$33:$A$776,$A53,СВЦЭМ!$B$33:$B$776,I$47)+'СЕТ СН'!$G$9+СВЦЭМ!$D$10+'СЕТ СН'!$G$6-'СЕТ СН'!$G$19</f>
        <v>877.32569792000004</v>
      </c>
      <c r="J53" s="36">
        <f>SUMIFS(СВЦЭМ!$C$33:$C$776,СВЦЭМ!$A$33:$A$776,$A53,СВЦЭМ!$B$33:$B$776,J$47)+'СЕТ СН'!$G$9+СВЦЭМ!$D$10+'СЕТ СН'!$G$6-'СЕТ СН'!$G$19</f>
        <v>842.74629291000008</v>
      </c>
      <c r="K53" s="36">
        <f>SUMIFS(СВЦЭМ!$C$33:$C$776,СВЦЭМ!$A$33:$A$776,$A53,СВЦЭМ!$B$33:$B$776,K$47)+'СЕТ СН'!$G$9+СВЦЭМ!$D$10+'СЕТ СН'!$G$6-'СЕТ СН'!$G$19</f>
        <v>827.97975247000011</v>
      </c>
      <c r="L53" s="36">
        <f>SUMIFS(СВЦЭМ!$C$33:$C$776,СВЦЭМ!$A$33:$A$776,$A53,СВЦЭМ!$B$33:$B$776,L$47)+'СЕТ СН'!$G$9+СВЦЭМ!$D$10+'СЕТ СН'!$G$6-'СЕТ СН'!$G$19</f>
        <v>839.87598343000002</v>
      </c>
      <c r="M53" s="36">
        <f>SUMIFS(СВЦЭМ!$C$33:$C$776,СВЦЭМ!$A$33:$A$776,$A53,СВЦЭМ!$B$33:$B$776,M$47)+'СЕТ СН'!$G$9+СВЦЭМ!$D$10+'СЕТ СН'!$G$6-'СЕТ СН'!$G$19</f>
        <v>809.4516053100001</v>
      </c>
      <c r="N53" s="36">
        <f>SUMIFS(СВЦЭМ!$C$33:$C$776,СВЦЭМ!$A$33:$A$776,$A53,СВЦЭМ!$B$33:$B$776,N$47)+'СЕТ СН'!$G$9+СВЦЭМ!$D$10+'СЕТ СН'!$G$6-'СЕТ СН'!$G$19</f>
        <v>797.58416855000007</v>
      </c>
      <c r="O53" s="36">
        <f>SUMIFS(СВЦЭМ!$C$33:$C$776,СВЦЭМ!$A$33:$A$776,$A53,СВЦЭМ!$B$33:$B$776,O$47)+'СЕТ СН'!$G$9+СВЦЭМ!$D$10+'СЕТ СН'!$G$6-'СЕТ СН'!$G$19</f>
        <v>808.08676768000009</v>
      </c>
      <c r="P53" s="36">
        <f>SUMIFS(СВЦЭМ!$C$33:$C$776,СВЦЭМ!$A$33:$A$776,$A53,СВЦЭМ!$B$33:$B$776,P$47)+'СЕТ СН'!$G$9+СВЦЭМ!$D$10+'СЕТ СН'!$G$6-'СЕТ СН'!$G$19</f>
        <v>835.72157963000006</v>
      </c>
      <c r="Q53" s="36">
        <f>SUMIFS(СВЦЭМ!$C$33:$C$776,СВЦЭМ!$A$33:$A$776,$A53,СВЦЭМ!$B$33:$B$776,Q$47)+'СЕТ СН'!$G$9+СВЦЭМ!$D$10+'СЕТ СН'!$G$6-'СЕТ СН'!$G$19</f>
        <v>827.74146510000003</v>
      </c>
      <c r="R53" s="36">
        <f>SUMIFS(СВЦЭМ!$C$33:$C$776,СВЦЭМ!$A$33:$A$776,$A53,СВЦЭМ!$B$33:$B$776,R$47)+'СЕТ СН'!$G$9+СВЦЭМ!$D$10+'СЕТ СН'!$G$6-'СЕТ СН'!$G$19</f>
        <v>793.81518867000011</v>
      </c>
      <c r="S53" s="36">
        <f>SUMIFS(СВЦЭМ!$C$33:$C$776,СВЦЭМ!$A$33:$A$776,$A53,СВЦЭМ!$B$33:$B$776,S$47)+'СЕТ СН'!$G$9+СВЦЭМ!$D$10+'СЕТ СН'!$G$6-'СЕТ СН'!$G$19</f>
        <v>759.86456169000007</v>
      </c>
      <c r="T53" s="36">
        <f>SUMIFS(СВЦЭМ!$C$33:$C$776,СВЦЭМ!$A$33:$A$776,$A53,СВЦЭМ!$B$33:$B$776,T$47)+'СЕТ СН'!$G$9+СВЦЭМ!$D$10+'СЕТ СН'!$G$6-'СЕТ СН'!$G$19</f>
        <v>762.30667973000004</v>
      </c>
      <c r="U53" s="36">
        <f>SUMIFS(СВЦЭМ!$C$33:$C$776,СВЦЭМ!$A$33:$A$776,$A53,СВЦЭМ!$B$33:$B$776,U$47)+'СЕТ СН'!$G$9+СВЦЭМ!$D$10+'СЕТ СН'!$G$6-'СЕТ СН'!$G$19</f>
        <v>764.69887290000008</v>
      </c>
      <c r="V53" s="36">
        <f>SUMIFS(СВЦЭМ!$C$33:$C$776,СВЦЭМ!$A$33:$A$776,$A53,СВЦЭМ!$B$33:$B$776,V$47)+'СЕТ СН'!$G$9+СВЦЭМ!$D$10+'СЕТ СН'!$G$6-'СЕТ СН'!$G$19</f>
        <v>780.15882491000002</v>
      </c>
      <c r="W53" s="36">
        <f>SUMIFS(СВЦЭМ!$C$33:$C$776,СВЦЭМ!$A$33:$A$776,$A53,СВЦЭМ!$B$33:$B$776,W$47)+'СЕТ СН'!$G$9+СВЦЭМ!$D$10+'СЕТ СН'!$G$6-'СЕТ СН'!$G$19</f>
        <v>772.15886748000003</v>
      </c>
      <c r="X53" s="36">
        <f>SUMIFS(СВЦЭМ!$C$33:$C$776,СВЦЭМ!$A$33:$A$776,$A53,СВЦЭМ!$B$33:$B$776,X$47)+'СЕТ СН'!$G$9+СВЦЭМ!$D$10+'СЕТ СН'!$G$6-'СЕТ СН'!$G$19</f>
        <v>767.92769468000006</v>
      </c>
      <c r="Y53" s="36">
        <f>SUMIFS(СВЦЭМ!$C$33:$C$776,СВЦЭМ!$A$33:$A$776,$A53,СВЦЭМ!$B$33:$B$776,Y$47)+'СЕТ СН'!$G$9+СВЦЭМ!$D$10+'СЕТ СН'!$G$6-'СЕТ СН'!$G$19</f>
        <v>840.99260656000001</v>
      </c>
    </row>
    <row r="54" spans="1:25" ht="15.75" x14ac:dyDescent="0.2">
      <c r="A54" s="35">
        <f t="shared" si="1"/>
        <v>43715</v>
      </c>
      <c r="B54" s="36">
        <f>SUMIFS(СВЦЭМ!$C$33:$C$776,СВЦЭМ!$A$33:$A$776,$A54,СВЦЭМ!$B$33:$B$776,B$47)+'СЕТ СН'!$G$9+СВЦЭМ!$D$10+'СЕТ СН'!$G$6-'СЕТ СН'!$G$19</f>
        <v>862.24713864</v>
      </c>
      <c r="C54" s="36">
        <f>SUMIFS(СВЦЭМ!$C$33:$C$776,СВЦЭМ!$A$33:$A$776,$A54,СВЦЭМ!$B$33:$B$776,C$47)+'СЕТ СН'!$G$9+СВЦЭМ!$D$10+'СЕТ СН'!$G$6-'СЕТ СН'!$G$19</f>
        <v>909.03905264000002</v>
      </c>
      <c r="D54" s="36">
        <f>SUMIFS(СВЦЭМ!$C$33:$C$776,СВЦЭМ!$A$33:$A$776,$A54,СВЦЭМ!$B$33:$B$776,D$47)+'СЕТ СН'!$G$9+СВЦЭМ!$D$10+'СЕТ СН'!$G$6-'СЕТ СН'!$G$19</f>
        <v>942.67523414000004</v>
      </c>
      <c r="E54" s="36">
        <f>SUMIFS(СВЦЭМ!$C$33:$C$776,СВЦЭМ!$A$33:$A$776,$A54,СВЦЭМ!$B$33:$B$776,E$47)+'СЕТ СН'!$G$9+СВЦЭМ!$D$10+'СЕТ СН'!$G$6-'СЕТ СН'!$G$19</f>
        <v>964.95843934000004</v>
      </c>
      <c r="F54" s="36">
        <f>SUMIFS(СВЦЭМ!$C$33:$C$776,СВЦЭМ!$A$33:$A$776,$A54,СВЦЭМ!$B$33:$B$776,F$47)+'СЕТ СН'!$G$9+СВЦЭМ!$D$10+'СЕТ СН'!$G$6-'СЕТ СН'!$G$19</f>
        <v>966.85148480000009</v>
      </c>
      <c r="G54" s="36">
        <f>SUMIFS(СВЦЭМ!$C$33:$C$776,СВЦЭМ!$A$33:$A$776,$A54,СВЦЭМ!$B$33:$B$776,G$47)+'СЕТ СН'!$G$9+СВЦЭМ!$D$10+'СЕТ СН'!$G$6-'СЕТ СН'!$G$19</f>
        <v>959.81683865000002</v>
      </c>
      <c r="H54" s="36">
        <f>SUMIFS(СВЦЭМ!$C$33:$C$776,СВЦЭМ!$A$33:$A$776,$A54,СВЦЭМ!$B$33:$B$776,H$47)+'СЕТ СН'!$G$9+СВЦЭМ!$D$10+'СЕТ СН'!$G$6-'СЕТ СН'!$G$19</f>
        <v>961.8399645400001</v>
      </c>
      <c r="I54" s="36">
        <f>SUMIFS(СВЦЭМ!$C$33:$C$776,СВЦЭМ!$A$33:$A$776,$A54,СВЦЭМ!$B$33:$B$776,I$47)+'СЕТ СН'!$G$9+СВЦЭМ!$D$10+'СЕТ СН'!$G$6-'СЕТ СН'!$G$19</f>
        <v>870.91274434000002</v>
      </c>
      <c r="J54" s="36">
        <f>SUMIFS(СВЦЭМ!$C$33:$C$776,СВЦЭМ!$A$33:$A$776,$A54,СВЦЭМ!$B$33:$B$776,J$47)+'СЕТ СН'!$G$9+СВЦЭМ!$D$10+'СЕТ СН'!$G$6-'СЕТ СН'!$G$19</f>
        <v>827.06038380000007</v>
      </c>
      <c r="K54" s="36">
        <f>SUMIFS(СВЦЭМ!$C$33:$C$776,СВЦЭМ!$A$33:$A$776,$A54,СВЦЭМ!$B$33:$B$776,K$47)+'СЕТ СН'!$G$9+СВЦЭМ!$D$10+'СЕТ СН'!$G$6-'СЕТ СН'!$G$19</f>
        <v>836.82077399000002</v>
      </c>
      <c r="L54" s="36">
        <f>SUMIFS(СВЦЭМ!$C$33:$C$776,СВЦЭМ!$A$33:$A$776,$A54,СВЦЭМ!$B$33:$B$776,L$47)+'СЕТ СН'!$G$9+СВЦЭМ!$D$10+'СЕТ СН'!$G$6-'СЕТ СН'!$G$19</f>
        <v>863.04953609000006</v>
      </c>
      <c r="M54" s="36">
        <f>SUMIFS(СВЦЭМ!$C$33:$C$776,СВЦЭМ!$A$33:$A$776,$A54,СВЦЭМ!$B$33:$B$776,M$47)+'СЕТ СН'!$G$9+СВЦЭМ!$D$10+'СЕТ СН'!$G$6-'СЕТ СН'!$G$19</f>
        <v>822.70819260000007</v>
      </c>
      <c r="N54" s="36">
        <f>SUMIFS(СВЦЭМ!$C$33:$C$776,СВЦЭМ!$A$33:$A$776,$A54,СВЦЭМ!$B$33:$B$776,N$47)+'СЕТ СН'!$G$9+СВЦЭМ!$D$10+'СЕТ СН'!$G$6-'СЕТ СН'!$G$19</f>
        <v>854.34427417000006</v>
      </c>
      <c r="O54" s="36">
        <f>SUMIFS(СВЦЭМ!$C$33:$C$776,СВЦЭМ!$A$33:$A$776,$A54,СВЦЭМ!$B$33:$B$776,O$47)+'СЕТ СН'!$G$9+СВЦЭМ!$D$10+'СЕТ СН'!$G$6-'СЕТ СН'!$G$19</f>
        <v>838.72918213000003</v>
      </c>
      <c r="P54" s="36">
        <f>SUMIFS(СВЦЭМ!$C$33:$C$776,СВЦЭМ!$A$33:$A$776,$A54,СВЦЭМ!$B$33:$B$776,P$47)+'СЕТ СН'!$G$9+СВЦЭМ!$D$10+'СЕТ СН'!$G$6-'СЕТ СН'!$G$19</f>
        <v>839.81139379000001</v>
      </c>
      <c r="Q54" s="36">
        <f>SUMIFS(СВЦЭМ!$C$33:$C$776,СВЦЭМ!$A$33:$A$776,$A54,СВЦЭМ!$B$33:$B$776,Q$47)+'СЕТ СН'!$G$9+СВЦЭМ!$D$10+'СЕТ СН'!$G$6-'СЕТ СН'!$G$19</f>
        <v>838.18592727000009</v>
      </c>
      <c r="R54" s="36">
        <f>SUMIFS(СВЦЭМ!$C$33:$C$776,СВЦЭМ!$A$33:$A$776,$A54,СВЦЭМ!$B$33:$B$776,R$47)+'СЕТ СН'!$G$9+СВЦЭМ!$D$10+'СЕТ СН'!$G$6-'СЕТ СН'!$G$19</f>
        <v>808.82020272000011</v>
      </c>
      <c r="S54" s="36">
        <f>SUMIFS(СВЦЭМ!$C$33:$C$776,СВЦЭМ!$A$33:$A$776,$A54,СВЦЭМ!$B$33:$B$776,S$47)+'СЕТ СН'!$G$9+СВЦЭМ!$D$10+'СЕТ СН'!$G$6-'СЕТ СН'!$G$19</f>
        <v>753.26452558000005</v>
      </c>
      <c r="T54" s="36">
        <f>SUMIFS(СВЦЭМ!$C$33:$C$776,СВЦЭМ!$A$33:$A$776,$A54,СВЦЭМ!$B$33:$B$776,T$47)+'СЕТ СН'!$G$9+СВЦЭМ!$D$10+'СЕТ СН'!$G$6-'СЕТ СН'!$G$19</f>
        <v>753.60364300000003</v>
      </c>
      <c r="U54" s="36">
        <f>SUMIFS(СВЦЭМ!$C$33:$C$776,СВЦЭМ!$A$33:$A$776,$A54,СВЦЭМ!$B$33:$B$776,U$47)+'СЕТ СН'!$G$9+СВЦЭМ!$D$10+'СЕТ СН'!$G$6-'СЕТ СН'!$G$19</f>
        <v>756.8281603800001</v>
      </c>
      <c r="V54" s="36">
        <f>SUMIFS(СВЦЭМ!$C$33:$C$776,СВЦЭМ!$A$33:$A$776,$A54,СВЦЭМ!$B$33:$B$776,V$47)+'СЕТ СН'!$G$9+СВЦЭМ!$D$10+'СЕТ СН'!$G$6-'СЕТ СН'!$G$19</f>
        <v>768.29974621000008</v>
      </c>
      <c r="W54" s="36">
        <f>SUMIFS(СВЦЭМ!$C$33:$C$776,СВЦЭМ!$A$33:$A$776,$A54,СВЦЭМ!$B$33:$B$776,W$47)+'СЕТ СН'!$G$9+СВЦЭМ!$D$10+'СЕТ СН'!$G$6-'СЕТ СН'!$G$19</f>
        <v>772.72257189000004</v>
      </c>
      <c r="X54" s="36">
        <f>SUMIFS(СВЦЭМ!$C$33:$C$776,СВЦЭМ!$A$33:$A$776,$A54,СВЦЭМ!$B$33:$B$776,X$47)+'СЕТ СН'!$G$9+СВЦЭМ!$D$10+'СЕТ СН'!$G$6-'СЕТ СН'!$G$19</f>
        <v>750.67747528000007</v>
      </c>
      <c r="Y54" s="36">
        <f>SUMIFS(СВЦЭМ!$C$33:$C$776,СВЦЭМ!$A$33:$A$776,$A54,СВЦЭМ!$B$33:$B$776,Y$47)+'СЕТ СН'!$G$9+СВЦЭМ!$D$10+'СЕТ СН'!$G$6-'СЕТ СН'!$G$19</f>
        <v>813.53680881000003</v>
      </c>
    </row>
    <row r="55" spans="1:25" ht="15.75" x14ac:dyDescent="0.2">
      <c r="A55" s="35">
        <f t="shared" si="1"/>
        <v>43716</v>
      </c>
      <c r="B55" s="36">
        <f>SUMIFS(СВЦЭМ!$C$33:$C$776,СВЦЭМ!$A$33:$A$776,$A55,СВЦЭМ!$B$33:$B$776,B$47)+'СЕТ СН'!$G$9+СВЦЭМ!$D$10+'СЕТ СН'!$G$6-'СЕТ СН'!$G$19</f>
        <v>862.15364846</v>
      </c>
      <c r="C55" s="36">
        <f>SUMIFS(СВЦЭМ!$C$33:$C$776,СВЦЭМ!$A$33:$A$776,$A55,СВЦЭМ!$B$33:$B$776,C$47)+'СЕТ СН'!$G$9+СВЦЭМ!$D$10+'СЕТ СН'!$G$6-'СЕТ СН'!$G$19</f>
        <v>891.41107054000008</v>
      </c>
      <c r="D55" s="36">
        <f>SUMIFS(СВЦЭМ!$C$33:$C$776,СВЦЭМ!$A$33:$A$776,$A55,СВЦЭМ!$B$33:$B$776,D$47)+'СЕТ СН'!$G$9+СВЦЭМ!$D$10+'СЕТ СН'!$G$6-'СЕТ СН'!$G$19</f>
        <v>908.06714115000011</v>
      </c>
      <c r="E55" s="36">
        <f>SUMIFS(СВЦЭМ!$C$33:$C$776,СВЦЭМ!$A$33:$A$776,$A55,СВЦЭМ!$B$33:$B$776,E$47)+'СЕТ СН'!$G$9+СВЦЭМ!$D$10+'СЕТ СН'!$G$6-'СЕТ СН'!$G$19</f>
        <v>926.2569672300001</v>
      </c>
      <c r="F55" s="36">
        <f>SUMIFS(СВЦЭМ!$C$33:$C$776,СВЦЭМ!$A$33:$A$776,$A55,СВЦЭМ!$B$33:$B$776,F$47)+'СЕТ СН'!$G$9+СВЦЭМ!$D$10+'СЕТ СН'!$G$6-'СЕТ СН'!$G$19</f>
        <v>924.90279040000007</v>
      </c>
      <c r="G55" s="36">
        <f>SUMIFS(СВЦЭМ!$C$33:$C$776,СВЦЭМ!$A$33:$A$776,$A55,СВЦЭМ!$B$33:$B$776,G$47)+'СЕТ СН'!$G$9+СВЦЭМ!$D$10+'СЕТ СН'!$G$6-'СЕТ СН'!$G$19</f>
        <v>920.80080729000008</v>
      </c>
      <c r="H55" s="36">
        <f>SUMIFS(СВЦЭМ!$C$33:$C$776,СВЦЭМ!$A$33:$A$776,$A55,СВЦЭМ!$B$33:$B$776,H$47)+'СЕТ СН'!$G$9+СВЦЭМ!$D$10+'СЕТ СН'!$G$6-'СЕТ СН'!$G$19</f>
        <v>907.54123627000001</v>
      </c>
      <c r="I55" s="36">
        <f>SUMIFS(СВЦЭМ!$C$33:$C$776,СВЦЭМ!$A$33:$A$776,$A55,СВЦЭМ!$B$33:$B$776,I$47)+'СЕТ СН'!$G$9+СВЦЭМ!$D$10+'СЕТ СН'!$G$6-'СЕТ СН'!$G$19</f>
        <v>880.32662060000007</v>
      </c>
      <c r="J55" s="36">
        <f>SUMIFS(СВЦЭМ!$C$33:$C$776,СВЦЭМ!$A$33:$A$776,$A55,СВЦЭМ!$B$33:$B$776,J$47)+'СЕТ СН'!$G$9+СВЦЭМ!$D$10+'СЕТ СН'!$G$6-'СЕТ СН'!$G$19</f>
        <v>861.68908001000011</v>
      </c>
      <c r="K55" s="36">
        <f>SUMIFS(СВЦЭМ!$C$33:$C$776,СВЦЭМ!$A$33:$A$776,$A55,СВЦЭМ!$B$33:$B$776,K$47)+'СЕТ СН'!$G$9+СВЦЭМ!$D$10+'СЕТ СН'!$G$6-'СЕТ СН'!$G$19</f>
        <v>831.30494909000004</v>
      </c>
      <c r="L55" s="36">
        <f>SUMIFS(СВЦЭМ!$C$33:$C$776,СВЦЭМ!$A$33:$A$776,$A55,СВЦЭМ!$B$33:$B$776,L$47)+'СЕТ СН'!$G$9+СВЦЭМ!$D$10+'СЕТ СН'!$G$6-'СЕТ СН'!$G$19</f>
        <v>837.50753246000011</v>
      </c>
      <c r="M55" s="36">
        <f>SUMIFS(СВЦЭМ!$C$33:$C$776,СВЦЭМ!$A$33:$A$776,$A55,СВЦЭМ!$B$33:$B$776,M$47)+'СЕТ СН'!$G$9+СВЦЭМ!$D$10+'СЕТ СН'!$G$6-'СЕТ СН'!$G$19</f>
        <v>821.44610962000002</v>
      </c>
      <c r="N55" s="36">
        <f>SUMIFS(СВЦЭМ!$C$33:$C$776,СВЦЭМ!$A$33:$A$776,$A55,СВЦЭМ!$B$33:$B$776,N$47)+'СЕТ СН'!$G$9+СВЦЭМ!$D$10+'СЕТ СН'!$G$6-'СЕТ СН'!$G$19</f>
        <v>825.74131236000005</v>
      </c>
      <c r="O55" s="36">
        <f>SUMIFS(СВЦЭМ!$C$33:$C$776,СВЦЭМ!$A$33:$A$776,$A55,СВЦЭМ!$B$33:$B$776,O$47)+'СЕТ СН'!$G$9+СВЦЭМ!$D$10+'СЕТ СН'!$G$6-'СЕТ СН'!$G$19</f>
        <v>818.49728651000009</v>
      </c>
      <c r="P55" s="36">
        <f>SUMIFS(СВЦЭМ!$C$33:$C$776,СВЦЭМ!$A$33:$A$776,$A55,СВЦЭМ!$B$33:$B$776,P$47)+'СЕТ СН'!$G$9+СВЦЭМ!$D$10+'СЕТ СН'!$G$6-'СЕТ СН'!$G$19</f>
        <v>815.98321993000002</v>
      </c>
      <c r="Q55" s="36">
        <f>SUMIFS(СВЦЭМ!$C$33:$C$776,СВЦЭМ!$A$33:$A$776,$A55,СВЦЭМ!$B$33:$B$776,Q$47)+'СЕТ СН'!$G$9+СВЦЭМ!$D$10+'СЕТ СН'!$G$6-'СЕТ СН'!$G$19</f>
        <v>826.53811567000002</v>
      </c>
      <c r="R55" s="36">
        <f>SUMIFS(СВЦЭМ!$C$33:$C$776,СВЦЭМ!$A$33:$A$776,$A55,СВЦЭМ!$B$33:$B$776,R$47)+'СЕТ СН'!$G$9+СВЦЭМ!$D$10+'СЕТ СН'!$G$6-'СЕТ СН'!$G$19</f>
        <v>788.07562633000009</v>
      </c>
      <c r="S55" s="36">
        <f>SUMIFS(СВЦЭМ!$C$33:$C$776,СВЦЭМ!$A$33:$A$776,$A55,СВЦЭМ!$B$33:$B$776,S$47)+'СЕТ СН'!$G$9+СВЦЭМ!$D$10+'СЕТ СН'!$G$6-'СЕТ СН'!$G$19</f>
        <v>750.10263304</v>
      </c>
      <c r="T55" s="36">
        <f>SUMIFS(СВЦЭМ!$C$33:$C$776,СВЦЭМ!$A$33:$A$776,$A55,СВЦЭМ!$B$33:$B$776,T$47)+'СЕТ СН'!$G$9+СВЦЭМ!$D$10+'СЕТ СН'!$G$6-'СЕТ СН'!$G$19</f>
        <v>755.29629823000005</v>
      </c>
      <c r="U55" s="36">
        <f>SUMIFS(СВЦЭМ!$C$33:$C$776,СВЦЭМ!$A$33:$A$776,$A55,СВЦЭМ!$B$33:$B$776,U$47)+'СЕТ СН'!$G$9+СВЦЭМ!$D$10+'СЕТ СН'!$G$6-'СЕТ СН'!$G$19</f>
        <v>766.99021505000007</v>
      </c>
      <c r="V55" s="36">
        <f>SUMIFS(СВЦЭМ!$C$33:$C$776,СВЦЭМ!$A$33:$A$776,$A55,СВЦЭМ!$B$33:$B$776,V$47)+'СЕТ СН'!$G$9+СВЦЭМ!$D$10+'СЕТ СН'!$G$6-'СЕТ СН'!$G$19</f>
        <v>799.97547683000005</v>
      </c>
      <c r="W55" s="36">
        <f>SUMIFS(СВЦЭМ!$C$33:$C$776,СВЦЭМ!$A$33:$A$776,$A55,СВЦЭМ!$B$33:$B$776,W$47)+'СЕТ СН'!$G$9+СВЦЭМ!$D$10+'СЕТ СН'!$G$6-'СЕТ СН'!$G$19</f>
        <v>784.56207082000003</v>
      </c>
      <c r="X55" s="36">
        <f>SUMIFS(СВЦЭМ!$C$33:$C$776,СВЦЭМ!$A$33:$A$776,$A55,СВЦЭМ!$B$33:$B$776,X$47)+'СЕТ СН'!$G$9+СВЦЭМ!$D$10+'СЕТ СН'!$G$6-'СЕТ СН'!$G$19</f>
        <v>741.27300178000007</v>
      </c>
      <c r="Y55" s="36">
        <f>SUMIFS(СВЦЭМ!$C$33:$C$776,СВЦЭМ!$A$33:$A$776,$A55,СВЦЭМ!$B$33:$B$776,Y$47)+'СЕТ СН'!$G$9+СВЦЭМ!$D$10+'СЕТ СН'!$G$6-'СЕТ СН'!$G$19</f>
        <v>761.48691588000008</v>
      </c>
    </row>
    <row r="56" spans="1:25" ht="15.75" x14ac:dyDescent="0.2">
      <c r="A56" s="35">
        <f t="shared" si="1"/>
        <v>43717</v>
      </c>
      <c r="B56" s="36">
        <f>SUMIFS(СВЦЭМ!$C$33:$C$776,СВЦЭМ!$A$33:$A$776,$A56,СВЦЭМ!$B$33:$B$776,B$47)+'СЕТ СН'!$G$9+СВЦЭМ!$D$10+'СЕТ СН'!$G$6-'СЕТ СН'!$G$19</f>
        <v>823.65926396000009</v>
      </c>
      <c r="C56" s="36">
        <f>SUMIFS(СВЦЭМ!$C$33:$C$776,СВЦЭМ!$A$33:$A$776,$A56,СВЦЭМ!$B$33:$B$776,C$47)+'СЕТ СН'!$G$9+СВЦЭМ!$D$10+'СЕТ СН'!$G$6-'СЕТ СН'!$G$19</f>
        <v>919.21459572000003</v>
      </c>
      <c r="D56" s="36">
        <f>SUMIFS(СВЦЭМ!$C$33:$C$776,СВЦЭМ!$A$33:$A$776,$A56,СВЦЭМ!$B$33:$B$776,D$47)+'СЕТ СН'!$G$9+СВЦЭМ!$D$10+'СЕТ СН'!$G$6-'СЕТ СН'!$G$19</f>
        <v>945.62902708000001</v>
      </c>
      <c r="E56" s="36">
        <f>SUMIFS(СВЦЭМ!$C$33:$C$776,СВЦЭМ!$A$33:$A$776,$A56,СВЦЭМ!$B$33:$B$776,E$47)+'СЕТ СН'!$G$9+СВЦЭМ!$D$10+'СЕТ СН'!$G$6-'СЕТ СН'!$G$19</f>
        <v>969.07208523000008</v>
      </c>
      <c r="F56" s="36">
        <f>SUMIFS(СВЦЭМ!$C$33:$C$776,СВЦЭМ!$A$33:$A$776,$A56,СВЦЭМ!$B$33:$B$776,F$47)+'СЕТ СН'!$G$9+СВЦЭМ!$D$10+'СЕТ СН'!$G$6-'СЕТ СН'!$G$19</f>
        <v>969.4632063900001</v>
      </c>
      <c r="G56" s="36">
        <f>SUMIFS(СВЦЭМ!$C$33:$C$776,СВЦЭМ!$A$33:$A$776,$A56,СВЦЭМ!$B$33:$B$776,G$47)+'СЕТ СН'!$G$9+СВЦЭМ!$D$10+'СЕТ СН'!$G$6-'СЕТ СН'!$G$19</f>
        <v>959.16338191000011</v>
      </c>
      <c r="H56" s="36">
        <f>SUMIFS(СВЦЭМ!$C$33:$C$776,СВЦЭМ!$A$33:$A$776,$A56,СВЦЭМ!$B$33:$B$776,H$47)+'СЕТ СН'!$G$9+СВЦЭМ!$D$10+'СЕТ СН'!$G$6-'СЕТ СН'!$G$19</f>
        <v>898.92817589000003</v>
      </c>
      <c r="I56" s="36">
        <f>SUMIFS(СВЦЭМ!$C$33:$C$776,СВЦЭМ!$A$33:$A$776,$A56,СВЦЭМ!$B$33:$B$776,I$47)+'СЕТ СН'!$G$9+СВЦЭМ!$D$10+'СЕТ СН'!$G$6-'СЕТ СН'!$G$19</f>
        <v>852.85670364000009</v>
      </c>
      <c r="J56" s="36">
        <f>SUMIFS(СВЦЭМ!$C$33:$C$776,СВЦЭМ!$A$33:$A$776,$A56,СВЦЭМ!$B$33:$B$776,J$47)+'СЕТ СН'!$G$9+СВЦЭМ!$D$10+'СЕТ СН'!$G$6-'СЕТ СН'!$G$19</f>
        <v>792.92704234000007</v>
      </c>
      <c r="K56" s="36">
        <f>SUMIFS(СВЦЭМ!$C$33:$C$776,СВЦЭМ!$A$33:$A$776,$A56,СВЦЭМ!$B$33:$B$776,K$47)+'СЕТ СН'!$G$9+СВЦЭМ!$D$10+'СЕТ СН'!$G$6-'СЕТ СН'!$G$19</f>
        <v>762.22462422000001</v>
      </c>
      <c r="L56" s="36">
        <f>SUMIFS(СВЦЭМ!$C$33:$C$776,СВЦЭМ!$A$33:$A$776,$A56,СВЦЭМ!$B$33:$B$776,L$47)+'СЕТ СН'!$G$9+СВЦЭМ!$D$10+'СЕТ СН'!$G$6-'СЕТ СН'!$G$19</f>
        <v>755.78766038000003</v>
      </c>
      <c r="M56" s="36">
        <f>SUMIFS(СВЦЭМ!$C$33:$C$776,СВЦЭМ!$A$33:$A$776,$A56,СВЦЭМ!$B$33:$B$776,M$47)+'СЕТ СН'!$G$9+СВЦЭМ!$D$10+'СЕТ СН'!$G$6-'СЕТ СН'!$G$19</f>
        <v>756.99443728000006</v>
      </c>
      <c r="N56" s="36">
        <f>SUMIFS(СВЦЭМ!$C$33:$C$776,СВЦЭМ!$A$33:$A$776,$A56,СВЦЭМ!$B$33:$B$776,N$47)+'СЕТ СН'!$G$9+СВЦЭМ!$D$10+'СЕТ СН'!$G$6-'СЕТ СН'!$G$19</f>
        <v>766.3302921500001</v>
      </c>
      <c r="O56" s="36">
        <f>SUMIFS(СВЦЭМ!$C$33:$C$776,СВЦЭМ!$A$33:$A$776,$A56,СВЦЭМ!$B$33:$B$776,O$47)+'СЕТ СН'!$G$9+СВЦЭМ!$D$10+'СЕТ СН'!$G$6-'СЕТ СН'!$G$19</f>
        <v>764.13158806000001</v>
      </c>
      <c r="P56" s="36">
        <f>SUMIFS(СВЦЭМ!$C$33:$C$776,СВЦЭМ!$A$33:$A$776,$A56,СВЦЭМ!$B$33:$B$776,P$47)+'СЕТ СН'!$G$9+СВЦЭМ!$D$10+'СЕТ СН'!$G$6-'СЕТ СН'!$G$19</f>
        <v>767.20262961000003</v>
      </c>
      <c r="Q56" s="36">
        <f>SUMIFS(СВЦЭМ!$C$33:$C$776,СВЦЭМ!$A$33:$A$776,$A56,СВЦЭМ!$B$33:$B$776,Q$47)+'СЕТ СН'!$G$9+СВЦЭМ!$D$10+'СЕТ СН'!$G$6-'СЕТ СН'!$G$19</f>
        <v>775.7231764500001</v>
      </c>
      <c r="R56" s="36">
        <f>SUMIFS(СВЦЭМ!$C$33:$C$776,СВЦЭМ!$A$33:$A$776,$A56,СВЦЭМ!$B$33:$B$776,R$47)+'СЕТ СН'!$G$9+СВЦЭМ!$D$10+'СЕТ СН'!$G$6-'СЕТ СН'!$G$19</f>
        <v>778.95978589000003</v>
      </c>
      <c r="S56" s="36">
        <f>SUMIFS(СВЦЭМ!$C$33:$C$776,СВЦЭМ!$A$33:$A$776,$A56,СВЦЭМ!$B$33:$B$776,S$47)+'СЕТ СН'!$G$9+СВЦЭМ!$D$10+'СЕТ СН'!$G$6-'СЕТ СН'!$G$19</f>
        <v>802.21205369000006</v>
      </c>
      <c r="T56" s="36">
        <f>SUMIFS(СВЦЭМ!$C$33:$C$776,СВЦЭМ!$A$33:$A$776,$A56,СВЦЭМ!$B$33:$B$776,T$47)+'СЕТ СН'!$G$9+СВЦЭМ!$D$10+'СЕТ СН'!$G$6-'СЕТ СН'!$G$19</f>
        <v>796.52251695000007</v>
      </c>
      <c r="U56" s="36">
        <f>SUMIFS(СВЦЭМ!$C$33:$C$776,СВЦЭМ!$A$33:$A$776,$A56,СВЦЭМ!$B$33:$B$776,U$47)+'СЕТ СН'!$G$9+СВЦЭМ!$D$10+'СЕТ СН'!$G$6-'СЕТ СН'!$G$19</f>
        <v>778.83480435000001</v>
      </c>
      <c r="V56" s="36">
        <f>SUMIFS(СВЦЭМ!$C$33:$C$776,СВЦЭМ!$A$33:$A$776,$A56,СВЦЭМ!$B$33:$B$776,V$47)+'СЕТ СН'!$G$9+СВЦЭМ!$D$10+'СЕТ СН'!$G$6-'СЕТ СН'!$G$19</f>
        <v>799.32096135000006</v>
      </c>
      <c r="W56" s="36">
        <f>SUMIFS(СВЦЭМ!$C$33:$C$776,СВЦЭМ!$A$33:$A$776,$A56,СВЦЭМ!$B$33:$B$776,W$47)+'СЕТ СН'!$G$9+СВЦЭМ!$D$10+'СЕТ СН'!$G$6-'СЕТ СН'!$G$19</f>
        <v>782.59726393000005</v>
      </c>
      <c r="X56" s="36">
        <f>SUMIFS(СВЦЭМ!$C$33:$C$776,СВЦЭМ!$A$33:$A$776,$A56,СВЦЭМ!$B$33:$B$776,X$47)+'СЕТ СН'!$G$9+СВЦЭМ!$D$10+'СЕТ СН'!$G$6-'СЕТ СН'!$G$19</f>
        <v>773.36078807000001</v>
      </c>
      <c r="Y56" s="36">
        <f>SUMIFS(СВЦЭМ!$C$33:$C$776,СВЦЭМ!$A$33:$A$776,$A56,СВЦЭМ!$B$33:$B$776,Y$47)+'СЕТ СН'!$G$9+СВЦЭМ!$D$10+'СЕТ СН'!$G$6-'СЕТ СН'!$G$19</f>
        <v>811.21765376000008</v>
      </c>
    </row>
    <row r="57" spans="1:25" ht="15.75" x14ac:dyDescent="0.2">
      <c r="A57" s="35">
        <f t="shared" si="1"/>
        <v>43718</v>
      </c>
      <c r="B57" s="36">
        <f>SUMIFS(СВЦЭМ!$C$33:$C$776,СВЦЭМ!$A$33:$A$776,$A57,СВЦЭМ!$B$33:$B$776,B$47)+'СЕТ СН'!$G$9+СВЦЭМ!$D$10+'СЕТ СН'!$G$6-'СЕТ СН'!$G$19</f>
        <v>851.68169475000002</v>
      </c>
      <c r="C57" s="36">
        <f>SUMIFS(СВЦЭМ!$C$33:$C$776,СВЦЭМ!$A$33:$A$776,$A57,СВЦЭМ!$B$33:$B$776,C$47)+'СЕТ СН'!$G$9+СВЦЭМ!$D$10+'СЕТ СН'!$G$6-'СЕТ СН'!$G$19</f>
        <v>880.7492852900001</v>
      </c>
      <c r="D57" s="36">
        <f>SUMIFS(СВЦЭМ!$C$33:$C$776,СВЦЭМ!$A$33:$A$776,$A57,СВЦЭМ!$B$33:$B$776,D$47)+'СЕТ СН'!$G$9+СВЦЭМ!$D$10+'СЕТ СН'!$G$6-'СЕТ СН'!$G$19</f>
        <v>891.19847506000008</v>
      </c>
      <c r="E57" s="36">
        <f>SUMIFS(СВЦЭМ!$C$33:$C$776,СВЦЭМ!$A$33:$A$776,$A57,СВЦЭМ!$B$33:$B$776,E$47)+'СЕТ СН'!$G$9+СВЦЭМ!$D$10+'СЕТ СН'!$G$6-'СЕТ СН'!$G$19</f>
        <v>895.29617364000001</v>
      </c>
      <c r="F57" s="36">
        <f>SUMIFS(СВЦЭМ!$C$33:$C$776,СВЦЭМ!$A$33:$A$776,$A57,СВЦЭМ!$B$33:$B$776,F$47)+'СЕТ СН'!$G$9+СВЦЭМ!$D$10+'СЕТ СН'!$G$6-'СЕТ СН'!$G$19</f>
        <v>877.70239270000002</v>
      </c>
      <c r="G57" s="36">
        <f>SUMIFS(СВЦЭМ!$C$33:$C$776,СВЦЭМ!$A$33:$A$776,$A57,СВЦЭМ!$B$33:$B$776,G$47)+'СЕТ СН'!$G$9+СВЦЭМ!$D$10+'СЕТ СН'!$G$6-'СЕТ СН'!$G$19</f>
        <v>870.8123499300001</v>
      </c>
      <c r="H57" s="36">
        <f>SUMIFS(СВЦЭМ!$C$33:$C$776,СВЦЭМ!$A$33:$A$776,$A57,СВЦЭМ!$B$33:$B$776,H$47)+'СЕТ СН'!$G$9+СВЦЭМ!$D$10+'СЕТ СН'!$G$6-'СЕТ СН'!$G$19</f>
        <v>850.3582862400001</v>
      </c>
      <c r="I57" s="36">
        <f>SUMIFS(СВЦЭМ!$C$33:$C$776,СВЦЭМ!$A$33:$A$776,$A57,СВЦЭМ!$B$33:$B$776,I$47)+'СЕТ СН'!$G$9+СВЦЭМ!$D$10+'СЕТ СН'!$G$6-'СЕТ СН'!$G$19</f>
        <v>838.63789613000006</v>
      </c>
      <c r="J57" s="36">
        <f>SUMIFS(СВЦЭМ!$C$33:$C$776,СВЦЭМ!$A$33:$A$776,$A57,СВЦЭМ!$B$33:$B$776,J$47)+'СЕТ СН'!$G$9+СВЦЭМ!$D$10+'СЕТ СН'!$G$6-'СЕТ СН'!$G$19</f>
        <v>860.06196949000002</v>
      </c>
      <c r="K57" s="36">
        <f>SUMIFS(СВЦЭМ!$C$33:$C$776,СВЦЭМ!$A$33:$A$776,$A57,СВЦЭМ!$B$33:$B$776,K$47)+'СЕТ СН'!$G$9+СВЦЭМ!$D$10+'СЕТ СН'!$G$6-'СЕТ СН'!$G$19</f>
        <v>862.56920570000011</v>
      </c>
      <c r="L57" s="36">
        <f>SUMIFS(СВЦЭМ!$C$33:$C$776,СВЦЭМ!$A$33:$A$776,$A57,СВЦЭМ!$B$33:$B$776,L$47)+'СЕТ СН'!$G$9+СВЦЭМ!$D$10+'СЕТ СН'!$G$6-'СЕТ СН'!$G$19</f>
        <v>879.48392882000007</v>
      </c>
      <c r="M57" s="36">
        <f>SUMIFS(СВЦЭМ!$C$33:$C$776,СВЦЭМ!$A$33:$A$776,$A57,СВЦЭМ!$B$33:$B$776,M$47)+'СЕТ СН'!$G$9+СВЦЭМ!$D$10+'СЕТ СН'!$G$6-'СЕТ СН'!$G$19</f>
        <v>879.73733908000008</v>
      </c>
      <c r="N57" s="36">
        <f>SUMIFS(СВЦЭМ!$C$33:$C$776,СВЦЭМ!$A$33:$A$776,$A57,СВЦЭМ!$B$33:$B$776,N$47)+'СЕТ СН'!$G$9+СВЦЭМ!$D$10+'СЕТ СН'!$G$6-'СЕТ СН'!$G$19</f>
        <v>872.31533474000003</v>
      </c>
      <c r="O57" s="36">
        <f>SUMIFS(СВЦЭМ!$C$33:$C$776,СВЦЭМ!$A$33:$A$776,$A57,СВЦЭМ!$B$33:$B$776,O$47)+'СЕТ СН'!$G$9+СВЦЭМ!$D$10+'СЕТ СН'!$G$6-'СЕТ СН'!$G$19</f>
        <v>873.26351561000001</v>
      </c>
      <c r="P57" s="36">
        <f>SUMIFS(СВЦЭМ!$C$33:$C$776,СВЦЭМ!$A$33:$A$776,$A57,СВЦЭМ!$B$33:$B$776,P$47)+'СЕТ СН'!$G$9+СВЦЭМ!$D$10+'СЕТ СН'!$G$6-'СЕТ СН'!$G$19</f>
        <v>873.5221214500001</v>
      </c>
      <c r="Q57" s="36">
        <f>SUMIFS(СВЦЭМ!$C$33:$C$776,СВЦЭМ!$A$33:$A$776,$A57,СВЦЭМ!$B$33:$B$776,Q$47)+'СЕТ СН'!$G$9+СВЦЭМ!$D$10+'СЕТ СН'!$G$6-'СЕТ СН'!$G$19</f>
        <v>865.2103178000001</v>
      </c>
      <c r="R57" s="36">
        <f>SUMIFS(СВЦЭМ!$C$33:$C$776,СВЦЭМ!$A$33:$A$776,$A57,СВЦЭМ!$B$33:$B$776,R$47)+'СЕТ СН'!$G$9+СВЦЭМ!$D$10+'СЕТ СН'!$G$6-'СЕТ СН'!$G$19</f>
        <v>855.11686587000008</v>
      </c>
      <c r="S57" s="36">
        <f>SUMIFS(СВЦЭМ!$C$33:$C$776,СВЦЭМ!$A$33:$A$776,$A57,СВЦЭМ!$B$33:$B$776,S$47)+'СЕТ СН'!$G$9+СВЦЭМ!$D$10+'СЕТ СН'!$G$6-'СЕТ СН'!$G$19</f>
        <v>850.11216428</v>
      </c>
      <c r="T57" s="36">
        <f>SUMIFS(СВЦЭМ!$C$33:$C$776,СВЦЭМ!$A$33:$A$776,$A57,СВЦЭМ!$B$33:$B$776,T$47)+'СЕТ СН'!$G$9+СВЦЭМ!$D$10+'СЕТ СН'!$G$6-'СЕТ СН'!$G$19</f>
        <v>861.57813546000011</v>
      </c>
      <c r="U57" s="36">
        <f>SUMIFS(СВЦЭМ!$C$33:$C$776,СВЦЭМ!$A$33:$A$776,$A57,СВЦЭМ!$B$33:$B$776,U$47)+'СЕТ СН'!$G$9+СВЦЭМ!$D$10+'СЕТ СН'!$G$6-'СЕТ СН'!$G$19</f>
        <v>870.47114804</v>
      </c>
      <c r="V57" s="36">
        <f>SUMIFS(СВЦЭМ!$C$33:$C$776,СВЦЭМ!$A$33:$A$776,$A57,СВЦЭМ!$B$33:$B$776,V$47)+'СЕТ СН'!$G$9+СВЦЭМ!$D$10+'СЕТ СН'!$G$6-'СЕТ СН'!$G$19</f>
        <v>886.69897871000001</v>
      </c>
      <c r="W57" s="36">
        <f>SUMIFS(СВЦЭМ!$C$33:$C$776,СВЦЭМ!$A$33:$A$776,$A57,СВЦЭМ!$B$33:$B$776,W$47)+'СЕТ СН'!$G$9+СВЦЭМ!$D$10+'СЕТ СН'!$G$6-'СЕТ СН'!$G$19</f>
        <v>868.38779318000002</v>
      </c>
      <c r="X57" s="36">
        <f>SUMIFS(СВЦЭМ!$C$33:$C$776,СВЦЭМ!$A$33:$A$776,$A57,СВЦЭМ!$B$33:$B$776,X$47)+'СЕТ СН'!$G$9+СВЦЭМ!$D$10+'СЕТ СН'!$G$6-'СЕТ СН'!$G$19</f>
        <v>840.13792737000006</v>
      </c>
      <c r="Y57" s="36">
        <f>SUMIFS(СВЦЭМ!$C$33:$C$776,СВЦЭМ!$A$33:$A$776,$A57,СВЦЭМ!$B$33:$B$776,Y$47)+'СЕТ СН'!$G$9+СВЦЭМ!$D$10+'СЕТ СН'!$G$6-'СЕТ СН'!$G$19</f>
        <v>852.17250266000008</v>
      </c>
    </row>
    <row r="58" spans="1:25" ht="15.75" x14ac:dyDescent="0.2">
      <c r="A58" s="35">
        <f t="shared" si="1"/>
        <v>43719</v>
      </c>
      <c r="B58" s="36">
        <f>SUMIFS(СВЦЭМ!$C$33:$C$776,СВЦЭМ!$A$33:$A$776,$A58,СВЦЭМ!$B$33:$B$776,B$47)+'СЕТ СН'!$G$9+СВЦЭМ!$D$10+'СЕТ СН'!$G$6-'СЕТ СН'!$G$19</f>
        <v>944.92871599</v>
      </c>
      <c r="C58" s="36">
        <f>SUMIFS(СВЦЭМ!$C$33:$C$776,СВЦЭМ!$A$33:$A$776,$A58,СВЦЭМ!$B$33:$B$776,C$47)+'СЕТ СН'!$G$9+СВЦЭМ!$D$10+'СЕТ СН'!$G$6-'СЕТ СН'!$G$19</f>
        <v>971.38716876000001</v>
      </c>
      <c r="D58" s="36">
        <f>SUMIFS(СВЦЭМ!$C$33:$C$776,СВЦЭМ!$A$33:$A$776,$A58,СВЦЭМ!$B$33:$B$776,D$47)+'СЕТ СН'!$G$9+СВЦЭМ!$D$10+'СЕТ СН'!$G$6-'СЕТ СН'!$G$19</f>
        <v>1003.6602228200001</v>
      </c>
      <c r="E58" s="36">
        <f>SUMIFS(СВЦЭМ!$C$33:$C$776,СВЦЭМ!$A$33:$A$776,$A58,СВЦЭМ!$B$33:$B$776,E$47)+'СЕТ СН'!$G$9+СВЦЭМ!$D$10+'СЕТ СН'!$G$6-'СЕТ СН'!$G$19</f>
        <v>1015.7460640800001</v>
      </c>
      <c r="F58" s="36">
        <f>SUMIFS(СВЦЭМ!$C$33:$C$776,СВЦЭМ!$A$33:$A$776,$A58,СВЦЭМ!$B$33:$B$776,F$47)+'СЕТ СН'!$G$9+СВЦЭМ!$D$10+'СЕТ СН'!$G$6-'СЕТ СН'!$G$19</f>
        <v>1019.9937825100001</v>
      </c>
      <c r="G58" s="36">
        <f>SUMIFS(СВЦЭМ!$C$33:$C$776,СВЦЭМ!$A$33:$A$776,$A58,СВЦЭМ!$B$33:$B$776,G$47)+'СЕТ СН'!$G$9+СВЦЭМ!$D$10+'СЕТ СН'!$G$6-'СЕТ СН'!$G$19</f>
        <v>997.77845478000006</v>
      </c>
      <c r="H58" s="36">
        <f>SUMIFS(СВЦЭМ!$C$33:$C$776,СВЦЭМ!$A$33:$A$776,$A58,СВЦЭМ!$B$33:$B$776,H$47)+'СЕТ СН'!$G$9+СВЦЭМ!$D$10+'СЕТ СН'!$G$6-'СЕТ СН'!$G$19</f>
        <v>944.94768553000006</v>
      </c>
      <c r="I58" s="36">
        <f>SUMIFS(СВЦЭМ!$C$33:$C$776,СВЦЭМ!$A$33:$A$776,$A58,СВЦЭМ!$B$33:$B$776,I$47)+'СЕТ СН'!$G$9+СВЦЭМ!$D$10+'СЕТ СН'!$G$6-'СЕТ СН'!$G$19</f>
        <v>902.57934049000005</v>
      </c>
      <c r="J58" s="36">
        <f>SUMIFS(СВЦЭМ!$C$33:$C$776,СВЦЭМ!$A$33:$A$776,$A58,СВЦЭМ!$B$33:$B$776,J$47)+'СЕТ СН'!$G$9+СВЦЭМ!$D$10+'СЕТ СН'!$G$6-'СЕТ СН'!$G$19</f>
        <v>855.07886498000005</v>
      </c>
      <c r="K58" s="36">
        <f>SUMIFS(СВЦЭМ!$C$33:$C$776,СВЦЭМ!$A$33:$A$776,$A58,СВЦЭМ!$B$33:$B$776,K$47)+'СЕТ СН'!$G$9+СВЦЭМ!$D$10+'СЕТ СН'!$G$6-'СЕТ СН'!$G$19</f>
        <v>855.74237146000007</v>
      </c>
      <c r="L58" s="36">
        <f>SUMIFS(СВЦЭМ!$C$33:$C$776,СВЦЭМ!$A$33:$A$776,$A58,СВЦЭМ!$B$33:$B$776,L$47)+'СЕТ СН'!$G$9+СВЦЭМ!$D$10+'СЕТ СН'!$G$6-'СЕТ СН'!$G$19</f>
        <v>859.38191457000005</v>
      </c>
      <c r="M58" s="36">
        <f>SUMIFS(СВЦЭМ!$C$33:$C$776,СВЦЭМ!$A$33:$A$776,$A58,СВЦЭМ!$B$33:$B$776,M$47)+'СЕТ СН'!$G$9+СВЦЭМ!$D$10+'СЕТ СН'!$G$6-'СЕТ СН'!$G$19</f>
        <v>854.49372646000006</v>
      </c>
      <c r="N58" s="36">
        <f>SUMIFS(СВЦЭМ!$C$33:$C$776,СВЦЭМ!$A$33:$A$776,$A58,СВЦЭМ!$B$33:$B$776,N$47)+'СЕТ СН'!$G$9+СВЦЭМ!$D$10+'СЕТ СН'!$G$6-'СЕТ СН'!$G$19</f>
        <v>862.44213804000003</v>
      </c>
      <c r="O58" s="36">
        <f>SUMIFS(СВЦЭМ!$C$33:$C$776,СВЦЭМ!$A$33:$A$776,$A58,СВЦЭМ!$B$33:$B$776,O$47)+'СЕТ СН'!$G$9+СВЦЭМ!$D$10+'СЕТ СН'!$G$6-'СЕТ СН'!$G$19</f>
        <v>870.97717535000004</v>
      </c>
      <c r="P58" s="36">
        <f>SUMIFS(СВЦЭМ!$C$33:$C$776,СВЦЭМ!$A$33:$A$776,$A58,СВЦЭМ!$B$33:$B$776,P$47)+'СЕТ СН'!$G$9+СВЦЭМ!$D$10+'СЕТ СН'!$G$6-'СЕТ СН'!$G$19</f>
        <v>869.58255350000002</v>
      </c>
      <c r="Q58" s="36">
        <f>SUMIFS(СВЦЭМ!$C$33:$C$776,СВЦЭМ!$A$33:$A$776,$A58,СВЦЭМ!$B$33:$B$776,Q$47)+'СЕТ СН'!$G$9+СВЦЭМ!$D$10+'СЕТ СН'!$G$6-'СЕТ СН'!$G$19</f>
        <v>883.14356161000001</v>
      </c>
      <c r="R58" s="36">
        <f>SUMIFS(СВЦЭМ!$C$33:$C$776,СВЦЭМ!$A$33:$A$776,$A58,СВЦЭМ!$B$33:$B$776,R$47)+'СЕТ СН'!$G$9+СВЦЭМ!$D$10+'СЕТ СН'!$G$6-'СЕТ СН'!$G$19</f>
        <v>867.76057214000002</v>
      </c>
      <c r="S58" s="36">
        <f>SUMIFS(СВЦЭМ!$C$33:$C$776,СВЦЭМ!$A$33:$A$776,$A58,СВЦЭМ!$B$33:$B$776,S$47)+'СЕТ СН'!$G$9+СВЦЭМ!$D$10+'СЕТ СН'!$G$6-'СЕТ СН'!$G$19</f>
        <v>870.27788306000002</v>
      </c>
      <c r="T58" s="36">
        <f>SUMIFS(СВЦЭМ!$C$33:$C$776,СВЦЭМ!$A$33:$A$776,$A58,СВЦЭМ!$B$33:$B$776,T$47)+'СЕТ СН'!$G$9+СВЦЭМ!$D$10+'СЕТ СН'!$G$6-'СЕТ СН'!$G$19</f>
        <v>864.31888125</v>
      </c>
      <c r="U58" s="36">
        <f>SUMIFS(СВЦЭМ!$C$33:$C$776,СВЦЭМ!$A$33:$A$776,$A58,СВЦЭМ!$B$33:$B$776,U$47)+'СЕТ СН'!$G$9+СВЦЭМ!$D$10+'СЕТ СН'!$G$6-'СЕТ СН'!$G$19</f>
        <v>867.64413247000005</v>
      </c>
      <c r="V58" s="36">
        <f>SUMIFS(СВЦЭМ!$C$33:$C$776,СВЦЭМ!$A$33:$A$776,$A58,СВЦЭМ!$B$33:$B$776,V$47)+'СЕТ СН'!$G$9+СВЦЭМ!$D$10+'СЕТ СН'!$G$6-'СЕТ СН'!$G$19</f>
        <v>881.04710674</v>
      </c>
      <c r="W58" s="36">
        <f>SUMIFS(СВЦЭМ!$C$33:$C$776,СВЦЭМ!$A$33:$A$776,$A58,СВЦЭМ!$B$33:$B$776,W$47)+'СЕТ СН'!$G$9+СВЦЭМ!$D$10+'СЕТ СН'!$G$6-'СЕТ СН'!$G$19</f>
        <v>858.15972058000011</v>
      </c>
      <c r="X58" s="36">
        <f>SUMIFS(СВЦЭМ!$C$33:$C$776,СВЦЭМ!$A$33:$A$776,$A58,СВЦЭМ!$B$33:$B$776,X$47)+'СЕТ СН'!$G$9+СВЦЭМ!$D$10+'СЕТ СН'!$G$6-'СЕТ СН'!$G$19</f>
        <v>841.21582488000001</v>
      </c>
      <c r="Y58" s="36">
        <f>SUMIFS(СВЦЭМ!$C$33:$C$776,СВЦЭМ!$A$33:$A$776,$A58,СВЦЭМ!$B$33:$B$776,Y$47)+'СЕТ СН'!$G$9+СВЦЭМ!$D$10+'СЕТ СН'!$G$6-'СЕТ СН'!$G$19</f>
        <v>856.56003506000002</v>
      </c>
    </row>
    <row r="59" spans="1:25" ht="15.75" x14ac:dyDescent="0.2">
      <c r="A59" s="35">
        <f t="shared" si="1"/>
        <v>43720</v>
      </c>
      <c r="B59" s="36">
        <f>SUMIFS(СВЦЭМ!$C$33:$C$776,СВЦЭМ!$A$33:$A$776,$A59,СВЦЭМ!$B$33:$B$776,B$47)+'СЕТ СН'!$G$9+СВЦЭМ!$D$10+'СЕТ СН'!$G$6-'СЕТ СН'!$G$19</f>
        <v>926.79098349000003</v>
      </c>
      <c r="C59" s="36">
        <f>SUMIFS(СВЦЭМ!$C$33:$C$776,СВЦЭМ!$A$33:$A$776,$A59,СВЦЭМ!$B$33:$B$776,C$47)+'СЕТ СН'!$G$9+СВЦЭМ!$D$10+'СЕТ СН'!$G$6-'СЕТ СН'!$G$19</f>
        <v>935.73627184000009</v>
      </c>
      <c r="D59" s="36">
        <f>SUMIFS(СВЦЭМ!$C$33:$C$776,СВЦЭМ!$A$33:$A$776,$A59,СВЦЭМ!$B$33:$B$776,D$47)+'СЕТ СН'!$G$9+СВЦЭМ!$D$10+'СЕТ СН'!$G$6-'СЕТ СН'!$G$19</f>
        <v>957.42102164000005</v>
      </c>
      <c r="E59" s="36">
        <f>SUMIFS(СВЦЭМ!$C$33:$C$776,СВЦЭМ!$A$33:$A$776,$A59,СВЦЭМ!$B$33:$B$776,E$47)+'СЕТ СН'!$G$9+СВЦЭМ!$D$10+'СЕТ СН'!$G$6-'СЕТ СН'!$G$19</f>
        <v>968.07012639000004</v>
      </c>
      <c r="F59" s="36">
        <f>SUMIFS(СВЦЭМ!$C$33:$C$776,СВЦЭМ!$A$33:$A$776,$A59,СВЦЭМ!$B$33:$B$776,F$47)+'СЕТ СН'!$G$9+СВЦЭМ!$D$10+'СЕТ СН'!$G$6-'СЕТ СН'!$G$19</f>
        <v>973.30757203000007</v>
      </c>
      <c r="G59" s="36">
        <f>SUMIFS(СВЦЭМ!$C$33:$C$776,СВЦЭМ!$A$33:$A$776,$A59,СВЦЭМ!$B$33:$B$776,G$47)+'СЕТ СН'!$G$9+СВЦЭМ!$D$10+'СЕТ СН'!$G$6-'СЕТ СН'!$G$19</f>
        <v>948.6588159800001</v>
      </c>
      <c r="H59" s="36">
        <f>SUMIFS(СВЦЭМ!$C$33:$C$776,СВЦЭМ!$A$33:$A$776,$A59,СВЦЭМ!$B$33:$B$776,H$47)+'СЕТ СН'!$G$9+СВЦЭМ!$D$10+'СЕТ СН'!$G$6-'СЕТ СН'!$G$19</f>
        <v>899.29417314000011</v>
      </c>
      <c r="I59" s="36">
        <f>SUMIFS(СВЦЭМ!$C$33:$C$776,СВЦЭМ!$A$33:$A$776,$A59,СВЦЭМ!$B$33:$B$776,I$47)+'СЕТ СН'!$G$9+СВЦЭМ!$D$10+'СЕТ СН'!$G$6-'СЕТ СН'!$G$19</f>
        <v>850.07043451000004</v>
      </c>
      <c r="J59" s="36">
        <f>SUMIFS(СВЦЭМ!$C$33:$C$776,СВЦЭМ!$A$33:$A$776,$A59,СВЦЭМ!$B$33:$B$776,J$47)+'СЕТ СН'!$G$9+СВЦЭМ!$D$10+'СЕТ СН'!$G$6-'СЕТ СН'!$G$19</f>
        <v>809.47321580000005</v>
      </c>
      <c r="K59" s="36">
        <f>SUMIFS(СВЦЭМ!$C$33:$C$776,СВЦЭМ!$A$33:$A$776,$A59,СВЦЭМ!$B$33:$B$776,K$47)+'СЕТ СН'!$G$9+СВЦЭМ!$D$10+'СЕТ СН'!$G$6-'СЕТ СН'!$G$19</f>
        <v>811.14377814000011</v>
      </c>
      <c r="L59" s="36">
        <f>SUMIFS(СВЦЭМ!$C$33:$C$776,СВЦЭМ!$A$33:$A$776,$A59,СВЦЭМ!$B$33:$B$776,L$47)+'СЕТ СН'!$G$9+СВЦЭМ!$D$10+'СЕТ СН'!$G$6-'СЕТ СН'!$G$19</f>
        <v>827.31439277000004</v>
      </c>
      <c r="M59" s="36">
        <f>SUMIFS(СВЦЭМ!$C$33:$C$776,СВЦЭМ!$A$33:$A$776,$A59,СВЦЭМ!$B$33:$B$776,M$47)+'СЕТ СН'!$G$9+СВЦЭМ!$D$10+'СЕТ СН'!$G$6-'СЕТ СН'!$G$19</f>
        <v>818.58573572</v>
      </c>
      <c r="N59" s="36">
        <f>SUMIFS(СВЦЭМ!$C$33:$C$776,СВЦЭМ!$A$33:$A$776,$A59,СВЦЭМ!$B$33:$B$776,N$47)+'СЕТ СН'!$G$9+СВЦЭМ!$D$10+'СЕТ СН'!$G$6-'СЕТ СН'!$G$19</f>
        <v>811.04789017000007</v>
      </c>
      <c r="O59" s="36">
        <f>SUMIFS(СВЦЭМ!$C$33:$C$776,СВЦЭМ!$A$33:$A$776,$A59,СВЦЭМ!$B$33:$B$776,O$47)+'СЕТ СН'!$G$9+СВЦЭМ!$D$10+'СЕТ СН'!$G$6-'СЕТ СН'!$G$19</f>
        <v>813.10599918000003</v>
      </c>
      <c r="P59" s="36">
        <f>SUMIFS(СВЦЭМ!$C$33:$C$776,СВЦЭМ!$A$33:$A$776,$A59,СВЦЭМ!$B$33:$B$776,P$47)+'СЕТ СН'!$G$9+СВЦЭМ!$D$10+'СЕТ СН'!$G$6-'СЕТ СН'!$G$19</f>
        <v>814.58367228000009</v>
      </c>
      <c r="Q59" s="36">
        <f>SUMIFS(СВЦЭМ!$C$33:$C$776,СВЦЭМ!$A$33:$A$776,$A59,СВЦЭМ!$B$33:$B$776,Q$47)+'СЕТ СН'!$G$9+СВЦЭМ!$D$10+'СЕТ СН'!$G$6-'СЕТ СН'!$G$19</f>
        <v>804.24782301000005</v>
      </c>
      <c r="R59" s="36">
        <f>SUMIFS(СВЦЭМ!$C$33:$C$776,СВЦЭМ!$A$33:$A$776,$A59,СВЦЭМ!$B$33:$B$776,R$47)+'СЕТ СН'!$G$9+СВЦЭМ!$D$10+'СЕТ СН'!$G$6-'СЕТ СН'!$G$19</f>
        <v>798.94325652000009</v>
      </c>
      <c r="S59" s="36">
        <f>SUMIFS(СВЦЭМ!$C$33:$C$776,СВЦЭМ!$A$33:$A$776,$A59,СВЦЭМ!$B$33:$B$776,S$47)+'СЕТ СН'!$G$9+СВЦЭМ!$D$10+'СЕТ СН'!$G$6-'СЕТ СН'!$G$19</f>
        <v>800.34260227000004</v>
      </c>
      <c r="T59" s="36">
        <f>SUMIFS(СВЦЭМ!$C$33:$C$776,СВЦЭМ!$A$33:$A$776,$A59,СВЦЭМ!$B$33:$B$776,T$47)+'СЕТ СН'!$G$9+СВЦЭМ!$D$10+'СЕТ СН'!$G$6-'СЕТ СН'!$G$19</f>
        <v>807.0105132000001</v>
      </c>
      <c r="U59" s="36">
        <f>SUMIFS(СВЦЭМ!$C$33:$C$776,СВЦЭМ!$A$33:$A$776,$A59,СВЦЭМ!$B$33:$B$776,U$47)+'СЕТ СН'!$G$9+СВЦЭМ!$D$10+'СЕТ СН'!$G$6-'СЕТ СН'!$G$19</f>
        <v>826.1781622200001</v>
      </c>
      <c r="V59" s="36">
        <f>SUMIFS(СВЦЭМ!$C$33:$C$776,СВЦЭМ!$A$33:$A$776,$A59,СВЦЭМ!$B$33:$B$776,V$47)+'СЕТ СН'!$G$9+СВЦЭМ!$D$10+'СЕТ СН'!$G$6-'СЕТ СН'!$G$19</f>
        <v>846.89220221000005</v>
      </c>
      <c r="W59" s="36">
        <f>SUMIFS(СВЦЭМ!$C$33:$C$776,СВЦЭМ!$A$33:$A$776,$A59,СВЦЭМ!$B$33:$B$776,W$47)+'СЕТ СН'!$G$9+СВЦЭМ!$D$10+'СЕТ СН'!$G$6-'СЕТ СН'!$G$19</f>
        <v>827.50805600000001</v>
      </c>
      <c r="X59" s="36">
        <f>SUMIFS(СВЦЭМ!$C$33:$C$776,СВЦЭМ!$A$33:$A$776,$A59,СВЦЭМ!$B$33:$B$776,X$47)+'СЕТ СН'!$G$9+СВЦЭМ!$D$10+'СЕТ СН'!$G$6-'СЕТ СН'!$G$19</f>
        <v>815.25615837000009</v>
      </c>
      <c r="Y59" s="36">
        <f>SUMIFS(СВЦЭМ!$C$33:$C$776,СВЦЭМ!$A$33:$A$776,$A59,СВЦЭМ!$B$33:$B$776,Y$47)+'СЕТ СН'!$G$9+СВЦЭМ!$D$10+'СЕТ СН'!$G$6-'СЕТ СН'!$G$19</f>
        <v>861.88679184</v>
      </c>
    </row>
    <row r="60" spans="1:25" ht="15.75" x14ac:dyDescent="0.2">
      <c r="A60" s="35">
        <f t="shared" si="1"/>
        <v>43721</v>
      </c>
      <c r="B60" s="36">
        <f>SUMIFS(СВЦЭМ!$C$33:$C$776,СВЦЭМ!$A$33:$A$776,$A60,СВЦЭМ!$B$33:$B$776,B$47)+'СЕТ СН'!$G$9+СВЦЭМ!$D$10+'СЕТ СН'!$G$6-'СЕТ СН'!$G$19</f>
        <v>871.94000289000007</v>
      </c>
      <c r="C60" s="36">
        <f>SUMIFS(СВЦЭМ!$C$33:$C$776,СВЦЭМ!$A$33:$A$776,$A60,СВЦЭМ!$B$33:$B$776,C$47)+'СЕТ СН'!$G$9+СВЦЭМ!$D$10+'СЕТ СН'!$G$6-'СЕТ СН'!$G$19</f>
        <v>907.12844797000002</v>
      </c>
      <c r="D60" s="36">
        <f>SUMIFS(СВЦЭМ!$C$33:$C$776,СВЦЭМ!$A$33:$A$776,$A60,СВЦЭМ!$B$33:$B$776,D$47)+'СЕТ СН'!$G$9+СВЦЭМ!$D$10+'СЕТ СН'!$G$6-'СЕТ СН'!$G$19</f>
        <v>923.87550754000006</v>
      </c>
      <c r="E60" s="36">
        <f>SUMIFS(СВЦЭМ!$C$33:$C$776,СВЦЭМ!$A$33:$A$776,$A60,СВЦЭМ!$B$33:$B$776,E$47)+'СЕТ СН'!$G$9+СВЦЭМ!$D$10+'СЕТ СН'!$G$6-'СЕТ СН'!$G$19</f>
        <v>937.08669487000009</v>
      </c>
      <c r="F60" s="36">
        <f>SUMIFS(СВЦЭМ!$C$33:$C$776,СВЦЭМ!$A$33:$A$776,$A60,СВЦЭМ!$B$33:$B$776,F$47)+'СЕТ СН'!$G$9+СВЦЭМ!$D$10+'СЕТ СН'!$G$6-'СЕТ СН'!$G$19</f>
        <v>943.29120545000001</v>
      </c>
      <c r="G60" s="36">
        <f>SUMIFS(СВЦЭМ!$C$33:$C$776,СВЦЭМ!$A$33:$A$776,$A60,СВЦЭМ!$B$33:$B$776,G$47)+'СЕТ СН'!$G$9+СВЦЭМ!$D$10+'СЕТ СН'!$G$6-'СЕТ СН'!$G$19</f>
        <v>912.6066024700001</v>
      </c>
      <c r="H60" s="36">
        <f>SUMIFS(СВЦЭМ!$C$33:$C$776,СВЦЭМ!$A$33:$A$776,$A60,СВЦЭМ!$B$33:$B$776,H$47)+'СЕТ СН'!$G$9+СВЦЭМ!$D$10+'СЕТ СН'!$G$6-'СЕТ СН'!$G$19</f>
        <v>870.6212933700001</v>
      </c>
      <c r="I60" s="36">
        <f>SUMIFS(СВЦЭМ!$C$33:$C$776,СВЦЭМ!$A$33:$A$776,$A60,СВЦЭМ!$B$33:$B$776,I$47)+'СЕТ СН'!$G$9+СВЦЭМ!$D$10+'СЕТ СН'!$G$6-'СЕТ СН'!$G$19</f>
        <v>846.28161753000006</v>
      </c>
      <c r="J60" s="36">
        <f>SUMIFS(СВЦЭМ!$C$33:$C$776,СВЦЭМ!$A$33:$A$776,$A60,СВЦЭМ!$B$33:$B$776,J$47)+'СЕТ СН'!$G$9+СВЦЭМ!$D$10+'СЕТ СН'!$G$6-'СЕТ СН'!$G$19</f>
        <v>829.94368537000003</v>
      </c>
      <c r="K60" s="36">
        <f>SUMIFS(СВЦЭМ!$C$33:$C$776,СВЦЭМ!$A$33:$A$776,$A60,СВЦЭМ!$B$33:$B$776,K$47)+'СЕТ СН'!$G$9+СВЦЭМ!$D$10+'СЕТ СН'!$G$6-'СЕТ СН'!$G$19</f>
        <v>804.74172832000011</v>
      </c>
      <c r="L60" s="36">
        <f>SUMIFS(СВЦЭМ!$C$33:$C$776,СВЦЭМ!$A$33:$A$776,$A60,СВЦЭМ!$B$33:$B$776,L$47)+'СЕТ СН'!$G$9+СВЦЭМ!$D$10+'СЕТ СН'!$G$6-'СЕТ СН'!$G$19</f>
        <v>794.21732396000004</v>
      </c>
      <c r="M60" s="36">
        <f>SUMIFS(СВЦЭМ!$C$33:$C$776,СВЦЭМ!$A$33:$A$776,$A60,СВЦЭМ!$B$33:$B$776,M$47)+'СЕТ СН'!$G$9+СВЦЭМ!$D$10+'СЕТ СН'!$G$6-'СЕТ СН'!$G$19</f>
        <v>798.89279010000007</v>
      </c>
      <c r="N60" s="36">
        <f>SUMIFS(СВЦЭМ!$C$33:$C$776,СВЦЭМ!$A$33:$A$776,$A60,СВЦЭМ!$B$33:$B$776,N$47)+'СЕТ СН'!$G$9+СВЦЭМ!$D$10+'СЕТ СН'!$G$6-'СЕТ СН'!$G$19</f>
        <v>812.78801409000005</v>
      </c>
      <c r="O60" s="36">
        <f>SUMIFS(СВЦЭМ!$C$33:$C$776,СВЦЭМ!$A$33:$A$776,$A60,СВЦЭМ!$B$33:$B$776,O$47)+'СЕТ СН'!$G$9+СВЦЭМ!$D$10+'СЕТ СН'!$G$6-'СЕТ СН'!$G$19</f>
        <v>818.84689407000008</v>
      </c>
      <c r="P60" s="36">
        <f>SUMIFS(СВЦЭМ!$C$33:$C$776,СВЦЭМ!$A$33:$A$776,$A60,СВЦЭМ!$B$33:$B$776,P$47)+'СЕТ СН'!$G$9+СВЦЭМ!$D$10+'СЕТ СН'!$G$6-'СЕТ СН'!$G$19</f>
        <v>819.3113779900001</v>
      </c>
      <c r="Q60" s="36">
        <f>SUMIFS(СВЦЭМ!$C$33:$C$776,СВЦЭМ!$A$33:$A$776,$A60,СВЦЭМ!$B$33:$B$776,Q$47)+'СЕТ СН'!$G$9+СВЦЭМ!$D$10+'СЕТ СН'!$G$6-'СЕТ СН'!$G$19</f>
        <v>822.50272367000002</v>
      </c>
      <c r="R60" s="36">
        <f>SUMIFS(СВЦЭМ!$C$33:$C$776,СВЦЭМ!$A$33:$A$776,$A60,СВЦЭМ!$B$33:$B$776,R$47)+'СЕТ СН'!$G$9+СВЦЭМ!$D$10+'СЕТ СН'!$G$6-'СЕТ СН'!$G$19</f>
        <v>791.2532593200001</v>
      </c>
      <c r="S60" s="36">
        <f>SUMIFS(СВЦЭМ!$C$33:$C$776,СВЦЭМ!$A$33:$A$776,$A60,СВЦЭМ!$B$33:$B$776,S$47)+'СЕТ СН'!$G$9+СВЦЭМ!$D$10+'СЕТ СН'!$G$6-'СЕТ СН'!$G$19</f>
        <v>805.33354694000002</v>
      </c>
      <c r="T60" s="36">
        <f>SUMIFS(СВЦЭМ!$C$33:$C$776,СВЦЭМ!$A$33:$A$776,$A60,СВЦЭМ!$B$33:$B$776,T$47)+'СЕТ СН'!$G$9+СВЦЭМ!$D$10+'СЕТ СН'!$G$6-'СЕТ СН'!$G$19</f>
        <v>822.28225006000002</v>
      </c>
      <c r="U60" s="36">
        <f>SUMIFS(СВЦЭМ!$C$33:$C$776,СВЦЭМ!$A$33:$A$776,$A60,СВЦЭМ!$B$33:$B$776,U$47)+'СЕТ СН'!$G$9+СВЦЭМ!$D$10+'СЕТ СН'!$G$6-'СЕТ СН'!$G$19</f>
        <v>835.21130574000006</v>
      </c>
      <c r="V60" s="36">
        <f>SUMIFS(СВЦЭМ!$C$33:$C$776,СВЦЭМ!$A$33:$A$776,$A60,СВЦЭМ!$B$33:$B$776,V$47)+'СЕТ СН'!$G$9+СВЦЭМ!$D$10+'СЕТ СН'!$G$6-'СЕТ СН'!$G$19</f>
        <v>790.80746309000006</v>
      </c>
      <c r="W60" s="36">
        <f>SUMIFS(СВЦЭМ!$C$33:$C$776,СВЦЭМ!$A$33:$A$776,$A60,СВЦЭМ!$B$33:$B$776,W$47)+'СЕТ СН'!$G$9+СВЦЭМ!$D$10+'СЕТ СН'!$G$6-'СЕТ СН'!$G$19</f>
        <v>805.50657321000006</v>
      </c>
      <c r="X60" s="36">
        <f>SUMIFS(СВЦЭМ!$C$33:$C$776,СВЦЭМ!$A$33:$A$776,$A60,СВЦЭМ!$B$33:$B$776,X$47)+'СЕТ СН'!$G$9+СВЦЭМ!$D$10+'СЕТ СН'!$G$6-'СЕТ СН'!$G$19</f>
        <v>779.1131324700001</v>
      </c>
      <c r="Y60" s="36">
        <f>SUMIFS(СВЦЭМ!$C$33:$C$776,СВЦЭМ!$A$33:$A$776,$A60,СВЦЭМ!$B$33:$B$776,Y$47)+'СЕТ СН'!$G$9+СВЦЭМ!$D$10+'СЕТ СН'!$G$6-'СЕТ СН'!$G$19</f>
        <v>853.59139168000002</v>
      </c>
    </row>
    <row r="61" spans="1:25" ht="15.75" x14ac:dyDescent="0.2">
      <c r="A61" s="35">
        <f t="shared" si="1"/>
        <v>43722</v>
      </c>
      <c r="B61" s="36">
        <f>SUMIFS(СВЦЭМ!$C$33:$C$776,СВЦЭМ!$A$33:$A$776,$A61,СВЦЭМ!$B$33:$B$776,B$47)+'СЕТ СН'!$G$9+СВЦЭМ!$D$10+'СЕТ СН'!$G$6-'СЕТ СН'!$G$19</f>
        <v>941.63771796000003</v>
      </c>
      <c r="C61" s="36">
        <f>SUMIFS(СВЦЭМ!$C$33:$C$776,СВЦЭМ!$A$33:$A$776,$A61,СВЦЭМ!$B$33:$B$776,C$47)+'СЕТ СН'!$G$9+СВЦЭМ!$D$10+'СЕТ СН'!$G$6-'СЕТ СН'!$G$19</f>
        <v>941.0547554100001</v>
      </c>
      <c r="D61" s="36">
        <f>SUMIFS(СВЦЭМ!$C$33:$C$776,СВЦЭМ!$A$33:$A$776,$A61,СВЦЭМ!$B$33:$B$776,D$47)+'СЕТ СН'!$G$9+СВЦЭМ!$D$10+'СЕТ СН'!$G$6-'СЕТ СН'!$G$19</f>
        <v>961.49236800000006</v>
      </c>
      <c r="E61" s="36">
        <f>SUMIFS(СВЦЭМ!$C$33:$C$776,СВЦЭМ!$A$33:$A$776,$A61,СВЦЭМ!$B$33:$B$776,E$47)+'СЕТ СН'!$G$9+СВЦЭМ!$D$10+'СЕТ СН'!$G$6-'СЕТ СН'!$G$19</f>
        <v>970.19439108000006</v>
      </c>
      <c r="F61" s="36">
        <f>SUMIFS(СВЦЭМ!$C$33:$C$776,СВЦЭМ!$A$33:$A$776,$A61,СВЦЭМ!$B$33:$B$776,F$47)+'СЕТ СН'!$G$9+СВЦЭМ!$D$10+'СЕТ СН'!$G$6-'СЕТ СН'!$G$19</f>
        <v>975.73766247000003</v>
      </c>
      <c r="G61" s="36">
        <f>SUMIFS(СВЦЭМ!$C$33:$C$776,СВЦЭМ!$A$33:$A$776,$A61,СВЦЭМ!$B$33:$B$776,G$47)+'СЕТ СН'!$G$9+СВЦЭМ!$D$10+'СЕТ СН'!$G$6-'СЕТ СН'!$G$19</f>
        <v>970.76676199000008</v>
      </c>
      <c r="H61" s="36">
        <f>SUMIFS(СВЦЭМ!$C$33:$C$776,СВЦЭМ!$A$33:$A$776,$A61,СВЦЭМ!$B$33:$B$776,H$47)+'СЕТ СН'!$G$9+СВЦЭМ!$D$10+'СЕТ СН'!$G$6-'СЕТ СН'!$G$19</f>
        <v>952.24018344000001</v>
      </c>
      <c r="I61" s="36">
        <f>SUMIFS(СВЦЭМ!$C$33:$C$776,СВЦЭМ!$A$33:$A$776,$A61,СВЦЭМ!$B$33:$B$776,I$47)+'СЕТ СН'!$G$9+СВЦЭМ!$D$10+'СЕТ СН'!$G$6-'СЕТ СН'!$G$19</f>
        <v>909.52694683000004</v>
      </c>
      <c r="J61" s="36">
        <f>SUMIFS(СВЦЭМ!$C$33:$C$776,СВЦЭМ!$A$33:$A$776,$A61,СВЦЭМ!$B$33:$B$776,J$47)+'СЕТ СН'!$G$9+СВЦЭМ!$D$10+'СЕТ СН'!$G$6-'СЕТ СН'!$G$19</f>
        <v>850.89713383000003</v>
      </c>
      <c r="K61" s="36">
        <f>SUMIFS(СВЦЭМ!$C$33:$C$776,СВЦЭМ!$A$33:$A$776,$A61,СВЦЭМ!$B$33:$B$776,K$47)+'СЕТ СН'!$G$9+СВЦЭМ!$D$10+'СЕТ СН'!$G$6-'СЕТ СН'!$G$19</f>
        <v>807.55678150000006</v>
      </c>
      <c r="L61" s="36">
        <f>SUMIFS(СВЦЭМ!$C$33:$C$776,СВЦЭМ!$A$33:$A$776,$A61,СВЦЭМ!$B$33:$B$776,L$47)+'СЕТ СН'!$G$9+СВЦЭМ!$D$10+'СЕТ СН'!$G$6-'СЕТ СН'!$G$19</f>
        <v>786.58527880000008</v>
      </c>
      <c r="M61" s="36">
        <f>SUMIFS(СВЦЭМ!$C$33:$C$776,СВЦЭМ!$A$33:$A$776,$A61,СВЦЭМ!$B$33:$B$776,M$47)+'СЕТ СН'!$G$9+СВЦЭМ!$D$10+'СЕТ СН'!$G$6-'СЕТ СН'!$G$19</f>
        <v>778.9969652100001</v>
      </c>
      <c r="N61" s="36">
        <f>SUMIFS(СВЦЭМ!$C$33:$C$776,СВЦЭМ!$A$33:$A$776,$A61,СВЦЭМ!$B$33:$B$776,N$47)+'СЕТ СН'!$G$9+СВЦЭМ!$D$10+'СЕТ СН'!$G$6-'СЕТ СН'!$G$19</f>
        <v>785.06648457000006</v>
      </c>
      <c r="O61" s="36">
        <f>SUMIFS(СВЦЭМ!$C$33:$C$776,СВЦЭМ!$A$33:$A$776,$A61,СВЦЭМ!$B$33:$B$776,O$47)+'СЕТ СН'!$G$9+СВЦЭМ!$D$10+'СЕТ СН'!$G$6-'СЕТ СН'!$G$19</f>
        <v>792.19087414000001</v>
      </c>
      <c r="P61" s="36">
        <f>SUMIFS(СВЦЭМ!$C$33:$C$776,СВЦЭМ!$A$33:$A$776,$A61,СВЦЭМ!$B$33:$B$776,P$47)+'СЕТ СН'!$G$9+СВЦЭМ!$D$10+'СЕТ СН'!$G$6-'СЕТ СН'!$G$19</f>
        <v>811.19165320000002</v>
      </c>
      <c r="Q61" s="36">
        <f>SUMIFS(СВЦЭМ!$C$33:$C$776,СВЦЭМ!$A$33:$A$776,$A61,СВЦЭМ!$B$33:$B$776,Q$47)+'СЕТ СН'!$G$9+СВЦЭМ!$D$10+'СЕТ СН'!$G$6-'СЕТ СН'!$G$19</f>
        <v>812.62318619000007</v>
      </c>
      <c r="R61" s="36">
        <f>SUMIFS(СВЦЭМ!$C$33:$C$776,СВЦЭМ!$A$33:$A$776,$A61,СВЦЭМ!$B$33:$B$776,R$47)+'СЕТ СН'!$G$9+СВЦЭМ!$D$10+'СЕТ СН'!$G$6-'СЕТ СН'!$G$19</f>
        <v>778.44976133</v>
      </c>
      <c r="S61" s="36">
        <f>SUMIFS(СВЦЭМ!$C$33:$C$776,СВЦЭМ!$A$33:$A$776,$A61,СВЦЭМ!$B$33:$B$776,S$47)+'СЕТ СН'!$G$9+СВЦЭМ!$D$10+'СЕТ СН'!$G$6-'СЕТ СН'!$G$19</f>
        <v>744.88323924000008</v>
      </c>
      <c r="T61" s="36">
        <f>SUMIFS(СВЦЭМ!$C$33:$C$776,СВЦЭМ!$A$33:$A$776,$A61,СВЦЭМ!$B$33:$B$776,T$47)+'СЕТ СН'!$G$9+СВЦЭМ!$D$10+'СЕТ СН'!$G$6-'СЕТ СН'!$G$19</f>
        <v>747.76806729000009</v>
      </c>
      <c r="U61" s="36">
        <f>SUMIFS(СВЦЭМ!$C$33:$C$776,СВЦЭМ!$A$33:$A$776,$A61,СВЦЭМ!$B$33:$B$776,U$47)+'СЕТ СН'!$G$9+СВЦЭМ!$D$10+'СЕТ СН'!$G$6-'СЕТ СН'!$G$19</f>
        <v>750.81793161000007</v>
      </c>
      <c r="V61" s="36">
        <f>SUMIFS(СВЦЭМ!$C$33:$C$776,СВЦЭМ!$A$33:$A$776,$A61,СВЦЭМ!$B$33:$B$776,V$47)+'СЕТ СН'!$G$9+СВЦЭМ!$D$10+'СЕТ СН'!$G$6-'СЕТ СН'!$G$19</f>
        <v>769.00149525000006</v>
      </c>
      <c r="W61" s="36">
        <f>SUMIFS(СВЦЭМ!$C$33:$C$776,СВЦЭМ!$A$33:$A$776,$A61,СВЦЭМ!$B$33:$B$776,W$47)+'СЕТ СН'!$G$9+СВЦЭМ!$D$10+'СЕТ СН'!$G$6-'СЕТ СН'!$G$19</f>
        <v>761.10238247000007</v>
      </c>
      <c r="X61" s="36">
        <f>SUMIFS(СВЦЭМ!$C$33:$C$776,СВЦЭМ!$A$33:$A$776,$A61,СВЦЭМ!$B$33:$B$776,X$47)+'СЕТ СН'!$G$9+СВЦЭМ!$D$10+'СЕТ СН'!$G$6-'СЕТ СН'!$G$19</f>
        <v>731.02284143000008</v>
      </c>
      <c r="Y61" s="36">
        <f>SUMIFS(СВЦЭМ!$C$33:$C$776,СВЦЭМ!$A$33:$A$776,$A61,СВЦЭМ!$B$33:$B$776,Y$47)+'СЕТ СН'!$G$9+СВЦЭМ!$D$10+'СЕТ СН'!$G$6-'СЕТ СН'!$G$19</f>
        <v>754.31896677000009</v>
      </c>
    </row>
    <row r="62" spans="1:25" ht="15.75" x14ac:dyDescent="0.2">
      <c r="A62" s="35">
        <f t="shared" si="1"/>
        <v>43723</v>
      </c>
      <c r="B62" s="36">
        <f>SUMIFS(СВЦЭМ!$C$33:$C$776,СВЦЭМ!$A$33:$A$776,$A62,СВЦЭМ!$B$33:$B$776,B$47)+'СЕТ СН'!$G$9+СВЦЭМ!$D$10+'СЕТ СН'!$G$6-'СЕТ СН'!$G$19</f>
        <v>835.7563789400001</v>
      </c>
      <c r="C62" s="36">
        <f>SUMIFS(СВЦЭМ!$C$33:$C$776,СВЦЭМ!$A$33:$A$776,$A62,СВЦЭМ!$B$33:$B$776,C$47)+'СЕТ СН'!$G$9+СВЦЭМ!$D$10+'СЕТ СН'!$G$6-'СЕТ СН'!$G$19</f>
        <v>884.62262123000005</v>
      </c>
      <c r="D62" s="36">
        <f>SUMIFS(СВЦЭМ!$C$33:$C$776,СВЦЭМ!$A$33:$A$776,$A62,СВЦЭМ!$B$33:$B$776,D$47)+'СЕТ СН'!$G$9+СВЦЭМ!$D$10+'СЕТ СН'!$G$6-'СЕТ СН'!$G$19</f>
        <v>896.66793847000008</v>
      </c>
      <c r="E62" s="36">
        <f>SUMIFS(СВЦЭМ!$C$33:$C$776,СВЦЭМ!$A$33:$A$776,$A62,СВЦЭМ!$B$33:$B$776,E$47)+'СЕТ СН'!$G$9+СВЦЭМ!$D$10+'СЕТ СН'!$G$6-'СЕТ СН'!$G$19</f>
        <v>907.48009465000007</v>
      </c>
      <c r="F62" s="36">
        <f>SUMIFS(СВЦЭМ!$C$33:$C$776,СВЦЭМ!$A$33:$A$776,$A62,СВЦЭМ!$B$33:$B$776,F$47)+'СЕТ СН'!$G$9+СВЦЭМ!$D$10+'СЕТ СН'!$G$6-'СЕТ СН'!$G$19</f>
        <v>913.38294776000009</v>
      </c>
      <c r="G62" s="36">
        <f>SUMIFS(СВЦЭМ!$C$33:$C$776,СВЦЭМ!$A$33:$A$776,$A62,СВЦЭМ!$B$33:$B$776,G$47)+'СЕТ СН'!$G$9+СВЦЭМ!$D$10+'СЕТ СН'!$G$6-'СЕТ СН'!$G$19</f>
        <v>908.09801911000011</v>
      </c>
      <c r="H62" s="36">
        <f>SUMIFS(СВЦЭМ!$C$33:$C$776,СВЦЭМ!$A$33:$A$776,$A62,СВЦЭМ!$B$33:$B$776,H$47)+'СЕТ СН'!$G$9+СВЦЭМ!$D$10+'СЕТ СН'!$G$6-'СЕТ СН'!$G$19</f>
        <v>887.90749785000003</v>
      </c>
      <c r="I62" s="36">
        <f>SUMIFS(СВЦЭМ!$C$33:$C$776,СВЦЭМ!$A$33:$A$776,$A62,СВЦЭМ!$B$33:$B$776,I$47)+'СЕТ СН'!$G$9+СВЦЭМ!$D$10+'СЕТ СН'!$G$6-'СЕТ СН'!$G$19</f>
        <v>859.2107956100001</v>
      </c>
      <c r="J62" s="36">
        <f>SUMIFS(СВЦЭМ!$C$33:$C$776,СВЦЭМ!$A$33:$A$776,$A62,СВЦЭМ!$B$33:$B$776,J$47)+'СЕТ СН'!$G$9+СВЦЭМ!$D$10+'СЕТ СН'!$G$6-'СЕТ СН'!$G$19</f>
        <v>812.53654602000006</v>
      </c>
      <c r="K62" s="36">
        <f>SUMIFS(СВЦЭМ!$C$33:$C$776,СВЦЭМ!$A$33:$A$776,$A62,СВЦЭМ!$B$33:$B$776,K$47)+'СЕТ СН'!$G$9+СВЦЭМ!$D$10+'СЕТ СН'!$G$6-'СЕТ СН'!$G$19</f>
        <v>779.67094994000001</v>
      </c>
      <c r="L62" s="36">
        <f>SUMIFS(СВЦЭМ!$C$33:$C$776,СВЦЭМ!$A$33:$A$776,$A62,СВЦЭМ!$B$33:$B$776,L$47)+'СЕТ СН'!$G$9+СВЦЭМ!$D$10+'СЕТ СН'!$G$6-'СЕТ СН'!$G$19</f>
        <v>799.64733925000007</v>
      </c>
      <c r="M62" s="36">
        <f>SUMIFS(СВЦЭМ!$C$33:$C$776,СВЦЭМ!$A$33:$A$776,$A62,СВЦЭМ!$B$33:$B$776,M$47)+'СЕТ СН'!$G$9+СВЦЭМ!$D$10+'СЕТ СН'!$G$6-'СЕТ СН'!$G$19</f>
        <v>794.83596300000011</v>
      </c>
      <c r="N62" s="36">
        <f>SUMIFS(СВЦЭМ!$C$33:$C$776,СВЦЭМ!$A$33:$A$776,$A62,СВЦЭМ!$B$33:$B$776,N$47)+'СЕТ СН'!$G$9+СВЦЭМ!$D$10+'СЕТ СН'!$G$6-'СЕТ СН'!$G$19</f>
        <v>787.08068245000004</v>
      </c>
      <c r="O62" s="36">
        <f>SUMIFS(СВЦЭМ!$C$33:$C$776,СВЦЭМ!$A$33:$A$776,$A62,СВЦЭМ!$B$33:$B$776,O$47)+'СЕТ СН'!$G$9+СВЦЭМ!$D$10+'СЕТ СН'!$G$6-'СЕТ СН'!$G$19</f>
        <v>782.11939177000011</v>
      </c>
      <c r="P62" s="36">
        <f>SUMIFS(СВЦЭМ!$C$33:$C$776,СВЦЭМ!$A$33:$A$776,$A62,СВЦЭМ!$B$33:$B$776,P$47)+'СЕТ СН'!$G$9+СВЦЭМ!$D$10+'СЕТ СН'!$G$6-'СЕТ СН'!$G$19</f>
        <v>788.34469905000003</v>
      </c>
      <c r="Q62" s="36">
        <f>SUMIFS(СВЦЭМ!$C$33:$C$776,СВЦЭМ!$A$33:$A$776,$A62,СВЦЭМ!$B$33:$B$776,Q$47)+'СЕТ СН'!$G$9+СВЦЭМ!$D$10+'СЕТ СН'!$G$6-'СЕТ СН'!$G$19</f>
        <v>796.49335923000001</v>
      </c>
      <c r="R62" s="36">
        <f>SUMIFS(СВЦЭМ!$C$33:$C$776,СВЦЭМ!$A$33:$A$776,$A62,СВЦЭМ!$B$33:$B$776,R$47)+'СЕТ СН'!$G$9+СВЦЭМ!$D$10+'СЕТ СН'!$G$6-'СЕТ СН'!$G$19</f>
        <v>750.34382799000002</v>
      </c>
      <c r="S62" s="36">
        <f>SUMIFS(СВЦЭМ!$C$33:$C$776,СВЦЭМ!$A$33:$A$776,$A62,СВЦЭМ!$B$33:$B$776,S$47)+'СЕТ СН'!$G$9+СВЦЭМ!$D$10+'СЕТ СН'!$G$6-'СЕТ СН'!$G$19</f>
        <v>740.34488078000004</v>
      </c>
      <c r="T62" s="36">
        <f>SUMIFS(СВЦЭМ!$C$33:$C$776,СВЦЭМ!$A$33:$A$776,$A62,СВЦЭМ!$B$33:$B$776,T$47)+'СЕТ СН'!$G$9+СВЦЭМ!$D$10+'СЕТ СН'!$G$6-'СЕТ СН'!$G$19</f>
        <v>748.12363184000003</v>
      </c>
      <c r="U62" s="36">
        <f>SUMIFS(СВЦЭМ!$C$33:$C$776,СВЦЭМ!$A$33:$A$776,$A62,СВЦЭМ!$B$33:$B$776,U$47)+'СЕТ СН'!$G$9+СВЦЭМ!$D$10+'СЕТ СН'!$G$6-'СЕТ СН'!$G$19</f>
        <v>764.26165483000011</v>
      </c>
      <c r="V62" s="36">
        <f>SUMIFS(СВЦЭМ!$C$33:$C$776,СВЦЭМ!$A$33:$A$776,$A62,СВЦЭМ!$B$33:$B$776,V$47)+'СЕТ СН'!$G$9+СВЦЭМ!$D$10+'СЕТ СН'!$G$6-'СЕТ СН'!$G$19</f>
        <v>789.51378560000001</v>
      </c>
      <c r="W62" s="36">
        <f>SUMIFS(СВЦЭМ!$C$33:$C$776,СВЦЭМ!$A$33:$A$776,$A62,СВЦЭМ!$B$33:$B$776,W$47)+'СЕТ СН'!$G$9+СВЦЭМ!$D$10+'СЕТ СН'!$G$6-'СЕТ СН'!$G$19</f>
        <v>783.91050667000002</v>
      </c>
      <c r="X62" s="36">
        <f>SUMIFS(СВЦЭМ!$C$33:$C$776,СВЦЭМ!$A$33:$A$776,$A62,СВЦЭМ!$B$33:$B$776,X$47)+'СЕТ СН'!$G$9+СВЦЭМ!$D$10+'СЕТ СН'!$G$6-'СЕТ СН'!$G$19</f>
        <v>742.3268960800001</v>
      </c>
      <c r="Y62" s="36">
        <f>SUMIFS(СВЦЭМ!$C$33:$C$776,СВЦЭМ!$A$33:$A$776,$A62,СВЦЭМ!$B$33:$B$776,Y$47)+'СЕТ СН'!$G$9+СВЦЭМ!$D$10+'СЕТ СН'!$G$6-'СЕТ СН'!$G$19</f>
        <v>786.10269042000004</v>
      </c>
    </row>
    <row r="63" spans="1:25" ht="15.75" x14ac:dyDescent="0.2">
      <c r="A63" s="35">
        <f t="shared" si="1"/>
        <v>43724</v>
      </c>
      <c r="B63" s="36">
        <f>SUMIFS(СВЦЭМ!$C$33:$C$776,СВЦЭМ!$A$33:$A$776,$A63,СВЦЭМ!$B$33:$B$776,B$47)+'СЕТ СН'!$G$9+СВЦЭМ!$D$10+'СЕТ СН'!$G$6-'СЕТ СН'!$G$19</f>
        <v>876.55753028000004</v>
      </c>
      <c r="C63" s="36">
        <f>SUMIFS(СВЦЭМ!$C$33:$C$776,СВЦЭМ!$A$33:$A$776,$A63,СВЦЭМ!$B$33:$B$776,C$47)+'СЕТ СН'!$G$9+СВЦЭМ!$D$10+'СЕТ СН'!$G$6-'СЕТ СН'!$G$19</f>
        <v>912.51389923000011</v>
      </c>
      <c r="D63" s="36">
        <f>SUMIFS(СВЦЭМ!$C$33:$C$776,СВЦЭМ!$A$33:$A$776,$A63,СВЦЭМ!$B$33:$B$776,D$47)+'СЕТ СН'!$G$9+СВЦЭМ!$D$10+'СЕТ СН'!$G$6-'СЕТ СН'!$G$19</f>
        <v>929.4177652300001</v>
      </c>
      <c r="E63" s="36">
        <f>SUMIFS(СВЦЭМ!$C$33:$C$776,СВЦЭМ!$A$33:$A$776,$A63,СВЦЭМ!$B$33:$B$776,E$47)+'СЕТ СН'!$G$9+СВЦЭМ!$D$10+'СЕТ СН'!$G$6-'СЕТ СН'!$G$19</f>
        <v>932.6041007</v>
      </c>
      <c r="F63" s="36">
        <f>SUMIFS(СВЦЭМ!$C$33:$C$776,СВЦЭМ!$A$33:$A$776,$A63,СВЦЭМ!$B$33:$B$776,F$47)+'СЕТ СН'!$G$9+СВЦЭМ!$D$10+'СЕТ СН'!$G$6-'СЕТ СН'!$G$19</f>
        <v>939.20555073000003</v>
      </c>
      <c r="G63" s="36">
        <f>SUMIFS(СВЦЭМ!$C$33:$C$776,СВЦЭМ!$A$33:$A$776,$A63,СВЦЭМ!$B$33:$B$776,G$47)+'СЕТ СН'!$G$9+СВЦЭМ!$D$10+'СЕТ СН'!$G$6-'СЕТ СН'!$G$19</f>
        <v>937.03415966</v>
      </c>
      <c r="H63" s="36">
        <f>SUMIFS(СВЦЭМ!$C$33:$C$776,СВЦЭМ!$A$33:$A$776,$A63,СВЦЭМ!$B$33:$B$776,H$47)+'СЕТ СН'!$G$9+СВЦЭМ!$D$10+'СЕТ СН'!$G$6-'СЕТ СН'!$G$19</f>
        <v>897.17270636000001</v>
      </c>
      <c r="I63" s="36">
        <f>SUMIFS(СВЦЭМ!$C$33:$C$776,СВЦЭМ!$A$33:$A$776,$A63,СВЦЭМ!$B$33:$B$776,I$47)+'СЕТ СН'!$G$9+СВЦЭМ!$D$10+'СЕТ СН'!$G$6-'СЕТ СН'!$G$19</f>
        <v>851.94975635000003</v>
      </c>
      <c r="J63" s="36">
        <f>SUMIFS(СВЦЭМ!$C$33:$C$776,СВЦЭМ!$A$33:$A$776,$A63,СВЦЭМ!$B$33:$B$776,J$47)+'СЕТ СН'!$G$9+СВЦЭМ!$D$10+'СЕТ СН'!$G$6-'СЕТ СН'!$G$19</f>
        <v>832.33259495000004</v>
      </c>
      <c r="K63" s="36">
        <f>SUMIFS(СВЦЭМ!$C$33:$C$776,СВЦЭМ!$A$33:$A$776,$A63,СВЦЭМ!$B$33:$B$776,K$47)+'СЕТ СН'!$G$9+СВЦЭМ!$D$10+'СЕТ СН'!$G$6-'СЕТ СН'!$G$19</f>
        <v>841.67567974000008</v>
      </c>
      <c r="L63" s="36">
        <f>SUMIFS(СВЦЭМ!$C$33:$C$776,СВЦЭМ!$A$33:$A$776,$A63,СВЦЭМ!$B$33:$B$776,L$47)+'СЕТ СН'!$G$9+СВЦЭМ!$D$10+'СЕТ СН'!$G$6-'СЕТ СН'!$G$19</f>
        <v>840.35149898000009</v>
      </c>
      <c r="M63" s="36">
        <f>SUMIFS(СВЦЭМ!$C$33:$C$776,СВЦЭМ!$A$33:$A$776,$A63,СВЦЭМ!$B$33:$B$776,M$47)+'СЕТ СН'!$G$9+СВЦЭМ!$D$10+'СЕТ СН'!$G$6-'СЕТ СН'!$G$19</f>
        <v>826.14174890000004</v>
      </c>
      <c r="N63" s="36">
        <f>SUMIFS(СВЦЭМ!$C$33:$C$776,СВЦЭМ!$A$33:$A$776,$A63,СВЦЭМ!$B$33:$B$776,N$47)+'СЕТ СН'!$G$9+СВЦЭМ!$D$10+'СЕТ СН'!$G$6-'СЕТ СН'!$G$19</f>
        <v>821.97393800000009</v>
      </c>
      <c r="O63" s="36">
        <f>SUMIFS(СВЦЭМ!$C$33:$C$776,СВЦЭМ!$A$33:$A$776,$A63,СВЦЭМ!$B$33:$B$776,O$47)+'СЕТ СН'!$G$9+СВЦЭМ!$D$10+'СЕТ СН'!$G$6-'СЕТ СН'!$G$19</f>
        <v>821.50372565000009</v>
      </c>
      <c r="P63" s="36">
        <f>SUMIFS(СВЦЭМ!$C$33:$C$776,СВЦЭМ!$A$33:$A$776,$A63,СВЦЭМ!$B$33:$B$776,P$47)+'СЕТ СН'!$G$9+СВЦЭМ!$D$10+'СЕТ СН'!$G$6-'СЕТ СН'!$G$19</f>
        <v>824.6890417300001</v>
      </c>
      <c r="Q63" s="36">
        <f>SUMIFS(СВЦЭМ!$C$33:$C$776,СВЦЭМ!$A$33:$A$776,$A63,СВЦЭМ!$B$33:$B$776,Q$47)+'СЕТ СН'!$G$9+СВЦЭМ!$D$10+'СЕТ СН'!$G$6-'СЕТ СН'!$G$19</f>
        <v>829.71488451000005</v>
      </c>
      <c r="R63" s="36">
        <f>SUMIFS(СВЦЭМ!$C$33:$C$776,СВЦЭМ!$A$33:$A$776,$A63,СВЦЭМ!$B$33:$B$776,R$47)+'СЕТ СН'!$G$9+СВЦЭМ!$D$10+'СЕТ СН'!$G$6-'СЕТ СН'!$G$19</f>
        <v>796.90637113000003</v>
      </c>
      <c r="S63" s="36">
        <f>SUMIFS(СВЦЭМ!$C$33:$C$776,СВЦЭМ!$A$33:$A$776,$A63,СВЦЭМ!$B$33:$B$776,S$47)+'СЕТ СН'!$G$9+СВЦЭМ!$D$10+'СЕТ СН'!$G$6-'СЕТ СН'!$G$19</f>
        <v>799.55000314000006</v>
      </c>
      <c r="T63" s="36">
        <f>SUMIFS(СВЦЭМ!$C$33:$C$776,СВЦЭМ!$A$33:$A$776,$A63,СВЦЭМ!$B$33:$B$776,T$47)+'СЕТ СН'!$G$9+СВЦЭМ!$D$10+'СЕТ СН'!$G$6-'СЕТ СН'!$G$19</f>
        <v>802.82960586000002</v>
      </c>
      <c r="U63" s="36">
        <f>SUMIFS(СВЦЭМ!$C$33:$C$776,СВЦЭМ!$A$33:$A$776,$A63,СВЦЭМ!$B$33:$B$776,U$47)+'СЕТ СН'!$G$9+СВЦЭМ!$D$10+'СЕТ СН'!$G$6-'СЕТ СН'!$G$19</f>
        <v>821.4294816900001</v>
      </c>
      <c r="V63" s="36">
        <f>SUMIFS(СВЦЭМ!$C$33:$C$776,СВЦЭМ!$A$33:$A$776,$A63,СВЦЭМ!$B$33:$B$776,V$47)+'СЕТ СН'!$G$9+СВЦЭМ!$D$10+'СЕТ СН'!$G$6-'СЕТ СН'!$G$19</f>
        <v>843.22282256000005</v>
      </c>
      <c r="W63" s="36">
        <f>SUMIFS(СВЦЭМ!$C$33:$C$776,СВЦЭМ!$A$33:$A$776,$A63,СВЦЭМ!$B$33:$B$776,W$47)+'СЕТ СН'!$G$9+СВЦЭМ!$D$10+'СЕТ СН'!$G$6-'СЕТ СН'!$G$19</f>
        <v>838.19723364000004</v>
      </c>
      <c r="X63" s="36">
        <f>SUMIFS(СВЦЭМ!$C$33:$C$776,СВЦЭМ!$A$33:$A$776,$A63,СВЦЭМ!$B$33:$B$776,X$47)+'СЕТ СН'!$G$9+СВЦЭМ!$D$10+'СЕТ СН'!$G$6-'СЕТ СН'!$G$19</f>
        <v>801.2247734</v>
      </c>
      <c r="Y63" s="36">
        <f>SUMIFS(СВЦЭМ!$C$33:$C$776,СВЦЭМ!$A$33:$A$776,$A63,СВЦЭМ!$B$33:$B$776,Y$47)+'СЕТ СН'!$G$9+СВЦЭМ!$D$10+'СЕТ СН'!$G$6-'СЕТ СН'!$G$19</f>
        <v>755.07079906000001</v>
      </c>
    </row>
    <row r="64" spans="1:25" ht="15.75" x14ac:dyDescent="0.2">
      <c r="A64" s="35">
        <f t="shared" si="1"/>
        <v>43725</v>
      </c>
      <c r="B64" s="36">
        <f>SUMIFS(СВЦЭМ!$C$33:$C$776,СВЦЭМ!$A$33:$A$776,$A64,СВЦЭМ!$B$33:$B$776,B$47)+'СЕТ СН'!$G$9+СВЦЭМ!$D$10+'СЕТ СН'!$G$6-'СЕТ СН'!$G$19</f>
        <v>798.40280231000008</v>
      </c>
      <c r="C64" s="36">
        <f>SUMIFS(СВЦЭМ!$C$33:$C$776,СВЦЭМ!$A$33:$A$776,$A64,СВЦЭМ!$B$33:$B$776,C$47)+'СЕТ СН'!$G$9+СВЦЭМ!$D$10+'СЕТ СН'!$G$6-'СЕТ СН'!$G$19</f>
        <v>825.70651353000005</v>
      </c>
      <c r="D64" s="36">
        <f>SUMIFS(СВЦЭМ!$C$33:$C$776,СВЦЭМ!$A$33:$A$776,$A64,СВЦЭМ!$B$33:$B$776,D$47)+'СЕТ СН'!$G$9+СВЦЭМ!$D$10+'СЕТ СН'!$G$6-'СЕТ СН'!$G$19</f>
        <v>839.29290287000003</v>
      </c>
      <c r="E64" s="36">
        <f>SUMIFS(СВЦЭМ!$C$33:$C$776,СВЦЭМ!$A$33:$A$776,$A64,СВЦЭМ!$B$33:$B$776,E$47)+'СЕТ СН'!$G$9+СВЦЭМ!$D$10+'СЕТ СН'!$G$6-'СЕТ СН'!$G$19</f>
        <v>845.24027653000007</v>
      </c>
      <c r="F64" s="36">
        <f>SUMIFS(СВЦЭМ!$C$33:$C$776,СВЦЭМ!$A$33:$A$776,$A64,СВЦЭМ!$B$33:$B$776,F$47)+'СЕТ СН'!$G$9+СВЦЭМ!$D$10+'СЕТ СН'!$G$6-'СЕТ СН'!$G$19</f>
        <v>851.7540912500001</v>
      </c>
      <c r="G64" s="36">
        <f>SUMIFS(СВЦЭМ!$C$33:$C$776,СВЦЭМ!$A$33:$A$776,$A64,СВЦЭМ!$B$33:$B$776,G$47)+'СЕТ СН'!$G$9+СВЦЭМ!$D$10+'СЕТ СН'!$G$6-'СЕТ СН'!$G$19</f>
        <v>837.29835252000009</v>
      </c>
      <c r="H64" s="36">
        <f>SUMIFS(СВЦЭМ!$C$33:$C$776,СВЦЭМ!$A$33:$A$776,$A64,СВЦЭМ!$B$33:$B$776,H$47)+'СЕТ СН'!$G$9+СВЦЭМ!$D$10+'СЕТ СН'!$G$6-'СЕТ СН'!$G$19</f>
        <v>810.97144277000007</v>
      </c>
      <c r="I64" s="36">
        <f>SUMIFS(СВЦЭМ!$C$33:$C$776,СВЦЭМ!$A$33:$A$776,$A64,СВЦЭМ!$B$33:$B$776,I$47)+'СЕТ СН'!$G$9+СВЦЭМ!$D$10+'СЕТ СН'!$G$6-'СЕТ СН'!$G$19</f>
        <v>827.5606385100001</v>
      </c>
      <c r="J64" s="36">
        <f>SUMIFS(СВЦЭМ!$C$33:$C$776,СВЦЭМ!$A$33:$A$776,$A64,СВЦЭМ!$B$33:$B$776,J$47)+'СЕТ СН'!$G$9+СВЦЭМ!$D$10+'СЕТ СН'!$G$6-'СЕТ СН'!$G$19</f>
        <v>836.18435568000007</v>
      </c>
      <c r="K64" s="36">
        <f>SUMIFS(СВЦЭМ!$C$33:$C$776,СВЦЭМ!$A$33:$A$776,$A64,СВЦЭМ!$B$33:$B$776,K$47)+'СЕТ СН'!$G$9+СВЦЭМ!$D$10+'СЕТ СН'!$G$6-'СЕТ СН'!$G$19</f>
        <v>833.67990822000002</v>
      </c>
      <c r="L64" s="36">
        <f>SUMIFS(СВЦЭМ!$C$33:$C$776,СВЦЭМ!$A$33:$A$776,$A64,СВЦЭМ!$B$33:$B$776,L$47)+'СЕТ СН'!$G$9+СВЦЭМ!$D$10+'СЕТ СН'!$G$6-'СЕТ СН'!$G$19</f>
        <v>829.64004604000002</v>
      </c>
      <c r="M64" s="36">
        <f>SUMIFS(СВЦЭМ!$C$33:$C$776,СВЦЭМ!$A$33:$A$776,$A64,СВЦЭМ!$B$33:$B$776,M$47)+'СЕТ СН'!$G$9+СВЦЭМ!$D$10+'СЕТ СН'!$G$6-'СЕТ СН'!$G$19</f>
        <v>830.37776359000009</v>
      </c>
      <c r="N64" s="36">
        <f>SUMIFS(СВЦЭМ!$C$33:$C$776,СВЦЭМ!$A$33:$A$776,$A64,СВЦЭМ!$B$33:$B$776,N$47)+'СЕТ СН'!$G$9+СВЦЭМ!$D$10+'СЕТ СН'!$G$6-'СЕТ СН'!$G$19</f>
        <v>843.09602375000009</v>
      </c>
      <c r="O64" s="36">
        <f>SUMIFS(СВЦЭМ!$C$33:$C$776,СВЦЭМ!$A$33:$A$776,$A64,СВЦЭМ!$B$33:$B$776,O$47)+'СЕТ СН'!$G$9+СВЦЭМ!$D$10+'СЕТ СН'!$G$6-'СЕТ СН'!$G$19</f>
        <v>843.84242303000008</v>
      </c>
      <c r="P64" s="36">
        <f>SUMIFS(СВЦЭМ!$C$33:$C$776,СВЦЭМ!$A$33:$A$776,$A64,СВЦЭМ!$B$33:$B$776,P$47)+'СЕТ СН'!$G$9+СВЦЭМ!$D$10+'СЕТ СН'!$G$6-'СЕТ СН'!$G$19</f>
        <v>848.8180151900001</v>
      </c>
      <c r="Q64" s="36">
        <f>SUMIFS(СВЦЭМ!$C$33:$C$776,СВЦЭМ!$A$33:$A$776,$A64,СВЦЭМ!$B$33:$B$776,Q$47)+'СЕТ СН'!$G$9+СВЦЭМ!$D$10+'СЕТ СН'!$G$6-'СЕТ СН'!$G$19</f>
        <v>849.1948010000001</v>
      </c>
      <c r="R64" s="36">
        <f>SUMIFS(СВЦЭМ!$C$33:$C$776,СВЦЭМ!$A$33:$A$776,$A64,СВЦЭМ!$B$33:$B$776,R$47)+'СЕТ СН'!$G$9+СВЦЭМ!$D$10+'СЕТ СН'!$G$6-'СЕТ СН'!$G$19</f>
        <v>803.22632022000005</v>
      </c>
      <c r="S64" s="36">
        <f>SUMIFS(СВЦЭМ!$C$33:$C$776,СВЦЭМ!$A$33:$A$776,$A64,СВЦЭМ!$B$33:$B$776,S$47)+'СЕТ СН'!$G$9+СВЦЭМ!$D$10+'СЕТ СН'!$G$6-'СЕТ СН'!$G$19</f>
        <v>763.00186284000006</v>
      </c>
      <c r="T64" s="36">
        <f>SUMIFS(СВЦЭМ!$C$33:$C$776,СВЦЭМ!$A$33:$A$776,$A64,СВЦЭМ!$B$33:$B$776,T$47)+'СЕТ СН'!$G$9+СВЦЭМ!$D$10+'СЕТ СН'!$G$6-'СЕТ СН'!$G$19</f>
        <v>753.86588169000004</v>
      </c>
      <c r="U64" s="36">
        <f>SUMIFS(СВЦЭМ!$C$33:$C$776,СВЦЭМ!$A$33:$A$776,$A64,СВЦЭМ!$B$33:$B$776,U$47)+'СЕТ СН'!$G$9+СВЦЭМ!$D$10+'СЕТ СН'!$G$6-'СЕТ СН'!$G$19</f>
        <v>763.06555474000004</v>
      </c>
      <c r="V64" s="36">
        <f>SUMIFS(СВЦЭМ!$C$33:$C$776,СВЦЭМ!$A$33:$A$776,$A64,СВЦЭМ!$B$33:$B$776,V$47)+'СЕТ СН'!$G$9+СВЦЭМ!$D$10+'СЕТ СН'!$G$6-'СЕТ СН'!$G$19</f>
        <v>764.54149823</v>
      </c>
      <c r="W64" s="36">
        <f>SUMIFS(СВЦЭМ!$C$33:$C$776,СВЦЭМ!$A$33:$A$776,$A64,СВЦЭМ!$B$33:$B$776,W$47)+'СЕТ СН'!$G$9+СВЦЭМ!$D$10+'СЕТ СН'!$G$6-'СЕТ СН'!$G$19</f>
        <v>750.38695842000004</v>
      </c>
      <c r="X64" s="36">
        <f>SUMIFS(СВЦЭМ!$C$33:$C$776,СВЦЭМ!$A$33:$A$776,$A64,СВЦЭМ!$B$33:$B$776,X$47)+'СЕТ СН'!$G$9+СВЦЭМ!$D$10+'СЕТ СН'!$G$6-'СЕТ СН'!$G$19</f>
        <v>766.66047595000009</v>
      </c>
      <c r="Y64" s="36">
        <f>SUMIFS(СВЦЭМ!$C$33:$C$776,СВЦЭМ!$A$33:$A$776,$A64,СВЦЭМ!$B$33:$B$776,Y$47)+'СЕТ СН'!$G$9+СВЦЭМ!$D$10+'СЕТ СН'!$G$6-'СЕТ СН'!$G$19</f>
        <v>843.93222249000007</v>
      </c>
    </row>
    <row r="65" spans="1:27" ht="15.75" x14ac:dyDescent="0.2">
      <c r="A65" s="35">
        <f t="shared" si="1"/>
        <v>43726</v>
      </c>
      <c r="B65" s="36">
        <f>SUMIFS(СВЦЭМ!$C$33:$C$776,СВЦЭМ!$A$33:$A$776,$A65,СВЦЭМ!$B$33:$B$776,B$47)+'СЕТ СН'!$G$9+СВЦЭМ!$D$10+'СЕТ СН'!$G$6-'СЕТ СН'!$G$19</f>
        <v>891.25266546</v>
      </c>
      <c r="C65" s="36">
        <f>SUMIFS(СВЦЭМ!$C$33:$C$776,СВЦЭМ!$A$33:$A$776,$A65,СВЦЭМ!$B$33:$B$776,C$47)+'СЕТ СН'!$G$9+СВЦЭМ!$D$10+'СЕТ СН'!$G$6-'СЕТ СН'!$G$19</f>
        <v>893.31363001000011</v>
      </c>
      <c r="D65" s="36">
        <f>SUMIFS(СВЦЭМ!$C$33:$C$776,СВЦЭМ!$A$33:$A$776,$A65,СВЦЭМ!$B$33:$B$776,D$47)+'СЕТ СН'!$G$9+СВЦЭМ!$D$10+'СЕТ СН'!$G$6-'СЕТ СН'!$G$19</f>
        <v>899.65397855000003</v>
      </c>
      <c r="E65" s="36">
        <f>SUMIFS(СВЦЭМ!$C$33:$C$776,СВЦЭМ!$A$33:$A$776,$A65,СВЦЭМ!$B$33:$B$776,E$47)+'СЕТ СН'!$G$9+СВЦЭМ!$D$10+'СЕТ СН'!$G$6-'СЕТ СН'!$G$19</f>
        <v>906.80770356000005</v>
      </c>
      <c r="F65" s="36">
        <f>SUMIFS(СВЦЭМ!$C$33:$C$776,СВЦЭМ!$A$33:$A$776,$A65,СВЦЭМ!$B$33:$B$776,F$47)+'СЕТ СН'!$G$9+СВЦЭМ!$D$10+'СЕТ СН'!$G$6-'СЕТ СН'!$G$19</f>
        <v>908.6405956000001</v>
      </c>
      <c r="G65" s="36">
        <f>SUMIFS(СВЦЭМ!$C$33:$C$776,СВЦЭМ!$A$33:$A$776,$A65,СВЦЭМ!$B$33:$B$776,G$47)+'СЕТ СН'!$G$9+СВЦЭМ!$D$10+'СЕТ СН'!$G$6-'СЕТ СН'!$G$19</f>
        <v>892.15047514000003</v>
      </c>
      <c r="H65" s="36">
        <f>SUMIFS(СВЦЭМ!$C$33:$C$776,СВЦЭМ!$A$33:$A$776,$A65,СВЦЭМ!$B$33:$B$776,H$47)+'СЕТ СН'!$G$9+СВЦЭМ!$D$10+'СЕТ СН'!$G$6-'СЕТ СН'!$G$19</f>
        <v>848.36648659000002</v>
      </c>
      <c r="I65" s="36">
        <f>SUMIFS(СВЦЭМ!$C$33:$C$776,СВЦЭМ!$A$33:$A$776,$A65,СВЦЭМ!$B$33:$B$776,I$47)+'СЕТ СН'!$G$9+СВЦЭМ!$D$10+'СЕТ СН'!$G$6-'СЕТ СН'!$G$19</f>
        <v>804.73766549000004</v>
      </c>
      <c r="J65" s="36">
        <f>SUMIFS(СВЦЭМ!$C$33:$C$776,СВЦЭМ!$A$33:$A$776,$A65,СВЦЭМ!$B$33:$B$776,J$47)+'СЕТ СН'!$G$9+СВЦЭМ!$D$10+'СЕТ СН'!$G$6-'СЕТ СН'!$G$19</f>
        <v>769.70639801000004</v>
      </c>
      <c r="K65" s="36">
        <f>SUMIFS(СВЦЭМ!$C$33:$C$776,СВЦЭМ!$A$33:$A$776,$A65,СВЦЭМ!$B$33:$B$776,K$47)+'СЕТ СН'!$G$9+СВЦЭМ!$D$10+'СЕТ СН'!$G$6-'СЕТ СН'!$G$19</f>
        <v>762.7049486300001</v>
      </c>
      <c r="L65" s="36">
        <f>SUMIFS(СВЦЭМ!$C$33:$C$776,СВЦЭМ!$A$33:$A$776,$A65,СВЦЭМ!$B$33:$B$776,L$47)+'СЕТ СН'!$G$9+СВЦЭМ!$D$10+'СЕТ СН'!$G$6-'СЕТ СН'!$G$19</f>
        <v>755.54807655000002</v>
      </c>
      <c r="M65" s="36">
        <f>SUMIFS(СВЦЭМ!$C$33:$C$776,СВЦЭМ!$A$33:$A$776,$A65,СВЦЭМ!$B$33:$B$776,M$47)+'СЕТ СН'!$G$9+СВЦЭМ!$D$10+'СЕТ СН'!$G$6-'СЕТ СН'!$G$19</f>
        <v>752.55460015000006</v>
      </c>
      <c r="N65" s="36">
        <f>SUMIFS(СВЦЭМ!$C$33:$C$776,СВЦЭМ!$A$33:$A$776,$A65,СВЦЭМ!$B$33:$B$776,N$47)+'СЕТ СН'!$G$9+СВЦЭМ!$D$10+'СЕТ СН'!$G$6-'СЕТ СН'!$G$19</f>
        <v>766.23524071000008</v>
      </c>
      <c r="O65" s="36">
        <f>SUMIFS(СВЦЭМ!$C$33:$C$776,СВЦЭМ!$A$33:$A$776,$A65,СВЦЭМ!$B$33:$B$776,O$47)+'СЕТ СН'!$G$9+СВЦЭМ!$D$10+'СЕТ СН'!$G$6-'СЕТ СН'!$G$19</f>
        <v>765.8759982900001</v>
      </c>
      <c r="P65" s="36">
        <f>SUMIFS(СВЦЭМ!$C$33:$C$776,СВЦЭМ!$A$33:$A$776,$A65,СВЦЭМ!$B$33:$B$776,P$47)+'СЕТ СН'!$G$9+СВЦЭМ!$D$10+'СЕТ СН'!$G$6-'СЕТ СН'!$G$19</f>
        <v>770.31887676000008</v>
      </c>
      <c r="Q65" s="36">
        <f>SUMIFS(СВЦЭМ!$C$33:$C$776,СВЦЭМ!$A$33:$A$776,$A65,СВЦЭМ!$B$33:$B$776,Q$47)+'СЕТ СН'!$G$9+СВЦЭМ!$D$10+'СЕТ СН'!$G$6-'СЕТ СН'!$G$19</f>
        <v>777.63170936000006</v>
      </c>
      <c r="R65" s="36">
        <f>SUMIFS(СВЦЭМ!$C$33:$C$776,СВЦЭМ!$A$33:$A$776,$A65,СВЦЭМ!$B$33:$B$776,R$47)+'СЕТ СН'!$G$9+СВЦЭМ!$D$10+'СЕТ СН'!$G$6-'СЕТ СН'!$G$19</f>
        <v>755.06800996000004</v>
      </c>
      <c r="S65" s="36">
        <f>SUMIFS(СВЦЭМ!$C$33:$C$776,СВЦЭМ!$A$33:$A$776,$A65,СВЦЭМ!$B$33:$B$776,S$47)+'СЕТ СН'!$G$9+СВЦЭМ!$D$10+'СЕТ СН'!$G$6-'СЕТ СН'!$G$19</f>
        <v>742.60635811000009</v>
      </c>
      <c r="T65" s="36">
        <f>SUMIFS(СВЦЭМ!$C$33:$C$776,СВЦЭМ!$A$33:$A$776,$A65,СВЦЭМ!$B$33:$B$776,T$47)+'СЕТ СН'!$G$9+СВЦЭМ!$D$10+'СЕТ СН'!$G$6-'СЕТ СН'!$G$19</f>
        <v>766.6564562100001</v>
      </c>
      <c r="U65" s="36">
        <f>SUMIFS(СВЦЭМ!$C$33:$C$776,СВЦЭМ!$A$33:$A$776,$A65,СВЦЭМ!$B$33:$B$776,U$47)+'СЕТ СН'!$G$9+СВЦЭМ!$D$10+'СЕТ СН'!$G$6-'СЕТ СН'!$G$19</f>
        <v>798.27523987000006</v>
      </c>
      <c r="V65" s="36">
        <f>SUMIFS(СВЦЭМ!$C$33:$C$776,СВЦЭМ!$A$33:$A$776,$A65,СВЦЭМ!$B$33:$B$776,V$47)+'СЕТ СН'!$G$9+СВЦЭМ!$D$10+'СЕТ СН'!$G$6-'СЕТ СН'!$G$19</f>
        <v>819.43107293000003</v>
      </c>
      <c r="W65" s="36">
        <f>SUMIFS(СВЦЭМ!$C$33:$C$776,СВЦЭМ!$A$33:$A$776,$A65,СВЦЭМ!$B$33:$B$776,W$47)+'СЕТ СН'!$G$9+СВЦЭМ!$D$10+'СЕТ СН'!$G$6-'СЕТ СН'!$G$19</f>
        <v>796.40079218000005</v>
      </c>
      <c r="X65" s="36">
        <f>SUMIFS(СВЦЭМ!$C$33:$C$776,СВЦЭМ!$A$33:$A$776,$A65,СВЦЭМ!$B$33:$B$776,X$47)+'СЕТ СН'!$G$9+СВЦЭМ!$D$10+'СЕТ СН'!$G$6-'СЕТ СН'!$G$19</f>
        <v>771.05419741000003</v>
      </c>
      <c r="Y65" s="36">
        <f>SUMIFS(СВЦЭМ!$C$33:$C$776,СВЦЭМ!$A$33:$A$776,$A65,СВЦЭМ!$B$33:$B$776,Y$47)+'СЕТ СН'!$G$9+СВЦЭМ!$D$10+'СЕТ СН'!$G$6-'СЕТ СН'!$G$19</f>
        <v>801.39882043</v>
      </c>
    </row>
    <row r="66" spans="1:27" ht="15.75" x14ac:dyDescent="0.2">
      <c r="A66" s="35">
        <f t="shared" si="1"/>
        <v>43727</v>
      </c>
      <c r="B66" s="36">
        <f>SUMIFS(СВЦЭМ!$C$33:$C$776,СВЦЭМ!$A$33:$A$776,$A66,СВЦЭМ!$B$33:$B$776,B$47)+'СЕТ СН'!$G$9+СВЦЭМ!$D$10+'СЕТ СН'!$G$6-'СЕТ СН'!$G$19</f>
        <v>786.21648684000002</v>
      </c>
      <c r="C66" s="36">
        <f>SUMIFS(СВЦЭМ!$C$33:$C$776,СВЦЭМ!$A$33:$A$776,$A66,СВЦЭМ!$B$33:$B$776,C$47)+'СЕТ СН'!$G$9+СВЦЭМ!$D$10+'СЕТ СН'!$G$6-'СЕТ СН'!$G$19</f>
        <v>804.7437053000001</v>
      </c>
      <c r="D66" s="36">
        <f>SUMIFS(СВЦЭМ!$C$33:$C$776,СВЦЭМ!$A$33:$A$776,$A66,СВЦЭМ!$B$33:$B$776,D$47)+'СЕТ СН'!$G$9+СВЦЭМ!$D$10+'СЕТ СН'!$G$6-'СЕТ СН'!$G$19</f>
        <v>830.91048740000008</v>
      </c>
      <c r="E66" s="36">
        <f>SUMIFS(СВЦЭМ!$C$33:$C$776,СВЦЭМ!$A$33:$A$776,$A66,СВЦЭМ!$B$33:$B$776,E$47)+'СЕТ СН'!$G$9+СВЦЭМ!$D$10+'СЕТ СН'!$G$6-'СЕТ СН'!$G$19</f>
        <v>843.78382738000005</v>
      </c>
      <c r="F66" s="36">
        <f>SUMIFS(СВЦЭМ!$C$33:$C$776,СВЦЭМ!$A$33:$A$776,$A66,СВЦЭМ!$B$33:$B$776,F$47)+'СЕТ СН'!$G$9+СВЦЭМ!$D$10+'СЕТ СН'!$G$6-'СЕТ СН'!$G$19</f>
        <v>845.11246438000001</v>
      </c>
      <c r="G66" s="36">
        <f>SUMIFS(СВЦЭМ!$C$33:$C$776,СВЦЭМ!$A$33:$A$776,$A66,СВЦЭМ!$B$33:$B$776,G$47)+'СЕТ СН'!$G$9+СВЦЭМ!$D$10+'СЕТ СН'!$G$6-'СЕТ СН'!$G$19</f>
        <v>823.5813377500001</v>
      </c>
      <c r="H66" s="36">
        <f>SUMIFS(СВЦЭМ!$C$33:$C$776,СВЦЭМ!$A$33:$A$776,$A66,СВЦЭМ!$B$33:$B$776,H$47)+'СЕТ СН'!$G$9+СВЦЭМ!$D$10+'СЕТ СН'!$G$6-'СЕТ СН'!$G$19</f>
        <v>783.67370223</v>
      </c>
      <c r="I66" s="36">
        <f>SUMIFS(СВЦЭМ!$C$33:$C$776,СВЦЭМ!$A$33:$A$776,$A66,СВЦЭМ!$B$33:$B$776,I$47)+'СЕТ СН'!$G$9+СВЦЭМ!$D$10+'СЕТ СН'!$G$6-'СЕТ СН'!$G$19</f>
        <v>739.81273698000007</v>
      </c>
      <c r="J66" s="36">
        <f>SUMIFS(СВЦЭМ!$C$33:$C$776,СВЦЭМ!$A$33:$A$776,$A66,СВЦЭМ!$B$33:$B$776,J$47)+'СЕТ СН'!$G$9+СВЦЭМ!$D$10+'СЕТ СН'!$G$6-'СЕТ СН'!$G$19</f>
        <v>752.63828498000009</v>
      </c>
      <c r="K66" s="36">
        <f>SUMIFS(СВЦЭМ!$C$33:$C$776,СВЦЭМ!$A$33:$A$776,$A66,СВЦЭМ!$B$33:$B$776,K$47)+'СЕТ СН'!$G$9+СВЦЭМ!$D$10+'СЕТ СН'!$G$6-'СЕТ СН'!$G$19</f>
        <v>826.74244426000007</v>
      </c>
      <c r="L66" s="36">
        <f>SUMIFS(СВЦЭМ!$C$33:$C$776,СВЦЭМ!$A$33:$A$776,$A66,СВЦЭМ!$B$33:$B$776,L$47)+'СЕТ СН'!$G$9+СВЦЭМ!$D$10+'СЕТ СН'!$G$6-'СЕТ СН'!$G$19</f>
        <v>880.89673760000005</v>
      </c>
      <c r="M66" s="36">
        <f>SUMIFS(СВЦЭМ!$C$33:$C$776,СВЦЭМ!$A$33:$A$776,$A66,СВЦЭМ!$B$33:$B$776,M$47)+'СЕТ СН'!$G$9+СВЦЭМ!$D$10+'СЕТ СН'!$G$6-'СЕТ СН'!$G$19</f>
        <v>866.89091316000008</v>
      </c>
      <c r="N66" s="36">
        <f>SUMIFS(СВЦЭМ!$C$33:$C$776,СВЦЭМ!$A$33:$A$776,$A66,СВЦЭМ!$B$33:$B$776,N$47)+'СЕТ СН'!$G$9+СВЦЭМ!$D$10+'СЕТ СН'!$G$6-'СЕТ СН'!$G$19</f>
        <v>889.08780303000003</v>
      </c>
      <c r="O66" s="36">
        <f>SUMIFS(СВЦЭМ!$C$33:$C$776,СВЦЭМ!$A$33:$A$776,$A66,СВЦЭМ!$B$33:$B$776,O$47)+'СЕТ СН'!$G$9+СВЦЭМ!$D$10+'СЕТ СН'!$G$6-'СЕТ СН'!$G$19</f>
        <v>883.5058764800001</v>
      </c>
      <c r="P66" s="36">
        <f>SUMIFS(СВЦЭМ!$C$33:$C$776,СВЦЭМ!$A$33:$A$776,$A66,СВЦЭМ!$B$33:$B$776,P$47)+'СЕТ СН'!$G$9+СВЦЭМ!$D$10+'СЕТ СН'!$G$6-'СЕТ СН'!$G$19</f>
        <v>760.07506837000005</v>
      </c>
      <c r="Q66" s="36">
        <f>SUMIFS(СВЦЭМ!$C$33:$C$776,СВЦЭМ!$A$33:$A$776,$A66,СВЦЭМ!$B$33:$B$776,Q$47)+'СЕТ СН'!$G$9+СВЦЭМ!$D$10+'СЕТ СН'!$G$6-'СЕТ СН'!$G$19</f>
        <v>756.88217471000007</v>
      </c>
      <c r="R66" s="36">
        <f>SUMIFS(СВЦЭМ!$C$33:$C$776,СВЦЭМ!$A$33:$A$776,$A66,СВЦЭМ!$B$33:$B$776,R$47)+'СЕТ СН'!$G$9+СВЦЭМ!$D$10+'СЕТ СН'!$G$6-'СЕТ СН'!$G$19</f>
        <v>757.91133668000009</v>
      </c>
      <c r="S66" s="36">
        <f>SUMIFS(СВЦЭМ!$C$33:$C$776,СВЦЭМ!$A$33:$A$776,$A66,СВЦЭМ!$B$33:$B$776,S$47)+'СЕТ СН'!$G$9+СВЦЭМ!$D$10+'СЕТ СН'!$G$6-'СЕТ СН'!$G$19</f>
        <v>758.86744061000002</v>
      </c>
      <c r="T66" s="36">
        <f>SUMIFS(СВЦЭМ!$C$33:$C$776,СВЦЭМ!$A$33:$A$776,$A66,СВЦЭМ!$B$33:$B$776,T$47)+'СЕТ СН'!$G$9+СВЦЭМ!$D$10+'СЕТ СН'!$G$6-'СЕТ СН'!$G$19</f>
        <v>757.07908261</v>
      </c>
      <c r="U66" s="36">
        <f>SUMIFS(СВЦЭМ!$C$33:$C$776,СВЦЭМ!$A$33:$A$776,$A66,СВЦЭМ!$B$33:$B$776,U$47)+'СЕТ СН'!$G$9+СВЦЭМ!$D$10+'СЕТ СН'!$G$6-'СЕТ СН'!$G$19</f>
        <v>778.0770323700001</v>
      </c>
      <c r="V66" s="36">
        <f>SUMIFS(СВЦЭМ!$C$33:$C$776,СВЦЭМ!$A$33:$A$776,$A66,СВЦЭМ!$B$33:$B$776,V$47)+'СЕТ СН'!$G$9+СВЦЭМ!$D$10+'СЕТ СН'!$G$6-'СЕТ СН'!$G$19</f>
        <v>791.04513942000005</v>
      </c>
      <c r="W66" s="36">
        <f>SUMIFS(СВЦЭМ!$C$33:$C$776,СВЦЭМ!$A$33:$A$776,$A66,СВЦЭМ!$B$33:$B$776,W$47)+'СЕТ СН'!$G$9+СВЦЭМ!$D$10+'СЕТ СН'!$G$6-'СЕТ СН'!$G$19</f>
        <v>774.06985246000011</v>
      </c>
      <c r="X66" s="36">
        <f>SUMIFS(СВЦЭМ!$C$33:$C$776,СВЦЭМ!$A$33:$A$776,$A66,СВЦЭМ!$B$33:$B$776,X$47)+'СЕТ СН'!$G$9+СВЦЭМ!$D$10+'СЕТ СН'!$G$6-'СЕТ СН'!$G$19</f>
        <v>745.40388600000006</v>
      </c>
      <c r="Y66" s="36">
        <f>SUMIFS(СВЦЭМ!$C$33:$C$776,СВЦЭМ!$A$33:$A$776,$A66,СВЦЭМ!$B$33:$B$776,Y$47)+'СЕТ СН'!$G$9+СВЦЭМ!$D$10+'СЕТ СН'!$G$6-'СЕТ СН'!$G$19</f>
        <v>792.18636141000002</v>
      </c>
    </row>
    <row r="67" spans="1:27" ht="15.75" x14ac:dyDescent="0.2">
      <c r="A67" s="35">
        <f t="shared" si="1"/>
        <v>43728</v>
      </c>
      <c r="B67" s="36">
        <f>SUMIFS(СВЦЭМ!$C$33:$C$776,СВЦЭМ!$A$33:$A$776,$A67,СВЦЭМ!$B$33:$B$776,B$47)+'СЕТ СН'!$G$9+СВЦЭМ!$D$10+'СЕТ СН'!$G$6-'СЕТ СН'!$G$19</f>
        <v>902.03480778000005</v>
      </c>
      <c r="C67" s="36">
        <f>SUMIFS(СВЦЭМ!$C$33:$C$776,СВЦЭМ!$A$33:$A$776,$A67,СВЦЭМ!$B$33:$B$776,C$47)+'СЕТ СН'!$G$9+СВЦЭМ!$D$10+'СЕТ СН'!$G$6-'СЕТ СН'!$G$19</f>
        <v>937.88014880000003</v>
      </c>
      <c r="D67" s="36">
        <f>SUMIFS(СВЦЭМ!$C$33:$C$776,СВЦЭМ!$A$33:$A$776,$A67,СВЦЭМ!$B$33:$B$776,D$47)+'СЕТ СН'!$G$9+СВЦЭМ!$D$10+'СЕТ СН'!$G$6-'СЕТ СН'!$G$19</f>
        <v>940.3195347300001</v>
      </c>
      <c r="E67" s="36">
        <f>SUMIFS(СВЦЭМ!$C$33:$C$776,СВЦЭМ!$A$33:$A$776,$A67,СВЦЭМ!$B$33:$B$776,E$47)+'СЕТ СН'!$G$9+СВЦЭМ!$D$10+'СЕТ СН'!$G$6-'СЕТ СН'!$G$19</f>
        <v>947.88350716000002</v>
      </c>
      <c r="F67" s="36">
        <f>SUMIFS(СВЦЭМ!$C$33:$C$776,СВЦЭМ!$A$33:$A$776,$A67,СВЦЭМ!$B$33:$B$776,F$47)+'СЕТ СН'!$G$9+СВЦЭМ!$D$10+'СЕТ СН'!$G$6-'СЕТ СН'!$G$19</f>
        <v>951.93625721000001</v>
      </c>
      <c r="G67" s="36">
        <f>SUMIFS(СВЦЭМ!$C$33:$C$776,СВЦЭМ!$A$33:$A$776,$A67,СВЦЭМ!$B$33:$B$776,G$47)+'СЕТ СН'!$G$9+СВЦЭМ!$D$10+'СЕТ СН'!$G$6-'СЕТ СН'!$G$19</f>
        <v>944.11799452000002</v>
      </c>
      <c r="H67" s="36">
        <f>SUMIFS(СВЦЭМ!$C$33:$C$776,СВЦЭМ!$A$33:$A$776,$A67,СВЦЭМ!$B$33:$B$776,H$47)+'СЕТ СН'!$G$9+СВЦЭМ!$D$10+'СЕТ СН'!$G$6-'СЕТ СН'!$G$19</f>
        <v>881.05638247000002</v>
      </c>
      <c r="I67" s="36">
        <f>SUMIFS(СВЦЭМ!$C$33:$C$776,СВЦЭМ!$A$33:$A$776,$A67,СВЦЭМ!$B$33:$B$776,I$47)+'СЕТ СН'!$G$9+СВЦЭМ!$D$10+'СЕТ СН'!$G$6-'СЕТ СН'!$G$19</f>
        <v>848.05638901000009</v>
      </c>
      <c r="J67" s="36">
        <f>SUMIFS(СВЦЭМ!$C$33:$C$776,СВЦЭМ!$A$33:$A$776,$A67,СВЦЭМ!$B$33:$B$776,J$47)+'СЕТ СН'!$G$9+СВЦЭМ!$D$10+'СЕТ СН'!$G$6-'СЕТ СН'!$G$19</f>
        <v>844.77022881000005</v>
      </c>
      <c r="K67" s="36">
        <f>SUMIFS(СВЦЭМ!$C$33:$C$776,СВЦЭМ!$A$33:$A$776,$A67,СВЦЭМ!$B$33:$B$776,K$47)+'СЕТ СН'!$G$9+СВЦЭМ!$D$10+'СЕТ СН'!$G$6-'СЕТ СН'!$G$19</f>
        <v>833.73546565000004</v>
      </c>
      <c r="L67" s="36">
        <f>SUMIFS(СВЦЭМ!$C$33:$C$776,СВЦЭМ!$A$33:$A$776,$A67,СВЦЭМ!$B$33:$B$776,L$47)+'СЕТ СН'!$G$9+СВЦЭМ!$D$10+'СЕТ СН'!$G$6-'СЕТ СН'!$G$19</f>
        <v>834.09137654000006</v>
      </c>
      <c r="M67" s="36">
        <f>SUMIFS(СВЦЭМ!$C$33:$C$776,СВЦЭМ!$A$33:$A$776,$A67,СВЦЭМ!$B$33:$B$776,M$47)+'СЕТ СН'!$G$9+СВЦЭМ!$D$10+'СЕТ СН'!$G$6-'СЕТ СН'!$G$19</f>
        <v>836.19860085000005</v>
      </c>
      <c r="N67" s="36">
        <f>SUMIFS(СВЦЭМ!$C$33:$C$776,СВЦЭМ!$A$33:$A$776,$A67,СВЦЭМ!$B$33:$B$776,N$47)+'СЕТ СН'!$G$9+СВЦЭМ!$D$10+'СЕТ СН'!$G$6-'СЕТ СН'!$G$19</f>
        <v>822.66142133000005</v>
      </c>
      <c r="O67" s="36">
        <f>SUMIFS(СВЦЭМ!$C$33:$C$776,СВЦЭМ!$A$33:$A$776,$A67,СВЦЭМ!$B$33:$B$776,O$47)+'СЕТ СН'!$G$9+СВЦЭМ!$D$10+'СЕТ СН'!$G$6-'СЕТ СН'!$G$19</f>
        <v>823.23929403000011</v>
      </c>
      <c r="P67" s="36">
        <f>SUMIFS(СВЦЭМ!$C$33:$C$776,СВЦЭМ!$A$33:$A$776,$A67,СВЦЭМ!$B$33:$B$776,P$47)+'СЕТ СН'!$G$9+СВЦЭМ!$D$10+'СЕТ СН'!$G$6-'СЕТ СН'!$G$19</f>
        <v>840.47842228000002</v>
      </c>
      <c r="Q67" s="36">
        <f>SUMIFS(СВЦЭМ!$C$33:$C$776,СВЦЭМ!$A$33:$A$776,$A67,СВЦЭМ!$B$33:$B$776,Q$47)+'СЕТ СН'!$G$9+СВЦЭМ!$D$10+'СЕТ СН'!$G$6-'СЕТ СН'!$G$19</f>
        <v>871.64092318000007</v>
      </c>
      <c r="R67" s="36">
        <f>SUMIFS(СВЦЭМ!$C$33:$C$776,СВЦЭМ!$A$33:$A$776,$A67,СВЦЭМ!$B$33:$B$776,R$47)+'СЕТ СН'!$G$9+СВЦЭМ!$D$10+'СЕТ СН'!$G$6-'СЕТ СН'!$G$19</f>
        <v>833.7852625700001</v>
      </c>
      <c r="S67" s="36">
        <f>SUMIFS(СВЦЭМ!$C$33:$C$776,СВЦЭМ!$A$33:$A$776,$A67,СВЦЭМ!$B$33:$B$776,S$47)+'СЕТ СН'!$G$9+СВЦЭМ!$D$10+'СЕТ СН'!$G$6-'СЕТ СН'!$G$19</f>
        <v>798.25205576000008</v>
      </c>
      <c r="T67" s="36">
        <f>SUMIFS(СВЦЭМ!$C$33:$C$776,СВЦЭМ!$A$33:$A$776,$A67,СВЦЭМ!$B$33:$B$776,T$47)+'СЕТ СН'!$G$9+СВЦЭМ!$D$10+'СЕТ СН'!$G$6-'СЕТ СН'!$G$19</f>
        <v>767.40843677000009</v>
      </c>
      <c r="U67" s="36">
        <f>SUMIFS(СВЦЭМ!$C$33:$C$776,СВЦЭМ!$A$33:$A$776,$A67,СВЦЭМ!$B$33:$B$776,U$47)+'СЕТ СН'!$G$9+СВЦЭМ!$D$10+'СЕТ СН'!$G$6-'СЕТ СН'!$G$19</f>
        <v>723.94284471000003</v>
      </c>
      <c r="V67" s="36">
        <f>SUMIFS(СВЦЭМ!$C$33:$C$776,СВЦЭМ!$A$33:$A$776,$A67,СВЦЭМ!$B$33:$B$776,V$47)+'СЕТ СН'!$G$9+СВЦЭМ!$D$10+'СЕТ СН'!$G$6-'СЕТ СН'!$G$19</f>
        <v>729.80224483000006</v>
      </c>
      <c r="W67" s="36">
        <f>SUMIFS(СВЦЭМ!$C$33:$C$776,СВЦЭМ!$A$33:$A$776,$A67,СВЦЭМ!$B$33:$B$776,W$47)+'СЕТ СН'!$G$9+СВЦЭМ!$D$10+'СЕТ СН'!$G$6-'СЕТ СН'!$G$19</f>
        <v>721.96193490000007</v>
      </c>
      <c r="X67" s="36">
        <f>SUMIFS(СВЦЭМ!$C$33:$C$776,СВЦЭМ!$A$33:$A$776,$A67,СВЦЭМ!$B$33:$B$776,X$47)+'СЕТ СН'!$G$9+СВЦЭМ!$D$10+'СЕТ СН'!$G$6-'СЕТ СН'!$G$19</f>
        <v>752.06270978000009</v>
      </c>
      <c r="Y67" s="36">
        <f>SUMIFS(СВЦЭМ!$C$33:$C$776,СВЦЭМ!$A$33:$A$776,$A67,СВЦЭМ!$B$33:$B$776,Y$47)+'СЕТ СН'!$G$9+СВЦЭМ!$D$10+'СЕТ СН'!$G$6-'СЕТ СН'!$G$19</f>
        <v>802.65737162000005</v>
      </c>
    </row>
    <row r="68" spans="1:27" ht="15.75" x14ac:dyDescent="0.2">
      <c r="A68" s="35">
        <f t="shared" si="1"/>
        <v>43729</v>
      </c>
      <c r="B68" s="36">
        <f>SUMIFS(СВЦЭМ!$C$33:$C$776,СВЦЭМ!$A$33:$A$776,$A68,СВЦЭМ!$B$33:$B$776,B$47)+'СЕТ СН'!$G$9+СВЦЭМ!$D$10+'СЕТ СН'!$G$6-'СЕТ СН'!$G$19</f>
        <v>865.65999208000005</v>
      </c>
      <c r="C68" s="36">
        <f>SUMIFS(СВЦЭМ!$C$33:$C$776,СВЦЭМ!$A$33:$A$776,$A68,СВЦЭМ!$B$33:$B$776,C$47)+'СЕТ СН'!$G$9+СВЦЭМ!$D$10+'СЕТ СН'!$G$6-'СЕТ СН'!$G$19</f>
        <v>859.78053078000005</v>
      </c>
      <c r="D68" s="36">
        <f>SUMIFS(СВЦЭМ!$C$33:$C$776,СВЦЭМ!$A$33:$A$776,$A68,СВЦЭМ!$B$33:$B$776,D$47)+'СЕТ СН'!$G$9+СВЦЭМ!$D$10+'СЕТ СН'!$G$6-'СЕТ СН'!$G$19</f>
        <v>863.91146809000008</v>
      </c>
      <c r="E68" s="36">
        <f>SUMIFS(СВЦЭМ!$C$33:$C$776,СВЦЭМ!$A$33:$A$776,$A68,СВЦЭМ!$B$33:$B$776,E$47)+'СЕТ СН'!$G$9+СВЦЭМ!$D$10+'СЕТ СН'!$G$6-'СЕТ СН'!$G$19</f>
        <v>867.04023766</v>
      </c>
      <c r="F68" s="36">
        <f>SUMIFS(СВЦЭМ!$C$33:$C$776,СВЦЭМ!$A$33:$A$776,$A68,СВЦЭМ!$B$33:$B$776,F$47)+'СЕТ СН'!$G$9+СВЦЭМ!$D$10+'СЕТ СН'!$G$6-'СЕТ СН'!$G$19</f>
        <v>880.37108526000009</v>
      </c>
      <c r="G68" s="36">
        <f>SUMIFS(СВЦЭМ!$C$33:$C$776,СВЦЭМ!$A$33:$A$776,$A68,СВЦЭМ!$B$33:$B$776,G$47)+'СЕТ СН'!$G$9+СВЦЭМ!$D$10+'СЕТ СН'!$G$6-'СЕТ СН'!$G$19</f>
        <v>866.33883994000007</v>
      </c>
      <c r="H68" s="36">
        <f>SUMIFS(СВЦЭМ!$C$33:$C$776,СВЦЭМ!$A$33:$A$776,$A68,СВЦЭМ!$B$33:$B$776,H$47)+'СЕТ СН'!$G$9+СВЦЭМ!$D$10+'СЕТ СН'!$G$6-'СЕТ СН'!$G$19</f>
        <v>838.72245195000005</v>
      </c>
      <c r="I68" s="36">
        <f>SUMIFS(СВЦЭМ!$C$33:$C$776,СВЦЭМ!$A$33:$A$776,$A68,СВЦЭМ!$B$33:$B$776,I$47)+'СЕТ СН'!$G$9+СВЦЭМ!$D$10+'СЕТ СН'!$G$6-'СЕТ СН'!$G$19</f>
        <v>809.57940948000009</v>
      </c>
      <c r="J68" s="36">
        <f>SUMIFS(СВЦЭМ!$C$33:$C$776,СВЦЭМ!$A$33:$A$776,$A68,СВЦЭМ!$B$33:$B$776,J$47)+'СЕТ СН'!$G$9+СВЦЭМ!$D$10+'СЕТ СН'!$G$6-'СЕТ СН'!$G$19</f>
        <v>814.73648709000008</v>
      </c>
      <c r="K68" s="36">
        <f>SUMIFS(СВЦЭМ!$C$33:$C$776,СВЦЭМ!$A$33:$A$776,$A68,СВЦЭМ!$B$33:$B$776,K$47)+'СЕТ СН'!$G$9+СВЦЭМ!$D$10+'СЕТ СН'!$G$6-'СЕТ СН'!$G$19</f>
        <v>866.78469058000007</v>
      </c>
      <c r="L68" s="36">
        <f>SUMIFS(СВЦЭМ!$C$33:$C$776,СВЦЭМ!$A$33:$A$776,$A68,СВЦЭМ!$B$33:$B$776,L$47)+'СЕТ СН'!$G$9+СВЦЭМ!$D$10+'СЕТ СН'!$G$6-'СЕТ СН'!$G$19</f>
        <v>878.8191976600001</v>
      </c>
      <c r="M68" s="36">
        <f>SUMIFS(СВЦЭМ!$C$33:$C$776,СВЦЭМ!$A$33:$A$776,$A68,СВЦЭМ!$B$33:$B$776,M$47)+'СЕТ СН'!$G$9+СВЦЭМ!$D$10+'СЕТ СН'!$G$6-'СЕТ СН'!$G$19</f>
        <v>880.42136618000006</v>
      </c>
      <c r="N68" s="36">
        <f>SUMIFS(СВЦЭМ!$C$33:$C$776,СВЦЭМ!$A$33:$A$776,$A68,СВЦЭМ!$B$33:$B$776,N$47)+'СЕТ СН'!$G$9+СВЦЭМ!$D$10+'СЕТ СН'!$G$6-'СЕТ СН'!$G$19</f>
        <v>875.60214210000004</v>
      </c>
      <c r="O68" s="36">
        <f>SUMIFS(СВЦЭМ!$C$33:$C$776,СВЦЭМ!$A$33:$A$776,$A68,СВЦЭМ!$B$33:$B$776,O$47)+'СЕТ СН'!$G$9+СВЦЭМ!$D$10+'СЕТ СН'!$G$6-'СЕТ СН'!$G$19</f>
        <v>862.8689307300001</v>
      </c>
      <c r="P68" s="36">
        <f>SUMIFS(СВЦЭМ!$C$33:$C$776,СВЦЭМ!$A$33:$A$776,$A68,СВЦЭМ!$B$33:$B$776,P$47)+'СЕТ СН'!$G$9+СВЦЭМ!$D$10+'СЕТ СН'!$G$6-'СЕТ СН'!$G$19</f>
        <v>866.63770351000005</v>
      </c>
      <c r="Q68" s="36">
        <f>SUMIFS(СВЦЭМ!$C$33:$C$776,СВЦЭМ!$A$33:$A$776,$A68,СВЦЭМ!$B$33:$B$776,Q$47)+'СЕТ СН'!$G$9+СВЦЭМ!$D$10+'СЕТ СН'!$G$6-'СЕТ СН'!$G$19</f>
        <v>864.69911637000007</v>
      </c>
      <c r="R68" s="36">
        <f>SUMIFS(СВЦЭМ!$C$33:$C$776,СВЦЭМ!$A$33:$A$776,$A68,СВЦЭМ!$B$33:$B$776,R$47)+'СЕТ СН'!$G$9+СВЦЭМ!$D$10+'СЕТ СН'!$G$6-'СЕТ СН'!$G$19</f>
        <v>877.29020706000006</v>
      </c>
      <c r="S68" s="36">
        <f>SUMIFS(СВЦЭМ!$C$33:$C$776,СВЦЭМ!$A$33:$A$776,$A68,СВЦЭМ!$B$33:$B$776,S$47)+'СЕТ СН'!$G$9+СВЦЭМ!$D$10+'СЕТ СН'!$G$6-'СЕТ СН'!$G$19</f>
        <v>887.43222404000005</v>
      </c>
      <c r="T68" s="36">
        <f>SUMIFS(СВЦЭМ!$C$33:$C$776,СВЦЭМ!$A$33:$A$776,$A68,СВЦЭМ!$B$33:$B$776,T$47)+'СЕТ СН'!$G$9+СВЦЭМ!$D$10+'СЕТ СН'!$G$6-'СЕТ СН'!$G$19</f>
        <v>916.34376602000009</v>
      </c>
      <c r="U68" s="36">
        <f>SUMIFS(СВЦЭМ!$C$33:$C$776,СВЦЭМ!$A$33:$A$776,$A68,СВЦЭМ!$B$33:$B$776,U$47)+'СЕТ СН'!$G$9+СВЦЭМ!$D$10+'СЕТ СН'!$G$6-'СЕТ СН'!$G$19</f>
        <v>925.8580791600001</v>
      </c>
      <c r="V68" s="36">
        <f>SUMIFS(СВЦЭМ!$C$33:$C$776,СВЦЭМ!$A$33:$A$776,$A68,СВЦЭМ!$B$33:$B$776,V$47)+'СЕТ СН'!$G$9+СВЦЭМ!$D$10+'СЕТ СН'!$G$6-'СЕТ СН'!$G$19</f>
        <v>935.18639352000002</v>
      </c>
      <c r="W68" s="36">
        <f>SUMIFS(СВЦЭМ!$C$33:$C$776,СВЦЭМ!$A$33:$A$776,$A68,СВЦЭМ!$B$33:$B$776,W$47)+'СЕТ СН'!$G$9+СВЦЭМ!$D$10+'СЕТ СН'!$G$6-'СЕТ СН'!$G$19</f>
        <v>927.93983061000006</v>
      </c>
      <c r="X68" s="36">
        <f>SUMIFS(СВЦЭМ!$C$33:$C$776,СВЦЭМ!$A$33:$A$776,$A68,СВЦЭМ!$B$33:$B$776,X$47)+'СЕТ СН'!$G$9+СВЦЭМ!$D$10+'СЕТ СН'!$G$6-'СЕТ СН'!$G$19</f>
        <v>883.53777663000005</v>
      </c>
      <c r="Y68" s="36">
        <f>SUMIFS(СВЦЭМ!$C$33:$C$776,СВЦЭМ!$A$33:$A$776,$A68,СВЦЭМ!$B$33:$B$776,Y$47)+'СЕТ СН'!$G$9+СВЦЭМ!$D$10+'СЕТ СН'!$G$6-'СЕТ СН'!$G$19</f>
        <v>854.44364636</v>
      </c>
    </row>
    <row r="69" spans="1:27" ht="15.75" x14ac:dyDescent="0.2">
      <c r="A69" s="35">
        <f t="shared" si="1"/>
        <v>43730</v>
      </c>
      <c r="B69" s="36">
        <f>SUMIFS(СВЦЭМ!$C$33:$C$776,СВЦЭМ!$A$33:$A$776,$A69,СВЦЭМ!$B$33:$B$776,B$47)+'СЕТ СН'!$G$9+СВЦЭМ!$D$10+'СЕТ СН'!$G$6-'СЕТ СН'!$G$19</f>
        <v>910.07412341000008</v>
      </c>
      <c r="C69" s="36">
        <f>SUMIFS(СВЦЭМ!$C$33:$C$776,СВЦЭМ!$A$33:$A$776,$A69,СВЦЭМ!$B$33:$B$776,C$47)+'СЕТ СН'!$G$9+СВЦЭМ!$D$10+'СЕТ СН'!$G$6-'СЕТ СН'!$G$19</f>
        <v>941.02920871000003</v>
      </c>
      <c r="D69" s="36">
        <f>SUMIFS(СВЦЭМ!$C$33:$C$776,СВЦЭМ!$A$33:$A$776,$A69,СВЦЭМ!$B$33:$B$776,D$47)+'СЕТ СН'!$G$9+СВЦЭМ!$D$10+'СЕТ СН'!$G$6-'СЕТ СН'!$G$19</f>
        <v>957.31007190000003</v>
      </c>
      <c r="E69" s="36">
        <f>SUMIFS(СВЦЭМ!$C$33:$C$776,СВЦЭМ!$A$33:$A$776,$A69,СВЦЭМ!$B$33:$B$776,E$47)+'СЕТ СН'!$G$9+СВЦЭМ!$D$10+'СЕТ СН'!$G$6-'СЕТ СН'!$G$19</f>
        <v>959.9688742400001</v>
      </c>
      <c r="F69" s="36">
        <f>SUMIFS(СВЦЭМ!$C$33:$C$776,СВЦЭМ!$A$33:$A$776,$A69,СВЦЭМ!$B$33:$B$776,F$47)+'СЕТ СН'!$G$9+СВЦЭМ!$D$10+'СЕТ СН'!$G$6-'СЕТ СН'!$G$19</f>
        <v>972.07732223000005</v>
      </c>
      <c r="G69" s="36">
        <f>SUMIFS(СВЦЭМ!$C$33:$C$776,СВЦЭМ!$A$33:$A$776,$A69,СВЦЭМ!$B$33:$B$776,G$47)+'СЕТ СН'!$G$9+СВЦЭМ!$D$10+'СЕТ СН'!$G$6-'СЕТ СН'!$G$19</f>
        <v>977.2561361700001</v>
      </c>
      <c r="H69" s="36">
        <f>SUMIFS(СВЦЭМ!$C$33:$C$776,СВЦЭМ!$A$33:$A$776,$A69,СВЦЭМ!$B$33:$B$776,H$47)+'СЕТ СН'!$G$9+СВЦЭМ!$D$10+'СЕТ СН'!$G$6-'СЕТ СН'!$G$19</f>
        <v>944.11840637</v>
      </c>
      <c r="I69" s="36">
        <f>SUMIFS(СВЦЭМ!$C$33:$C$776,СВЦЭМ!$A$33:$A$776,$A69,СВЦЭМ!$B$33:$B$776,I$47)+'СЕТ СН'!$G$9+СВЦЭМ!$D$10+'СЕТ СН'!$G$6-'СЕТ СН'!$G$19</f>
        <v>920.1246026</v>
      </c>
      <c r="J69" s="36">
        <f>SUMIFS(СВЦЭМ!$C$33:$C$776,СВЦЭМ!$A$33:$A$776,$A69,СВЦЭМ!$B$33:$B$776,J$47)+'СЕТ СН'!$G$9+СВЦЭМ!$D$10+'СЕТ СН'!$G$6-'СЕТ СН'!$G$19</f>
        <v>892.52272833000006</v>
      </c>
      <c r="K69" s="36">
        <f>SUMIFS(СВЦЭМ!$C$33:$C$776,СВЦЭМ!$A$33:$A$776,$A69,СВЦЭМ!$B$33:$B$776,K$47)+'СЕТ СН'!$G$9+СВЦЭМ!$D$10+'СЕТ СН'!$G$6-'СЕТ СН'!$G$19</f>
        <v>874.85423701000002</v>
      </c>
      <c r="L69" s="36">
        <f>SUMIFS(СВЦЭМ!$C$33:$C$776,СВЦЭМ!$A$33:$A$776,$A69,СВЦЭМ!$B$33:$B$776,L$47)+'СЕТ СН'!$G$9+СВЦЭМ!$D$10+'СЕТ СН'!$G$6-'СЕТ СН'!$G$19</f>
        <v>874.83125734000009</v>
      </c>
      <c r="M69" s="36">
        <f>SUMIFS(СВЦЭМ!$C$33:$C$776,СВЦЭМ!$A$33:$A$776,$A69,СВЦЭМ!$B$33:$B$776,M$47)+'СЕТ СН'!$G$9+СВЦЭМ!$D$10+'СЕТ СН'!$G$6-'СЕТ СН'!$G$19</f>
        <v>871.1840742600001</v>
      </c>
      <c r="N69" s="36">
        <f>SUMIFS(СВЦЭМ!$C$33:$C$776,СВЦЭМ!$A$33:$A$776,$A69,СВЦЭМ!$B$33:$B$776,N$47)+'СЕТ СН'!$G$9+СВЦЭМ!$D$10+'СЕТ СН'!$G$6-'СЕТ СН'!$G$19</f>
        <v>859.45310249000011</v>
      </c>
      <c r="O69" s="36">
        <f>SUMIFS(СВЦЭМ!$C$33:$C$776,СВЦЭМ!$A$33:$A$776,$A69,СВЦЭМ!$B$33:$B$776,O$47)+'СЕТ СН'!$G$9+СВЦЭМ!$D$10+'СЕТ СН'!$G$6-'СЕТ СН'!$G$19</f>
        <v>858.24988067000004</v>
      </c>
      <c r="P69" s="36">
        <f>SUMIFS(СВЦЭМ!$C$33:$C$776,СВЦЭМ!$A$33:$A$776,$A69,СВЦЭМ!$B$33:$B$776,P$47)+'СЕТ СН'!$G$9+СВЦЭМ!$D$10+'СЕТ СН'!$G$6-'СЕТ СН'!$G$19</f>
        <v>862.10347637000007</v>
      </c>
      <c r="Q69" s="36">
        <f>SUMIFS(СВЦЭМ!$C$33:$C$776,СВЦЭМ!$A$33:$A$776,$A69,СВЦЭМ!$B$33:$B$776,Q$47)+'СЕТ СН'!$G$9+СВЦЭМ!$D$10+'СЕТ СН'!$G$6-'СЕТ СН'!$G$19</f>
        <v>847.49948811000002</v>
      </c>
      <c r="R69" s="36">
        <f>SUMIFS(СВЦЭМ!$C$33:$C$776,СВЦЭМ!$A$33:$A$776,$A69,СВЦЭМ!$B$33:$B$776,R$47)+'СЕТ СН'!$G$9+СВЦЭМ!$D$10+'СЕТ СН'!$G$6-'СЕТ СН'!$G$19</f>
        <v>859.23147141000004</v>
      </c>
      <c r="S69" s="36">
        <f>SUMIFS(СВЦЭМ!$C$33:$C$776,СВЦЭМ!$A$33:$A$776,$A69,СВЦЭМ!$B$33:$B$776,S$47)+'СЕТ СН'!$G$9+СВЦЭМ!$D$10+'СЕТ СН'!$G$6-'СЕТ СН'!$G$19</f>
        <v>887.9091282600001</v>
      </c>
      <c r="T69" s="36">
        <f>SUMIFS(СВЦЭМ!$C$33:$C$776,СВЦЭМ!$A$33:$A$776,$A69,СВЦЭМ!$B$33:$B$776,T$47)+'СЕТ СН'!$G$9+СВЦЭМ!$D$10+'СЕТ СН'!$G$6-'СЕТ СН'!$G$19</f>
        <v>903.01726882000003</v>
      </c>
      <c r="U69" s="36">
        <f>SUMIFS(СВЦЭМ!$C$33:$C$776,СВЦЭМ!$A$33:$A$776,$A69,СВЦЭМ!$B$33:$B$776,U$47)+'СЕТ СН'!$G$9+СВЦЭМ!$D$10+'СЕТ СН'!$G$6-'СЕТ СН'!$G$19</f>
        <v>941.44403239000007</v>
      </c>
      <c r="V69" s="36">
        <f>SUMIFS(СВЦЭМ!$C$33:$C$776,СВЦЭМ!$A$33:$A$776,$A69,СВЦЭМ!$B$33:$B$776,V$47)+'СЕТ СН'!$G$9+СВЦЭМ!$D$10+'СЕТ СН'!$G$6-'СЕТ СН'!$G$19</f>
        <v>958.06234452000001</v>
      </c>
      <c r="W69" s="36">
        <f>SUMIFS(СВЦЭМ!$C$33:$C$776,СВЦЭМ!$A$33:$A$776,$A69,СВЦЭМ!$B$33:$B$776,W$47)+'СЕТ СН'!$G$9+СВЦЭМ!$D$10+'СЕТ СН'!$G$6-'СЕТ СН'!$G$19</f>
        <v>949.91960112000004</v>
      </c>
      <c r="X69" s="36">
        <f>SUMIFS(СВЦЭМ!$C$33:$C$776,СВЦЭМ!$A$33:$A$776,$A69,СВЦЭМ!$B$33:$B$776,X$47)+'СЕТ СН'!$G$9+СВЦЭМ!$D$10+'СЕТ СН'!$G$6-'СЕТ СН'!$G$19</f>
        <v>924.57104189000006</v>
      </c>
      <c r="Y69" s="36">
        <f>SUMIFS(СВЦЭМ!$C$33:$C$776,СВЦЭМ!$A$33:$A$776,$A69,СВЦЭМ!$B$33:$B$776,Y$47)+'СЕТ СН'!$G$9+СВЦЭМ!$D$10+'СЕТ СН'!$G$6-'СЕТ СН'!$G$19</f>
        <v>893.43017127000007</v>
      </c>
    </row>
    <row r="70" spans="1:27" ht="15.75" x14ac:dyDescent="0.2">
      <c r="A70" s="35">
        <f t="shared" si="1"/>
        <v>43731</v>
      </c>
      <c r="B70" s="36">
        <f>SUMIFS(СВЦЭМ!$C$33:$C$776,СВЦЭМ!$A$33:$A$776,$A70,СВЦЭМ!$B$33:$B$776,B$47)+'СЕТ СН'!$G$9+СВЦЭМ!$D$10+'СЕТ СН'!$G$6-'СЕТ СН'!$G$19</f>
        <v>954.96199262000005</v>
      </c>
      <c r="C70" s="36">
        <f>SUMIFS(СВЦЭМ!$C$33:$C$776,СВЦЭМ!$A$33:$A$776,$A70,СВЦЭМ!$B$33:$B$776,C$47)+'СЕТ СН'!$G$9+СВЦЭМ!$D$10+'СЕТ СН'!$G$6-'СЕТ СН'!$G$19</f>
        <v>988.81332611000005</v>
      </c>
      <c r="D70" s="36">
        <f>SUMIFS(СВЦЭМ!$C$33:$C$776,СВЦЭМ!$A$33:$A$776,$A70,СВЦЭМ!$B$33:$B$776,D$47)+'СЕТ СН'!$G$9+СВЦЭМ!$D$10+'СЕТ СН'!$G$6-'СЕТ СН'!$G$19</f>
        <v>1016.9195586300001</v>
      </c>
      <c r="E70" s="36">
        <f>SUMIFS(СВЦЭМ!$C$33:$C$776,СВЦЭМ!$A$33:$A$776,$A70,СВЦЭМ!$B$33:$B$776,E$47)+'СЕТ СН'!$G$9+СВЦЭМ!$D$10+'СЕТ СН'!$G$6-'СЕТ СН'!$G$19</f>
        <v>1030.9112261499999</v>
      </c>
      <c r="F70" s="36">
        <f>SUMIFS(СВЦЭМ!$C$33:$C$776,СВЦЭМ!$A$33:$A$776,$A70,СВЦЭМ!$B$33:$B$776,F$47)+'СЕТ СН'!$G$9+СВЦЭМ!$D$10+'СЕТ СН'!$G$6-'СЕТ СН'!$G$19</f>
        <v>1028.1370743299999</v>
      </c>
      <c r="G70" s="36">
        <f>SUMIFS(СВЦЭМ!$C$33:$C$776,СВЦЭМ!$A$33:$A$776,$A70,СВЦЭМ!$B$33:$B$776,G$47)+'СЕТ СН'!$G$9+СВЦЭМ!$D$10+'СЕТ СН'!$G$6-'СЕТ СН'!$G$19</f>
        <v>1009.6971189400001</v>
      </c>
      <c r="H70" s="36">
        <f>SUMIFS(СВЦЭМ!$C$33:$C$776,СВЦЭМ!$A$33:$A$776,$A70,СВЦЭМ!$B$33:$B$776,H$47)+'СЕТ СН'!$G$9+СВЦЭМ!$D$10+'СЕТ СН'!$G$6-'СЕТ СН'!$G$19</f>
        <v>960.78221531000008</v>
      </c>
      <c r="I70" s="36">
        <f>SUMIFS(СВЦЭМ!$C$33:$C$776,СВЦЭМ!$A$33:$A$776,$A70,СВЦЭМ!$B$33:$B$776,I$47)+'СЕТ СН'!$G$9+СВЦЭМ!$D$10+'СЕТ СН'!$G$6-'СЕТ СН'!$G$19</f>
        <v>890.62364441000011</v>
      </c>
      <c r="J70" s="36">
        <f>SUMIFS(СВЦЭМ!$C$33:$C$776,СВЦЭМ!$A$33:$A$776,$A70,СВЦЭМ!$B$33:$B$776,J$47)+'СЕТ СН'!$G$9+СВЦЭМ!$D$10+'СЕТ СН'!$G$6-'СЕТ СН'!$G$19</f>
        <v>871.9596783400001</v>
      </c>
      <c r="K70" s="36">
        <f>SUMIFS(СВЦЭМ!$C$33:$C$776,СВЦЭМ!$A$33:$A$776,$A70,СВЦЭМ!$B$33:$B$776,K$47)+'СЕТ СН'!$G$9+СВЦЭМ!$D$10+'СЕТ СН'!$G$6-'СЕТ СН'!$G$19</f>
        <v>850.29831365000007</v>
      </c>
      <c r="L70" s="36">
        <f>SUMIFS(СВЦЭМ!$C$33:$C$776,СВЦЭМ!$A$33:$A$776,$A70,СВЦЭМ!$B$33:$B$776,L$47)+'СЕТ СН'!$G$9+СВЦЭМ!$D$10+'СЕТ СН'!$G$6-'СЕТ СН'!$G$19</f>
        <v>846.87221450000004</v>
      </c>
      <c r="M70" s="36">
        <f>SUMIFS(СВЦЭМ!$C$33:$C$776,СВЦЭМ!$A$33:$A$776,$A70,СВЦЭМ!$B$33:$B$776,M$47)+'СЕТ СН'!$G$9+СВЦЭМ!$D$10+'СЕТ СН'!$G$6-'СЕТ СН'!$G$19</f>
        <v>850.42169746000002</v>
      </c>
      <c r="N70" s="36">
        <f>SUMIFS(СВЦЭМ!$C$33:$C$776,СВЦЭМ!$A$33:$A$776,$A70,СВЦЭМ!$B$33:$B$776,N$47)+'СЕТ СН'!$G$9+СВЦЭМ!$D$10+'СЕТ СН'!$G$6-'СЕТ СН'!$G$19</f>
        <v>863.01457157000004</v>
      </c>
      <c r="O70" s="36">
        <f>SUMIFS(СВЦЭМ!$C$33:$C$776,СВЦЭМ!$A$33:$A$776,$A70,СВЦЭМ!$B$33:$B$776,O$47)+'СЕТ СН'!$G$9+СВЦЭМ!$D$10+'СЕТ СН'!$G$6-'СЕТ СН'!$G$19</f>
        <v>861.51998614000001</v>
      </c>
      <c r="P70" s="36">
        <f>SUMIFS(СВЦЭМ!$C$33:$C$776,СВЦЭМ!$A$33:$A$776,$A70,СВЦЭМ!$B$33:$B$776,P$47)+'СЕТ СН'!$G$9+СВЦЭМ!$D$10+'СЕТ СН'!$G$6-'СЕТ СН'!$G$19</f>
        <v>862.29359454000007</v>
      </c>
      <c r="Q70" s="36">
        <f>SUMIFS(СВЦЭМ!$C$33:$C$776,СВЦЭМ!$A$33:$A$776,$A70,СВЦЭМ!$B$33:$B$776,Q$47)+'СЕТ СН'!$G$9+СВЦЭМ!$D$10+'СЕТ СН'!$G$6-'СЕТ СН'!$G$19</f>
        <v>867.63167943000008</v>
      </c>
      <c r="R70" s="36">
        <f>SUMIFS(СВЦЭМ!$C$33:$C$776,СВЦЭМ!$A$33:$A$776,$A70,СВЦЭМ!$B$33:$B$776,R$47)+'СЕТ СН'!$G$9+СВЦЭМ!$D$10+'СЕТ СН'!$G$6-'СЕТ СН'!$G$19</f>
        <v>837.32707489000006</v>
      </c>
      <c r="S70" s="36">
        <f>SUMIFS(СВЦЭМ!$C$33:$C$776,СВЦЭМ!$A$33:$A$776,$A70,СВЦЭМ!$B$33:$B$776,S$47)+'СЕТ СН'!$G$9+СВЦЭМ!$D$10+'СЕТ СН'!$G$6-'СЕТ СН'!$G$19</f>
        <v>788.45429180000008</v>
      </c>
      <c r="T70" s="36">
        <f>SUMIFS(СВЦЭМ!$C$33:$C$776,СВЦЭМ!$A$33:$A$776,$A70,СВЦЭМ!$B$33:$B$776,T$47)+'СЕТ СН'!$G$9+СВЦЭМ!$D$10+'СЕТ СН'!$G$6-'СЕТ СН'!$G$19</f>
        <v>804.6277630400001</v>
      </c>
      <c r="U70" s="36">
        <f>SUMIFS(СВЦЭМ!$C$33:$C$776,СВЦЭМ!$A$33:$A$776,$A70,СВЦЭМ!$B$33:$B$776,U$47)+'СЕТ СН'!$G$9+СВЦЭМ!$D$10+'СЕТ СН'!$G$6-'СЕТ СН'!$G$19</f>
        <v>839.27955769000005</v>
      </c>
      <c r="V70" s="36">
        <f>SUMIFS(СВЦЭМ!$C$33:$C$776,СВЦЭМ!$A$33:$A$776,$A70,СВЦЭМ!$B$33:$B$776,V$47)+'СЕТ СН'!$G$9+СВЦЭМ!$D$10+'СЕТ СН'!$G$6-'СЕТ СН'!$G$19</f>
        <v>845.08608512000001</v>
      </c>
      <c r="W70" s="36">
        <f>SUMIFS(СВЦЭМ!$C$33:$C$776,СВЦЭМ!$A$33:$A$776,$A70,СВЦЭМ!$B$33:$B$776,W$47)+'СЕТ СН'!$G$9+СВЦЭМ!$D$10+'СЕТ СН'!$G$6-'СЕТ СН'!$G$19</f>
        <v>844.23994746000005</v>
      </c>
      <c r="X70" s="36">
        <f>SUMIFS(СВЦЭМ!$C$33:$C$776,СВЦЭМ!$A$33:$A$776,$A70,СВЦЭМ!$B$33:$B$776,X$47)+'СЕТ СН'!$G$9+СВЦЭМ!$D$10+'СЕТ СН'!$G$6-'СЕТ СН'!$G$19</f>
        <v>813.41151614</v>
      </c>
      <c r="Y70" s="36">
        <f>SUMIFS(СВЦЭМ!$C$33:$C$776,СВЦЭМ!$A$33:$A$776,$A70,СВЦЭМ!$B$33:$B$776,Y$47)+'СЕТ СН'!$G$9+СВЦЭМ!$D$10+'СЕТ СН'!$G$6-'СЕТ СН'!$G$19</f>
        <v>840.05966739000007</v>
      </c>
    </row>
    <row r="71" spans="1:27" ht="15.75" x14ac:dyDescent="0.2">
      <c r="A71" s="35">
        <f t="shared" si="1"/>
        <v>43732</v>
      </c>
      <c r="B71" s="36">
        <f>SUMIFS(СВЦЭМ!$C$33:$C$776,СВЦЭМ!$A$33:$A$776,$A71,СВЦЭМ!$B$33:$B$776,B$47)+'СЕТ СН'!$G$9+СВЦЭМ!$D$10+'СЕТ СН'!$G$6-'СЕТ СН'!$G$19</f>
        <v>952.49338255000009</v>
      </c>
      <c r="C71" s="36">
        <f>SUMIFS(СВЦЭМ!$C$33:$C$776,СВЦЭМ!$A$33:$A$776,$A71,СВЦЭМ!$B$33:$B$776,C$47)+'СЕТ СН'!$G$9+СВЦЭМ!$D$10+'СЕТ СН'!$G$6-'СЕТ СН'!$G$19</f>
        <v>975.82600587000002</v>
      </c>
      <c r="D71" s="36">
        <f>SUMIFS(СВЦЭМ!$C$33:$C$776,СВЦЭМ!$A$33:$A$776,$A71,СВЦЭМ!$B$33:$B$776,D$47)+'СЕТ СН'!$G$9+СВЦЭМ!$D$10+'СЕТ СН'!$G$6-'СЕТ СН'!$G$19</f>
        <v>986.3800778100001</v>
      </c>
      <c r="E71" s="36">
        <f>SUMIFS(СВЦЭМ!$C$33:$C$776,СВЦЭМ!$A$33:$A$776,$A71,СВЦЭМ!$B$33:$B$776,E$47)+'СЕТ СН'!$G$9+СВЦЭМ!$D$10+'СЕТ СН'!$G$6-'СЕТ СН'!$G$19</f>
        <v>995.7151628900001</v>
      </c>
      <c r="F71" s="36">
        <f>SUMIFS(СВЦЭМ!$C$33:$C$776,СВЦЭМ!$A$33:$A$776,$A71,СВЦЭМ!$B$33:$B$776,F$47)+'СЕТ СН'!$G$9+СВЦЭМ!$D$10+'СЕТ СН'!$G$6-'СЕТ СН'!$G$19</f>
        <v>985.80594530000008</v>
      </c>
      <c r="G71" s="36">
        <f>SUMIFS(СВЦЭМ!$C$33:$C$776,СВЦЭМ!$A$33:$A$776,$A71,СВЦЭМ!$B$33:$B$776,G$47)+'СЕТ СН'!$G$9+СВЦЭМ!$D$10+'СЕТ СН'!$G$6-'СЕТ СН'!$G$19</f>
        <v>974.60815381000009</v>
      </c>
      <c r="H71" s="36">
        <f>SUMIFS(СВЦЭМ!$C$33:$C$776,СВЦЭМ!$A$33:$A$776,$A71,СВЦЭМ!$B$33:$B$776,H$47)+'СЕТ СН'!$G$9+СВЦЭМ!$D$10+'СЕТ СН'!$G$6-'СЕТ СН'!$G$19</f>
        <v>928.5855817800001</v>
      </c>
      <c r="I71" s="36">
        <f>SUMIFS(СВЦЭМ!$C$33:$C$776,СВЦЭМ!$A$33:$A$776,$A71,СВЦЭМ!$B$33:$B$776,I$47)+'СЕТ СН'!$G$9+СВЦЭМ!$D$10+'СЕТ СН'!$G$6-'СЕТ СН'!$G$19</f>
        <v>879.14343880000001</v>
      </c>
      <c r="J71" s="36">
        <f>SUMIFS(СВЦЭМ!$C$33:$C$776,СВЦЭМ!$A$33:$A$776,$A71,СВЦЭМ!$B$33:$B$776,J$47)+'СЕТ СН'!$G$9+СВЦЭМ!$D$10+'СЕТ СН'!$G$6-'СЕТ СН'!$G$19</f>
        <v>864.37323654000011</v>
      </c>
      <c r="K71" s="36">
        <f>SUMIFS(СВЦЭМ!$C$33:$C$776,СВЦЭМ!$A$33:$A$776,$A71,СВЦЭМ!$B$33:$B$776,K$47)+'СЕТ СН'!$G$9+СВЦЭМ!$D$10+'СЕТ СН'!$G$6-'СЕТ СН'!$G$19</f>
        <v>876.98096255000007</v>
      </c>
      <c r="L71" s="36">
        <f>SUMIFS(СВЦЭМ!$C$33:$C$776,СВЦЭМ!$A$33:$A$776,$A71,СВЦЭМ!$B$33:$B$776,L$47)+'СЕТ СН'!$G$9+СВЦЭМ!$D$10+'СЕТ СН'!$G$6-'СЕТ СН'!$G$19</f>
        <v>876.76408246000005</v>
      </c>
      <c r="M71" s="36">
        <f>SUMIFS(СВЦЭМ!$C$33:$C$776,СВЦЭМ!$A$33:$A$776,$A71,СВЦЭМ!$B$33:$B$776,M$47)+'СЕТ СН'!$G$9+СВЦЭМ!$D$10+'СЕТ СН'!$G$6-'СЕТ СН'!$G$19</f>
        <v>867.3099139200001</v>
      </c>
      <c r="N71" s="36">
        <f>SUMIFS(СВЦЭМ!$C$33:$C$776,СВЦЭМ!$A$33:$A$776,$A71,СВЦЭМ!$B$33:$B$776,N$47)+'СЕТ СН'!$G$9+СВЦЭМ!$D$10+'СЕТ СН'!$G$6-'СЕТ СН'!$G$19</f>
        <v>876.35721336000006</v>
      </c>
      <c r="O71" s="36">
        <f>SUMIFS(СВЦЭМ!$C$33:$C$776,СВЦЭМ!$A$33:$A$776,$A71,СВЦЭМ!$B$33:$B$776,O$47)+'СЕТ СН'!$G$9+СВЦЭМ!$D$10+'СЕТ СН'!$G$6-'СЕТ СН'!$G$19</f>
        <v>869.01414661000001</v>
      </c>
      <c r="P71" s="36">
        <f>SUMIFS(СВЦЭМ!$C$33:$C$776,СВЦЭМ!$A$33:$A$776,$A71,СВЦЭМ!$B$33:$B$776,P$47)+'СЕТ СН'!$G$9+СВЦЭМ!$D$10+'СЕТ СН'!$G$6-'СЕТ СН'!$G$19</f>
        <v>866.80456525000011</v>
      </c>
      <c r="Q71" s="36">
        <f>SUMIFS(СВЦЭМ!$C$33:$C$776,СВЦЭМ!$A$33:$A$776,$A71,СВЦЭМ!$B$33:$B$776,Q$47)+'СЕТ СН'!$G$9+СВЦЭМ!$D$10+'СЕТ СН'!$G$6-'СЕТ СН'!$G$19</f>
        <v>865.76407630000006</v>
      </c>
      <c r="R71" s="36">
        <f>SUMIFS(СВЦЭМ!$C$33:$C$776,СВЦЭМ!$A$33:$A$776,$A71,СВЦЭМ!$B$33:$B$776,R$47)+'СЕТ СН'!$G$9+СВЦЭМ!$D$10+'СЕТ СН'!$G$6-'СЕТ СН'!$G$19</f>
        <v>829.53277909000008</v>
      </c>
      <c r="S71" s="36">
        <f>SUMIFS(СВЦЭМ!$C$33:$C$776,СВЦЭМ!$A$33:$A$776,$A71,СВЦЭМ!$B$33:$B$776,S$47)+'СЕТ СН'!$G$9+СВЦЭМ!$D$10+'СЕТ СН'!$G$6-'СЕТ СН'!$G$19</f>
        <v>789.85710591000009</v>
      </c>
      <c r="T71" s="36">
        <f>SUMIFS(СВЦЭМ!$C$33:$C$776,СВЦЭМ!$A$33:$A$776,$A71,СВЦЭМ!$B$33:$B$776,T$47)+'СЕТ СН'!$G$9+СВЦЭМ!$D$10+'СЕТ СН'!$G$6-'СЕТ СН'!$G$19</f>
        <v>794.33367741000006</v>
      </c>
      <c r="U71" s="36">
        <f>SUMIFS(СВЦЭМ!$C$33:$C$776,СВЦЭМ!$A$33:$A$776,$A71,СВЦЭМ!$B$33:$B$776,U$47)+'СЕТ СН'!$G$9+СВЦЭМ!$D$10+'СЕТ СН'!$G$6-'СЕТ СН'!$G$19</f>
        <v>822.3558300200001</v>
      </c>
      <c r="V71" s="36">
        <f>SUMIFS(СВЦЭМ!$C$33:$C$776,СВЦЭМ!$A$33:$A$776,$A71,СВЦЭМ!$B$33:$B$776,V$47)+'СЕТ СН'!$G$9+СВЦЭМ!$D$10+'СЕТ СН'!$G$6-'СЕТ СН'!$G$19</f>
        <v>828.75163113000008</v>
      </c>
      <c r="W71" s="36">
        <f>SUMIFS(СВЦЭМ!$C$33:$C$776,СВЦЭМ!$A$33:$A$776,$A71,СВЦЭМ!$B$33:$B$776,W$47)+'СЕТ СН'!$G$9+СВЦЭМ!$D$10+'СЕТ СН'!$G$6-'СЕТ СН'!$G$19</f>
        <v>812.85129700000005</v>
      </c>
      <c r="X71" s="36">
        <f>SUMIFS(СВЦЭМ!$C$33:$C$776,СВЦЭМ!$A$33:$A$776,$A71,СВЦЭМ!$B$33:$B$776,X$47)+'СЕТ СН'!$G$9+СВЦЭМ!$D$10+'СЕТ СН'!$G$6-'СЕТ СН'!$G$19</f>
        <v>789.12277369000003</v>
      </c>
      <c r="Y71" s="36">
        <f>SUMIFS(СВЦЭМ!$C$33:$C$776,СВЦЭМ!$A$33:$A$776,$A71,СВЦЭМ!$B$33:$B$776,Y$47)+'СЕТ СН'!$G$9+СВЦЭМ!$D$10+'СЕТ СН'!$G$6-'СЕТ СН'!$G$19</f>
        <v>834.99096358000008</v>
      </c>
    </row>
    <row r="72" spans="1:27" ht="15.75" x14ac:dyDescent="0.2">
      <c r="A72" s="35">
        <f t="shared" si="1"/>
        <v>43733</v>
      </c>
      <c r="B72" s="36">
        <f>SUMIFS(СВЦЭМ!$C$33:$C$776,СВЦЭМ!$A$33:$A$776,$A72,СВЦЭМ!$B$33:$B$776,B$47)+'СЕТ СН'!$G$9+СВЦЭМ!$D$10+'СЕТ СН'!$G$6-'СЕТ СН'!$G$19</f>
        <v>896.74938184000007</v>
      </c>
      <c r="C72" s="36">
        <f>SUMIFS(СВЦЭМ!$C$33:$C$776,СВЦЭМ!$A$33:$A$776,$A72,СВЦЭМ!$B$33:$B$776,C$47)+'СЕТ СН'!$G$9+СВЦЭМ!$D$10+'СЕТ СН'!$G$6-'СЕТ СН'!$G$19</f>
        <v>921.11933320000003</v>
      </c>
      <c r="D72" s="36">
        <f>SUMIFS(СВЦЭМ!$C$33:$C$776,СВЦЭМ!$A$33:$A$776,$A72,СВЦЭМ!$B$33:$B$776,D$47)+'СЕТ СН'!$G$9+СВЦЭМ!$D$10+'СЕТ СН'!$G$6-'СЕТ СН'!$G$19</f>
        <v>939.39054482000006</v>
      </c>
      <c r="E72" s="36">
        <f>SUMIFS(СВЦЭМ!$C$33:$C$776,СВЦЭМ!$A$33:$A$776,$A72,СВЦЭМ!$B$33:$B$776,E$47)+'СЕТ СН'!$G$9+СВЦЭМ!$D$10+'СЕТ СН'!$G$6-'СЕТ СН'!$G$19</f>
        <v>934.93552871000009</v>
      </c>
      <c r="F72" s="36">
        <f>SUMIFS(СВЦЭМ!$C$33:$C$776,СВЦЭМ!$A$33:$A$776,$A72,СВЦЭМ!$B$33:$B$776,F$47)+'СЕТ СН'!$G$9+СВЦЭМ!$D$10+'СЕТ СН'!$G$6-'СЕТ СН'!$G$19</f>
        <v>936.36070164</v>
      </c>
      <c r="G72" s="36">
        <f>SUMIFS(СВЦЭМ!$C$33:$C$776,СВЦЭМ!$A$33:$A$776,$A72,СВЦЭМ!$B$33:$B$776,G$47)+'СЕТ СН'!$G$9+СВЦЭМ!$D$10+'СЕТ СН'!$G$6-'СЕТ СН'!$G$19</f>
        <v>922.09907411000006</v>
      </c>
      <c r="H72" s="36">
        <f>SUMIFS(СВЦЭМ!$C$33:$C$776,СВЦЭМ!$A$33:$A$776,$A72,СВЦЭМ!$B$33:$B$776,H$47)+'СЕТ СН'!$G$9+СВЦЭМ!$D$10+'СЕТ СН'!$G$6-'СЕТ СН'!$G$19</f>
        <v>868.47640774000001</v>
      </c>
      <c r="I72" s="36">
        <f>SUMIFS(СВЦЭМ!$C$33:$C$776,СВЦЭМ!$A$33:$A$776,$A72,СВЦЭМ!$B$33:$B$776,I$47)+'СЕТ СН'!$G$9+СВЦЭМ!$D$10+'СЕТ СН'!$G$6-'СЕТ СН'!$G$19</f>
        <v>828.83255847000009</v>
      </c>
      <c r="J72" s="36">
        <f>SUMIFS(СВЦЭМ!$C$33:$C$776,СВЦЭМ!$A$33:$A$776,$A72,СВЦЭМ!$B$33:$B$776,J$47)+'СЕТ СН'!$G$9+СВЦЭМ!$D$10+'СЕТ СН'!$G$6-'СЕТ СН'!$G$19</f>
        <v>799.11364078000008</v>
      </c>
      <c r="K72" s="36">
        <f>SUMIFS(СВЦЭМ!$C$33:$C$776,СВЦЭМ!$A$33:$A$776,$A72,СВЦЭМ!$B$33:$B$776,K$47)+'СЕТ СН'!$G$9+СВЦЭМ!$D$10+'СЕТ СН'!$G$6-'СЕТ СН'!$G$19</f>
        <v>788.25618021000002</v>
      </c>
      <c r="L72" s="36">
        <f>SUMIFS(СВЦЭМ!$C$33:$C$776,СВЦЭМ!$A$33:$A$776,$A72,СВЦЭМ!$B$33:$B$776,L$47)+'СЕТ СН'!$G$9+СВЦЭМ!$D$10+'СЕТ СН'!$G$6-'СЕТ СН'!$G$19</f>
        <v>790.61149541000009</v>
      </c>
      <c r="M72" s="36">
        <f>SUMIFS(СВЦЭМ!$C$33:$C$776,СВЦЭМ!$A$33:$A$776,$A72,СВЦЭМ!$B$33:$B$776,M$47)+'СЕТ СН'!$G$9+СВЦЭМ!$D$10+'СЕТ СН'!$G$6-'СЕТ СН'!$G$19</f>
        <v>801.42790875000003</v>
      </c>
      <c r="N72" s="36">
        <f>SUMIFS(СВЦЭМ!$C$33:$C$776,СВЦЭМ!$A$33:$A$776,$A72,СВЦЭМ!$B$33:$B$776,N$47)+'СЕТ СН'!$G$9+СВЦЭМ!$D$10+'СЕТ СН'!$G$6-'СЕТ СН'!$G$19</f>
        <v>814.69109722000007</v>
      </c>
      <c r="O72" s="36">
        <f>SUMIFS(СВЦЭМ!$C$33:$C$776,СВЦЭМ!$A$33:$A$776,$A72,СВЦЭМ!$B$33:$B$776,O$47)+'СЕТ СН'!$G$9+СВЦЭМ!$D$10+'СЕТ СН'!$G$6-'СЕТ СН'!$G$19</f>
        <v>819.19575218</v>
      </c>
      <c r="P72" s="36">
        <f>SUMIFS(СВЦЭМ!$C$33:$C$776,СВЦЭМ!$A$33:$A$776,$A72,СВЦЭМ!$B$33:$B$776,P$47)+'СЕТ СН'!$G$9+СВЦЭМ!$D$10+'СЕТ СН'!$G$6-'СЕТ СН'!$G$19</f>
        <v>826.29910639000002</v>
      </c>
      <c r="Q72" s="36">
        <f>SUMIFS(СВЦЭМ!$C$33:$C$776,СВЦЭМ!$A$33:$A$776,$A72,СВЦЭМ!$B$33:$B$776,Q$47)+'СЕТ СН'!$G$9+СВЦЭМ!$D$10+'СЕТ СН'!$G$6-'СЕТ СН'!$G$19</f>
        <v>824.78925437000009</v>
      </c>
      <c r="R72" s="36">
        <f>SUMIFS(СВЦЭМ!$C$33:$C$776,СВЦЭМ!$A$33:$A$776,$A72,СВЦЭМ!$B$33:$B$776,R$47)+'СЕТ СН'!$G$9+СВЦЭМ!$D$10+'СЕТ СН'!$G$6-'СЕТ СН'!$G$19</f>
        <v>838.63203816000009</v>
      </c>
      <c r="S72" s="36">
        <f>SUMIFS(СВЦЭМ!$C$33:$C$776,СВЦЭМ!$A$33:$A$776,$A72,СВЦЭМ!$B$33:$B$776,S$47)+'СЕТ СН'!$G$9+СВЦЭМ!$D$10+'СЕТ СН'!$G$6-'СЕТ СН'!$G$19</f>
        <v>848.51390530000003</v>
      </c>
      <c r="T72" s="36">
        <f>SUMIFS(СВЦЭМ!$C$33:$C$776,СВЦЭМ!$A$33:$A$776,$A72,СВЦЭМ!$B$33:$B$776,T$47)+'СЕТ СН'!$G$9+СВЦЭМ!$D$10+'СЕТ СН'!$G$6-'СЕТ СН'!$G$19</f>
        <v>845.32497299000011</v>
      </c>
      <c r="U72" s="36">
        <f>SUMIFS(СВЦЭМ!$C$33:$C$776,СВЦЭМ!$A$33:$A$776,$A72,СВЦЭМ!$B$33:$B$776,U$47)+'СЕТ СН'!$G$9+СВЦЭМ!$D$10+'СЕТ СН'!$G$6-'СЕТ СН'!$G$19</f>
        <v>855.39860275000001</v>
      </c>
      <c r="V72" s="36">
        <f>SUMIFS(СВЦЭМ!$C$33:$C$776,СВЦЭМ!$A$33:$A$776,$A72,СВЦЭМ!$B$33:$B$776,V$47)+'СЕТ СН'!$G$9+СВЦЭМ!$D$10+'СЕТ СН'!$G$6-'СЕТ СН'!$G$19</f>
        <v>864.30479134000007</v>
      </c>
      <c r="W72" s="36">
        <f>SUMIFS(СВЦЭМ!$C$33:$C$776,СВЦЭМ!$A$33:$A$776,$A72,СВЦЭМ!$B$33:$B$776,W$47)+'СЕТ СН'!$G$9+СВЦЭМ!$D$10+'СЕТ СН'!$G$6-'СЕТ СН'!$G$19</f>
        <v>843.1110846900001</v>
      </c>
      <c r="X72" s="36">
        <f>SUMIFS(СВЦЭМ!$C$33:$C$776,СВЦЭМ!$A$33:$A$776,$A72,СВЦЭМ!$B$33:$B$776,X$47)+'СЕТ СН'!$G$9+СВЦЭМ!$D$10+'СЕТ СН'!$G$6-'СЕТ СН'!$G$19</f>
        <v>839.17668960000003</v>
      </c>
      <c r="Y72" s="36">
        <f>SUMIFS(СВЦЭМ!$C$33:$C$776,СВЦЭМ!$A$33:$A$776,$A72,СВЦЭМ!$B$33:$B$776,Y$47)+'СЕТ СН'!$G$9+СВЦЭМ!$D$10+'СЕТ СН'!$G$6-'СЕТ СН'!$G$19</f>
        <v>811.80905067000003</v>
      </c>
    </row>
    <row r="73" spans="1:27" ht="15.75" x14ac:dyDescent="0.2">
      <c r="A73" s="35">
        <f t="shared" si="1"/>
        <v>43734</v>
      </c>
      <c r="B73" s="36">
        <f>SUMIFS(СВЦЭМ!$C$33:$C$776,СВЦЭМ!$A$33:$A$776,$A73,СВЦЭМ!$B$33:$B$776,B$47)+'СЕТ СН'!$G$9+СВЦЭМ!$D$10+'СЕТ СН'!$G$6-'СЕТ СН'!$G$19</f>
        <v>871.33515508000005</v>
      </c>
      <c r="C73" s="36">
        <f>SUMIFS(СВЦЭМ!$C$33:$C$776,СВЦЭМ!$A$33:$A$776,$A73,СВЦЭМ!$B$33:$B$776,C$47)+'СЕТ СН'!$G$9+СВЦЭМ!$D$10+'СЕТ СН'!$G$6-'СЕТ СН'!$G$19</f>
        <v>907.80514843000003</v>
      </c>
      <c r="D73" s="36">
        <f>SUMIFS(СВЦЭМ!$C$33:$C$776,СВЦЭМ!$A$33:$A$776,$A73,СВЦЭМ!$B$33:$B$776,D$47)+'СЕТ СН'!$G$9+СВЦЭМ!$D$10+'СЕТ СН'!$G$6-'СЕТ СН'!$G$19</f>
        <v>951.13097384000002</v>
      </c>
      <c r="E73" s="36">
        <f>SUMIFS(СВЦЭМ!$C$33:$C$776,СВЦЭМ!$A$33:$A$776,$A73,СВЦЭМ!$B$33:$B$776,E$47)+'СЕТ СН'!$G$9+СВЦЭМ!$D$10+'СЕТ СН'!$G$6-'СЕТ СН'!$G$19</f>
        <v>953.64904362000004</v>
      </c>
      <c r="F73" s="36">
        <f>SUMIFS(СВЦЭМ!$C$33:$C$776,СВЦЭМ!$A$33:$A$776,$A73,СВЦЭМ!$B$33:$B$776,F$47)+'СЕТ СН'!$G$9+СВЦЭМ!$D$10+'СЕТ СН'!$G$6-'СЕТ СН'!$G$19</f>
        <v>941.14775124000005</v>
      </c>
      <c r="G73" s="36">
        <f>SUMIFS(СВЦЭМ!$C$33:$C$776,СВЦЭМ!$A$33:$A$776,$A73,СВЦЭМ!$B$33:$B$776,G$47)+'СЕТ СН'!$G$9+СВЦЭМ!$D$10+'СЕТ СН'!$G$6-'СЕТ СН'!$G$19</f>
        <v>933.99113387000011</v>
      </c>
      <c r="H73" s="36">
        <f>SUMIFS(СВЦЭМ!$C$33:$C$776,СВЦЭМ!$A$33:$A$776,$A73,СВЦЭМ!$B$33:$B$776,H$47)+'СЕТ СН'!$G$9+СВЦЭМ!$D$10+'СЕТ СН'!$G$6-'СЕТ СН'!$G$19</f>
        <v>887.08555706000004</v>
      </c>
      <c r="I73" s="36">
        <f>SUMIFS(СВЦЭМ!$C$33:$C$776,СВЦЭМ!$A$33:$A$776,$A73,СВЦЭМ!$B$33:$B$776,I$47)+'СЕТ СН'!$G$9+СВЦЭМ!$D$10+'СЕТ СН'!$G$6-'СЕТ СН'!$G$19</f>
        <v>854.01172228000007</v>
      </c>
      <c r="J73" s="36">
        <f>SUMIFS(СВЦЭМ!$C$33:$C$776,СВЦЭМ!$A$33:$A$776,$A73,СВЦЭМ!$B$33:$B$776,J$47)+'СЕТ СН'!$G$9+СВЦЭМ!$D$10+'СЕТ СН'!$G$6-'СЕТ СН'!$G$19</f>
        <v>858.12619064</v>
      </c>
      <c r="K73" s="36">
        <f>SUMIFS(СВЦЭМ!$C$33:$C$776,СВЦЭМ!$A$33:$A$776,$A73,СВЦЭМ!$B$33:$B$776,K$47)+'СЕТ СН'!$G$9+СВЦЭМ!$D$10+'СЕТ СН'!$G$6-'СЕТ СН'!$G$19</f>
        <v>861.47112457000003</v>
      </c>
      <c r="L73" s="36">
        <f>SUMIFS(СВЦЭМ!$C$33:$C$776,СВЦЭМ!$A$33:$A$776,$A73,СВЦЭМ!$B$33:$B$776,L$47)+'СЕТ СН'!$G$9+СВЦЭМ!$D$10+'СЕТ СН'!$G$6-'СЕТ СН'!$G$19</f>
        <v>865.74581885000009</v>
      </c>
      <c r="M73" s="36">
        <f>SUMIFS(СВЦЭМ!$C$33:$C$776,СВЦЭМ!$A$33:$A$776,$A73,СВЦЭМ!$B$33:$B$776,M$47)+'СЕТ СН'!$G$9+СВЦЭМ!$D$10+'СЕТ СН'!$G$6-'СЕТ СН'!$G$19</f>
        <v>856.31598345000009</v>
      </c>
      <c r="N73" s="36">
        <f>SUMIFS(СВЦЭМ!$C$33:$C$776,СВЦЭМ!$A$33:$A$776,$A73,СВЦЭМ!$B$33:$B$776,N$47)+'СЕТ СН'!$G$9+СВЦЭМ!$D$10+'СЕТ СН'!$G$6-'СЕТ СН'!$G$19</f>
        <v>860.69063733000007</v>
      </c>
      <c r="O73" s="36">
        <f>SUMIFS(СВЦЭМ!$C$33:$C$776,СВЦЭМ!$A$33:$A$776,$A73,СВЦЭМ!$B$33:$B$776,O$47)+'СЕТ СН'!$G$9+СВЦЭМ!$D$10+'СЕТ СН'!$G$6-'СЕТ СН'!$G$19</f>
        <v>842.94517976000009</v>
      </c>
      <c r="P73" s="36">
        <f>SUMIFS(СВЦЭМ!$C$33:$C$776,СВЦЭМ!$A$33:$A$776,$A73,СВЦЭМ!$B$33:$B$776,P$47)+'СЕТ СН'!$G$9+СВЦЭМ!$D$10+'СЕТ СН'!$G$6-'СЕТ СН'!$G$19</f>
        <v>849.13268134000009</v>
      </c>
      <c r="Q73" s="36">
        <f>SUMIFS(СВЦЭМ!$C$33:$C$776,СВЦЭМ!$A$33:$A$776,$A73,СВЦЭМ!$B$33:$B$776,Q$47)+'СЕТ СН'!$G$9+СВЦЭМ!$D$10+'СЕТ СН'!$G$6-'СЕТ СН'!$G$19</f>
        <v>846.47418283000002</v>
      </c>
      <c r="R73" s="36">
        <f>SUMIFS(СВЦЭМ!$C$33:$C$776,СВЦЭМ!$A$33:$A$776,$A73,СВЦЭМ!$B$33:$B$776,R$47)+'СЕТ СН'!$G$9+СВЦЭМ!$D$10+'СЕТ СН'!$G$6-'СЕТ СН'!$G$19</f>
        <v>837.96002993000002</v>
      </c>
      <c r="S73" s="36">
        <f>SUMIFS(СВЦЭМ!$C$33:$C$776,СВЦЭМ!$A$33:$A$776,$A73,СВЦЭМ!$B$33:$B$776,S$47)+'СЕТ СН'!$G$9+СВЦЭМ!$D$10+'СЕТ СН'!$G$6-'СЕТ СН'!$G$19</f>
        <v>778.95939050000004</v>
      </c>
      <c r="T73" s="36">
        <f>SUMIFS(СВЦЭМ!$C$33:$C$776,СВЦЭМ!$A$33:$A$776,$A73,СВЦЭМ!$B$33:$B$776,T$47)+'СЕТ СН'!$G$9+СВЦЭМ!$D$10+'СЕТ СН'!$G$6-'СЕТ СН'!$G$19</f>
        <v>775.93113817000005</v>
      </c>
      <c r="U73" s="36">
        <f>SUMIFS(СВЦЭМ!$C$33:$C$776,СВЦЭМ!$A$33:$A$776,$A73,СВЦЭМ!$B$33:$B$776,U$47)+'СЕТ СН'!$G$9+СВЦЭМ!$D$10+'СЕТ СН'!$G$6-'СЕТ СН'!$G$19</f>
        <v>810.56370054000001</v>
      </c>
      <c r="V73" s="36">
        <f>SUMIFS(СВЦЭМ!$C$33:$C$776,СВЦЭМ!$A$33:$A$776,$A73,СВЦЭМ!$B$33:$B$776,V$47)+'СЕТ СН'!$G$9+СВЦЭМ!$D$10+'СЕТ СН'!$G$6-'СЕТ СН'!$G$19</f>
        <v>835.93969585000002</v>
      </c>
      <c r="W73" s="36">
        <f>SUMIFS(СВЦЭМ!$C$33:$C$776,СВЦЭМ!$A$33:$A$776,$A73,СВЦЭМ!$B$33:$B$776,W$47)+'СЕТ СН'!$G$9+СВЦЭМ!$D$10+'СЕТ СН'!$G$6-'СЕТ СН'!$G$19</f>
        <v>817.43726335000008</v>
      </c>
      <c r="X73" s="36">
        <f>SUMIFS(СВЦЭМ!$C$33:$C$776,СВЦЭМ!$A$33:$A$776,$A73,СВЦЭМ!$B$33:$B$776,X$47)+'СЕТ СН'!$G$9+СВЦЭМ!$D$10+'СЕТ СН'!$G$6-'СЕТ СН'!$G$19</f>
        <v>787.84058443000004</v>
      </c>
      <c r="Y73" s="36">
        <f>SUMIFS(СВЦЭМ!$C$33:$C$776,СВЦЭМ!$A$33:$A$776,$A73,СВЦЭМ!$B$33:$B$776,Y$47)+'СЕТ СН'!$G$9+СВЦЭМ!$D$10+'СЕТ СН'!$G$6-'СЕТ СН'!$G$19</f>
        <v>819.57752077000009</v>
      </c>
    </row>
    <row r="74" spans="1:27" ht="15.75" x14ac:dyDescent="0.2">
      <c r="A74" s="35">
        <f t="shared" si="1"/>
        <v>43735</v>
      </c>
      <c r="B74" s="36">
        <f>SUMIFS(СВЦЭМ!$C$33:$C$776,СВЦЭМ!$A$33:$A$776,$A74,СВЦЭМ!$B$33:$B$776,B$47)+'СЕТ СН'!$G$9+СВЦЭМ!$D$10+'СЕТ СН'!$G$6-'СЕТ СН'!$G$19</f>
        <v>908.9609815</v>
      </c>
      <c r="C74" s="36">
        <f>SUMIFS(СВЦЭМ!$C$33:$C$776,СВЦЭМ!$A$33:$A$776,$A74,СВЦЭМ!$B$33:$B$776,C$47)+'СЕТ СН'!$G$9+СВЦЭМ!$D$10+'СЕТ СН'!$G$6-'СЕТ СН'!$G$19</f>
        <v>939.94184425000003</v>
      </c>
      <c r="D74" s="36">
        <f>SUMIFS(СВЦЭМ!$C$33:$C$776,СВЦЭМ!$A$33:$A$776,$A74,СВЦЭМ!$B$33:$B$776,D$47)+'СЕТ СН'!$G$9+СВЦЭМ!$D$10+'СЕТ СН'!$G$6-'СЕТ СН'!$G$19</f>
        <v>964.59004978000007</v>
      </c>
      <c r="E74" s="36">
        <f>SUMIFS(СВЦЭМ!$C$33:$C$776,СВЦЭМ!$A$33:$A$776,$A74,СВЦЭМ!$B$33:$B$776,E$47)+'СЕТ СН'!$G$9+СВЦЭМ!$D$10+'СЕТ СН'!$G$6-'СЕТ СН'!$G$19</f>
        <v>967.02248588000009</v>
      </c>
      <c r="F74" s="36">
        <f>SUMIFS(СВЦЭМ!$C$33:$C$776,СВЦЭМ!$A$33:$A$776,$A74,СВЦЭМ!$B$33:$B$776,F$47)+'СЕТ СН'!$G$9+СВЦЭМ!$D$10+'СЕТ СН'!$G$6-'СЕТ СН'!$G$19</f>
        <v>977.06136351000009</v>
      </c>
      <c r="G74" s="36">
        <f>SUMIFS(СВЦЭМ!$C$33:$C$776,СВЦЭМ!$A$33:$A$776,$A74,СВЦЭМ!$B$33:$B$776,G$47)+'СЕТ СН'!$G$9+СВЦЭМ!$D$10+'СЕТ СН'!$G$6-'СЕТ СН'!$G$19</f>
        <v>950.82388346000005</v>
      </c>
      <c r="H74" s="36">
        <f>SUMIFS(СВЦЭМ!$C$33:$C$776,СВЦЭМ!$A$33:$A$776,$A74,СВЦЭМ!$B$33:$B$776,H$47)+'СЕТ СН'!$G$9+СВЦЭМ!$D$10+'СЕТ СН'!$G$6-'СЕТ СН'!$G$19</f>
        <v>909.60168203000001</v>
      </c>
      <c r="I74" s="36">
        <f>SUMIFS(СВЦЭМ!$C$33:$C$776,СВЦЭМ!$A$33:$A$776,$A74,СВЦЭМ!$B$33:$B$776,I$47)+'СЕТ СН'!$G$9+СВЦЭМ!$D$10+'СЕТ СН'!$G$6-'СЕТ СН'!$G$19</f>
        <v>850.72425666000004</v>
      </c>
      <c r="J74" s="36">
        <f>SUMIFS(СВЦЭМ!$C$33:$C$776,СВЦЭМ!$A$33:$A$776,$A74,СВЦЭМ!$B$33:$B$776,J$47)+'СЕТ СН'!$G$9+СВЦЭМ!$D$10+'СЕТ СН'!$G$6-'СЕТ СН'!$G$19</f>
        <v>876.4619625900001</v>
      </c>
      <c r="K74" s="36">
        <f>SUMIFS(СВЦЭМ!$C$33:$C$776,СВЦЭМ!$A$33:$A$776,$A74,СВЦЭМ!$B$33:$B$776,K$47)+'СЕТ СН'!$G$9+СВЦЭМ!$D$10+'СЕТ СН'!$G$6-'СЕТ СН'!$G$19</f>
        <v>889.48870103000002</v>
      </c>
      <c r="L74" s="36">
        <f>SUMIFS(СВЦЭМ!$C$33:$C$776,СВЦЭМ!$A$33:$A$776,$A74,СВЦЭМ!$B$33:$B$776,L$47)+'СЕТ СН'!$G$9+СВЦЭМ!$D$10+'СЕТ СН'!$G$6-'СЕТ СН'!$G$19</f>
        <v>872.36205886000005</v>
      </c>
      <c r="M74" s="36">
        <f>SUMIFS(СВЦЭМ!$C$33:$C$776,СВЦЭМ!$A$33:$A$776,$A74,СВЦЭМ!$B$33:$B$776,M$47)+'СЕТ СН'!$G$9+СВЦЭМ!$D$10+'СЕТ СН'!$G$6-'СЕТ СН'!$G$19</f>
        <v>877.70152588000008</v>
      </c>
      <c r="N74" s="36">
        <f>SUMIFS(СВЦЭМ!$C$33:$C$776,СВЦЭМ!$A$33:$A$776,$A74,СВЦЭМ!$B$33:$B$776,N$47)+'СЕТ СН'!$G$9+СВЦЭМ!$D$10+'СЕТ СН'!$G$6-'СЕТ СН'!$G$19</f>
        <v>873.05632061000006</v>
      </c>
      <c r="O74" s="36">
        <f>SUMIFS(СВЦЭМ!$C$33:$C$776,СВЦЭМ!$A$33:$A$776,$A74,СВЦЭМ!$B$33:$B$776,O$47)+'СЕТ СН'!$G$9+СВЦЭМ!$D$10+'СЕТ СН'!$G$6-'СЕТ СН'!$G$19</f>
        <v>861.58388088000004</v>
      </c>
      <c r="P74" s="36">
        <f>SUMIFS(СВЦЭМ!$C$33:$C$776,СВЦЭМ!$A$33:$A$776,$A74,СВЦЭМ!$B$33:$B$776,P$47)+'СЕТ СН'!$G$9+СВЦЭМ!$D$10+'СЕТ СН'!$G$6-'СЕТ СН'!$G$19</f>
        <v>863.82171659000005</v>
      </c>
      <c r="Q74" s="36">
        <f>SUMIFS(СВЦЭМ!$C$33:$C$776,СВЦЭМ!$A$33:$A$776,$A74,СВЦЭМ!$B$33:$B$776,Q$47)+'СЕТ СН'!$G$9+СВЦЭМ!$D$10+'СЕТ СН'!$G$6-'СЕТ СН'!$G$19</f>
        <v>853.37758742000005</v>
      </c>
      <c r="R74" s="36">
        <f>SUMIFS(СВЦЭМ!$C$33:$C$776,СВЦЭМ!$A$33:$A$776,$A74,СВЦЭМ!$B$33:$B$776,R$47)+'СЕТ СН'!$G$9+СВЦЭМ!$D$10+'СЕТ СН'!$G$6-'СЕТ СН'!$G$19</f>
        <v>871.15870613000004</v>
      </c>
      <c r="S74" s="36">
        <f>SUMIFS(СВЦЭМ!$C$33:$C$776,СВЦЭМ!$A$33:$A$776,$A74,СВЦЭМ!$B$33:$B$776,S$47)+'СЕТ СН'!$G$9+СВЦЭМ!$D$10+'СЕТ СН'!$G$6-'СЕТ СН'!$G$19</f>
        <v>873.19441518000008</v>
      </c>
      <c r="T74" s="36">
        <f>SUMIFS(СВЦЭМ!$C$33:$C$776,СВЦЭМ!$A$33:$A$776,$A74,СВЦЭМ!$B$33:$B$776,T$47)+'СЕТ СН'!$G$9+СВЦЭМ!$D$10+'СЕТ СН'!$G$6-'СЕТ СН'!$G$19</f>
        <v>889.83990086000006</v>
      </c>
      <c r="U74" s="36">
        <f>SUMIFS(СВЦЭМ!$C$33:$C$776,СВЦЭМ!$A$33:$A$776,$A74,СВЦЭМ!$B$33:$B$776,U$47)+'СЕТ СН'!$G$9+СВЦЭМ!$D$10+'СЕТ СН'!$G$6-'СЕТ СН'!$G$19</f>
        <v>860.93272219000005</v>
      </c>
      <c r="V74" s="36">
        <f>SUMIFS(СВЦЭМ!$C$33:$C$776,СВЦЭМ!$A$33:$A$776,$A74,СВЦЭМ!$B$33:$B$776,V$47)+'СЕТ СН'!$G$9+СВЦЭМ!$D$10+'СЕТ СН'!$G$6-'СЕТ СН'!$G$19</f>
        <v>836.03048471000011</v>
      </c>
      <c r="W74" s="36">
        <f>SUMIFS(СВЦЭМ!$C$33:$C$776,СВЦЭМ!$A$33:$A$776,$A74,СВЦЭМ!$B$33:$B$776,W$47)+'СЕТ СН'!$G$9+СВЦЭМ!$D$10+'СЕТ СН'!$G$6-'СЕТ СН'!$G$19</f>
        <v>812.32778563000011</v>
      </c>
      <c r="X74" s="36">
        <f>SUMIFS(СВЦЭМ!$C$33:$C$776,СВЦЭМ!$A$33:$A$776,$A74,СВЦЭМ!$B$33:$B$776,X$47)+'СЕТ СН'!$G$9+СВЦЭМ!$D$10+'СЕТ СН'!$G$6-'СЕТ СН'!$G$19</f>
        <v>784.98199060000002</v>
      </c>
      <c r="Y74" s="36">
        <f>SUMIFS(СВЦЭМ!$C$33:$C$776,СВЦЭМ!$A$33:$A$776,$A74,СВЦЭМ!$B$33:$B$776,Y$47)+'СЕТ СН'!$G$9+СВЦЭМ!$D$10+'СЕТ СН'!$G$6-'СЕТ СН'!$G$19</f>
        <v>799.4800306300001</v>
      </c>
    </row>
    <row r="75" spans="1:27" ht="15.75" x14ac:dyDescent="0.2">
      <c r="A75" s="35">
        <f t="shared" si="1"/>
        <v>43736</v>
      </c>
      <c r="B75" s="36">
        <f>SUMIFS(СВЦЭМ!$C$33:$C$776,СВЦЭМ!$A$33:$A$776,$A75,СВЦЭМ!$B$33:$B$776,B$47)+'СЕТ СН'!$G$9+СВЦЭМ!$D$10+'СЕТ СН'!$G$6-'СЕТ СН'!$G$19</f>
        <v>924.06064155000001</v>
      </c>
      <c r="C75" s="36">
        <f>SUMIFS(СВЦЭМ!$C$33:$C$776,СВЦЭМ!$A$33:$A$776,$A75,СВЦЭМ!$B$33:$B$776,C$47)+'СЕТ СН'!$G$9+СВЦЭМ!$D$10+'СЕТ СН'!$G$6-'СЕТ СН'!$G$19</f>
        <v>940.48566993000009</v>
      </c>
      <c r="D75" s="36">
        <f>SUMIFS(СВЦЭМ!$C$33:$C$776,СВЦЭМ!$A$33:$A$776,$A75,СВЦЭМ!$B$33:$B$776,D$47)+'СЕТ СН'!$G$9+СВЦЭМ!$D$10+'СЕТ СН'!$G$6-'СЕТ СН'!$G$19</f>
        <v>956.96886687000006</v>
      </c>
      <c r="E75" s="36">
        <f>SUMIFS(СВЦЭМ!$C$33:$C$776,СВЦЭМ!$A$33:$A$776,$A75,СВЦЭМ!$B$33:$B$776,E$47)+'СЕТ СН'!$G$9+СВЦЭМ!$D$10+'СЕТ СН'!$G$6-'СЕТ СН'!$G$19</f>
        <v>960.03848655000002</v>
      </c>
      <c r="F75" s="36">
        <f>SUMIFS(СВЦЭМ!$C$33:$C$776,СВЦЭМ!$A$33:$A$776,$A75,СВЦЭМ!$B$33:$B$776,F$47)+'СЕТ СН'!$G$9+СВЦЭМ!$D$10+'СЕТ СН'!$G$6-'СЕТ СН'!$G$19</f>
        <v>953.25794722000001</v>
      </c>
      <c r="G75" s="36">
        <f>SUMIFS(СВЦЭМ!$C$33:$C$776,СВЦЭМ!$A$33:$A$776,$A75,СВЦЭМ!$B$33:$B$776,G$47)+'СЕТ СН'!$G$9+СВЦЭМ!$D$10+'СЕТ СН'!$G$6-'СЕТ СН'!$G$19</f>
        <v>955.03733508000005</v>
      </c>
      <c r="H75" s="36">
        <f>SUMIFS(СВЦЭМ!$C$33:$C$776,СВЦЭМ!$A$33:$A$776,$A75,СВЦЭМ!$B$33:$B$776,H$47)+'СЕТ СН'!$G$9+СВЦЭМ!$D$10+'СЕТ СН'!$G$6-'СЕТ СН'!$G$19</f>
        <v>929.24868253000011</v>
      </c>
      <c r="I75" s="36">
        <f>SUMIFS(СВЦЭМ!$C$33:$C$776,СВЦЭМ!$A$33:$A$776,$A75,СВЦЭМ!$B$33:$B$776,I$47)+'СЕТ СН'!$G$9+СВЦЭМ!$D$10+'СЕТ СН'!$G$6-'СЕТ СН'!$G$19</f>
        <v>899.20951107000008</v>
      </c>
      <c r="J75" s="36">
        <f>SUMIFS(СВЦЭМ!$C$33:$C$776,СВЦЭМ!$A$33:$A$776,$A75,СВЦЭМ!$B$33:$B$776,J$47)+'СЕТ СН'!$G$9+СВЦЭМ!$D$10+'СЕТ СН'!$G$6-'СЕТ СН'!$G$19</f>
        <v>845.49369578000005</v>
      </c>
      <c r="K75" s="36">
        <f>SUMIFS(СВЦЭМ!$C$33:$C$776,СВЦЭМ!$A$33:$A$776,$A75,СВЦЭМ!$B$33:$B$776,K$47)+'СЕТ СН'!$G$9+СВЦЭМ!$D$10+'СЕТ СН'!$G$6-'СЕТ СН'!$G$19</f>
        <v>856.22351998000011</v>
      </c>
      <c r="L75" s="36">
        <f>SUMIFS(СВЦЭМ!$C$33:$C$776,СВЦЭМ!$A$33:$A$776,$A75,СВЦЭМ!$B$33:$B$776,L$47)+'СЕТ СН'!$G$9+СВЦЭМ!$D$10+'СЕТ СН'!$G$6-'СЕТ СН'!$G$19</f>
        <v>859.8237384900001</v>
      </c>
      <c r="M75" s="36">
        <f>SUMIFS(СВЦЭМ!$C$33:$C$776,СВЦЭМ!$A$33:$A$776,$A75,СВЦЭМ!$B$33:$B$776,M$47)+'СЕТ СН'!$G$9+СВЦЭМ!$D$10+'СЕТ СН'!$G$6-'СЕТ СН'!$G$19</f>
        <v>847.12850507000007</v>
      </c>
      <c r="N75" s="36">
        <f>SUMIFS(СВЦЭМ!$C$33:$C$776,СВЦЭМ!$A$33:$A$776,$A75,СВЦЭМ!$B$33:$B$776,N$47)+'СЕТ СН'!$G$9+СВЦЭМ!$D$10+'СЕТ СН'!$G$6-'СЕТ СН'!$G$19</f>
        <v>846.21977160000006</v>
      </c>
      <c r="O75" s="36">
        <f>SUMIFS(СВЦЭМ!$C$33:$C$776,СВЦЭМ!$A$33:$A$776,$A75,СВЦЭМ!$B$33:$B$776,O$47)+'СЕТ СН'!$G$9+СВЦЭМ!$D$10+'СЕТ СН'!$G$6-'СЕТ СН'!$G$19</f>
        <v>838.46863659000007</v>
      </c>
      <c r="P75" s="36">
        <f>SUMIFS(СВЦЭМ!$C$33:$C$776,СВЦЭМ!$A$33:$A$776,$A75,СВЦЭМ!$B$33:$B$776,P$47)+'СЕТ СН'!$G$9+СВЦЭМ!$D$10+'СЕТ СН'!$G$6-'СЕТ СН'!$G$19</f>
        <v>840.66273816</v>
      </c>
      <c r="Q75" s="36">
        <f>SUMIFS(СВЦЭМ!$C$33:$C$776,СВЦЭМ!$A$33:$A$776,$A75,СВЦЭМ!$B$33:$B$776,Q$47)+'СЕТ СН'!$G$9+СВЦЭМ!$D$10+'СЕТ СН'!$G$6-'СЕТ СН'!$G$19</f>
        <v>840.17827963000002</v>
      </c>
      <c r="R75" s="36">
        <f>SUMIFS(СВЦЭМ!$C$33:$C$776,СВЦЭМ!$A$33:$A$776,$A75,СВЦЭМ!$B$33:$B$776,R$47)+'СЕТ СН'!$G$9+СВЦЭМ!$D$10+'СЕТ СН'!$G$6-'СЕТ СН'!$G$19</f>
        <v>793.66216630000008</v>
      </c>
      <c r="S75" s="36">
        <f>SUMIFS(СВЦЭМ!$C$33:$C$776,СВЦЭМ!$A$33:$A$776,$A75,СВЦЭМ!$B$33:$B$776,S$47)+'СЕТ СН'!$G$9+СВЦЭМ!$D$10+'СЕТ СН'!$G$6-'СЕТ СН'!$G$19</f>
        <v>764.8436410600001</v>
      </c>
      <c r="T75" s="36">
        <f>SUMIFS(СВЦЭМ!$C$33:$C$776,СВЦЭМ!$A$33:$A$776,$A75,СВЦЭМ!$B$33:$B$776,T$47)+'СЕТ СН'!$G$9+СВЦЭМ!$D$10+'СЕТ СН'!$G$6-'СЕТ СН'!$G$19</f>
        <v>774.09928842000011</v>
      </c>
      <c r="U75" s="36">
        <f>SUMIFS(СВЦЭМ!$C$33:$C$776,СВЦЭМ!$A$33:$A$776,$A75,СВЦЭМ!$B$33:$B$776,U$47)+'СЕТ СН'!$G$9+СВЦЭМ!$D$10+'СЕТ СН'!$G$6-'СЕТ СН'!$G$19</f>
        <v>799.44853519000003</v>
      </c>
      <c r="V75" s="36">
        <f>SUMIFS(СВЦЭМ!$C$33:$C$776,СВЦЭМ!$A$33:$A$776,$A75,СВЦЭМ!$B$33:$B$776,V$47)+'СЕТ СН'!$G$9+СВЦЭМ!$D$10+'СЕТ СН'!$G$6-'СЕТ СН'!$G$19</f>
        <v>819.95073501000002</v>
      </c>
      <c r="W75" s="36">
        <f>SUMIFS(СВЦЭМ!$C$33:$C$776,СВЦЭМ!$A$33:$A$776,$A75,СВЦЭМ!$B$33:$B$776,W$47)+'СЕТ СН'!$G$9+СВЦЭМ!$D$10+'СЕТ СН'!$G$6-'СЕТ СН'!$G$19</f>
        <v>807.08483881000006</v>
      </c>
      <c r="X75" s="36">
        <f>SUMIFS(СВЦЭМ!$C$33:$C$776,СВЦЭМ!$A$33:$A$776,$A75,СВЦЭМ!$B$33:$B$776,X$47)+'СЕТ СН'!$G$9+СВЦЭМ!$D$10+'СЕТ СН'!$G$6-'СЕТ СН'!$G$19</f>
        <v>783.96539959000006</v>
      </c>
      <c r="Y75" s="36">
        <f>SUMIFS(СВЦЭМ!$C$33:$C$776,СВЦЭМ!$A$33:$A$776,$A75,СВЦЭМ!$B$33:$B$776,Y$47)+'СЕТ СН'!$G$9+СВЦЭМ!$D$10+'СЕТ СН'!$G$6-'СЕТ СН'!$G$19</f>
        <v>831.70654738000007</v>
      </c>
    </row>
    <row r="76" spans="1:27" ht="15.75" x14ac:dyDescent="0.2">
      <c r="A76" s="35">
        <f t="shared" si="1"/>
        <v>43737</v>
      </c>
      <c r="B76" s="36">
        <f>SUMIFS(СВЦЭМ!$C$33:$C$776,СВЦЭМ!$A$33:$A$776,$A76,СВЦЭМ!$B$33:$B$776,B$47)+'СЕТ СН'!$G$9+СВЦЭМ!$D$10+'СЕТ СН'!$G$6-'СЕТ СН'!$G$19</f>
        <v>907.1191313700001</v>
      </c>
      <c r="C76" s="36">
        <f>SUMIFS(СВЦЭМ!$C$33:$C$776,СВЦЭМ!$A$33:$A$776,$A76,СВЦЭМ!$B$33:$B$776,C$47)+'СЕТ СН'!$G$9+СВЦЭМ!$D$10+'СЕТ СН'!$G$6-'СЕТ СН'!$G$19</f>
        <v>927.81932666</v>
      </c>
      <c r="D76" s="36">
        <f>SUMIFS(СВЦЭМ!$C$33:$C$776,СВЦЭМ!$A$33:$A$776,$A76,СВЦЭМ!$B$33:$B$776,D$47)+'СЕТ СН'!$G$9+СВЦЭМ!$D$10+'СЕТ СН'!$G$6-'СЕТ СН'!$G$19</f>
        <v>942.6458049900001</v>
      </c>
      <c r="E76" s="36">
        <f>SUMIFS(СВЦЭМ!$C$33:$C$776,СВЦЭМ!$A$33:$A$776,$A76,СВЦЭМ!$B$33:$B$776,E$47)+'СЕТ СН'!$G$9+СВЦЭМ!$D$10+'СЕТ СН'!$G$6-'СЕТ СН'!$G$19</f>
        <v>941.53601726000011</v>
      </c>
      <c r="F76" s="36">
        <f>SUMIFS(СВЦЭМ!$C$33:$C$776,СВЦЭМ!$A$33:$A$776,$A76,СВЦЭМ!$B$33:$B$776,F$47)+'СЕТ СН'!$G$9+СВЦЭМ!$D$10+'СЕТ СН'!$G$6-'СЕТ СН'!$G$19</f>
        <v>952.30791249000004</v>
      </c>
      <c r="G76" s="36">
        <f>SUMIFS(СВЦЭМ!$C$33:$C$776,СВЦЭМ!$A$33:$A$776,$A76,СВЦЭМ!$B$33:$B$776,G$47)+'СЕТ СН'!$G$9+СВЦЭМ!$D$10+'СЕТ СН'!$G$6-'СЕТ СН'!$G$19</f>
        <v>944.22499254000002</v>
      </c>
      <c r="H76" s="36">
        <f>SUMIFS(СВЦЭМ!$C$33:$C$776,СВЦЭМ!$A$33:$A$776,$A76,СВЦЭМ!$B$33:$B$776,H$47)+'СЕТ СН'!$G$9+СВЦЭМ!$D$10+'СЕТ СН'!$G$6-'СЕТ СН'!$G$19</f>
        <v>923.31668523000008</v>
      </c>
      <c r="I76" s="36">
        <f>SUMIFS(СВЦЭМ!$C$33:$C$776,СВЦЭМ!$A$33:$A$776,$A76,СВЦЭМ!$B$33:$B$776,I$47)+'СЕТ СН'!$G$9+СВЦЭМ!$D$10+'СЕТ СН'!$G$6-'СЕТ СН'!$G$19</f>
        <v>912.30272976000003</v>
      </c>
      <c r="J76" s="36">
        <f>SUMIFS(СВЦЭМ!$C$33:$C$776,СВЦЭМ!$A$33:$A$776,$A76,СВЦЭМ!$B$33:$B$776,J$47)+'СЕТ СН'!$G$9+СВЦЭМ!$D$10+'СЕТ СН'!$G$6-'СЕТ СН'!$G$19</f>
        <v>868.6992668900001</v>
      </c>
      <c r="K76" s="36">
        <f>SUMIFS(СВЦЭМ!$C$33:$C$776,СВЦЭМ!$A$33:$A$776,$A76,СВЦЭМ!$B$33:$B$776,K$47)+'СЕТ СН'!$G$9+СВЦЭМ!$D$10+'СЕТ СН'!$G$6-'СЕТ СН'!$G$19</f>
        <v>841.01767083000004</v>
      </c>
      <c r="L76" s="36">
        <f>SUMIFS(СВЦЭМ!$C$33:$C$776,СВЦЭМ!$A$33:$A$776,$A76,СВЦЭМ!$B$33:$B$776,L$47)+'СЕТ СН'!$G$9+СВЦЭМ!$D$10+'СЕТ СН'!$G$6-'СЕТ СН'!$G$19</f>
        <v>853.51122303000011</v>
      </c>
      <c r="M76" s="36">
        <f>SUMIFS(СВЦЭМ!$C$33:$C$776,СВЦЭМ!$A$33:$A$776,$A76,СВЦЭМ!$B$33:$B$776,M$47)+'СЕТ СН'!$G$9+СВЦЭМ!$D$10+'СЕТ СН'!$G$6-'СЕТ СН'!$G$19</f>
        <v>837.4547932700001</v>
      </c>
      <c r="N76" s="36">
        <f>SUMIFS(СВЦЭМ!$C$33:$C$776,СВЦЭМ!$A$33:$A$776,$A76,СВЦЭМ!$B$33:$B$776,N$47)+'СЕТ СН'!$G$9+СВЦЭМ!$D$10+'СЕТ СН'!$G$6-'СЕТ СН'!$G$19</f>
        <v>840.21190546000003</v>
      </c>
      <c r="O76" s="36">
        <f>SUMIFS(СВЦЭМ!$C$33:$C$776,СВЦЭМ!$A$33:$A$776,$A76,СВЦЭМ!$B$33:$B$776,O$47)+'СЕТ СН'!$G$9+СВЦЭМ!$D$10+'СЕТ СН'!$G$6-'СЕТ СН'!$G$19</f>
        <v>837.80029349000006</v>
      </c>
      <c r="P76" s="36">
        <f>SUMIFS(СВЦЭМ!$C$33:$C$776,СВЦЭМ!$A$33:$A$776,$A76,СВЦЭМ!$B$33:$B$776,P$47)+'СЕТ СН'!$G$9+СВЦЭМ!$D$10+'СЕТ СН'!$G$6-'СЕТ СН'!$G$19</f>
        <v>845.92591058000005</v>
      </c>
      <c r="Q76" s="36">
        <f>SUMIFS(СВЦЭМ!$C$33:$C$776,СВЦЭМ!$A$33:$A$776,$A76,СВЦЭМ!$B$33:$B$776,Q$47)+'СЕТ СН'!$G$9+СВЦЭМ!$D$10+'СЕТ СН'!$G$6-'СЕТ СН'!$G$19</f>
        <v>856.84005938000007</v>
      </c>
      <c r="R76" s="36">
        <f>SUMIFS(СВЦЭМ!$C$33:$C$776,СВЦЭМ!$A$33:$A$776,$A76,СВЦЭМ!$B$33:$B$776,R$47)+'СЕТ СН'!$G$9+СВЦЭМ!$D$10+'СЕТ СН'!$G$6-'СЕТ СН'!$G$19</f>
        <v>812.71870567000008</v>
      </c>
      <c r="S76" s="36">
        <f>SUMIFS(СВЦЭМ!$C$33:$C$776,СВЦЭМ!$A$33:$A$776,$A76,СВЦЭМ!$B$33:$B$776,S$47)+'СЕТ СН'!$G$9+СВЦЭМ!$D$10+'СЕТ СН'!$G$6-'СЕТ СН'!$G$19</f>
        <v>775.92718509000008</v>
      </c>
      <c r="T76" s="36">
        <f>SUMIFS(СВЦЭМ!$C$33:$C$776,СВЦЭМ!$A$33:$A$776,$A76,СВЦЭМ!$B$33:$B$776,T$47)+'СЕТ СН'!$G$9+СВЦЭМ!$D$10+'СЕТ СН'!$G$6-'СЕТ СН'!$G$19</f>
        <v>789.93888519000006</v>
      </c>
      <c r="U76" s="36">
        <f>SUMIFS(СВЦЭМ!$C$33:$C$776,СВЦЭМ!$A$33:$A$776,$A76,СВЦЭМ!$B$33:$B$776,U$47)+'СЕТ СН'!$G$9+СВЦЭМ!$D$10+'СЕТ СН'!$G$6-'СЕТ СН'!$G$19</f>
        <v>823.5216488100001</v>
      </c>
      <c r="V76" s="36">
        <f>SUMIFS(СВЦЭМ!$C$33:$C$776,СВЦЭМ!$A$33:$A$776,$A76,СВЦЭМ!$B$33:$B$776,V$47)+'СЕТ СН'!$G$9+СВЦЭМ!$D$10+'СЕТ СН'!$G$6-'СЕТ СН'!$G$19</f>
        <v>835.39598249000005</v>
      </c>
      <c r="W76" s="36">
        <f>SUMIFS(СВЦЭМ!$C$33:$C$776,СВЦЭМ!$A$33:$A$776,$A76,СВЦЭМ!$B$33:$B$776,W$47)+'СЕТ СН'!$G$9+СВЦЭМ!$D$10+'СЕТ СН'!$G$6-'СЕТ СН'!$G$19</f>
        <v>828.8660163400001</v>
      </c>
      <c r="X76" s="36">
        <f>SUMIFS(СВЦЭМ!$C$33:$C$776,СВЦЭМ!$A$33:$A$776,$A76,СВЦЭМ!$B$33:$B$776,X$47)+'СЕТ СН'!$G$9+СВЦЭМ!$D$10+'СЕТ СН'!$G$6-'СЕТ СН'!$G$19</f>
        <v>793.33276084000011</v>
      </c>
      <c r="Y76" s="36">
        <f>SUMIFS(СВЦЭМ!$C$33:$C$776,СВЦЭМ!$A$33:$A$776,$A76,СВЦЭМ!$B$33:$B$776,Y$47)+'СЕТ СН'!$G$9+СВЦЭМ!$D$10+'СЕТ СН'!$G$6-'СЕТ СН'!$G$19</f>
        <v>789.85474610000006</v>
      </c>
    </row>
    <row r="77" spans="1:27" ht="15.75" x14ac:dyDescent="0.2">
      <c r="A77" s="35">
        <f t="shared" si="1"/>
        <v>43738</v>
      </c>
      <c r="B77" s="36">
        <f>SUMIFS(СВЦЭМ!$C$33:$C$776,СВЦЭМ!$A$33:$A$776,$A77,СВЦЭМ!$B$33:$B$776,B$47)+'СЕТ СН'!$G$9+СВЦЭМ!$D$10+'СЕТ СН'!$G$6-'СЕТ СН'!$G$19</f>
        <v>846.76535668000008</v>
      </c>
      <c r="C77" s="36">
        <f>SUMIFS(СВЦЭМ!$C$33:$C$776,СВЦЭМ!$A$33:$A$776,$A77,СВЦЭМ!$B$33:$B$776,C$47)+'СЕТ СН'!$G$9+СВЦЭМ!$D$10+'СЕТ СН'!$G$6-'СЕТ СН'!$G$19</f>
        <v>881.21467998000003</v>
      </c>
      <c r="D77" s="36">
        <f>SUMIFS(СВЦЭМ!$C$33:$C$776,СВЦЭМ!$A$33:$A$776,$A77,СВЦЭМ!$B$33:$B$776,D$47)+'СЕТ СН'!$G$9+СВЦЭМ!$D$10+'СЕТ СН'!$G$6-'СЕТ СН'!$G$19</f>
        <v>898.59684734000007</v>
      </c>
      <c r="E77" s="36">
        <f>SUMIFS(СВЦЭМ!$C$33:$C$776,СВЦЭМ!$A$33:$A$776,$A77,СВЦЭМ!$B$33:$B$776,E$47)+'СЕТ СН'!$G$9+СВЦЭМ!$D$10+'СЕТ СН'!$G$6-'СЕТ СН'!$G$19</f>
        <v>913.91077597000003</v>
      </c>
      <c r="F77" s="36">
        <f>SUMIFS(СВЦЭМ!$C$33:$C$776,СВЦЭМ!$A$33:$A$776,$A77,СВЦЭМ!$B$33:$B$776,F$47)+'СЕТ СН'!$G$9+СВЦЭМ!$D$10+'СЕТ СН'!$G$6-'СЕТ СН'!$G$19</f>
        <v>904.25457824</v>
      </c>
      <c r="G77" s="36">
        <f>SUMIFS(СВЦЭМ!$C$33:$C$776,СВЦЭМ!$A$33:$A$776,$A77,СВЦЭМ!$B$33:$B$776,G$47)+'СЕТ СН'!$G$9+СВЦЭМ!$D$10+'СЕТ СН'!$G$6-'СЕТ СН'!$G$19</f>
        <v>889.33075394000002</v>
      </c>
      <c r="H77" s="36">
        <f>SUMIFS(СВЦЭМ!$C$33:$C$776,СВЦЭМ!$A$33:$A$776,$A77,СВЦЭМ!$B$33:$B$776,H$47)+'СЕТ СН'!$G$9+СВЦЭМ!$D$10+'СЕТ СН'!$G$6-'СЕТ СН'!$G$19</f>
        <v>835.99117509000007</v>
      </c>
      <c r="I77" s="36">
        <f>SUMIFS(СВЦЭМ!$C$33:$C$776,СВЦЭМ!$A$33:$A$776,$A77,СВЦЭМ!$B$33:$B$776,I$47)+'СЕТ СН'!$G$9+СВЦЭМ!$D$10+'СЕТ СН'!$G$6-'СЕТ СН'!$G$19</f>
        <v>819.60774508000009</v>
      </c>
      <c r="J77" s="36">
        <f>SUMIFS(СВЦЭМ!$C$33:$C$776,СВЦЭМ!$A$33:$A$776,$A77,СВЦЭМ!$B$33:$B$776,J$47)+'СЕТ СН'!$G$9+СВЦЭМ!$D$10+'СЕТ СН'!$G$6-'СЕТ СН'!$G$19</f>
        <v>833.27519244000007</v>
      </c>
      <c r="K77" s="36">
        <f>SUMIFS(СВЦЭМ!$C$33:$C$776,СВЦЭМ!$A$33:$A$776,$A77,СВЦЭМ!$B$33:$B$776,K$47)+'СЕТ СН'!$G$9+СВЦЭМ!$D$10+'СЕТ СН'!$G$6-'СЕТ СН'!$G$19</f>
        <v>840.20667365000008</v>
      </c>
      <c r="L77" s="36">
        <f>SUMIFS(СВЦЭМ!$C$33:$C$776,СВЦЭМ!$A$33:$A$776,$A77,СВЦЭМ!$B$33:$B$776,L$47)+'СЕТ СН'!$G$9+СВЦЭМ!$D$10+'СЕТ СН'!$G$6-'СЕТ СН'!$G$19</f>
        <v>835.22519083000009</v>
      </c>
      <c r="M77" s="36">
        <f>SUMIFS(СВЦЭМ!$C$33:$C$776,СВЦЭМ!$A$33:$A$776,$A77,СВЦЭМ!$B$33:$B$776,M$47)+'СЕТ СН'!$G$9+СВЦЭМ!$D$10+'СЕТ СН'!$G$6-'СЕТ СН'!$G$19</f>
        <v>814.52819088000001</v>
      </c>
      <c r="N77" s="36">
        <f>SUMIFS(СВЦЭМ!$C$33:$C$776,СВЦЭМ!$A$33:$A$776,$A77,СВЦЭМ!$B$33:$B$776,N$47)+'СЕТ СН'!$G$9+СВЦЭМ!$D$10+'СЕТ СН'!$G$6-'СЕТ СН'!$G$19</f>
        <v>809.92370661000007</v>
      </c>
      <c r="O77" s="36">
        <f>SUMIFS(СВЦЭМ!$C$33:$C$776,СВЦЭМ!$A$33:$A$776,$A77,СВЦЭМ!$B$33:$B$776,O$47)+'СЕТ СН'!$G$9+СВЦЭМ!$D$10+'СЕТ СН'!$G$6-'СЕТ СН'!$G$19</f>
        <v>777.86238270000001</v>
      </c>
      <c r="P77" s="36">
        <f>SUMIFS(СВЦЭМ!$C$33:$C$776,СВЦЭМ!$A$33:$A$776,$A77,СВЦЭМ!$B$33:$B$776,P$47)+'СЕТ СН'!$G$9+СВЦЭМ!$D$10+'СЕТ СН'!$G$6-'СЕТ СН'!$G$19</f>
        <v>788.31752933000007</v>
      </c>
      <c r="Q77" s="36">
        <f>SUMIFS(СВЦЭМ!$C$33:$C$776,СВЦЭМ!$A$33:$A$776,$A77,СВЦЭМ!$B$33:$B$776,Q$47)+'СЕТ СН'!$G$9+СВЦЭМ!$D$10+'СЕТ СН'!$G$6-'СЕТ СН'!$G$19</f>
        <v>790.37294526000005</v>
      </c>
      <c r="R77" s="36">
        <f>SUMIFS(СВЦЭМ!$C$33:$C$776,СВЦЭМ!$A$33:$A$776,$A77,СВЦЭМ!$B$33:$B$776,R$47)+'СЕТ СН'!$G$9+СВЦЭМ!$D$10+'СЕТ СН'!$G$6-'СЕТ СН'!$G$19</f>
        <v>756.91400377000002</v>
      </c>
      <c r="S77" s="36">
        <f>SUMIFS(СВЦЭМ!$C$33:$C$776,СВЦЭМ!$A$33:$A$776,$A77,СВЦЭМ!$B$33:$B$776,S$47)+'СЕТ СН'!$G$9+СВЦЭМ!$D$10+'СЕТ СН'!$G$6-'СЕТ СН'!$G$19</f>
        <v>763.95544058000007</v>
      </c>
      <c r="T77" s="36">
        <f>SUMIFS(СВЦЭМ!$C$33:$C$776,СВЦЭМ!$A$33:$A$776,$A77,СВЦЭМ!$B$33:$B$776,T$47)+'СЕТ СН'!$G$9+СВЦЭМ!$D$10+'СЕТ СН'!$G$6-'СЕТ СН'!$G$19</f>
        <v>774.92376620000005</v>
      </c>
      <c r="U77" s="36">
        <f>SUMIFS(СВЦЭМ!$C$33:$C$776,СВЦЭМ!$A$33:$A$776,$A77,СВЦЭМ!$B$33:$B$776,U$47)+'СЕТ СН'!$G$9+СВЦЭМ!$D$10+'СЕТ СН'!$G$6-'СЕТ СН'!$G$19</f>
        <v>806.7950076300001</v>
      </c>
      <c r="V77" s="36">
        <f>SUMIFS(СВЦЭМ!$C$33:$C$776,СВЦЭМ!$A$33:$A$776,$A77,СВЦЭМ!$B$33:$B$776,V$47)+'СЕТ СН'!$G$9+СВЦЭМ!$D$10+'СЕТ СН'!$G$6-'СЕТ СН'!$G$19</f>
        <v>811.6875884100001</v>
      </c>
      <c r="W77" s="36">
        <f>SUMIFS(СВЦЭМ!$C$33:$C$776,СВЦЭМ!$A$33:$A$776,$A77,СВЦЭМ!$B$33:$B$776,W$47)+'СЕТ СН'!$G$9+СВЦЭМ!$D$10+'СЕТ СН'!$G$6-'СЕТ СН'!$G$19</f>
        <v>805.93600357000003</v>
      </c>
      <c r="X77" s="36">
        <f>SUMIFS(СВЦЭМ!$C$33:$C$776,СВЦЭМ!$A$33:$A$776,$A77,СВЦЭМ!$B$33:$B$776,X$47)+'СЕТ СН'!$G$9+СВЦЭМ!$D$10+'СЕТ СН'!$G$6-'СЕТ СН'!$G$19</f>
        <v>778.49976382000011</v>
      </c>
      <c r="Y77" s="36">
        <f>SUMIFS(СВЦЭМ!$C$33:$C$776,СВЦЭМ!$A$33:$A$776,$A77,СВЦЭМ!$B$33:$B$776,Y$47)+'СЕТ СН'!$G$9+СВЦЭМ!$D$10+'СЕТ СН'!$G$6-'СЕТ СН'!$G$19</f>
        <v>755.16124197000011</v>
      </c>
      <c r="AA77" s="37"/>
    </row>
    <row r="78" spans="1:27" ht="15.75" hidden="1" x14ac:dyDescent="0.2">
      <c r="A78" s="35">
        <f t="shared" si="1"/>
        <v>43739</v>
      </c>
      <c r="B78" s="36">
        <f>SUMIFS(СВЦЭМ!$C$33:$C$776,СВЦЭМ!$A$33:$A$776,$A78,СВЦЭМ!$B$33:$B$776,B$47)+'СЕТ СН'!$G$9+СВЦЭМ!$D$10+'СЕТ СН'!$G$6-'СЕТ СН'!$G$19</f>
        <v>192.39746391</v>
      </c>
      <c r="C78" s="36">
        <f>SUMIFS(СВЦЭМ!$C$33:$C$776,СВЦЭМ!$A$33:$A$776,$A78,СВЦЭМ!$B$33:$B$776,C$47)+'СЕТ СН'!$G$9+СВЦЭМ!$D$10+'СЕТ СН'!$G$6-'СЕТ СН'!$G$19</f>
        <v>192.39746391</v>
      </c>
      <c r="D78" s="36">
        <f>SUMIFS(СВЦЭМ!$C$33:$C$776,СВЦЭМ!$A$33:$A$776,$A78,СВЦЭМ!$B$33:$B$776,D$47)+'СЕТ СН'!$G$9+СВЦЭМ!$D$10+'СЕТ СН'!$G$6-'СЕТ СН'!$G$19</f>
        <v>192.39746391</v>
      </c>
      <c r="E78" s="36">
        <f>SUMIFS(СВЦЭМ!$C$33:$C$776,СВЦЭМ!$A$33:$A$776,$A78,СВЦЭМ!$B$33:$B$776,E$47)+'СЕТ СН'!$G$9+СВЦЭМ!$D$10+'СЕТ СН'!$G$6-'СЕТ СН'!$G$19</f>
        <v>192.39746391</v>
      </c>
      <c r="F78" s="36">
        <f>SUMIFS(СВЦЭМ!$C$33:$C$776,СВЦЭМ!$A$33:$A$776,$A78,СВЦЭМ!$B$33:$B$776,F$47)+'СЕТ СН'!$G$9+СВЦЭМ!$D$10+'СЕТ СН'!$G$6-'СЕТ СН'!$G$19</f>
        <v>192.39746391</v>
      </c>
      <c r="G78" s="36">
        <f>SUMIFS(СВЦЭМ!$C$33:$C$776,СВЦЭМ!$A$33:$A$776,$A78,СВЦЭМ!$B$33:$B$776,G$47)+'СЕТ СН'!$G$9+СВЦЭМ!$D$10+'СЕТ СН'!$G$6-'СЕТ СН'!$G$19</f>
        <v>192.39746391</v>
      </c>
      <c r="H78" s="36">
        <f>SUMIFS(СВЦЭМ!$C$33:$C$776,СВЦЭМ!$A$33:$A$776,$A78,СВЦЭМ!$B$33:$B$776,H$47)+'СЕТ СН'!$G$9+СВЦЭМ!$D$10+'СЕТ СН'!$G$6-'СЕТ СН'!$G$19</f>
        <v>192.39746391</v>
      </c>
      <c r="I78" s="36">
        <f>SUMIFS(СВЦЭМ!$C$33:$C$776,СВЦЭМ!$A$33:$A$776,$A78,СВЦЭМ!$B$33:$B$776,I$47)+'СЕТ СН'!$G$9+СВЦЭМ!$D$10+'СЕТ СН'!$G$6-'СЕТ СН'!$G$19</f>
        <v>192.39746391</v>
      </c>
      <c r="J78" s="36">
        <f>SUMIFS(СВЦЭМ!$C$33:$C$776,СВЦЭМ!$A$33:$A$776,$A78,СВЦЭМ!$B$33:$B$776,J$47)+'СЕТ СН'!$G$9+СВЦЭМ!$D$10+'СЕТ СН'!$G$6-'СЕТ СН'!$G$19</f>
        <v>192.39746391</v>
      </c>
      <c r="K78" s="36">
        <f>SUMIFS(СВЦЭМ!$C$33:$C$776,СВЦЭМ!$A$33:$A$776,$A78,СВЦЭМ!$B$33:$B$776,K$47)+'СЕТ СН'!$G$9+СВЦЭМ!$D$10+'СЕТ СН'!$G$6-'СЕТ СН'!$G$19</f>
        <v>192.39746391</v>
      </c>
      <c r="L78" s="36">
        <f>SUMIFS(СВЦЭМ!$C$33:$C$776,СВЦЭМ!$A$33:$A$776,$A78,СВЦЭМ!$B$33:$B$776,L$47)+'СЕТ СН'!$G$9+СВЦЭМ!$D$10+'СЕТ СН'!$G$6-'СЕТ СН'!$G$19</f>
        <v>192.39746391</v>
      </c>
      <c r="M78" s="36">
        <f>SUMIFS(СВЦЭМ!$C$33:$C$776,СВЦЭМ!$A$33:$A$776,$A78,СВЦЭМ!$B$33:$B$776,M$47)+'СЕТ СН'!$G$9+СВЦЭМ!$D$10+'СЕТ СН'!$G$6-'СЕТ СН'!$G$19</f>
        <v>192.39746391</v>
      </c>
      <c r="N78" s="36">
        <f>SUMIFS(СВЦЭМ!$C$33:$C$776,СВЦЭМ!$A$33:$A$776,$A78,СВЦЭМ!$B$33:$B$776,N$47)+'СЕТ СН'!$G$9+СВЦЭМ!$D$10+'СЕТ СН'!$G$6-'СЕТ СН'!$G$19</f>
        <v>192.39746391</v>
      </c>
      <c r="O78" s="36">
        <f>SUMIFS(СВЦЭМ!$C$33:$C$776,СВЦЭМ!$A$33:$A$776,$A78,СВЦЭМ!$B$33:$B$776,O$47)+'СЕТ СН'!$G$9+СВЦЭМ!$D$10+'СЕТ СН'!$G$6-'СЕТ СН'!$G$19</f>
        <v>192.39746391</v>
      </c>
      <c r="P78" s="36">
        <f>SUMIFS(СВЦЭМ!$C$33:$C$776,СВЦЭМ!$A$33:$A$776,$A78,СВЦЭМ!$B$33:$B$776,P$47)+'СЕТ СН'!$G$9+СВЦЭМ!$D$10+'СЕТ СН'!$G$6-'СЕТ СН'!$G$19</f>
        <v>192.39746391</v>
      </c>
      <c r="Q78" s="36">
        <f>SUMIFS(СВЦЭМ!$C$33:$C$776,СВЦЭМ!$A$33:$A$776,$A78,СВЦЭМ!$B$33:$B$776,Q$47)+'СЕТ СН'!$G$9+СВЦЭМ!$D$10+'СЕТ СН'!$G$6-'СЕТ СН'!$G$19</f>
        <v>192.39746391</v>
      </c>
      <c r="R78" s="36">
        <f>SUMIFS(СВЦЭМ!$C$33:$C$776,СВЦЭМ!$A$33:$A$776,$A78,СВЦЭМ!$B$33:$B$776,R$47)+'СЕТ СН'!$G$9+СВЦЭМ!$D$10+'СЕТ СН'!$G$6-'СЕТ СН'!$G$19</f>
        <v>192.39746391</v>
      </c>
      <c r="S78" s="36">
        <f>SUMIFS(СВЦЭМ!$C$33:$C$776,СВЦЭМ!$A$33:$A$776,$A78,СВЦЭМ!$B$33:$B$776,S$47)+'СЕТ СН'!$G$9+СВЦЭМ!$D$10+'СЕТ СН'!$G$6-'СЕТ СН'!$G$19</f>
        <v>192.39746391</v>
      </c>
      <c r="T78" s="36">
        <f>SUMIFS(СВЦЭМ!$C$33:$C$776,СВЦЭМ!$A$33:$A$776,$A78,СВЦЭМ!$B$33:$B$776,T$47)+'СЕТ СН'!$G$9+СВЦЭМ!$D$10+'СЕТ СН'!$G$6-'СЕТ СН'!$G$19</f>
        <v>192.39746391</v>
      </c>
      <c r="U78" s="36">
        <f>SUMIFS(СВЦЭМ!$C$33:$C$776,СВЦЭМ!$A$33:$A$776,$A78,СВЦЭМ!$B$33:$B$776,U$47)+'СЕТ СН'!$G$9+СВЦЭМ!$D$10+'СЕТ СН'!$G$6-'СЕТ СН'!$G$19</f>
        <v>192.39746391</v>
      </c>
      <c r="V78" s="36">
        <f>SUMIFS(СВЦЭМ!$C$33:$C$776,СВЦЭМ!$A$33:$A$776,$A78,СВЦЭМ!$B$33:$B$776,V$47)+'СЕТ СН'!$G$9+СВЦЭМ!$D$10+'СЕТ СН'!$G$6-'СЕТ СН'!$G$19</f>
        <v>192.39746391</v>
      </c>
      <c r="W78" s="36">
        <f>SUMIFS(СВЦЭМ!$C$33:$C$776,СВЦЭМ!$A$33:$A$776,$A78,СВЦЭМ!$B$33:$B$776,W$47)+'СЕТ СН'!$G$9+СВЦЭМ!$D$10+'СЕТ СН'!$G$6-'СЕТ СН'!$G$19</f>
        <v>192.39746391</v>
      </c>
      <c r="X78" s="36">
        <f>SUMIFS(СВЦЭМ!$C$33:$C$776,СВЦЭМ!$A$33:$A$776,$A78,СВЦЭМ!$B$33:$B$776,X$47)+'СЕТ СН'!$G$9+СВЦЭМ!$D$10+'СЕТ СН'!$G$6-'СЕТ СН'!$G$19</f>
        <v>192.39746391</v>
      </c>
      <c r="Y78" s="36">
        <f>SUMIFS(СВЦЭМ!$C$33:$C$776,СВЦЭМ!$A$33:$A$776,$A78,СВЦЭМ!$B$33:$B$776,Y$47)+'СЕТ СН'!$G$9+СВЦЭМ!$D$10+'СЕТ СН'!$G$6-'СЕТ СН'!$G$19</f>
        <v>192.39746391</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5"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5"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01.09.2019</v>
      </c>
      <c r="B84" s="36">
        <f>SUMIFS(СВЦЭМ!$C$33:$C$776,СВЦЭМ!$A$33:$A$776,$A84,СВЦЭМ!$B$33:$B$776,B$83)+'СЕТ СН'!$H$9+СВЦЭМ!$D$10+'СЕТ СН'!$H$6-'СЕТ СН'!$H$19</f>
        <v>883.80778616999999</v>
      </c>
      <c r="C84" s="36">
        <f>SUMIFS(СВЦЭМ!$C$33:$C$776,СВЦЭМ!$A$33:$A$776,$A84,СВЦЭМ!$B$33:$B$776,C$83)+'СЕТ СН'!$H$9+СВЦЭМ!$D$10+'СЕТ СН'!$H$6-'СЕТ СН'!$H$19</f>
        <v>920.32005316000004</v>
      </c>
      <c r="D84" s="36">
        <f>SUMIFS(СВЦЭМ!$C$33:$C$776,СВЦЭМ!$A$33:$A$776,$A84,СВЦЭМ!$B$33:$B$776,D$83)+'СЕТ СН'!$H$9+СВЦЭМ!$D$10+'СЕТ СН'!$H$6-'СЕТ СН'!$H$19</f>
        <v>935.21314658000006</v>
      </c>
      <c r="E84" s="36">
        <f>SUMIFS(СВЦЭМ!$C$33:$C$776,СВЦЭМ!$A$33:$A$776,$A84,СВЦЭМ!$B$33:$B$776,E$83)+'СЕТ СН'!$H$9+СВЦЭМ!$D$10+'СЕТ СН'!$H$6-'СЕТ СН'!$H$19</f>
        <v>967.87161259000004</v>
      </c>
      <c r="F84" s="36">
        <f>SUMIFS(СВЦЭМ!$C$33:$C$776,СВЦЭМ!$A$33:$A$776,$A84,СВЦЭМ!$B$33:$B$776,F$83)+'СЕТ СН'!$H$9+СВЦЭМ!$D$10+'СЕТ СН'!$H$6-'СЕТ СН'!$H$19</f>
        <v>973.81692551000003</v>
      </c>
      <c r="G84" s="36">
        <f>SUMIFS(СВЦЭМ!$C$33:$C$776,СВЦЭМ!$A$33:$A$776,$A84,СВЦЭМ!$B$33:$B$776,G$83)+'СЕТ СН'!$H$9+СВЦЭМ!$D$10+'СЕТ СН'!$H$6-'СЕТ СН'!$H$19</f>
        <v>967.82078560000002</v>
      </c>
      <c r="H84" s="36">
        <f>SUMIFS(СВЦЭМ!$C$33:$C$776,СВЦЭМ!$A$33:$A$776,$A84,СВЦЭМ!$B$33:$B$776,H$83)+'СЕТ СН'!$H$9+СВЦЭМ!$D$10+'СЕТ СН'!$H$6-'СЕТ СН'!$H$19</f>
        <v>945.92384717000004</v>
      </c>
      <c r="I84" s="36">
        <f>SUMIFS(СВЦЭМ!$C$33:$C$776,СВЦЭМ!$A$33:$A$776,$A84,СВЦЭМ!$B$33:$B$776,I$83)+'СЕТ СН'!$H$9+СВЦЭМ!$D$10+'СЕТ СН'!$H$6-'СЕТ СН'!$H$19</f>
        <v>912.28588537999997</v>
      </c>
      <c r="J84" s="36">
        <f>SUMIFS(СВЦЭМ!$C$33:$C$776,СВЦЭМ!$A$33:$A$776,$A84,СВЦЭМ!$B$33:$B$776,J$83)+'СЕТ СН'!$H$9+СВЦЭМ!$D$10+'СЕТ СН'!$H$6-'СЕТ СН'!$H$19</f>
        <v>867.72919157000001</v>
      </c>
      <c r="K84" s="36">
        <f>SUMIFS(СВЦЭМ!$C$33:$C$776,СВЦЭМ!$A$33:$A$776,$A84,СВЦЭМ!$B$33:$B$776,K$83)+'СЕТ СН'!$H$9+СВЦЭМ!$D$10+'СЕТ СН'!$H$6-'СЕТ СН'!$H$19</f>
        <v>830.38309597</v>
      </c>
      <c r="L84" s="36">
        <f>SUMIFS(СВЦЭМ!$C$33:$C$776,СВЦЭМ!$A$33:$A$776,$A84,СВЦЭМ!$B$33:$B$776,L$83)+'СЕТ СН'!$H$9+СВЦЭМ!$D$10+'СЕТ СН'!$H$6-'СЕТ СН'!$H$19</f>
        <v>826.56124143</v>
      </c>
      <c r="M84" s="36">
        <f>SUMIFS(СВЦЭМ!$C$33:$C$776,СВЦЭМ!$A$33:$A$776,$A84,СВЦЭМ!$B$33:$B$776,M$83)+'СЕТ СН'!$H$9+СВЦЭМ!$D$10+'СЕТ СН'!$H$6-'СЕТ СН'!$H$19</f>
        <v>823.27232537999998</v>
      </c>
      <c r="N84" s="36">
        <f>SUMIFS(СВЦЭМ!$C$33:$C$776,СВЦЭМ!$A$33:$A$776,$A84,СВЦЭМ!$B$33:$B$776,N$83)+'СЕТ СН'!$H$9+СВЦЭМ!$D$10+'СЕТ СН'!$H$6-'СЕТ СН'!$H$19</f>
        <v>841.04191064999998</v>
      </c>
      <c r="O84" s="36">
        <f>SUMIFS(СВЦЭМ!$C$33:$C$776,СВЦЭМ!$A$33:$A$776,$A84,СВЦЭМ!$B$33:$B$776,O$83)+'СЕТ СН'!$H$9+СВЦЭМ!$D$10+'СЕТ СН'!$H$6-'СЕТ СН'!$H$19</f>
        <v>844.74489112000003</v>
      </c>
      <c r="P84" s="36">
        <f>SUMIFS(СВЦЭМ!$C$33:$C$776,СВЦЭМ!$A$33:$A$776,$A84,СВЦЭМ!$B$33:$B$776,P$83)+'СЕТ СН'!$H$9+СВЦЭМ!$D$10+'СЕТ СН'!$H$6-'СЕТ СН'!$H$19</f>
        <v>847.16466877000005</v>
      </c>
      <c r="Q84" s="36">
        <f>SUMIFS(СВЦЭМ!$C$33:$C$776,СВЦЭМ!$A$33:$A$776,$A84,СВЦЭМ!$B$33:$B$776,Q$83)+'СЕТ СН'!$H$9+СВЦЭМ!$D$10+'СЕТ СН'!$H$6-'СЕТ СН'!$H$19</f>
        <v>857.50289813999996</v>
      </c>
      <c r="R84" s="36">
        <f>SUMIFS(СВЦЭМ!$C$33:$C$776,СВЦЭМ!$A$33:$A$776,$A84,СВЦЭМ!$B$33:$B$776,R$83)+'СЕТ СН'!$H$9+СВЦЭМ!$D$10+'СЕТ СН'!$H$6-'СЕТ СН'!$H$19</f>
        <v>822.63941361000002</v>
      </c>
      <c r="S84" s="36">
        <f>SUMIFS(СВЦЭМ!$C$33:$C$776,СВЦЭМ!$A$33:$A$776,$A84,СВЦЭМ!$B$33:$B$776,S$83)+'СЕТ СН'!$H$9+СВЦЭМ!$D$10+'СЕТ СН'!$H$6-'СЕТ СН'!$H$19</f>
        <v>792.43385433000003</v>
      </c>
      <c r="T84" s="36">
        <f>SUMIFS(СВЦЭМ!$C$33:$C$776,СВЦЭМ!$A$33:$A$776,$A84,СВЦЭМ!$B$33:$B$776,T$83)+'СЕТ СН'!$H$9+СВЦЭМ!$D$10+'СЕТ СН'!$H$6-'СЕТ СН'!$H$19</f>
        <v>805.74938971999995</v>
      </c>
      <c r="U84" s="36">
        <f>SUMIFS(СВЦЭМ!$C$33:$C$776,СВЦЭМ!$A$33:$A$776,$A84,СВЦЭМ!$B$33:$B$776,U$83)+'СЕТ СН'!$H$9+СВЦЭМ!$D$10+'СЕТ СН'!$H$6-'СЕТ СН'!$H$19</f>
        <v>801.71170632999997</v>
      </c>
      <c r="V84" s="36">
        <f>SUMIFS(СВЦЭМ!$C$33:$C$776,СВЦЭМ!$A$33:$A$776,$A84,СВЦЭМ!$B$33:$B$776,V$83)+'СЕТ СН'!$H$9+СВЦЭМ!$D$10+'СЕТ СН'!$H$6-'СЕТ СН'!$H$19</f>
        <v>832.52095455000006</v>
      </c>
      <c r="W84" s="36">
        <f>SUMIFS(СВЦЭМ!$C$33:$C$776,СВЦЭМ!$A$33:$A$776,$A84,СВЦЭМ!$B$33:$B$776,W$83)+'СЕТ СН'!$H$9+СВЦЭМ!$D$10+'СЕТ СН'!$H$6-'СЕТ СН'!$H$19</f>
        <v>824.41233099999999</v>
      </c>
      <c r="X84" s="36">
        <f>SUMIFS(СВЦЭМ!$C$33:$C$776,СВЦЭМ!$A$33:$A$776,$A84,СВЦЭМ!$B$33:$B$776,X$83)+'СЕТ СН'!$H$9+СВЦЭМ!$D$10+'СЕТ СН'!$H$6-'СЕТ СН'!$H$19</f>
        <v>793.71062187999996</v>
      </c>
      <c r="Y84" s="36">
        <f>SUMIFS(СВЦЭМ!$C$33:$C$776,СВЦЭМ!$A$33:$A$776,$A84,СВЦЭМ!$B$33:$B$776,Y$83)+'СЕТ СН'!$H$9+СВЦЭМ!$D$10+'СЕТ СН'!$H$6-'СЕТ СН'!$H$19</f>
        <v>841.28671467000004</v>
      </c>
    </row>
    <row r="85" spans="1:25" ht="15.75" x14ac:dyDescent="0.2">
      <c r="A85" s="35">
        <f>A84+1</f>
        <v>43710</v>
      </c>
      <c r="B85" s="36">
        <f>SUMIFS(СВЦЭМ!$C$33:$C$776,СВЦЭМ!$A$33:$A$776,$A85,СВЦЭМ!$B$33:$B$776,B$83)+'СЕТ СН'!$H$9+СВЦЭМ!$D$10+'СЕТ СН'!$H$6-'СЕТ СН'!$H$19</f>
        <v>920.46624677</v>
      </c>
      <c r="C85" s="36">
        <f>SUMIFS(СВЦЭМ!$C$33:$C$776,СВЦЭМ!$A$33:$A$776,$A85,СВЦЭМ!$B$33:$B$776,C$83)+'СЕТ СН'!$H$9+СВЦЭМ!$D$10+'СЕТ СН'!$H$6-'СЕТ СН'!$H$19</f>
        <v>942.34076782</v>
      </c>
      <c r="D85" s="36">
        <f>SUMIFS(СВЦЭМ!$C$33:$C$776,СВЦЭМ!$A$33:$A$776,$A85,СВЦЭМ!$B$33:$B$776,D$83)+'СЕТ СН'!$H$9+СВЦЭМ!$D$10+'СЕТ СН'!$H$6-'СЕТ СН'!$H$19</f>
        <v>942.64728499</v>
      </c>
      <c r="E85" s="36">
        <f>SUMIFS(СВЦЭМ!$C$33:$C$776,СВЦЭМ!$A$33:$A$776,$A85,СВЦЭМ!$B$33:$B$776,E$83)+'СЕТ СН'!$H$9+СВЦЭМ!$D$10+'СЕТ СН'!$H$6-'СЕТ СН'!$H$19</f>
        <v>949.59864855000001</v>
      </c>
      <c r="F85" s="36">
        <f>SUMIFS(СВЦЭМ!$C$33:$C$776,СВЦЭМ!$A$33:$A$776,$A85,СВЦЭМ!$B$33:$B$776,F$83)+'СЕТ СН'!$H$9+СВЦЭМ!$D$10+'СЕТ СН'!$H$6-'СЕТ СН'!$H$19</f>
        <v>977.53226749999999</v>
      </c>
      <c r="G85" s="36">
        <f>SUMIFS(СВЦЭМ!$C$33:$C$776,СВЦЭМ!$A$33:$A$776,$A85,СВЦЭМ!$B$33:$B$776,G$83)+'СЕТ СН'!$H$9+СВЦЭМ!$D$10+'СЕТ СН'!$H$6-'СЕТ СН'!$H$19</f>
        <v>945.12651043000005</v>
      </c>
      <c r="H85" s="36">
        <f>SUMIFS(СВЦЭМ!$C$33:$C$776,СВЦЭМ!$A$33:$A$776,$A85,СВЦЭМ!$B$33:$B$776,H$83)+'СЕТ СН'!$H$9+СВЦЭМ!$D$10+'СЕТ СН'!$H$6-'СЕТ СН'!$H$19</f>
        <v>939.95232310999995</v>
      </c>
      <c r="I85" s="36">
        <f>SUMIFS(СВЦЭМ!$C$33:$C$776,СВЦЭМ!$A$33:$A$776,$A85,СВЦЭМ!$B$33:$B$776,I$83)+'СЕТ СН'!$H$9+СВЦЭМ!$D$10+'СЕТ СН'!$H$6-'СЕТ СН'!$H$19</f>
        <v>947.69962340999996</v>
      </c>
      <c r="J85" s="36">
        <f>SUMIFS(СВЦЭМ!$C$33:$C$776,СВЦЭМ!$A$33:$A$776,$A85,СВЦЭМ!$B$33:$B$776,J$83)+'СЕТ СН'!$H$9+СВЦЭМ!$D$10+'СЕТ СН'!$H$6-'СЕТ СН'!$H$19</f>
        <v>924.10989504999998</v>
      </c>
      <c r="K85" s="36">
        <f>SUMIFS(СВЦЭМ!$C$33:$C$776,СВЦЭМ!$A$33:$A$776,$A85,СВЦЭМ!$B$33:$B$776,K$83)+'СЕТ СН'!$H$9+СВЦЭМ!$D$10+'СЕТ СН'!$H$6-'СЕТ СН'!$H$19</f>
        <v>886.11249327999997</v>
      </c>
      <c r="L85" s="36">
        <f>SUMIFS(СВЦЭМ!$C$33:$C$776,СВЦЭМ!$A$33:$A$776,$A85,СВЦЭМ!$B$33:$B$776,L$83)+'СЕТ СН'!$H$9+СВЦЭМ!$D$10+'СЕТ СН'!$H$6-'СЕТ СН'!$H$19</f>
        <v>885.05915874000004</v>
      </c>
      <c r="M85" s="36">
        <f>SUMIFS(СВЦЭМ!$C$33:$C$776,СВЦЭМ!$A$33:$A$776,$A85,СВЦЭМ!$B$33:$B$776,M$83)+'СЕТ СН'!$H$9+СВЦЭМ!$D$10+'СЕТ СН'!$H$6-'СЕТ СН'!$H$19</f>
        <v>890.28060483000002</v>
      </c>
      <c r="N85" s="36">
        <f>SUMIFS(СВЦЭМ!$C$33:$C$776,СВЦЭМ!$A$33:$A$776,$A85,СВЦЭМ!$B$33:$B$776,N$83)+'СЕТ СН'!$H$9+СВЦЭМ!$D$10+'СЕТ СН'!$H$6-'СЕТ СН'!$H$19</f>
        <v>892.86042785999996</v>
      </c>
      <c r="O85" s="36">
        <f>SUMIFS(СВЦЭМ!$C$33:$C$776,СВЦЭМ!$A$33:$A$776,$A85,СВЦЭМ!$B$33:$B$776,O$83)+'СЕТ СН'!$H$9+СВЦЭМ!$D$10+'СЕТ СН'!$H$6-'СЕТ СН'!$H$19</f>
        <v>891.28487115999997</v>
      </c>
      <c r="P85" s="36">
        <f>SUMIFS(СВЦЭМ!$C$33:$C$776,СВЦЭМ!$A$33:$A$776,$A85,СВЦЭМ!$B$33:$B$776,P$83)+'СЕТ СН'!$H$9+СВЦЭМ!$D$10+'СЕТ СН'!$H$6-'СЕТ СН'!$H$19</f>
        <v>893.81228698999996</v>
      </c>
      <c r="Q85" s="36">
        <f>SUMIFS(СВЦЭМ!$C$33:$C$776,СВЦЭМ!$A$33:$A$776,$A85,СВЦЭМ!$B$33:$B$776,Q$83)+'СЕТ СН'!$H$9+СВЦЭМ!$D$10+'СЕТ СН'!$H$6-'СЕТ СН'!$H$19</f>
        <v>895.00122544999999</v>
      </c>
      <c r="R85" s="36">
        <f>SUMIFS(СВЦЭМ!$C$33:$C$776,СВЦЭМ!$A$33:$A$776,$A85,СВЦЭМ!$B$33:$B$776,R$83)+'СЕТ СН'!$H$9+СВЦЭМ!$D$10+'СЕТ СН'!$H$6-'СЕТ СН'!$H$19</f>
        <v>859.53146609999999</v>
      </c>
      <c r="S85" s="36">
        <f>SUMIFS(СВЦЭМ!$C$33:$C$776,СВЦЭМ!$A$33:$A$776,$A85,СВЦЭМ!$B$33:$B$776,S$83)+'СЕТ СН'!$H$9+СВЦЭМ!$D$10+'СЕТ СН'!$H$6-'СЕТ СН'!$H$19</f>
        <v>819.70246285999997</v>
      </c>
      <c r="T85" s="36">
        <f>SUMIFS(СВЦЭМ!$C$33:$C$776,СВЦЭМ!$A$33:$A$776,$A85,СВЦЭМ!$B$33:$B$776,T$83)+'СЕТ СН'!$H$9+СВЦЭМ!$D$10+'СЕТ СН'!$H$6-'СЕТ СН'!$H$19</f>
        <v>821.02053201000001</v>
      </c>
      <c r="U85" s="36">
        <f>SUMIFS(СВЦЭМ!$C$33:$C$776,СВЦЭМ!$A$33:$A$776,$A85,СВЦЭМ!$B$33:$B$776,U$83)+'СЕТ СН'!$H$9+СВЦЭМ!$D$10+'СЕТ СН'!$H$6-'СЕТ СН'!$H$19</f>
        <v>819.68890723000004</v>
      </c>
      <c r="V85" s="36">
        <f>SUMIFS(СВЦЭМ!$C$33:$C$776,СВЦЭМ!$A$33:$A$776,$A85,СВЦЭМ!$B$33:$B$776,V$83)+'СЕТ СН'!$H$9+СВЦЭМ!$D$10+'СЕТ СН'!$H$6-'СЕТ СН'!$H$19</f>
        <v>830.60210864999999</v>
      </c>
      <c r="W85" s="36">
        <f>SUMIFS(СВЦЭМ!$C$33:$C$776,СВЦЭМ!$A$33:$A$776,$A85,СВЦЭМ!$B$33:$B$776,W$83)+'СЕТ СН'!$H$9+СВЦЭМ!$D$10+'СЕТ СН'!$H$6-'СЕТ СН'!$H$19</f>
        <v>822.20148695</v>
      </c>
      <c r="X85" s="36">
        <f>SUMIFS(СВЦЭМ!$C$33:$C$776,СВЦЭМ!$A$33:$A$776,$A85,СВЦЭМ!$B$33:$B$776,X$83)+'СЕТ СН'!$H$9+СВЦЭМ!$D$10+'СЕТ СН'!$H$6-'СЕТ СН'!$H$19</f>
        <v>848.40548149000006</v>
      </c>
      <c r="Y85" s="36">
        <f>SUMIFS(СВЦЭМ!$C$33:$C$776,СВЦЭМ!$A$33:$A$776,$A85,СВЦЭМ!$B$33:$B$776,Y$83)+'СЕТ СН'!$H$9+СВЦЭМ!$D$10+'СЕТ СН'!$H$6-'СЕТ СН'!$H$19</f>
        <v>902.62875394000002</v>
      </c>
    </row>
    <row r="86" spans="1:25" ht="15.75" x14ac:dyDescent="0.2">
      <c r="A86" s="35">
        <f t="shared" ref="A86:A114" si="2">A85+1</f>
        <v>43711</v>
      </c>
      <c r="B86" s="36">
        <f>SUMIFS(СВЦЭМ!$C$33:$C$776,СВЦЭМ!$A$33:$A$776,$A86,СВЦЭМ!$B$33:$B$776,B$83)+'СЕТ СН'!$H$9+СВЦЭМ!$D$10+'СЕТ СН'!$H$6-'СЕТ СН'!$H$19</f>
        <v>966.58566472999996</v>
      </c>
      <c r="C86" s="36">
        <f>SUMIFS(СВЦЭМ!$C$33:$C$776,СВЦЭМ!$A$33:$A$776,$A86,СВЦЭМ!$B$33:$B$776,C$83)+'СЕТ СН'!$H$9+СВЦЭМ!$D$10+'СЕТ СН'!$H$6-'СЕТ СН'!$H$19</f>
        <v>988.81238507</v>
      </c>
      <c r="D86" s="36">
        <f>SUMIFS(СВЦЭМ!$C$33:$C$776,СВЦЭМ!$A$33:$A$776,$A86,СВЦЭМ!$B$33:$B$776,D$83)+'СЕТ СН'!$H$9+СВЦЭМ!$D$10+'СЕТ СН'!$H$6-'СЕТ СН'!$H$19</f>
        <v>977.48027129000002</v>
      </c>
      <c r="E86" s="36">
        <f>SUMIFS(СВЦЭМ!$C$33:$C$776,СВЦЭМ!$A$33:$A$776,$A86,СВЦЭМ!$B$33:$B$776,E$83)+'СЕТ СН'!$H$9+СВЦЭМ!$D$10+'СЕТ СН'!$H$6-'СЕТ СН'!$H$19</f>
        <v>963.33142606000001</v>
      </c>
      <c r="F86" s="36">
        <f>SUMIFS(СВЦЭМ!$C$33:$C$776,СВЦЭМ!$A$33:$A$776,$A86,СВЦЭМ!$B$33:$B$776,F$83)+'СЕТ СН'!$H$9+СВЦЭМ!$D$10+'СЕТ СН'!$H$6-'СЕТ СН'!$H$19</f>
        <v>967.32912003000001</v>
      </c>
      <c r="G86" s="36">
        <f>SUMIFS(СВЦЭМ!$C$33:$C$776,СВЦЭМ!$A$33:$A$776,$A86,СВЦЭМ!$B$33:$B$776,G$83)+'СЕТ СН'!$H$9+СВЦЭМ!$D$10+'СЕТ СН'!$H$6-'СЕТ СН'!$H$19</f>
        <v>965.72070471999996</v>
      </c>
      <c r="H86" s="36">
        <f>SUMIFS(СВЦЭМ!$C$33:$C$776,СВЦЭМ!$A$33:$A$776,$A86,СВЦЭМ!$B$33:$B$776,H$83)+'СЕТ СН'!$H$9+СВЦЭМ!$D$10+'СЕТ СН'!$H$6-'СЕТ СН'!$H$19</f>
        <v>964.32265642000004</v>
      </c>
      <c r="I86" s="36">
        <f>SUMIFS(СВЦЭМ!$C$33:$C$776,СВЦЭМ!$A$33:$A$776,$A86,СВЦЭМ!$B$33:$B$776,I$83)+'СЕТ СН'!$H$9+СВЦЭМ!$D$10+'СЕТ СН'!$H$6-'СЕТ СН'!$H$19</f>
        <v>948.64966584000001</v>
      </c>
      <c r="J86" s="36">
        <f>SUMIFS(СВЦЭМ!$C$33:$C$776,СВЦЭМ!$A$33:$A$776,$A86,СВЦЭМ!$B$33:$B$776,J$83)+'СЕТ СН'!$H$9+СВЦЭМ!$D$10+'СЕТ СН'!$H$6-'СЕТ СН'!$H$19</f>
        <v>902.46134144999996</v>
      </c>
      <c r="K86" s="36">
        <f>SUMIFS(СВЦЭМ!$C$33:$C$776,СВЦЭМ!$A$33:$A$776,$A86,СВЦЭМ!$B$33:$B$776,K$83)+'СЕТ СН'!$H$9+СВЦЭМ!$D$10+'СЕТ СН'!$H$6-'СЕТ СН'!$H$19</f>
        <v>910.68761186999996</v>
      </c>
      <c r="L86" s="36">
        <f>SUMIFS(СВЦЭМ!$C$33:$C$776,СВЦЭМ!$A$33:$A$776,$A86,СВЦЭМ!$B$33:$B$776,L$83)+'СЕТ СН'!$H$9+СВЦЭМ!$D$10+'СЕТ СН'!$H$6-'СЕТ СН'!$H$19</f>
        <v>904.91684122000004</v>
      </c>
      <c r="M86" s="36">
        <f>SUMIFS(СВЦЭМ!$C$33:$C$776,СВЦЭМ!$A$33:$A$776,$A86,СВЦЭМ!$B$33:$B$776,M$83)+'СЕТ СН'!$H$9+СВЦЭМ!$D$10+'СЕТ СН'!$H$6-'СЕТ СН'!$H$19</f>
        <v>898.77772918000005</v>
      </c>
      <c r="N86" s="36">
        <f>SUMIFS(СВЦЭМ!$C$33:$C$776,СВЦЭМ!$A$33:$A$776,$A86,СВЦЭМ!$B$33:$B$776,N$83)+'СЕТ СН'!$H$9+СВЦЭМ!$D$10+'СЕТ СН'!$H$6-'СЕТ СН'!$H$19</f>
        <v>897.85875009000006</v>
      </c>
      <c r="O86" s="36">
        <f>SUMIFS(СВЦЭМ!$C$33:$C$776,СВЦЭМ!$A$33:$A$776,$A86,СВЦЭМ!$B$33:$B$776,O$83)+'СЕТ СН'!$H$9+СВЦЭМ!$D$10+'СЕТ СН'!$H$6-'СЕТ СН'!$H$19</f>
        <v>898.77088733000005</v>
      </c>
      <c r="P86" s="36">
        <f>SUMIFS(СВЦЭМ!$C$33:$C$776,СВЦЭМ!$A$33:$A$776,$A86,СВЦЭМ!$B$33:$B$776,P$83)+'СЕТ СН'!$H$9+СВЦЭМ!$D$10+'СЕТ СН'!$H$6-'СЕТ СН'!$H$19</f>
        <v>903.88226816999997</v>
      </c>
      <c r="Q86" s="36">
        <f>SUMIFS(СВЦЭМ!$C$33:$C$776,СВЦЭМ!$A$33:$A$776,$A86,СВЦЭМ!$B$33:$B$776,Q$83)+'СЕТ СН'!$H$9+СВЦЭМ!$D$10+'СЕТ СН'!$H$6-'СЕТ СН'!$H$19</f>
        <v>904.11483802999999</v>
      </c>
      <c r="R86" s="36">
        <f>SUMIFS(СВЦЭМ!$C$33:$C$776,СВЦЭМ!$A$33:$A$776,$A86,СВЦЭМ!$B$33:$B$776,R$83)+'СЕТ СН'!$H$9+СВЦЭМ!$D$10+'СЕТ СН'!$H$6-'СЕТ СН'!$H$19</f>
        <v>851.44239259000005</v>
      </c>
      <c r="S86" s="36">
        <f>SUMIFS(СВЦЭМ!$C$33:$C$776,СВЦЭМ!$A$33:$A$776,$A86,СВЦЭМ!$B$33:$B$776,S$83)+'СЕТ СН'!$H$9+СВЦЭМ!$D$10+'СЕТ СН'!$H$6-'СЕТ СН'!$H$19</f>
        <v>823.08716256000002</v>
      </c>
      <c r="T86" s="36">
        <f>SUMIFS(СВЦЭМ!$C$33:$C$776,СВЦЭМ!$A$33:$A$776,$A86,СВЦЭМ!$B$33:$B$776,T$83)+'СЕТ СН'!$H$9+СВЦЭМ!$D$10+'СЕТ СН'!$H$6-'СЕТ СН'!$H$19</f>
        <v>834.24714807999999</v>
      </c>
      <c r="U86" s="36">
        <f>SUMIFS(СВЦЭМ!$C$33:$C$776,СВЦЭМ!$A$33:$A$776,$A86,СВЦЭМ!$B$33:$B$776,U$83)+'СЕТ СН'!$H$9+СВЦЭМ!$D$10+'СЕТ СН'!$H$6-'СЕТ СН'!$H$19</f>
        <v>831.47953797000002</v>
      </c>
      <c r="V86" s="36">
        <f>SUMIFS(СВЦЭМ!$C$33:$C$776,СВЦЭМ!$A$33:$A$776,$A86,СВЦЭМ!$B$33:$B$776,V$83)+'СЕТ СН'!$H$9+СВЦЭМ!$D$10+'СЕТ СН'!$H$6-'СЕТ СН'!$H$19</f>
        <v>859.62695192000001</v>
      </c>
      <c r="W86" s="36">
        <f>SUMIFS(СВЦЭМ!$C$33:$C$776,СВЦЭМ!$A$33:$A$776,$A86,СВЦЭМ!$B$33:$B$776,W$83)+'СЕТ СН'!$H$9+СВЦЭМ!$D$10+'СЕТ СН'!$H$6-'СЕТ СН'!$H$19</f>
        <v>842.12199909000003</v>
      </c>
      <c r="X86" s="36">
        <f>SUMIFS(СВЦЭМ!$C$33:$C$776,СВЦЭМ!$A$33:$A$776,$A86,СВЦЭМ!$B$33:$B$776,X$83)+'СЕТ СН'!$H$9+СВЦЭМ!$D$10+'СЕТ СН'!$H$6-'СЕТ СН'!$H$19</f>
        <v>815.21513688000005</v>
      </c>
      <c r="Y86" s="36">
        <f>SUMIFS(СВЦЭМ!$C$33:$C$776,СВЦЭМ!$A$33:$A$776,$A86,СВЦЭМ!$B$33:$B$776,Y$83)+'СЕТ СН'!$H$9+СВЦЭМ!$D$10+'СЕТ СН'!$H$6-'СЕТ СН'!$H$19</f>
        <v>895.63659130999997</v>
      </c>
    </row>
    <row r="87" spans="1:25" ht="15.75" x14ac:dyDescent="0.2">
      <c r="A87" s="35">
        <f t="shared" si="2"/>
        <v>43712</v>
      </c>
      <c r="B87" s="36">
        <f>SUMIFS(СВЦЭМ!$C$33:$C$776,СВЦЭМ!$A$33:$A$776,$A87,СВЦЭМ!$B$33:$B$776,B$83)+'СЕТ СН'!$H$9+СВЦЭМ!$D$10+'СЕТ СН'!$H$6-'СЕТ СН'!$H$19</f>
        <v>965.81392289999997</v>
      </c>
      <c r="C87" s="36">
        <f>SUMIFS(СВЦЭМ!$C$33:$C$776,СВЦЭМ!$A$33:$A$776,$A87,СВЦЭМ!$B$33:$B$776,C$83)+'СЕТ СН'!$H$9+СВЦЭМ!$D$10+'СЕТ СН'!$H$6-'СЕТ СН'!$H$19</f>
        <v>973.20407450000005</v>
      </c>
      <c r="D87" s="36">
        <f>SUMIFS(СВЦЭМ!$C$33:$C$776,СВЦЭМ!$A$33:$A$776,$A87,СВЦЭМ!$B$33:$B$776,D$83)+'СЕТ СН'!$H$9+СВЦЭМ!$D$10+'СЕТ СН'!$H$6-'СЕТ СН'!$H$19</f>
        <v>963.92204549999997</v>
      </c>
      <c r="E87" s="36">
        <f>SUMIFS(СВЦЭМ!$C$33:$C$776,СВЦЭМ!$A$33:$A$776,$A87,СВЦЭМ!$B$33:$B$776,E$83)+'СЕТ СН'!$H$9+СВЦЭМ!$D$10+'СЕТ СН'!$H$6-'СЕТ СН'!$H$19</f>
        <v>959.19285466999997</v>
      </c>
      <c r="F87" s="36">
        <f>SUMIFS(СВЦЭМ!$C$33:$C$776,СВЦЭМ!$A$33:$A$776,$A87,СВЦЭМ!$B$33:$B$776,F$83)+'СЕТ СН'!$H$9+СВЦЭМ!$D$10+'СЕТ СН'!$H$6-'СЕТ СН'!$H$19</f>
        <v>945.50479999000004</v>
      </c>
      <c r="G87" s="36">
        <f>SUMIFS(СВЦЭМ!$C$33:$C$776,СВЦЭМ!$A$33:$A$776,$A87,СВЦЭМ!$B$33:$B$776,G$83)+'СЕТ СН'!$H$9+СВЦЭМ!$D$10+'СЕТ СН'!$H$6-'СЕТ СН'!$H$19</f>
        <v>958.06428111000002</v>
      </c>
      <c r="H87" s="36">
        <f>SUMIFS(СВЦЭМ!$C$33:$C$776,СВЦЭМ!$A$33:$A$776,$A87,СВЦЭМ!$B$33:$B$776,H$83)+'СЕТ СН'!$H$9+СВЦЭМ!$D$10+'СЕТ СН'!$H$6-'СЕТ СН'!$H$19</f>
        <v>925.92757291999999</v>
      </c>
      <c r="I87" s="36">
        <f>SUMIFS(СВЦЭМ!$C$33:$C$776,СВЦЭМ!$A$33:$A$776,$A87,СВЦЭМ!$B$33:$B$776,I$83)+'СЕТ СН'!$H$9+СВЦЭМ!$D$10+'СЕТ СН'!$H$6-'СЕТ СН'!$H$19</f>
        <v>913.07296044999998</v>
      </c>
      <c r="J87" s="36">
        <f>SUMIFS(СВЦЭМ!$C$33:$C$776,СВЦЭМ!$A$33:$A$776,$A87,СВЦЭМ!$B$33:$B$776,J$83)+'СЕТ СН'!$H$9+СВЦЭМ!$D$10+'СЕТ СН'!$H$6-'СЕТ СН'!$H$19</f>
        <v>905.09162255000001</v>
      </c>
      <c r="K87" s="36">
        <f>SUMIFS(СВЦЭМ!$C$33:$C$776,СВЦЭМ!$A$33:$A$776,$A87,СВЦЭМ!$B$33:$B$776,K$83)+'СЕТ СН'!$H$9+СВЦЭМ!$D$10+'СЕТ СН'!$H$6-'СЕТ СН'!$H$19</f>
        <v>912.67145237</v>
      </c>
      <c r="L87" s="36">
        <f>SUMIFS(СВЦЭМ!$C$33:$C$776,СВЦЭМ!$A$33:$A$776,$A87,СВЦЭМ!$B$33:$B$776,L$83)+'СЕТ СН'!$H$9+СВЦЭМ!$D$10+'СЕТ СН'!$H$6-'СЕТ СН'!$H$19</f>
        <v>913.83044115999996</v>
      </c>
      <c r="M87" s="36">
        <f>SUMIFS(СВЦЭМ!$C$33:$C$776,СВЦЭМ!$A$33:$A$776,$A87,СВЦЭМ!$B$33:$B$776,M$83)+'СЕТ СН'!$H$9+СВЦЭМ!$D$10+'СЕТ СН'!$H$6-'СЕТ СН'!$H$19</f>
        <v>915.96164370999998</v>
      </c>
      <c r="N87" s="36">
        <f>SUMIFS(СВЦЭМ!$C$33:$C$776,СВЦЭМ!$A$33:$A$776,$A87,СВЦЭМ!$B$33:$B$776,N$83)+'СЕТ СН'!$H$9+СВЦЭМ!$D$10+'СЕТ СН'!$H$6-'СЕТ СН'!$H$19</f>
        <v>913.58962928000005</v>
      </c>
      <c r="O87" s="36">
        <f>SUMIFS(СВЦЭМ!$C$33:$C$776,СВЦЭМ!$A$33:$A$776,$A87,СВЦЭМ!$B$33:$B$776,O$83)+'СЕТ СН'!$H$9+СВЦЭМ!$D$10+'СЕТ СН'!$H$6-'СЕТ СН'!$H$19</f>
        <v>912.35754187999999</v>
      </c>
      <c r="P87" s="36">
        <f>SUMIFS(СВЦЭМ!$C$33:$C$776,СВЦЭМ!$A$33:$A$776,$A87,СВЦЭМ!$B$33:$B$776,P$83)+'СЕТ СН'!$H$9+СВЦЭМ!$D$10+'СЕТ СН'!$H$6-'СЕТ СН'!$H$19</f>
        <v>920.79028170000004</v>
      </c>
      <c r="Q87" s="36">
        <f>SUMIFS(СВЦЭМ!$C$33:$C$776,СВЦЭМ!$A$33:$A$776,$A87,СВЦЭМ!$B$33:$B$776,Q$83)+'СЕТ СН'!$H$9+СВЦЭМ!$D$10+'СЕТ СН'!$H$6-'СЕТ СН'!$H$19</f>
        <v>915.87224924999998</v>
      </c>
      <c r="R87" s="36">
        <f>SUMIFS(СВЦЭМ!$C$33:$C$776,СВЦЭМ!$A$33:$A$776,$A87,СВЦЭМ!$B$33:$B$776,R$83)+'СЕТ СН'!$H$9+СВЦЭМ!$D$10+'СЕТ СН'!$H$6-'СЕТ СН'!$H$19</f>
        <v>864.94552780000004</v>
      </c>
      <c r="S87" s="36">
        <f>SUMIFS(СВЦЭМ!$C$33:$C$776,СВЦЭМ!$A$33:$A$776,$A87,СВЦЭМ!$B$33:$B$776,S$83)+'СЕТ СН'!$H$9+СВЦЭМ!$D$10+'СЕТ СН'!$H$6-'СЕТ СН'!$H$19</f>
        <v>830.40806768000004</v>
      </c>
      <c r="T87" s="36">
        <f>SUMIFS(СВЦЭМ!$C$33:$C$776,СВЦЭМ!$A$33:$A$776,$A87,СВЦЭМ!$B$33:$B$776,T$83)+'СЕТ СН'!$H$9+СВЦЭМ!$D$10+'СЕТ СН'!$H$6-'СЕТ СН'!$H$19</f>
        <v>834.78227595999999</v>
      </c>
      <c r="U87" s="36">
        <f>SUMIFS(СВЦЭМ!$C$33:$C$776,СВЦЭМ!$A$33:$A$776,$A87,СВЦЭМ!$B$33:$B$776,U$83)+'СЕТ СН'!$H$9+СВЦЭМ!$D$10+'СЕТ СН'!$H$6-'СЕТ СН'!$H$19</f>
        <v>839.17786973</v>
      </c>
      <c r="V87" s="36">
        <f>SUMIFS(СВЦЭМ!$C$33:$C$776,СВЦЭМ!$A$33:$A$776,$A87,СВЦЭМ!$B$33:$B$776,V$83)+'СЕТ СН'!$H$9+СВЦЭМ!$D$10+'СЕТ СН'!$H$6-'СЕТ СН'!$H$19</f>
        <v>847.90990840999996</v>
      </c>
      <c r="W87" s="36">
        <f>SUMIFS(СВЦЭМ!$C$33:$C$776,СВЦЭМ!$A$33:$A$776,$A87,СВЦЭМ!$B$33:$B$776,W$83)+'СЕТ СН'!$H$9+СВЦЭМ!$D$10+'СЕТ СН'!$H$6-'СЕТ СН'!$H$19</f>
        <v>839.64767241000004</v>
      </c>
      <c r="X87" s="36">
        <f>SUMIFS(СВЦЭМ!$C$33:$C$776,СВЦЭМ!$A$33:$A$776,$A87,СВЦЭМ!$B$33:$B$776,X$83)+'СЕТ СН'!$H$9+СВЦЭМ!$D$10+'СЕТ СН'!$H$6-'СЕТ СН'!$H$19</f>
        <v>820.80070107000006</v>
      </c>
      <c r="Y87" s="36">
        <f>SUMIFS(СВЦЭМ!$C$33:$C$776,СВЦЭМ!$A$33:$A$776,$A87,СВЦЭМ!$B$33:$B$776,Y$83)+'СЕТ СН'!$H$9+СВЦЭМ!$D$10+'СЕТ СН'!$H$6-'СЕТ СН'!$H$19</f>
        <v>885.59728203999998</v>
      </c>
    </row>
    <row r="88" spans="1:25" ht="15.75" x14ac:dyDescent="0.2">
      <c r="A88" s="35">
        <f t="shared" si="2"/>
        <v>43713</v>
      </c>
      <c r="B88" s="36">
        <f>SUMIFS(СВЦЭМ!$C$33:$C$776,СВЦЭМ!$A$33:$A$776,$A88,СВЦЭМ!$B$33:$B$776,B$83)+'СЕТ СН'!$H$9+СВЦЭМ!$D$10+'СЕТ СН'!$H$6-'СЕТ СН'!$H$19</f>
        <v>974.71668595999995</v>
      </c>
      <c r="C88" s="36">
        <f>SUMIFS(СВЦЭМ!$C$33:$C$776,СВЦЭМ!$A$33:$A$776,$A88,СВЦЭМ!$B$33:$B$776,C$83)+'СЕТ СН'!$H$9+СВЦЭМ!$D$10+'СЕТ СН'!$H$6-'СЕТ СН'!$H$19</f>
        <v>967.44448154999998</v>
      </c>
      <c r="D88" s="36">
        <f>SUMIFS(СВЦЭМ!$C$33:$C$776,СВЦЭМ!$A$33:$A$776,$A88,СВЦЭМ!$B$33:$B$776,D$83)+'СЕТ СН'!$H$9+СВЦЭМ!$D$10+'СЕТ СН'!$H$6-'СЕТ СН'!$H$19</f>
        <v>962.08078193999995</v>
      </c>
      <c r="E88" s="36">
        <f>SUMIFS(СВЦЭМ!$C$33:$C$776,СВЦЭМ!$A$33:$A$776,$A88,СВЦЭМ!$B$33:$B$776,E$83)+'СЕТ СН'!$H$9+СВЦЭМ!$D$10+'СЕТ СН'!$H$6-'СЕТ СН'!$H$19</f>
        <v>973.19890299999997</v>
      </c>
      <c r="F88" s="36">
        <f>SUMIFS(СВЦЭМ!$C$33:$C$776,СВЦЭМ!$A$33:$A$776,$A88,СВЦЭМ!$B$33:$B$776,F$83)+'СЕТ СН'!$H$9+СВЦЭМ!$D$10+'СЕТ СН'!$H$6-'СЕТ СН'!$H$19</f>
        <v>962.77012552999997</v>
      </c>
      <c r="G88" s="36">
        <f>SUMIFS(СВЦЭМ!$C$33:$C$776,СВЦЭМ!$A$33:$A$776,$A88,СВЦЭМ!$B$33:$B$776,G$83)+'СЕТ СН'!$H$9+СВЦЭМ!$D$10+'СЕТ СН'!$H$6-'СЕТ СН'!$H$19</f>
        <v>968.97175500000003</v>
      </c>
      <c r="H88" s="36">
        <f>SUMIFS(СВЦЭМ!$C$33:$C$776,СВЦЭМ!$A$33:$A$776,$A88,СВЦЭМ!$B$33:$B$776,H$83)+'СЕТ СН'!$H$9+СВЦЭМ!$D$10+'СЕТ СН'!$H$6-'СЕТ СН'!$H$19</f>
        <v>961.67787745999999</v>
      </c>
      <c r="I88" s="36">
        <f>SUMIFS(СВЦЭМ!$C$33:$C$776,СВЦЭМ!$A$33:$A$776,$A88,СВЦЭМ!$B$33:$B$776,I$83)+'СЕТ СН'!$H$9+СВЦЭМ!$D$10+'СЕТ СН'!$H$6-'СЕТ СН'!$H$19</f>
        <v>905.39346996000006</v>
      </c>
      <c r="J88" s="36">
        <f>SUMIFS(СВЦЭМ!$C$33:$C$776,СВЦЭМ!$A$33:$A$776,$A88,СВЦЭМ!$B$33:$B$776,J$83)+'СЕТ СН'!$H$9+СВЦЭМ!$D$10+'СЕТ СН'!$H$6-'СЕТ СН'!$H$19</f>
        <v>910.72374881999997</v>
      </c>
      <c r="K88" s="36">
        <f>SUMIFS(СВЦЭМ!$C$33:$C$776,СВЦЭМ!$A$33:$A$776,$A88,СВЦЭМ!$B$33:$B$776,K$83)+'СЕТ СН'!$H$9+СВЦЭМ!$D$10+'СЕТ СН'!$H$6-'СЕТ СН'!$H$19</f>
        <v>931.61029241999995</v>
      </c>
      <c r="L88" s="36">
        <f>SUMIFS(СВЦЭМ!$C$33:$C$776,СВЦЭМ!$A$33:$A$776,$A88,СВЦЭМ!$B$33:$B$776,L$83)+'СЕТ СН'!$H$9+СВЦЭМ!$D$10+'СЕТ СН'!$H$6-'СЕТ СН'!$H$19</f>
        <v>925.68652572999997</v>
      </c>
      <c r="M88" s="36">
        <f>SUMIFS(СВЦЭМ!$C$33:$C$776,СВЦЭМ!$A$33:$A$776,$A88,СВЦЭМ!$B$33:$B$776,M$83)+'СЕТ СН'!$H$9+СВЦЭМ!$D$10+'СЕТ СН'!$H$6-'СЕТ СН'!$H$19</f>
        <v>922.80704666999998</v>
      </c>
      <c r="N88" s="36">
        <f>SUMIFS(СВЦЭМ!$C$33:$C$776,СВЦЭМ!$A$33:$A$776,$A88,СВЦЭМ!$B$33:$B$776,N$83)+'СЕТ СН'!$H$9+СВЦЭМ!$D$10+'СЕТ СН'!$H$6-'СЕТ СН'!$H$19</f>
        <v>913.61600253999995</v>
      </c>
      <c r="O88" s="36">
        <f>SUMIFS(СВЦЭМ!$C$33:$C$776,СВЦЭМ!$A$33:$A$776,$A88,СВЦЭМ!$B$33:$B$776,O$83)+'СЕТ СН'!$H$9+СВЦЭМ!$D$10+'СЕТ СН'!$H$6-'СЕТ СН'!$H$19</f>
        <v>917.28615012</v>
      </c>
      <c r="P88" s="36">
        <f>SUMIFS(СВЦЭМ!$C$33:$C$776,СВЦЭМ!$A$33:$A$776,$A88,СВЦЭМ!$B$33:$B$776,P$83)+'СЕТ СН'!$H$9+СВЦЭМ!$D$10+'СЕТ СН'!$H$6-'СЕТ СН'!$H$19</f>
        <v>921.26023381000005</v>
      </c>
      <c r="Q88" s="36">
        <f>SUMIFS(СВЦЭМ!$C$33:$C$776,СВЦЭМ!$A$33:$A$776,$A88,СВЦЭМ!$B$33:$B$776,Q$83)+'СЕТ СН'!$H$9+СВЦЭМ!$D$10+'СЕТ СН'!$H$6-'СЕТ СН'!$H$19</f>
        <v>901.43347934999997</v>
      </c>
      <c r="R88" s="36">
        <f>SUMIFS(СВЦЭМ!$C$33:$C$776,СВЦЭМ!$A$33:$A$776,$A88,СВЦЭМ!$B$33:$B$776,R$83)+'СЕТ СН'!$H$9+СВЦЭМ!$D$10+'СЕТ СН'!$H$6-'СЕТ СН'!$H$19</f>
        <v>859.16874414999995</v>
      </c>
      <c r="S88" s="36">
        <f>SUMIFS(СВЦЭМ!$C$33:$C$776,СВЦЭМ!$A$33:$A$776,$A88,СВЦЭМ!$B$33:$B$776,S$83)+'СЕТ СН'!$H$9+СВЦЭМ!$D$10+'СЕТ СН'!$H$6-'СЕТ СН'!$H$19</f>
        <v>837.47465423999995</v>
      </c>
      <c r="T88" s="36">
        <f>SUMIFS(СВЦЭМ!$C$33:$C$776,СВЦЭМ!$A$33:$A$776,$A88,СВЦЭМ!$B$33:$B$776,T$83)+'СЕТ СН'!$H$9+СВЦЭМ!$D$10+'СЕТ СН'!$H$6-'СЕТ СН'!$H$19</f>
        <v>869.48267164000004</v>
      </c>
      <c r="U88" s="36">
        <f>SUMIFS(СВЦЭМ!$C$33:$C$776,СВЦЭМ!$A$33:$A$776,$A88,СВЦЭМ!$B$33:$B$776,U$83)+'СЕТ СН'!$H$9+СВЦЭМ!$D$10+'СЕТ СН'!$H$6-'СЕТ СН'!$H$19</f>
        <v>846.67796440999996</v>
      </c>
      <c r="V88" s="36">
        <f>SUMIFS(СВЦЭМ!$C$33:$C$776,СВЦЭМ!$A$33:$A$776,$A88,СВЦЭМ!$B$33:$B$776,V$83)+'СЕТ СН'!$H$9+СВЦЭМ!$D$10+'СЕТ СН'!$H$6-'СЕТ СН'!$H$19</f>
        <v>849.73197743000003</v>
      </c>
      <c r="W88" s="36">
        <f>SUMIFS(СВЦЭМ!$C$33:$C$776,СВЦЭМ!$A$33:$A$776,$A88,СВЦЭМ!$B$33:$B$776,W$83)+'СЕТ СН'!$H$9+СВЦЭМ!$D$10+'СЕТ СН'!$H$6-'СЕТ СН'!$H$19</f>
        <v>836.17464367000002</v>
      </c>
      <c r="X88" s="36">
        <f>SUMIFS(СВЦЭМ!$C$33:$C$776,СВЦЭМ!$A$33:$A$776,$A88,СВЦЭМ!$B$33:$B$776,X$83)+'СЕТ СН'!$H$9+СВЦЭМ!$D$10+'СЕТ СН'!$H$6-'СЕТ СН'!$H$19</f>
        <v>806.53744143000006</v>
      </c>
      <c r="Y88" s="36">
        <f>SUMIFS(СВЦЭМ!$C$33:$C$776,СВЦЭМ!$A$33:$A$776,$A88,СВЦЭМ!$B$33:$B$776,Y$83)+'СЕТ СН'!$H$9+СВЦЭМ!$D$10+'СЕТ СН'!$H$6-'СЕТ СН'!$H$19</f>
        <v>846.60363354000003</v>
      </c>
    </row>
    <row r="89" spans="1:25" ht="15.75" x14ac:dyDescent="0.2">
      <c r="A89" s="35">
        <f t="shared" si="2"/>
        <v>43714</v>
      </c>
      <c r="B89" s="36">
        <f>SUMIFS(СВЦЭМ!$C$33:$C$776,СВЦЭМ!$A$33:$A$776,$A89,СВЦЭМ!$B$33:$B$776,B$83)+'СЕТ СН'!$H$9+СВЦЭМ!$D$10+'СЕТ СН'!$H$6-'СЕТ СН'!$H$19</f>
        <v>860.85495388000004</v>
      </c>
      <c r="C89" s="36">
        <f>SUMIFS(СВЦЭМ!$C$33:$C$776,СВЦЭМ!$A$33:$A$776,$A89,СВЦЭМ!$B$33:$B$776,C$83)+'СЕТ СН'!$H$9+СВЦЭМ!$D$10+'СЕТ СН'!$H$6-'СЕТ СН'!$H$19</f>
        <v>928.63819233000004</v>
      </c>
      <c r="D89" s="36">
        <f>SUMIFS(СВЦЭМ!$C$33:$C$776,СВЦЭМ!$A$33:$A$776,$A89,СВЦЭМ!$B$33:$B$776,D$83)+'СЕТ СН'!$H$9+СВЦЭМ!$D$10+'СЕТ СН'!$H$6-'СЕТ СН'!$H$19</f>
        <v>984.07775456000002</v>
      </c>
      <c r="E89" s="36">
        <f>SUMIFS(СВЦЭМ!$C$33:$C$776,СВЦЭМ!$A$33:$A$776,$A89,СВЦЭМ!$B$33:$B$776,E$83)+'СЕТ СН'!$H$9+СВЦЭМ!$D$10+'СЕТ СН'!$H$6-'СЕТ СН'!$H$19</f>
        <v>1020.28497495</v>
      </c>
      <c r="F89" s="36">
        <f>SUMIFS(СВЦЭМ!$C$33:$C$776,СВЦЭМ!$A$33:$A$776,$A89,СВЦЭМ!$B$33:$B$776,F$83)+'СЕТ СН'!$H$9+СВЦЭМ!$D$10+'СЕТ СН'!$H$6-'СЕТ СН'!$H$19</f>
        <v>1014.46243215</v>
      </c>
      <c r="G89" s="36">
        <f>SUMIFS(СВЦЭМ!$C$33:$C$776,СВЦЭМ!$A$33:$A$776,$A89,СВЦЭМ!$B$33:$B$776,G$83)+'СЕТ СН'!$H$9+СВЦЭМ!$D$10+'СЕТ СН'!$H$6-'СЕТ СН'!$H$19</f>
        <v>1002.94044124</v>
      </c>
      <c r="H89" s="36">
        <f>SUMIFS(СВЦЭМ!$C$33:$C$776,СВЦЭМ!$A$33:$A$776,$A89,СВЦЭМ!$B$33:$B$776,H$83)+'СЕТ СН'!$H$9+СВЦЭМ!$D$10+'СЕТ СН'!$H$6-'СЕТ СН'!$H$19</f>
        <v>958.24611093999999</v>
      </c>
      <c r="I89" s="36">
        <f>SUMIFS(СВЦЭМ!$C$33:$C$776,СВЦЭМ!$A$33:$A$776,$A89,СВЦЭМ!$B$33:$B$776,I$83)+'СЕТ СН'!$H$9+СВЦЭМ!$D$10+'СЕТ СН'!$H$6-'СЕТ СН'!$H$19</f>
        <v>925.75569791999999</v>
      </c>
      <c r="J89" s="36">
        <f>SUMIFS(СВЦЭМ!$C$33:$C$776,СВЦЭМ!$A$33:$A$776,$A89,СВЦЭМ!$B$33:$B$776,J$83)+'СЕТ СН'!$H$9+СВЦЭМ!$D$10+'СЕТ СН'!$H$6-'СЕТ СН'!$H$19</f>
        <v>891.17629291000003</v>
      </c>
      <c r="K89" s="36">
        <f>SUMIFS(СВЦЭМ!$C$33:$C$776,СВЦЭМ!$A$33:$A$776,$A89,СВЦЭМ!$B$33:$B$776,K$83)+'СЕТ СН'!$H$9+СВЦЭМ!$D$10+'СЕТ СН'!$H$6-'СЕТ СН'!$H$19</f>
        <v>876.40975247000006</v>
      </c>
      <c r="L89" s="36">
        <f>SUMIFS(СВЦЭМ!$C$33:$C$776,СВЦЭМ!$A$33:$A$776,$A89,СВЦЭМ!$B$33:$B$776,L$83)+'СЕТ СН'!$H$9+СВЦЭМ!$D$10+'СЕТ СН'!$H$6-'СЕТ СН'!$H$19</f>
        <v>888.30598342999997</v>
      </c>
      <c r="M89" s="36">
        <f>SUMIFS(СВЦЭМ!$C$33:$C$776,СВЦЭМ!$A$33:$A$776,$A89,СВЦЭМ!$B$33:$B$776,M$83)+'СЕТ СН'!$H$9+СВЦЭМ!$D$10+'СЕТ СН'!$H$6-'СЕТ СН'!$H$19</f>
        <v>857.88160531000005</v>
      </c>
      <c r="N89" s="36">
        <f>SUMIFS(СВЦЭМ!$C$33:$C$776,СВЦЭМ!$A$33:$A$776,$A89,СВЦЭМ!$B$33:$B$776,N$83)+'СЕТ СН'!$H$9+СВЦЭМ!$D$10+'СЕТ СН'!$H$6-'СЕТ СН'!$H$19</f>
        <v>846.01416855000002</v>
      </c>
      <c r="O89" s="36">
        <f>SUMIFS(СВЦЭМ!$C$33:$C$776,СВЦЭМ!$A$33:$A$776,$A89,СВЦЭМ!$B$33:$B$776,O$83)+'СЕТ СН'!$H$9+СВЦЭМ!$D$10+'СЕТ СН'!$H$6-'СЕТ СН'!$H$19</f>
        <v>856.51676768000004</v>
      </c>
      <c r="P89" s="36">
        <f>SUMIFS(СВЦЭМ!$C$33:$C$776,СВЦЭМ!$A$33:$A$776,$A89,СВЦЭМ!$B$33:$B$776,P$83)+'СЕТ СН'!$H$9+СВЦЭМ!$D$10+'СЕТ СН'!$H$6-'СЕТ СН'!$H$19</f>
        <v>884.15157963000001</v>
      </c>
      <c r="Q89" s="36">
        <f>SUMIFS(СВЦЭМ!$C$33:$C$776,СВЦЭМ!$A$33:$A$776,$A89,СВЦЭМ!$B$33:$B$776,Q$83)+'СЕТ СН'!$H$9+СВЦЭМ!$D$10+'СЕТ СН'!$H$6-'СЕТ СН'!$H$19</f>
        <v>876.17146509999998</v>
      </c>
      <c r="R89" s="36">
        <f>SUMIFS(СВЦЭМ!$C$33:$C$776,СВЦЭМ!$A$33:$A$776,$A89,СВЦЭМ!$B$33:$B$776,R$83)+'СЕТ СН'!$H$9+СВЦЭМ!$D$10+'СЕТ СН'!$H$6-'СЕТ СН'!$H$19</f>
        <v>842.24518867000006</v>
      </c>
      <c r="S89" s="36">
        <f>SUMIFS(СВЦЭМ!$C$33:$C$776,СВЦЭМ!$A$33:$A$776,$A89,СВЦЭМ!$B$33:$B$776,S$83)+'СЕТ СН'!$H$9+СВЦЭМ!$D$10+'СЕТ СН'!$H$6-'СЕТ СН'!$H$19</f>
        <v>808.29456169000002</v>
      </c>
      <c r="T89" s="36">
        <f>SUMIFS(СВЦЭМ!$C$33:$C$776,СВЦЭМ!$A$33:$A$776,$A89,СВЦЭМ!$B$33:$B$776,T$83)+'СЕТ СН'!$H$9+СВЦЭМ!$D$10+'СЕТ СН'!$H$6-'СЕТ СН'!$H$19</f>
        <v>810.73667972999999</v>
      </c>
      <c r="U89" s="36">
        <f>SUMIFS(СВЦЭМ!$C$33:$C$776,СВЦЭМ!$A$33:$A$776,$A89,СВЦЭМ!$B$33:$B$776,U$83)+'СЕТ СН'!$H$9+СВЦЭМ!$D$10+'СЕТ СН'!$H$6-'СЕТ СН'!$H$19</f>
        <v>813.12887290000003</v>
      </c>
      <c r="V89" s="36">
        <f>SUMIFS(СВЦЭМ!$C$33:$C$776,СВЦЭМ!$A$33:$A$776,$A89,СВЦЭМ!$B$33:$B$776,V$83)+'СЕТ СН'!$H$9+СВЦЭМ!$D$10+'СЕТ СН'!$H$6-'СЕТ СН'!$H$19</f>
        <v>828.58882490999997</v>
      </c>
      <c r="W89" s="36">
        <f>SUMIFS(СВЦЭМ!$C$33:$C$776,СВЦЭМ!$A$33:$A$776,$A89,СВЦЭМ!$B$33:$B$776,W$83)+'СЕТ СН'!$H$9+СВЦЭМ!$D$10+'СЕТ СН'!$H$6-'СЕТ СН'!$H$19</f>
        <v>820.58886747999998</v>
      </c>
      <c r="X89" s="36">
        <f>SUMIFS(СВЦЭМ!$C$33:$C$776,СВЦЭМ!$A$33:$A$776,$A89,СВЦЭМ!$B$33:$B$776,X$83)+'СЕТ СН'!$H$9+СВЦЭМ!$D$10+'СЕТ СН'!$H$6-'СЕТ СН'!$H$19</f>
        <v>816.35769468000001</v>
      </c>
      <c r="Y89" s="36">
        <f>SUMIFS(СВЦЭМ!$C$33:$C$776,СВЦЭМ!$A$33:$A$776,$A89,СВЦЭМ!$B$33:$B$776,Y$83)+'СЕТ СН'!$H$9+СВЦЭМ!$D$10+'СЕТ СН'!$H$6-'СЕТ СН'!$H$19</f>
        <v>889.42260655999996</v>
      </c>
    </row>
    <row r="90" spans="1:25" ht="15.75" x14ac:dyDescent="0.2">
      <c r="A90" s="35">
        <f t="shared" si="2"/>
        <v>43715</v>
      </c>
      <c r="B90" s="36">
        <f>SUMIFS(СВЦЭМ!$C$33:$C$776,СВЦЭМ!$A$33:$A$776,$A90,СВЦЭМ!$B$33:$B$776,B$83)+'СЕТ СН'!$H$9+СВЦЭМ!$D$10+'СЕТ СН'!$H$6-'СЕТ СН'!$H$19</f>
        <v>910.67713863999995</v>
      </c>
      <c r="C90" s="36">
        <f>SUMIFS(СВЦЭМ!$C$33:$C$776,СВЦЭМ!$A$33:$A$776,$A90,СВЦЭМ!$B$33:$B$776,C$83)+'СЕТ СН'!$H$9+СВЦЭМ!$D$10+'СЕТ СН'!$H$6-'СЕТ СН'!$H$19</f>
        <v>957.46905263999997</v>
      </c>
      <c r="D90" s="36">
        <f>SUMIFS(СВЦЭМ!$C$33:$C$776,СВЦЭМ!$A$33:$A$776,$A90,СВЦЭМ!$B$33:$B$776,D$83)+'СЕТ СН'!$H$9+СВЦЭМ!$D$10+'СЕТ СН'!$H$6-'СЕТ СН'!$H$19</f>
        <v>991.10523413999999</v>
      </c>
      <c r="E90" s="36">
        <f>SUMIFS(СВЦЭМ!$C$33:$C$776,СВЦЭМ!$A$33:$A$776,$A90,СВЦЭМ!$B$33:$B$776,E$83)+'СЕТ СН'!$H$9+СВЦЭМ!$D$10+'СЕТ СН'!$H$6-'СЕТ СН'!$H$19</f>
        <v>1013.38843934</v>
      </c>
      <c r="F90" s="36">
        <f>SUMIFS(СВЦЭМ!$C$33:$C$776,СВЦЭМ!$A$33:$A$776,$A90,СВЦЭМ!$B$33:$B$776,F$83)+'СЕТ СН'!$H$9+СВЦЭМ!$D$10+'СЕТ СН'!$H$6-'СЕТ СН'!$H$19</f>
        <v>1015.2814848</v>
      </c>
      <c r="G90" s="36">
        <f>SUMIFS(СВЦЭМ!$C$33:$C$776,СВЦЭМ!$A$33:$A$776,$A90,СВЦЭМ!$B$33:$B$776,G$83)+'СЕТ СН'!$H$9+СВЦЭМ!$D$10+'СЕТ СН'!$H$6-'СЕТ СН'!$H$19</f>
        <v>1008.24683865</v>
      </c>
      <c r="H90" s="36">
        <f>SUMIFS(СВЦЭМ!$C$33:$C$776,СВЦЭМ!$A$33:$A$776,$A90,СВЦЭМ!$B$33:$B$776,H$83)+'СЕТ СН'!$H$9+СВЦЭМ!$D$10+'СЕТ СН'!$H$6-'СЕТ СН'!$H$19</f>
        <v>1010.26996454</v>
      </c>
      <c r="I90" s="36">
        <f>SUMIFS(СВЦЭМ!$C$33:$C$776,СВЦЭМ!$A$33:$A$776,$A90,СВЦЭМ!$B$33:$B$776,I$83)+'СЕТ СН'!$H$9+СВЦЭМ!$D$10+'СЕТ СН'!$H$6-'СЕТ СН'!$H$19</f>
        <v>919.34274433999997</v>
      </c>
      <c r="J90" s="36">
        <f>SUMIFS(СВЦЭМ!$C$33:$C$776,СВЦЭМ!$A$33:$A$776,$A90,СВЦЭМ!$B$33:$B$776,J$83)+'СЕТ СН'!$H$9+СВЦЭМ!$D$10+'СЕТ СН'!$H$6-'СЕТ СН'!$H$19</f>
        <v>875.49038380000002</v>
      </c>
      <c r="K90" s="36">
        <f>SUMIFS(СВЦЭМ!$C$33:$C$776,СВЦЭМ!$A$33:$A$776,$A90,СВЦЭМ!$B$33:$B$776,K$83)+'СЕТ СН'!$H$9+СВЦЭМ!$D$10+'СЕТ СН'!$H$6-'СЕТ СН'!$H$19</f>
        <v>885.25077398999997</v>
      </c>
      <c r="L90" s="36">
        <f>SUMIFS(СВЦЭМ!$C$33:$C$776,СВЦЭМ!$A$33:$A$776,$A90,СВЦЭМ!$B$33:$B$776,L$83)+'СЕТ СН'!$H$9+СВЦЭМ!$D$10+'СЕТ СН'!$H$6-'СЕТ СН'!$H$19</f>
        <v>911.47953609000001</v>
      </c>
      <c r="M90" s="36">
        <f>SUMIFS(СВЦЭМ!$C$33:$C$776,СВЦЭМ!$A$33:$A$776,$A90,СВЦЭМ!$B$33:$B$776,M$83)+'СЕТ СН'!$H$9+СВЦЭМ!$D$10+'СЕТ СН'!$H$6-'СЕТ СН'!$H$19</f>
        <v>871.13819260000002</v>
      </c>
      <c r="N90" s="36">
        <f>SUMIFS(СВЦЭМ!$C$33:$C$776,СВЦЭМ!$A$33:$A$776,$A90,СВЦЭМ!$B$33:$B$776,N$83)+'СЕТ СН'!$H$9+СВЦЭМ!$D$10+'СЕТ СН'!$H$6-'СЕТ СН'!$H$19</f>
        <v>902.77427417000001</v>
      </c>
      <c r="O90" s="36">
        <f>SUMIFS(СВЦЭМ!$C$33:$C$776,СВЦЭМ!$A$33:$A$776,$A90,СВЦЭМ!$B$33:$B$776,O$83)+'СЕТ СН'!$H$9+СВЦЭМ!$D$10+'СЕТ СН'!$H$6-'СЕТ СН'!$H$19</f>
        <v>887.15918212999998</v>
      </c>
      <c r="P90" s="36">
        <f>SUMIFS(СВЦЭМ!$C$33:$C$776,СВЦЭМ!$A$33:$A$776,$A90,СВЦЭМ!$B$33:$B$776,P$83)+'СЕТ СН'!$H$9+СВЦЭМ!$D$10+'СЕТ СН'!$H$6-'СЕТ СН'!$H$19</f>
        <v>888.24139378999996</v>
      </c>
      <c r="Q90" s="36">
        <f>SUMIFS(СВЦЭМ!$C$33:$C$776,СВЦЭМ!$A$33:$A$776,$A90,СВЦЭМ!$B$33:$B$776,Q$83)+'СЕТ СН'!$H$9+СВЦЭМ!$D$10+'СЕТ СН'!$H$6-'СЕТ СН'!$H$19</f>
        <v>886.61592727000004</v>
      </c>
      <c r="R90" s="36">
        <f>SUMIFS(СВЦЭМ!$C$33:$C$776,СВЦЭМ!$A$33:$A$776,$A90,СВЦЭМ!$B$33:$B$776,R$83)+'СЕТ СН'!$H$9+СВЦЭМ!$D$10+'СЕТ СН'!$H$6-'СЕТ СН'!$H$19</f>
        <v>857.25020272000006</v>
      </c>
      <c r="S90" s="36">
        <f>SUMIFS(СВЦЭМ!$C$33:$C$776,СВЦЭМ!$A$33:$A$776,$A90,СВЦЭМ!$B$33:$B$776,S$83)+'СЕТ СН'!$H$9+СВЦЭМ!$D$10+'СЕТ СН'!$H$6-'СЕТ СН'!$H$19</f>
        <v>801.69452558</v>
      </c>
      <c r="T90" s="36">
        <f>SUMIFS(СВЦЭМ!$C$33:$C$776,СВЦЭМ!$A$33:$A$776,$A90,СВЦЭМ!$B$33:$B$776,T$83)+'СЕТ СН'!$H$9+СВЦЭМ!$D$10+'СЕТ СН'!$H$6-'СЕТ СН'!$H$19</f>
        <v>802.03364299999998</v>
      </c>
      <c r="U90" s="36">
        <f>SUMIFS(СВЦЭМ!$C$33:$C$776,СВЦЭМ!$A$33:$A$776,$A90,СВЦЭМ!$B$33:$B$776,U$83)+'СЕТ СН'!$H$9+СВЦЭМ!$D$10+'СЕТ СН'!$H$6-'СЕТ СН'!$H$19</f>
        <v>805.25816038000005</v>
      </c>
      <c r="V90" s="36">
        <f>SUMIFS(СВЦЭМ!$C$33:$C$776,СВЦЭМ!$A$33:$A$776,$A90,СВЦЭМ!$B$33:$B$776,V$83)+'СЕТ СН'!$H$9+СВЦЭМ!$D$10+'СЕТ СН'!$H$6-'СЕТ СН'!$H$19</f>
        <v>816.72974621000003</v>
      </c>
      <c r="W90" s="36">
        <f>SUMIFS(СВЦЭМ!$C$33:$C$776,СВЦЭМ!$A$33:$A$776,$A90,СВЦЭМ!$B$33:$B$776,W$83)+'СЕТ СН'!$H$9+СВЦЭМ!$D$10+'СЕТ СН'!$H$6-'СЕТ СН'!$H$19</f>
        <v>821.15257188999999</v>
      </c>
      <c r="X90" s="36">
        <f>SUMIFS(СВЦЭМ!$C$33:$C$776,СВЦЭМ!$A$33:$A$776,$A90,СВЦЭМ!$B$33:$B$776,X$83)+'СЕТ СН'!$H$9+СВЦЭМ!$D$10+'СЕТ СН'!$H$6-'СЕТ СН'!$H$19</f>
        <v>799.10747528000002</v>
      </c>
      <c r="Y90" s="36">
        <f>SUMIFS(СВЦЭМ!$C$33:$C$776,СВЦЭМ!$A$33:$A$776,$A90,СВЦЭМ!$B$33:$B$776,Y$83)+'СЕТ СН'!$H$9+СВЦЭМ!$D$10+'СЕТ СН'!$H$6-'СЕТ СН'!$H$19</f>
        <v>861.96680880999997</v>
      </c>
    </row>
    <row r="91" spans="1:25" ht="15.75" x14ac:dyDescent="0.2">
      <c r="A91" s="35">
        <f t="shared" si="2"/>
        <v>43716</v>
      </c>
      <c r="B91" s="36">
        <f>SUMIFS(СВЦЭМ!$C$33:$C$776,СВЦЭМ!$A$33:$A$776,$A91,СВЦЭМ!$B$33:$B$776,B$83)+'СЕТ СН'!$H$9+СВЦЭМ!$D$10+'СЕТ СН'!$H$6-'СЕТ СН'!$H$19</f>
        <v>910.58364845999995</v>
      </c>
      <c r="C91" s="36">
        <f>SUMIFS(СВЦЭМ!$C$33:$C$776,СВЦЭМ!$A$33:$A$776,$A91,СВЦЭМ!$B$33:$B$776,C$83)+'СЕТ СН'!$H$9+СВЦЭМ!$D$10+'СЕТ СН'!$H$6-'СЕТ СН'!$H$19</f>
        <v>939.84107054000003</v>
      </c>
      <c r="D91" s="36">
        <f>SUMIFS(СВЦЭМ!$C$33:$C$776,СВЦЭМ!$A$33:$A$776,$A91,СВЦЭМ!$B$33:$B$776,D$83)+'СЕТ СН'!$H$9+СВЦЭМ!$D$10+'СЕТ СН'!$H$6-'СЕТ СН'!$H$19</f>
        <v>956.49714115000006</v>
      </c>
      <c r="E91" s="36">
        <f>SUMIFS(СВЦЭМ!$C$33:$C$776,СВЦЭМ!$A$33:$A$776,$A91,СВЦЭМ!$B$33:$B$776,E$83)+'СЕТ СН'!$H$9+СВЦЭМ!$D$10+'СЕТ СН'!$H$6-'СЕТ СН'!$H$19</f>
        <v>974.68696723000005</v>
      </c>
      <c r="F91" s="36">
        <f>SUMIFS(СВЦЭМ!$C$33:$C$776,СВЦЭМ!$A$33:$A$776,$A91,СВЦЭМ!$B$33:$B$776,F$83)+'СЕТ СН'!$H$9+СВЦЭМ!$D$10+'СЕТ СН'!$H$6-'СЕТ СН'!$H$19</f>
        <v>973.33279040000002</v>
      </c>
      <c r="G91" s="36">
        <f>SUMIFS(СВЦЭМ!$C$33:$C$776,СВЦЭМ!$A$33:$A$776,$A91,СВЦЭМ!$B$33:$B$776,G$83)+'СЕТ СН'!$H$9+СВЦЭМ!$D$10+'СЕТ СН'!$H$6-'СЕТ СН'!$H$19</f>
        <v>969.23080729000003</v>
      </c>
      <c r="H91" s="36">
        <f>SUMIFS(СВЦЭМ!$C$33:$C$776,СВЦЭМ!$A$33:$A$776,$A91,СВЦЭМ!$B$33:$B$776,H$83)+'СЕТ СН'!$H$9+СВЦЭМ!$D$10+'СЕТ СН'!$H$6-'СЕТ СН'!$H$19</f>
        <v>955.97123626999996</v>
      </c>
      <c r="I91" s="36">
        <f>SUMIFS(СВЦЭМ!$C$33:$C$776,СВЦЭМ!$A$33:$A$776,$A91,СВЦЭМ!$B$33:$B$776,I$83)+'СЕТ СН'!$H$9+СВЦЭМ!$D$10+'СЕТ СН'!$H$6-'СЕТ СН'!$H$19</f>
        <v>928.75662060000002</v>
      </c>
      <c r="J91" s="36">
        <f>SUMIFS(СВЦЭМ!$C$33:$C$776,СВЦЭМ!$A$33:$A$776,$A91,СВЦЭМ!$B$33:$B$776,J$83)+'СЕТ СН'!$H$9+СВЦЭМ!$D$10+'СЕТ СН'!$H$6-'СЕТ СН'!$H$19</f>
        <v>910.11908001000006</v>
      </c>
      <c r="K91" s="36">
        <f>SUMIFS(СВЦЭМ!$C$33:$C$776,СВЦЭМ!$A$33:$A$776,$A91,СВЦЭМ!$B$33:$B$776,K$83)+'СЕТ СН'!$H$9+СВЦЭМ!$D$10+'СЕТ СН'!$H$6-'СЕТ СН'!$H$19</f>
        <v>879.73494908999999</v>
      </c>
      <c r="L91" s="36">
        <f>SUMIFS(СВЦЭМ!$C$33:$C$776,СВЦЭМ!$A$33:$A$776,$A91,СВЦЭМ!$B$33:$B$776,L$83)+'СЕТ СН'!$H$9+СВЦЭМ!$D$10+'СЕТ СН'!$H$6-'СЕТ СН'!$H$19</f>
        <v>885.93753246000006</v>
      </c>
      <c r="M91" s="36">
        <f>SUMIFS(СВЦЭМ!$C$33:$C$776,СВЦЭМ!$A$33:$A$776,$A91,СВЦЭМ!$B$33:$B$776,M$83)+'СЕТ СН'!$H$9+СВЦЭМ!$D$10+'СЕТ СН'!$H$6-'СЕТ СН'!$H$19</f>
        <v>869.87610961999997</v>
      </c>
      <c r="N91" s="36">
        <f>SUMIFS(СВЦЭМ!$C$33:$C$776,СВЦЭМ!$A$33:$A$776,$A91,СВЦЭМ!$B$33:$B$776,N$83)+'СЕТ СН'!$H$9+СВЦЭМ!$D$10+'СЕТ СН'!$H$6-'СЕТ СН'!$H$19</f>
        <v>874.17131236</v>
      </c>
      <c r="O91" s="36">
        <f>SUMIFS(СВЦЭМ!$C$33:$C$776,СВЦЭМ!$A$33:$A$776,$A91,СВЦЭМ!$B$33:$B$776,O$83)+'СЕТ СН'!$H$9+СВЦЭМ!$D$10+'СЕТ СН'!$H$6-'СЕТ СН'!$H$19</f>
        <v>866.92728651000004</v>
      </c>
      <c r="P91" s="36">
        <f>SUMIFS(СВЦЭМ!$C$33:$C$776,СВЦЭМ!$A$33:$A$776,$A91,СВЦЭМ!$B$33:$B$776,P$83)+'СЕТ СН'!$H$9+СВЦЭМ!$D$10+'СЕТ СН'!$H$6-'СЕТ СН'!$H$19</f>
        <v>864.41321992999997</v>
      </c>
      <c r="Q91" s="36">
        <f>SUMIFS(СВЦЭМ!$C$33:$C$776,СВЦЭМ!$A$33:$A$776,$A91,СВЦЭМ!$B$33:$B$776,Q$83)+'СЕТ СН'!$H$9+СВЦЭМ!$D$10+'СЕТ СН'!$H$6-'СЕТ СН'!$H$19</f>
        <v>874.96811566999997</v>
      </c>
      <c r="R91" s="36">
        <f>SUMIFS(СВЦЭМ!$C$33:$C$776,СВЦЭМ!$A$33:$A$776,$A91,СВЦЭМ!$B$33:$B$776,R$83)+'СЕТ СН'!$H$9+СВЦЭМ!$D$10+'СЕТ СН'!$H$6-'СЕТ СН'!$H$19</f>
        <v>836.50562633000004</v>
      </c>
      <c r="S91" s="36">
        <f>SUMIFS(СВЦЭМ!$C$33:$C$776,СВЦЭМ!$A$33:$A$776,$A91,СВЦЭМ!$B$33:$B$776,S$83)+'СЕТ СН'!$H$9+СВЦЭМ!$D$10+'СЕТ СН'!$H$6-'СЕТ СН'!$H$19</f>
        <v>798.53263303999995</v>
      </c>
      <c r="T91" s="36">
        <f>SUMIFS(СВЦЭМ!$C$33:$C$776,СВЦЭМ!$A$33:$A$776,$A91,СВЦЭМ!$B$33:$B$776,T$83)+'СЕТ СН'!$H$9+СВЦЭМ!$D$10+'СЕТ СН'!$H$6-'СЕТ СН'!$H$19</f>
        <v>803.72629823</v>
      </c>
      <c r="U91" s="36">
        <f>SUMIFS(СВЦЭМ!$C$33:$C$776,СВЦЭМ!$A$33:$A$776,$A91,СВЦЭМ!$B$33:$B$776,U$83)+'СЕТ СН'!$H$9+СВЦЭМ!$D$10+'СЕТ СН'!$H$6-'СЕТ СН'!$H$19</f>
        <v>815.42021505000002</v>
      </c>
      <c r="V91" s="36">
        <f>SUMIFS(СВЦЭМ!$C$33:$C$776,СВЦЭМ!$A$33:$A$776,$A91,СВЦЭМ!$B$33:$B$776,V$83)+'СЕТ СН'!$H$9+СВЦЭМ!$D$10+'СЕТ СН'!$H$6-'СЕТ СН'!$H$19</f>
        <v>848.40547683</v>
      </c>
      <c r="W91" s="36">
        <f>SUMIFS(СВЦЭМ!$C$33:$C$776,СВЦЭМ!$A$33:$A$776,$A91,СВЦЭМ!$B$33:$B$776,W$83)+'СЕТ СН'!$H$9+СВЦЭМ!$D$10+'СЕТ СН'!$H$6-'СЕТ СН'!$H$19</f>
        <v>832.99207081999998</v>
      </c>
      <c r="X91" s="36">
        <f>SUMIFS(СВЦЭМ!$C$33:$C$776,СВЦЭМ!$A$33:$A$776,$A91,СВЦЭМ!$B$33:$B$776,X$83)+'СЕТ СН'!$H$9+СВЦЭМ!$D$10+'СЕТ СН'!$H$6-'СЕТ СН'!$H$19</f>
        <v>789.70300178000002</v>
      </c>
      <c r="Y91" s="36">
        <f>SUMIFS(СВЦЭМ!$C$33:$C$776,СВЦЭМ!$A$33:$A$776,$A91,СВЦЭМ!$B$33:$B$776,Y$83)+'СЕТ СН'!$H$9+СВЦЭМ!$D$10+'СЕТ СН'!$H$6-'СЕТ СН'!$H$19</f>
        <v>809.91691588000003</v>
      </c>
    </row>
    <row r="92" spans="1:25" ht="15.75" x14ac:dyDescent="0.2">
      <c r="A92" s="35">
        <f t="shared" si="2"/>
        <v>43717</v>
      </c>
      <c r="B92" s="36">
        <f>SUMIFS(СВЦЭМ!$C$33:$C$776,СВЦЭМ!$A$33:$A$776,$A92,СВЦЭМ!$B$33:$B$776,B$83)+'СЕТ СН'!$H$9+СВЦЭМ!$D$10+'СЕТ СН'!$H$6-'СЕТ СН'!$H$19</f>
        <v>872.08926396000004</v>
      </c>
      <c r="C92" s="36">
        <f>SUMIFS(СВЦЭМ!$C$33:$C$776,СВЦЭМ!$A$33:$A$776,$A92,СВЦЭМ!$B$33:$B$776,C$83)+'СЕТ СН'!$H$9+СВЦЭМ!$D$10+'СЕТ СН'!$H$6-'СЕТ СН'!$H$19</f>
        <v>967.64459571999998</v>
      </c>
      <c r="D92" s="36">
        <f>SUMIFS(СВЦЭМ!$C$33:$C$776,СВЦЭМ!$A$33:$A$776,$A92,СВЦЭМ!$B$33:$B$776,D$83)+'СЕТ СН'!$H$9+СВЦЭМ!$D$10+'СЕТ СН'!$H$6-'СЕТ СН'!$H$19</f>
        <v>994.05902707999996</v>
      </c>
      <c r="E92" s="36">
        <f>SUMIFS(СВЦЭМ!$C$33:$C$776,СВЦЭМ!$A$33:$A$776,$A92,СВЦЭМ!$B$33:$B$776,E$83)+'СЕТ СН'!$H$9+СВЦЭМ!$D$10+'СЕТ СН'!$H$6-'СЕТ СН'!$H$19</f>
        <v>1017.50208523</v>
      </c>
      <c r="F92" s="36">
        <f>SUMIFS(СВЦЭМ!$C$33:$C$776,СВЦЭМ!$A$33:$A$776,$A92,СВЦЭМ!$B$33:$B$776,F$83)+'СЕТ СН'!$H$9+СВЦЭМ!$D$10+'СЕТ СН'!$H$6-'СЕТ СН'!$H$19</f>
        <v>1017.89320639</v>
      </c>
      <c r="G92" s="36">
        <f>SUMIFS(СВЦЭМ!$C$33:$C$776,СВЦЭМ!$A$33:$A$776,$A92,СВЦЭМ!$B$33:$B$776,G$83)+'СЕТ СН'!$H$9+СВЦЭМ!$D$10+'СЕТ СН'!$H$6-'СЕТ СН'!$H$19</f>
        <v>1007.5933819100001</v>
      </c>
      <c r="H92" s="36">
        <f>SUMIFS(СВЦЭМ!$C$33:$C$776,СВЦЭМ!$A$33:$A$776,$A92,СВЦЭМ!$B$33:$B$776,H$83)+'СЕТ СН'!$H$9+СВЦЭМ!$D$10+'СЕТ СН'!$H$6-'СЕТ СН'!$H$19</f>
        <v>947.35817588999998</v>
      </c>
      <c r="I92" s="36">
        <f>SUMIFS(СВЦЭМ!$C$33:$C$776,СВЦЭМ!$A$33:$A$776,$A92,СВЦЭМ!$B$33:$B$776,I$83)+'СЕТ СН'!$H$9+СВЦЭМ!$D$10+'СЕТ СН'!$H$6-'СЕТ СН'!$H$19</f>
        <v>901.28670364000004</v>
      </c>
      <c r="J92" s="36">
        <f>SUMIFS(СВЦЭМ!$C$33:$C$776,СВЦЭМ!$A$33:$A$776,$A92,СВЦЭМ!$B$33:$B$776,J$83)+'СЕТ СН'!$H$9+СВЦЭМ!$D$10+'СЕТ СН'!$H$6-'СЕТ СН'!$H$19</f>
        <v>841.35704234000002</v>
      </c>
      <c r="K92" s="36">
        <f>SUMIFS(СВЦЭМ!$C$33:$C$776,СВЦЭМ!$A$33:$A$776,$A92,СВЦЭМ!$B$33:$B$776,K$83)+'СЕТ СН'!$H$9+СВЦЭМ!$D$10+'СЕТ СН'!$H$6-'СЕТ СН'!$H$19</f>
        <v>810.65462421999996</v>
      </c>
      <c r="L92" s="36">
        <f>SUMIFS(СВЦЭМ!$C$33:$C$776,СВЦЭМ!$A$33:$A$776,$A92,СВЦЭМ!$B$33:$B$776,L$83)+'СЕТ СН'!$H$9+СВЦЭМ!$D$10+'СЕТ СН'!$H$6-'СЕТ СН'!$H$19</f>
        <v>804.21766037999998</v>
      </c>
      <c r="M92" s="36">
        <f>SUMIFS(СВЦЭМ!$C$33:$C$776,СВЦЭМ!$A$33:$A$776,$A92,СВЦЭМ!$B$33:$B$776,M$83)+'СЕТ СН'!$H$9+СВЦЭМ!$D$10+'СЕТ СН'!$H$6-'СЕТ СН'!$H$19</f>
        <v>805.42443728000001</v>
      </c>
      <c r="N92" s="36">
        <f>SUMIFS(СВЦЭМ!$C$33:$C$776,СВЦЭМ!$A$33:$A$776,$A92,СВЦЭМ!$B$33:$B$776,N$83)+'СЕТ СН'!$H$9+СВЦЭМ!$D$10+'СЕТ СН'!$H$6-'СЕТ СН'!$H$19</f>
        <v>814.76029215000005</v>
      </c>
      <c r="O92" s="36">
        <f>SUMIFS(СВЦЭМ!$C$33:$C$776,СВЦЭМ!$A$33:$A$776,$A92,СВЦЭМ!$B$33:$B$776,O$83)+'СЕТ СН'!$H$9+СВЦЭМ!$D$10+'СЕТ СН'!$H$6-'СЕТ СН'!$H$19</f>
        <v>812.56158805999996</v>
      </c>
      <c r="P92" s="36">
        <f>SUMIFS(СВЦЭМ!$C$33:$C$776,СВЦЭМ!$A$33:$A$776,$A92,СВЦЭМ!$B$33:$B$776,P$83)+'СЕТ СН'!$H$9+СВЦЭМ!$D$10+'СЕТ СН'!$H$6-'СЕТ СН'!$H$19</f>
        <v>815.63262960999998</v>
      </c>
      <c r="Q92" s="36">
        <f>SUMIFS(СВЦЭМ!$C$33:$C$776,СВЦЭМ!$A$33:$A$776,$A92,СВЦЭМ!$B$33:$B$776,Q$83)+'СЕТ СН'!$H$9+СВЦЭМ!$D$10+'СЕТ СН'!$H$6-'СЕТ СН'!$H$19</f>
        <v>824.15317645000005</v>
      </c>
      <c r="R92" s="36">
        <f>SUMIFS(СВЦЭМ!$C$33:$C$776,СВЦЭМ!$A$33:$A$776,$A92,СВЦЭМ!$B$33:$B$776,R$83)+'СЕТ СН'!$H$9+СВЦЭМ!$D$10+'СЕТ СН'!$H$6-'СЕТ СН'!$H$19</f>
        <v>827.38978588999998</v>
      </c>
      <c r="S92" s="36">
        <f>SUMIFS(СВЦЭМ!$C$33:$C$776,СВЦЭМ!$A$33:$A$776,$A92,СВЦЭМ!$B$33:$B$776,S$83)+'СЕТ СН'!$H$9+СВЦЭМ!$D$10+'СЕТ СН'!$H$6-'СЕТ СН'!$H$19</f>
        <v>850.64205369000001</v>
      </c>
      <c r="T92" s="36">
        <f>SUMIFS(СВЦЭМ!$C$33:$C$776,СВЦЭМ!$A$33:$A$776,$A92,СВЦЭМ!$B$33:$B$776,T$83)+'СЕТ СН'!$H$9+СВЦЭМ!$D$10+'СЕТ СН'!$H$6-'СЕТ СН'!$H$19</f>
        <v>844.95251695000002</v>
      </c>
      <c r="U92" s="36">
        <f>SUMIFS(СВЦЭМ!$C$33:$C$776,СВЦЭМ!$A$33:$A$776,$A92,СВЦЭМ!$B$33:$B$776,U$83)+'СЕТ СН'!$H$9+СВЦЭМ!$D$10+'СЕТ СН'!$H$6-'СЕТ СН'!$H$19</f>
        <v>827.26480434999996</v>
      </c>
      <c r="V92" s="36">
        <f>SUMIFS(СВЦЭМ!$C$33:$C$776,СВЦЭМ!$A$33:$A$776,$A92,СВЦЭМ!$B$33:$B$776,V$83)+'СЕТ СН'!$H$9+СВЦЭМ!$D$10+'СЕТ СН'!$H$6-'СЕТ СН'!$H$19</f>
        <v>847.75096135000001</v>
      </c>
      <c r="W92" s="36">
        <f>SUMIFS(СВЦЭМ!$C$33:$C$776,СВЦЭМ!$A$33:$A$776,$A92,СВЦЭМ!$B$33:$B$776,W$83)+'СЕТ СН'!$H$9+СВЦЭМ!$D$10+'СЕТ СН'!$H$6-'СЕТ СН'!$H$19</f>
        <v>831.02726393</v>
      </c>
      <c r="X92" s="36">
        <f>SUMIFS(СВЦЭМ!$C$33:$C$776,СВЦЭМ!$A$33:$A$776,$A92,СВЦЭМ!$B$33:$B$776,X$83)+'СЕТ СН'!$H$9+СВЦЭМ!$D$10+'СЕТ СН'!$H$6-'СЕТ СН'!$H$19</f>
        <v>821.79078806999996</v>
      </c>
      <c r="Y92" s="36">
        <f>SUMIFS(СВЦЭМ!$C$33:$C$776,СВЦЭМ!$A$33:$A$776,$A92,СВЦЭМ!$B$33:$B$776,Y$83)+'СЕТ СН'!$H$9+СВЦЭМ!$D$10+'СЕТ СН'!$H$6-'СЕТ СН'!$H$19</f>
        <v>859.64765376000003</v>
      </c>
    </row>
    <row r="93" spans="1:25" ht="15.75" x14ac:dyDescent="0.2">
      <c r="A93" s="35">
        <f t="shared" si="2"/>
        <v>43718</v>
      </c>
      <c r="B93" s="36">
        <f>SUMIFS(СВЦЭМ!$C$33:$C$776,СВЦЭМ!$A$33:$A$776,$A93,СВЦЭМ!$B$33:$B$776,B$83)+'СЕТ СН'!$H$9+СВЦЭМ!$D$10+'СЕТ СН'!$H$6-'СЕТ СН'!$H$19</f>
        <v>900.11169474999997</v>
      </c>
      <c r="C93" s="36">
        <f>SUMIFS(СВЦЭМ!$C$33:$C$776,СВЦЭМ!$A$33:$A$776,$A93,СВЦЭМ!$B$33:$B$776,C$83)+'СЕТ СН'!$H$9+СВЦЭМ!$D$10+'СЕТ СН'!$H$6-'СЕТ СН'!$H$19</f>
        <v>929.17928529000005</v>
      </c>
      <c r="D93" s="36">
        <f>SUMIFS(СВЦЭМ!$C$33:$C$776,СВЦЭМ!$A$33:$A$776,$A93,СВЦЭМ!$B$33:$B$776,D$83)+'СЕТ СН'!$H$9+СВЦЭМ!$D$10+'СЕТ СН'!$H$6-'СЕТ СН'!$H$19</f>
        <v>939.62847506000003</v>
      </c>
      <c r="E93" s="36">
        <f>SUMIFS(СВЦЭМ!$C$33:$C$776,СВЦЭМ!$A$33:$A$776,$A93,СВЦЭМ!$B$33:$B$776,E$83)+'СЕТ СН'!$H$9+СВЦЭМ!$D$10+'СЕТ СН'!$H$6-'СЕТ СН'!$H$19</f>
        <v>943.72617363999996</v>
      </c>
      <c r="F93" s="36">
        <f>SUMIFS(СВЦЭМ!$C$33:$C$776,СВЦЭМ!$A$33:$A$776,$A93,СВЦЭМ!$B$33:$B$776,F$83)+'СЕТ СН'!$H$9+СВЦЭМ!$D$10+'СЕТ СН'!$H$6-'СЕТ СН'!$H$19</f>
        <v>926.13239269999997</v>
      </c>
      <c r="G93" s="36">
        <f>SUMIFS(СВЦЭМ!$C$33:$C$776,СВЦЭМ!$A$33:$A$776,$A93,СВЦЭМ!$B$33:$B$776,G$83)+'СЕТ СН'!$H$9+СВЦЭМ!$D$10+'СЕТ СН'!$H$6-'СЕТ СН'!$H$19</f>
        <v>919.24234993000005</v>
      </c>
      <c r="H93" s="36">
        <f>SUMIFS(СВЦЭМ!$C$33:$C$776,СВЦЭМ!$A$33:$A$776,$A93,СВЦЭМ!$B$33:$B$776,H$83)+'СЕТ СН'!$H$9+СВЦЭМ!$D$10+'СЕТ СН'!$H$6-'СЕТ СН'!$H$19</f>
        <v>898.78828624000005</v>
      </c>
      <c r="I93" s="36">
        <f>SUMIFS(СВЦЭМ!$C$33:$C$776,СВЦЭМ!$A$33:$A$776,$A93,СВЦЭМ!$B$33:$B$776,I$83)+'СЕТ СН'!$H$9+СВЦЭМ!$D$10+'СЕТ СН'!$H$6-'СЕТ СН'!$H$19</f>
        <v>887.06789613000001</v>
      </c>
      <c r="J93" s="36">
        <f>SUMIFS(СВЦЭМ!$C$33:$C$776,СВЦЭМ!$A$33:$A$776,$A93,СВЦЭМ!$B$33:$B$776,J$83)+'СЕТ СН'!$H$9+СВЦЭМ!$D$10+'СЕТ СН'!$H$6-'СЕТ СН'!$H$19</f>
        <v>908.49196948999997</v>
      </c>
      <c r="K93" s="36">
        <f>SUMIFS(СВЦЭМ!$C$33:$C$776,СВЦЭМ!$A$33:$A$776,$A93,СВЦЭМ!$B$33:$B$776,K$83)+'СЕТ СН'!$H$9+СВЦЭМ!$D$10+'СЕТ СН'!$H$6-'СЕТ СН'!$H$19</f>
        <v>910.99920570000006</v>
      </c>
      <c r="L93" s="36">
        <f>SUMIFS(СВЦЭМ!$C$33:$C$776,СВЦЭМ!$A$33:$A$776,$A93,СВЦЭМ!$B$33:$B$776,L$83)+'СЕТ СН'!$H$9+СВЦЭМ!$D$10+'СЕТ СН'!$H$6-'СЕТ СН'!$H$19</f>
        <v>927.91392882000002</v>
      </c>
      <c r="M93" s="36">
        <f>SUMIFS(СВЦЭМ!$C$33:$C$776,СВЦЭМ!$A$33:$A$776,$A93,СВЦЭМ!$B$33:$B$776,M$83)+'СЕТ СН'!$H$9+СВЦЭМ!$D$10+'СЕТ СН'!$H$6-'СЕТ СН'!$H$19</f>
        <v>928.16733908000003</v>
      </c>
      <c r="N93" s="36">
        <f>SUMIFS(СВЦЭМ!$C$33:$C$776,СВЦЭМ!$A$33:$A$776,$A93,СВЦЭМ!$B$33:$B$776,N$83)+'СЕТ СН'!$H$9+СВЦЭМ!$D$10+'СЕТ СН'!$H$6-'СЕТ СН'!$H$19</f>
        <v>920.74533473999998</v>
      </c>
      <c r="O93" s="36">
        <f>SUMIFS(СВЦЭМ!$C$33:$C$776,СВЦЭМ!$A$33:$A$776,$A93,СВЦЭМ!$B$33:$B$776,O$83)+'СЕТ СН'!$H$9+СВЦЭМ!$D$10+'СЕТ СН'!$H$6-'СЕТ СН'!$H$19</f>
        <v>921.69351560999996</v>
      </c>
      <c r="P93" s="36">
        <f>SUMIFS(СВЦЭМ!$C$33:$C$776,СВЦЭМ!$A$33:$A$776,$A93,СВЦЭМ!$B$33:$B$776,P$83)+'СЕТ СН'!$H$9+СВЦЭМ!$D$10+'СЕТ СН'!$H$6-'СЕТ СН'!$H$19</f>
        <v>921.95212145000005</v>
      </c>
      <c r="Q93" s="36">
        <f>SUMIFS(СВЦЭМ!$C$33:$C$776,СВЦЭМ!$A$33:$A$776,$A93,СВЦЭМ!$B$33:$B$776,Q$83)+'СЕТ СН'!$H$9+СВЦЭМ!$D$10+'СЕТ СН'!$H$6-'СЕТ СН'!$H$19</f>
        <v>913.64031780000005</v>
      </c>
      <c r="R93" s="36">
        <f>SUMIFS(СВЦЭМ!$C$33:$C$776,СВЦЭМ!$A$33:$A$776,$A93,СВЦЭМ!$B$33:$B$776,R$83)+'СЕТ СН'!$H$9+СВЦЭМ!$D$10+'СЕТ СН'!$H$6-'СЕТ СН'!$H$19</f>
        <v>903.54686587000003</v>
      </c>
      <c r="S93" s="36">
        <f>SUMIFS(СВЦЭМ!$C$33:$C$776,СВЦЭМ!$A$33:$A$776,$A93,СВЦЭМ!$B$33:$B$776,S$83)+'СЕТ СН'!$H$9+СВЦЭМ!$D$10+'СЕТ СН'!$H$6-'СЕТ СН'!$H$19</f>
        <v>898.54216427999995</v>
      </c>
      <c r="T93" s="36">
        <f>SUMIFS(СВЦЭМ!$C$33:$C$776,СВЦЭМ!$A$33:$A$776,$A93,СВЦЭМ!$B$33:$B$776,T$83)+'СЕТ СН'!$H$9+СВЦЭМ!$D$10+'СЕТ СН'!$H$6-'СЕТ СН'!$H$19</f>
        <v>910.00813546000006</v>
      </c>
      <c r="U93" s="36">
        <f>SUMIFS(СВЦЭМ!$C$33:$C$776,СВЦЭМ!$A$33:$A$776,$A93,СВЦЭМ!$B$33:$B$776,U$83)+'СЕТ СН'!$H$9+СВЦЭМ!$D$10+'СЕТ СН'!$H$6-'СЕТ СН'!$H$19</f>
        <v>918.90114803999995</v>
      </c>
      <c r="V93" s="36">
        <f>SUMIFS(СВЦЭМ!$C$33:$C$776,СВЦЭМ!$A$33:$A$776,$A93,СВЦЭМ!$B$33:$B$776,V$83)+'СЕТ СН'!$H$9+СВЦЭМ!$D$10+'СЕТ СН'!$H$6-'СЕТ СН'!$H$19</f>
        <v>935.12897870999996</v>
      </c>
      <c r="W93" s="36">
        <f>SUMIFS(СВЦЭМ!$C$33:$C$776,СВЦЭМ!$A$33:$A$776,$A93,СВЦЭМ!$B$33:$B$776,W$83)+'СЕТ СН'!$H$9+СВЦЭМ!$D$10+'СЕТ СН'!$H$6-'СЕТ СН'!$H$19</f>
        <v>916.81779317999997</v>
      </c>
      <c r="X93" s="36">
        <f>SUMIFS(СВЦЭМ!$C$33:$C$776,СВЦЭМ!$A$33:$A$776,$A93,СВЦЭМ!$B$33:$B$776,X$83)+'СЕТ СН'!$H$9+СВЦЭМ!$D$10+'СЕТ СН'!$H$6-'СЕТ СН'!$H$19</f>
        <v>888.56792737000001</v>
      </c>
      <c r="Y93" s="36">
        <f>SUMIFS(СВЦЭМ!$C$33:$C$776,СВЦЭМ!$A$33:$A$776,$A93,СВЦЭМ!$B$33:$B$776,Y$83)+'СЕТ СН'!$H$9+СВЦЭМ!$D$10+'СЕТ СН'!$H$6-'СЕТ СН'!$H$19</f>
        <v>900.60250266000003</v>
      </c>
    </row>
    <row r="94" spans="1:25" ht="15.75" x14ac:dyDescent="0.2">
      <c r="A94" s="35">
        <f t="shared" si="2"/>
        <v>43719</v>
      </c>
      <c r="B94" s="36">
        <f>SUMIFS(СВЦЭМ!$C$33:$C$776,СВЦЭМ!$A$33:$A$776,$A94,СВЦЭМ!$B$33:$B$776,B$83)+'СЕТ СН'!$H$9+СВЦЭМ!$D$10+'СЕТ СН'!$H$6-'СЕТ СН'!$H$19</f>
        <v>993.35871598999995</v>
      </c>
      <c r="C94" s="36">
        <f>SUMIFS(СВЦЭМ!$C$33:$C$776,СВЦЭМ!$A$33:$A$776,$A94,СВЦЭМ!$B$33:$B$776,C$83)+'СЕТ СН'!$H$9+СВЦЭМ!$D$10+'СЕТ СН'!$H$6-'СЕТ СН'!$H$19</f>
        <v>1019.81716876</v>
      </c>
      <c r="D94" s="36">
        <f>SUMIFS(СВЦЭМ!$C$33:$C$776,СВЦЭМ!$A$33:$A$776,$A94,СВЦЭМ!$B$33:$B$776,D$83)+'СЕТ СН'!$H$9+СВЦЭМ!$D$10+'СЕТ СН'!$H$6-'СЕТ СН'!$H$19</f>
        <v>1052.09022282</v>
      </c>
      <c r="E94" s="36">
        <f>SUMIFS(СВЦЭМ!$C$33:$C$776,СВЦЭМ!$A$33:$A$776,$A94,СВЦЭМ!$B$33:$B$776,E$83)+'СЕТ СН'!$H$9+СВЦЭМ!$D$10+'СЕТ СН'!$H$6-'СЕТ СН'!$H$19</f>
        <v>1064.1760640800001</v>
      </c>
      <c r="F94" s="36">
        <f>SUMIFS(СВЦЭМ!$C$33:$C$776,СВЦЭМ!$A$33:$A$776,$A94,СВЦЭМ!$B$33:$B$776,F$83)+'СЕТ СН'!$H$9+СВЦЭМ!$D$10+'СЕТ СН'!$H$6-'СЕТ СН'!$H$19</f>
        <v>1068.4237825100001</v>
      </c>
      <c r="G94" s="36">
        <f>SUMIFS(СВЦЭМ!$C$33:$C$776,СВЦЭМ!$A$33:$A$776,$A94,СВЦЭМ!$B$33:$B$776,G$83)+'СЕТ СН'!$H$9+СВЦЭМ!$D$10+'СЕТ СН'!$H$6-'СЕТ СН'!$H$19</f>
        <v>1046.20845478</v>
      </c>
      <c r="H94" s="36">
        <f>SUMIFS(СВЦЭМ!$C$33:$C$776,СВЦЭМ!$A$33:$A$776,$A94,СВЦЭМ!$B$33:$B$776,H$83)+'СЕТ СН'!$H$9+СВЦЭМ!$D$10+'СЕТ СН'!$H$6-'СЕТ СН'!$H$19</f>
        <v>993.37768553000001</v>
      </c>
      <c r="I94" s="36">
        <f>SUMIFS(СВЦЭМ!$C$33:$C$776,СВЦЭМ!$A$33:$A$776,$A94,СВЦЭМ!$B$33:$B$776,I$83)+'СЕТ СН'!$H$9+СВЦЭМ!$D$10+'СЕТ СН'!$H$6-'СЕТ СН'!$H$19</f>
        <v>951.00934049</v>
      </c>
      <c r="J94" s="36">
        <f>SUMIFS(СВЦЭМ!$C$33:$C$776,СВЦЭМ!$A$33:$A$776,$A94,СВЦЭМ!$B$33:$B$776,J$83)+'СЕТ СН'!$H$9+СВЦЭМ!$D$10+'СЕТ СН'!$H$6-'СЕТ СН'!$H$19</f>
        <v>903.50886498</v>
      </c>
      <c r="K94" s="36">
        <f>SUMIFS(СВЦЭМ!$C$33:$C$776,СВЦЭМ!$A$33:$A$776,$A94,СВЦЭМ!$B$33:$B$776,K$83)+'СЕТ СН'!$H$9+СВЦЭМ!$D$10+'СЕТ СН'!$H$6-'СЕТ СН'!$H$19</f>
        <v>904.17237146000002</v>
      </c>
      <c r="L94" s="36">
        <f>SUMIFS(СВЦЭМ!$C$33:$C$776,СВЦЭМ!$A$33:$A$776,$A94,СВЦЭМ!$B$33:$B$776,L$83)+'СЕТ СН'!$H$9+СВЦЭМ!$D$10+'СЕТ СН'!$H$6-'СЕТ СН'!$H$19</f>
        <v>907.81191457</v>
      </c>
      <c r="M94" s="36">
        <f>SUMIFS(СВЦЭМ!$C$33:$C$776,СВЦЭМ!$A$33:$A$776,$A94,СВЦЭМ!$B$33:$B$776,M$83)+'СЕТ СН'!$H$9+СВЦЭМ!$D$10+'СЕТ СН'!$H$6-'СЕТ СН'!$H$19</f>
        <v>902.92372646000001</v>
      </c>
      <c r="N94" s="36">
        <f>SUMIFS(СВЦЭМ!$C$33:$C$776,СВЦЭМ!$A$33:$A$776,$A94,СВЦЭМ!$B$33:$B$776,N$83)+'СЕТ СН'!$H$9+СВЦЭМ!$D$10+'СЕТ СН'!$H$6-'СЕТ СН'!$H$19</f>
        <v>910.87213803999998</v>
      </c>
      <c r="O94" s="36">
        <f>SUMIFS(СВЦЭМ!$C$33:$C$776,СВЦЭМ!$A$33:$A$776,$A94,СВЦЭМ!$B$33:$B$776,O$83)+'СЕТ СН'!$H$9+СВЦЭМ!$D$10+'СЕТ СН'!$H$6-'СЕТ СН'!$H$19</f>
        <v>919.40717534999999</v>
      </c>
      <c r="P94" s="36">
        <f>SUMIFS(СВЦЭМ!$C$33:$C$776,СВЦЭМ!$A$33:$A$776,$A94,СВЦЭМ!$B$33:$B$776,P$83)+'СЕТ СН'!$H$9+СВЦЭМ!$D$10+'СЕТ СН'!$H$6-'СЕТ СН'!$H$19</f>
        <v>918.01255349999997</v>
      </c>
      <c r="Q94" s="36">
        <f>SUMIFS(СВЦЭМ!$C$33:$C$776,СВЦЭМ!$A$33:$A$776,$A94,СВЦЭМ!$B$33:$B$776,Q$83)+'СЕТ СН'!$H$9+СВЦЭМ!$D$10+'СЕТ СН'!$H$6-'СЕТ СН'!$H$19</f>
        <v>931.57356160999996</v>
      </c>
      <c r="R94" s="36">
        <f>SUMIFS(СВЦЭМ!$C$33:$C$776,СВЦЭМ!$A$33:$A$776,$A94,СВЦЭМ!$B$33:$B$776,R$83)+'СЕТ СН'!$H$9+СВЦЭМ!$D$10+'СЕТ СН'!$H$6-'СЕТ СН'!$H$19</f>
        <v>916.19057213999997</v>
      </c>
      <c r="S94" s="36">
        <f>SUMIFS(СВЦЭМ!$C$33:$C$776,СВЦЭМ!$A$33:$A$776,$A94,СВЦЭМ!$B$33:$B$776,S$83)+'СЕТ СН'!$H$9+СВЦЭМ!$D$10+'СЕТ СН'!$H$6-'СЕТ СН'!$H$19</f>
        <v>918.70788305999997</v>
      </c>
      <c r="T94" s="36">
        <f>SUMIFS(СВЦЭМ!$C$33:$C$776,СВЦЭМ!$A$33:$A$776,$A94,СВЦЭМ!$B$33:$B$776,T$83)+'СЕТ СН'!$H$9+СВЦЭМ!$D$10+'СЕТ СН'!$H$6-'СЕТ СН'!$H$19</f>
        <v>912.74888124999995</v>
      </c>
      <c r="U94" s="36">
        <f>SUMIFS(СВЦЭМ!$C$33:$C$776,СВЦЭМ!$A$33:$A$776,$A94,СВЦЭМ!$B$33:$B$776,U$83)+'СЕТ СН'!$H$9+СВЦЭМ!$D$10+'СЕТ СН'!$H$6-'СЕТ СН'!$H$19</f>
        <v>916.07413247</v>
      </c>
      <c r="V94" s="36">
        <f>SUMIFS(СВЦЭМ!$C$33:$C$776,СВЦЭМ!$A$33:$A$776,$A94,СВЦЭМ!$B$33:$B$776,V$83)+'СЕТ СН'!$H$9+СВЦЭМ!$D$10+'СЕТ СН'!$H$6-'СЕТ СН'!$H$19</f>
        <v>929.47710673999995</v>
      </c>
      <c r="W94" s="36">
        <f>SUMIFS(СВЦЭМ!$C$33:$C$776,СВЦЭМ!$A$33:$A$776,$A94,СВЦЭМ!$B$33:$B$776,W$83)+'СЕТ СН'!$H$9+СВЦЭМ!$D$10+'СЕТ СН'!$H$6-'СЕТ СН'!$H$19</f>
        <v>906.58972058000006</v>
      </c>
      <c r="X94" s="36">
        <f>SUMIFS(СВЦЭМ!$C$33:$C$776,СВЦЭМ!$A$33:$A$776,$A94,СВЦЭМ!$B$33:$B$776,X$83)+'СЕТ СН'!$H$9+СВЦЭМ!$D$10+'СЕТ СН'!$H$6-'СЕТ СН'!$H$19</f>
        <v>889.64582487999996</v>
      </c>
      <c r="Y94" s="36">
        <f>SUMIFS(СВЦЭМ!$C$33:$C$776,СВЦЭМ!$A$33:$A$776,$A94,СВЦЭМ!$B$33:$B$776,Y$83)+'СЕТ СН'!$H$9+СВЦЭМ!$D$10+'СЕТ СН'!$H$6-'СЕТ СН'!$H$19</f>
        <v>904.99003505999997</v>
      </c>
    </row>
    <row r="95" spans="1:25" ht="15.75" x14ac:dyDescent="0.2">
      <c r="A95" s="35">
        <f t="shared" si="2"/>
        <v>43720</v>
      </c>
      <c r="B95" s="36">
        <f>SUMIFS(СВЦЭМ!$C$33:$C$776,СВЦЭМ!$A$33:$A$776,$A95,СВЦЭМ!$B$33:$B$776,B$83)+'СЕТ СН'!$H$9+СВЦЭМ!$D$10+'СЕТ СН'!$H$6-'СЕТ СН'!$H$19</f>
        <v>975.22098348999998</v>
      </c>
      <c r="C95" s="36">
        <f>SUMIFS(СВЦЭМ!$C$33:$C$776,СВЦЭМ!$A$33:$A$776,$A95,СВЦЭМ!$B$33:$B$776,C$83)+'СЕТ СН'!$H$9+СВЦЭМ!$D$10+'СЕТ СН'!$H$6-'СЕТ СН'!$H$19</f>
        <v>984.16627184000004</v>
      </c>
      <c r="D95" s="36">
        <f>SUMIFS(СВЦЭМ!$C$33:$C$776,СВЦЭМ!$A$33:$A$776,$A95,СВЦЭМ!$B$33:$B$776,D$83)+'СЕТ СН'!$H$9+СВЦЭМ!$D$10+'СЕТ СН'!$H$6-'СЕТ СН'!$H$19</f>
        <v>1005.85102164</v>
      </c>
      <c r="E95" s="36">
        <f>SUMIFS(СВЦЭМ!$C$33:$C$776,СВЦЭМ!$A$33:$A$776,$A95,СВЦЭМ!$B$33:$B$776,E$83)+'СЕТ СН'!$H$9+СВЦЭМ!$D$10+'СЕТ СН'!$H$6-'СЕТ СН'!$H$19</f>
        <v>1016.50012639</v>
      </c>
      <c r="F95" s="36">
        <f>SUMIFS(СВЦЭМ!$C$33:$C$776,СВЦЭМ!$A$33:$A$776,$A95,СВЦЭМ!$B$33:$B$776,F$83)+'СЕТ СН'!$H$9+СВЦЭМ!$D$10+'СЕТ СН'!$H$6-'СЕТ СН'!$H$19</f>
        <v>1021.73757203</v>
      </c>
      <c r="G95" s="36">
        <f>SUMIFS(СВЦЭМ!$C$33:$C$776,СВЦЭМ!$A$33:$A$776,$A95,СВЦЭМ!$B$33:$B$776,G$83)+'СЕТ СН'!$H$9+СВЦЭМ!$D$10+'СЕТ СН'!$H$6-'СЕТ СН'!$H$19</f>
        <v>997.08881598000005</v>
      </c>
      <c r="H95" s="36">
        <f>SUMIFS(СВЦЭМ!$C$33:$C$776,СВЦЭМ!$A$33:$A$776,$A95,СВЦЭМ!$B$33:$B$776,H$83)+'СЕТ СН'!$H$9+СВЦЭМ!$D$10+'СЕТ СН'!$H$6-'СЕТ СН'!$H$19</f>
        <v>947.72417314000006</v>
      </c>
      <c r="I95" s="36">
        <f>SUMIFS(СВЦЭМ!$C$33:$C$776,СВЦЭМ!$A$33:$A$776,$A95,СВЦЭМ!$B$33:$B$776,I$83)+'СЕТ СН'!$H$9+СВЦЭМ!$D$10+'СЕТ СН'!$H$6-'СЕТ СН'!$H$19</f>
        <v>898.50043450999999</v>
      </c>
      <c r="J95" s="36">
        <f>SUMIFS(СВЦЭМ!$C$33:$C$776,СВЦЭМ!$A$33:$A$776,$A95,СВЦЭМ!$B$33:$B$776,J$83)+'СЕТ СН'!$H$9+СВЦЭМ!$D$10+'СЕТ СН'!$H$6-'СЕТ СН'!$H$19</f>
        <v>857.9032158</v>
      </c>
      <c r="K95" s="36">
        <f>SUMIFS(СВЦЭМ!$C$33:$C$776,СВЦЭМ!$A$33:$A$776,$A95,СВЦЭМ!$B$33:$B$776,K$83)+'СЕТ СН'!$H$9+СВЦЭМ!$D$10+'СЕТ СН'!$H$6-'СЕТ СН'!$H$19</f>
        <v>859.57377814000006</v>
      </c>
      <c r="L95" s="36">
        <f>SUMIFS(СВЦЭМ!$C$33:$C$776,СВЦЭМ!$A$33:$A$776,$A95,СВЦЭМ!$B$33:$B$776,L$83)+'СЕТ СН'!$H$9+СВЦЭМ!$D$10+'СЕТ СН'!$H$6-'СЕТ СН'!$H$19</f>
        <v>875.74439276999999</v>
      </c>
      <c r="M95" s="36">
        <f>SUMIFS(СВЦЭМ!$C$33:$C$776,СВЦЭМ!$A$33:$A$776,$A95,СВЦЭМ!$B$33:$B$776,M$83)+'СЕТ СН'!$H$9+СВЦЭМ!$D$10+'СЕТ СН'!$H$6-'СЕТ СН'!$H$19</f>
        <v>867.01573571999995</v>
      </c>
      <c r="N95" s="36">
        <f>SUMIFS(СВЦЭМ!$C$33:$C$776,СВЦЭМ!$A$33:$A$776,$A95,СВЦЭМ!$B$33:$B$776,N$83)+'СЕТ СН'!$H$9+СВЦЭМ!$D$10+'СЕТ СН'!$H$6-'СЕТ СН'!$H$19</f>
        <v>859.47789017000002</v>
      </c>
      <c r="O95" s="36">
        <f>SUMIFS(СВЦЭМ!$C$33:$C$776,СВЦЭМ!$A$33:$A$776,$A95,СВЦЭМ!$B$33:$B$776,O$83)+'СЕТ СН'!$H$9+СВЦЭМ!$D$10+'СЕТ СН'!$H$6-'СЕТ СН'!$H$19</f>
        <v>861.53599917999998</v>
      </c>
      <c r="P95" s="36">
        <f>SUMIFS(СВЦЭМ!$C$33:$C$776,СВЦЭМ!$A$33:$A$776,$A95,СВЦЭМ!$B$33:$B$776,P$83)+'СЕТ СН'!$H$9+СВЦЭМ!$D$10+'СЕТ СН'!$H$6-'СЕТ СН'!$H$19</f>
        <v>863.01367228000004</v>
      </c>
      <c r="Q95" s="36">
        <f>SUMIFS(СВЦЭМ!$C$33:$C$776,СВЦЭМ!$A$33:$A$776,$A95,СВЦЭМ!$B$33:$B$776,Q$83)+'СЕТ СН'!$H$9+СВЦЭМ!$D$10+'СЕТ СН'!$H$6-'СЕТ СН'!$H$19</f>
        <v>852.67782301</v>
      </c>
      <c r="R95" s="36">
        <f>SUMIFS(СВЦЭМ!$C$33:$C$776,СВЦЭМ!$A$33:$A$776,$A95,СВЦЭМ!$B$33:$B$776,R$83)+'СЕТ СН'!$H$9+СВЦЭМ!$D$10+'СЕТ СН'!$H$6-'СЕТ СН'!$H$19</f>
        <v>847.37325652000004</v>
      </c>
      <c r="S95" s="36">
        <f>SUMIFS(СВЦЭМ!$C$33:$C$776,СВЦЭМ!$A$33:$A$776,$A95,СВЦЭМ!$B$33:$B$776,S$83)+'СЕТ СН'!$H$9+СВЦЭМ!$D$10+'СЕТ СН'!$H$6-'СЕТ СН'!$H$19</f>
        <v>848.77260226999999</v>
      </c>
      <c r="T95" s="36">
        <f>SUMIFS(СВЦЭМ!$C$33:$C$776,СВЦЭМ!$A$33:$A$776,$A95,СВЦЭМ!$B$33:$B$776,T$83)+'СЕТ СН'!$H$9+СВЦЭМ!$D$10+'СЕТ СН'!$H$6-'СЕТ СН'!$H$19</f>
        <v>855.44051320000005</v>
      </c>
      <c r="U95" s="36">
        <f>SUMIFS(СВЦЭМ!$C$33:$C$776,СВЦЭМ!$A$33:$A$776,$A95,СВЦЭМ!$B$33:$B$776,U$83)+'СЕТ СН'!$H$9+СВЦЭМ!$D$10+'СЕТ СН'!$H$6-'СЕТ СН'!$H$19</f>
        <v>874.60816222000005</v>
      </c>
      <c r="V95" s="36">
        <f>SUMIFS(СВЦЭМ!$C$33:$C$776,СВЦЭМ!$A$33:$A$776,$A95,СВЦЭМ!$B$33:$B$776,V$83)+'СЕТ СН'!$H$9+СВЦЭМ!$D$10+'СЕТ СН'!$H$6-'СЕТ СН'!$H$19</f>
        <v>895.32220221</v>
      </c>
      <c r="W95" s="36">
        <f>SUMIFS(СВЦЭМ!$C$33:$C$776,СВЦЭМ!$A$33:$A$776,$A95,СВЦЭМ!$B$33:$B$776,W$83)+'СЕТ СН'!$H$9+СВЦЭМ!$D$10+'СЕТ СН'!$H$6-'СЕТ СН'!$H$19</f>
        <v>875.93805599999996</v>
      </c>
      <c r="X95" s="36">
        <f>SUMIFS(СВЦЭМ!$C$33:$C$776,СВЦЭМ!$A$33:$A$776,$A95,СВЦЭМ!$B$33:$B$776,X$83)+'СЕТ СН'!$H$9+СВЦЭМ!$D$10+'СЕТ СН'!$H$6-'СЕТ СН'!$H$19</f>
        <v>863.68615837000004</v>
      </c>
      <c r="Y95" s="36">
        <f>SUMIFS(СВЦЭМ!$C$33:$C$776,СВЦЭМ!$A$33:$A$776,$A95,СВЦЭМ!$B$33:$B$776,Y$83)+'СЕТ СН'!$H$9+СВЦЭМ!$D$10+'СЕТ СН'!$H$6-'СЕТ СН'!$H$19</f>
        <v>910.31679183999995</v>
      </c>
    </row>
    <row r="96" spans="1:25" ht="15.75" x14ac:dyDescent="0.2">
      <c r="A96" s="35">
        <f t="shared" si="2"/>
        <v>43721</v>
      </c>
      <c r="B96" s="36">
        <f>SUMIFS(СВЦЭМ!$C$33:$C$776,СВЦЭМ!$A$33:$A$776,$A96,СВЦЭМ!$B$33:$B$776,B$83)+'СЕТ СН'!$H$9+СВЦЭМ!$D$10+'СЕТ СН'!$H$6-'СЕТ СН'!$H$19</f>
        <v>920.37000289000002</v>
      </c>
      <c r="C96" s="36">
        <f>SUMIFS(СВЦЭМ!$C$33:$C$776,СВЦЭМ!$A$33:$A$776,$A96,СВЦЭМ!$B$33:$B$776,C$83)+'СЕТ СН'!$H$9+СВЦЭМ!$D$10+'СЕТ СН'!$H$6-'СЕТ СН'!$H$19</f>
        <v>955.55844796999997</v>
      </c>
      <c r="D96" s="36">
        <f>SUMIFS(СВЦЭМ!$C$33:$C$776,СВЦЭМ!$A$33:$A$776,$A96,СВЦЭМ!$B$33:$B$776,D$83)+'СЕТ СН'!$H$9+СВЦЭМ!$D$10+'СЕТ СН'!$H$6-'СЕТ СН'!$H$19</f>
        <v>972.30550754000001</v>
      </c>
      <c r="E96" s="36">
        <f>SUMIFS(СВЦЭМ!$C$33:$C$776,СВЦЭМ!$A$33:$A$776,$A96,СВЦЭМ!$B$33:$B$776,E$83)+'СЕТ СН'!$H$9+СВЦЭМ!$D$10+'СЕТ СН'!$H$6-'СЕТ СН'!$H$19</f>
        <v>985.51669487000004</v>
      </c>
      <c r="F96" s="36">
        <f>SUMIFS(СВЦЭМ!$C$33:$C$776,СВЦЭМ!$A$33:$A$776,$A96,СВЦЭМ!$B$33:$B$776,F$83)+'СЕТ СН'!$H$9+СВЦЭМ!$D$10+'СЕТ СН'!$H$6-'СЕТ СН'!$H$19</f>
        <v>991.72120544999996</v>
      </c>
      <c r="G96" s="36">
        <f>SUMIFS(СВЦЭМ!$C$33:$C$776,СВЦЭМ!$A$33:$A$776,$A96,СВЦЭМ!$B$33:$B$776,G$83)+'СЕТ СН'!$H$9+СВЦЭМ!$D$10+'СЕТ СН'!$H$6-'СЕТ СН'!$H$19</f>
        <v>961.03660247000005</v>
      </c>
      <c r="H96" s="36">
        <f>SUMIFS(СВЦЭМ!$C$33:$C$776,СВЦЭМ!$A$33:$A$776,$A96,СВЦЭМ!$B$33:$B$776,H$83)+'СЕТ СН'!$H$9+СВЦЭМ!$D$10+'СЕТ СН'!$H$6-'СЕТ СН'!$H$19</f>
        <v>919.05129337000005</v>
      </c>
      <c r="I96" s="36">
        <f>SUMIFS(СВЦЭМ!$C$33:$C$776,СВЦЭМ!$A$33:$A$776,$A96,СВЦЭМ!$B$33:$B$776,I$83)+'СЕТ СН'!$H$9+СВЦЭМ!$D$10+'СЕТ СН'!$H$6-'СЕТ СН'!$H$19</f>
        <v>894.71161753000001</v>
      </c>
      <c r="J96" s="36">
        <f>SUMIFS(СВЦЭМ!$C$33:$C$776,СВЦЭМ!$A$33:$A$776,$A96,СВЦЭМ!$B$33:$B$776,J$83)+'СЕТ СН'!$H$9+СВЦЭМ!$D$10+'СЕТ СН'!$H$6-'СЕТ СН'!$H$19</f>
        <v>878.37368536999998</v>
      </c>
      <c r="K96" s="36">
        <f>SUMIFS(СВЦЭМ!$C$33:$C$776,СВЦЭМ!$A$33:$A$776,$A96,СВЦЭМ!$B$33:$B$776,K$83)+'СЕТ СН'!$H$9+СВЦЭМ!$D$10+'СЕТ СН'!$H$6-'СЕТ СН'!$H$19</f>
        <v>853.17172832000006</v>
      </c>
      <c r="L96" s="36">
        <f>SUMIFS(СВЦЭМ!$C$33:$C$776,СВЦЭМ!$A$33:$A$776,$A96,СВЦЭМ!$B$33:$B$776,L$83)+'СЕТ СН'!$H$9+СВЦЭМ!$D$10+'СЕТ СН'!$H$6-'СЕТ СН'!$H$19</f>
        <v>842.64732395999999</v>
      </c>
      <c r="M96" s="36">
        <f>SUMIFS(СВЦЭМ!$C$33:$C$776,СВЦЭМ!$A$33:$A$776,$A96,СВЦЭМ!$B$33:$B$776,M$83)+'СЕТ СН'!$H$9+СВЦЭМ!$D$10+'СЕТ СН'!$H$6-'СЕТ СН'!$H$19</f>
        <v>847.32279010000002</v>
      </c>
      <c r="N96" s="36">
        <f>SUMIFS(СВЦЭМ!$C$33:$C$776,СВЦЭМ!$A$33:$A$776,$A96,СВЦЭМ!$B$33:$B$776,N$83)+'СЕТ СН'!$H$9+СВЦЭМ!$D$10+'СЕТ СН'!$H$6-'СЕТ СН'!$H$19</f>
        <v>861.21801409</v>
      </c>
      <c r="O96" s="36">
        <f>SUMIFS(СВЦЭМ!$C$33:$C$776,СВЦЭМ!$A$33:$A$776,$A96,СВЦЭМ!$B$33:$B$776,O$83)+'СЕТ СН'!$H$9+СВЦЭМ!$D$10+'СЕТ СН'!$H$6-'СЕТ СН'!$H$19</f>
        <v>867.27689407000003</v>
      </c>
      <c r="P96" s="36">
        <f>SUMIFS(СВЦЭМ!$C$33:$C$776,СВЦЭМ!$A$33:$A$776,$A96,СВЦЭМ!$B$33:$B$776,P$83)+'СЕТ СН'!$H$9+СВЦЭМ!$D$10+'СЕТ СН'!$H$6-'СЕТ СН'!$H$19</f>
        <v>867.74137799000005</v>
      </c>
      <c r="Q96" s="36">
        <f>SUMIFS(СВЦЭМ!$C$33:$C$776,СВЦЭМ!$A$33:$A$776,$A96,СВЦЭМ!$B$33:$B$776,Q$83)+'СЕТ СН'!$H$9+СВЦЭМ!$D$10+'СЕТ СН'!$H$6-'СЕТ СН'!$H$19</f>
        <v>870.93272366999997</v>
      </c>
      <c r="R96" s="36">
        <f>SUMIFS(СВЦЭМ!$C$33:$C$776,СВЦЭМ!$A$33:$A$776,$A96,СВЦЭМ!$B$33:$B$776,R$83)+'СЕТ СН'!$H$9+СВЦЭМ!$D$10+'СЕТ СН'!$H$6-'СЕТ СН'!$H$19</f>
        <v>839.68325932000005</v>
      </c>
      <c r="S96" s="36">
        <f>SUMIFS(СВЦЭМ!$C$33:$C$776,СВЦЭМ!$A$33:$A$776,$A96,СВЦЭМ!$B$33:$B$776,S$83)+'СЕТ СН'!$H$9+СВЦЭМ!$D$10+'СЕТ СН'!$H$6-'СЕТ СН'!$H$19</f>
        <v>853.76354693999997</v>
      </c>
      <c r="T96" s="36">
        <f>SUMIFS(СВЦЭМ!$C$33:$C$776,СВЦЭМ!$A$33:$A$776,$A96,СВЦЭМ!$B$33:$B$776,T$83)+'СЕТ СН'!$H$9+СВЦЭМ!$D$10+'СЕТ СН'!$H$6-'СЕТ СН'!$H$19</f>
        <v>870.71225005999997</v>
      </c>
      <c r="U96" s="36">
        <f>SUMIFS(СВЦЭМ!$C$33:$C$776,СВЦЭМ!$A$33:$A$776,$A96,СВЦЭМ!$B$33:$B$776,U$83)+'СЕТ СН'!$H$9+СВЦЭМ!$D$10+'СЕТ СН'!$H$6-'СЕТ СН'!$H$19</f>
        <v>883.64130574000001</v>
      </c>
      <c r="V96" s="36">
        <f>SUMIFS(СВЦЭМ!$C$33:$C$776,СВЦЭМ!$A$33:$A$776,$A96,СВЦЭМ!$B$33:$B$776,V$83)+'СЕТ СН'!$H$9+СВЦЭМ!$D$10+'СЕТ СН'!$H$6-'СЕТ СН'!$H$19</f>
        <v>839.23746309000001</v>
      </c>
      <c r="W96" s="36">
        <f>SUMIFS(СВЦЭМ!$C$33:$C$776,СВЦЭМ!$A$33:$A$776,$A96,СВЦЭМ!$B$33:$B$776,W$83)+'СЕТ СН'!$H$9+СВЦЭМ!$D$10+'СЕТ СН'!$H$6-'СЕТ СН'!$H$19</f>
        <v>853.93657321000001</v>
      </c>
      <c r="X96" s="36">
        <f>SUMIFS(СВЦЭМ!$C$33:$C$776,СВЦЭМ!$A$33:$A$776,$A96,СВЦЭМ!$B$33:$B$776,X$83)+'СЕТ СН'!$H$9+СВЦЭМ!$D$10+'СЕТ СН'!$H$6-'СЕТ СН'!$H$19</f>
        <v>827.54313247000005</v>
      </c>
      <c r="Y96" s="36">
        <f>SUMIFS(СВЦЭМ!$C$33:$C$776,СВЦЭМ!$A$33:$A$776,$A96,СВЦЭМ!$B$33:$B$776,Y$83)+'СЕТ СН'!$H$9+СВЦЭМ!$D$10+'СЕТ СН'!$H$6-'СЕТ СН'!$H$19</f>
        <v>902.02139167999997</v>
      </c>
    </row>
    <row r="97" spans="1:25" ht="15.75" x14ac:dyDescent="0.2">
      <c r="A97" s="35">
        <f t="shared" si="2"/>
        <v>43722</v>
      </c>
      <c r="B97" s="36">
        <f>SUMIFS(СВЦЭМ!$C$33:$C$776,СВЦЭМ!$A$33:$A$776,$A97,СВЦЭМ!$B$33:$B$776,B$83)+'СЕТ СН'!$H$9+СВЦЭМ!$D$10+'СЕТ СН'!$H$6-'СЕТ СН'!$H$19</f>
        <v>990.06771795999998</v>
      </c>
      <c r="C97" s="36">
        <f>SUMIFS(СВЦЭМ!$C$33:$C$776,СВЦЭМ!$A$33:$A$776,$A97,СВЦЭМ!$B$33:$B$776,C$83)+'СЕТ СН'!$H$9+СВЦЭМ!$D$10+'СЕТ СН'!$H$6-'СЕТ СН'!$H$19</f>
        <v>989.48475541000005</v>
      </c>
      <c r="D97" s="36">
        <f>SUMIFS(СВЦЭМ!$C$33:$C$776,СВЦЭМ!$A$33:$A$776,$A97,СВЦЭМ!$B$33:$B$776,D$83)+'СЕТ СН'!$H$9+СВЦЭМ!$D$10+'СЕТ СН'!$H$6-'СЕТ СН'!$H$19</f>
        <v>1009.922368</v>
      </c>
      <c r="E97" s="36">
        <f>SUMIFS(СВЦЭМ!$C$33:$C$776,СВЦЭМ!$A$33:$A$776,$A97,СВЦЭМ!$B$33:$B$776,E$83)+'СЕТ СН'!$H$9+СВЦЭМ!$D$10+'СЕТ СН'!$H$6-'СЕТ СН'!$H$19</f>
        <v>1018.62439108</v>
      </c>
      <c r="F97" s="36">
        <f>SUMIFS(СВЦЭМ!$C$33:$C$776,СВЦЭМ!$A$33:$A$776,$A97,СВЦЭМ!$B$33:$B$776,F$83)+'СЕТ СН'!$H$9+СВЦЭМ!$D$10+'СЕТ СН'!$H$6-'СЕТ СН'!$H$19</f>
        <v>1024.1676624700001</v>
      </c>
      <c r="G97" s="36">
        <f>SUMIFS(СВЦЭМ!$C$33:$C$776,СВЦЭМ!$A$33:$A$776,$A97,СВЦЭМ!$B$33:$B$776,G$83)+'СЕТ СН'!$H$9+СВЦЭМ!$D$10+'СЕТ СН'!$H$6-'СЕТ СН'!$H$19</f>
        <v>1019.19676199</v>
      </c>
      <c r="H97" s="36">
        <f>SUMIFS(СВЦЭМ!$C$33:$C$776,СВЦЭМ!$A$33:$A$776,$A97,СВЦЭМ!$B$33:$B$776,H$83)+'СЕТ СН'!$H$9+СВЦЭМ!$D$10+'СЕТ СН'!$H$6-'СЕТ СН'!$H$19</f>
        <v>1000.67018344</v>
      </c>
      <c r="I97" s="36">
        <f>SUMIFS(СВЦЭМ!$C$33:$C$776,СВЦЭМ!$A$33:$A$776,$A97,СВЦЭМ!$B$33:$B$776,I$83)+'СЕТ СН'!$H$9+СВЦЭМ!$D$10+'СЕТ СН'!$H$6-'СЕТ СН'!$H$19</f>
        <v>957.95694682999999</v>
      </c>
      <c r="J97" s="36">
        <f>SUMIFS(СВЦЭМ!$C$33:$C$776,СВЦЭМ!$A$33:$A$776,$A97,СВЦЭМ!$B$33:$B$776,J$83)+'СЕТ СН'!$H$9+СВЦЭМ!$D$10+'СЕТ СН'!$H$6-'СЕТ СН'!$H$19</f>
        <v>899.32713382999998</v>
      </c>
      <c r="K97" s="36">
        <f>SUMIFS(СВЦЭМ!$C$33:$C$776,СВЦЭМ!$A$33:$A$776,$A97,СВЦЭМ!$B$33:$B$776,K$83)+'СЕТ СН'!$H$9+СВЦЭМ!$D$10+'СЕТ СН'!$H$6-'СЕТ СН'!$H$19</f>
        <v>855.98678150000001</v>
      </c>
      <c r="L97" s="36">
        <f>SUMIFS(СВЦЭМ!$C$33:$C$776,СВЦЭМ!$A$33:$A$776,$A97,СВЦЭМ!$B$33:$B$776,L$83)+'СЕТ СН'!$H$9+СВЦЭМ!$D$10+'СЕТ СН'!$H$6-'СЕТ СН'!$H$19</f>
        <v>835.01527880000003</v>
      </c>
      <c r="M97" s="36">
        <f>SUMIFS(СВЦЭМ!$C$33:$C$776,СВЦЭМ!$A$33:$A$776,$A97,СВЦЭМ!$B$33:$B$776,M$83)+'СЕТ СН'!$H$9+СВЦЭМ!$D$10+'СЕТ СН'!$H$6-'СЕТ СН'!$H$19</f>
        <v>827.42696521000005</v>
      </c>
      <c r="N97" s="36">
        <f>SUMIFS(СВЦЭМ!$C$33:$C$776,СВЦЭМ!$A$33:$A$776,$A97,СВЦЭМ!$B$33:$B$776,N$83)+'СЕТ СН'!$H$9+СВЦЭМ!$D$10+'СЕТ СН'!$H$6-'СЕТ СН'!$H$19</f>
        <v>833.49648457000001</v>
      </c>
      <c r="O97" s="36">
        <f>SUMIFS(СВЦЭМ!$C$33:$C$776,СВЦЭМ!$A$33:$A$776,$A97,СВЦЭМ!$B$33:$B$776,O$83)+'СЕТ СН'!$H$9+СВЦЭМ!$D$10+'СЕТ СН'!$H$6-'СЕТ СН'!$H$19</f>
        <v>840.62087413999996</v>
      </c>
      <c r="P97" s="36">
        <f>SUMIFS(СВЦЭМ!$C$33:$C$776,СВЦЭМ!$A$33:$A$776,$A97,СВЦЭМ!$B$33:$B$776,P$83)+'СЕТ СН'!$H$9+СВЦЭМ!$D$10+'СЕТ СН'!$H$6-'СЕТ СН'!$H$19</f>
        <v>859.62165319999997</v>
      </c>
      <c r="Q97" s="36">
        <f>SUMIFS(СВЦЭМ!$C$33:$C$776,СВЦЭМ!$A$33:$A$776,$A97,СВЦЭМ!$B$33:$B$776,Q$83)+'СЕТ СН'!$H$9+СВЦЭМ!$D$10+'СЕТ СН'!$H$6-'СЕТ СН'!$H$19</f>
        <v>861.05318619000002</v>
      </c>
      <c r="R97" s="36">
        <f>SUMIFS(СВЦЭМ!$C$33:$C$776,СВЦЭМ!$A$33:$A$776,$A97,СВЦЭМ!$B$33:$B$776,R$83)+'СЕТ СН'!$H$9+СВЦЭМ!$D$10+'СЕТ СН'!$H$6-'СЕТ СН'!$H$19</f>
        <v>826.87976132999995</v>
      </c>
      <c r="S97" s="36">
        <f>SUMIFS(СВЦЭМ!$C$33:$C$776,СВЦЭМ!$A$33:$A$776,$A97,СВЦЭМ!$B$33:$B$776,S$83)+'СЕТ СН'!$H$9+СВЦЭМ!$D$10+'СЕТ СН'!$H$6-'СЕТ СН'!$H$19</f>
        <v>793.31323924000003</v>
      </c>
      <c r="T97" s="36">
        <f>SUMIFS(СВЦЭМ!$C$33:$C$776,СВЦЭМ!$A$33:$A$776,$A97,СВЦЭМ!$B$33:$B$776,T$83)+'СЕТ СН'!$H$9+СВЦЭМ!$D$10+'СЕТ СН'!$H$6-'СЕТ СН'!$H$19</f>
        <v>796.19806729000004</v>
      </c>
      <c r="U97" s="36">
        <f>SUMIFS(СВЦЭМ!$C$33:$C$776,СВЦЭМ!$A$33:$A$776,$A97,СВЦЭМ!$B$33:$B$776,U$83)+'СЕТ СН'!$H$9+СВЦЭМ!$D$10+'СЕТ СН'!$H$6-'СЕТ СН'!$H$19</f>
        <v>799.24793161000002</v>
      </c>
      <c r="V97" s="36">
        <f>SUMIFS(СВЦЭМ!$C$33:$C$776,СВЦЭМ!$A$33:$A$776,$A97,СВЦЭМ!$B$33:$B$776,V$83)+'СЕТ СН'!$H$9+СВЦЭМ!$D$10+'СЕТ СН'!$H$6-'СЕТ СН'!$H$19</f>
        <v>817.43149525000001</v>
      </c>
      <c r="W97" s="36">
        <f>SUMIFS(СВЦЭМ!$C$33:$C$776,СВЦЭМ!$A$33:$A$776,$A97,СВЦЭМ!$B$33:$B$776,W$83)+'СЕТ СН'!$H$9+СВЦЭМ!$D$10+'СЕТ СН'!$H$6-'СЕТ СН'!$H$19</f>
        <v>809.53238247000002</v>
      </c>
      <c r="X97" s="36">
        <f>SUMIFS(СВЦЭМ!$C$33:$C$776,СВЦЭМ!$A$33:$A$776,$A97,СВЦЭМ!$B$33:$B$776,X$83)+'СЕТ СН'!$H$9+СВЦЭМ!$D$10+'СЕТ СН'!$H$6-'СЕТ СН'!$H$19</f>
        <v>779.45284143000003</v>
      </c>
      <c r="Y97" s="36">
        <f>SUMIFS(СВЦЭМ!$C$33:$C$776,СВЦЭМ!$A$33:$A$776,$A97,СВЦЭМ!$B$33:$B$776,Y$83)+'СЕТ СН'!$H$9+СВЦЭМ!$D$10+'СЕТ СН'!$H$6-'СЕТ СН'!$H$19</f>
        <v>802.74896677000004</v>
      </c>
    </row>
    <row r="98" spans="1:25" ht="15.75" x14ac:dyDescent="0.2">
      <c r="A98" s="35">
        <f t="shared" si="2"/>
        <v>43723</v>
      </c>
      <c r="B98" s="36">
        <f>SUMIFS(СВЦЭМ!$C$33:$C$776,СВЦЭМ!$A$33:$A$776,$A98,СВЦЭМ!$B$33:$B$776,B$83)+'СЕТ СН'!$H$9+СВЦЭМ!$D$10+'СЕТ СН'!$H$6-'СЕТ СН'!$H$19</f>
        <v>884.18637894000005</v>
      </c>
      <c r="C98" s="36">
        <f>SUMIFS(СВЦЭМ!$C$33:$C$776,СВЦЭМ!$A$33:$A$776,$A98,СВЦЭМ!$B$33:$B$776,C$83)+'СЕТ СН'!$H$9+СВЦЭМ!$D$10+'СЕТ СН'!$H$6-'СЕТ СН'!$H$19</f>
        <v>933.05262123</v>
      </c>
      <c r="D98" s="36">
        <f>SUMIFS(СВЦЭМ!$C$33:$C$776,СВЦЭМ!$A$33:$A$776,$A98,СВЦЭМ!$B$33:$B$776,D$83)+'СЕТ СН'!$H$9+СВЦЭМ!$D$10+'СЕТ СН'!$H$6-'СЕТ СН'!$H$19</f>
        <v>945.09793847000003</v>
      </c>
      <c r="E98" s="36">
        <f>SUMIFS(СВЦЭМ!$C$33:$C$776,СВЦЭМ!$A$33:$A$776,$A98,СВЦЭМ!$B$33:$B$776,E$83)+'СЕТ СН'!$H$9+СВЦЭМ!$D$10+'СЕТ СН'!$H$6-'СЕТ СН'!$H$19</f>
        <v>955.91009465000002</v>
      </c>
      <c r="F98" s="36">
        <f>SUMIFS(СВЦЭМ!$C$33:$C$776,СВЦЭМ!$A$33:$A$776,$A98,СВЦЭМ!$B$33:$B$776,F$83)+'СЕТ СН'!$H$9+СВЦЭМ!$D$10+'СЕТ СН'!$H$6-'СЕТ СН'!$H$19</f>
        <v>961.81294776000004</v>
      </c>
      <c r="G98" s="36">
        <f>SUMIFS(СВЦЭМ!$C$33:$C$776,СВЦЭМ!$A$33:$A$776,$A98,СВЦЭМ!$B$33:$B$776,G$83)+'СЕТ СН'!$H$9+СВЦЭМ!$D$10+'СЕТ СН'!$H$6-'СЕТ СН'!$H$19</f>
        <v>956.52801911000006</v>
      </c>
      <c r="H98" s="36">
        <f>SUMIFS(СВЦЭМ!$C$33:$C$776,СВЦЭМ!$A$33:$A$776,$A98,СВЦЭМ!$B$33:$B$776,H$83)+'СЕТ СН'!$H$9+СВЦЭМ!$D$10+'СЕТ СН'!$H$6-'СЕТ СН'!$H$19</f>
        <v>936.33749784999998</v>
      </c>
      <c r="I98" s="36">
        <f>SUMIFS(СВЦЭМ!$C$33:$C$776,СВЦЭМ!$A$33:$A$776,$A98,СВЦЭМ!$B$33:$B$776,I$83)+'СЕТ СН'!$H$9+СВЦЭМ!$D$10+'СЕТ СН'!$H$6-'СЕТ СН'!$H$19</f>
        <v>907.64079561000005</v>
      </c>
      <c r="J98" s="36">
        <f>SUMIFS(СВЦЭМ!$C$33:$C$776,СВЦЭМ!$A$33:$A$776,$A98,СВЦЭМ!$B$33:$B$776,J$83)+'СЕТ СН'!$H$9+СВЦЭМ!$D$10+'СЕТ СН'!$H$6-'СЕТ СН'!$H$19</f>
        <v>860.96654602000001</v>
      </c>
      <c r="K98" s="36">
        <f>SUMIFS(СВЦЭМ!$C$33:$C$776,СВЦЭМ!$A$33:$A$776,$A98,СВЦЭМ!$B$33:$B$776,K$83)+'СЕТ СН'!$H$9+СВЦЭМ!$D$10+'СЕТ СН'!$H$6-'СЕТ СН'!$H$19</f>
        <v>828.10094993999996</v>
      </c>
      <c r="L98" s="36">
        <f>SUMIFS(СВЦЭМ!$C$33:$C$776,СВЦЭМ!$A$33:$A$776,$A98,СВЦЭМ!$B$33:$B$776,L$83)+'СЕТ СН'!$H$9+СВЦЭМ!$D$10+'СЕТ СН'!$H$6-'СЕТ СН'!$H$19</f>
        <v>848.07733925000002</v>
      </c>
      <c r="M98" s="36">
        <f>SUMIFS(СВЦЭМ!$C$33:$C$776,СВЦЭМ!$A$33:$A$776,$A98,СВЦЭМ!$B$33:$B$776,M$83)+'СЕТ СН'!$H$9+СВЦЭМ!$D$10+'СЕТ СН'!$H$6-'СЕТ СН'!$H$19</f>
        <v>843.26596300000006</v>
      </c>
      <c r="N98" s="36">
        <f>SUMIFS(СВЦЭМ!$C$33:$C$776,СВЦЭМ!$A$33:$A$776,$A98,СВЦЭМ!$B$33:$B$776,N$83)+'СЕТ СН'!$H$9+СВЦЭМ!$D$10+'СЕТ СН'!$H$6-'СЕТ СН'!$H$19</f>
        <v>835.51068244999999</v>
      </c>
      <c r="O98" s="36">
        <f>SUMIFS(СВЦЭМ!$C$33:$C$776,СВЦЭМ!$A$33:$A$776,$A98,СВЦЭМ!$B$33:$B$776,O$83)+'СЕТ СН'!$H$9+СВЦЭМ!$D$10+'СЕТ СН'!$H$6-'СЕТ СН'!$H$19</f>
        <v>830.54939177000006</v>
      </c>
      <c r="P98" s="36">
        <f>SUMIFS(СВЦЭМ!$C$33:$C$776,СВЦЭМ!$A$33:$A$776,$A98,СВЦЭМ!$B$33:$B$776,P$83)+'СЕТ СН'!$H$9+СВЦЭМ!$D$10+'СЕТ СН'!$H$6-'СЕТ СН'!$H$19</f>
        <v>836.77469904999998</v>
      </c>
      <c r="Q98" s="36">
        <f>SUMIFS(СВЦЭМ!$C$33:$C$776,СВЦЭМ!$A$33:$A$776,$A98,СВЦЭМ!$B$33:$B$776,Q$83)+'СЕТ СН'!$H$9+СВЦЭМ!$D$10+'СЕТ СН'!$H$6-'СЕТ СН'!$H$19</f>
        <v>844.92335922999996</v>
      </c>
      <c r="R98" s="36">
        <f>SUMIFS(СВЦЭМ!$C$33:$C$776,СВЦЭМ!$A$33:$A$776,$A98,СВЦЭМ!$B$33:$B$776,R$83)+'СЕТ СН'!$H$9+СВЦЭМ!$D$10+'СЕТ СН'!$H$6-'СЕТ СН'!$H$19</f>
        <v>798.77382798999997</v>
      </c>
      <c r="S98" s="36">
        <f>SUMIFS(СВЦЭМ!$C$33:$C$776,СВЦЭМ!$A$33:$A$776,$A98,СВЦЭМ!$B$33:$B$776,S$83)+'СЕТ СН'!$H$9+СВЦЭМ!$D$10+'СЕТ СН'!$H$6-'СЕТ СН'!$H$19</f>
        <v>788.77488077999999</v>
      </c>
      <c r="T98" s="36">
        <f>SUMIFS(СВЦЭМ!$C$33:$C$776,СВЦЭМ!$A$33:$A$776,$A98,СВЦЭМ!$B$33:$B$776,T$83)+'СЕТ СН'!$H$9+СВЦЭМ!$D$10+'СЕТ СН'!$H$6-'СЕТ СН'!$H$19</f>
        <v>796.55363183999998</v>
      </c>
      <c r="U98" s="36">
        <f>SUMIFS(СВЦЭМ!$C$33:$C$776,СВЦЭМ!$A$33:$A$776,$A98,СВЦЭМ!$B$33:$B$776,U$83)+'СЕТ СН'!$H$9+СВЦЭМ!$D$10+'СЕТ СН'!$H$6-'СЕТ СН'!$H$19</f>
        <v>812.69165483000006</v>
      </c>
      <c r="V98" s="36">
        <f>SUMIFS(СВЦЭМ!$C$33:$C$776,СВЦЭМ!$A$33:$A$776,$A98,СВЦЭМ!$B$33:$B$776,V$83)+'СЕТ СН'!$H$9+СВЦЭМ!$D$10+'СЕТ СН'!$H$6-'СЕТ СН'!$H$19</f>
        <v>837.94378559999996</v>
      </c>
      <c r="W98" s="36">
        <f>SUMIFS(СВЦЭМ!$C$33:$C$776,СВЦЭМ!$A$33:$A$776,$A98,СВЦЭМ!$B$33:$B$776,W$83)+'СЕТ СН'!$H$9+СВЦЭМ!$D$10+'СЕТ СН'!$H$6-'СЕТ СН'!$H$19</f>
        <v>832.34050666999997</v>
      </c>
      <c r="X98" s="36">
        <f>SUMIFS(СВЦЭМ!$C$33:$C$776,СВЦЭМ!$A$33:$A$776,$A98,СВЦЭМ!$B$33:$B$776,X$83)+'СЕТ СН'!$H$9+СВЦЭМ!$D$10+'СЕТ СН'!$H$6-'СЕТ СН'!$H$19</f>
        <v>790.75689608000005</v>
      </c>
      <c r="Y98" s="36">
        <f>SUMIFS(СВЦЭМ!$C$33:$C$776,СВЦЭМ!$A$33:$A$776,$A98,СВЦЭМ!$B$33:$B$776,Y$83)+'СЕТ СН'!$H$9+СВЦЭМ!$D$10+'СЕТ СН'!$H$6-'СЕТ СН'!$H$19</f>
        <v>834.53269041999999</v>
      </c>
    </row>
    <row r="99" spans="1:25" ht="15.75" x14ac:dyDescent="0.2">
      <c r="A99" s="35">
        <f t="shared" si="2"/>
        <v>43724</v>
      </c>
      <c r="B99" s="36">
        <f>SUMIFS(СВЦЭМ!$C$33:$C$776,СВЦЭМ!$A$33:$A$776,$A99,СВЦЭМ!$B$33:$B$776,B$83)+'СЕТ СН'!$H$9+СВЦЭМ!$D$10+'СЕТ СН'!$H$6-'СЕТ СН'!$H$19</f>
        <v>924.98753027999999</v>
      </c>
      <c r="C99" s="36">
        <f>SUMIFS(СВЦЭМ!$C$33:$C$776,СВЦЭМ!$A$33:$A$776,$A99,СВЦЭМ!$B$33:$B$776,C$83)+'СЕТ СН'!$H$9+СВЦЭМ!$D$10+'СЕТ СН'!$H$6-'СЕТ СН'!$H$19</f>
        <v>960.94389923000006</v>
      </c>
      <c r="D99" s="36">
        <f>SUMIFS(СВЦЭМ!$C$33:$C$776,СВЦЭМ!$A$33:$A$776,$A99,СВЦЭМ!$B$33:$B$776,D$83)+'СЕТ СН'!$H$9+СВЦЭМ!$D$10+'СЕТ СН'!$H$6-'СЕТ СН'!$H$19</f>
        <v>977.84776523000005</v>
      </c>
      <c r="E99" s="36">
        <f>SUMIFS(СВЦЭМ!$C$33:$C$776,СВЦЭМ!$A$33:$A$776,$A99,СВЦЭМ!$B$33:$B$776,E$83)+'СЕТ СН'!$H$9+СВЦЭМ!$D$10+'СЕТ СН'!$H$6-'СЕТ СН'!$H$19</f>
        <v>981.03410069999995</v>
      </c>
      <c r="F99" s="36">
        <f>SUMIFS(СВЦЭМ!$C$33:$C$776,СВЦЭМ!$A$33:$A$776,$A99,СВЦЭМ!$B$33:$B$776,F$83)+'СЕТ СН'!$H$9+СВЦЭМ!$D$10+'СЕТ СН'!$H$6-'СЕТ СН'!$H$19</f>
        <v>987.63555072999998</v>
      </c>
      <c r="G99" s="36">
        <f>SUMIFS(СВЦЭМ!$C$33:$C$776,СВЦЭМ!$A$33:$A$776,$A99,СВЦЭМ!$B$33:$B$776,G$83)+'СЕТ СН'!$H$9+СВЦЭМ!$D$10+'СЕТ СН'!$H$6-'СЕТ СН'!$H$19</f>
        <v>985.46415965999995</v>
      </c>
      <c r="H99" s="36">
        <f>SUMIFS(СВЦЭМ!$C$33:$C$776,СВЦЭМ!$A$33:$A$776,$A99,СВЦЭМ!$B$33:$B$776,H$83)+'СЕТ СН'!$H$9+СВЦЭМ!$D$10+'СЕТ СН'!$H$6-'СЕТ СН'!$H$19</f>
        <v>945.60270635999996</v>
      </c>
      <c r="I99" s="36">
        <f>SUMIFS(СВЦЭМ!$C$33:$C$776,СВЦЭМ!$A$33:$A$776,$A99,СВЦЭМ!$B$33:$B$776,I$83)+'СЕТ СН'!$H$9+СВЦЭМ!$D$10+'СЕТ СН'!$H$6-'СЕТ СН'!$H$19</f>
        <v>900.37975634999998</v>
      </c>
      <c r="J99" s="36">
        <f>SUMIFS(СВЦЭМ!$C$33:$C$776,СВЦЭМ!$A$33:$A$776,$A99,СВЦЭМ!$B$33:$B$776,J$83)+'СЕТ СН'!$H$9+СВЦЭМ!$D$10+'СЕТ СН'!$H$6-'СЕТ СН'!$H$19</f>
        <v>880.76259494999999</v>
      </c>
      <c r="K99" s="36">
        <f>SUMIFS(СВЦЭМ!$C$33:$C$776,СВЦЭМ!$A$33:$A$776,$A99,СВЦЭМ!$B$33:$B$776,K$83)+'СЕТ СН'!$H$9+СВЦЭМ!$D$10+'СЕТ СН'!$H$6-'СЕТ СН'!$H$19</f>
        <v>890.10567974000003</v>
      </c>
      <c r="L99" s="36">
        <f>SUMIFS(СВЦЭМ!$C$33:$C$776,СВЦЭМ!$A$33:$A$776,$A99,СВЦЭМ!$B$33:$B$776,L$83)+'СЕТ СН'!$H$9+СВЦЭМ!$D$10+'СЕТ СН'!$H$6-'СЕТ СН'!$H$19</f>
        <v>888.78149898000004</v>
      </c>
      <c r="M99" s="36">
        <f>SUMIFS(СВЦЭМ!$C$33:$C$776,СВЦЭМ!$A$33:$A$776,$A99,СВЦЭМ!$B$33:$B$776,M$83)+'СЕТ СН'!$H$9+СВЦЭМ!$D$10+'СЕТ СН'!$H$6-'СЕТ СН'!$H$19</f>
        <v>874.57174889999999</v>
      </c>
      <c r="N99" s="36">
        <f>SUMIFS(СВЦЭМ!$C$33:$C$776,СВЦЭМ!$A$33:$A$776,$A99,СВЦЭМ!$B$33:$B$776,N$83)+'СЕТ СН'!$H$9+СВЦЭМ!$D$10+'СЕТ СН'!$H$6-'СЕТ СН'!$H$19</f>
        <v>870.40393800000004</v>
      </c>
      <c r="O99" s="36">
        <f>SUMIFS(СВЦЭМ!$C$33:$C$776,СВЦЭМ!$A$33:$A$776,$A99,СВЦЭМ!$B$33:$B$776,O$83)+'СЕТ СН'!$H$9+СВЦЭМ!$D$10+'СЕТ СН'!$H$6-'СЕТ СН'!$H$19</f>
        <v>869.93372565000004</v>
      </c>
      <c r="P99" s="36">
        <f>SUMIFS(СВЦЭМ!$C$33:$C$776,СВЦЭМ!$A$33:$A$776,$A99,СВЦЭМ!$B$33:$B$776,P$83)+'СЕТ СН'!$H$9+СВЦЭМ!$D$10+'СЕТ СН'!$H$6-'СЕТ СН'!$H$19</f>
        <v>873.11904173000005</v>
      </c>
      <c r="Q99" s="36">
        <f>SUMIFS(СВЦЭМ!$C$33:$C$776,СВЦЭМ!$A$33:$A$776,$A99,СВЦЭМ!$B$33:$B$776,Q$83)+'СЕТ СН'!$H$9+СВЦЭМ!$D$10+'СЕТ СН'!$H$6-'СЕТ СН'!$H$19</f>
        <v>878.14488451</v>
      </c>
      <c r="R99" s="36">
        <f>SUMIFS(СВЦЭМ!$C$33:$C$776,СВЦЭМ!$A$33:$A$776,$A99,СВЦЭМ!$B$33:$B$776,R$83)+'СЕТ СН'!$H$9+СВЦЭМ!$D$10+'СЕТ СН'!$H$6-'СЕТ СН'!$H$19</f>
        <v>845.33637112999997</v>
      </c>
      <c r="S99" s="36">
        <f>SUMIFS(СВЦЭМ!$C$33:$C$776,СВЦЭМ!$A$33:$A$776,$A99,СВЦЭМ!$B$33:$B$776,S$83)+'СЕТ СН'!$H$9+СВЦЭМ!$D$10+'СЕТ СН'!$H$6-'СЕТ СН'!$H$19</f>
        <v>847.98000314000001</v>
      </c>
      <c r="T99" s="36">
        <f>SUMIFS(СВЦЭМ!$C$33:$C$776,СВЦЭМ!$A$33:$A$776,$A99,СВЦЭМ!$B$33:$B$776,T$83)+'СЕТ СН'!$H$9+СВЦЭМ!$D$10+'СЕТ СН'!$H$6-'СЕТ СН'!$H$19</f>
        <v>851.25960585999997</v>
      </c>
      <c r="U99" s="36">
        <f>SUMIFS(СВЦЭМ!$C$33:$C$776,СВЦЭМ!$A$33:$A$776,$A99,СВЦЭМ!$B$33:$B$776,U$83)+'СЕТ СН'!$H$9+СВЦЭМ!$D$10+'СЕТ СН'!$H$6-'СЕТ СН'!$H$19</f>
        <v>869.85948169000005</v>
      </c>
      <c r="V99" s="36">
        <f>SUMIFS(СВЦЭМ!$C$33:$C$776,СВЦЭМ!$A$33:$A$776,$A99,СВЦЭМ!$B$33:$B$776,V$83)+'СЕТ СН'!$H$9+СВЦЭМ!$D$10+'СЕТ СН'!$H$6-'СЕТ СН'!$H$19</f>
        <v>891.65282256</v>
      </c>
      <c r="W99" s="36">
        <f>SUMIFS(СВЦЭМ!$C$33:$C$776,СВЦЭМ!$A$33:$A$776,$A99,СВЦЭМ!$B$33:$B$776,W$83)+'СЕТ СН'!$H$9+СВЦЭМ!$D$10+'СЕТ СН'!$H$6-'СЕТ СН'!$H$19</f>
        <v>886.62723363999999</v>
      </c>
      <c r="X99" s="36">
        <f>SUMIFS(СВЦЭМ!$C$33:$C$776,СВЦЭМ!$A$33:$A$776,$A99,СВЦЭМ!$B$33:$B$776,X$83)+'СЕТ СН'!$H$9+СВЦЭМ!$D$10+'СЕТ СН'!$H$6-'СЕТ СН'!$H$19</f>
        <v>849.65477339999995</v>
      </c>
      <c r="Y99" s="36">
        <f>SUMIFS(СВЦЭМ!$C$33:$C$776,СВЦЭМ!$A$33:$A$776,$A99,СВЦЭМ!$B$33:$B$776,Y$83)+'СЕТ СН'!$H$9+СВЦЭМ!$D$10+'СЕТ СН'!$H$6-'СЕТ СН'!$H$19</f>
        <v>803.50079905999996</v>
      </c>
    </row>
    <row r="100" spans="1:25" ht="15.75" x14ac:dyDescent="0.2">
      <c r="A100" s="35">
        <f t="shared" si="2"/>
        <v>43725</v>
      </c>
      <c r="B100" s="36">
        <f>SUMIFS(СВЦЭМ!$C$33:$C$776,СВЦЭМ!$A$33:$A$776,$A100,СВЦЭМ!$B$33:$B$776,B$83)+'СЕТ СН'!$H$9+СВЦЭМ!$D$10+'СЕТ СН'!$H$6-'СЕТ СН'!$H$19</f>
        <v>846.83280231000003</v>
      </c>
      <c r="C100" s="36">
        <f>SUMIFS(СВЦЭМ!$C$33:$C$776,СВЦЭМ!$A$33:$A$776,$A100,СВЦЭМ!$B$33:$B$776,C$83)+'СЕТ СН'!$H$9+СВЦЭМ!$D$10+'СЕТ СН'!$H$6-'СЕТ СН'!$H$19</f>
        <v>874.13651353</v>
      </c>
      <c r="D100" s="36">
        <f>SUMIFS(СВЦЭМ!$C$33:$C$776,СВЦЭМ!$A$33:$A$776,$A100,СВЦЭМ!$B$33:$B$776,D$83)+'СЕТ СН'!$H$9+СВЦЭМ!$D$10+'СЕТ СН'!$H$6-'СЕТ СН'!$H$19</f>
        <v>887.72290286999998</v>
      </c>
      <c r="E100" s="36">
        <f>SUMIFS(СВЦЭМ!$C$33:$C$776,СВЦЭМ!$A$33:$A$776,$A100,СВЦЭМ!$B$33:$B$776,E$83)+'СЕТ СН'!$H$9+СВЦЭМ!$D$10+'СЕТ СН'!$H$6-'СЕТ СН'!$H$19</f>
        <v>893.67027653000002</v>
      </c>
      <c r="F100" s="36">
        <f>SUMIFS(СВЦЭМ!$C$33:$C$776,СВЦЭМ!$A$33:$A$776,$A100,СВЦЭМ!$B$33:$B$776,F$83)+'СЕТ СН'!$H$9+СВЦЭМ!$D$10+'СЕТ СН'!$H$6-'СЕТ СН'!$H$19</f>
        <v>900.18409125000005</v>
      </c>
      <c r="G100" s="36">
        <f>SUMIFS(СВЦЭМ!$C$33:$C$776,СВЦЭМ!$A$33:$A$776,$A100,СВЦЭМ!$B$33:$B$776,G$83)+'СЕТ СН'!$H$9+СВЦЭМ!$D$10+'СЕТ СН'!$H$6-'СЕТ СН'!$H$19</f>
        <v>885.72835252000004</v>
      </c>
      <c r="H100" s="36">
        <f>SUMIFS(СВЦЭМ!$C$33:$C$776,СВЦЭМ!$A$33:$A$776,$A100,СВЦЭМ!$B$33:$B$776,H$83)+'СЕТ СН'!$H$9+СВЦЭМ!$D$10+'СЕТ СН'!$H$6-'СЕТ СН'!$H$19</f>
        <v>859.40144277000002</v>
      </c>
      <c r="I100" s="36">
        <f>SUMIFS(СВЦЭМ!$C$33:$C$776,СВЦЭМ!$A$33:$A$776,$A100,СВЦЭМ!$B$33:$B$776,I$83)+'СЕТ СН'!$H$9+СВЦЭМ!$D$10+'СЕТ СН'!$H$6-'СЕТ СН'!$H$19</f>
        <v>875.99063851000005</v>
      </c>
      <c r="J100" s="36">
        <f>SUMIFS(СВЦЭМ!$C$33:$C$776,СВЦЭМ!$A$33:$A$776,$A100,СВЦЭМ!$B$33:$B$776,J$83)+'СЕТ СН'!$H$9+СВЦЭМ!$D$10+'СЕТ СН'!$H$6-'СЕТ СН'!$H$19</f>
        <v>884.61435568000002</v>
      </c>
      <c r="K100" s="36">
        <f>SUMIFS(СВЦЭМ!$C$33:$C$776,СВЦЭМ!$A$33:$A$776,$A100,СВЦЭМ!$B$33:$B$776,K$83)+'СЕТ СН'!$H$9+СВЦЭМ!$D$10+'СЕТ СН'!$H$6-'СЕТ СН'!$H$19</f>
        <v>882.10990821999997</v>
      </c>
      <c r="L100" s="36">
        <f>SUMIFS(СВЦЭМ!$C$33:$C$776,СВЦЭМ!$A$33:$A$776,$A100,СВЦЭМ!$B$33:$B$776,L$83)+'СЕТ СН'!$H$9+СВЦЭМ!$D$10+'СЕТ СН'!$H$6-'СЕТ СН'!$H$19</f>
        <v>878.07004603999997</v>
      </c>
      <c r="M100" s="36">
        <f>SUMIFS(СВЦЭМ!$C$33:$C$776,СВЦЭМ!$A$33:$A$776,$A100,СВЦЭМ!$B$33:$B$776,M$83)+'СЕТ СН'!$H$9+СВЦЭМ!$D$10+'СЕТ СН'!$H$6-'СЕТ СН'!$H$19</f>
        <v>878.80776359000004</v>
      </c>
      <c r="N100" s="36">
        <f>SUMIFS(СВЦЭМ!$C$33:$C$776,СВЦЭМ!$A$33:$A$776,$A100,СВЦЭМ!$B$33:$B$776,N$83)+'СЕТ СН'!$H$9+СВЦЭМ!$D$10+'СЕТ СН'!$H$6-'СЕТ СН'!$H$19</f>
        <v>891.52602375000004</v>
      </c>
      <c r="O100" s="36">
        <f>SUMIFS(СВЦЭМ!$C$33:$C$776,СВЦЭМ!$A$33:$A$776,$A100,СВЦЭМ!$B$33:$B$776,O$83)+'СЕТ СН'!$H$9+СВЦЭМ!$D$10+'СЕТ СН'!$H$6-'СЕТ СН'!$H$19</f>
        <v>892.27242303000003</v>
      </c>
      <c r="P100" s="36">
        <f>SUMIFS(СВЦЭМ!$C$33:$C$776,СВЦЭМ!$A$33:$A$776,$A100,СВЦЭМ!$B$33:$B$776,P$83)+'СЕТ СН'!$H$9+СВЦЭМ!$D$10+'СЕТ СН'!$H$6-'СЕТ СН'!$H$19</f>
        <v>897.24801519000005</v>
      </c>
      <c r="Q100" s="36">
        <f>SUMIFS(СВЦЭМ!$C$33:$C$776,СВЦЭМ!$A$33:$A$776,$A100,СВЦЭМ!$B$33:$B$776,Q$83)+'СЕТ СН'!$H$9+СВЦЭМ!$D$10+'СЕТ СН'!$H$6-'СЕТ СН'!$H$19</f>
        <v>897.62480100000005</v>
      </c>
      <c r="R100" s="36">
        <f>SUMIFS(СВЦЭМ!$C$33:$C$776,СВЦЭМ!$A$33:$A$776,$A100,СВЦЭМ!$B$33:$B$776,R$83)+'СЕТ СН'!$H$9+СВЦЭМ!$D$10+'СЕТ СН'!$H$6-'СЕТ СН'!$H$19</f>
        <v>851.65632022</v>
      </c>
      <c r="S100" s="36">
        <f>SUMIFS(СВЦЭМ!$C$33:$C$776,СВЦЭМ!$A$33:$A$776,$A100,СВЦЭМ!$B$33:$B$776,S$83)+'СЕТ СН'!$H$9+СВЦЭМ!$D$10+'СЕТ СН'!$H$6-'СЕТ СН'!$H$19</f>
        <v>811.43186284000001</v>
      </c>
      <c r="T100" s="36">
        <f>SUMIFS(СВЦЭМ!$C$33:$C$776,СВЦЭМ!$A$33:$A$776,$A100,СВЦЭМ!$B$33:$B$776,T$83)+'СЕТ СН'!$H$9+СВЦЭМ!$D$10+'СЕТ СН'!$H$6-'СЕТ СН'!$H$19</f>
        <v>802.29588168999999</v>
      </c>
      <c r="U100" s="36">
        <f>SUMIFS(СВЦЭМ!$C$33:$C$776,СВЦЭМ!$A$33:$A$776,$A100,СВЦЭМ!$B$33:$B$776,U$83)+'СЕТ СН'!$H$9+СВЦЭМ!$D$10+'СЕТ СН'!$H$6-'СЕТ СН'!$H$19</f>
        <v>811.49555473999999</v>
      </c>
      <c r="V100" s="36">
        <f>SUMIFS(СВЦЭМ!$C$33:$C$776,СВЦЭМ!$A$33:$A$776,$A100,СВЦЭМ!$B$33:$B$776,V$83)+'СЕТ СН'!$H$9+СВЦЭМ!$D$10+'СЕТ СН'!$H$6-'СЕТ СН'!$H$19</f>
        <v>812.97149822999995</v>
      </c>
      <c r="W100" s="36">
        <f>SUMIFS(СВЦЭМ!$C$33:$C$776,СВЦЭМ!$A$33:$A$776,$A100,СВЦЭМ!$B$33:$B$776,W$83)+'СЕТ СН'!$H$9+СВЦЭМ!$D$10+'СЕТ СН'!$H$6-'СЕТ СН'!$H$19</f>
        <v>798.81695841999999</v>
      </c>
      <c r="X100" s="36">
        <f>SUMIFS(СВЦЭМ!$C$33:$C$776,СВЦЭМ!$A$33:$A$776,$A100,СВЦЭМ!$B$33:$B$776,X$83)+'СЕТ СН'!$H$9+СВЦЭМ!$D$10+'СЕТ СН'!$H$6-'СЕТ СН'!$H$19</f>
        <v>815.09047595000004</v>
      </c>
      <c r="Y100" s="36">
        <f>SUMIFS(СВЦЭМ!$C$33:$C$776,СВЦЭМ!$A$33:$A$776,$A100,СВЦЭМ!$B$33:$B$776,Y$83)+'СЕТ СН'!$H$9+СВЦЭМ!$D$10+'СЕТ СН'!$H$6-'СЕТ СН'!$H$19</f>
        <v>892.36222249000002</v>
      </c>
    </row>
    <row r="101" spans="1:25" ht="15.75" x14ac:dyDescent="0.2">
      <c r="A101" s="35">
        <f t="shared" si="2"/>
        <v>43726</v>
      </c>
      <c r="B101" s="36">
        <f>SUMIFS(СВЦЭМ!$C$33:$C$776,СВЦЭМ!$A$33:$A$776,$A101,СВЦЭМ!$B$33:$B$776,B$83)+'СЕТ СН'!$H$9+СВЦЭМ!$D$10+'СЕТ СН'!$H$6-'СЕТ СН'!$H$19</f>
        <v>939.68266545999995</v>
      </c>
      <c r="C101" s="36">
        <f>SUMIFS(СВЦЭМ!$C$33:$C$776,СВЦЭМ!$A$33:$A$776,$A101,СВЦЭМ!$B$33:$B$776,C$83)+'СЕТ СН'!$H$9+СВЦЭМ!$D$10+'СЕТ СН'!$H$6-'СЕТ СН'!$H$19</f>
        <v>941.74363001000006</v>
      </c>
      <c r="D101" s="36">
        <f>SUMIFS(СВЦЭМ!$C$33:$C$776,СВЦЭМ!$A$33:$A$776,$A101,СВЦЭМ!$B$33:$B$776,D$83)+'СЕТ СН'!$H$9+СВЦЭМ!$D$10+'СЕТ СН'!$H$6-'СЕТ СН'!$H$19</f>
        <v>948.08397854999998</v>
      </c>
      <c r="E101" s="36">
        <f>SUMIFS(СВЦЭМ!$C$33:$C$776,СВЦЭМ!$A$33:$A$776,$A101,СВЦЭМ!$B$33:$B$776,E$83)+'СЕТ СН'!$H$9+СВЦЭМ!$D$10+'СЕТ СН'!$H$6-'СЕТ СН'!$H$19</f>
        <v>955.23770356</v>
      </c>
      <c r="F101" s="36">
        <f>SUMIFS(СВЦЭМ!$C$33:$C$776,СВЦЭМ!$A$33:$A$776,$A101,СВЦЭМ!$B$33:$B$776,F$83)+'СЕТ СН'!$H$9+СВЦЭМ!$D$10+'СЕТ СН'!$H$6-'СЕТ СН'!$H$19</f>
        <v>957.07059560000005</v>
      </c>
      <c r="G101" s="36">
        <f>SUMIFS(СВЦЭМ!$C$33:$C$776,СВЦЭМ!$A$33:$A$776,$A101,СВЦЭМ!$B$33:$B$776,G$83)+'СЕТ СН'!$H$9+СВЦЭМ!$D$10+'СЕТ СН'!$H$6-'СЕТ СН'!$H$19</f>
        <v>940.58047513999998</v>
      </c>
      <c r="H101" s="36">
        <f>SUMIFS(СВЦЭМ!$C$33:$C$776,СВЦЭМ!$A$33:$A$776,$A101,СВЦЭМ!$B$33:$B$776,H$83)+'СЕТ СН'!$H$9+СВЦЭМ!$D$10+'СЕТ СН'!$H$6-'СЕТ СН'!$H$19</f>
        <v>896.79648658999997</v>
      </c>
      <c r="I101" s="36">
        <f>SUMIFS(СВЦЭМ!$C$33:$C$776,СВЦЭМ!$A$33:$A$776,$A101,СВЦЭМ!$B$33:$B$776,I$83)+'СЕТ СН'!$H$9+СВЦЭМ!$D$10+'СЕТ СН'!$H$6-'СЕТ СН'!$H$19</f>
        <v>853.16766548999999</v>
      </c>
      <c r="J101" s="36">
        <f>SUMIFS(СВЦЭМ!$C$33:$C$776,СВЦЭМ!$A$33:$A$776,$A101,СВЦЭМ!$B$33:$B$776,J$83)+'СЕТ СН'!$H$9+СВЦЭМ!$D$10+'СЕТ СН'!$H$6-'СЕТ СН'!$H$19</f>
        <v>818.13639800999999</v>
      </c>
      <c r="K101" s="36">
        <f>SUMIFS(СВЦЭМ!$C$33:$C$776,СВЦЭМ!$A$33:$A$776,$A101,СВЦЭМ!$B$33:$B$776,K$83)+'СЕТ СН'!$H$9+СВЦЭМ!$D$10+'СЕТ СН'!$H$6-'СЕТ СН'!$H$19</f>
        <v>811.13494863000005</v>
      </c>
      <c r="L101" s="36">
        <f>SUMIFS(СВЦЭМ!$C$33:$C$776,СВЦЭМ!$A$33:$A$776,$A101,СВЦЭМ!$B$33:$B$776,L$83)+'СЕТ СН'!$H$9+СВЦЭМ!$D$10+'СЕТ СН'!$H$6-'СЕТ СН'!$H$19</f>
        <v>803.97807654999997</v>
      </c>
      <c r="M101" s="36">
        <f>SUMIFS(СВЦЭМ!$C$33:$C$776,СВЦЭМ!$A$33:$A$776,$A101,СВЦЭМ!$B$33:$B$776,M$83)+'СЕТ СН'!$H$9+СВЦЭМ!$D$10+'СЕТ СН'!$H$6-'СЕТ СН'!$H$19</f>
        <v>800.98460015000001</v>
      </c>
      <c r="N101" s="36">
        <f>SUMIFS(СВЦЭМ!$C$33:$C$776,СВЦЭМ!$A$33:$A$776,$A101,СВЦЭМ!$B$33:$B$776,N$83)+'СЕТ СН'!$H$9+СВЦЭМ!$D$10+'СЕТ СН'!$H$6-'СЕТ СН'!$H$19</f>
        <v>814.66524071000003</v>
      </c>
      <c r="O101" s="36">
        <f>SUMIFS(СВЦЭМ!$C$33:$C$776,СВЦЭМ!$A$33:$A$776,$A101,СВЦЭМ!$B$33:$B$776,O$83)+'СЕТ СН'!$H$9+СВЦЭМ!$D$10+'СЕТ СН'!$H$6-'СЕТ СН'!$H$19</f>
        <v>814.30599829000005</v>
      </c>
      <c r="P101" s="36">
        <f>SUMIFS(СВЦЭМ!$C$33:$C$776,СВЦЭМ!$A$33:$A$776,$A101,СВЦЭМ!$B$33:$B$776,P$83)+'СЕТ СН'!$H$9+СВЦЭМ!$D$10+'СЕТ СН'!$H$6-'СЕТ СН'!$H$19</f>
        <v>818.74887676000003</v>
      </c>
      <c r="Q101" s="36">
        <f>SUMIFS(СВЦЭМ!$C$33:$C$776,СВЦЭМ!$A$33:$A$776,$A101,СВЦЭМ!$B$33:$B$776,Q$83)+'СЕТ СН'!$H$9+СВЦЭМ!$D$10+'СЕТ СН'!$H$6-'СЕТ СН'!$H$19</f>
        <v>826.06170936000001</v>
      </c>
      <c r="R101" s="36">
        <f>SUMIFS(СВЦЭМ!$C$33:$C$776,СВЦЭМ!$A$33:$A$776,$A101,СВЦЭМ!$B$33:$B$776,R$83)+'СЕТ СН'!$H$9+СВЦЭМ!$D$10+'СЕТ СН'!$H$6-'СЕТ СН'!$H$19</f>
        <v>803.49800995999999</v>
      </c>
      <c r="S101" s="36">
        <f>SUMIFS(СВЦЭМ!$C$33:$C$776,СВЦЭМ!$A$33:$A$776,$A101,СВЦЭМ!$B$33:$B$776,S$83)+'СЕТ СН'!$H$9+СВЦЭМ!$D$10+'СЕТ СН'!$H$6-'СЕТ СН'!$H$19</f>
        <v>791.03635811000004</v>
      </c>
      <c r="T101" s="36">
        <f>SUMIFS(СВЦЭМ!$C$33:$C$776,СВЦЭМ!$A$33:$A$776,$A101,СВЦЭМ!$B$33:$B$776,T$83)+'СЕТ СН'!$H$9+СВЦЭМ!$D$10+'СЕТ СН'!$H$6-'СЕТ СН'!$H$19</f>
        <v>815.08645621000005</v>
      </c>
      <c r="U101" s="36">
        <f>SUMIFS(СВЦЭМ!$C$33:$C$776,СВЦЭМ!$A$33:$A$776,$A101,СВЦЭМ!$B$33:$B$776,U$83)+'СЕТ СН'!$H$9+СВЦЭМ!$D$10+'СЕТ СН'!$H$6-'СЕТ СН'!$H$19</f>
        <v>846.70523987000001</v>
      </c>
      <c r="V101" s="36">
        <f>SUMIFS(СВЦЭМ!$C$33:$C$776,СВЦЭМ!$A$33:$A$776,$A101,СВЦЭМ!$B$33:$B$776,V$83)+'СЕТ СН'!$H$9+СВЦЭМ!$D$10+'СЕТ СН'!$H$6-'СЕТ СН'!$H$19</f>
        <v>867.86107292999998</v>
      </c>
      <c r="W101" s="36">
        <f>SUMIFS(СВЦЭМ!$C$33:$C$776,СВЦЭМ!$A$33:$A$776,$A101,СВЦЭМ!$B$33:$B$776,W$83)+'СЕТ СН'!$H$9+СВЦЭМ!$D$10+'СЕТ СН'!$H$6-'СЕТ СН'!$H$19</f>
        <v>844.83079218</v>
      </c>
      <c r="X101" s="36">
        <f>SUMIFS(СВЦЭМ!$C$33:$C$776,СВЦЭМ!$A$33:$A$776,$A101,СВЦЭМ!$B$33:$B$776,X$83)+'СЕТ СН'!$H$9+СВЦЭМ!$D$10+'СЕТ СН'!$H$6-'СЕТ СН'!$H$19</f>
        <v>819.48419740999998</v>
      </c>
      <c r="Y101" s="36">
        <f>SUMIFS(СВЦЭМ!$C$33:$C$776,СВЦЭМ!$A$33:$A$776,$A101,СВЦЭМ!$B$33:$B$776,Y$83)+'СЕТ СН'!$H$9+СВЦЭМ!$D$10+'СЕТ СН'!$H$6-'СЕТ СН'!$H$19</f>
        <v>849.82882042999995</v>
      </c>
    </row>
    <row r="102" spans="1:25" ht="15.75" x14ac:dyDescent="0.2">
      <c r="A102" s="35">
        <f t="shared" si="2"/>
        <v>43727</v>
      </c>
      <c r="B102" s="36">
        <f>SUMIFS(СВЦЭМ!$C$33:$C$776,СВЦЭМ!$A$33:$A$776,$A102,СВЦЭМ!$B$33:$B$776,B$83)+'СЕТ СН'!$H$9+СВЦЭМ!$D$10+'СЕТ СН'!$H$6-'СЕТ СН'!$H$19</f>
        <v>834.64648683999997</v>
      </c>
      <c r="C102" s="36">
        <f>SUMIFS(СВЦЭМ!$C$33:$C$776,СВЦЭМ!$A$33:$A$776,$A102,СВЦЭМ!$B$33:$B$776,C$83)+'СЕТ СН'!$H$9+СВЦЭМ!$D$10+'СЕТ СН'!$H$6-'СЕТ СН'!$H$19</f>
        <v>853.17370530000005</v>
      </c>
      <c r="D102" s="36">
        <f>SUMIFS(СВЦЭМ!$C$33:$C$776,СВЦЭМ!$A$33:$A$776,$A102,СВЦЭМ!$B$33:$B$776,D$83)+'СЕТ СН'!$H$9+СВЦЭМ!$D$10+'СЕТ СН'!$H$6-'СЕТ СН'!$H$19</f>
        <v>879.34048740000003</v>
      </c>
      <c r="E102" s="36">
        <f>SUMIFS(СВЦЭМ!$C$33:$C$776,СВЦЭМ!$A$33:$A$776,$A102,СВЦЭМ!$B$33:$B$776,E$83)+'СЕТ СН'!$H$9+СВЦЭМ!$D$10+'СЕТ СН'!$H$6-'СЕТ СН'!$H$19</f>
        <v>892.21382738</v>
      </c>
      <c r="F102" s="36">
        <f>SUMIFS(СВЦЭМ!$C$33:$C$776,СВЦЭМ!$A$33:$A$776,$A102,СВЦЭМ!$B$33:$B$776,F$83)+'СЕТ СН'!$H$9+СВЦЭМ!$D$10+'СЕТ СН'!$H$6-'СЕТ СН'!$H$19</f>
        <v>893.54246437999996</v>
      </c>
      <c r="G102" s="36">
        <f>SUMIFS(СВЦЭМ!$C$33:$C$776,СВЦЭМ!$A$33:$A$776,$A102,СВЦЭМ!$B$33:$B$776,G$83)+'СЕТ СН'!$H$9+СВЦЭМ!$D$10+'СЕТ СН'!$H$6-'СЕТ СН'!$H$19</f>
        <v>872.01133775000005</v>
      </c>
      <c r="H102" s="36">
        <f>SUMIFS(СВЦЭМ!$C$33:$C$776,СВЦЭМ!$A$33:$A$776,$A102,СВЦЭМ!$B$33:$B$776,H$83)+'СЕТ СН'!$H$9+СВЦЭМ!$D$10+'СЕТ СН'!$H$6-'СЕТ СН'!$H$19</f>
        <v>832.10370222999995</v>
      </c>
      <c r="I102" s="36">
        <f>SUMIFS(СВЦЭМ!$C$33:$C$776,СВЦЭМ!$A$33:$A$776,$A102,СВЦЭМ!$B$33:$B$776,I$83)+'СЕТ СН'!$H$9+СВЦЭМ!$D$10+'СЕТ СН'!$H$6-'СЕТ СН'!$H$19</f>
        <v>788.24273698000002</v>
      </c>
      <c r="J102" s="36">
        <f>SUMIFS(СВЦЭМ!$C$33:$C$776,СВЦЭМ!$A$33:$A$776,$A102,СВЦЭМ!$B$33:$B$776,J$83)+'СЕТ СН'!$H$9+СВЦЭМ!$D$10+'СЕТ СН'!$H$6-'СЕТ СН'!$H$19</f>
        <v>801.06828498000004</v>
      </c>
      <c r="K102" s="36">
        <f>SUMIFS(СВЦЭМ!$C$33:$C$776,СВЦЭМ!$A$33:$A$776,$A102,СВЦЭМ!$B$33:$B$776,K$83)+'СЕТ СН'!$H$9+СВЦЭМ!$D$10+'СЕТ СН'!$H$6-'СЕТ СН'!$H$19</f>
        <v>875.17244426000002</v>
      </c>
      <c r="L102" s="36">
        <f>SUMIFS(СВЦЭМ!$C$33:$C$776,СВЦЭМ!$A$33:$A$776,$A102,СВЦЭМ!$B$33:$B$776,L$83)+'СЕТ СН'!$H$9+СВЦЭМ!$D$10+'СЕТ СН'!$H$6-'СЕТ СН'!$H$19</f>
        <v>929.3267376</v>
      </c>
      <c r="M102" s="36">
        <f>SUMIFS(СВЦЭМ!$C$33:$C$776,СВЦЭМ!$A$33:$A$776,$A102,СВЦЭМ!$B$33:$B$776,M$83)+'СЕТ СН'!$H$9+СВЦЭМ!$D$10+'СЕТ СН'!$H$6-'СЕТ СН'!$H$19</f>
        <v>915.32091316000003</v>
      </c>
      <c r="N102" s="36">
        <f>SUMIFS(СВЦЭМ!$C$33:$C$776,СВЦЭМ!$A$33:$A$776,$A102,СВЦЭМ!$B$33:$B$776,N$83)+'СЕТ СН'!$H$9+СВЦЭМ!$D$10+'СЕТ СН'!$H$6-'СЕТ СН'!$H$19</f>
        <v>937.51780302999998</v>
      </c>
      <c r="O102" s="36">
        <f>SUMIFS(СВЦЭМ!$C$33:$C$776,СВЦЭМ!$A$33:$A$776,$A102,СВЦЭМ!$B$33:$B$776,O$83)+'СЕТ СН'!$H$9+СВЦЭМ!$D$10+'СЕТ СН'!$H$6-'СЕТ СН'!$H$19</f>
        <v>931.93587648000005</v>
      </c>
      <c r="P102" s="36">
        <f>SUMIFS(СВЦЭМ!$C$33:$C$776,СВЦЭМ!$A$33:$A$776,$A102,СВЦЭМ!$B$33:$B$776,P$83)+'СЕТ СН'!$H$9+СВЦЭМ!$D$10+'СЕТ СН'!$H$6-'СЕТ СН'!$H$19</f>
        <v>808.50506837</v>
      </c>
      <c r="Q102" s="36">
        <f>SUMIFS(СВЦЭМ!$C$33:$C$776,СВЦЭМ!$A$33:$A$776,$A102,СВЦЭМ!$B$33:$B$776,Q$83)+'СЕТ СН'!$H$9+СВЦЭМ!$D$10+'СЕТ СН'!$H$6-'СЕТ СН'!$H$19</f>
        <v>805.31217471000002</v>
      </c>
      <c r="R102" s="36">
        <f>SUMIFS(СВЦЭМ!$C$33:$C$776,СВЦЭМ!$A$33:$A$776,$A102,СВЦЭМ!$B$33:$B$776,R$83)+'СЕТ СН'!$H$9+СВЦЭМ!$D$10+'СЕТ СН'!$H$6-'СЕТ СН'!$H$19</f>
        <v>806.34133668000004</v>
      </c>
      <c r="S102" s="36">
        <f>SUMIFS(СВЦЭМ!$C$33:$C$776,СВЦЭМ!$A$33:$A$776,$A102,СВЦЭМ!$B$33:$B$776,S$83)+'СЕТ СН'!$H$9+СВЦЭМ!$D$10+'СЕТ СН'!$H$6-'СЕТ СН'!$H$19</f>
        <v>807.29744060999997</v>
      </c>
      <c r="T102" s="36">
        <f>SUMIFS(СВЦЭМ!$C$33:$C$776,СВЦЭМ!$A$33:$A$776,$A102,СВЦЭМ!$B$33:$B$776,T$83)+'СЕТ СН'!$H$9+СВЦЭМ!$D$10+'СЕТ СН'!$H$6-'СЕТ СН'!$H$19</f>
        <v>805.50908260999995</v>
      </c>
      <c r="U102" s="36">
        <f>SUMIFS(СВЦЭМ!$C$33:$C$776,СВЦЭМ!$A$33:$A$776,$A102,СВЦЭМ!$B$33:$B$776,U$83)+'СЕТ СН'!$H$9+СВЦЭМ!$D$10+'СЕТ СН'!$H$6-'СЕТ СН'!$H$19</f>
        <v>826.50703237000005</v>
      </c>
      <c r="V102" s="36">
        <f>SUMIFS(СВЦЭМ!$C$33:$C$776,СВЦЭМ!$A$33:$A$776,$A102,СВЦЭМ!$B$33:$B$776,V$83)+'СЕТ СН'!$H$9+СВЦЭМ!$D$10+'СЕТ СН'!$H$6-'СЕТ СН'!$H$19</f>
        <v>839.47513942</v>
      </c>
      <c r="W102" s="36">
        <f>SUMIFS(СВЦЭМ!$C$33:$C$776,СВЦЭМ!$A$33:$A$776,$A102,СВЦЭМ!$B$33:$B$776,W$83)+'СЕТ СН'!$H$9+СВЦЭМ!$D$10+'СЕТ СН'!$H$6-'СЕТ СН'!$H$19</f>
        <v>822.49985246000006</v>
      </c>
      <c r="X102" s="36">
        <f>SUMIFS(СВЦЭМ!$C$33:$C$776,СВЦЭМ!$A$33:$A$776,$A102,СВЦЭМ!$B$33:$B$776,X$83)+'СЕТ СН'!$H$9+СВЦЭМ!$D$10+'СЕТ СН'!$H$6-'СЕТ СН'!$H$19</f>
        <v>793.83388600000001</v>
      </c>
      <c r="Y102" s="36">
        <f>SUMIFS(СВЦЭМ!$C$33:$C$776,СВЦЭМ!$A$33:$A$776,$A102,СВЦЭМ!$B$33:$B$776,Y$83)+'СЕТ СН'!$H$9+СВЦЭМ!$D$10+'СЕТ СН'!$H$6-'СЕТ СН'!$H$19</f>
        <v>840.61636140999997</v>
      </c>
    </row>
    <row r="103" spans="1:25" ht="15.75" x14ac:dyDescent="0.2">
      <c r="A103" s="35">
        <f t="shared" si="2"/>
        <v>43728</v>
      </c>
      <c r="B103" s="36">
        <f>SUMIFS(СВЦЭМ!$C$33:$C$776,СВЦЭМ!$A$33:$A$776,$A103,СВЦЭМ!$B$33:$B$776,B$83)+'СЕТ СН'!$H$9+СВЦЭМ!$D$10+'СЕТ СН'!$H$6-'СЕТ СН'!$H$19</f>
        <v>950.46480778</v>
      </c>
      <c r="C103" s="36">
        <f>SUMIFS(СВЦЭМ!$C$33:$C$776,СВЦЭМ!$A$33:$A$776,$A103,СВЦЭМ!$B$33:$B$776,C$83)+'СЕТ СН'!$H$9+СВЦЭМ!$D$10+'СЕТ СН'!$H$6-'СЕТ СН'!$H$19</f>
        <v>986.31014879999998</v>
      </c>
      <c r="D103" s="36">
        <f>SUMIFS(СВЦЭМ!$C$33:$C$776,СВЦЭМ!$A$33:$A$776,$A103,СВЦЭМ!$B$33:$B$776,D$83)+'СЕТ СН'!$H$9+СВЦЭМ!$D$10+'СЕТ СН'!$H$6-'СЕТ СН'!$H$19</f>
        <v>988.74953473000005</v>
      </c>
      <c r="E103" s="36">
        <f>SUMIFS(СВЦЭМ!$C$33:$C$776,СВЦЭМ!$A$33:$A$776,$A103,СВЦЭМ!$B$33:$B$776,E$83)+'СЕТ СН'!$H$9+СВЦЭМ!$D$10+'СЕТ СН'!$H$6-'СЕТ СН'!$H$19</f>
        <v>996.31350715999997</v>
      </c>
      <c r="F103" s="36">
        <f>SUMIFS(СВЦЭМ!$C$33:$C$776,СВЦЭМ!$A$33:$A$776,$A103,СВЦЭМ!$B$33:$B$776,F$83)+'СЕТ СН'!$H$9+СВЦЭМ!$D$10+'СЕТ СН'!$H$6-'СЕТ СН'!$H$19</f>
        <v>1000.36625721</v>
      </c>
      <c r="G103" s="36">
        <f>SUMIFS(СВЦЭМ!$C$33:$C$776,СВЦЭМ!$A$33:$A$776,$A103,СВЦЭМ!$B$33:$B$776,G$83)+'СЕТ СН'!$H$9+СВЦЭМ!$D$10+'СЕТ СН'!$H$6-'СЕТ СН'!$H$19</f>
        <v>992.54799451999997</v>
      </c>
      <c r="H103" s="36">
        <f>SUMIFS(СВЦЭМ!$C$33:$C$776,СВЦЭМ!$A$33:$A$776,$A103,СВЦЭМ!$B$33:$B$776,H$83)+'СЕТ СН'!$H$9+СВЦЭМ!$D$10+'СЕТ СН'!$H$6-'СЕТ СН'!$H$19</f>
        <v>929.48638246999997</v>
      </c>
      <c r="I103" s="36">
        <f>SUMIFS(СВЦЭМ!$C$33:$C$776,СВЦЭМ!$A$33:$A$776,$A103,СВЦЭМ!$B$33:$B$776,I$83)+'СЕТ СН'!$H$9+СВЦЭМ!$D$10+'СЕТ СН'!$H$6-'СЕТ СН'!$H$19</f>
        <v>896.48638901000004</v>
      </c>
      <c r="J103" s="36">
        <f>SUMIFS(СВЦЭМ!$C$33:$C$776,СВЦЭМ!$A$33:$A$776,$A103,СВЦЭМ!$B$33:$B$776,J$83)+'СЕТ СН'!$H$9+СВЦЭМ!$D$10+'СЕТ СН'!$H$6-'СЕТ СН'!$H$19</f>
        <v>893.20022881</v>
      </c>
      <c r="K103" s="36">
        <f>SUMIFS(СВЦЭМ!$C$33:$C$776,СВЦЭМ!$A$33:$A$776,$A103,СВЦЭМ!$B$33:$B$776,K$83)+'СЕТ СН'!$H$9+СВЦЭМ!$D$10+'СЕТ СН'!$H$6-'СЕТ СН'!$H$19</f>
        <v>882.16546564999999</v>
      </c>
      <c r="L103" s="36">
        <f>SUMIFS(СВЦЭМ!$C$33:$C$776,СВЦЭМ!$A$33:$A$776,$A103,СВЦЭМ!$B$33:$B$776,L$83)+'СЕТ СН'!$H$9+СВЦЭМ!$D$10+'СЕТ СН'!$H$6-'СЕТ СН'!$H$19</f>
        <v>882.52137654000001</v>
      </c>
      <c r="M103" s="36">
        <f>SUMIFS(СВЦЭМ!$C$33:$C$776,СВЦЭМ!$A$33:$A$776,$A103,СВЦЭМ!$B$33:$B$776,M$83)+'СЕТ СН'!$H$9+СВЦЭМ!$D$10+'СЕТ СН'!$H$6-'СЕТ СН'!$H$19</f>
        <v>884.62860085</v>
      </c>
      <c r="N103" s="36">
        <f>SUMIFS(СВЦЭМ!$C$33:$C$776,СВЦЭМ!$A$33:$A$776,$A103,СВЦЭМ!$B$33:$B$776,N$83)+'СЕТ СН'!$H$9+СВЦЭМ!$D$10+'СЕТ СН'!$H$6-'СЕТ СН'!$H$19</f>
        <v>871.09142133</v>
      </c>
      <c r="O103" s="36">
        <f>SUMIFS(СВЦЭМ!$C$33:$C$776,СВЦЭМ!$A$33:$A$776,$A103,СВЦЭМ!$B$33:$B$776,O$83)+'СЕТ СН'!$H$9+СВЦЭМ!$D$10+'СЕТ СН'!$H$6-'СЕТ СН'!$H$19</f>
        <v>871.66929403000006</v>
      </c>
      <c r="P103" s="36">
        <f>SUMIFS(СВЦЭМ!$C$33:$C$776,СВЦЭМ!$A$33:$A$776,$A103,СВЦЭМ!$B$33:$B$776,P$83)+'СЕТ СН'!$H$9+СВЦЭМ!$D$10+'СЕТ СН'!$H$6-'СЕТ СН'!$H$19</f>
        <v>888.90842227999997</v>
      </c>
      <c r="Q103" s="36">
        <f>SUMIFS(СВЦЭМ!$C$33:$C$776,СВЦЭМ!$A$33:$A$776,$A103,СВЦЭМ!$B$33:$B$776,Q$83)+'СЕТ СН'!$H$9+СВЦЭМ!$D$10+'СЕТ СН'!$H$6-'СЕТ СН'!$H$19</f>
        <v>920.07092318000002</v>
      </c>
      <c r="R103" s="36">
        <f>SUMIFS(СВЦЭМ!$C$33:$C$776,СВЦЭМ!$A$33:$A$776,$A103,СВЦЭМ!$B$33:$B$776,R$83)+'СЕТ СН'!$H$9+СВЦЭМ!$D$10+'СЕТ СН'!$H$6-'СЕТ СН'!$H$19</f>
        <v>882.21526257000005</v>
      </c>
      <c r="S103" s="36">
        <f>SUMIFS(СВЦЭМ!$C$33:$C$776,СВЦЭМ!$A$33:$A$776,$A103,СВЦЭМ!$B$33:$B$776,S$83)+'СЕТ СН'!$H$9+СВЦЭМ!$D$10+'СЕТ СН'!$H$6-'СЕТ СН'!$H$19</f>
        <v>846.68205576000003</v>
      </c>
      <c r="T103" s="36">
        <f>SUMIFS(СВЦЭМ!$C$33:$C$776,СВЦЭМ!$A$33:$A$776,$A103,СВЦЭМ!$B$33:$B$776,T$83)+'СЕТ СН'!$H$9+СВЦЭМ!$D$10+'СЕТ СН'!$H$6-'СЕТ СН'!$H$19</f>
        <v>815.83843677000004</v>
      </c>
      <c r="U103" s="36">
        <f>SUMIFS(СВЦЭМ!$C$33:$C$776,СВЦЭМ!$A$33:$A$776,$A103,СВЦЭМ!$B$33:$B$776,U$83)+'СЕТ СН'!$H$9+СВЦЭМ!$D$10+'СЕТ СН'!$H$6-'СЕТ СН'!$H$19</f>
        <v>772.37284470999998</v>
      </c>
      <c r="V103" s="36">
        <f>SUMIFS(СВЦЭМ!$C$33:$C$776,СВЦЭМ!$A$33:$A$776,$A103,СВЦЭМ!$B$33:$B$776,V$83)+'СЕТ СН'!$H$9+СВЦЭМ!$D$10+'СЕТ СН'!$H$6-'СЕТ СН'!$H$19</f>
        <v>778.23224483000001</v>
      </c>
      <c r="W103" s="36">
        <f>SUMIFS(СВЦЭМ!$C$33:$C$776,СВЦЭМ!$A$33:$A$776,$A103,СВЦЭМ!$B$33:$B$776,W$83)+'СЕТ СН'!$H$9+СВЦЭМ!$D$10+'СЕТ СН'!$H$6-'СЕТ СН'!$H$19</f>
        <v>770.39193490000002</v>
      </c>
      <c r="X103" s="36">
        <f>SUMIFS(СВЦЭМ!$C$33:$C$776,СВЦЭМ!$A$33:$A$776,$A103,СВЦЭМ!$B$33:$B$776,X$83)+'СЕТ СН'!$H$9+СВЦЭМ!$D$10+'СЕТ СН'!$H$6-'СЕТ СН'!$H$19</f>
        <v>800.49270978000004</v>
      </c>
      <c r="Y103" s="36">
        <f>SUMIFS(СВЦЭМ!$C$33:$C$776,СВЦЭМ!$A$33:$A$776,$A103,СВЦЭМ!$B$33:$B$776,Y$83)+'СЕТ СН'!$H$9+СВЦЭМ!$D$10+'СЕТ СН'!$H$6-'СЕТ СН'!$H$19</f>
        <v>851.08737162</v>
      </c>
    </row>
    <row r="104" spans="1:25" ht="15.75" x14ac:dyDescent="0.2">
      <c r="A104" s="35">
        <f t="shared" si="2"/>
        <v>43729</v>
      </c>
      <c r="B104" s="36">
        <f>SUMIFS(СВЦЭМ!$C$33:$C$776,СВЦЭМ!$A$33:$A$776,$A104,СВЦЭМ!$B$33:$B$776,B$83)+'СЕТ СН'!$H$9+СВЦЭМ!$D$10+'СЕТ СН'!$H$6-'СЕТ СН'!$H$19</f>
        <v>914.08999208</v>
      </c>
      <c r="C104" s="36">
        <f>SUMIFS(СВЦЭМ!$C$33:$C$776,СВЦЭМ!$A$33:$A$776,$A104,СВЦЭМ!$B$33:$B$776,C$83)+'СЕТ СН'!$H$9+СВЦЭМ!$D$10+'СЕТ СН'!$H$6-'СЕТ СН'!$H$19</f>
        <v>908.21053078</v>
      </c>
      <c r="D104" s="36">
        <f>SUMIFS(СВЦЭМ!$C$33:$C$776,СВЦЭМ!$A$33:$A$776,$A104,СВЦЭМ!$B$33:$B$776,D$83)+'СЕТ СН'!$H$9+СВЦЭМ!$D$10+'СЕТ СН'!$H$6-'СЕТ СН'!$H$19</f>
        <v>912.34146809000003</v>
      </c>
      <c r="E104" s="36">
        <f>SUMIFS(СВЦЭМ!$C$33:$C$776,СВЦЭМ!$A$33:$A$776,$A104,СВЦЭМ!$B$33:$B$776,E$83)+'СЕТ СН'!$H$9+СВЦЭМ!$D$10+'СЕТ СН'!$H$6-'СЕТ СН'!$H$19</f>
        <v>915.47023765999995</v>
      </c>
      <c r="F104" s="36">
        <f>SUMIFS(СВЦЭМ!$C$33:$C$776,СВЦЭМ!$A$33:$A$776,$A104,СВЦЭМ!$B$33:$B$776,F$83)+'СЕТ СН'!$H$9+СВЦЭМ!$D$10+'СЕТ СН'!$H$6-'СЕТ СН'!$H$19</f>
        <v>928.80108526000004</v>
      </c>
      <c r="G104" s="36">
        <f>SUMIFS(СВЦЭМ!$C$33:$C$776,СВЦЭМ!$A$33:$A$776,$A104,СВЦЭМ!$B$33:$B$776,G$83)+'СЕТ СН'!$H$9+СВЦЭМ!$D$10+'СЕТ СН'!$H$6-'СЕТ СН'!$H$19</f>
        <v>914.76883994000002</v>
      </c>
      <c r="H104" s="36">
        <f>SUMIFS(СВЦЭМ!$C$33:$C$776,СВЦЭМ!$A$33:$A$776,$A104,СВЦЭМ!$B$33:$B$776,H$83)+'СЕТ СН'!$H$9+СВЦЭМ!$D$10+'СЕТ СН'!$H$6-'СЕТ СН'!$H$19</f>
        <v>887.15245195</v>
      </c>
      <c r="I104" s="36">
        <f>SUMIFS(СВЦЭМ!$C$33:$C$776,СВЦЭМ!$A$33:$A$776,$A104,СВЦЭМ!$B$33:$B$776,I$83)+'СЕТ СН'!$H$9+СВЦЭМ!$D$10+'СЕТ СН'!$H$6-'СЕТ СН'!$H$19</f>
        <v>858.00940948000004</v>
      </c>
      <c r="J104" s="36">
        <f>SUMIFS(СВЦЭМ!$C$33:$C$776,СВЦЭМ!$A$33:$A$776,$A104,СВЦЭМ!$B$33:$B$776,J$83)+'СЕТ СН'!$H$9+СВЦЭМ!$D$10+'СЕТ СН'!$H$6-'СЕТ СН'!$H$19</f>
        <v>863.16648709000003</v>
      </c>
      <c r="K104" s="36">
        <f>SUMIFS(СВЦЭМ!$C$33:$C$776,СВЦЭМ!$A$33:$A$776,$A104,СВЦЭМ!$B$33:$B$776,K$83)+'СЕТ СН'!$H$9+СВЦЭМ!$D$10+'СЕТ СН'!$H$6-'СЕТ СН'!$H$19</f>
        <v>915.21469058000002</v>
      </c>
      <c r="L104" s="36">
        <f>SUMIFS(СВЦЭМ!$C$33:$C$776,СВЦЭМ!$A$33:$A$776,$A104,СВЦЭМ!$B$33:$B$776,L$83)+'СЕТ СН'!$H$9+СВЦЭМ!$D$10+'СЕТ СН'!$H$6-'СЕТ СН'!$H$19</f>
        <v>927.24919766000005</v>
      </c>
      <c r="M104" s="36">
        <f>SUMIFS(СВЦЭМ!$C$33:$C$776,СВЦЭМ!$A$33:$A$776,$A104,СВЦЭМ!$B$33:$B$776,M$83)+'СЕТ СН'!$H$9+СВЦЭМ!$D$10+'СЕТ СН'!$H$6-'СЕТ СН'!$H$19</f>
        <v>928.85136618000001</v>
      </c>
      <c r="N104" s="36">
        <f>SUMIFS(СВЦЭМ!$C$33:$C$776,СВЦЭМ!$A$33:$A$776,$A104,СВЦЭМ!$B$33:$B$776,N$83)+'СЕТ СН'!$H$9+СВЦЭМ!$D$10+'СЕТ СН'!$H$6-'СЕТ СН'!$H$19</f>
        <v>924.03214209999999</v>
      </c>
      <c r="O104" s="36">
        <f>SUMIFS(СВЦЭМ!$C$33:$C$776,СВЦЭМ!$A$33:$A$776,$A104,СВЦЭМ!$B$33:$B$776,O$83)+'СЕТ СН'!$H$9+СВЦЭМ!$D$10+'СЕТ СН'!$H$6-'СЕТ СН'!$H$19</f>
        <v>911.29893073000005</v>
      </c>
      <c r="P104" s="36">
        <f>SUMIFS(СВЦЭМ!$C$33:$C$776,СВЦЭМ!$A$33:$A$776,$A104,СВЦЭМ!$B$33:$B$776,P$83)+'СЕТ СН'!$H$9+СВЦЭМ!$D$10+'СЕТ СН'!$H$6-'СЕТ СН'!$H$19</f>
        <v>915.06770351</v>
      </c>
      <c r="Q104" s="36">
        <f>SUMIFS(СВЦЭМ!$C$33:$C$776,СВЦЭМ!$A$33:$A$776,$A104,СВЦЭМ!$B$33:$B$776,Q$83)+'СЕТ СН'!$H$9+СВЦЭМ!$D$10+'СЕТ СН'!$H$6-'СЕТ СН'!$H$19</f>
        <v>913.12911637000002</v>
      </c>
      <c r="R104" s="36">
        <f>SUMIFS(СВЦЭМ!$C$33:$C$776,СВЦЭМ!$A$33:$A$776,$A104,СВЦЭМ!$B$33:$B$776,R$83)+'СЕТ СН'!$H$9+СВЦЭМ!$D$10+'СЕТ СН'!$H$6-'СЕТ СН'!$H$19</f>
        <v>925.72020706000001</v>
      </c>
      <c r="S104" s="36">
        <f>SUMIFS(СВЦЭМ!$C$33:$C$776,СВЦЭМ!$A$33:$A$776,$A104,СВЦЭМ!$B$33:$B$776,S$83)+'СЕТ СН'!$H$9+СВЦЭМ!$D$10+'СЕТ СН'!$H$6-'СЕТ СН'!$H$19</f>
        <v>935.86222404</v>
      </c>
      <c r="T104" s="36">
        <f>SUMIFS(СВЦЭМ!$C$33:$C$776,СВЦЭМ!$A$33:$A$776,$A104,СВЦЭМ!$B$33:$B$776,T$83)+'СЕТ СН'!$H$9+СВЦЭМ!$D$10+'СЕТ СН'!$H$6-'СЕТ СН'!$H$19</f>
        <v>964.77376602000004</v>
      </c>
      <c r="U104" s="36">
        <f>SUMIFS(СВЦЭМ!$C$33:$C$776,СВЦЭМ!$A$33:$A$776,$A104,СВЦЭМ!$B$33:$B$776,U$83)+'СЕТ СН'!$H$9+СВЦЭМ!$D$10+'СЕТ СН'!$H$6-'СЕТ СН'!$H$19</f>
        <v>974.28807916000005</v>
      </c>
      <c r="V104" s="36">
        <f>SUMIFS(СВЦЭМ!$C$33:$C$776,СВЦЭМ!$A$33:$A$776,$A104,СВЦЭМ!$B$33:$B$776,V$83)+'СЕТ СН'!$H$9+СВЦЭМ!$D$10+'СЕТ СН'!$H$6-'СЕТ СН'!$H$19</f>
        <v>983.61639351999997</v>
      </c>
      <c r="W104" s="36">
        <f>SUMIFS(СВЦЭМ!$C$33:$C$776,СВЦЭМ!$A$33:$A$776,$A104,СВЦЭМ!$B$33:$B$776,W$83)+'СЕТ СН'!$H$9+СВЦЭМ!$D$10+'СЕТ СН'!$H$6-'СЕТ СН'!$H$19</f>
        <v>976.36983061000001</v>
      </c>
      <c r="X104" s="36">
        <f>SUMIFS(СВЦЭМ!$C$33:$C$776,СВЦЭМ!$A$33:$A$776,$A104,СВЦЭМ!$B$33:$B$776,X$83)+'СЕТ СН'!$H$9+СВЦЭМ!$D$10+'СЕТ СН'!$H$6-'СЕТ СН'!$H$19</f>
        <v>931.96777663</v>
      </c>
      <c r="Y104" s="36">
        <f>SUMIFS(СВЦЭМ!$C$33:$C$776,СВЦЭМ!$A$33:$A$776,$A104,СВЦЭМ!$B$33:$B$776,Y$83)+'СЕТ СН'!$H$9+СВЦЭМ!$D$10+'СЕТ СН'!$H$6-'СЕТ СН'!$H$19</f>
        <v>902.87364635999995</v>
      </c>
    </row>
    <row r="105" spans="1:25" ht="15.75" x14ac:dyDescent="0.2">
      <c r="A105" s="35">
        <f t="shared" si="2"/>
        <v>43730</v>
      </c>
      <c r="B105" s="36">
        <f>SUMIFS(СВЦЭМ!$C$33:$C$776,СВЦЭМ!$A$33:$A$776,$A105,СВЦЭМ!$B$33:$B$776,B$83)+'СЕТ СН'!$H$9+СВЦЭМ!$D$10+'СЕТ СН'!$H$6-'СЕТ СН'!$H$19</f>
        <v>958.50412341000003</v>
      </c>
      <c r="C105" s="36">
        <f>SUMIFS(СВЦЭМ!$C$33:$C$776,СВЦЭМ!$A$33:$A$776,$A105,СВЦЭМ!$B$33:$B$776,C$83)+'СЕТ СН'!$H$9+СВЦЭМ!$D$10+'СЕТ СН'!$H$6-'СЕТ СН'!$H$19</f>
        <v>989.45920870999998</v>
      </c>
      <c r="D105" s="36">
        <f>SUMIFS(СВЦЭМ!$C$33:$C$776,СВЦЭМ!$A$33:$A$776,$A105,СВЦЭМ!$B$33:$B$776,D$83)+'СЕТ СН'!$H$9+СВЦЭМ!$D$10+'СЕТ СН'!$H$6-'СЕТ СН'!$H$19</f>
        <v>1005.7400719</v>
      </c>
      <c r="E105" s="36">
        <f>SUMIFS(СВЦЭМ!$C$33:$C$776,СВЦЭМ!$A$33:$A$776,$A105,СВЦЭМ!$B$33:$B$776,E$83)+'СЕТ СН'!$H$9+СВЦЭМ!$D$10+'СЕТ СН'!$H$6-'СЕТ СН'!$H$19</f>
        <v>1008.3988742400001</v>
      </c>
      <c r="F105" s="36">
        <f>SUMIFS(СВЦЭМ!$C$33:$C$776,СВЦЭМ!$A$33:$A$776,$A105,СВЦЭМ!$B$33:$B$776,F$83)+'СЕТ СН'!$H$9+СВЦЭМ!$D$10+'СЕТ СН'!$H$6-'СЕТ СН'!$H$19</f>
        <v>1020.50732223</v>
      </c>
      <c r="G105" s="36">
        <f>SUMIFS(СВЦЭМ!$C$33:$C$776,СВЦЭМ!$A$33:$A$776,$A105,СВЦЭМ!$B$33:$B$776,G$83)+'СЕТ СН'!$H$9+СВЦЭМ!$D$10+'СЕТ СН'!$H$6-'СЕТ СН'!$H$19</f>
        <v>1025.6861361700001</v>
      </c>
      <c r="H105" s="36">
        <f>SUMIFS(СВЦЭМ!$C$33:$C$776,СВЦЭМ!$A$33:$A$776,$A105,СВЦЭМ!$B$33:$B$776,H$83)+'СЕТ СН'!$H$9+СВЦЭМ!$D$10+'СЕТ СН'!$H$6-'СЕТ СН'!$H$19</f>
        <v>992.54840636999995</v>
      </c>
      <c r="I105" s="36">
        <f>SUMIFS(СВЦЭМ!$C$33:$C$776,СВЦЭМ!$A$33:$A$776,$A105,СВЦЭМ!$B$33:$B$776,I$83)+'СЕТ СН'!$H$9+СВЦЭМ!$D$10+'СЕТ СН'!$H$6-'СЕТ СН'!$H$19</f>
        <v>968.55460259999995</v>
      </c>
      <c r="J105" s="36">
        <f>SUMIFS(СВЦЭМ!$C$33:$C$776,СВЦЭМ!$A$33:$A$776,$A105,СВЦЭМ!$B$33:$B$776,J$83)+'СЕТ СН'!$H$9+СВЦЭМ!$D$10+'СЕТ СН'!$H$6-'СЕТ СН'!$H$19</f>
        <v>940.95272833000001</v>
      </c>
      <c r="K105" s="36">
        <f>SUMIFS(СВЦЭМ!$C$33:$C$776,СВЦЭМ!$A$33:$A$776,$A105,СВЦЭМ!$B$33:$B$776,K$83)+'СЕТ СН'!$H$9+СВЦЭМ!$D$10+'СЕТ СН'!$H$6-'СЕТ СН'!$H$19</f>
        <v>923.28423700999997</v>
      </c>
      <c r="L105" s="36">
        <f>SUMIFS(СВЦЭМ!$C$33:$C$776,СВЦЭМ!$A$33:$A$776,$A105,СВЦЭМ!$B$33:$B$776,L$83)+'СЕТ СН'!$H$9+СВЦЭМ!$D$10+'СЕТ СН'!$H$6-'СЕТ СН'!$H$19</f>
        <v>923.26125734000004</v>
      </c>
      <c r="M105" s="36">
        <f>SUMIFS(СВЦЭМ!$C$33:$C$776,СВЦЭМ!$A$33:$A$776,$A105,СВЦЭМ!$B$33:$B$776,M$83)+'СЕТ СН'!$H$9+СВЦЭМ!$D$10+'СЕТ СН'!$H$6-'СЕТ СН'!$H$19</f>
        <v>919.61407426000005</v>
      </c>
      <c r="N105" s="36">
        <f>SUMIFS(СВЦЭМ!$C$33:$C$776,СВЦЭМ!$A$33:$A$776,$A105,СВЦЭМ!$B$33:$B$776,N$83)+'СЕТ СН'!$H$9+СВЦЭМ!$D$10+'СЕТ СН'!$H$6-'СЕТ СН'!$H$19</f>
        <v>907.88310249000006</v>
      </c>
      <c r="O105" s="36">
        <f>SUMIFS(СВЦЭМ!$C$33:$C$776,СВЦЭМ!$A$33:$A$776,$A105,СВЦЭМ!$B$33:$B$776,O$83)+'СЕТ СН'!$H$9+СВЦЭМ!$D$10+'СЕТ СН'!$H$6-'СЕТ СН'!$H$19</f>
        <v>906.67988066999999</v>
      </c>
      <c r="P105" s="36">
        <f>SUMIFS(СВЦЭМ!$C$33:$C$776,СВЦЭМ!$A$33:$A$776,$A105,СВЦЭМ!$B$33:$B$776,P$83)+'СЕТ СН'!$H$9+СВЦЭМ!$D$10+'СЕТ СН'!$H$6-'СЕТ СН'!$H$19</f>
        <v>910.53347637000002</v>
      </c>
      <c r="Q105" s="36">
        <f>SUMIFS(СВЦЭМ!$C$33:$C$776,СВЦЭМ!$A$33:$A$776,$A105,СВЦЭМ!$B$33:$B$776,Q$83)+'СЕТ СН'!$H$9+СВЦЭМ!$D$10+'СЕТ СН'!$H$6-'СЕТ СН'!$H$19</f>
        <v>895.92948810999997</v>
      </c>
      <c r="R105" s="36">
        <f>SUMIFS(СВЦЭМ!$C$33:$C$776,СВЦЭМ!$A$33:$A$776,$A105,СВЦЭМ!$B$33:$B$776,R$83)+'СЕТ СН'!$H$9+СВЦЭМ!$D$10+'СЕТ СН'!$H$6-'СЕТ СН'!$H$19</f>
        <v>907.66147140999999</v>
      </c>
      <c r="S105" s="36">
        <f>SUMIFS(СВЦЭМ!$C$33:$C$776,СВЦЭМ!$A$33:$A$776,$A105,СВЦЭМ!$B$33:$B$776,S$83)+'СЕТ СН'!$H$9+СВЦЭМ!$D$10+'СЕТ СН'!$H$6-'СЕТ СН'!$H$19</f>
        <v>936.33912826000005</v>
      </c>
      <c r="T105" s="36">
        <f>SUMIFS(СВЦЭМ!$C$33:$C$776,СВЦЭМ!$A$33:$A$776,$A105,СВЦЭМ!$B$33:$B$776,T$83)+'СЕТ СН'!$H$9+СВЦЭМ!$D$10+'СЕТ СН'!$H$6-'СЕТ СН'!$H$19</f>
        <v>951.44726881999998</v>
      </c>
      <c r="U105" s="36">
        <f>SUMIFS(СВЦЭМ!$C$33:$C$776,СВЦЭМ!$A$33:$A$776,$A105,СВЦЭМ!$B$33:$B$776,U$83)+'СЕТ СН'!$H$9+СВЦЭМ!$D$10+'СЕТ СН'!$H$6-'СЕТ СН'!$H$19</f>
        <v>989.87403239000002</v>
      </c>
      <c r="V105" s="36">
        <f>SUMIFS(СВЦЭМ!$C$33:$C$776,СВЦЭМ!$A$33:$A$776,$A105,СВЦЭМ!$B$33:$B$776,V$83)+'СЕТ СН'!$H$9+СВЦЭМ!$D$10+'СЕТ СН'!$H$6-'СЕТ СН'!$H$19</f>
        <v>1006.49234452</v>
      </c>
      <c r="W105" s="36">
        <f>SUMIFS(СВЦЭМ!$C$33:$C$776,СВЦЭМ!$A$33:$A$776,$A105,СВЦЭМ!$B$33:$B$776,W$83)+'СЕТ СН'!$H$9+СВЦЭМ!$D$10+'СЕТ СН'!$H$6-'СЕТ СН'!$H$19</f>
        <v>998.34960111999999</v>
      </c>
      <c r="X105" s="36">
        <f>SUMIFS(СВЦЭМ!$C$33:$C$776,СВЦЭМ!$A$33:$A$776,$A105,СВЦЭМ!$B$33:$B$776,X$83)+'СЕТ СН'!$H$9+СВЦЭМ!$D$10+'СЕТ СН'!$H$6-'СЕТ СН'!$H$19</f>
        <v>973.00104189000001</v>
      </c>
      <c r="Y105" s="36">
        <f>SUMIFS(СВЦЭМ!$C$33:$C$776,СВЦЭМ!$A$33:$A$776,$A105,СВЦЭМ!$B$33:$B$776,Y$83)+'СЕТ СН'!$H$9+СВЦЭМ!$D$10+'СЕТ СН'!$H$6-'СЕТ СН'!$H$19</f>
        <v>941.86017127000002</v>
      </c>
    </row>
    <row r="106" spans="1:25" ht="15.75" x14ac:dyDescent="0.2">
      <c r="A106" s="35">
        <f t="shared" si="2"/>
        <v>43731</v>
      </c>
      <c r="B106" s="36">
        <f>SUMIFS(СВЦЭМ!$C$33:$C$776,СВЦЭМ!$A$33:$A$776,$A106,СВЦЭМ!$B$33:$B$776,B$83)+'СЕТ СН'!$H$9+СВЦЭМ!$D$10+'СЕТ СН'!$H$6-'СЕТ СН'!$H$19</f>
        <v>1003.39199262</v>
      </c>
      <c r="C106" s="36">
        <f>SUMIFS(СВЦЭМ!$C$33:$C$776,СВЦЭМ!$A$33:$A$776,$A106,СВЦЭМ!$B$33:$B$776,C$83)+'СЕТ СН'!$H$9+СВЦЭМ!$D$10+'СЕТ СН'!$H$6-'СЕТ СН'!$H$19</f>
        <v>1037.24332611</v>
      </c>
      <c r="D106" s="36">
        <f>SUMIFS(СВЦЭМ!$C$33:$C$776,СВЦЭМ!$A$33:$A$776,$A106,СВЦЭМ!$B$33:$B$776,D$83)+'СЕТ СН'!$H$9+СВЦЭМ!$D$10+'СЕТ СН'!$H$6-'СЕТ СН'!$H$19</f>
        <v>1065.34955863</v>
      </c>
      <c r="E106" s="36">
        <f>SUMIFS(СВЦЭМ!$C$33:$C$776,СВЦЭМ!$A$33:$A$776,$A106,СВЦЭМ!$B$33:$B$776,E$83)+'СЕТ СН'!$H$9+СВЦЭМ!$D$10+'СЕТ СН'!$H$6-'СЕТ СН'!$H$19</f>
        <v>1079.34122615</v>
      </c>
      <c r="F106" s="36">
        <f>SUMIFS(СВЦЭМ!$C$33:$C$776,СВЦЭМ!$A$33:$A$776,$A106,СВЦЭМ!$B$33:$B$776,F$83)+'СЕТ СН'!$H$9+СВЦЭМ!$D$10+'СЕТ СН'!$H$6-'СЕТ СН'!$H$19</f>
        <v>1076.56707433</v>
      </c>
      <c r="G106" s="36">
        <f>SUMIFS(СВЦЭМ!$C$33:$C$776,СВЦЭМ!$A$33:$A$776,$A106,СВЦЭМ!$B$33:$B$776,G$83)+'СЕТ СН'!$H$9+СВЦЭМ!$D$10+'СЕТ СН'!$H$6-'СЕТ СН'!$H$19</f>
        <v>1058.1271189400002</v>
      </c>
      <c r="H106" s="36">
        <f>SUMIFS(СВЦЭМ!$C$33:$C$776,СВЦЭМ!$A$33:$A$776,$A106,СВЦЭМ!$B$33:$B$776,H$83)+'СЕТ СН'!$H$9+СВЦЭМ!$D$10+'СЕТ СН'!$H$6-'СЕТ СН'!$H$19</f>
        <v>1009.21221531</v>
      </c>
      <c r="I106" s="36">
        <f>SUMIFS(СВЦЭМ!$C$33:$C$776,СВЦЭМ!$A$33:$A$776,$A106,СВЦЭМ!$B$33:$B$776,I$83)+'СЕТ СН'!$H$9+СВЦЭМ!$D$10+'СЕТ СН'!$H$6-'СЕТ СН'!$H$19</f>
        <v>939.05364441000006</v>
      </c>
      <c r="J106" s="36">
        <f>SUMIFS(СВЦЭМ!$C$33:$C$776,СВЦЭМ!$A$33:$A$776,$A106,СВЦЭМ!$B$33:$B$776,J$83)+'СЕТ СН'!$H$9+СВЦЭМ!$D$10+'СЕТ СН'!$H$6-'СЕТ СН'!$H$19</f>
        <v>920.38967834000005</v>
      </c>
      <c r="K106" s="36">
        <f>SUMIFS(СВЦЭМ!$C$33:$C$776,СВЦЭМ!$A$33:$A$776,$A106,СВЦЭМ!$B$33:$B$776,K$83)+'СЕТ СН'!$H$9+СВЦЭМ!$D$10+'СЕТ СН'!$H$6-'СЕТ СН'!$H$19</f>
        <v>898.72831365000002</v>
      </c>
      <c r="L106" s="36">
        <f>SUMIFS(СВЦЭМ!$C$33:$C$776,СВЦЭМ!$A$33:$A$776,$A106,СВЦЭМ!$B$33:$B$776,L$83)+'СЕТ СН'!$H$9+СВЦЭМ!$D$10+'СЕТ СН'!$H$6-'СЕТ СН'!$H$19</f>
        <v>895.30221449999999</v>
      </c>
      <c r="M106" s="36">
        <f>SUMIFS(СВЦЭМ!$C$33:$C$776,СВЦЭМ!$A$33:$A$776,$A106,СВЦЭМ!$B$33:$B$776,M$83)+'СЕТ СН'!$H$9+СВЦЭМ!$D$10+'СЕТ СН'!$H$6-'СЕТ СН'!$H$19</f>
        <v>898.85169745999997</v>
      </c>
      <c r="N106" s="36">
        <f>SUMIFS(СВЦЭМ!$C$33:$C$776,СВЦЭМ!$A$33:$A$776,$A106,СВЦЭМ!$B$33:$B$776,N$83)+'СЕТ СН'!$H$9+СВЦЭМ!$D$10+'СЕТ СН'!$H$6-'СЕТ СН'!$H$19</f>
        <v>911.44457156999999</v>
      </c>
      <c r="O106" s="36">
        <f>SUMIFS(СВЦЭМ!$C$33:$C$776,СВЦЭМ!$A$33:$A$776,$A106,СВЦЭМ!$B$33:$B$776,O$83)+'СЕТ СН'!$H$9+СВЦЭМ!$D$10+'СЕТ СН'!$H$6-'СЕТ СН'!$H$19</f>
        <v>909.94998613999996</v>
      </c>
      <c r="P106" s="36">
        <f>SUMIFS(СВЦЭМ!$C$33:$C$776,СВЦЭМ!$A$33:$A$776,$A106,СВЦЭМ!$B$33:$B$776,P$83)+'СЕТ СН'!$H$9+СВЦЭМ!$D$10+'СЕТ СН'!$H$6-'СЕТ СН'!$H$19</f>
        <v>910.72359454000002</v>
      </c>
      <c r="Q106" s="36">
        <f>SUMIFS(СВЦЭМ!$C$33:$C$776,СВЦЭМ!$A$33:$A$776,$A106,СВЦЭМ!$B$33:$B$776,Q$83)+'СЕТ СН'!$H$9+СВЦЭМ!$D$10+'СЕТ СН'!$H$6-'СЕТ СН'!$H$19</f>
        <v>916.06167943000003</v>
      </c>
      <c r="R106" s="36">
        <f>SUMIFS(СВЦЭМ!$C$33:$C$776,СВЦЭМ!$A$33:$A$776,$A106,СВЦЭМ!$B$33:$B$776,R$83)+'СЕТ СН'!$H$9+СВЦЭМ!$D$10+'СЕТ СН'!$H$6-'СЕТ СН'!$H$19</f>
        <v>885.75707489000001</v>
      </c>
      <c r="S106" s="36">
        <f>SUMIFS(СВЦЭМ!$C$33:$C$776,СВЦЭМ!$A$33:$A$776,$A106,СВЦЭМ!$B$33:$B$776,S$83)+'СЕТ СН'!$H$9+СВЦЭМ!$D$10+'СЕТ СН'!$H$6-'СЕТ СН'!$H$19</f>
        <v>836.88429180000003</v>
      </c>
      <c r="T106" s="36">
        <f>SUMIFS(СВЦЭМ!$C$33:$C$776,СВЦЭМ!$A$33:$A$776,$A106,СВЦЭМ!$B$33:$B$776,T$83)+'СЕТ СН'!$H$9+СВЦЭМ!$D$10+'СЕТ СН'!$H$6-'СЕТ СН'!$H$19</f>
        <v>853.05776304000005</v>
      </c>
      <c r="U106" s="36">
        <f>SUMIFS(СВЦЭМ!$C$33:$C$776,СВЦЭМ!$A$33:$A$776,$A106,СВЦЭМ!$B$33:$B$776,U$83)+'СЕТ СН'!$H$9+СВЦЭМ!$D$10+'СЕТ СН'!$H$6-'СЕТ СН'!$H$19</f>
        <v>887.70955769</v>
      </c>
      <c r="V106" s="36">
        <f>SUMIFS(СВЦЭМ!$C$33:$C$776,СВЦЭМ!$A$33:$A$776,$A106,СВЦЭМ!$B$33:$B$776,V$83)+'СЕТ СН'!$H$9+СВЦЭМ!$D$10+'СЕТ СН'!$H$6-'СЕТ СН'!$H$19</f>
        <v>893.51608511999996</v>
      </c>
      <c r="W106" s="36">
        <f>SUMIFS(СВЦЭМ!$C$33:$C$776,СВЦЭМ!$A$33:$A$776,$A106,СВЦЭМ!$B$33:$B$776,W$83)+'СЕТ СН'!$H$9+СВЦЭМ!$D$10+'СЕТ СН'!$H$6-'СЕТ СН'!$H$19</f>
        <v>892.66994746</v>
      </c>
      <c r="X106" s="36">
        <f>SUMIFS(СВЦЭМ!$C$33:$C$776,СВЦЭМ!$A$33:$A$776,$A106,СВЦЭМ!$B$33:$B$776,X$83)+'СЕТ СН'!$H$9+СВЦЭМ!$D$10+'СЕТ СН'!$H$6-'СЕТ СН'!$H$19</f>
        <v>861.84151613999995</v>
      </c>
      <c r="Y106" s="36">
        <f>SUMIFS(СВЦЭМ!$C$33:$C$776,СВЦЭМ!$A$33:$A$776,$A106,СВЦЭМ!$B$33:$B$776,Y$83)+'СЕТ СН'!$H$9+СВЦЭМ!$D$10+'СЕТ СН'!$H$6-'СЕТ СН'!$H$19</f>
        <v>888.48966739000002</v>
      </c>
    </row>
    <row r="107" spans="1:25" ht="15.75" x14ac:dyDescent="0.2">
      <c r="A107" s="35">
        <f t="shared" si="2"/>
        <v>43732</v>
      </c>
      <c r="B107" s="36">
        <f>SUMIFS(СВЦЭМ!$C$33:$C$776,СВЦЭМ!$A$33:$A$776,$A107,СВЦЭМ!$B$33:$B$776,B$83)+'СЕТ СН'!$H$9+СВЦЭМ!$D$10+'СЕТ СН'!$H$6-'СЕТ СН'!$H$19</f>
        <v>1000.92338255</v>
      </c>
      <c r="C107" s="36">
        <f>SUMIFS(СВЦЭМ!$C$33:$C$776,СВЦЭМ!$A$33:$A$776,$A107,СВЦЭМ!$B$33:$B$776,C$83)+'СЕТ СН'!$H$9+СВЦЭМ!$D$10+'СЕТ СН'!$H$6-'СЕТ СН'!$H$19</f>
        <v>1024.2560058700001</v>
      </c>
      <c r="D107" s="36">
        <f>SUMIFS(СВЦЭМ!$C$33:$C$776,СВЦЭМ!$A$33:$A$776,$A107,СВЦЭМ!$B$33:$B$776,D$83)+'СЕТ СН'!$H$9+СВЦЭМ!$D$10+'СЕТ СН'!$H$6-'СЕТ СН'!$H$19</f>
        <v>1034.8100778100002</v>
      </c>
      <c r="E107" s="36">
        <f>SUMIFS(СВЦЭМ!$C$33:$C$776,СВЦЭМ!$A$33:$A$776,$A107,СВЦЭМ!$B$33:$B$776,E$83)+'СЕТ СН'!$H$9+СВЦЭМ!$D$10+'СЕТ СН'!$H$6-'СЕТ СН'!$H$19</f>
        <v>1044.1451628900002</v>
      </c>
      <c r="F107" s="36">
        <f>SUMIFS(СВЦЭМ!$C$33:$C$776,СВЦЭМ!$A$33:$A$776,$A107,СВЦЭМ!$B$33:$B$776,F$83)+'СЕТ СН'!$H$9+СВЦЭМ!$D$10+'СЕТ СН'!$H$6-'СЕТ СН'!$H$19</f>
        <v>1034.2359453000001</v>
      </c>
      <c r="G107" s="36">
        <f>SUMIFS(СВЦЭМ!$C$33:$C$776,СВЦЭМ!$A$33:$A$776,$A107,СВЦЭМ!$B$33:$B$776,G$83)+'СЕТ СН'!$H$9+СВЦЭМ!$D$10+'СЕТ СН'!$H$6-'СЕТ СН'!$H$19</f>
        <v>1023.03815381</v>
      </c>
      <c r="H107" s="36">
        <f>SUMIFS(СВЦЭМ!$C$33:$C$776,СВЦЭМ!$A$33:$A$776,$A107,СВЦЭМ!$B$33:$B$776,H$83)+'СЕТ СН'!$H$9+СВЦЭМ!$D$10+'СЕТ СН'!$H$6-'СЕТ СН'!$H$19</f>
        <v>977.01558178000005</v>
      </c>
      <c r="I107" s="36">
        <f>SUMIFS(СВЦЭМ!$C$33:$C$776,СВЦЭМ!$A$33:$A$776,$A107,СВЦЭМ!$B$33:$B$776,I$83)+'СЕТ СН'!$H$9+СВЦЭМ!$D$10+'СЕТ СН'!$H$6-'СЕТ СН'!$H$19</f>
        <v>927.57343879999996</v>
      </c>
      <c r="J107" s="36">
        <f>SUMIFS(СВЦЭМ!$C$33:$C$776,СВЦЭМ!$A$33:$A$776,$A107,СВЦЭМ!$B$33:$B$776,J$83)+'СЕТ СН'!$H$9+СВЦЭМ!$D$10+'СЕТ СН'!$H$6-'СЕТ СН'!$H$19</f>
        <v>912.80323654000006</v>
      </c>
      <c r="K107" s="36">
        <f>SUMIFS(СВЦЭМ!$C$33:$C$776,СВЦЭМ!$A$33:$A$776,$A107,СВЦЭМ!$B$33:$B$776,K$83)+'СЕТ СН'!$H$9+СВЦЭМ!$D$10+'СЕТ СН'!$H$6-'СЕТ СН'!$H$19</f>
        <v>925.41096255000002</v>
      </c>
      <c r="L107" s="36">
        <f>SUMIFS(СВЦЭМ!$C$33:$C$776,СВЦЭМ!$A$33:$A$776,$A107,СВЦЭМ!$B$33:$B$776,L$83)+'СЕТ СН'!$H$9+СВЦЭМ!$D$10+'СЕТ СН'!$H$6-'СЕТ СН'!$H$19</f>
        <v>925.19408246</v>
      </c>
      <c r="M107" s="36">
        <f>SUMIFS(СВЦЭМ!$C$33:$C$776,СВЦЭМ!$A$33:$A$776,$A107,СВЦЭМ!$B$33:$B$776,M$83)+'СЕТ СН'!$H$9+СВЦЭМ!$D$10+'СЕТ СН'!$H$6-'СЕТ СН'!$H$19</f>
        <v>915.73991392000005</v>
      </c>
      <c r="N107" s="36">
        <f>SUMIFS(СВЦЭМ!$C$33:$C$776,СВЦЭМ!$A$33:$A$776,$A107,СВЦЭМ!$B$33:$B$776,N$83)+'СЕТ СН'!$H$9+СВЦЭМ!$D$10+'СЕТ СН'!$H$6-'СЕТ СН'!$H$19</f>
        <v>924.78721336000001</v>
      </c>
      <c r="O107" s="36">
        <f>SUMIFS(СВЦЭМ!$C$33:$C$776,СВЦЭМ!$A$33:$A$776,$A107,СВЦЭМ!$B$33:$B$776,O$83)+'СЕТ СН'!$H$9+СВЦЭМ!$D$10+'СЕТ СН'!$H$6-'СЕТ СН'!$H$19</f>
        <v>917.44414660999996</v>
      </c>
      <c r="P107" s="36">
        <f>SUMIFS(СВЦЭМ!$C$33:$C$776,СВЦЭМ!$A$33:$A$776,$A107,СВЦЭМ!$B$33:$B$776,P$83)+'СЕТ СН'!$H$9+СВЦЭМ!$D$10+'СЕТ СН'!$H$6-'СЕТ СН'!$H$19</f>
        <v>915.23456525000006</v>
      </c>
      <c r="Q107" s="36">
        <f>SUMIFS(СВЦЭМ!$C$33:$C$776,СВЦЭМ!$A$33:$A$776,$A107,СВЦЭМ!$B$33:$B$776,Q$83)+'СЕТ СН'!$H$9+СВЦЭМ!$D$10+'СЕТ СН'!$H$6-'СЕТ СН'!$H$19</f>
        <v>914.19407630000001</v>
      </c>
      <c r="R107" s="36">
        <f>SUMIFS(СВЦЭМ!$C$33:$C$776,СВЦЭМ!$A$33:$A$776,$A107,СВЦЭМ!$B$33:$B$776,R$83)+'СЕТ СН'!$H$9+СВЦЭМ!$D$10+'СЕТ СН'!$H$6-'СЕТ СН'!$H$19</f>
        <v>877.96277909000003</v>
      </c>
      <c r="S107" s="36">
        <f>SUMIFS(СВЦЭМ!$C$33:$C$776,СВЦЭМ!$A$33:$A$776,$A107,СВЦЭМ!$B$33:$B$776,S$83)+'СЕТ СН'!$H$9+СВЦЭМ!$D$10+'СЕТ СН'!$H$6-'СЕТ СН'!$H$19</f>
        <v>838.28710591000004</v>
      </c>
      <c r="T107" s="36">
        <f>SUMIFS(СВЦЭМ!$C$33:$C$776,СВЦЭМ!$A$33:$A$776,$A107,СВЦЭМ!$B$33:$B$776,T$83)+'СЕТ СН'!$H$9+СВЦЭМ!$D$10+'СЕТ СН'!$H$6-'СЕТ СН'!$H$19</f>
        <v>842.76367741000001</v>
      </c>
      <c r="U107" s="36">
        <f>SUMIFS(СВЦЭМ!$C$33:$C$776,СВЦЭМ!$A$33:$A$776,$A107,СВЦЭМ!$B$33:$B$776,U$83)+'СЕТ СН'!$H$9+СВЦЭМ!$D$10+'СЕТ СН'!$H$6-'СЕТ СН'!$H$19</f>
        <v>870.78583002000005</v>
      </c>
      <c r="V107" s="36">
        <f>SUMIFS(СВЦЭМ!$C$33:$C$776,СВЦЭМ!$A$33:$A$776,$A107,СВЦЭМ!$B$33:$B$776,V$83)+'СЕТ СН'!$H$9+СВЦЭМ!$D$10+'СЕТ СН'!$H$6-'СЕТ СН'!$H$19</f>
        <v>877.18163113000003</v>
      </c>
      <c r="W107" s="36">
        <f>SUMIFS(СВЦЭМ!$C$33:$C$776,СВЦЭМ!$A$33:$A$776,$A107,СВЦЭМ!$B$33:$B$776,W$83)+'СЕТ СН'!$H$9+СВЦЭМ!$D$10+'СЕТ СН'!$H$6-'СЕТ СН'!$H$19</f>
        <v>861.281297</v>
      </c>
      <c r="X107" s="36">
        <f>SUMIFS(СВЦЭМ!$C$33:$C$776,СВЦЭМ!$A$33:$A$776,$A107,СВЦЭМ!$B$33:$B$776,X$83)+'СЕТ СН'!$H$9+СВЦЭМ!$D$10+'СЕТ СН'!$H$6-'СЕТ СН'!$H$19</f>
        <v>837.55277368999998</v>
      </c>
      <c r="Y107" s="36">
        <f>SUMIFS(СВЦЭМ!$C$33:$C$776,СВЦЭМ!$A$33:$A$776,$A107,СВЦЭМ!$B$33:$B$776,Y$83)+'СЕТ СН'!$H$9+СВЦЭМ!$D$10+'СЕТ СН'!$H$6-'СЕТ СН'!$H$19</f>
        <v>883.42096358000003</v>
      </c>
    </row>
    <row r="108" spans="1:25" ht="15.75" x14ac:dyDescent="0.2">
      <c r="A108" s="35">
        <f t="shared" si="2"/>
        <v>43733</v>
      </c>
      <c r="B108" s="36">
        <f>SUMIFS(СВЦЭМ!$C$33:$C$776,СВЦЭМ!$A$33:$A$776,$A108,СВЦЭМ!$B$33:$B$776,B$83)+'СЕТ СН'!$H$9+СВЦЭМ!$D$10+'СЕТ СН'!$H$6-'СЕТ СН'!$H$19</f>
        <v>945.17938184000002</v>
      </c>
      <c r="C108" s="36">
        <f>SUMIFS(СВЦЭМ!$C$33:$C$776,СВЦЭМ!$A$33:$A$776,$A108,СВЦЭМ!$B$33:$B$776,C$83)+'СЕТ СН'!$H$9+СВЦЭМ!$D$10+'СЕТ СН'!$H$6-'СЕТ СН'!$H$19</f>
        <v>969.54933319999998</v>
      </c>
      <c r="D108" s="36">
        <f>SUMIFS(СВЦЭМ!$C$33:$C$776,СВЦЭМ!$A$33:$A$776,$A108,СВЦЭМ!$B$33:$B$776,D$83)+'СЕТ СН'!$H$9+СВЦЭМ!$D$10+'СЕТ СН'!$H$6-'СЕТ СН'!$H$19</f>
        <v>987.82054482000001</v>
      </c>
      <c r="E108" s="36">
        <f>SUMIFS(СВЦЭМ!$C$33:$C$776,СВЦЭМ!$A$33:$A$776,$A108,СВЦЭМ!$B$33:$B$776,E$83)+'СЕТ СН'!$H$9+СВЦЭМ!$D$10+'СЕТ СН'!$H$6-'СЕТ СН'!$H$19</f>
        <v>983.36552871000004</v>
      </c>
      <c r="F108" s="36">
        <f>SUMIFS(СВЦЭМ!$C$33:$C$776,СВЦЭМ!$A$33:$A$776,$A108,СВЦЭМ!$B$33:$B$776,F$83)+'СЕТ СН'!$H$9+СВЦЭМ!$D$10+'СЕТ СН'!$H$6-'СЕТ СН'!$H$19</f>
        <v>984.79070163999995</v>
      </c>
      <c r="G108" s="36">
        <f>SUMIFS(СВЦЭМ!$C$33:$C$776,СВЦЭМ!$A$33:$A$776,$A108,СВЦЭМ!$B$33:$B$776,G$83)+'СЕТ СН'!$H$9+СВЦЭМ!$D$10+'СЕТ СН'!$H$6-'СЕТ СН'!$H$19</f>
        <v>970.52907411000001</v>
      </c>
      <c r="H108" s="36">
        <f>SUMIFS(СВЦЭМ!$C$33:$C$776,СВЦЭМ!$A$33:$A$776,$A108,СВЦЭМ!$B$33:$B$776,H$83)+'СЕТ СН'!$H$9+СВЦЭМ!$D$10+'СЕТ СН'!$H$6-'СЕТ СН'!$H$19</f>
        <v>916.90640773999996</v>
      </c>
      <c r="I108" s="36">
        <f>SUMIFS(СВЦЭМ!$C$33:$C$776,СВЦЭМ!$A$33:$A$776,$A108,СВЦЭМ!$B$33:$B$776,I$83)+'СЕТ СН'!$H$9+СВЦЭМ!$D$10+'СЕТ СН'!$H$6-'СЕТ СН'!$H$19</f>
        <v>877.26255847000004</v>
      </c>
      <c r="J108" s="36">
        <f>SUMIFS(СВЦЭМ!$C$33:$C$776,СВЦЭМ!$A$33:$A$776,$A108,СВЦЭМ!$B$33:$B$776,J$83)+'СЕТ СН'!$H$9+СВЦЭМ!$D$10+'СЕТ СН'!$H$6-'СЕТ СН'!$H$19</f>
        <v>847.54364078000003</v>
      </c>
      <c r="K108" s="36">
        <f>SUMIFS(СВЦЭМ!$C$33:$C$776,СВЦЭМ!$A$33:$A$776,$A108,СВЦЭМ!$B$33:$B$776,K$83)+'СЕТ СН'!$H$9+СВЦЭМ!$D$10+'СЕТ СН'!$H$6-'СЕТ СН'!$H$19</f>
        <v>836.68618020999997</v>
      </c>
      <c r="L108" s="36">
        <f>SUMIFS(СВЦЭМ!$C$33:$C$776,СВЦЭМ!$A$33:$A$776,$A108,СВЦЭМ!$B$33:$B$776,L$83)+'СЕТ СН'!$H$9+СВЦЭМ!$D$10+'СЕТ СН'!$H$6-'СЕТ СН'!$H$19</f>
        <v>839.04149541000004</v>
      </c>
      <c r="M108" s="36">
        <f>SUMIFS(СВЦЭМ!$C$33:$C$776,СВЦЭМ!$A$33:$A$776,$A108,СВЦЭМ!$B$33:$B$776,M$83)+'СЕТ СН'!$H$9+СВЦЭМ!$D$10+'СЕТ СН'!$H$6-'СЕТ СН'!$H$19</f>
        <v>849.85790874999998</v>
      </c>
      <c r="N108" s="36">
        <f>SUMIFS(СВЦЭМ!$C$33:$C$776,СВЦЭМ!$A$33:$A$776,$A108,СВЦЭМ!$B$33:$B$776,N$83)+'СЕТ СН'!$H$9+СВЦЭМ!$D$10+'СЕТ СН'!$H$6-'СЕТ СН'!$H$19</f>
        <v>863.12109722000002</v>
      </c>
      <c r="O108" s="36">
        <f>SUMIFS(СВЦЭМ!$C$33:$C$776,СВЦЭМ!$A$33:$A$776,$A108,СВЦЭМ!$B$33:$B$776,O$83)+'СЕТ СН'!$H$9+СВЦЭМ!$D$10+'СЕТ СН'!$H$6-'СЕТ СН'!$H$19</f>
        <v>867.62575217999995</v>
      </c>
      <c r="P108" s="36">
        <f>SUMIFS(СВЦЭМ!$C$33:$C$776,СВЦЭМ!$A$33:$A$776,$A108,СВЦЭМ!$B$33:$B$776,P$83)+'СЕТ СН'!$H$9+СВЦЭМ!$D$10+'СЕТ СН'!$H$6-'СЕТ СН'!$H$19</f>
        <v>874.72910638999997</v>
      </c>
      <c r="Q108" s="36">
        <f>SUMIFS(СВЦЭМ!$C$33:$C$776,СВЦЭМ!$A$33:$A$776,$A108,СВЦЭМ!$B$33:$B$776,Q$83)+'СЕТ СН'!$H$9+СВЦЭМ!$D$10+'СЕТ СН'!$H$6-'СЕТ СН'!$H$19</f>
        <v>873.21925437000004</v>
      </c>
      <c r="R108" s="36">
        <f>SUMIFS(СВЦЭМ!$C$33:$C$776,СВЦЭМ!$A$33:$A$776,$A108,СВЦЭМ!$B$33:$B$776,R$83)+'СЕТ СН'!$H$9+СВЦЭМ!$D$10+'СЕТ СН'!$H$6-'СЕТ СН'!$H$19</f>
        <v>887.06203816000004</v>
      </c>
      <c r="S108" s="36">
        <f>SUMIFS(СВЦЭМ!$C$33:$C$776,СВЦЭМ!$A$33:$A$776,$A108,СВЦЭМ!$B$33:$B$776,S$83)+'СЕТ СН'!$H$9+СВЦЭМ!$D$10+'СЕТ СН'!$H$6-'СЕТ СН'!$H$19</f>
        <v>896.94390529999998</v>
      </c>
      <c r="T108" s="36">
        <f>SUMIFS(СВЦЭМ!$C$33:$C$776,СВЦЭМ!$A$33:$A$776,$A108,СВЦЭМ!$B$33:$B$776,T$83)+'СЕТ СН'!$H$9+СВЦЭМ!$D$10+'СЕТ СН'!$H$6-'СЕТ СН'!$H$19</f>
        <v>893.75497299000006</v>
      </c>
      <c r="U108" s="36">
        <f>SUMIFS(СВЦЭМ!$C$33:$C$776,СВЦЭМ!$A$33:$A$776,$A108,СВЦЭМ!$B$33:$B$776,U$83)+'СЕТ СН'!$H$9+СВЦЭМ!$D$10+'СЕТ СН'!$H$6-'СЕТ СН'!$H$19</f>
        <v>903.82860274999996</v>
      </c>
      <c r="V108" s="36">
        <f>SUMIFS(СВЦЭМ!$C$33:$C$776,СВЦЭМ!$A$33:$A$776,$A108,СВЦЭМ!$B$33:$B$776,V$83)+'СЕТ СН'!$H$9+СВЦЭМ!$D$10+'СЕТ СН'!$H$6-'СЕТ СН'!$H$19</f>
        <v>912.73479134000002</v>
      </c>
      <c r="W108" s="36">
        <f>SUMIFS(СВЦЭМ!$C$33:$C$776,СВЦЭМ!$A$33:$A$776,$A108,СВЦЭМ!$B$33:$B$776,W$83)+'СЕТ СН'!$H$9+СВЦЭМ!$D$10+'СЕТ СН'!$H$6-'СЕТ СН'!$H$19</f>
        <v>891.54108469000005</v>
      </c>
      <c r="X108" s="36">
        <f>SUMIFS(СВЦЭМ!$C$33:$C$776,СВЦЭМ!$A$33:$A$776,$A108,СВЦЭМ!$B$33:$B$776,X$83)+'СЕТ СН'!$H$9+СВЦЭМ!$D$10+'СЕТ СН'!$H$6-'СЕТ СН'!$H$19</f>
        <v>887.60668959999998</v>
      </c>
      <c r="Y108" s="36">
        <f>SUMIFS(СВЦЭМ!$C$33:$C$776,СВЦЭМ!$A$33:$A$776,$A108,СВЦЭМ!$B$33:$B$776,Y$83)+'СЕТ СН'!$H$9+СВЦЭМ!$D$10+'СЕТ СН'!$H$6-'СЕТ СН'!$H$19</f>
        <v>860.23905066999998</v>
      </c>
    </row>
    <row r="109" spans="1:25" ht="15.75" x14ac:dyDescent="0.2">
      <c r="A109" s="35">
        <f t="shared" si="2"/>
        <v>43734</v>
      </c>
      <c r="B109" s="36">
        <f>SUMIFS(СВЦЭМ!$C$33:$C$776,СВЦЭМ!$A$33:$A$776,$A109,СВЦЭМ!$B$33:$B$776,B$83)+'СЕТ СН'!$H$9+СВЦЭМ!$D$10+'СЕТ СН'!$H$6-'СЕТ СН'!$H$19</f>
        <v>919.76515508</v>
      </c>
      <c r="C109" s="36">
        <f>SUMIFS(СВЦЭМ!$C$33:$C$776,СВЦЭМ!$A$33:$A$776,$A109,СВЦЭМ!$B$33:$B$776,C$83)+'СЕТ СН'!$H$9+СВЦЭМ!$D$10+'СЕТ СН'!$H$6-'СЕТ СН'!$H$19</f>
        <v>956.23514842999998</v>
      </c>
      <c r="D109" s="36">
        <f>SUMIFS(СВЦЭМ!$C$33:$C$776,СВЦЭМ!$A$33:$A$776,$A109,СВЦЭМ!$B$33:$B$776,D$83)+'СЕТ СН'!$H$9+СВЦЭМ!$D$10+'СЕТ СН'!$H$6-'СЕТ СН'!$H$19</f>
        <v>999.56097383999997</v>
      </c>
      <c r="E109" s="36">
        <f>SUMIFS(СВЦЭМ!$C$33:$C$776,СВЦЭМ!$A$33:$A$776,$A109,СВЦЭМ!$B$33:$B$776,E$83)+'СЕТ СН'!$H$9+СВЦЭМ!$D$10+'СЕТ СН'!$H$6-'СЕТ СН'!$H$19</f>
        <v>1002.07904362</v>
      </c>
      <c r="F109" s="36">
        <f>SUMIFS(СВЦЭМ!$C$33:$C$776,СВЦЭМ!$A$33:$A$776,$A109,СВЦЭМ!$B$33:$B$776,F$83)+'СЕТ СН'!$H$9+СВЦЭМ!$D$10+'СЕТ СН'!$H$6-'СЕТ СН'!$H$19</f>
        <v>989.57775124</v>
      </c>
      <c r="G109" s="36">
        <f>SUMIFS(СВЦЭМ!$C$33:$C$776,СВЦЭМ!$A$33:$A$776,$A109,СВЦЭМ!$B$33:$B$776,G$83)+'СЕТ СН'!$H$9+СВЦЭМ!$D$10+'СЕТ СН'!$H$6-'СЕТ СН'!$H$19</f>
        <v>982.42113387000006</v>
      </c>
      <c r="H109" s="36">
        <f>SUMIFS(СВЦЭМ!$C$33:$C$776,СВЦЭМ!$A$33:$A$776,$A109,СВЦЭМ!$B$33:$B$776,H$83)+'СЕТ СН'!$H$9+СВЦЭМ!$D$10+'СЕТ СН'!$H$6-'СЕТ СН'!$H$19</f>
        <v>935.51555705999999</v>
      </c>
      <c r="I109" s="36">
        <f>SUMIFS(СВЦЭМ!$C$33:$C$776,СВЦЭМ!$A$33:$A$776,$A109,СВЦЭМ!$B$33:$B$776,I$83)+'СЕТ СН'!$H$9+СВЦЭМ!$D$10+'СЕТ СН'!$H$6-'СЕТ СН'!$H$19</f>
        <v>902.44172228000002</v>
      </c>
      <c r="J109" s="36">
        <f>SUMIFS(СВЦЭМ!$C$33:$C$776,СВЦЭМ!$A$33:$A$776,$A109,СВЦЭМ!$B$33:$B$776,J$83)+'СЕТ СН'!$H$9+СВЦЭМ!$D$10+'СЕТ СН'!$H$6-'СЕТ СН'!$H$19</f>
        <v>906.55619063999995</v>
      </c>
      <c r="K109" s="36">
        <f>SUMIFS(СВЦЭМ!$C$33:$C$776,СВЦЭМ!$A$33:$A$776,$A109,СВЦЭМ!$B$33:$B$776,K$83)+'СЕТ СН'!$H$9+СВЦЭМ!$D$10+'СЕТ СН'!$H$6-'СЕТ СН'!$H$19</f>
        <v>909.90112456999998</v>
      </c>
      <c r="L109" s="36">
        <f>SUMIFS(СВЦЭМ!$C$33:$C$776,СВЦЭМ!$A$33:$A$776,$A109,СВЦЭМ!$B$33:$B$776,L$83)+'СЕТ СН'!$H$9+СВЦЭМ!$D$10+'СЕТ СН'!$H$6-'СЕТ СН'!$H$19</f>
        <v>914.17581885000004</v>
      </c>
      <c r="M109" s="36">
        <f>SUMIFS(СВЦЭМ!$C$33:$C$776,СВЦЭМ!$A$33:$A$776,$A109,СВЦЭМ!$B$33:$B$776,M$83)+'СЕТ СН'!$H$9+СВЦЭМ!$D$10+'СЕТ СН'!$H$6-'СЕТ СН'!$H$19</f>
        <v>904.74598345000004</v>
      </c>
      <c r="N109" s="36">
        <f>SUMIFS(СВЦЭМ!$C$33:$C$776,СВЦЭМ!$A$33:$A$776,$A109,СВЦЭМ!$B$33:$B$776,N$83)+'СЕТ СН'!$H$9+СВЦЭМ!$D$10+'СЕТ СН'!$H$6-'СЕТ СН'!$H$19</f>
        <v>909.12063733000002</v>
      </c>
      <c r="O109" s="36">
        <f>SUMIFS(СВЦЭМ!$C$33:$C$776,СВЦЭМ!$A$33:$A$776,$A109,СВЦЭМ!$B$33:$B$776,O$83)+'СЕТ СН'!$H$9+СВЦЭМ!$D$10+'СЕТ СН'!$H$6-'СЕТ СН'!$H$19</f>
        <v>891.37517976000004</v>
      </c>
      <c r="P109" s="36">
        <f>SUMIFS(СВЦЭМ!$C$33:$C$776,СВЦЭМ!$A$33:$A$776,$A109,СВЦЭМ!$B$33:$B$776,P$83)+'СЕТ СН'!$H$9+СВЦЭМ!$D$10+'СЕТ СН'!$H$6-'СЕТ СН'!$H$19</f>
        <v>897.56268134000004</v>
      </c>
      <c r="Q109" s="36">
        <f>SUMIFS(СВЦЭМ!$C$33:$C$776,СВЦЭМ!$A$33:$A$776,$A109,СВЦЭМ!$B$33:$B$776,Q$83)+'СЕТ СН'!$H$9+СВЦЭМ!$D$10+'СЕТ СН'!$H$6-'СЕТ СН'!$H$19</f>
        <v>894.90418282999997</v>
      </c>
      <c r="R109" s="36">
        <f>SUMIFS(СВЦЭМ!$C$33:$C$776,СВЦЭМ!$A$33:$A$776,$A109,СВЦЭМ!$B$33:$B$776,R$83)+'СЕТ СН'!$H$9+СВЦЭМ!$D$10+'СЕТ СН'!$H$6-'СЕТ СН'!$H$19</f>
        <v>886.39002992999997</v>
      </c>
      <c r="S109" s="36">
        <f>SUMIFS(СВЦЭМ!$C$33:$C$776,СВЦЭМ!$A$33:$A$776,$A109,СВЦЭМ!$B$33:$B$776,S$83)+'СЕТ СН'!$H$9+СВЦЭМ!$D$10+'СЕТ СН'!$H$6-'СЕТ СН'!$H$19</f>
        <v>827.38939049999999</v>
      </c>
      <c r="T109" s="36">
        <f>SUMIFS(СВЦЭМ!$C$33:$C$776,СВЦЭМ!$A$33:$A$776,$A109,СВЦЭМ!$B$33:$B$776,T$83)+'СЕТ СН'!$H$9+СВЦЭМ!$D$10+'СЕТ СН'!$H$6-'СЕТ СН'!$H$19</f>
        <v>824.36113817</v>
      </c>
      <c r="U109" s="36">
        <f>SUMIFS(СВЦЭМ!$C$33:$C$776,СВЦЭМ!$A$33:$A$776,$A109,СВЦЭМ!$B$33:$B$776,U$83)+'СЕТ СН'!$H$9+СВЦЭМ!$D$10+'СЕТ СН'!$H$6-'СЕТ СН'!$H$19</f>
        <v>858.99370053999996</v>
      </c>
      <c r="V109" s="36">
        <f>SUMIFS(СВЦЭМ!$C$33:$C$776,СВЦЭМ!$A$33:$A$776,$A109,СВЦЭМ!$B$33:$B$776,V$83)+'СЕТ СН'!$H$9+СВЦЭМ!$D$10+'СЕТ СН'!$H$6-'СЕТ СН'!$H$19</f>
        <v>884.36969584999997</v>
      </c>
      <c r="W109" s="36">
        <f>SUMIFS(СВЦЭМ!$C$33:$C$776,СВЦЭМ!$A$33:$A$776,$A109,СВЦЭМ!$B$33:$B$776,W$83)+'СЕТ СН'!$H$9+СВЦЭМ!$D$10+'СЕТ СН'!$H$6-'СЕТ СН'!$H$19</f>
        <v>865.86726335000003</v>
      </c>
      <c r="X109" s="36">
        <f>SUMIFS(СВЦЭМ!$C$33:$C$776,СВЦЭМ!$A$33:$A$776,$A109,СВЦЭМ!$B$33:$B$776,X$83)+'СЕТ СН'!$H$9+СВЦЭМ!$D$10+'СЕТ СН'!$H$6-'СЕТ СН'!$H$19</f>
        <v>836.27058442999999</v>
      </c>
      <c r="Y109" s="36">
        <f>SUMIFS(СВЦЭМ!$C$33:$C$776,СВЦЭМ!$A$33:$A$776,$A109,СВЦЭМ!$B$33:$B$776,Y$83)+'СЕТ СН'!$H$9+СВЦЭМ!$D$10+'СЕТ СН'!$H$6-'СЕТ СН'!$H$19</f>
        <v>868.00752077000004</v>
      </c>
    </row>
    <row r="110" spans="1:25" ht="15.75" x14ac:dyDescent="0.2">
      <c r="A110" s="35">
        <f t="shared" si="2"/>
        <v>43735</v>
      </c>
      <c r="B110" s="36">
        <f>SUMIFS(СВЦЭМ!$C$33:$C$776,СВЦЭМ!$A$33:$A$776,$A110,СВЦЭМ!$B$33:$B$776,B$83)+'СЕТ СН'!$H$9+СВЦЭМ!$D$10+'СЕТ СН'!$H$6-'СЕТ СН'!$H$19</f>
        <v>957.39098149999995</v>
      </c>
      <c r="C110" s="36">
        <f>SUMIFS(СВЦЭМ!$C$33:$C$776,СВЦЭМ!$A$33:$A$776,$A110,СВЦЭМ!$B$33:$B$776,C$83)+'СЕТ СН'!$H$9+СВЦЭМ!$D$10+'СЕТ СН'!$H$6-'СЕТ СН'!$H$19</f>
        <v>988.37184424999998</v>
      </c>
      <c r="D110" s="36">
        <f>SUMIFS(СВЦЭМ!$C$33:$C$776,СВЦЭМ!$A$33:$A$776,$A110,СВЦЭМ!$B$33:$B$776,D$83)+'СЕТ СН'!$H$9+СВЦЭМ!$D$10+'СЕТ СН'!$H$6-'СЕТ СН'!$H$19</f>
        <v>1013.02004978</v>
      </c>
      <c r="E110" s="36">
        <f>SUMIFS(СВЦЭМ!$C$33:$C$776,СВЦЭМ!$A$33:$A$776,$A110,СВЦЭМ!$B$33:$B$776,E$83)+'СЕТ СН'!$H$9+СВЦЭМ!$D$10+'СЕТ СН'!$H$6-'СЕТ СН'!$H$19</f>
        <v>1015.45248588</v>
      </c>
      <c r="F110" s="36">
        <f>SUMIFS(СВЦЭМ!$C$33:$C$776,СВЦЭМ!$A$33:$A$776,$A110,СВЦЭМ!$B$33:$B$776,F$83)+'СЕТ СН'!$H$9+СВЦЭМ!$D$10+'СЕТ СН'!$H$6-'СЕТ СН'!$H$19</f>
        <v>1025.4913635100002</v>
      </c>
      <c r="G110" s="36">
        <f>SUMIFS(СВЦЭМ!$C$33:$C$776,СВЦЭМ!$A$33:$A$776,$A110,СВЦЭМ!$B$33:$B$776,G$83)+'СЕТ СН'!$H$9+СВЦЭМ!$D$10+'СЕТ СН'!$H$6-'СЕТ СН'!$H$19</f>
        <v>999.25388346</v>
      </c>
      <c r="H110" s="36">
        <f>SUMIFS(СВЦЭМ!$C$33:$C$776,СВЦЭМ!$A$33:$A$776,$A110,СВЦЭМ!$B$33:$B$776,H$83)+'СЕТ СН'!$H$9+СВЦЭМ!$D$10+'СЕТ СН'!$H$6-'СЕТ СН'!$H$19</f>
        <v>958.03168202999996</v>
      </c>
      <c r="I110" s="36">
        <f>SUMIFS(СВЦЭМ!$C$33:$C$776,СВЦЭМ!$A$33:$A$776,$A110,СВЦЭМ!$B$33:$B$776,I$83)+'СЕТ СН'!$H$9+СВЦЭМ!$D$10+'СЕТ СН'!$H$6-'СЕТ СН'!$H$19</f>
        <v>899.15425665999999</v>
      </c>
      <c r="J110" s="36">
        <f>SUMIFS(СВЦЭМ!$C$33:$C$776,СВЦЭМ!$A$33:$A$776,$A110,СВЦЭМ!$B$33:$B$776,J$83)+'СЕТ СН'!$H$9+СВЦЭМ!$D$10+'СЕТ СН'!$H$6-'СЕТ СН'!$H$19</f>
        <v>924.89196259000005</v>
      </c>
      <c r="K110" s="36">
        <f>SUMIFS(СВЦЭМ!$C$33:$C$776,СВЦЭМ!$A$33:$A$776,$A110,СВЦЭМ!$B$33:$B$776,K$83)+'СЕТ СН'!$H$9+СВЦЭМ!$D$10+'СЕТ СН'!$H$6-'СЕТ СН'!$H$19</f>
        <v>937.91870102999997</v>
      </c>
      <c r="L110" s="36">
        <f>SUMIFS(СВЦЭМ!$C$33:$C$776,СВЦЭМ!$A$33:$A$776,$A110,СВЦЭМ!$B$33:$B$776,L$83)+'СЕТ СН'!$H$9+СВЦЭМ!$D$10+'СЕТ СН'!$H$6-'СЕТ СН'!$H$19</f>
        <v>920.79205886</v>
      </c>
      <c r="M110" s="36">
        <f>SUMIFS(СВЦЭМ!$C$33:$C$776,СВЦЭМ!$A$33:$A$776,$A110,СВЦЭМ!$B$33:$B$776,M$83)+'СЕТ СН'!$H$9+СВЦЭМ!$D$10+'СЕТ СН'!$H$6-'СЕТ СН'!$H$19</f>
        <v>926.13152588000003</v>
      </c>
      <c r="N110" s="36">
        <f>SUMIFS(СВЦЭМ!$C$33:$C$776,СВЦЭМ!$A$33:$A$776,$A110,СВЦЭМ!$B$33:$B$776,N$83)+'СЕТ СН'!$H$9+СВЦЭМ!$D$10+'СЕТ СН'!$H$6-'СЕТ СН'!$H$19</f>
        <v>921.48632061000001</v>
      </c>
      <c r="O110" s="36">
        <f>SUMIFS(СВЦЭМ!$C$33:$C$776,СВЦЭМ!$A$33:$A$776,$A110,СВЦЭМ!$B$33:$B$776,O$83)+'СЕТ СН'!$H$9+СВЦЭМ!$D$10+'СЕТ СН'!$H$6-'СЕТ СН'!$H$19</f>
        <v>910.01388087999999</v>
      </c>
      <c r="P110" s="36">
        <f>SUMIFS(СВЦЭМ!$C$33:$C$776,СВЦЭМ!$A$33:$A$776,$A110,СВЦЭМ!$B$33:$B$776,P$83)+'СЕТ СН'!$H$9+СВЦЭМ!$D$10+'СЕТ СН'!$H$6-'СЕТ СН'!$H$19</f>
        <v>912.25171659</v>
      </c>
      <c r="Q110" s="36">
        <f>SUMIFS(СВЦЭМ!$C$33:$C$776,СВЦЭМ!$A$33:$A$776,$A110,СВЦЭМ!$B$33:$B$776,Q$83)+'СЕТ СН'!$H$9+СВЦЭМ!$D$10+'СЕТ СН'!$H$6-'СЕТ СН'!$H$19</f>
        <v>901.80758742</v>
      </c>
      <c r="R110" s="36">
        <f>SUMIFS(СВЦЭМ!$C$33:$C$776,СВЦЭМ!$A$33:$A$776,$A110,СВЦЭМ!$B$33:$B$776,R$83)+'СЕТ СН'!$H$9+СВЦЭМ!$D$10+'СЕТ СН'!$H$6-'СЕТ СН'!$H$19</f>
        <v>919.58870612999999</v>
      </c>
      <c r="S110" s="36">
        <f>SUMIFS(СВЦЭМ!$C$33:$C$776,СВЦЭМ!$A$33:$A$776,$A110,СВЦЭМ!$B$33:$B$776,S$83)+'СЕТ СН'!$H$9+СВЦЭМ!$D$10+'СЕТ СН'!$H$6-'СЕТ СН'!$H$19</f>
        <v>921.62441518000003</v>
      </c>
      <c r="T110" s="36">
        <f>SUMIFS(СВЦЭМ!$C$33:$C$776,СВЦЭМ!$A$33:$A$776,$A110,СВЦЭМ!$B$33:$B$776,T$83)+'СЕТ СН'!$H$9+СВЦЭМ!$D$10+'СЕТ СН'!$H$6-'СЕТ СН'!$H$19</f>
        <v>938.26990086000001</v>
      </c>
      <c r="U110" s="36">
        <f>SUMIFS(СВЦЭМ!$C$33:$C$776,СВЦЭМ!$A$33:$A$776,$A110,СВЦЭМ!$B$33:$B$776,U$83)+'СЕТ СН'!$H$9+СВЦЭМ!$D$10+'СЕТ СН'!$H$6-'СЕТ СН'!$H$19</f>
        <v>909.36272219</v>
      </c>
      <c r="V110" s="36">
        <f>SUMIFS(СВЦЭМ!$C$33:$C$776,СВЦЭМ!$A$33:$A$776,$A110,СВЦЭМ!$B$33:$B$776,V$83)+'СЕТ СН'!$H$9+СВЦЭМ!$D$10+'СЕТ СН'!$H$6-'СЕТ СН'!$H$19</f>
        <v>884.46048471000006</v>
      </c>
      <c r="W110" s="36">
        <f>SUMIFS(СВЦЭМ!$C$33:$C$776,СВЦЭМ!$A$33:$A$776,$A110,СВЦЭМ!$B$33:$B$776,W$83)+'СЕТ СН'!$H$9+СВЦЭМ!$D$10+'СЕТ СН'!$H$6-'СЕТ СН'!$H$19</f>
        <v>860.75778563000006</v>
      </c>
      <c r="X110" s="36">
        <f>SUMIFS(СВЦЭМ!$C$33:$C$776,СВЦЭМ!$A$33:$A$776,$A110,СВЦЭМ!$B$33:$B$776,X$83)+'СЕТ СН'!$H$9+СВЦЭМ!$D$10+'СЕТ СН'!$H$6-'СЕТ СН'!$H$19</f>
        <v>833.41199059999997</v>
      </c>
      <c r="Y110" s="36">
        <f>SUMIFS(СВЦЭМ!$C$33:$C$776,СВЦЭМ!$A$33:$A$776,$A110,СВЦЭМ!$B$33:$B$776,Y$83)+'СЕТ СН'!$H$9+СВЦЭМ!$D$10+'СЕТ СН'!$H$6-'СЕТ СН'!$H$19</f>
        <v>847.91003063000005</v>
      </c>
    </row>
    <row r="111" spans="1:25" ht="15.75" x14ac:dyDescent="0.2">
      <c r="A111" s="35">
        <f t="shared" si="2"/>
        <v>43736</v>
      </c>
      <c r="B111" s="36">
        <f>SUMIFS(СВЦЭМ!$C$33:$C$776,СВЦЭМ!$A$33:$A$776,$A111,СВЦЭМ!$B$33:$B$776,B$83)+'СЕТ СН'!$H$9+СВЦЭМ!$D$10+'СЕТ СН'!$H$6-'СЕТ СН'!$H$19</f>
        <v>972.49064154999996</v>
      </c>
      <c r="C111" s="36">
        <f>SUMIFS(СВЦЭМ!$C$33:$C$776,СВЦЭМ!$A$33:$A$776,$A111,СВЦЭМ!$B$33:$B$776,C$83)+'СЕТ СН'!$H$9+СВЦЭМ!$D$10+'СЕТ СН'!$H$6-'СЕТ СН'!$H$19</f>
        <v>988.91566993000004</v>
      </c>
      <c r="D111" s="36">
        <f>SUMIFS(СВЦЭМ!$C$33:$C$776,СВЦЭМ!$A$33:$A$776,$A111,СВЦЭМ!$B$33:$B$776,D$83)+'СЕТ СН'!$H$9+СВЦЭМ!$D$10+'СЕТ СН'!$H$6-'СЕТ СН'!$H$19</f>
        <v>1005.39886687</v>
      </c>
      <c r="E111" s="36">
        <f>SUMIFS(СВЦЭМ!$C$33:$C$776,СВЦЭМ!$A$33:$A$776,$A111,СВЦЭМ!$B$33:$B$776,E$83)+'СЕТ СН'!$H$9+СВЦЭМ!$D$10+'СЕТ СН'!$H$6-'СЕТ СН'!$H$19</f>
        <v>1008.46848655</v>
      </c>
      <c r="F111" s="36">
        <f>SUMIFS(СВЦЭМ!$C$33:$C$776,СВЦЭМ!$A$33:$A$776,$A111,СВЦЭМ!$B$33:$B$776,F$83)+'СЕТ СН'!$H$9+СВЦЭМ!$D$10+'СЕТ СН'!$H$6-'СЕТ СН'!$H$19</f>
        <v>1001.68794722</v>
      </c>
      <c r="G111" s="36">
        <f>SUMIFS(СВЦЭМ!$C$33:$C$776,СВЦЭМ!$A$33:$A$776,$A111,СВЦЭМ!$B$33:$B$776,G$83)+'СЕТ СН'!$H$9+СВЦЭМ!$D$10+'СЕТ СН'!$H$6-'СЕТ СН'!$H$19</f>
        <v>1003.46733508</v>
      </c>
      <c r="H111" s="36">
        <f>SUMIFS(СВЦЭМ!$C$33:$C$776,СВЦЭМ!$A$33:$A$776,$A111,СВЦЭМ!$B$33:$B$776,H$83)+'СЕТ СН'!$H$9+СВЦЭМ!$D$10+'СЕТ СН'!$H$6-'СЕТ СН'!$H$19</f>
        <v>977.67868253000006</v>
      </c>
      <c r="I111" s="36">
        <f>SUMIFS(СВЦЭМ!$C$33:$C$776,СВЦЭМ!$A$33:$A$776,$A111,СВЦЭМ!$B$33:$B$776,I$83)+'СЕТ СН'!$H$9+СВЦЭМ!$D$10+'СЕТ СН'!$H$6-'СЕТ СН'!$H$19</f>
        <v>947.63951107000003</v>
      </c>
      <c r="J111" s="36">
        <f>SUMIFS(СВЦЭМ!$C$33:$C$776,СВЦЭМ!$A$33:$A$776,$A111,СВЦЭМ!$B$33:$B$776,J$83)+'СЕТ СН'!$H$9+СВЦЭМ!$D$10+'СЕТ СН'!$H$6-'СЕТ СН'!$H$19</f>
        <v>893.92369578</v>
      </c>
      <c r="K111" s="36">
        <f>SUMIFS(СВЦЭМ!$C$33:$C$776,СВЦЭМ!$A$33:$A$776,$A111,СВЦЭМ!$B$33:$B$776,K$83)+'СЕТ СН'!$H$9+СВЦЭМ!$D$10+'СЕТ СН'!$H$6-'СЕТ СН'!$H$19</f>
        <v>904.65351998000006</v>
      </c>
      <c r="L111" s="36">
        <f>SUMIFS(СВЦЭМ!$C$33:$C$776,СВЦЭМ!$A$33:$A$776,$A111,СВЦЭМ!$B$33:$B$776,L$83)+'СЕТ СН'!$H$9+СВЦЭМ!$D$10+'СЕТ СН'!$H$6-'СЕТ СН'!$H$19</f>
        <v>908.25373849000005</v>
      </c>
      <c r="M111" s="36">
        <f>SUMIFS(СВЦЭМ!$C$33:$C$776,СВЦЭМ!$A$33:$A$776,$A111,СВЦЭМ!$B$33:$B$776,M$83)+'СЕТ СН'!$H$9+СВЦЭМ!$D$10+'СЕТ СН'!$H$6-'СЕТ СН'!$H$19</f>
        <v>895.55850507000002</v>
      </c>
      <c r="N111" s="36">
        <f>SUMIFS(СВЦЭМ!$C$33:$C$776,СВЦЭМ!$A$33:$A$776,$A111,СВЦЭМ!$B$33:$B$776,N$83)+'СЕТ СН'!$H$9+СВЦЭМ!$D$10+'СЕТ СН'!$H$6-'СЕТ СН'!$H$19</f>
        <v>894.64977160000001</v>
      </c>
      <c r="O111" s="36">
        <f>SUMIFS(СВЦЭМ!$C$33:$C$776,СВЦЭМ!$A$33:$A$776,$A111,СВЦЭМ!$B$33:$B$776,O$83)+'СЕТ СН'!$H$9+СВЦЭМ!$D$10+'СЕТ СН'!$H$6-'СЕТ СН'!$H$19</f>
        <v>886.89863659000002</v>
      </c>
      <c r="P111" s="36">
        <f>SUMIFS(СВЦЭМ!$C$33:$C$776,СВЦЭМ!$A$33:$A$776,$A111,СВЦЭМ!$B$33:$B$776,P$83)+'СЕТ СН'!$H$9+СВЦЭМ!$D$10+'СЕТ СН'!$H$6-'СЕТ СН'!$H$19</f>
        <v>889.09273815999995</v>
      </c>
      <c r="Q111" s="36">
        <f>SUMIFS(СВЦЭМ!$C$33:$C$776,СВЦЭМ!$A$33:$A$776,$A111,СВЦЭМ!$B$33:$B$776,Q$83)+'СЕТ СН'!$H$9+СВЦЭМ!$D$10+'СЕТ СН'!$H$6-'СЕТ СН'!$H$19</f>
        <v>888.60827962999997</v>
      </c>
      <c r="R111" s="36">
        <f>SUMIFS(СВЦЭМ!$C$33:$C$776,СВЦЭМ!$A$33:$A$776,$A111,СВЦЭМ!$B$33:$B$776,R$83)+'СЕТ СН'!$H$9+СВЦЭМ!$D$10+'СЕТ СН'!$H$6-'СЕТ СН'!$H$19</f>
        <v>842.09216630000003</v>
      </c>
      <c r="S111" s="36">
        <f>SUMIFS(СВЦЭМ!$C$33:$C$776,СВЦЭМ!$A$33:$A$776,$A111,СВЦЭМ!$B$33:$B$776,S$83)+'СЕТ СН'!$H$9+СВЦЭМ!$D$10+'СЕТ СН'!$H$6-'СЕТ СН'!$H$19</f>
        <v>813.27364106000005</v>
      </c>
      <c r="T111" s="36">
        <f>SUMIFS(СВЦЭМ!$C$33:$C$776,СВЦЭМ!$A$33:$A$776,$A111,СВЦЭМ!$B$33:$B$776,T$83)+'СЕТ СН'!$H$9+СВЦЭМ!$D$10+'СЕТ СН'!$H$6-'СЕТ СН'!$H$19</f>
        <v>822.52928842000006</v>
      </c>
      <c r="U111" s="36">
        <f>SUMIFS(СВЦЭМ!$C$33:$C$776,СВЦЭМ!$A$33:$A$776,$A111,СВЦЭМ!$B$33:$B$776,U$83)+'СЕТ СН'!$H$9+СВЦЭМ!$D$10+'СЕТ СН'!$H$6-'СЕТ СН'!$H$19</f>
        <v>847.87853518999998</v>
      </c>
      <c r="V111" s="36">
        <f>SUMIFS(СВЦЭМ!$C$33:$C$776,СВЦЭМ!$A$33:$A$776,$A111,СВЦЭМ!$B$33:$B$776,V$83)+'СЕТ СН'!$H$9+СВЦЭМ!$D$10+'СЕТ СН'!$H$6-'СЕТ СН'!$H$19</f>
        <v>868.38073500999997</v>
      </c>
      <c r="W111" s="36">
        <f>SUMIFS(СВЦЭМ!$C$33:$C$776,СВЦЭМ!$A$33:$A$776,$A111,СВЦЭМ!$B$33:$B$776,W$83)+'СЕТ СН'!$H$9+СВЦЭМ!$D$10+'СЕТ СН'!$H$6-'СЕТ СН'!$H$19</f>
        <v>855.51483881000001</v>
      </c>
      <c r="X111" s="36">
        <f>SUMIFS(СВЦЭМ!$C$33:$C$776,СВЦЭМ!$A$33:$A$776,$A111,СВЦЭМ!$B$33:$B$776,X$83)+'СЕТ СН'!$H$9+СВЦЭМ!$D$10+'СЕТ СН'!$H$6-'СЕТ СН'!$H$19</f>
        <v>832.39539959000001</v>
      </c>
      <c r="Y111" s="36">
        <f>SUMIFS(СВЦЭМ!$C$33:$C$776,СВЦЭМ!$A$33:$A$776,$A111,СВЦЭМ!$B$33:$B$776,Y$83)+'СЕТ СН'!$H$9+СВЦЭМ!$D$10+'СЕТ СН'!$H$6-'СЕТ СН'!$H$19</f>
        <v>880.13654738000002</v>
      </c>
    </row>
    <row r="112" spans="1:25" ht="15.75" x14ac:dyDescent="0.2">
      <c r="A112" s="35">
        <f t="shared" si="2"/>
        <v>43737</v>
      </c>
      <c r="B112" s="36">
        <f>SUMIFS(СВЦЭМ!$C$33:$C$776,СВЦЭМ!$A$33:$A$776,$A112,СВЦЭМ!$B$33:$B$776,B$83)+'СЕТ СН'!$H$9+СВЦЭМ!$D$10+'СЕТ СН'!$H$6-'СЕТ СН'!$H$19</f>
        <v>955.54913137000005</v>
      </c>
      <c r="C112" s="36">
        <f>SUMIFS(СВЦЭМ!$C$33:$C$776,СВЦЭМ!$A$33:$A$776,$A112,СВЦЭМ!$B$33:$B$776,C$83)+'СЕТ СН'!$H$9+СВЦЭМ!$D$10+'СЕТ СН'!$H$6-'СЕТ СН'!$H$19</f>
        <v>976.24932665999995</v>
      </c>
      <c r="D112" s="36">
        <f>SUMIFS(СВЦЭМ!$C$33:$C$776,СВЦЭМ!$A$33:$A$776,$A112,СВЦЭМ!$B$33:$B$776,D$83)+'СЕТ СН'!$H$9+СВЦЭМ!$D$10+'СЕТ СН'!$H$6-'СЕТ СН'!$H$19</f>
        <v>991.07580499000005</v>
      </c>
      <c r="E112" s="36">
        <f>SUMIFS(СВЦЭМ!$C$33:$C$776,СВЦЭМ!$A$33:$A$776,$A112,СВЦЭМ!$B$33:$B$776,E$83)+'СЕТ СН'!$H$9+СВЦЭМ!$D$10+'СЕТ СН'!$H$6-'СЕТ СН'!$H$19</f>
        <v>989.96601726000006</v>
      </c>
      <c r="F112" s="36">
        <f>SUMIFS(СВЦЭМ!$C$33:$C$776,СВЦЭМ!$A$33:$A$776,$A112,СВЦЭМ!$B$33:$B$776,F$83)+'СЕТ СН'!$H$9+СВЦЭМ!$D$10+'СЕТ СН'!$H$6-'СЕТ СН'!$H$19</f>
        <v>1000.73791249</v>
      </c>
      <c r="G112" s="36">
        <f>SUMIFS(СВЦЭМ!$C$33:$C$776,СВЦЭМ!$A$33:$A$776,$A112,СВЦЭМ!$B$33:$B$776,G$83)+'СЕТ СН'!$H$9+СВЦЭМ!$D$10+'СЕТ СН'!$H$6-'СЕТ СН'!$H$19</f>
        <v>992.65499253999997</v>
      </c>
      <c r="H112" s="36">
        <f>SUMIFS(СВЦЭМ!$C$33:$C$776,СВЦЭМ!$A$33:$A$776,$A112,СВЦЭМ!$B$33:$B$776,H$83)+'СЕТ СН'!$H$9+СВЦЭМ!$D$10+'СЕТ СН'!$H$6-'СЕТ СН'!$H$19</f>
        <v>971.74668523000003</v>
      </c>
      <c r="I112" s="36">
        <f>SUMIFS(СВЦЭМ!$C$33:$C$776,СВЦЭМ!$A$33:$A$776,$A112,СВЦЭМ!$B$33:$B$776,I$83)+'СЕТ СН'!$H$9+СВЦЭМ!$D$10+'СЕТ СН'!$H$6-'СЕТ СН'!$H$19</f>
        <v>960.73272975999998</v>
      </c>
      <c r="J112" s="36">
        <f>SUMIFS(СВЦЭМ!$C$33:$C$776,СВЦЭМ!$A$33:$A$776,$A112,СВЦЭМ!$B$33:$B$776,J$83)+'СЕТ СН'!$H$9+СВЦЭМ!$D$10+'СЕТ СН'!$H$6-'СЕТ СН'!$H$19</f>
        <v>917.12926689000005</v>
      </c>
      <c r="K112" s="36">
        <f>SUMIFS(СВЦЭМ!$C$33:$C$776,СВЦЭМ!$A$33:$A$776,$A112,СВЦЭМ!$B$33:$B$776,K$83)+'СЕТ СН'!$H$9+СВЦЭМ!$D$10+'СЕТ СН'!$H$6-'СЕТ СН'!$H$19</f>
        <v>889.44767082999999</v>
      </c>
      <c r="L112" s="36">
        <f>SUMIFS(СВЦЭМ!$C$33:$C$776,СВЦЭМ!$A$33:$A$776,$A112,СВЦЭМ!$B$33:$B$776,L$83)+'СЕТ СН'!$H$9+СВЦЭМ!$D$10+'СЕТ СН'!$H$6-'СЕТ СН'!$H$19</f>
        <v>901.94122303000006</v>
      </c>
      <c r="M112" s="36">
        <f>SUMIFS(СВЦЭМ!$C$33:$C$776,СВЦЭМ!$A$33:$A$776,$A112,СВЦЭМ!$B$33:$B$776,M$83)+'СЕТ СН'!$H$9+СВЦЭМ!$D$10+'СЕТ СН'!$H$6-'СЕТ СН'!$H$19</f>
        <v>885.88479327000005</v>
      </c>
      <c r="N112" s="36">
        <f>SUMIFS(СВЦЭМ!$C$33:$C$776,СВЦЭМ!$A$33:$A$776,$A112,СВЦЭМ!$B$33:$B$776,N$83)+'СЕТ СН'!$H$9+СВЦЭМ!$D$10+'СЕТ СН'!$H$6-'СЕТ СН'!$H$19</f>
        <v>888.64190545999998</v>
      </c>
      <c r="O112" s="36">
        <f>SUMIFS(СВЦЭМ!$C$33:$C$776,СВЦЭМ!$A$33:$A$776,$A112,СВЦЭМ!$B$33:$B$776,O$83)+'СЕТ СН'!$H$9+СВЦЭМ!$D$10+'СЕТ СН'!$H$6-'СЕТ СН'!$H$19</f>
        <v>886.23029349000001</v>
      </c>
      <c r="P112" s="36">
        <f>SUMIFS(СВЦЭМ!$C$33:$C$776,СВЦЭМ!$A$33:$A$776,$A112,СВЦЭМ!$B$33:$B$776,P$83)+'СЕТ СН'!$H$9+СВЦЭМ!$D$10+'СЕТ СН'!$H$6-'СЕТ СН'!$H$19</f>
        <v>894.35591058</v>
      </c>
      <c r="Q112" s="36">
        <f>SUMIFS(СВЦЭМ!$C$33:$C$776,СВЦЭМ!$A$33:$A$776,$A112,СВЦЭМ!$B$33:$B$776,Q$83)+'СЕТ СН'!$H$9+СВЦЭМ!$D$10+'СЕТ СН'!$H$6-'СЕТ СН'!$H$19</f>
        <v>905.27005938000002</v>
      </c>
      <c r="R112" s="36">
        <f>SUMIFS(СВЦЭМ!$C$33:$C$776,СВЦЭМ!$A$33:$A$776,$A112,СВЦЭМ!$B$33:$B$776,R$83)+'СЕТ СН'!$H$9+СВЦЭМ!$D$10+'СЕТ СН'!$H$6-'СЕТ СН'!$H$19</f>
        <v>861.14870567000003</v>
      </c>
      <c r="S112" s="36">
        <f>SUMIFS(СВЦЭМ!$C$33:$C$776,СВЦЭМ!$A$33:$A$776,$A112,СВЦЭМ!$B$33:$B$776,S$83)+'СЕТ СН'!$H$9+СВЦЭМ!$D$10+'СЕТ СН'!$H$6-'СЕТ СН'!$H$19</f>
        <v>824.35718509000003</v>
      </c>
      <c r="T112" s="36">
        <f>SUMIFS(СВЦЭМ!$C$33:$C$776,СВЦЭМ!$A$33:$A$776,$A112,СВЦЭМ!$B$33:$B$776,T$83)+'СЕТ СН'!$H$9+СВЦЭМ!$D$10+'СЕТ СН'!$H$6-'СЕТ СН'!$H$19</f>
        <v>838.36888519000001</v>
      </c>
      <c r="U112" s="36">
        <f>SUMIFS(СВЦЭМ!$C$33:$C$776,СВЦЭМ!$A$33:$A$776,$A112,СВЦЭМ!$B$33:$B$776,U$83)+'СЕТ СН'!$H$9+СВЦЭМ!$D$10+'СЕТ СН'!$H$6-'СЕТ СН'!$H$19</f>
        <v>871.95164881000005</v>
      </c>
      <c r="V112" s="36">
        <f>SUMIFS(СВЦЭМ!$C$33:$C$776,СВЦЭМ!$A$33:$A$776,$A112,СВЦЭМ!$B$33:$B$776,V$83)+'СЕТ СН'!$H$9+СВЦЭМ!$D$10+'СЕТ СН'!$H$6-'СЕТ СН'!$H$19</f>
        <v>883.82598249</v>
      </c>
      <c r="W112" s="36">
        <f>SUMIFS(СВЦЭМ!$C$33:$C$776,СВЦЭМ!$A$33:$A$776,$A112,СВЦЭМ!$B$33:$B$776,W$83)+'СЕТ СН'!$H$9+СВЦЭМ!$D$10+'СЕТ СН'!$H$6-'СЕТ СН'!$H$19</f>
        <v>877.29601634000005</v>
      </c>
      <c r="X112" s="36">
        <f>SUMIFS(СВЦЭМ!$C$33:$C$776,СВЦЭМ!$A$33:$A$776,$A112,СВЦЭМ!$B$33:$B$776,X$83)+'СЕТ СН'!$H$9+СВЦЭМ!$D$10+'СЕТ СН'!$H$6-'СЕТ СН'!$H$19</f>
        <v>841.76276084000006</v>
      </c>
      <c r="Y112" s="36">
        <f>SUMIFS(СВЦЭМ!$C$33:$C$776,СВЦЭМ!$A$33:$A$776,$A112,СВЦЭМ!$B$33:$B$776,Y$83)+'СЕТ СН'!$H$9+СВЦЭМ!$D$10+'СЕТ СН'!$H$6-'СЕТ СН'!$H$19</f>
        <v>838.28474610000001</v>
      </c>
    </row>
    <row r="113" spans="1:27" ht="15.75" x14ac:dyDescent="0.2">
      <c r="A113" s="35">
        <f t="shared" si="2"/>
        <v>43738</v>
      </c>
      <c r="B113" s="36">
        <f>SUMIFS(СВЦЭМ!$C$33:$C$776,СВЦЭМ!$A$33:$A$776,$A113,СВЦЭМ!$B$33:$B$776,B$83)+'СЕТ СН'!$H$9+СВЦЭМ!$D$10+'СЕТ СН'!$H$6-'СЕТ СН'!$H$19</f>
        <v>895.19535668000003</v>
      </c>
      <c r="C113" s="36">
        <f>SUMIFS(СВЦЭМ!$C$33:$C$776,СВЦЭМ!$A$33:$A$776,$A113,СВЦЭМ!$B$33:$B$776,C$83)+'СЕТ СН'!$H$9+СВЦЭМ!$D$10+'СЕТ СН'!$H$6-'СЕТ СН'!$H$19</f>
        <v>929.64467997999998</v>
      </c>
      <c r="D113" s="36">
        <f>SUMIFS(СВЦЭМ!$C$33:$C$776,СВЦЭМ!$A$33:$A$776,$A113,СВЦЭМ!$B$33:$B$776,D$83)+'СЕТ СН'!$H$9+СВЦЭМ!$D$10+'СЕТ СН'!$H$6-'СЕТ СН'!$H$19</f>
        <v>947.02684734000002</v>
      </c>
      <c r="E113" s="36">
        <f>SUMIFS(СВЦЭМ!$C$33:$C$776,СВЦЭМ!$A$33:$A$776,$A113,СВЦЭМ!$B$33:$B$776,E$83)+'СЕТ СН'!$H$9+СВЦЭМ!$D$10+'СЕТ СН'!$H$6-'СЕТ СН'!$H$19</f>
        <v>962.34077596999998</v>
      </c>
      <c r="F113" s="36">
        <f>SUMIFS(СВЦЭМ!$C$33:$C$776,СВЦЭМ!$A$33:$A$776,$A113,СВЦЭМ!$B$33:$B$776,F$83)+'СЕТ СН'!$H$9+СВЦЭМ!$D$10+'СЕТ СН'!$H$6-'СЕТ СН'!$H$19</f>
        <v>952.68457823999995</v>
      </c>
      <c r="G113" s="36">
        <f>SUMIFS(СВЦЭМ!$C$33:$C$776,СВЦЭМ!$A$33:$A$776,$A113,СВЦЭМ!$B$33:$B$776,G$83)+'СЕТ СН'!$H$9+СВЦЭМ!$D$10+'СЕТ СН'!$H$6-'СЕТ СН'!$H$19</f>
        <v>937.76075393999997</v>
      </c>
      <c r="H113" s="36">
        <f>SUMIFS(СВЦЭМ!$C$33:$C$776,СВЦЭМ!$A$33:$A$776,$A113,СВЦЭМ!$B$33:$B$776,H$83)+'СЕТ СН'!$H$9+СВЦЭМ!$D$10+'СЕТ СН'!$H$6-'СЕТ СН'!$H$19</f>
        <v>884.42117509000002</v>
      </c>
      <c r="I113" s="36">
        <f>SUMIFS(СВЦЭМ!$C$33:$C$776,СВЦЭМ!$A$33:$A$776,$A113,СВЦЭМ!$B$33:$B$776,I$83)+'СЕТ СН'!$H$9+СВЦЭМ!$D$10+'СЕТ СН'!$H$6-'СЕТ СН'!$H$19</f>
        <v>868.03774508000004</v>
      </c>
      <c r="J113" s="36">
        <f>SUMIFS(СВЦЭМ!$C$33:$C$776,СВЦЭМ!$A$33:$A$776,$A113,СВЦЭМ!$B$33:$B$776,J$83)+'СЕТ СН'!$H$9+СВЦЭМ!$D$10+'СЕТ СН'!$H$6-'СЕТ СН'!$H$19</f>
        <v>881.70519244000002</v>
      </c>
      <c r="K113" s="36">
        <f>SUMIFS(СВЦЭМ!$C$33:$C$776,СВЦЭМ!$A$33:$A$776,$A113,СВЦЭМ!$B$33:$B$776,K$83)+'СЕТ СН'!$H$9+СВЦЭМ!$D$10+'СЕТ СН'!$H$6-'СЕТ СН'!$H$19</f>
        <v>888.63667365000003</v>
      </c>
      <c r="L113" s="36">
        <f>SUMIFS(СВЦЭМ!$C$33:$C$776,СВЦЭМ!$A$33:$A$776,$A113,СВЦЭМ!$B$33:$B$776,L$83)+'СЕТ СН'!$H$9+СВЦЭМ!$D$10+'СЕТ СН'!$H$6-'СЕТ СН'!$H$19</f>
        <v>883.65519083000004</v>
      </c>
      <c r="M113" s="36">
        <f>SUMIFS(СВЦЭМ!$C$33:$C$776,СВЦЭМ!$A$33:$A$776,$A113,СВЦЭМ!$B$33:$B$776,M$83)+'СЕТ СН'!$H$9+СВЦЭМ!$D$10+'СЕТ СН'!$H$6-'СЕТ СН'!$H$19</f>
        <v>862.95819087999996</v>
      </c>
      <c r="N113" s="36">
        <f>SUMIFS(СВЦЭМ!$C$33:$C$776,СВЦЭМ!$A$33:$A$776,$A113,СВЦЭМ!$B$33:$B$776,N$83)+'СЕТ СН'!$H$9+СВЦЭМ!$D$10+'СЕТ СН'!$H$6-'СЕТ СН'!$H$19</f>
        <v>858.35370661000002</v>
      </c>
      <c r="O113" s="36">
        <f>SUMIFS(СВЦЭМ!$C$33:$C$776,СВЦЭМ!$A$33:$A$776,$A113,СВЦЭМ!$B$33:$B$776,O$83)+'СЕТ СН'!$H$9+СВЦЭМ!$D$10+'СЕТ СН'!$H$6-'СЕТ СН'!$H$19</f>
        <v>826.29238269999996</v>
      </c>
      <c r="P113" s="36">
        <f>SUMIFS(СВЦЭМ!$C$33:$C$776,СВЦЭМ!$A$33:$A$776,$A113,СВЦЭМ!$B$33:$B$776,P$83)+'СЕТ СН'!$H$9+СВЦЭМ!$D$10+'СЕТ СН'!$H$6-'СЕТ СН'!$H$19</f>
        <v>836.74752933000002</v>
      </c>
      <c r="Q113" s="36">
        <f>SUMIFS(СВЦЭМ!$C$33:$C$776,СВЦЭМ!$A$33:$A$776,$A113,СВЦЭМ!$B$33:$B$776,Q$83)+'СЕТ СН'!$H$9+СВЦЭМ!$D$10+'СЕТ СН'!$H$6-'СЕТ СН'!$H$19</f>
        <v>838.80294526</v>
      </c>
      <c r="R113" s="36">
        <f>SUMIFS(СВЦЭМ!$C$33:$C$776,СВЦЭМ!$A$33:$A$776,$A113,СВЦЭМ!$B$33:$B$776,R$83)+'СЕТ СН'!$H$9+СВЦЭМ!$D$10+'СЕТ СН'!$H$6-'СЕТ СН'!$H$19</f>
        <v>805.34400376999997</v>
      </c>
      <c r="S113" s="36">
        <f>SUMIFS(СВЦЭМ!$C$33:$C$776,СВЦЭМ!$A$33:$A$776,$A113,СВЦЭМ!$B$33:$B$776,S$83)+'СЕТ СН'!$H$9+СВЦЭМ!$D$10+'СЕТ СН'!$H$6-'СЕТ СН'!$H$19</f>
        <v>812.38544058000002</v>
      </c>
      <c r="T113" s="36">
        <f>SUMIFS(СВЦЭМ!$C$33:$C$776,СВЦЭМ!$A$33:$A$776,$A113,СВЦЭМ!$B$33:$B$776,T$83)+'СЕТ СН'!$H$9+СВЦЭМ!$D$10+'СЕТ СН'!$H$6-'СЕТ СН'!$H$19</f>
        <v>823.3537662</v>
      </c>
      <c r="U113" s="36">
        <f>SUMIFS(СВЦЭМ!$C$33:$C$776,СВЦЭМ!$A$33:$A$776,$A113,СВЦЭМ!$B$33:$B$776,U$83)+'СЕТ СН'!$H$9+СВЦЭМ!$D$10+'СЕТ СН'!$H$6-'СЕТ СН'!$H$19</f>
        <v>855.22500763000005</v>
      </c>
      <c r="V113" s="36">
        <f>SUMIFS(СВЦЭМ!$C$33:$C$776,СВЦЭМ!$A$33:$A$776,$A113,СВЦЭМ!$B$33:$B$776,V$83)+'СЕТ СН'!$H$9+СВЦЭМ!$D$10+'СЕТ СН'!$H$6-'СЕТ СН'!$H$19</f>
        <v>860.11758841000005</v>
      </c>
      <c r="W113" s="36">
        <f>SUMIFS(СВЦЭМ!$C$33:$C$776,СВЦЭМ!$A$33:$A$776,$A113,СВЦЭМ!$B$33:$B$776,W$83)+'СЕТ СН'!$H$9+СВЦЭМ!$D$10+'СЕТ СН'!$H$6-'СЕТ СН'!$H$19</f>
        <v>854.36600356999998</v>
      </c>
      <c r="X113" s="36">
        <f>SUMIFS(СВЦЭМ!$C$33:$C$776,СВЦЭМ!$A$33:$A$776,$A113,СВЦЭМ!$B$33:$B$776,X$83)+'СЕТ СН'!$H$9+СВЦЭМ!$D$10+'СЕТ СН'!$H$6-'СЕТ СН'!$H$19</f>
        <v>826.92976382000006</v>
      </c>
      <c r="Y113" s="36">
        <f>SUMIFS(СВЦЭМ!$C$33:$C$776,СВЦЭМ!$A$33:$A$776,$A113,СВЦЭМ!$B$33:$B$776,Y$83)+'СЕТ СН'!$H$9+СВЦЭМ!$D$10+'СЕТ СН'!$H$6-'СЕТ СН'!$H$19</f>
        <v>803.59124197000006</v>
      </c>
      <c r="AA113" s="37"/>
    </row>
    <row r="114" spans="1:27" ht="15.75" hidden="1" x14ac:dyDescent="0.2">
      <c r="A114" s="35">
        <f t="shared" si="2"/>
        <v>43739</v>
      </c>
      <c r="B114" s="36">
        <f>SUMIFS(СВЦЭМ!$C$33:$C$776,СВЦЭМ!$A$33:$A$776,$A114,СВЦЭМ!$B$33:$B$776,B$83)+'СЕТ СН'!$H$9+СВЦЭМ!$D$10+'СЕТ СН'!$H$6-'СЕТ СН'!$H$19</f>
        <v>240.82746391000001</v>
      </c>
      <c r="C114" s="36">
        <f>SUMIFS(СВЦЭМ!$C$33:$C$776,СВЦЭМ!$A$33:$A$776,$A114,СВЦЭМ!$B$33:$B$776,C$83)+'СЕТ СН'!$H$9+СВЦЭМ!$D$10+'СЕТ СН'!$H$6-'СЕТ СН'!$H$19</f>
        <v>240.82746391000001</v>
      </c>
      <c r="D114" s="36">
        <f>SUMIFS(СВЦЭМ!$C$33:$C$776,СВЦЭМ!$A$33:$A$776,$A114,СВЦЭМ!$B$33:$B$776,D$83)+'СЕТ СН'!$H$9+СВЦЭМ!$D$10+'СЕТ СН'!$H$6-'СЕТ СН'!$H$19</f>
        <v>240.82746391000001</v>
      </c>
      <c r="E114" s="36">
        <f>SUMIFS(СВЦЭМ!$C$33:$C$776,СВЦЭМ!$A$33:$A$776,$A114,СВЦЭМ!$B$33:$B$776,E$83)+'СЕТ СН'!$H$9+СВЦЭМ!$D$10+'СЕТ СН'!$H$6-'СЕТ СН'!$H$19</f>
        <v>240.82746391000001</v>
      </c>
      <c r="F114" s="36">
        <f>SUMIFS(СВЦЭМ!$C$33:$C$776,СВЦЭМ!$A$33:$A$776,$A114,СВЦЭМ!$B$33:$B$776,F$83)+'СЕТ СН'!$H$9+СВЦЭМ!$D$10+'СЕТ СН'!$H$6-'СЕТ СН'!$H$19</f>
        <v>240.82746391000001</v>
      </c>
      <c r="G114" s="36">
        <f>SUMIFS(СВЦЭМ!$C$33:$C$776,СВЦЭМ!$A$33:$A$776,$A114,СВЦЭМ!$B$33:$B$776,G$83)+'СЕТ СН'!$H$9+СВЦЭМ!$D$10+'СЕТ СН'!$H$6-'СЕТ СН'!$H$19</f>
        <v>240.82746391000001</v>
      </c>
      <c r="H114" s="36">
        <f>SUMIFS(СВЦЭМ!$C$33:$C$776,СВЦЭМ!$A$33:$A$776,$A114,СВЦЭМ!$B$33:$B$776,H$83)+'СЕТ СН'!$H$9+СВЦЭМ!$D$10+'СЕТ СН'!$H$6-'СЕТ СН'!$H$19</f>
        <v>240.82746391000001</v>
      </c>
      <c r="I114" s="36">
        <f>SUMIFS(СВЦЭМ!$C$33:$C$776,СВЦЭМ!$A$33:$A$776,$A114,СВЦЭМ!$B$33:$B$776,I$83)+'СЕТ СН'!$H$9+СВЦЭМ!$D$10+'СЕТ СН'!$H$6-'СЕТ СН'!$H$19</f>
        <v>240.82746391000001</v>
      </c>
      <c r="J114" s="36">
        <f>SUMIFS(СВЦЭМ!$C$33:$C$776,СВЦЭМ!$A$33:$A$776,$A114,СВЦЭМ!$B$33:$B$776,J$83)+'СЕТ СН'!$H$9+СВЦЭМ!$D$10+'СЕТ СН'!$H$6-'СЕТ СН'!$H$19</f>
        <v>240.82746391000001</v>
      </c>
      <c r="K114" s="36">
        <f>SUMIFS(СВЦЭМ!$C$33:$C$776,СВЦЭМ!$A$33:$A$776,$A114,СВЦЭМ!$B$33:$B$776,K$83)+'СЕТ СН'!$H$9+СВЦЭМ!$D$10+'СЕТ СН'!$H$6-'СЕТ СН'!$H$19</f>
        <v>240.82746391000001</v>
      </c>
      <c r="L114" s="36">
        <f>SUMIFS(СВЦЭМ!$C$33:$C$776,СВЦЭМ!$A$33:$A$776,$A114,СВЦЭМ!$B$33:$B$776,L$83)+'СЕТ СН'!$H$9+СВЦЭМ!$D$10+'СЕТ СН'!$H$6-'СЕТ СН'!$H$19</f>
        <v>240.82746391000001</v>
      </c>
      <c r="M114" s="36">
        <f>SUMIFS(СВЦЭМ!$C$33:$C$776,СВЦЭМ!$A$33:$A$776,$A114,СВЦЭМ!$B$33:$B$776,M$83)+'СЕТ СН'!$H$9+СВЦЭМ!$D$10+'СЕТ СН'!$H$6-'СЕТ СН'!$H$19</f>
        <v>240.82746391000001</v>
      </c>
      <c r="N114" s="36">
        <f>SUMIFS(СВЦЭМ!$C$33:$C$776,СВЦЭМ!$A$33:$A$776,$A114,СВЦЭМ!$B$33:$B$776,N$83)+'СЕТ СН'!$H$9+СВЦЭМ!$D$10+'СЕТ СН'!$H$6-'СЕТ СН'!$H$19</f>
        <v>240.82746391000001</v>
      </c>
      <c r="O114" s="36">
        <f>SUMIFS(СВЦЭМ!$C$33:$C$776,СВЦЭМ!$A$33:$A$776,$A114,СВЦЭМ!$B$33:$B$776,O$83)+'СЕТ СН'!$H$9+СВЦЭМ!$D$10+'СЕТ СН'!$H$6-'СЕТ СН'!$H$19</f>
        <v>240.82746391000001</v>
      </c>
      <c r="P114" s="36">
        <f>SUMIFS(СВЦЭМ!$C$33:$C$776,СВЦЭМ!$A$33:$A$776,$A114,СВЦЭМ!$B$33:$B$776,P$83)+'СЕТ СН'!$H$9+СВЦЭМ!$D$10+'СЕТ СН'!$H$6-'СЕТ СН'!$H$19</f>
        <v>240.82746391000001</v>
      </c>
      <c r="Q114" s="36">
        <f>SUMIFS(СВЦЭМ!$C$33:$C$776,СВЦЭМ!$A$33:$A$776,$A114,СВЦЭМ!$B$33:$B$776,Q$83)+'СЕТ СН'!$H$9+СВЦЭМ!$D$10+'СЕТ СН'!$H$6-'СЕТ СН'!$H$19</f>
        <v>240.82746391000001</v>
      </c>
      <c r="R114" s="36">
        <f>SUMIFS(СВЦЭМ!$C$33:$C$776,СВЦЭМ!$A$33:$A$776,$A114,СВЦЭМ!$B$33:$B$776,R$83)+'СЕТ СН'!$H$9+СВЦЭМ!$D$10+'СЕТ СН'!$H$6-'СЕТ СН'!$H$19</f>
        <v>240.82746391000001</v>
      </c>
      <c r="S114" s="36">
        <f>SUMIFS(СВЦЭМ!$C$33:$C$776,СВЦЭМ!$A$33:$A$776,$A114,СВЦЭМ!$B$33:$B$776,S$83)+'СЕТ СН'!$H$9+СВЦЭМ!$D$10+'СЕТ СН'!$H$6-'СЕТ СН'!$H$19</f>
        <v>240.82746391000001</v>
      </c>
      <c r="T114" s="36">
        <f>SUMIFS(СВЦЭМ!$C$33:$C$776,СВЦЭМ!$A$33:$A$776,$A114,СВЦЭМ!$B$33:$B$776,T$83)+'СЕТ СН'!$H$9+СВЦЭМ!$D$10+'СЕТ СН'!$H$6-'СЕТ СН'!$H$19</f>
        <v>240.82746391000001</v>
      </c>
      <c r="U114" s="36">
        <f>SUMIFS(СВЦЭМ!$C$33:$C$776,СВЦЭМ!$A$33:$A$776,$A114,СВЦЭМ!$B$33:$B$776,U$83)+'СЕТ СН'!$H$9+СВЦЭМ!$D$10+'СЕТ СН'!$H$6-'СЕТ СН'!$H$19</f>
        <v>240.82746391000001</v>
      </c>
      <c r="V114" s="36">
        <f>SUMIFS(СВЦЭМ!$C$33:$C$776,СВЦЭМ!$A$33:$A$776,$A114,СВЦЭМ!$B$33:$B$776,V$83)+'СЕТ СН'!$H$9+СВЦЭМ!$D$10+'СЕТ СН'!$H$6-'СЕТ СН'!$H$19</f>
        <v>240.82746391000001</v>
      </c>
      <c r="W114" s="36">
        <f>SUMIFS(СВЦЭМ!$C$33:$C$776,СВЦЭМ!$A$33:$A$776,$A114,СВЦЭМ!$B$33:$B$776,W$83)+'СЕТ СН'!$H$9+СВЦЭМ!$D$10+'СЕТ СН'!$H$6-'СЕТ СН'!$H$19</f>
        <v>240.82746391000001</v>
      </c>
      <c r="X114" s="36">
        <f>SUMIFS(СВЦЭМ!$C$33:$C$776,СВЦЭМ!$A$33:$A$776,$A114,СВЦЭМ!$B$33:$B$776,X$83)+'СЕТ СН'!$H$9+СВЦЭМ!$D$10+'СЕТ СН'!$H$6-'СЕТ СН'!$H$19</f>
        <v>240.82746391000001</v>
      </c>
      <c r="Y114" s="36">
        <f>SUMIFS(СВЦЭМ!$C$33:$C$776,СВЦЭМ!$A$33:$A$776,$A114,СВЦЭМ!$B$33:$B$776,Y$83)+'СЕТ СН'!$H$9+СВЦЭМ!$D$10+'СЕТ СН'!$H$6-'СЕТ СН'!$H$19</f>
        <v>240.82746391000001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01.09.2019</v>
      </c>
      <c r="B120" s="36">
        <f>SUMIFS(СВЦЭМ!$C$33:$C$776,СВЦЭМ!$A$33:$A$776,$A120,СВЦЭМ!$B$33:$B$776,B$119)+'СЕТ СН'!$I$9+СВЦЭМ!$D$10+'СЕТ СН'!$I$6-'СЕТ СН'!$I$19</f>
        <v>1203.43778617</v>
      </c>
      <c r="C120" s="36">
        <f>SUMIFS(СВЦЭМ!$C$33:$C$776,СВЦЭМ!$A$33:$A$776,$A120,СВЦЭМ!$B$33:$B$776,C$119)+'СЕТ СН'!$I$9+СВЦЭМ!$D$10+'СЕТ СН'!$I$6-'СЕТ СН'!$I$19</f>
        <v>1239.9500531600002</v>
      </c>
      <c r="D120" s="36">
        <f>SUMIFS(СВЦЭМ!$C$33:$C$776,СВЦЭМ!$A$33:$A$776,$A120,СВЦЭМ!$B$33:$B$776,D$119)+'СЕТ СН'!$I$9+СВЦЭМ!$D$10+'СЕТ СН'!$I$6-'СЕТ СН'!$I$19</f>
        <v>1254.8431465800002</v>
      </c>
      <c r="E120" s="36">
        <f>SUMIFS(СВЦЭМ!$C$33:$C$776,СВЦЭМ!$A$33:$A$776,$A120,СВЦЭМ!$B$33:$B$776,E$119)+'СЕТ СН'!$I$9+СВЦЭМ!$D$10+'СЕТ СН'!$I$6-'СЕТ СН'!$I$19</f>
        <v>1287.5016125900001</v>
      </c>
      <c r="F120" s="36">
        <f>SUMIFS(СВЦЭМ!$C$33:$C$776,СВЦЭМ!$A$33:$A$776,$A120,СВЦЭМ!$B$33:$B$776,F$119)+'СЕТ СН'!$I$9+СВЦЭМ!$D$10+'СЕТ СН'!$I$6-'СЕТ СН'!$I$19</f>
        <v>1293.44692551</v>
      </c>
      <c r="G120" s="36">
        <f>SUMIFS(СВЦЭМ!$C$33:$C$776,СВЦЭМ!$A$33:$A$776,$A120,СВЦЭМ!$B$33:$B$776,G$119)+'СЕТ СН'!$I$9+СВЦЭМ!$D$10+'СЕТ СН'!$I$6-'СЕТ СН'!$I$19</f>
        <v>1287.4507856</v>
      </c>
      <c r="H120" s="36">
        <f>SUMIFS(СВЦЭМ!$C$33:$C$776,СВЦЭМ!$A$33:$A$776,$A120,СВЦЭМ!$B$33:$B$776,H$119)+'СЕТ СН'!$I$9+СВЦЭМ!$D$10+'СЕТ СН'!$I$6-'СЕТ СН'!$I$19</f>
        <v>1265.5538471700002</v>
      </c>
      <c r="I120" s="36">
        <f>SUMIFS(СВЦЭМ!$C$33:$C$776,СВЦЭМ!$A$33:$A$776,$A120,СВЦЭМ!$B$33:$B$776,I$119)+'СЕТ СН'!$I$9+СВЦЭМ!$D$10+'СЕТ СН'!$I$6-'СЕТ СН'!$I$19</f>
        <v>1231.91588538</v>
      </c>
      <c r="J120" s="36">
        <f>SUMIFS(СВЦЭМ!$C$33:$C$776,СВЦЭМ!$A$33:$A$776,$A120,СВЦЭМ!$B$33:$B$776,J$119)+'СЕТ СН'!$I$9+СВЦЭМ!$D$10+'СЕТ СН'!$I$6-'СЕТ СН'!$I$19</f>
        <v>1187.3591915700001</v>
      </c>
      <c r="K120" s="36">
        <f>SUMIFS(СВЦЭМ!$C$33:$C$776,СВЦЭМ!$A$33:$A$776,$A120,СВЦЭМ!$B$33:$B$776,K$119)+'СЕТ СН'!$I$9+СВЦЭМ!$D$10+'СЕТ СН'!$I$6-'СЕТ СН'!$I$19</f>
        <v>1150.01309597</v>
      </c>
      <c r="L120" s="36">
        <f>SUMIFS(СВЦЭМ!$C$33:$C$776,СВЦЭМ!$A$33:$A$776,$A120,СВЦЭМ!$B$33:$B$776,L$119)+'СЕТ СН'!$I$9+СВЦЭМ!$D$10+'СЕТ СН'!$I$6-'СЕТ СН'!$I$19</f>
        <v>1146.19124143</v>
      </c>
      <c r="M120" s="36">
        <f>SUMIFS(СВЦЭМ!$C$33:$C$776,СВЦЭМ!$A$33:$A$776,$A120,СВЦЭМ!$B$33:$B$776,M$119)+'СЕТ СН'!$I$9+СВЦЭМ!$D$10+'СЕТ СН'!$I$6-'СЕТ СН'!$I$19</f>
        <v>1142.9023253800001</v>
      </c>
      <c r="N120" s="36">
        <f>SUMIFS(СВЦЭМ!$C$33:$C$776,СВЦЭМ!$A$33:$A$776,$A120,СВЦЭМ!$B$33:$B$776,N$119)+'СЕТ СН'!$I$9+СВЦЭМ!$D$10+'СЕТ СН'!$I$6-'СЕТ СН'!$I$19</f>
        <v>1160.67191065</v>
      </c>
      <c r="O120" s="36">
        <f>SUMIFS(СВЦЭМ!$C$33:$C$776,СВЦЭМ!$A$33:$A$776,$A120,СВЦЭМ!$B$33:$B$776,O$119)+'СЕТ СН'!$I$9+СВЦЭМ!$D$10+'СЕТ СН'!$I$6-'СЕТ СН'!$I$19</f>
        <v>1164.37489112</v>
      </c>
      <c r="P120" s="36">
        <f>SUMIFS(СВЦЭМ!$C$33:$C$776,СВЦЭМ!$A$33:$A$776,$A120,СВЦЭМ!$B$33:$B$776,P$119)+'СЕТ СН'!$I$9+СВЦЭМ!$D$10+'СЕТ СН'!$I$6-'СЕТ СН'!$I$19</f>
        <v>1166.79466877</v>
      </c>
      <c r="Q120" s="36">
        <f>SUMIFS(СВЦЭМ!$C$33:$C$776,СВЦЭМ!$A$33:$A$776,$A120,СВЦЭМ!$B$33:$B$776,Q$119)+'СЕТ СН'!$I$9+СВЦЭМ!$D$10+'СЕТ СН'!$I$6-'СЕТ СН'!$I$19</f>
        <v>1177.13289814</v>
      </c>
      <c r="R120" s="36">
        <f>SUMIFS(СВЦЭМ!$C$33:$C$776,СВЦЭМ!$A$33:$A$776,$A120,СВЦЭМ!$B$33:$B$776,R$119)+'СЕТ СН'!$I$9+СВЦЭМ!$D$10+'СЕТ СН'!$I$6-'СЕТ СН'!$I$19</f>
        <v>1142.2694136100001</v>
      </c>
      <c r="S120" s="36">
        <f>SUMIFS(СВЦЭМ!$C$33:$C$776,СВЦЭМ!$A$33:$A$776,$A120,СВЦЭМ!$B$33:$B$776,S$119)+'СЕТ СН'!$I$9+СВЦЭМ!$D$10+'СЕТ СН'!$I$6-'СЕТ СН'!$I$19</f>
        <v>1112.0638543300001</v>
      </c>
      <c r="T120" s="36">
        <f>SUMIFS(СВЦЭМ!$C$33:$C$776,СВЦЭМ!$A$33:$A$776,$A120,СВЦЭМ!$B$33:$B$776,T$119)+'СЕТ СН'!$I$9+СВЦЭМ!$D$10+'СЕТ СН'!$I$6-'СЕТ СН'!$I$19</f>
        <v>1125.3793897200001</v>
      </c>
      <c r="U120" s="36">
        <f>SUMIFS(СВЦЭМ!$C$33:$C$776,СВЦЭМ!$A$33:$A$776,$A120,СВЦЭМ!$B$33:$B$776,U$119)+'СЕТ СН'!$I$9+СВЦЭМ!$D$10+'СЕТ СН'!$I$6-'СЕТ СН'!$I$19</f>
        <v>1121.3417063300001</v>
      </c>
      <c r="V120" s="36">
        <f>SUMIFS(СВЦЭМ!$C$33:$C$776,СВЦЭМ!$A$33:$A$776,$A120,СВЦЭМ!$B$33:$B$776,V$119)+'СЕТ СН'!$I$9+СВЦЭМ!$D$10+'СЕТ СН'!$I$6-'СЕТ СН'!$I$19</f>
        <v>1152.1509545500001</v>
      </c>
      <c r="W120" s="36">
        <f>SUMIFS(СВЦЭМ!$C$33:$C$776,СВЦЭМ!$A$33:$A$776,$A120,СВЦЭМ!$B$33:$B$776,W$119)+'СЕТ СН'!$I$9+СВЦЭМ!$D$10+'СЕТ СН'!$I$6-'СЕТ СН'!$I$19</f>
        <v>1144.0423310000001</v>
      </c>
      <c r="X120" s="36">
        <f>SUMIFS(СВЦЭМ!$C$33:$C$776,СВЦЭМ!$A$33:$A$776,$A120,СВЦЭМ!$B$33:$B$776,X$119)+'СЕТ СН'!$I$9+СВЦЭМ!$D$10+'СЕТ СН'!$I$6-'СЕТ СН'!$I$19</f>
        <v>1113.3406218800001</v>
      </c>
      <c r="Y120" s="36">
        <f>SUMIFS(СВЦЭМ!$C$33:$C$776,СВЦЭМ!$A$33:$A$776,$A120,СВЦЭМ!$B$33:$B$776,Y$119)+'СЕТ СН'!$I$9+СВЦЭМ!$D$10+'СЕТ СН'!$I$6-'СЕТ СН'!$I$19</f>
        <v>1160.9167146700001</v>
      </c>
    </row>
    <row r="121" spans="1:27" ht="15.75" x14ac:dyDescent="0.2">
      <c r="A121" s="35">
        <f>A120+1</f>
        <v>43710</v>
      </c>
      <c r="B121" s="36">
        <f>SUMIFS(СВЦЭМ!$C$33:$C$776,СВЦЭМ!$A$33:$A$776,$A121,СВЦЭМ!$B$33:$B$776,B$119)+'СЕТ СН'!$I$9+СВЦЭМ!$D$10+'СЕТ СН'!$I$6-'СЕТ СН'!$I$19</f>
        <v>1240.0962467700001</v>
      </c>
      <c r="C121" s="36">
        <f>SUMIFS(СВЦЭМ!$C$33:$C$776,СВЦЭМ!$A$33:$A$776,$A121,СВЦЭМ!$B$33:$B$776,C$119)+'СЕТ СН'!$I$9+СВЦЭМ!$D$10+'СЕТ СН'!$I$6-'СЕТ СН'!$I$19</f>
        <v>1261.97076782</v>
      </c>
      <c r="D121" s="36">
        <f>SUMIFS(СВЦЭМ!$C$33:$C$776,СВЦЭМ!$A$33:$A$776,$A121,СВЦЭМ!$B$33:$B$776,D$119)+'СЕТ СН'!$I$9+СВЦЭМ!$D$10+'СЕТ СН'!$I$6-'СЕТ СН'!$I$19</f>
        <v>1262.27728499</v>
      </c>
      <c r="E121" s="36">
        <f>SUMIFS(СВЦЭМ!$C$33:$C$776,СВЦЭМ!$A$33:$A$776,$A121,СВЦЭМ!$B$33:$B$776,E$119)+'СЕТ СН'!$I$9+СВЦЭМ!$D$10+'СЕТ СН'!$I$6-'СЕТ СН'!$I$19</f>
        <v>1269.2286485500001</v>
      </c>
      <c r="F121" s="36">
        <f>SUMIFS(СВЦЭМ!$C$33:$C$776,СВЦЭМ!$A$33:$A$776,$A121,СВЦЭМ!$B$33:$B$776,F$119)+'СЕТ СН'!$I$9+СВЦЭМ!$D$10+'СЕТ СН'!$I$6-'СЕТ СН'!$I$19</f>
        <v>1297.1622675000001</v>
      </c>
      <c r="G121" s="36">
        <f>SUMIFS(СВЦЭМ!$C$33:$C$776,СВЦЭМ!$A$33:$A$776,$A121,СВЦЭМ!$B$33:$B$776,G$119)+'СЕТ СН'!$I$9+СВЦЭМ!$D$10+'СЕТ СН'!$I$6-'СЕТ СН'!$I$19</f>
        <v>1264.7565104300002</v>
      </c>
      <c r="H121" s="36">
        <f>SUMIFS(СВЦЭМ!$C$33:$C$776,СВЦЭМ!$A$33:$A$776,$A121,СВЦЭМ!$B$33:$B$776,H$119)+'СЕТ СН'!$I$9+СВЦЭМ!$D$10+'СЕТ СН'!$I$6-'СЕТ СН'!$I$19</f>
        <v>1259.5823231100001</v>
      </c>
      <c r="I121" s="36">
        <f>SUMIFS(СВЦЭМ!$C$33:$C$776,СВЦЭМ!$A$33:$A$776,$A121,СВЦЭМ!$B$33:$B$776,I$119)+'СЕТ СН'!$I$9+СВЦЭМ!$D$10+'СЕТ СН'!$I$6-'СЕТ СН'!$I$19</f>
        <v>1267.3296234100001</v>
      </c>
      <c r="J121" s="36">
        <f>SUMIFS(СВЦЭМ!$C$33:$C$776,СВЦЭМ!$A$33:$A$776,$A121,СВЦЭМ!$B$33:$B$776,J$119)+'СЕТ СН'!$I$9+СВЦЭМ!$D$10+'СЕТ СН'!$I$6-'СЕТ СН'!$I$19</f>
        <v>1243.7398950500001</v>
      </c>
      <c r="K121" s="36">
        <f>SUMIFS(СВЦЭМ!$C$33:$C$776,СВЦЭМ!$A$33:$A$776,$A121,СВЦЭМ!$B$33:$B$776,K$119)+'СЕТ СН'!$I$9+СВЦЭМ!$D$10+'СЕТ СН'!$I$6-'СЕТ СН'!$I$19</f>
        <v>1205.74249328</v>
      </c>
      <c r="L121" s="36">
        <f>SUMIFS(СВЦЭМ!$C$33:$C$776,СВЦЭМ!$A$33:$A$776,$A121,СВЦЭМ!$B$33:$B$776,L$119)+'СЕТ СН'!$I$9+СВЦЭМ!$D$10+'СЕТ СН'!$I$6-'СЕТ СН'!$I$19</f>
        <v>1204.68915874</v>
      </c>
      <c r="M121" s="36">
        <f>SUMIFS(СВЦЭМ!$C$33:$C$776,СВЦЭМ!$A$33:$A$776,$A121,СВЦЭМ!$B$33:$B$776,M$119)+'СЕТ СН'!$I$9+СВЦЭМ!$D$10+'СЕТ СН'!$I$6-'СЕТ СН'!$I$19</f>
        <v>1209.91060483</v>
      </c>
      <c r="N121" s="36">
        <f>SUMIFS(СВЦЭМ!$C$33:$C$776,СВЦЭМ!$A$33:$A$776,$A121,СВЦЭМ!$B$33:$B$776,N$119)+'СЕТ СН'!$I$9+СВЦЭМ!$D$10+'СЕТ СН'!$I$6-'СЕТ СН'!$I$19</f>
        <v>1212.49042786</v>
      </c>
      <c r="O121" s="36">
        <f>SUMIFS(СВЦЭМ!$C$33:$C$776,СВЦЭМ!$A$33:$A$776,$A121,СВЦЭМ!$B$33:$B$776,O$119)+'СЕТ СН'!$I$9+СВЦЭМ!$D$10+'СЕТ СН'!$I$6-'СЕТ СН'!$I$19</f>
        <v>1210.9148711600001</v>
      </c>
      <c r="P121" s="36">
        <f>SUMIFS(СВЦЭМ!$C$33:$C$776,СВЦЭМ!$A$33:$A$776,$A121,СВЦЭМ!$B$33:$B$776,P$119)+'СЕТ СН'!$I$9+СВЦЭМ!$D$10+'СЕТ СН'!$I$6-'СЕТ СН'!$I$19</f>
        <v>1213.44228699</v>
      </c>
      <c r="Q121" s="36">
        <f>SUMIFS(СВЦЭМ!$C$33:$C$776,СВЦЭМ!$A$33:$A$776,$A121,СВЦЭМ!$B$33:$B$776,Q$119)+'СЕТ СН'!$I$9+СВЦЭМ!$D$10+'СЕТ СН'!$I$6-'СЕТ СН'!$I$19</f>
        <v>1214.6312254500001</v>
      </c>
      <c r="R121" s="36">
        <f>SUMIFS(СВЦЭМ!$C$33:$C$776,СВЦЭМ!$A$33:$A$776,$A121,СВЦЭМ!$B$33:$B$776,R$119)+'СЕТ СН'!$I$9+СВЦЭМ!$D$10+'СЕТ СН'!$I$6-'СЕТ СН'!$I$19</f>
        <v>1179.1614661000001</v>
      </c>
      <c r="S121" s="36">
        <f>SUMIFS(СВЦЭМ!$C$33:$C$776,СВЦЭМ!$A$33:$A$776,$A121,СВЦЭМ!$B$33:$B$776,S$119)+'СЕТ СН'!$I$9+СВЦЭМ!$D$10+'СЕТ СН'!$I$6-'СЕТ СН'!$I$19</f>
        <v>1139.3324628600001</v>
      </c>
      <c r="T121" s="36">
        <f>SUMIFS(СВЦЭМ!$C$33:$C$776,СВЦЭМ!$A$33:$A$776,$A121,СВЦЭМ!$B$33:$B$776,T$119)+'СЕТ СН'!$I$9+СВЦЭМ!$D$10+'СЕТ СН'!$I$6-'СЕТ СН'!$I$19</f>
        <v>1140.65053201</v>
      </c>
      <c r="U121" s="36">
        <f>SUMIFS(СВЦЭМ!$C$33:$C$776,СВЦЭМ!$A$33:$A$776,$A121,СВЦЭМ!$B$33:$B$776,U$119)+'СЕТ СН'!$I$9+СВЦЭМ!$D$10+'СЕТ СН'!$I$6-'СЕТ СН'!$I$19</f>
        <v>1139.3189072300001</v>
      </c>
      <c r="V121" s="36">
        <f>SUMIFS(СВЦЭМ!$C$33:$C$776,СВЦЭМ!$A$33:$A$776,$A121,СВЦЭМ!$B$33:$B$776,V$119)+'СЕТ СН'!$I$9+СВЦЭМ!$D$10+'СЕТ СН'!$I$6-'СЕТ СН'!$I$19</f>
        <v>1150.2321086500001</v>
      </c>
      <c r="W121" s="36">
        <f>SUMIFS(СВЦЭМ!$C$33:$C$776,СВЦЭМ!$A$33:$A$776,$A121,СВЦЭМ!$B$33:$B$776,W$119)+'СЕТ СН'!$I$9+СВЦЭМ!$D$10+'СЕТ СН'!$I$6-'СЕТ СН'!$I$19</f>
        <v>1141.83148695</v>
      </c>
      <c r="X121" s="36">
        <f>SUMIFS(СВЦЭМ!$C$33:$C$776,СВЦЭМ!$A$33:$A$776,$A121,СВЦЭМ!$B$33:$B$776,X$119)+'СЕТ СН'!$I$9+СВЦЭМ!$D$10+'СЕТ СН'!$I$6-'СЕТ СН'!$I$19</f>
        <v>1168.0354814900002</v>
      </c>
      <c r="Y121" s="36">
        <f>SUMIFS(СВЦЭМ!$C$33:$C$776,СВЦЭМ!$A$33:$A$776,$A121,СВЦЭМ!$B$33:$B$776,Y$119)+'СЕТ СН'!$I$9+СВЦЭМ!$D$10+'СЕТ СН'!$I$6-'СЕТ СН'!$I$19</f>
        <v>1222.2587539400001</v>
      </c>
    </row>
    <row r="122" spans="1:27" ht="15.75" x14ac:dyDescent="0.2">
      <c r="A122" s="35">
        <f t="shared" ref="A122:A150" si="3">A121+1</f>
        <v>43711</v>
      </c>
      <c r="B122" s="36">
        <f>SUMIFS(СВЦЭМ!$C$33:$C$776,СВЦЭМ!$A$33:$A$776,$A122,СВЦЭМ!$B$33:$B$776,B$119)+'СЕТ СН'!$I$9+СВЦЭМ!$D$10+'СЕТ СН'!$I$6-'СЕТ СН'!$I$19</f>
        <v>1286.2156647300001</v>
      </c>
      <c r="C122" s="36">
        <f>SUMIFS(СВЦЭМ!$C$33:$C$776,СВЦЭМ!$A$33:$A$776,$A122,СВЦЭМ!$B$33:$B$776,C$119)+'СЕТ СН'!$I$9+СВЦЭМ!$D$10+'СЕТ СН'!$I$6-'СЕТ СН'!$I$19</f>
        <v>1308.44238507</v>
      </c>
      <c r="D122" s="36">
        <f>SUMIFS(СВЦЭМ!$C$33:$C$776,СВЦЭМ!$A$33:$A$776,$A122,СВЦЭМ!$B$33:$B$776,D$119)+'СЕТ СН'!$I$9+СВЦЭМ!$D$10+'СЕТ СН'!$I$6-'СЕТ СН'!$I$19</f>
        <v>1297.1102712900001</v>
      </c>
      <c r="E122" s="36">
        <f>SUMIFS(СВЦЭМ!$C$33:$C$776,СВЦЭМ!$A$33:$A$776,$A122,СВЦЭМ!$B$33:$B$776,E$119)+'СЕТ СН'!$I$9+СВЦЭМ!$D$10+'СЕТ СН'!$I$6-'СЕТ СН'!$I$19</f>
        <v>1282.9614260600001</v>
      </c>
      <c r="F122" s="36">
        <f>SUMIFS(СВЦЭМ!$C$33:$C$776,СВЦЭМ!$A$33:$A$776,$A122,СВЦЭМ!$B$33:$B$776,F$119)+'СЕТ СН'!$I$9+СВЦЭМ!$D$10+'СЕТ СН'!$I$6-'СЕТ СН'!$I$19</f>
        <v>1286.9591200300001</v>
      </c>
      <c r="G122" s="36">
        <f>SUMIFS(СВЦЭМ!$C$33:$C$776,СВЦЭМ!$A$33:$A$776,$A122,СВЦЭМ!$B$33:$B$776,G$119)+'СЕТ СН'!$I$9+СВЦЭМ!$D$10+'СЕТ СН'!$I$6-'СЕТ СН'!$I$19</f>
        <v>1285.3507047200001</v>
      </c>
      <c r="H122" s="36">
        <f>SUMIFS(СВЦЭМ!$C$33:$C$776,СВЦЭМ!$A$33:$A$776,$A122,СВЦЭМ!$B$33:$B$776,H$119)+'СЕТ СН'!$I$9+СВЦЭМ!$D$10+'СЕТ СН'!$I$6-'СЕТ СН'!$I$19</f>
        <v>1283.95265642</v>
      </c>
      <c r="I122" s="36">
        <f>SUMIFS(СВЦЭМ!$C$33:$C$776,СВЦЭМ!$A$33:$A$776,$A122,СВЦЭМ!$B$33:$B$776,I$119)+'СЕТ СН'!$I$9+СВЦЭМ!$D$10+'СЕТ СН'!$I$6-'СЕТ СН'!$I$19</f>
        <v>1268.27966584</v>
      </c>
      <c r="J122" s="36">
        <f>SUMIFS(СВЦЭМ!$C$33:$C$776,СВЦЭМ!$A$33:$A$776,$A122,СВЦЭМ!$B$33:$B$776,J$119)+'СЕТ СН'!$I$9+СВЦЭМ!$D$10+'СЕТ СН'!$I$6-'СЕТ СН'!$I$19</f>
        <v>1222.0913414500001</v>
      </c>
      <c r="K122" s="36">
        <f>SUMIFS(СВЦЭМ!$C$33:$C$776,СВЦЭМ!$A$33:$A$776,$A122,СВЦЭМ!$B$33:$B$776,K$119)+'СЕТ СН'!$I$9+СВЦЭМ!$D$10+'СЕТ СН'!$I$6-'СЕТ СН'!$I$19</f>
        <v>1230.3176118700001</v>
      </c>
      <c r="L122" s="36">
        <f>SUMIFS(СВЦЭМ!$C$33:$C$776,СВЦЭМ!$A$33:$A$776,$A122,СВЦЭМ!$B$33:$B$776,L$119)+'СЕТ СН'!$I$9+СВЦЭМ!$D$10+'СЕТ СН'!$I$6-'СЕТ СН'!$I$19</f>
        <v>1224.54684122</v>
      </c>
      <c r="M122" s="36">
        <f>SUMIFS(СВЦЭМ!$C$33:$C$776,СВЦЭМ!$A$33:$A$776,$A122,СВЦЭМ!$B$33:$B$776,M$119)+'СЕТ СН'!$I$9+СВЦЭМ!$D$10+'СЕТ СН'!$I$6-'СЕТ СН'!$I$19</f>
        <v>1218.4077291800002</v>
      </c>
      <c r="N122" s="36">
        <f>SUMIFS(СВЦЭМ!$C$33:$C$776,СВЦЭМ!$A$33:$A$776,$A122,СВЦЭМ!$B$33:$B$776,N$119)+'СЕТ СН'!$I$9+СВЦЭМ!$D$10+'СЕТ СН'!$I$6-'СЕТ СН'!$I$19</f>
        <v>1217.4887500900002</v>
      </c>
      <c r="O122" s="36">
        <f>SUMIFS(СВЦЭМ!$C$33:$C$776,СВЦЭМ!$A$33:$A$776,$A122,СВЦЭМ!$B$33:$B$776,O$119)+'СЕТ СН'!$I$9+СВЦЭМ!$D$10+'СЕТ СН'!$I$6-'СЕТ СН'!$I$19</f>
        <v>1218.4008873300002</v>
      </c>
      <c r="P122" s="36">
        <f>SUMIFS(СВЦЭМ!$C$33:$C$776,СВЦЭМ!$A$33:$A$776,$A122,СВЦЭМ!$B$33:$B$776,P$119)+'СЕТ СН'!$I$9+СВЦЭМ!$D$10+'СЕТ СН'!$I$6-'СЕТ СН'!$I$19</f>
        <v>1223.51226817</v>
      </c>
      <c r="Q122" s="36">
        <f>SUMIFS(СВЦЭМ!$C$33:$C$776,СВЦЭМ!$A$33:$A$776,$A122,СВЦЭМ!$B$33:$B$776,Q$119)+'СЕТ СН'!$I$9+СВЦЭМ!$D$10+'СЕТ СН'!$I$6-'СЕТ СН'!$I$19</f>
        <v>1223.74483803</v>
      </c>
      <c r="R122" s="36">
        <f>SUMIFS(СВЦЭМ!$C$33:$C$776,СВЦЭМ!$A$33:$A$776,$A122,СВЦЭМ!$B$33:$B$776,R$119)+'СЕТ СН'!$I$9+СВЦЭМ!$D$10+'СЕТ СН'!$I$6-'СЕТ СН'!$I$19</f>
        <v>1171.0723925900002</v>
      </c>
      <c r="S122" s="36">
        <f>SUMIFS(СВЦЭМ!$C$33:$C$776,СВЦЭМ!$A$33:$A$776,$A122,СВЦЭМ!$B$33:$B$776,S$119)+'СЕТ СН'!$I$9+СВЦЭМ!$D$10+'СЕТ СН'!$I$6-'СЕТ СН'!$I$19</f>
        <v>1142.7171625600001</v>
      </c>
      <c r="T122" s="36">
        <f>SUMIFS(СВЦЭМ!$C$33:$C$776,СВЦЭМ!$A$33:$A$776,$A122,СВЦЭМ!$B$33:$B$776,T$119)+'СЕТ СН'!$I$9+СВЦЭМ!$D$10+'СЕТ СН'!$I$6-'СЕТ СН'!$I$19</f>
        <v>1153.8771480800001</v>
      </c>
      <c r="U122" s="36">
        <f>SUMIFS(СВЦЭМ!$C$33:$C$776,СВЦЭМ!$A$33:$A$776,$A122,СВЦЭМ!$B$33:$B$776,U$119)+'СЕТ СН'!$I$9+СВЦЭМ!$D$10+'СЕТ СН'!$I$6-'СЕТ СН'!$I$19</f>
        <v>1151.10953797</v>
      </c>
      <c r="V122" s="36">
        <f>SUMIFS(СВЦЭМ!$C$33:$C$776,СВЦЭМ!$A$33:$A$776,$A122,СВЦЭМ!$B$33:$B$776,V$119)+'СЕТ СН'!$I$9+СВЦЭМ!$D$10+'СЕТ СН'!$I$6-'СЕТ СН'!$I$19</f>
        <v>1179.2569519200001</v>
      </c>
      <c r="W122" s="36">
        <f>SUMIFS(СВЦЭМ!$C$33:$C$776,СВЦЭМ!$A$33:$A$776,$A122,СВЦЭМ!$B$33:$B$776,W$119)+'СЕТ СН'!$I$9+СВЦЭМ!$D$10+'СЕТ СН'!$I$6-'СЕТ СН'!$I$19</f>
        <v>1161.75199909</v>
      </c>
      <c r="X122" s="36">
        <f>SUMIFS(СВЦЭМ!$C$33:$C$776,СВЦЭМ!$A$33:$A$776,$A122,СВЦЭМ!$B$33:$B$776,X$119)+'СЕТ СН'!$I$9+СВЦЭМ!$D$10+'СЕТ СН'!$I$6-'СЕТ СН'!$I$19</f>
        <v>1134.8451368800002</v>
      </c>
      <c r="Y122" s="36">
        <f>SUMIFS(СВЦЭМ!$C$33:$C$776,СВЦЭМ!$A$33:$A$776,$A122,СВЦЭМ!$B$33:$B$776,Y$119)+'СЕТ СН'!$I$9+СВЦЭМ!$D$10+'СЕТ СН'!$I$6-'СЕТ СН'!$I$19</f>
        <v>1215.26659131</v>
      </c>
    </row>
    <row r="123" spans="1:27" ht="15.75" x14ac:dyDescent="0.2">
      <c r="A123" s="35">
        <f t="shared" si="3"/>
        <v>43712</v>
      </c>
      <c r="B123" s="36">
        <f>SUMIFS(СВЦЭМ!$C$33:$C$776,СВЦЭМ!$A$33:$A$776,$A123,СВЦЭМ!$B$33:$B$776,B$119)+'СЕТ СН'!$I$9+СВЦЭМ!$D$10+'СЕТ СН'!$I$6-'СЕТ СН'!$I$19</f>
        <v>1285.4439229</v>
      </c>
      <c r="C123" s="36">
        <f>SUMIFS(СВЦЭМ!$C$33:$C$776,СВЦЭМ!$A$33:$A$776,$A123,СВЦЭМ!$B$33:$B$776,C$119)+'СЕТ СН'!$I$9+СВЦЭМ!$D$10+'СЕТ СН'!$I$6-'СЕТ СН'!$I$19</f>
        <v>1292.8340745</v>
      </c>
      <c r="D123" s="36">
        <f>SUMIFS(СВЦЭМ!$C$33:$C$776,СВЦЭМ!$A$33:$A$776,$A123,СВЦЭМ!$B$33:$B$776,D$119)+'СЕТ СН'!$I$9+СВЦЭМ!$D$10+'СЕТ СН'!$I$6-'СЕТ СН'!$I$19</f>
        <v>1283.5520455000001</v>
      </c>
      <c r="E123" s="36">
        <f>SUMIFS(СВЦЭМ!$C$33:$C$776,СВЦЭМ!$A$33:$A$776,$A123,СВЦЭМ!$B$33:$B$776,E$119)+'СЕТ СН'!$I$9+СВЦЭМ!$D$10+'СЕТ СН'!$I$6-'СЕТ СН'!$I$19</f>
        <v>1278.82285467</v>
      </c>
      <c r="F123" s="36">
        <f>SUMIFS(СВЦЭМ!$C$33:$C$776,СВЦЭМ!$A$33:$A$776,$A123,СВЦЭМ!$B$33:$B$776,F$119)+'СЕТ СН'!$I$9+СВЦЭМ!$D$10+'СЕТ СН'!$I$6-'СЕТ СН'!$I$19</f>
        <v>1265.1347999900001</v>
      </c>
      <c r="G123" s="36">
        <f>SUMIFS(СВЦЭМ!$C$33:$C$776,СВЦЭМ!$A$33:$A$776,$A123,СВЦЭМ!$B$33:$B$776,G$119)+'СЕТ СН'!$I$9+СВЦЭМ!$D$10+'СЕТ СН'!$I$6-'СЕТ СН'!$I$19</f>
        <v>1277.69428111</v>
      </c>
      <c r="H123" s="36">
        <f>SUMIFS(СВЦЭМ!$C$33:$C$776,СВЦЭМ!$A$33:$A$776,$A123,СВЦЭМ!$B$33:$B$776,H$119)+'СЕТ СН'!$I$9+СВЦЭМ!$D$10+'СЕТ СН'!$I$6-'СЕТ СН'!$I$19</f>
        <v>1245.55757292</v>
      </c>
      <c r="I123" s="36">
        <f>SUMIFS(СВЦЭМ!$C$33:$C$776,СВЦЭМ!$A$33:$A$776,$A123,СВЦЭМ!$B$33:$B$776,I$119)+'СЕТ СН'!$I$9+СВЦЭМ!$D$10+'СЕТ СН'!$I$6-'СЕТ СН'!$I$19</f>
        <v>1232.7029604500001</v>
      </c>
      <c r="J123" s="36">
        <f>SUMIFS(СВЦЭМ!$C$33:$C$776,СВЦЭМ!$A$33:$A$776,$A123,СВЦЭМ!$B$33:$B$776,J$119)+'СЕТ СН'!$I$9+СВЦЭМ!$D$10+'СЕТ СН'!$I$6-'СЕТ СН'!$I$19</f>
        <v>1224.7216225500001</v>
      </c>
      <c r="K123" s="36">
        <f>SUMIFS(СВЦЭМ!$C$33:$C$776,СВЦЭМ!$A$33:$A$776,$A123,СВЦЭМ!$B$33:$B$776,K$119)+'СЕТ СН'!$I$9+СВЦЭМ!$D$10+'СЕТ СН'!$I$6-'СЕТ СН'!$I$19</f>
        <v>1232.3014523700001</v>
      </c>
      <c r="L123" s="36">
        <f>SUMIFS(СВЦЭМ!$C$33:$C$776,СВЦЭМ!$A$33:$A$776,$A123,СВЦЭМ!$B$33:$B$776,L$119)+'СЕТ СН'!$I$9+СВЦЭМ!$D$10+'СЕТ СН'!$I$6-'СЕТ СН'!$I$19</f>
        <v>1233.4604411600001</v>
      </c>
      <c r="M123" s="36">
        <f>SUMIFS(СВЦЭМ!$C$33:$C$776,СВЦЭМ!$A$33:$A$776,$A123,СВЦЭМ!$B$33:$B$776,M$119)+'СЕТ СН'!$I$9+СВЦЭМ!$D$10+'СЕТ СН'!$I$6-'СЕТ СН'!$I$19</f>
        <v>1235.59164371</v>
      </c>
      <c r="N123" s="36">
        <f>SUMIFS(СВЦЭМ!$C$33:$C$776,СВЦЭМ!$A$33:$A$776,$A123,СВЦЭМ!$B$33:$B$776,N$119)+'СЕТ СН'!$I$9+СВЦЭМ!$D$10+'СЕТ СН'!$I$6-'СЕТ СН'!$I$19</f>
        <v>1233.2196292800002</v>
      </c>
      <c r="O123" s="36">
        <f>SUMIFS(СВЦЭМ!$C$33:$C$776,СВЦЭМ!$A$33:$A$776,$A123,СВЦЭМ!$B$33:$B$776,O$119)+'СЕТ СН'!$I$9+СВЦЭМ!$D$10+'СЕТ СН'!$I$6-'СЕТ СН'!$I$19</f>
        <v>1231.98754188</v>
      </c>
      <c r="P123" s="36">
        <f>SUMIFS(СВЦЭМ!$C$33:$C$776,СВЦЭМ!$A$33:$A$776,$A123,СВЦЭМ!$B$33:$B$776,P$119)+'СЕТ СН'!$I$9+СВЦЭМ!$D$10+'СЕТ СН'!$I$6-'СЕТ СН'!$I$19</f>
        <v>1240.4202817</v>
      </c>
      <c r="Q123" s="36">
        <f>SUMIFS(СВЦЭМ!$C$33:$C$776,СВЦЭМ!$A$33:$A$776,$A123,СВЦЭМ!$B$33:$B$776,Q$119)+'СЕТ СН'!$I$9+СВЦЭМ!$D$10+'СЕТ СН'!$I$6-'СЕТ СН'!$I$19</f>
        <v>1235.50224925</v>
      </c>
      <c r="R123" s="36">
        <f>SUMIFS(СВЦЭМ!$C$33:$C$776,СВЦЭМ!$A$33:$A$776,$A123,СВЦЭМ!$B$33:$B$776,R$119)+'СЕТ СН'!$I$9+СВЦЭМ!$D$10+'СЕТ СН'!$I$6-'СЕТ СН'!$I$19</f>
        <v>1184.5755278000001</v>
      </c>
      <c r="S123" s="36">
        <f>SUMIFS(СВЦЭМ!$C$33:$C$776,СВЦЭМ!$A$33:$A$776,$A123,СВЦЭМ!$B$33:$B$776,S$119)+'СЕТ СН'!$I$9+СВЦЭМ!$D$10+'СЕТ СН'!$I$6-'СЕТ СН'!$I$19</f>
        <v>1150.03806768</v>
      </c>
      <c r="T123" s="36">
        <f>SUMIFS(СВЦЭМ!$C$33:$C$776,СВЦЭМ!$A$33:$A$776,$A123,СВЦЭМ!$B$33:$B$776,T$119)+'СЕТ СН'!$I$9+СВЦЭМ!$D$10+'СЕТ СН'!$I$6-'СЕТ СН'!$I$19</f>
        <v>1154.41227596</v>
      </c>
      <c r="U123" s="36">
        <f>SUMIFS(СВЦЭМ!$C$33:$C$776,СВЦЭМ!$A$33:$A$776,$A123,СВЦЭМ!$B$33:$B$776,U$119)+'СЕТ СН'!$I$9+СВЦЭМ!$D$10+'СЕТ СН'!$I$6-'СЕТ СН'!$I$19</f>
        <v>1158.80786973</v>
      </c>
      <c r="V123" s="36">
        <f>SUMIFS(СВЦЭМ!$C$33:$C$776,СВЦЭМ!$A$33:$A$776,$A123,СВЦЭМ!$B$33:$B$776,V$119)+'СЕТ СН'!$I$9+СВЦЭМ!$D$10+'СЕТ СН'!$I$6-'СЕТ СН'!$I$19</f>
        <v>1167.53990841</v>
      </c>
      <c r="W123" s="36">
        <f>SUMIFS(СВЦЭМ!$C$33:$C$776,СВЦЭМ!$A$33:$A$776,$A123,СВЦЭМ!$B$33:$B$776,W$119)+'СЕТ СН'!$I$9+СВЦЭМ!$D$10+'СЕТ СН'!$I$6-'СЕТ СН'!$I$19</f>
        <v>1159.2776724100002</v>
      </c>
      <c r="X123" s="36">
        <f>SUMIFS(СВЦЭМ!$C$33:$C$776,СВЦЭМ!$A$33:$A$776,$A123,СВЦЭМ!$B$33:$B$776,X$119)+'СЕТ СН'!$I$9+СВЦЭМ!$D$10+'СЕТ СН'!$I$6-'СЕТ СН'!$I$19</f>
        <v>1140.4307010700002</v>
      </c>
      <c r="Y123" s="36">
        <f>SUMIFS(СВЦЭМ!$C$33:$C$776,СВЦЭМ!$A$33:$A$776,$A123,СВЦЭМ!$B$33:$B$776,Y$119)+'СЕТ СН'!$I$9+СВЦЭМ!$D$10+'СЕТ СН'!$I$6-'СЕТ СН'!$I$19</f>
        <v>1205.2272820400001</v>
      </c>
    </row>
    <row r="124" spans="1:27" ht="15.75" x14ac:dyDescent="0.2">
      <c r="A124" s="35">
        <f t="shared" si="3"/>
        <v>43713</v>
      </c>
      <c r="B124" s="36">
        <f>SUMIFS(СВЦЭМ!$C$33:$C$776,СВЦЭМ!$A$33:$A$776,$A124,СВЦЭМ!$B$33:$B$776,B$119)+'СЕТ СН'!$I$9+СВЦЭМ!$D$10+'СЕТ СН'!$I$6-'СЕТ СН'!$I$19</f>
        <v>1294.3466859600001</v>
      </c>
      <c r="C124" s="36">
        <f>SUMIFS(СВЦЭМ!$C$33:$C$776,СВЦЭМ!$A$33:$A$776,$A124,СВЦЭМ!$B$33:$B$776,C$119)+'СЕТ СН'!$I$9+СВЦЭМ!$D$10+'СЕТ СН'!$I$6-'СЕТ СН'!$I$19</f>
        <v>1287.07448155</v>
      </c>
      <c r="D124" s="36">
        <f>SUMIFS(СВЦЭМ!$C$33:$C$776,СВЦЭМ!$A$33:$A$776,$A124,СВЦЭМ!$B$33:$B$776,D$119)+'СЕТ СН'!$I$9+СВЦЭМ!$D$10+'СЕТ СН'!$I$6-'СЕТ СН'!$I$19</f>
        <v>1281.7107819400001</v>
      </c>
      <c r="E124" s="36">
        <f>SUMIFS(СВЦЭМ!$C$33:$C$776,СВЦЭМ!$A$33:$A$776,$A124,СВЦЭМ!$B$33:$B$776,E$119)+'СЕТ СН'!$I$9+СВЦЭМ!$D$10+'СЕТ СН'!$I$6-'СЕТ СН'!$I$19</f>
        <v>1292.8289030000001</v>
      </c>
      <c r="F124" s="36">
        <f>SUMIFS(СВЦЭМ!$C$33:$C$776,СВЦЭМ!$A$33:$A$776,$A124,СВЦЭМ!$B$33:$B$776,F$119)+'СЕТ СН'!$I$9+СВЦЭМ!$D$10+'СЕТ СН'!$I$6-'СЕТ СН'!$I$19</f>
        <v>1282.40012553</v>
      </c>
      <c r="G124" s="36">
        <f>SUMIFS(СВЦЭМ!$C$33:$C$776,СВЦЭМ!$A$33:$A$776,$A124,СВЦЭМ!$B$33:$B$776,G$119)+'СЕТ СН'!$I$9+СВЦЭМ!$D$10+'СЕТ СН'!$I$6-'СЕТ СН'!$I$19</f>
        <v>1288.6017550000001</v>
      </c>
      <c r="H124" s="36">
        <f>SUMIFS(СВЦЭМ!$C$33:$C$776,СВЦЭМ!$A$33:$A$776,$A124,СВЦЭМ!$B$33:$B$776,H$119)+'СЕТ СН'!$I$9+СВЦЭМ!$D$10+'СЕТ СН'!$I$6-'СЕТ СН'!$I$19</f>
        <v>1281.3078774600001</v>
      </c>
      <c r="I124" s="36">
        <f>SUMIFS(СВЦЭМ!$C$33:$C$776,СВЦЭМ!$A$33:$A$776,$A124,СВЦЭМ!$B$33:$B$776,I$119)+'СЕТ СН'!$I$9+СВЦЭМ!$D$10+'СЕТ СН'!$I$6-'СЕТ СН'!$I$19</f>
        <v>1225.0234699600001</v>
      </c>
      <c r="J124" s="36">
        <f>SUMIFS(СВЦЭМ!$C$33:$C$776,СВЦЭМ!$A$33:$A$776,$A124,СВЦЭМ!$B$33:$B$776,J$119)+'СЕТ СН'!$I$9+СВЦЭМ!$D$10+'СЕТ СН'!$I$6-'СЕТ СН'!$I$19</f>
        <v>1230.35374882</v>
      </c>
      <c r="K124" s="36">
        <f>SUMIFS(СВЦЭМ!$C$33:$C$776,СВЦЭМ!$A$33:$A$776,$A124,СВЦЭМ!$B$33:$B$776,K$119)+'СЕТ СН'!$I$9+СВЦЭМ!$D$10+'СЕТ СН'!$I$6-'СЕТ СН'!$I$19</f>
        <v>1251.2402924200001</v>
      </c>
      <c r="L124" s="36">
        <f>SUMIFS(СВЦЭМ!$C$33:$C$776,СВЦЭМ!$A$33:$A$776,$A124,СВЦЭМ!$B$33:$B$776,L$119)+'СЕТ СН'!$I$9+СВЦЭМ!$D$10+'СЕТ СН'!$I$6-'СЕТ СН'!$I$19</f>
        <v>1245.31652573</v>
      </c>
      <c r="M124" s="36">
        <f>SUMIFS(СВЦЭМ!$C$33:$C$776,СВЦЭМ!$A$33:$A$776,$A124,СВЦЭМ!$B$33:$B$776,M$119)+'СЕТ СН'!$I$9+СВЦЭМ!$D$10+'СЕТ СН'!$I$6-'СЕТ СН'!$I$19</f>
        <v>1242.43704667</v>
      </c>
      <c r="N124" s="36">
        <f>SUMIFS(СВЦЭМ!$C$33:$C$776,СВЦЭМ!$A$33:$A$776,$A124,СВЦЭМ!$B$33:$B$776,N$119)+'СЕТ СН'!$I$9+СВЦЭМ!$D$10+'СЕТ СН'!$I$6-'СЕТ СН'!$I$19</f>
        <v>1233.2460025400001</v>
      </c>
      <c r="O124" s="36">
        <f>SUMIFS(СВЦЭМ!$C$33:$C$776,СВЦЭМ!$A$33:$A$776,$A124,СВЦЭМ!$B$33:$B$776,O$119)+'СЕТ СН'!$I$9+СВЦЭМ!$D$10+'СЕТ СН'!$I$6-'СЕТ СН'!$I$19</f>
        <v>1236.9161501200001</v>
      </c>
      <c r="P124" s="36">
        <f>SUMIFS(СВЦЭМ!$C$33:$C$776,СВЦЭМ!$A$33:$A$776,$A124,СВЦЭМ!$B$33:$B$776,P$119)+'СЕТ СН'!$I$9+СВЦЭМ!$D$10+'СЕТ СН'!$I$6-'СЕТ СН'!$I$19</f>
        <v>1240.8902338100002</v>
      </c>
      <c r="Q124" s="36">
        <f>SUMIFS(СВЦЭМ!$C$33:$C$776,СВЦЭМ!$A$33:$A$776,$A124,СВЦЭМ!$B$33:$B$776,Q$119)+'СЕТ СН'!$I$9+СВЦЭМ!$D$10+'СЕТ СН'!$I$6-'СЕТ СН'!$I$19</f>
        <v>1221.0634793500001</v>
      </c>
      <c r="R124" s="36">
        <f>SUMIFS(СВЦЭМ!$C$33:$C$776,СВЦЭМ!$A$33:$A$776,$A124,СВЦЭМ!$B$33:$B$776,R$119)+'СЕТ СН'!$I$9+СВЦЭМ!$D$10+'СЕТ СН'!$I$6-'СЕТ СН'!$I$19</f>
        <v>1178.7987441499999</v>
      </c>
      <c r="S124" s="36">
        <f>SUMIFS(СВЦЭМ!$C$33:$C$776,СВЦЭМ!$A$33:$A$776,$A124,СВЦЭМ!$B$33:$B$776,S$119)+'СЕТ СН'!$I$9+СВЦЭМ!$D$10+'СЕТ СН'!$I$6-'СЕТ СН'!$I$19</f>
        <v>1157.1046542399999</v>
      </c>
      <c r="T124" s="36">
        <f>SUMIFS(СВЦЭМ!$C$33:$C$776,СВЦЭМ!$A$33:$A$776,$A124,СВЦЭМ!$B$33:$B$776,T$119)+'СЕТ СН'!$I$9+СВЦЭМ!$D$10+'СЕТ СН'!$I$6-'СЕТ СН'!$I$19</f>
        <v>1189.1126716400001</v>
      </c>
      <c r="U124" s="36">
        <f>SUMIFS(СВЦЭМ!$C$33:$C$776,СВЦЭМ!$A$33:$A$776,$A124,СВЦЭМ!$B$33:$B$776,U$119)+'СЕТ СН'!$I$9+СВЦЭМ!$D$10+'СЕТ СН'!$I$6-'СЕТ СН'!$I$19</f>
        <v>1166.3079644100001</v>
      </c>
      <c r="V124" s="36">
        <f>SUMIFS(СВЦЭМ!$C$33:$C$776,СВЦЭМ!$A$33:$A$776,$A124,СВЦЭМ!$B$33:$B$776,V$119)+'СЕТ СН'!$I$9+СВЦЭМ!$D$10+'СЕТ СН'!$I$6-'СЕТ СН'!$I$19</f>
        <v>1169.36197743</v>
      </c>
      <c r="W124" s="36">
        <f>SUMIFS(СВЦЭМ!$C$33:$C$776,СВЦЭМ!$A$33:$A$776,$A124,СВЦЭМ!$B$33:$B$776,W$119)+'СЕТ СН'!$I$9+СВЦЭМ!$D$10+'СЕТ СН'!$I$6-'СЕТ СН'!$I$19</f>
        <v>1155.8046436700001</v>
      </c>
      <c r="X124" s="36">
        <f>SUMIFS(СВЦЭМ!$C$33:$C$776,СВЦЭМ!$A$33:$A$776,$A124,СВЦЭМ!$B$33:$B$776,X$119)+'СЕТ СН'!$I$9+СВЦЭМ!$D$10+'СЕТ СН'!$I$6-'СЕТ СН'!$I$19</f>
        <v>1126.1674414300001</v>
      </c>
      <c r="Y124" s="36">
        <f>SUMIFS(СВЦЭМ!$C$33:$C$776,СВЦЭМ!$A$33:$A$776,$A124,СВЦЭМ!$B$33:$B$776,Y$119)+'СЕТ СН'!$I$9+СВЦЭМ!$D$10+'СЕТ СН'!$I$6-'СЕТ СН'!$I$19</f>
        <v>1166.23363354</v>
      </c>
    </row>
    <row r="125" spans="1:27" ht="15.75" x14ac:dyDescent="0.2">
      <c r="A125" s="35">
        <f t="shared" si="3"/>
        <v>43714</v>
      </c>
      <c r="B125" s="36">
        <f>SUMIFS(СВЦЭМ!$C$33:$C$776,СВЦЭМ!$A$33:$A$776,$A125,СВЦЭМ!$B$33:$B$776,B$119)+'СЕТ СН'!$I$9+СВЦЭМ!$D$10+'СЕТ СН'!$I$6-'СЕТ СН'!$I$19</f>
        <v>1180.4849538800001</v>
      </c>
      <c r="C125" s="36">
        <f>SUMIFS(СВЦЭМ!$C$33:$C$776,СВЦЭМ!$A$33:$A$776,$A125,СВЦЭМ!$B$33:$B$776,C$119)+'СЕТ СН'!$I$9+СВЦЭМ!$D$10+'СЕТ СН'!$I$6-'СЕТ СН'!$I$19</f>
        <v>1248.2681923300001</v>
      </c>
      <c r="D125" s="36">
        <f>SUMIFS(СВЦЭМ!$C$33:$C$776,СВЦЭМ!$A$33:$A$776,$A125,СВЦЭМ!$B$33:$B$776,D$119)+'СЕТ СН'!$I$9+СВЦЭМ!$D$10+'СЕТ СН'!$I$6-'СЕТ СН'!$I$19</f>
        <v>1303.70775456</v>
      </c>
      <c r="E125" s="36">
        <f>SUMIFS(СВЦЭМ!$C$33:$C$776,СВЦЭМ!$A$33:$A$776,$A125,СВЦЭМ!$B$33:$B$776,E$119)+'СЕТ СН'!$I$9+СВЦЭМ!$D$10+'СЕТ СН'!$I$6-'СЕТ СН'!$I$19</f>
        <v>1339.91497495</v>
      </c>
      <c r="F125" s="36">
        <f>SUMIFS(СВЦЭМ!$C$33:$C$776,СВЦЭМ!$A$33:$A$776,$A125,СВЦЭМ!$B$33:$B$776,F$119)+'СЕТ СН'!$I$9+СВЦЭМ!$D$10+'СЕТ СН'!$I$6-'СЕТ СН'!$I$19</f>
        <v>1334.0924321500001</v>
      </c>
      <c r="G125" s="36">
        <f>SUMIFS(СВЦЭМ!$C$33:$C$776,СВЦЭМ!$A$33:$A$776,$A125,СВЦЭМ!$B$33:$B$776,G$119)+'СЕТ СН'!$I$9+СВЦЭМ!$D$10+'СЕТ СН'!$I$6-'СЕТ СН'!$I$19</f>
        <v>1322.57044124</v>
      </c>
      <c r="H125" s="36">
        <f>SUMIFS(СВЦЭМ!$C$33:$C$776,СВЦЭМ!$A$33:$A$776,$A125,СВЦЭМ!$B$33:$B$776,H$119)+'СЕТ СН'!$I$9+СВЦЭМ!$D$10+'СЕТ СН'!$I$6-'СЕТ СН'!$I$19</f>
        <v>1277.87611094</v>
      </c>
      <c r="I125" s="36">
        <f>SUMIFS(СВЦЭМ!$C$33:$C$776,СВЦЭМ!$A$33:$A$776,$A125,СВЦЭМ!$B$33:$B$776,I$119)+'СЕТ СН'!$I$9+СВЦЭМ!$D$10+'СЕТ СН'!$I$6-'СЕТ СН'!$I$19</f>
        <v>1245.38569792</v>
      </c>
      <c r="J125" s="36">
        <f>SUMIFS(СВЦЭМ!$C$33:$C$776,СВЦЭМ!$A$33:$A$776,$A125,СВЦЭМ!$B$33:$B$776,J$119)+'СЕТ СН'!$I$9+СВЦЭМ!$D$10+'СЕТ СН'!$I$6-'СЕТ СН'!$I$19</f>
        <v>1210.8062929100001</v>
      </c>
      <c r="K125" s="36">
        <f>SUMIFS(СВЦЭМ!$C$33:$C$776,СВЦЭМ!$A$33:$A$776,$A125,СВЦЭМ!$B$33:$B$776,K$119)+'СЕТ СН'!$I$9+СВЦЭМ!$D$10+'СЕТ СН'!$I$6-'СЕТ СН'!$I$19</f>
        <v>1196.0397524700002</v>
      </c>
      <c r="L125" s="36">
        <f>SUMIFS(СВЦЭМ!$C$33:$C$776,СВЦЭМ!$A$33:$A$776,$A125,СВЦЭМ!$B$33:$B$776,L$119)+'СЕТ СН'!$I$9+СВЦЭМ!$D$10+'СЕТ СН'!$I$6-'СЕТ СН'!$I$19</f>
        <v>1207.9359834300001</v>
      </c>
      <c r="M125" s="36">
        <f>SUMIFS(СВЦЭМ!$C$33:$C$776,СВЦЭМ!$A$33:$A$776,$A125,СВЦЭМ!$B$33:$B$776,M$119)+'СЕТ СН'!$I$9+СВЦЭМ!$D$10+'СЕТ СН'!$I$6-'СЕТ СН'!$I$19</f>
        <v>1177.51160531</v>
      </c>
      <c r="N125" s="36">
        <f>SUMIFS(СВЦЭМ!$C$33:$C$776,СВЦЭМ!$A$33:$A$776,$A125,СВЦЭМ!$B$33:$B$776,N$119)+'СЕТ СН'!$I$9+СВЦЭМ!$D$10+'СЕТ СН'!$I$6-'СЕТ СН'!$I$19</f>
        <v>1165.6441685500001</v>
      </c>
      <c r="O125" s="36">
        <f>SUMIFS(СВЦЭМ!$C$33:$C$776,СВЦЭМ!$A$33:$A$776,$A125,СВЦЭМ!$B$33:$B$776,O$119)+'СЕТ СН'!$I$9+СВЦЭМ!$D$10+'СЕТ СН'!$I$6-'СЕТ СН'!$I$19</f>
        <v>1176.14676768</v>
      </c>
      <c r="P125" s="36">
        <f>SUMIFS(СВЦЭМ!$C$33:$C$776,СВЦЭМ!$A$33:$A$776,$A125,СВЦЭМ!$B$33:$B$776,P$119)+'СЕТ СН'!$I$9+СВЦЭМ!$D$10+'СЕТ СН'!$I$6-'СЕТ СН'!$I$19</f>
        <v>1203.7815796300001</v>
      </c>
      <c r="Q125" s="36">
        <f>SUMIFS(СВЦЭМ!$C$33:$C$776,СВЦЭМ!$A$33:$A$776,$A125,СВЦЭМ!$B$33:$B$776,Q$119)+'СЕТ СН'!$I$9+СВЦЭМ!$D$10+'СЕТ СН'!$I$6-'СЕТ СН'!$I$19</f>
        <v>1195.8014651000001</v>
      </c>
      <c r="R125" s="36">
        <f>SUMIFS(СВЦЭМ!$C$33:$C$776,СВЦЭМ!$A$33:$A$776,$A125,СВЦЭМ!$B$33:$B$776,R$119)+'СЕТ СН'!$I$9+СВЦЭМ!$D$10+'СЕТ СН'!$I$6-'СЕТ СН'!$I$19</f>
        <v>1161.8751886700002</v>
      </c>
      <c r="S125" s="36">
        <f>SUMIFS(СВЦЭМ!$C$33:$C$776,СВЦЭМ!$A$33:$A$776,$A125,СВЦЭМ!$B$33:$B$776,S$119)+'СЕТ СН'!$I$9+СВЦЭМ!$D$10+'СЕТ СН'!$I$6-'СЕТ СН'!$I$19</f>
        <v>1127.92456169</v>
      </c>
      <c r="T125" s="36">
        <f>SUMIFS(СВЦЭМ!$C$33:$C$776,СВЦЭМ!$A$33:$A$776,$A125,СВЦЭМ!$B$33:$B$776,T$119)+'СЕТ СН'!$I$9+СВЦЭМ!$D$10+'СЕТ СН'!$I$6-'СЕТ СН'!$I$19</f>
        <v>1130.36667973</v>
      </c>
      <c r="U125" s="36">
        <f>SUMIFS(СВЦЭМ!$C$33:$C$776,СВЦЭМ!$A$33:$A$776,$A125,СВЦЭМ!$B$33:$B$776,U$119)+'СЕТ СН'!$I$9+СВЦЭМ!$D$10+'СЕТ СН'!$I$6-'СЕТ СН'!$I$19</f>
        <v>1132.7588729000001</v>
      </c>
      <c r="V125" s="36">
        <f>SUMIFS(СВЦЭМ!$C$33:$C$776,СВЦЭМ!$A$33:$A$776,$A125,СВЦЭМ!$B$33:$B$776,V$119)+'СЕТ СН'!$I$9+СВЦЭМ!$D$10+'СЕТ СН'!$I$6-'СЕТ СН'!$I$19</f>
        <v>1148.21882491</v>
      </c>
      <c r="W125" s="36">
        <f>SUMIFS(СВЦЭМ!$C$33:$C$776,СВЦЭМ!$A$33:$A$776,$A125,СВЦЭМ!$B$33:$B$776,W$119)+'СЕТ СН'!$I$9+СВЦЭМ!$D$10+'СЕТ СН'!$I$6-'СЕТ СН'!$I$19</f>
        <v>1140.21886748</v>
      </c>
      <c r="X125" s="36">
        <f>SUMIFS(СВЦЭМ!$C$33:$C$776,СВЦЭМ!$A$33:$A$776,$A125,СВЦЭМ!$B$33:$B$776,X$119)+'СЕТ СН'!$I$9+СВЦЭМ!$D$10+'СЕТ СН'!$I$6-'СЕТ СН'!$I$19</f>
        <v>1135.98769468</v>
      </c>
      <c r="Y125" s="36">
        <f>SUMIFS(СВЦЭМ!$C$33:$C$776,СВЦЭМ!$A$33:$A$776,$A125,СВЦЭМ!$B$33:$B$776,Y$119)+'СЕТ СН'!$I$9+СВЦЭМ!$D$10+'СЕТ СН'!$I$6-'СЕТ СН'!$I$19</f>
        <v>1209.05260656</v>
      </c>
    </row>
    <row r="126" spans="1:27" ht="15.75" x14ac:dyDescent="0.2">
      <c r="A126" s="35">
        <f t="shared" si="3"/>
        <v>43715</v>
      </c>
      <c r="B126" s="36">
        <f>SUMIFS(СВЦЭМ!$C$33:$C$776,СВЦЭМ!$A$33:$A$776,$A126,СВЦЭМ!$B$33:$B$776,B$119)+'СЕТ СН'!$I$9+СВЦЭМ!$D$10+'СЕТ СН'!$I$6-'СЕТ СН'!$I$19</f>
        <v>1230.3071386399999</v>
      </c>
      <c r="C126" s="36">
        <f>SUMIFS(СВЦЭМ!$C$33:$C$776,СВЦЭМ!$A$33:$A$776,$A126,СВЦЭМ!$B$33:$B$776,C$119)+'СЕТ СН'!$I$9+СВЦЭМ!$D$10+'СЕТ СН'!$I$6-'СЕТ СН'!$I$19</f>
        <v>1277.0990526400001</v>
      </c>
      <c r="D126" s="36">
        <f>SUMIFS(СВЦЭМ!$C$33:$C$776,СВЦЭМ!$A$33:$A$776,$A126,СВЦЭМ!$B$33:$B$776,D$119)+'СЕТ СН'!$I$9+СВЦЭМ!$D$10+'СЕТ СН'!$I$6-'СЕТ СН'!$I$19</f>
        <v>1310.7352341400001</v>
      </c>
      <c r="E126" s="36">
        <f>SUMIFS(СВЦЭМ!$C$33:$C$776,СВЦЭМ!$A$33:$A$776,$A126,СВЦЭМ!$B$33:$B$776,E$119)+'СЕТ СН'!$I$9+СВЦЭМ!$D$10+'СЕТ СН'!$I$6-'СЕТ СН'!$I$19</f>
        <v>1333.01843934</v>
      </c>
      <c r="F126" s="36">
        <f>SUMIFS(СВЦЭМ!$C$33:$C$776,СВЦЭМ!$A$33:$A$776,$A126,СВЦЭМ!$B$33:$B$776,F$119)+'СЕТ СН'!$I$9+СВЦЭМ!$D$10+'СЕТ СН'!$I$6-'СЕТ СН'!$I$19</f>
        <v>1334.9114848000002</v>
      </c>
      <c r="G126" s="36">
        <f>SUMIFS(СВЦЭМ!$C$33:$C$776,СВЦЭМ!$A$33:$A$776,$A126,СВЦЭМ!$B$33:$B$776,G$119)+'СЕТ СН'!$I$9+СВЦЭМ!$D$10+'СЕТ СН'!$I$6-'СЕТ СН'!$I$19</f>
        <v>1327.8768386500001</v>
      </c>
      <c r="H126" s="36">
        <f>SUMIFS(СВЦЭМ!$C$33:$C$776,СВЦЭМ!$A$33:$A$776,$A126,СВЦЭМ!$B$33:$B$776,H$119)+'СЕТ СН'!$I$9+СВЦЭМ!$D$10+'СЕТ СН'!$I$6-'СЕТ СН'!$I$19</f>
        <v>1329.8999645400002</v>
      </c>
      <c r="I126" s="36">
        <f>SUMIFS(СВЦЭМ!$C$33:$C$776,СВЦЭМ!$A$33:$A$776,$A126,СВЦЭМ!$B$33:$B$776,I$119)+'СЕТ СН'!$I$9+СВЦЭМ!$D$10+'СЕТ СН'!$I$6-'СЕТ СН'!$I$19</f>
        <v>1238.97274434</v>
      </c>
      <c r="J126" s="36">
        <f>SUMIFS(СВЦЭМ!$C$33:$C$776,СВЦЭМ!$A$33:$A$776,$A126,СВЦЭМ!$B$33:$B$776,J$119)+'СЕТ СН'!$I$9+СВЦЭМ!$D$10+'СЕТ СН'!$I$6-'СЕТ СН'!$I$19</f>
        <v>1195.1203838000001</v>
      </c>
      <c r="K126" s="36">
        <f>SUMIFS(СВЦЭМ!$C$33:$C$776,СВЦЭМ!$A$33:$A$776,$A126,СВЦЭМ!$B$33:$B$776,K$119)+'СЕТ СН'!$I$9+СВЦЭМ!$D$10+'СЕТ СН'!$I$6-'СЕТ СН'!$I$19</f>
        <v>1204.8807739900001</v>
      </c>
      <c r="L126" s="36">
        <f>SUMIFS(СВЦЭМ!$C$33:$C$776,СВЦЭМ!$A$33:$A$776,$A126,СВЦЭМ!$B$33:$B$776,L$119)+'СЕТ СН'!$I$9+СВЦЭМ!$D$10+'СЕТ СН'!$I$6-'СЕТ СН'!$I$19</f>
        <v>1231.1095360900001</v>
      </c>
      <c r="M126" s="36">
        <f>SUMIFS(СВЦЭМ!$C$33:$C$776,СВЦЭМ!$A$33:$A$776,$A126,СВЦЭМ!$B$33:$B$776,M$119)+'СЕТ СН'!$I$9+СВЦЭМ!$D$10+'СЕТ СН'!$I$6-'СЕТ СН'!$I$19</f>
        <v>1190.7681926</v>
      </c>
      <c r="N126" s="36">
        <f>SUMIFS(СВЦЭМ!$C$33:$C$776,СВЦЭМ!$A$33:$A$776,$A126,СВЦЭМ!$B$33:$B$776,N$119)+'СЕТ СН'!$I$9+СВЦЭМ!$D$10+'СЕТ СН'!$I$6-'СЕТ СН'!$I$19</f>
        <v>1222.40427417</v>
      </c>
      <c r="O126" s="36">
        <f>SUMIFS(СВЦЭМ!$C$33:$C$776,СВЦЭМ!$A$33:$A$776,$A126,СВЦЭМ!$B$33:$B$776,O$119)+'СЕТ СН'!$I$9+СВЦЭМ!$D$10+'СЕТ СН'!$I$6-'СЕТ СН'!$I$19</f>
        <v>1206.78918213</v>
      </c>
      <c r="P126" s="36">
        <f>SUMIFS(СВЦЭМ!$C$33:$C$776,СВЦЭМ!$A$33:$A$776,$A126,СВЦЭМ!$B$33:$B$776,P$119)+'СЕТ СН'!$I$9+СВЦЭМ!$D$10+'СЕТ СН'!$I$6-'СЕТ СН'!$I$19</f>
        <v>1207.87139379</v>
      </c>
      <c r="Q126" s="36">
        <f>SUMIFS(СВЦЭМ!$C$33:$C$776,СВЦЭМ!$A$33:$A$776,$A126,СВЦЭМ!$B$33:$B$776,Q$119)+'СЕТ СН'!$I$9+СВЦЭМ!$D$10+'СЕТ СН'!$I$6-'СЕТ СН'!$I$19</f>
        <v>1206.24592727</v>
      </c>
      <c r="R126" s="36">
        <f>SUMIFS(СВЦЭМ!$C$33:$C$776,СВЦЭМ!$A$33:$A$776,$A126,СВЦЭМ!$B$33:$B$776,R$119)+'СЕТ СН'!$I$9+СВЦЭМ!$D$10+'СЕТ СН'!$I$6-'СЕТ СН'!$I$19</f>
        <v>1176.8802027200002</v>
      </c>
      <c r="S126" s="36">
        <f>SUMIFS(СВЦЭМ!$C$33:$C$776,СВЦЭМ!$A$33:$A$776,$A126,СВЦЭМ!$B$33:$B$776,S$119)+'СЕТ СН'!$I$9+СВЦЭМ!$D$10+'СЕТ СН'!$I$6-'СЕТ СН'!$I$19</f>
        <v>1121.32452558</v>
      </c>
      <c r="T126" s="36">
        <f>SUMIFS(СВЦЭМ!$C$33:$C$776,СВЦЭМ!$A$33:$A$776,$A126,СВЦЭМ!$B$33:$B$776,T$119)+'СЕТ СН'!$I$9+СВЦЭМ!$D$10+'СЕТ СН'!$I$6-'СЕТ СН'!$I$19</f>
        <v>1121.6636430000001</v>
      </c>
      <c r="U126" s="36">
        <f>SUMIFS(СВЦЭМ!$C$33:$C$776,СВЦЭМ!$A$33:$A$776,$A126,СВЦЭМ!$B$33:$B$776,U$119)+'СЕТ СН'!$I$9+СВЦЭМ!$D$10+'СЕТ СН'!$I$6-'СЕТ СН'!$I$19</f>
        <v>1124.88816038</v>
      </c>
      <c r="V126" s="36">
        <f>SUMIFS(СВЦЭМ!$C$33:$C$776,СВЦЭМ!$A$33:$A$776,$A126,СВЦЭМ!$B$33:$B$776,V$119)+'СЕТ СН'!$I$9+СВЦЭМ!$D$10+'СЕТ СН'!$I$6-'СЕТ СН'!$I$19</f>
        <v>1136.3597462100001</v>
      </c>
      <c r="W126" s="36">
        <f>SUMIFS(СВЦЭМ!$C$33:$C$776,СВЦЭМ!$A$33:$A$776,$A126,СВЦЭМ!$B$33:$B$776,W$119)+'СЕТ СН'!$I$9+СВЦЭМ!$D$10+'СЕТ СН'!$I$6-'СЕТ СН'!$I$19</f>
        <v>1140.7825718900001</v>
      </c>
      <c r="X126" s="36">
        <f>SUMIFS(СВЦЭМ!$C$33:$C$776,СВЦЭМ!$A$33:$A$776,$A126,СВЦЭМ!$B$33:$B$776,X$119)+'СЕТ СН'!$I$9+СВЦЭМ!$D$10+'СЕТ СН'!$I$6-'СЕТ СН'!$I$19</f>
        <v>1118.7374752800001</v>
      </c>
      <c r="Y126" s="36">
        <f>SUMIFS(СВЦЭМ!$C$33:$C$776,СВЦЭМ!$A$33:$A$776,$A126,СВЦЭМ!$B$33:$B$776,Y$119)+'СЕТ СН'!$I$9+СВЦЭМ!$D$10+'СЕТ СН'!$I$6-'СЕТ СН'!$I$19</f>
        <v>1181.5968088100001</v>
      </c>
    </row>
    <row r="127" spans="1:27" ht="15.75" x14ac:dyDescent="0.2">
      <c r="A127" s="35">
        <f t="shared" si="3"/>
        <v>43716</v>
      </c>
      <c r="B127" s="36">
        <f>SUMIFS(СВЦЭМ!$C$33:$C$776,СВЦЭМ!$A$33:$A$776,$A127,СВЦЭМ!$B$33:$B$776,B$119)+'СЕТ СН'!$I$9+СВЦЭМ!$D$10+'СЕТ СН'!$I$6-'СЕТ СН'!$I$19</f>
        <v>1230.2136484600001</v>
      </c>
      <c r="C127" s="36">
        <f>SUMIFS(СВЦЭМ!$C$33:$C$776,СВЦЭМ!$A$33:$A$776,$A127,СВЦЭМ!$B$33:$B$776,C$119)+'СЕТ СН'!$I$9+СВЦЭМ!$D$10+'СЕТ СН'!$I$6-'СЕТ СН'!$I$19</f>
        <v>1259.47107054</v>
      </c>
      <c r="D127" s="36">
        <f>SUMIFS(СВЦЭМ!$C$33:$C$776,СВЦЭМ!$A$33:$A$776,$A127,СВЦЭМ!$B$33:$B$776,D$119)+'СЕТ СН'!$I$9+СВЦЭМ!$D$10+'СЕТ СН'!$I$6-'СЕТ СН'!$I$19</f>
        <v>1276.1271411500002</v>
      </c>
      <c r="E127" s="36">
        <f>SUMIFS(СВЦЭМ!$C$33:$C$776,СВЦЭМ!$A$33:$A$776,$A127,СВЦЭМ!$B$33:$B$776,E$119)+'СЕТ СН'!$I$9+СВЦЭМ!$D$10+'СЕТ СН'!$I$6-'СЕТ СН'!$I$19</f>
        <v>1294.31696723</v>
      </c>
      <c r="F127" s="36">
        <f>SUMIFS(СВЦЭМ!$C$33:$C$776,СВЦЭМ!$A$33:$A$776,$A127,СВЦЭМ!$B$33:$B$776,F$119)+'СЕТ СН'!$I$9+СВЦЭМ!$D$10+'СЕТ СН'!$I$6-'СЕТ СН'!$I$19</f>
        <v>1292.9627904000001</v>
      </c>
      <c r="G127" s="36">
        <f>SUMIFS(СВЦЭМ!$C$33:$C$776,СВЦЭМ!$A$33:$A$776,$A127,СВЦЭМ!$B$33:$B$776,G$119)+'СЕТ СН'!$I$9+СВЦЭМ!$D$10+'СЕТ СН'!$I$6-'СЕТ СН'!$I$19</f>
        <v>1288.8608072900001</v>
      </c>
      <c r="H127" s="36">
        <f>SUMIFS(СВЦЭМ!$C$33:$C$776,СВЦЭМ!$A$33:$A$776,$A127,СВЦЭМ!$B$33:$B$776,H$119)+'СЕТ СН'!$I$9+СВЦЭМ!$D$10+'СЕТ СН'!$I$6-'СЕТ СН'!$I$19</f>
        <v>1275.6012362700001</v>
      </c>
      <c r="I127" s="36">
        <f>SUMIFS(СВЦЭМ!$C$33:$C$776,СВЦЭМ!$A$33:$A$776,$A127,СВЦЭМ!$B$33:$B$776,I$119)+'СЕТ СН'!$I$9+СВЦЭМ!$D$10+'СЕТ СН'!$I$6-'СЕТ СН'!$I$19</f>
        <v>1248.3866206</v>
      </c>
      <c r="J127" s="36">
        <f>SUMIFS(СВЦЭМ!$C$33:$C$776,СВЦЭМ!$A$33:$A$776,$A127,СВЦЭМ!$B$33:$B$776,J$119)+'СЕТ СН'!$I$9+СВЦЭМ!$D$10+'СЕТ СН'!$I$6-'СЕТ СН'!$I$19</f>
        <v>1229.7490800100002</v>
      </c>
      <c r="K127" s="36">
        <f>SUMIFS(СВЦЭМ!$C$33:$C$776,СВЦЭМ!$A$33:$A$776,$A127,СВЦЭМ!$B$33:$B$776,K$119)+'СЕТ СН'!$I$9+СВЦЭМ!$D$10+'СЕТ СН'!$I$6-'СЕТ СН'!$I$19</f>
        <v>1199.36494909</v>
      </c>
      <c r="L127" s="36">
        <f>SUMIFS(СВЦЭМ!$C$33:$C$776,СВЦЭМ!$A$33:$A$776,$A127,СВЦЭМ!$B$33:$B$776,L$119)+'СЕТ СН'!$I$9+СВЦЭМ!$D$10+'СЕТ СН'!$I$6-'СЕТ СН'!$I$19</f>
        <v>1205.5675324600002</v>
      </c>
      <c r="M127" s="36">
        <f>SUMIFS(СВЦЭМ!$C$33:$C$776,СВЦЭМ!$A$33:$A$776,$A127,СВЦЭМ!$B$33:$B$776,M$119)+'СЕТ СН'!$I$9+СВЦЭМ!$D$10+'СЕТ СН'!$I$6-'СЕТ СН'!$I$19</f>
        <v>1189.50610962</v>
      </c>
      <c r="N127" s="36">
        <f>SUMIFS(СВЦЭМ!$C$33:$C$776,СВЦЭМ!$A$33:$A$776,$A127,СВЦЭМ!$B$33:$B$776,N$119)+'СЕТ СН'!$I$9+СВЦЭМ!$D$10+'СЕТ СН'!$I$6-'СЕТ СН'!$I$19</f>
        <v>1193.8013123600001</v>
      </c>
      <c r="O127" s="36">
        <f>SUMIFS(СВЦЭМ!$C$33:$C$776,СВЦЭМ!$A$33:$A$776,$A127,СВЦЭМ!$B$33:$B$776,O$119)+'СЕТ СН'!$I$9+СВЦЭМ!$D$10+'СЕТ СН'!$I$6-'СЕТ СН'!$I$19</f>
        <v>1186.55728651</v>
      </c>
      <c r="P127" s="36">
        <f>SUMIFS(СВЦЭМ!$C$33:$C$776,СВЦЭМ!$A$33:$A$776,$A127,СВЦЭМ!$B$33:$B$776,P$119)+'СЕТ СН'!$I$9+СВЦЭМ!$D$10+'СЕТ СН'!$I$6-'СЕТ СН'!$I$19</f>
        <v>1184.0432199300001</v>
      </c>
      <c r="Q127" s="36">
        <f>SUMIFS(СВЦЭМ!$C$33:$C$776,СВЦЭМ!$A$33:$A$776,$A127,СВЦЭМ!$B$33:$B$776,Q$119)+'СЕТ СН'!$I$9+СВЦЭМ!$D$10+'СЕТ СН'!$I$6-'СЕТ СН'!$I$19</f>
        <v>1194.59811567</v>
      </c>
      <c r="R127" s="36">
        <f>SUMIFS(СВЦЭМ!$C$33:$C$776,СВЦЭМ!$A$33:$A$776,$A127,СВЦЭМ!$B$33:$B$776,R$119)+'СЕТ СН'!$I$9+СВЦЭМ!$D$10+'СЕТ СН'!$I$6-'СЕТ СН'!$I$19</f>
        <v>1156.1356263300002</v>
      </c>
      <c r="S127" s="36">
        <f>SUMIFS(СВЦЭМ!$C$33:$C$776,СВЦЭМ!$A$33:$A$776,$A127,СВЦЭМ!$B$33:$B$776,S$119)+'СЕТ СН'!$I$9+СВЦЭМ!$D$10+'СЕТ СН'!$I$6-'СЕТ СН'!$I$19</f>
        <v>1118.1626330399999</v>
      </c>
      <c r="T127" s="36">
        <f>SUMIFS(СВЦЭМ!$C$33:$C$776,СВЦЭМ!$A$33:$A$776,$A127,СВЦЭМ!$B$33:$B$776,T$119)+'СЕТ СН'!$I$9+СВЦЭМ!$D$10+'СЕТ СН'!$I$6-'СЕТ СН'!$I$19</f>
        <v>1123.35629823</v>
      </c>
      <c r="U127" s="36">
        <f>SUMIFS(СВЦЭМ!$C$33:$C$776,СВЦЭМ!$A$33:$A$776,$A127,СВЦЭМ!$B$33:$B$776,U$119)+'СЕТ СН'!$I$9+СВЦЭМ!$D$10+'СЕТ СН'!$I$6-'СЕТ СН'!$I$19</f>
        <v>1135.0502150500001</v>
      </c>
      <c r="V127" s="36">
        <f>SUMIFS(СВЦЭМ!$C$33:$C$776,СВЦЭМ!$A$33:$A$776,$A127,СВЦЭМ!$B$33:$B$776,V$119)+'СЕТ СН'!$I$9+СВЦЭМ!$D$10+'СЕТ СН'!$I$6-'СЕТ СН'!$I$19</f>
        <v>1168.0354768300001</v>
      </c>
      <c r="W127" s="36">
        <f>SUMIFS(СВЦЭМ!$C$33:$C$776,СВЦЭМ!$A$33:$A$776,$A127,СВЦЭМ!$B$33:$B$776,W$119)+'СЕТ СН'!$I$9+СВЦЭМ!$D$10+'СЕТ СН'!$I$6-'СЕТ СН'!$I$19</f>
        <v>1152.6220708200001</v>
      </c>
      <c r="X127" s="36">
        <f>SUMIFS(СВЦЭМ!$C$33:$C$776,СВЦЭМ!$A$33:$A$776,$A127,СВЦЭМ!$B$33:$B$776,X$119)+'СЕТ СН'!$I$9+СВЦЭМ!$D$10+'СЕТ СН'!$I$6-'СЕТ СН'!$I$19</f>
        <v>1109.3330017800001</v>
      </c>
      <c r="Y127" s="36">
        <f>SUMIFS(СВЦЭМ!$C$33:$C$776,СВЦЭМ!$A$33:$A$776,$A127,СВЦЭМ!$B$33:$B$776,Y$119)+'СЕТ СН'!$I$9+СВЦЭМ!$D$10+'СЕТ СН'!$I$6-'СЕТ СН'!$I$19</f>
        <v>1129.5469158800001</v>
      </c>
    </row>
    <row r="128" spans="1:27" ht="15.75" x14ac:dyDescent="0.2">
      <c r="A128" s="35">
        <f t="shared" si="3"/>
        <v>43717</v>
      </c>
      <c r="B128" s="36">
        <f>SUMIFS(СВЦЭМ!$C$33:$C$776,СВЦЭМ!$A$33:$A$776,$A128,СВЦЭМ!$B$33:$B$776,B$119)+'СЕТ СН'!$I$9+СВЦЭМ!$D$10+'СЕТ СН'!$I$6-'СЕТ СН'!$I$19</f>
        <v>1191.71926396</v>
      </c>
      <c r="C128" s="36">
        <f>SUMIFS(СВЦЭМ!$C$33:$C$776,СВЦЭМ!$A$33:$A$776,$A128,СВЦЭМ!$B$33:$B$776,C$119)+'СЕТ СН'!$I$9+СВЦЭМ!$D$10+'СЕТ СН'!$I$6-'СЕТ СН'!$I$19</f>
        <v>1287.27459572</v>
      </c>
      <c r="D128" s="36">
        <f>SUMIFS(СВЦЭМ!$C$33:$C$776,СВЦЭМ!$A$33:$A$776,$A128,СВЦЭМ!$B$33:$B$776,D$119)+'СЕТ СН'!$I$9+СВЦЭМ!$D$10+'СЕТ СН'!$I$6-'СЕТ СН'!$I$19</f>
        <v>1313.68902708</v>
      </c>
      <c r="E128" s="36">
        <f>SUMIFS(СВЦЭМ!$C$33:$C$776,СВЦЭМ!$A$33:$A$776,$A128,СВЦЭМ!$B$33:$B$776,E$119)+'СЕТ СН'!$I$9+СВЦЭМ!$D$10+'СЕТ СН'!$I$6-'СЕТ СН'!$I$19</f>
        <v>1337.13208523</v>
      </c>
      <c r="F128" s="36">
        <f>SUMIFS(СВЦЭМ!$C$33:$C$776,СВЦЭМ!$A$33:$A$776,$A128,СВЦЭМ!$B$33:$B$776,F$119)+'СЕТ СН'!$I$9+СВЦЭМ!$D$10+'СЕТ СН'!$I$6-'СЕТ СН'!$I$19</f>
        <v>1337.52320639</v>
      </c>
      <c r="G128" s="36">
        <f>SUMIFS(СВЦЭМ!$C$33:$C$776,СВЦЭМ!$A$33:$A$776,$A128,СВЦЭМ!$B$33:$B$776,G$119)+'СЕТ СН'!$I$9+СВЦЭМ!$D$10+'СЕТ СН'!$I$6-'СЕТ СН'!$I$19</f>
        <v>1327.2233819100002</v>
      </c>
      <c r="H128" s="36">
        <f>SUMIFS(СВЦЭМ!$C$33:$C$776,СВЦЭМ!$A$33:$A$776,$A128,СВЦЭМ!$B$33:$B$776,H$119)+'СЕТ СН'!$I$9+СВЦЭМ!$D$10+'СЕТ СН'!$I$6-'СЕТ СН'!$I$19</f>
        <v>1266.9881758900001</v>
      </c>
      <c r="I128" s="36">
        <f>SUMIFS(СВЦЭМ!$C$33:$C$776,СВЦЭМ!$A$33:$A$776,$A128,СВЦЭМ!$B$33:$B$776,I$119)+'СЕТ СН'!$I$9+СВЦЭМ!$D$10+'СЕТ СН'!$I$6-'СЕТ СН'!$I$19</f>
        <v>1220.9167036400002</v>
      </c>
      <c r="J128" s="36">
        <f>SUMIFS(СВЦЭМ!$C$33:$C$776,СВЦЭМ!$A$33:$A$776,$A128,СВЦЭМ!$B$33:$B$776,J$119)+'СЕТ СН'!$I$9+СВЦЭМ!$D$10+'СЕТ СН'!$I$6-'СЕТ СН'!$I$19</f>
        <v>1160.98704234</v>
      </c>
      <c r="K128" s="36">
        <f>SUMIFS(СВЦЭМ!$C$33:$C$776,СВЦЭМ!$A$33:$A$776,$A128,СВЦЭМ!$B$33:$B$776,K$119)+'СЕТ СН'!$I$9+СВЦЭМ!$D$10+'СЕТ СН'!$I$6-'СЕТ СН'!$I$19</f>
        <v>1130.2846242200001</v>
      </c>
      <c r="L128" s="36">
        <f>SUMIFS(СВЦЭМ!$C$33:$C$776,СВЦЭМ!$A$33:$A$776,$A128,СВЦЭМ!$B$33:$B$776,L$119)+'СЕТ СН'!$I$9+СВЦЭМ!$D$10+'СЕТ СН'!$I$6-'СЕТ СН'!$I$19</f>
        <v>1123.84766038</v>
      </c>
      <c r="M128" s="36">
        <f>SUMIFS(СВЦЭМ!$C$33:$C$776,СВЦЭМ!$A$33:$A$776,$A128,СВЦЭМ!$B$33:$B$776,M$119)+'СЕТ СН'!$I$9+СВЦЭМ!$D$10+'СЕТ СН'!$I$6-'СЕТ СН'!$I$19</f>
        <v>1125.05443728</v>
      </c>
      <c r="N128" s="36">
        <f>SUMIFS(СВЦЭМ!$C$33:$C$776,СВЦЭМ!$A$33:$A$776,$A128,СВЦЭМ!$B$33:$B$776,N$119)+'СЕТ СН'!$I$9+СВЦЭМ!$D$10+'СЕТ СН'!$I$6-'СЕТ СН'!$I$19</f>
        <v>1134.3902921500001</v>
      </c>
      <c r="O128" s="36">
        <f>SUMIFS(СВЦЭМ!$C$33:$C$776,СВЦЭМ!$A$33:$A$776,$A128,СВЦЭМ!$B$33:$B$776,O$119)+'СЕТ СН'!$I$9+СВЦЭМ!$D$10+'СЕТ СН'!$I$6-'СЕТ СН'!$I$19</f>
        <v>1132.19158806</v>
      </c>
      <c r="P128" s="36">
        <f>SUMIFS(СВЦЭМ!$C$33:$C$776,СВЦЭМ!$A$33:$A$776,$A128,СВЦЭМ!$B$33:$B$776,P$119)+'СЕТ СН'!$I$9+СВЦЭМ!$D$10+'СЕТ СН'!$I$6-'СЕТ СН'!$I$19</f>
        <v>1135.26262961</v>
      </c>
      <c r="Q128" s="36">
        <f>SUMIFS(СВЦЭМ!$C$33:$C$776,СВЦЭМ!$A$33:$A$776,$A128,СВЦЭМ!$B$33:$B$776,Q$119)+'СЕТ СН'!$I$9+СВЦЭМ!$D$10+'СЕТ СН'!$I$6-'СЕТ СН'!$I$19</f>
        <v>1143.7831764500002</v>
      </c>
      <c r="R128" s="36">
        <f>SUMIFS(СВЦЭМ!$C$33:$C$776,СВЦЭМ!$A$33:$A$776,$A128,СВЦЭМ!$B$33:$B$776,R$119)+'СЕТ СН'!$I$9+СВЦЭМ!$D$10+'СЕТ СН'!$I$6-'СЕТ СН'!$I$19</f>
        <v>1147.0197858900001</v>
      </c>
      <c r="S128" s="36">
        <f>SUMIFS(СВЦЭМ!$C$33:$C$776,СВЦЭМ!$A$33:$A$776,$A128,СВЦЭМ!$B$33:$B$776,S$119)+'СЕТ СН'!$I$9+СВЦЭМ!$D$10+'СЕТ СН'!$I$6-'СЕТ СН'!$I$19</f>
        <v>1170.2720536900001</v>
      </c>
      <c r="T128" s="36">
        <f>SUMIFS(СВЦЭМ!$C$33:$C$776,СВЦЭМ!$A$33:$A$776,$A128,СВЦЭМ!$B$33:$B$776,T$119)+'СЕТ СН'!$I$9+СВЦЭМ!$D$10+'СЕТ СН'!$I$6-'СЕТ СН'!$I$19</f>
        <v>1164.5825169500001</v>
      </c>
      <c r="U128" s="36">
        <f>SUMIFS(СВЦЭМ!$C$33:$C$776,СВЦЭМ!$A$33:$A$776,$A128,СВЦЭМ!$B$33:$B$776,U$119)+'СЕТ СН'!$I$9+СВЦЭМ!$D$10+'СЕТ СН'!$I$6-'СЕТ СН'!$I$19</f>
        <v>1146.89480435</v>
      </c>
      <c r="V128" s="36">
        <f>SUMIFS(СВЦЭМ!$C$33:$C$776,СВЦЭМ!$A$33:$A$776,$A128,СВЦЭМ!$B$33:$B$776,V$119)+'СЕТ СН'!$I$9+СВЦЭМ!$D$10+'СЕТ СН'!$I$6-'СЕТ СН'!$I$19</f>
        <v>1167.38096135</v>
      </c>
      <c r="W128" s="36">
        <f>SUMIFS(СВЦЭМ!$C$33:$C$776,СВЦЭМ!$A$33:$A$776,$A128,СВЦЭМ!$B$33:$B$776,W$119)+'СЕТ СН'!$I$9+СВЦЭМ!$D$10+'СЕТ СН'!$I$6-'СЕТ СН'!$I$19</f>
        <v>1150.65726393</v>
      </c>
      <c r="X128" s="36">
        <f>SUMIFS(СВЦЭМ!$C$33:$C$776,СВЦЭМ!$A$33:$A$776,$A128,СВЦЭМ!$B$33:$B$776,X$119)+'СЕТ СН'!$I$9+СВЦЭМ!$D$10+'СЕТ СН'!$I$6-'СЕТ СН'!$I$19</f>
        <v>1141.4207880700001</v>
      </c>
      <c r="Y128" s="36">
        <f>SUMIFS(СВЦЭМ!$C$33:$C$776,СВЦЭМ!$A$33:$A$776,$A128,СВЦЭМ!$B$33:$B$776,Y$119)+'СЕТ СН'!$I$9+СВЦЭМ!$D$10+'СЕТ СН'!$I$6-'СЕТ СН'!$I$19</f>
        <v>1179.27765376</v>
      </c>
    </row>
    <row r="129" spans="1:25" ht="15.75" x14ac:dyDescent="0.2">
      <c r="A129" s="35">
        <f t="shared" si="3"/>
        <v>43718</v>
      </c>
      <c r="B129" s="36">
        <f>SUMIFS(СВЦЭМ!$C$33:$C$776,СВЦЭМ!$A$33:$A$776,$A129,СВЦЭМ!$B$33:$B$776,B$119)+'СЕТ СН'!$I$9+СВЦЭМ!$D$10+'СЕТ СН'!$I$6-'СЕТ СН'!$I$19</f>
        <v>1219.7416947500001</v>
      </c>
      <c r="C129" s="36">
        <f>SUMIFS(СВЦЭМ!$C$33:$C$776,СВЦЭМ!$A$33:$A$776,$A129,СВЦЭМ!$B$33:$B$776,C$119)+'СЕТ СН'!$I$9+СВЦЭМ!$D$10+'СЕТ СН'!$I$6-'СЕТ СН'!$I$19</f>
        <v>1248.8092852900002</v>
      </c>
      <c r="D129" s="36">
        <f>SUMIFS(СВЦЭМ!$C$33:$C$776,СВЦЭМ!$A$33:$A$776,$A129,СВЦЭМ!$B$33:$B$776,D$119)+'СЕТ СН'!$I$9+СВЦЭМ!$D$10+'СЕТ СН'!$I$6-'СЕТ СН'!$I$19</f>
        <v>1259.2584750600001</v>
      </c>
      <c r="E129" s="36">
        <f>SUMIFS(СВЦЭМ!$C$33:$C$776,СВЦЭМ!$A$33:$A$776,$A129,СВЦЭМ!$B$33:$B$776,E$119)+'СЕТ СН'!$I$9+СВЦЭМ!$D$10+'СЕТ СН'!$I$6-'СЕТ СН'!$I$19</f>
        <v>1263.35617364</v>
      </c>
      <c r="F129" s="36">
        <f>SUMIFS(СВЦЭМ!$C$33:$C$776,СВЦЭМ!$A$33:$A$776,$A129,СВЦЭМ!$B$33:$B$776,F$119)+'СЕТ СН'!$I$9+СВЦЭМ!$D$10+'СЕТ СН'!$I$6-'СЕТ СН'!$I$19</f>
        <v>1245.7623927</v>
      </c>
      <c r="G129" s="36">
        <f>SUMIFS(СВЦЭМ!$C$33:$C$776,СВЦЭМ!$A$33:$A$776,$A129,СВЦЭМ!$B$33:$B$776,G$119)+'СЕТ СН'!$I$9+СВЦЭМ!$D$10+'СЕТ СН'!$I$6-'СЕТ СН'!$I$19</f>
        <v>1238.8723499300002</v>
      </c>
      <c r="H129" s="36">
        <f>SUMIFS(СВЦЭМ!$C$33:$C$776,СВЦЭМ!$A$33:$A$776,$A129,СВЦЭМ!$B$33:$B$776,H$119)+'СЕТ СН'!$I$9+СВЦЭМ!$D$10+'СЕТ СН'!$I$6-'СЕТ СН'!$I$19</f>
        <v>1218.41828624</v>
      </c>
      <c r="I129" s="36">
        <f>SUMIFS(СВЦЭМ!$C$33:$C$776,СВЦЭМ!$A$33:$A$776,$A129,СВЦЭМ!$B$33:$B$776,I$119)+'СЕТ СН'!$I$9+СВЦЭМ!$D$10+'СЕТ СН'!$I$6-'СЕТ СН'!$I$19</f>
        <v>1206.6978961300001</v>
      </c>
      <c r="J129" s="36">
        <f>SUMIFS(СВЦЭМ!$C$33:$C$776,СВЦЭМ!$A$33:$A$776,$A129,СВЦЭМ!$B$33:$B$776,J$119)+'СЕТ СН'!$I$9+СВЦЭМ!$D$10+'СЕТ СН'!$I$6-'СЕТ СН'!$I$19</f>
        <v>1228.1219694900001</v>
      </c>
      <c r="K129" s="36">
        <f>SUMIFS(СВЦЭМ!$C$33:$C$776,СВЦЭМ!$A$33:$A$776,$A129,СВЦЭМ!$B$33:$B$776,K$119)+'СЕТ СН'!$I$9+СВЦЭМ!$D$10+'СЕТ СН'!$I$6-'СЕТ СН'!$I$19</f>
        <v>1230.6292057000001</v>
      </c>
      <c r="L129" s="36">
        <f>SUMIFS(СВЦЭМ!$C$33:$C$776,СВЦЭМ!$A$33:$A$776,$A129,СВЦЭМ!$B$33:$B$776,L$119)+'СЕТ СН'!$I$9+СВЦЭМ!$D$10+'СЕТ СН'!$I$6-'СЕТ СН'!$I$19</f>
        <v>1247.54392882</v>
      </c>
      <c r="M129" s="36">
        <f>SUMIFS(СВЦЭМ!$C$33:$C$776,СВЦЭМ!$A$33:$A$776,$A129,СВЦЭМ!$B$33:$B$776,M$119)+'СЕТ СН'!$I$9+СВЦЭМ!$D$10+'СЕТ СН'!$I$6-'СЕТ СН'!$I$19</f>
        <v>1247.79733908</v>
      </c>
      <c r="N129" s="36">
        <f>SUMIFS(СВЦЭМ!$C$33:$C$776,СВЦЭМ!$A$33:$A$776,$A129,СВЦЭМ!$B$33:$B$776,N$119)+'СЕТ СН'!$I$9+СВЦЭМ!$D$10+'СЕТ СН'!$I$6-'СЕТ СН'!$I$19</f>
        <v>1240.37533474</v>
      </c>
      <c r="O129" s="36">
        <f>SUMIFS(СВЦЭМ!$C$33:$C$776,СВЦЭМ!$A$33:$A$776,$A129,СВЦЭМ!$B$33:$B$776,O$119)+'СЕТ СН'!$I$9+СВЦЭМ!$D$10+'СЕТ СН'!$I$6-'СЕТ СН'!$I$19</f>
        <v>1241.32351561</v>
      </c>
      <c r="P129" s="36">
        <f>SUMIFS(СВЦЭМ!$C$33:$C$776,СВЦЭМ!$A$33:$A$776,$A129,СВЦЭМ!$B$33:$B$776,P$119)+'СЕТ СН'!$I$9+СВЦЭМ!$D$10+'СЕТ СН'!$I$6-'СЕТ СН'!$I$19</f>
        <v>1241.5821214500002</v>
      </c>
      <c r="Q129" s="36">
        <f>SUMIFS(СВЦЭМ!$C$33:$C$776,СВЦЭМ!$A$33:$A$776,$A129,СВЦЭМ!$B$33:$B$776,Q$119)+'СЕТ СН'!$I$9+СВЦЭМ!$D$10+'СЕТ СН'!$I$6-'СЕТ СН'!$I$19</f>
        <v>1233.2703178000002</v>
      </c>
      <c r="R129" s="36">
        <f>SUMIFS(СВЦЭМ!$C$33:$C$776,СВЦЭМ!$A$33:$A$776,$A129,СВЦЭМ!$B$33:$B$776,R$119)+'СЕТ СН'!$I$9+СВЦЭМ!$D$10+'СЕТ СН'!$I$6-'СЕТ СН'!$I$19</f>
        <v>1223.17686587</v>
      </c>
      <c r="S129" s="36">
        <f>SUMIFS(СВЦЭМ!$C$33:$C$776,СВЦЭМ!$A$33:$A$776,$A129,СВЦЭМ!$B$33:$B$776,S$119)+'СЕТ СН'!$I$9+СВЦЭМ!$D$10+'СЕТ СН'!$I$6-'СЕТ СН'!$I$19</f>
        <v>1218.1721642800001</v>
      </c>
      <c r="T129" s="36">
        <f>SUMIFS(СВЦЭМ!$C$33:$C$776,СВЦЭМ!$A$33:$A$776,$A129,СВЦЭМ!$B$33:$B$776,T$119)+'СЕТ СН'!$I$9+СВЦЭМ!$D$10+'СЕТ СН'!$I$6-'СЕТ СН'!$I$19</f>
        <v>1229.6381354600001</v>
      </c>
      <c r="U129" s="36">
        <f>SUMIFS(СВЦЭМ!$C$33:$C$776,СВЦЭМ!$A$33:$A$776,$A129,СВЦЭМ!$B$33:$B$776,U$119)+'СЕТ СН'!$I$9+СВЦЭМ!$D$10+'СЕТ СН'!$I$6-'СЕТ СН'!$I$19</f>
        <v>1238.5311480400001</v>
      </c>
      <c r="V129" s="36">
        <f>SUMIFS(СВЦЭМ!$C$33:$C$776,СВЦЭМ!$A$33:$A$776,$A129,СВЦЭМ!$B$33:$B$776,V$119)+'СЕТ СН'!$I$9+СВЦЭМ!$D$10+'СЕТ СН'!$I$6-'СЕТ СН'!$I$19</f>
        <v>1254.7589787100001</v>
      </c>
      <c r="W129" s="36">
        <f>SUMIFS(СВЦЭМ!$C$33:$C$776,СВЦЭМ!$A$33:$A$776,$A129,СВЦЭМ!$B$33:$B$776,W$119)+'СЕТ СН'!$I$9+СВЦЭМ!$D$10+'СЕТ СН'!$I$6-'СЕТ СН'!$I$19</f>
        <v>1236.44779318</v>
      </c>
      <c r="X129" s="36">
        <f>SUMIFS(СВЦЭМ!$C$33:$C$776,СВЦЭМ!$A$33:$A$776,$A129,СВЦЭМ!$B$33:$B$776,X$119)+'СЕТ СН'!$I$9+СВЦЭМ!$D$10+'СЕТ СН'!$I$6-'СЕТ СН'!$I$19</f>
        <v>1208.1979273700001</v>
      </c>
      <c r="Y129" s="36">
        <f>SUMIFS(СВЦЭМ!$C$33:$C$776,СВЦЭМ!$A$33:$A$776,$A129,СВЦЭМ!$B$33:$B$776,Y$119)+'СЕТ СН'!$I$9+СВЦЭМ!$D$10+'СЕТ СН'!$I$6-'СЕТ СН'!$I$19</f>
        <v>1220.2325026600001</v>
      </c>
    </row>
    <row r="130" spans="1:25" ht="15.75" x14ac:dyDescent="0.2">
      <c r="A130" s="35">
        <f t="shared" si="3"/>
        <v>43719</v>
      </c>
      <c r="B130" s="36">
        <f>SUMIFS(СВЦЭМ!$C$33:$C$776,СВЦЭМ!$A$33:$A$776,$A130,СВЦЭМ!$B$33:$B$776,B$119)+'СЕТ СН'!$I$9+СВЦЭМ!$D$10+'СЕТ СН'!$I$6-'СЕТ СН'!$I$19</f>
        <v>1312.9887159899999</v>
      </c>
      <c r="C130" s="36">
        <f>SUMIFS(СВЦЭМ!$C$33:$C$776,СВЦЭМ!$A$33:$A$776,$A130,СВЦЭМ!$B$33:$B$776,C$119)+'СЕТ СН'!$I$9+СВЦЭМ!$D$10+'СЕТ СН'!$I$6-'СЕТ СН'!$I$19</f>
        <v>1339.4471687600001</v>
      </c>
      <c r="D130" s="36">
        <f>SUMIFS(СВЦЭМ!$C$33:$C$776,СВЦЭМ!$A$33:$A$776,$A130,СВЦЭМ!$B$33:$B$776,D$119)+'СЕТ СН'!$I$9+СВЦЭМ!$D$10+'СЕТ СН'!$I$6-'СЕТ СН'!$I$19</f>
        <v>1371.7202228200001</v>
      </c>
      <c r="E130" s="36">
        <f>SUMIFS(СВЦЭМ!$C$33:$C$776,СВЦЭМ!$A$33:$A$776,$A130,СВЦЭМ!$B$33:$B$776,E$119)+'СЕТ СН'!$I$9+СВЦЭМ!$D$10+'СЕТ СН'!$I$6-'СЕТ СН'!$I$19</f>
        <v>1383.8060640800002</v>
      </c>
      <c r="F130" s="36">
        <f>SUMIFS(СВЦЭМ!$C$33:$C$776,СВЦЭМ!$A$33:$A$776,$A130,СВЦЭМ!$B$33:$B$776,F$119)+'СЕТ СН'!$I$9+СВЦЭМ!$D$10+'СЕТ СН'!$I$6-'СЕТ СН'!$I$19</f>
        <v>1388.05378251</v>
      </c>
      <c r="G130" s="36">
        <f>SUMIFS(СВЦЭМ!$C$33:$C$776,СВЦЭМ!$A$33:$A$776,$A130,СВЦЭМ!$B$33:$B$776,G$119)+'СЕТ СН'!$I$9+СВЦЭМ!$D$10+'СЕТ СН'!$I$6-'СЕТ СН'!$I$19</f>
        <v>1365.8384547800001</v>
      </c>
      <c r="H130" s="36">
        <f>SUMIFS(СВЦЭМ!$C$33:$C$776,СВЦЭМ!$A$33:$A$776,$A130,СВЦЭМ!$B$33:$B$776,H$119)+'СЕТ СН'!$I$9+СВЦЭМ!$D$10+'СЕТ СН'!$I$6-'СЕТ СН'!$I$19</f>
        <v>1313.0076855300001</v>
      </c>
      <c r="I130" s="36">
        <f>SUMIFS(СВЦЭМ!$C$33:$C$776,СВЦЭМ!$A$33:$A$776,$A130,СВЦЭМ!$B$33:$B$776,I$119)+'СЕТ СН'!$I$9+СВЦЭМ!$D$10+'СЕТ СН'!$I$6-'СЕТ СН'!$I$19</f>
        <v>1270.63934049</v>
      </c>
      <c r="J130" s="36">
        <f>SUMIFS(СВЦЭМ!$C$33:$C$776,СВЦЭМ!$A$33:$A$776,$A130,СВЦЭМ!$B$33:$B$776,J$119)+'СЕТ СН'!$I$9+СВЦЭМ!$D$10+'СЕТ СН'!$I$6-'СЕТ СН'!$I$19</f>
        <v>1223.1388649800001</v>
      </c>
      <c r="K130" s="36">
        <f>SUMIFS(СВЦЭМ!$C$33:$C$776,СВЦЭМ!$A$33:$A$776,$A130,СВЦЭМ!$B$33:$B$776,K$119)+'СЕТ СН'!$I$9+СВЦЭМ!$D$10+'СЕТ СН'!$I$6-'СЕТ СН'!$I$19</f>
        <v>1223.8023714600001</v>
      </c>
      <c r="L130" s="36">
        <f>SUMIFS(СВЦЭМ!$C$33:$C$776,СВЦЭМ!$A$33:$A$776,$A130,СВЦЭМ!$B$33:$B$776,L$119)+'СЕТ СН'!$I$9+СВЦЭМ!$D$10+'СЕТ СН'!$I$6-'СЕТ СН'!$I$19</f>
        <v>1227.4419145700001</v>
      </c>
      <c r="M130" s="36">
        <f>SUMIFS(СВЦЭМ!$C$33:$C$776,СВЦЭМ!$A$33:$A$776,$A130,СВЦЭМ!$B$33:$B$776,M$119)+'СЕТ СН'!$I$9+СВЦЭМ!$D$10+'СЕТ СН'!$I$6-'СЕТ СН'!$I$19</f>
        <v>1222.55372646</v>
      </c>
      <c r="N130" s="36">
        <f>SUMIFS(СВЦЭМ!$C$33:$C$776,СВЦЭМ!$A$33:$A$776,$A130,СВЦЭМ!$B$33:$B$776,N$119)+'СЕТ СН'!$I$9+СВЦЭМ!$D$10+'СЕТ СН'!$I$6-'СЕТ СН'!$I$19</f>
        <v>1230.5021380400001</v>
      </c>
      <c r="O130" s="36">
        <f>SUMIFS(СВЦЭМ!$C$33:$C$776,СВЦЭМ!$A$33:$A$776,$A130,СВЦЭМ!$B$33:$B$776,O$119)+'СЕТ СН'!$I$9+СВЦЭМ!$D$10+'СЕТ СН'!$I$6-'СЕТ СН'!$I$19</f>
        <v>1239.0371753500001</v>
      </c>
      <c r="P130" s="36">
        <f>SUMIFS(СВЦЭМ!$C$33:$C$776,СВЦЭМ!$A$33:$A$776,$A130,СВЦЭМ!$B$33:$B$776,P$119)+'СЕТ СН'!$I$9+СВЦЭМ!$D$10+'СЕТ СН'!$I$6-'СЕТ СН'!$I$19</f>
        <v>1237.6425535000001</v>
      </c>
      <c r="Q130" s="36">
        <f>SUMIFS(СВЦЭМ!$C$33:$C$776,СВЦЭМ!$A$33:$A$776,$A130,СВЦЭМ!$B$33:$B$776,Q$119)+'СЕТ СН'!$I$9+СВЦЭМ!$D$10+'СЕТ СН'!$I$6-'СЕТ СН'!$I$19</f>
        <v>1251.20356161</v>
      </c>
      <c r="R130" s="36">
        <f>SUMIFS(СВЦЭМ!$C$33:$C$776,СВЦЭМ!$A$33:$A$776,$A130,СВЦЭМ!$B$33:$B$776,R$119)+'СЕТ СН'!$I$9+СВЦЭМ!$D$10+'СЕТ СН'!$I$6-'СЕТ СН'!$I$19</f>
        <v>1235.82057214</v>
      </c>
      <c r="S130" s="36">
        <f>SUMIFS(СВЦЭМ!$C$33:$C$776,СВЦЭМ!$A$33:$A$776,$A130,СВЦЭМ!$B$33:$B$776,S$119)+'СЕТ СН'!$I$9+СВЦЭМ!$D$10+'СЕТ СН'!$I$6-'СЕТ СН'!$I$19</f>
        <v>1238.33788306</v>
      </c>
      <c r="T130" s="36">
        <f>SUMIFS(СВЦЭМ!$C$33:$C$776,СВЦЭМ!$A$33:$A$776,$A130,СВЦЭМ!$B$33:$B$776,T$119)+'СЕТ СН'!$I$9+СВЦЭМ!$D$10+'СЕТ СН'!$I$6-'СЕТ СН'!$I$19</f>
        <v>1232.3788812499999</v>
      </c>
      <c r="U130" s="36">
        <f>SUMIFS(СВЦЭМ!$C$33:$C$776,СВЦЭМ!$A$33:$A$776,$A130,СВЦЭМ!$B$33:$B$776,U$119)+'СЕТ СН'!$I$9+СВЦЭМ!$D$10+'СЕТ СН'!$I$6-'СЕТ СН'!$I$19</f>
        <v>1235.7041324700001</v>
      </c>
      <c r="V130" s="36">
        <f>SUMIFS(СВЦЭМ!$C$33:$C$776,СВЦЭМ!$A$33:$A$776,$A130,СВЦЭМ!$B$33:$B$776,V$119)+'СЕТ СН'!$I$9+СВЦЭМ!$D$10+'СЕТ СН'!$I$6-'СЕТ СН'!$I$19</f>
        <v>1249.1071067400001</v>
      </c>
      <c r="W130" s="36">
        <f>SUMIFS(СВЦЭМ!$C$33:$C$776,СВЦЭМ!$A$33:$A$776,$A130,СВЦЭМ!$B$33:$B$776,W$119)+'СЕТ СН'!$I$9+СВЦЭМ!$D$10+'СЕТ СН'!$I$6-'СЕТ СН'!$I$19</f>
        <v>1226.2197205800001</v>
      </c>
      <c r="X130" s="36">
        <f>SUMIFS(СВЦЭМ!$C$33:$C$776,СВЦЭМ!$A$33:$A$776,$A130,СВЦЭМ!$B$33:$B$776,X$119)+'СЕТ СН'!$I$9+СВЦЭМ!$D$10+'СЕТ СН'!$I$6-'СЕТ СН'!$I$19</f>
        <v>1209.2758248800001</v>
      </c>
      <c r="Y130" s="36">
        <f>SUMIFS(СВЦЭМ!$C$33:$C$776,СВЦЭМ!$A$33:$A$776,$A130,СВЦЭМ!$B$33:$B$776,Y$119)+'СЕТ СН'!$I$9+СВЦЭМ!$D$10+'СЕТ СН'!$I$6-'СЕТ СН'!$I$19</f>
        <v>1224.62003506</v>
      </c>
    </row>
    <row r="131" spans="1:25" ht="15.75" x14ac:dyDescent="0.2">
      <c r="A131" s="35">
        <f t="shared" si="3"/>
        <v>43720</v>
      </c>
      <c r="B131" s="36">
        <f>SUMIFS(СВЦЭМ!$C$33:$C$776,СВЦЭМ!$A$33:$A$776,$A131,СВЦЭМ!$B$33:$B$776,B$119)+'СЕТ СН'!$I$9+СВЦЭМ!$D$10+'СЕТ СН'!$I$6-'СЕТ СН'!$I$19</f>
        <v>1294.8509834900001</v>
      </c>
      <c r="C131" s="36">
        <f>SUMIFS(СВЦЭМ!$C$33:$C$776,СВЦЭМ!$A$33:$A$776,$A131,СВЦЭМ!$B$33:$B$776,C$119)+'СЕТ СН'!$I$9+СВЦЭМ!$D$10+'СЕТ СН'!$I$6-'СЕТ СН'!$I$19</f>
        <v>1303.7962718400001</v>
      </c>
      <c r="D131" s="36">
        <f>SUMIFS(СВЦЭМ!$C$33:$C$776,СВЦЭМ!$A$33:$A$776,$A131,СВЦЭМ!$B$33:$B$776,D$119)+'СЕТ СН'!$I$9+СВЦЭМ!$D$10+'СЕТ СН'!$I$6-'СЕТ СН'!$I$19</f>
        <v>1325.4810216400001</v>
      </c>
      <c r="E131" s="36">
        <f>SUMIFS(СВЦЭМ!$C$33:$C$776,СВЦЭМ!$A$33:$A$776,$A131,СВЦЭМ!$B$33:$B$776,E$119)+'СЕТ СН'!$I$9+СВЦЭМ!$D$10+'СЕТ СН'!$I$6-'СЕТ СН'!$I$19</f>
        <v>1336.13012639</v>
      </c>
      <c r="F131" s="36">
        <f>SUMIFS(СВЦЭМ!$C$33:$C$776,СВЦЭМ!$A$33:$A$776,$A131,СВЦЭМ!$B$33:$B$776,F$119)+'СЕТ СН'!$I$9+СВЦЭМ!$D$10+'СЕТ СН'!$I$6-'СЕТ СН'!$I$19</f>
        <v>1341.36757203</v>
      </c>
      <c r="G131" s="36">
        <f>SUMIFS(СВЦЭМ!$C$33:$C$776,СВЦЭМ!$A$33:$A$776,$A131,СВЦЭМ!$B$33:$B$776,G$119)+'СЕТ СН'!$I$9+СВЦЭМ!$D$10+'СЕТ СН'!$I$6-'СЕТ СН'!$I$19</f>
        <v>1316.71881598</v>
      </c>
      <c r="H131" s="36">
        <f>SUMIFS(СВЦЭМ!$C$33:$C$776,СВЦЭМ!$A$33:$A$776,$A131,СВЦЭМ!$B$33:$B$776,H$119)+'СЕТ СН'!$I$9+СВЦЭМ!$D$10+'СЕТ СН'!$I$6-'СЕТ СН'!$I$19</f>
        <v>1267.3541731400001</v>
      </c>
      <c r="I131" s="36">
        <f>SUMIFS(СВЦЭМ!$C$33:$C$776,СВЦЭМ!$A$33:$A$776,$A131,СВЦЭМ!$B$33:$B$776,I$119)+'СЕТ СН'!$I$9+СВЦЭМ!$D$10+'СЕТ СН'!$I$6-'СЕТ СН'!$I$19</f>
        <v>1218.13043451</v>
      </c>
      <c r="J131" s="36">
        <f>SUMIFS(СВЦЭМ!$C$33:$C$776,СВЦЭМ!$A$33:$A$776,$A131,СВЦЭМ!$B$33:$B$776,J$119)+'СЕТ СН'!$I$9+СВЦЭМ!$D$10+'СЕТ СН'!$I$6-'СЕТ СН'!$I$19</f>
        <v>1177.5332158000001</v>
      </c>
      <c r="K131" s="36">
        <f>SUMIFS(СВЦЭМ!$C$33:$C$776,СВЦЭМ!$A$33:$A$776,$A131,СВЦЭМ!$B$33:$B$776,K$119)+'СЕТ СН'!$I$9+СВЦЭМ!$D$10+'СЕТ СН'!$I$6-'СЕТ СН'!$I$19</f>
        <v>1179.2037781400002</v>
      </c>
      <c r="L131" s="36">
        <f>SUMIFS(СВЦЭМ!$C$33:$C$776,СВЦЭМ!$A$33:$A$776,$A131,СВЦЭМ!$B$33:$B$776,L$119)+'СЕТ СН'!$I$9+СВЦЭМ!$D$10+'СЕТ СН'!$I$6-'СЕТ СН'!$I$19</f>
        <v>1195.37439277</v>
      </c>
      <c r="M131" s="36">
        <f>SUMIFS(СВЦЭМ!$C$33:$C$776,СВЦЭМ!$A$33:$A$776,$A131,СВЦЭМ!$B$33:$B$776,M$119)+'СЕТ СН'!$I$9+СВЦЭМ!$D$10+'СЕТ СН'!$I$6-'СЕТ СН'!$I$19</f>
        <v>1186.6457357199999</v>
      </c>
      <c r="N131" s="36">
        <f>SUMIFS(СВЦЭМ!$C$33:$C$776,СВЦЭМ!$A$33:$A$776,$A131,СВЦЭМ!$B$33:$B$776,N$119)+'СЕТ СН'!$I$9+СВЦЭМ!$D$10+'СЕТ СН'!$I$6-'СЕТ СН'!$I$19</f>
        <v>1179.10789017</v>
      </c>
      <c r="O131" s="36">
        <f>SUMIFS(СВЦЭМ!$C$33:$C$776,СВЦЭМ!$A$33:$A$776,$A131,СВЦЭМ!$B$33:$B$776,O$119)+'СЕТ СН'!$I$9+СВЦЭМ!$D$10+'СЕТ СН'!$I$6-'СЕТ СН'!$I$19</f>
        <v>1181.16599918</v>
      </c>
      <c r="P131" s="36">
        <f>SUMIFS(СВЦЭМ!$C$33:$C$776,СВЦЭМ!$A$33:$A$776,$A131,СВЦЭМ!$B$33:$B$776,P$119)+'СЕТ СН'!$I$9+СВЦЭМ!$D$10+'СЕТ СН'!$I$6-'СЕТ СН'!$I$19</f>
        <v>1182.6436722800001</v>
      </c>
      <c r="Q131" s="36">
        <f>SUMIFS(СВЦЭМ!$C$33:$C$776,СВЦЭМ!$A$33:$A$776,$A131,СВЦЭМ!$B$33:$B$776,Q$119)+'СЕТ СН'!$I$9+СВЦЭМ!$D$10+'СЕТ СН'!$I$6-'СЕТ СН'!$I$19</f>
        <v>1172.30782301</v>
      </c>
      <c r="R131" s="36">
        <f>SUMIFS(СВЦЭМ!$C$33:$C$776,СВЦЭМ!$A$33:$A$776,$A131,СВЦЭМ!$B$33:$B$776,R$119)+'СЕТ СН'!$I$9+СВЦЭМ!$D$10+'СЕТ СН'!$I$6-'СЕТ СН'!$I$19</f>
        <v>1167.0032565200001</v>
      </c>
      <c r="S131" s="36">
        <f>SUMIFS(СВЦЭМ!$C$33:$C$776,СВЦЭМ!$A$33:$A$776,$A131,СВЦЭМ!$B$33:$B$776,S$119)+'СЕТ СН'!$I$9+СВЦЭМ!$D$10+'СЕТ СН'!$I$6-'СЕТ СН'!$I$19</f>
        <v>1168.40260227</v>
      </c>
      <c r="T131" s="36">
        <f>SUMIFS(СВЦЭМ!$C$33:$C$776,СВЦЭМ!$A$33:$A$776,$A131,СВЦЭМ!$B$33:$B$776,T$119)+'СЕТ СН'!$I$9+СВЦЭМ!$D$10+'СЕТ СН'!$I$6-'СЕТ СН'!$I$19</f>
        <v>1175.0705132000001</v>
      </c>
      <c r="U131" s="36">
        <f>SUMIFS(СВЦЭМ!$C$33:$C$776,СВЦЭМ!$A$33:$A$776,$A131,СВЦЭМ!$B$33:$B$776,U$119)+'СЕТ СН'!$I$9+СВЦЭМ!$D$10+'СЕТ СН'!$I$6-'СЕТ СН'!$I$19</f>
        <v>1194.23816222</v>
      </c>
      <c r="V131" s="36">
        <f>SUMIFS(СВЦЭМ!$C$33:$C$776,СВЦЭМ!$A$33:$A$776,$A131,СВЦЭМ!$B$33:$B$776,V$119)+'СЕТ СН'!$I$9+СВЦЭМ!$D$10+'СЕТ СН'!$I$6-'СЕТ СН'!$I$19</f>
        <v>1214.95220221</v>
      </c>
      <c r="W131" s="36">
        <f>SUMIFS(СВЦЭМ!$C$33:$C$776,СВЦЭМ!$A$33:$A$776,$A131,СВЦЭМ!$B$33:$B$776,W$119)+'СЕТ СН'!$I$9+СВЦЭМ!$D$10+'СЕТ СН'!$I$6-'СЕТ СН'!$I$19</f>
        <v>1195.5680560000001</v>
      </c>
      <c r="X131" s="36">
        <f>SUMIFS(СВЦЭМ!$C$33:$C$776,СВЦЭМ!$A$33:$A$776,$A131,СВЦЭМ!$B$33:$B$776,X$119)+'СЕТ СН'!$I$9+СВЦЭМ!$D$10+'СЕТ СН'!$I$6-'СЕТ СН'!$I$19</f>
        <v>1183.31615837</v>
      </c>
      <c r="Y131" s="36">
        <f>SUMIFS(СВЦЭМ!$C$33:$C$776,СВЦЭМ!$A$33:$A$776,$A131,СВЦЭМ!$B$33:$B$776,Y$119)+'СЕТ СН'!$I$9+СВЦЭМ!$D$10+'СЕТ СН'!$I$6-'СЕТ СН'!$I$19</f>
        <v>1229.9467918400001</v>
      </c>
    </row>
    <row r="132" spans="1:25" ht="15.75" x14ac:dyDescent="0.2">
      <c r="A132" s="35">
        <f t="shared" si="3"/>
        <v>43721</v>
      </c>
      <c r="B132" s="36">
        <f>SUMIFS(СВЦЭМ!$C$33:$C$776,СВЦЭМ!$A$33:$A$776,$A132,СВЦЭМ!$B$33:$B$776,B$119)+'СЕТ СН'!$I$9+СВЦЭМ!$D$10+'СЕТ СН'!$I$6-'СЕТ СН'!$I$19</f>
        <v>1240.0000028900001</v>
      </c>
      <c r="C132" s="36">
        <f>SUMIFS(СВЦЭМ!$C$33:$C$776,СВЦЭМ!$A$33:$A$776,$A132,СВЦЭМ!$B$33:$B$776,C$119)+'СЕТ СН'!$I$9+СВЦЭМ!$D$10+'СЕТ СН'!$I$6-'СЕТ СН'!$I$19</f>
        <v>1275.18844797</v>
      </c>
      <c r="D132" s="36">
        <f>SUMIFS(СВЦЭМ!$C$33:$C$776,СВЦЭМ!$A$33:$A$776,$A132,СВЦЭМ!$B$33:$B$776,D$119)+'СЕТ СН'!$I$9+СВЦЭМ!$D$10+'СЕТ СН'!$I$6-'СЕТ СН'!$I$19</f>
        <v>1291.9355075400001</v>
      </c>
      <c r="E132" s="36">
        <f>SUMIFS(СВЦЭМ!$C$33:$C$776,СВЦЭМ!$A$33:$A$776,$A132,СВЦЭМ!$B$33:$B$776,E$119)+'СЕТ СН'!$I$9+СВЦЭМ!$D$10+'СЕТ СН'!$I$6-'СЕТ СН'!$I$19</f>
        <v>1305.1466948700001</v>
      </c>
      <c r="F132" s="36">
        <f>SUMIFS(СВЦЭМ!$C$33:$C$776,СВЦЭМ!$A$33:$A$776,$A132,СВЦЭМ!$B$33:$B$776,F$119)+'СЕТ СН'!$I$9+СВЦЭМ!$D$10+'СЕТ СН'!$I$6-'СЕТ СН'!$I$19</f>
        <v>1311.35120545</v>
      </c>
      <c r="G132" s="36">
        <f>SUMIFS(СВЦЭМ!$C$33:$C$776,СВЦЭМ!$A$33:$A$776,$A132,СВЦЭМ!$B$33:$B$776,G$119)+'СЕТ СН'!$I$9+СВЦЭМ!$D$10+'СЕТ СН'!$I$6-'СЕТ СН'!$I$19</f>
        <v>1280.66660247</v>
      </c>
      <c r="H132" s="36">
        <f>SUMIFS(СВЦЭМ!$C$33:$C$776,СВЦЭМ!$A$33:$A$776,$A132,СВЦЭМ!$B$33:$B$776,H$119)+'СЕТ СН'!$I$9+СВЦЭМ!$D$10+'СЕТ СН'!$I$6-'СЕТ СН'!$I$19</f>
        <v>1238.68129337</v>
      </c>
      <c r="I132" s="36">
        <f>SUMIFS(СВЦЭМ!$C$33:$C$776,СВЦЭМ!$A$33:$A$776,$A132,СВЦЭМ!$B$33:$B$776,I$119)+'СЕТ СН'!$I$9+СВЦЭМ!$D$10+'СЕТ СН'!$I$6-'СЕТ СН'!$I$19</f>
        <v>1214.3416175300001</v>
      </c>
      <c r="J132" s="36">
        <f>SUMIFS(СВЦЭМ!$C$33:$C$776,СВЦЭМ!$A$33:$A$776,$A132,СВЦЭМ!$B$33:$B$776,J$119)+'СЕТ СН'!$I$9+СВЦЭМ!$D$10+'СЕТ СН'!$I$6-'СЕТ СН'!$I$19</f>
        <v>1198.0036853700001</v>
      </c>
      <c r="K132" s="36">
        <f>SUMIFS(СВЦЭМ!$C$33:$C$776,СВЦЭМ!$A$33:$A$776,$A132,СВЦЭМ!$B$33:$B$776,K$119)+'СЕТ СН'!$I$9+СВЦЭМ!$D$10+'СЕТ СН'!$I$6-'СЕТ СН'!$I$19</f>
        <v>1172.8017283200002</v>
      </c>
      <c r="L132" s="36">
        <f>SUMIFS(СВЦЭМ!$C$33:$C$776,СВЦЭМ!$A$33:$A$776,$A132,СВЦЭМ!$B$33:$B$776,L$119)+'СЕТ СН'!$I$9+СВЦЭМ!$D$10+'СЕТ СН'!$I$6-'СЕТ СН'!$I$19</f>
        <v>1162.2773239600001</v>
      </c>
      <c r="M132" s="36">
        <f>SUMIFS(СВЦЭМ!$C$33:$C$776,СВЦЭМ!$A$33:$A$776,$A132,СВЦЭМ!$B$33:$B$776,M$119)+'СЕТ СН'!$I$9+СВЦЭМ!$D$10+'СЕТ СН'!$I$6-'СЕТ СН'!$I$19</f>
        <v>1166.9527901000001</v>
      </c>
      <c r="N132" s="36">
        <f>SUMIFS(СВЦЭМ!$C$33:$C$776,СВЦЭМ!$A$33:$A$776,$A132,СВЦЭМ!$B$33:$B$776,N$119)+'СЕТ СН'!$I$9+СВЦЭМ!$D$10+'СЕТ СН'!$I$6-'СЕТ СН'!$I$19</f>
        <v>1180.8480140900001</v>
      </c>
      <c r="O132" s="36">
        <f>SUMIFS(СВЦЭМ!$C$33:$C$776,СВЦЭМ!$A$33:$A$776,$A132,СВЦЭМ!$B$33:$B$776,O$119)+'СЕТ СН'!$I$9+СВЦЭМ!$D$10+'СЕТ СН'!$I$6-'СЕТ СН'!$I$19</f>
        <v>1186.9068940700001</v>
      </c>
      <c r="P132" s="36">
        <f>SUMIFS(СВЦЭМ!$C$33:$C$776,СВЦЭМ!$A$33:$A$776,$A132,СВЦЭМ!$B$33:$B$776,P$119)+'СЕТ СН'!$I$9+СВЦЭМ!$D$10+'СЕТ СН'!$I$6-'СЕТ СН'!$I$19</f>
        <v>1187.3713779900002</v>
      </c>
      <c r="Q132" s="36">
        <f>SUMIFS(СВЦЭМ!$C$33:$C$776,СВЦЭМ!$A$33:$A$776,$A132,СВЦЭМ!$B$33:$B$776,Q$119)+'СЕТ СН'!$I$9+СВЦЭМ!$D$10+'СЕТ СН'!$I$6-'СЕТ СН'!$I$19</f>
        <v>1190.56272367</v>
      </c>
      <c r="R132" s="36">
        <f>SUMIFS(СВЦЭМ!$C$33:$C$776,СВЦЭМ!$A$33:$A$776,$A132,СВЦЭМ!$B$33:$B$776,R$119)+'СЕТ СН'!$I$9+СВЦЭМ!$D$10+'СЕТ СН'!$I$6-'СЕТ СН'!$I$19</f>
        <v>1159.31325932</v>
      </c>
      <c r="S132" s="36">
        <f>SUMIFS(СВЦЭМ!$C$33:$C$776,СВЦЭМ!$A$33:$A$776,$A132,СВЦЭМ!$B$33:$B$776,S$119)+'СЕТ СН'!$I$9+СВЦЭМ!$D$10+'СЕТ СН'!$I$6-'СЕТ СН'!$I$19</f>
        <v>1173.3935469400001</v>
      </c>
      <c r="T132" s="36">
        <f>SUMIFS(СВЦЭМ!$C$33:$C$776,СВЦЭМ!$A$33:$A$776,$A132,СВЦЭМ!$B$33:$B$776,T$119)+'СЕТ СН'!$I$9+СВЦЭМ!$D$10+'СЕТ СН'!$I$6-'СЕТ СН'!$I$19</f>
        <v>1190.34225006</v>
      </c>
      <c r="U132" s="36">
        <f>SUMIFS(СВЦЭМ!$C$33:$C$776,СВЦЭМ!$A$33:$A$776,$A132,СВЦЭМ!$B$33:$B$776,U$119)+'СЕТ СН'!$I$9+СВЦЭМ!$D$10+'СЕТ СН'!$I$6-'СЕТ СН'!$I$19</f>
        <v>1203.2713057400001</v>
      </c>
      <c r="V132" s="36">
        <f>SUMIFS(СВЦЭМ!$C$33:$C$776,СВЦЭМ!$A$33:$A$776,$A132,СВЦЭМ!$B$33:$B$776,V$119)+'СЕТ СН'!$I$9+СВЦЭМ!$D$10+'СЕТ СН'!$I$6-'СЕТ СН'!$I$19</f>
        <v>1158.86746309</v>
      </c>
      <c r="W132" s="36">
        <f>SUMIFS(СВЦЭМ!$C$33:$C$776,СВЦЭМ!$A$33:$A$776,$A132,СВЦЭМ!$B$33:$B$776,W$119)+'СЕТ СН'!$I$9+СВЦЭМ!$D$10+'СЕТ СН'!$I$6-'СЕТ СН'!$I$19</f>
        <v>1173.5665732100001</v>
      </c>
      <c r="X132" s="36">
        <f>SUMIFS(СВЦЭМ!$C$33:$C$776,СВЦЭМ!$A$33:$A$776,$A132,СВЦЭМ!$B$33:$B$776,X$119)+'СЕТ СН'!$I$9+СВЦЭМ!$D$10+'СЕТ СН'!$I$6-'СЕТ СН'!$I$19</f>
        <v>1147.1731324700002</v>
      </c>
      <c r="Y132" s="36">
        <f>SUMIFS(СВЦЭМ!$C$33:$C$776,СВЦЭМ!$A$33:$A$776,$A132,СВЦЭМ!$B$33:$B$776,Y$119)+'СЕТ СН'!$I$9+СВЦЭМ!$D$10+'СЕТ СН'!$I$6-'СЕТ СН'!$I$19</f>
        <v>1221.65139168</v>
      </c>
    </row>
    <row r="133" spans="1:25" ht="15.75" x14ac:dyDescent="0.2">
      <c r="A133" s="35">
        <f t="shared" si="3"/>
        <v>43722</v>
      </c>
      <c r="B133" s="36">
        <f>SUMIFS(СВЦЭМ!$C$33:$C$776,СВЦЭМ!$A$33:$A$776,$A133,СВЦЭМ!$B$33:$B$776,B$119)+'СЕТ СН'!$I$9+СВЦЭМ!$D$10+'СЕТ СН'!$I$6-'СЕТ СН'!$I$19</f>
        <v>1309.6977179600001</v>
      </c>
      <c r="C133" s="36">
        <f>SUMIFS(СВЦЭМ!$C$33:$C$776,СВЦЭМ!$A$33:$A$776,$A133,СВЦЭМ!$B$33:$B$776,C$119)+'СЕТ СН'!$I$9+СВЦЭМ!$D$10+'СЕТ СН'!$I$6-'СЕТ СН'!$I$19</f>
        <v>1309.11475541</v>
      </c>
      <c r="D133" s="36">
        <f>SUMIFS(СВЦЭМ!$C$33:$C$776,СВЦЭМ!$A$33:$A$776,$A133,СВЦЭМ!$B$33:$B$776,D$119)+'СЕТ СН'!$I$9+СВЦЭМ!$D$10+'СЕТ СН'!$I$6-'СЕТ СН'!$I$19</f>
        <v>1329.5523680000001</v>
      </c>
      <c r="E133" s="36">
        <f>SUMIFS(СВЦЭМ!$C$33:$C$776,СВЦЭМ!$A$33:$A$776,$A133,СВЦЭМ!$B$33:$B$776,E$119)+'СЕТ СН'!$I$9+СВЦЭМ!$D$10+'СЕТ СН'!$I$6-'СЕТ СН'!$I$19</f>
        <v>1338.25439108</v>
      </c>
      <c r="F133" s="36">
        <f>SUMIFS(СВЦЭМ!$C$33:$C$776,СВЦЭМ!$A$33:$A$776,$A133,СВЦЭМ!$B$33:$B$776,F$119)+'СЕТ СН'!$I$9+СВЦЭМ!$D$10+'СЕТ СН'!$I$6-'СЕТ СН'!$I$19</f>
        <v>1343.79766247</v>
      </c>
      <c r="G133" s="36">
        <f>SUMIFS(СВЦЭМ!$C$33:$C$776,СВЦЭМ!$A$33:$A$776,$A133,СВЦЭМ!$B$33:$B$776,G$119)+'СЕТ СН'!$I$9+СВЦЭМ!$D$10+'СЕТ СН'!$I$6-'СЕТ СН'!$I$19</f>
        <v>1338.82676199</v>
      </c>
      <c r="H133" s="36">
        <f>SUMIFS(СВЦЭМ!$C$33:$C$776,СВЦЭМ!$A$33:$A$776,$A133,СВЦЭМ!$B$33:$B$776,H$119)+'СЕТ СН'!$I$9+СВЦЭМ!$D$10+'СЕТ СН'!$I$6-'СЕТ СН'!$I$19</f>
        <v>1320.30018344</v>
      </c>
      <c r="I133" s="36">
        <f>SUMIFS(СВЦЭМ!$C$33:$C$776,СВЦЭМ!$A$33:$A$776,$A133,СВЦЭМ!$B$33:$B$776,I$119)+'СЕТ СН'!$I$9+СВЦЭМ!$D$10+'СЕТ СН'!$I$6-'СЕТ СН'!$I$19</f>
        <v>1277.58694683</v>
      </c>
      <c r="J133" s="36">
        <f>SUMIFS(СВЦЭМ!$C$33:$C$776,СВЦЭМ!$A$33:$A$776,$A133,СВЦЭМ!$B$33:$B$776,J$119)+'СЕТ СН'!$I$9+СВЦЭМ!$D$10+'СЕТ СН'!$I$6-'СЕТ СН'!$I$19</f>
        <v>1218.95713383</v>
      </c>
      <c r="K133" s="36">
        <f>SUMIFS(СВЦЭМ!$C$33:$C$776,СВЦЭМ!$A$33:$A$776,$A133,СВЦЭМ!$B$33:$B$776,K$119)+'СЕТ СН'!$I$9+СВЦЭМ!$D$10+'СЕТ СН'!$I$6-'СЕТ СН'!$I$19</f>
        <v>1175.6167815000001</v>
      </c>
      <c r="L133" s="36">
        <f>SUMIFS(СВЦЭМ!$C$33:$C$776,СВЦЭМ!$A$33:$A$776,$A133,СВЦЭМ!$B$33:$B$776,L$119)+'СЕТ СН'!$I$9+СВЦЭМ!$D$10+'СЕТ СН'!$I$6-'СЕТ СН'!$I$19</f>
        <v>1154.6452788000001</v>
      </c>
      <c r="M133" s="36">
        <f>SUMIFS(СВЦЭМ!$C$33:$C$776,СВЦЭМ!$A$33:$A$776,$A133,СВЦЭМ!$B$33:$B$776,M$119)+'СЕТ СН'!$I$9+СВЦЭМ!$D$10+'СЕТ СН'!$I$6-'СЕТ СН'!$I$19</f>
        <v>1147.05696521</v>
      </c>
      <c r="N133" s="36">
        <f>SUMIFS(СВЦЭМ!$C$33:$C$776,СВЦЭМ!$A$33:$A$776,$A133,СВЦЭМ!$B$33:$B$776,N$119)+'СЕТ СН'!$I$9+СВЦЭМ!$D$10+'СЕТ СН'!$I$6-'СЕТ СН'!$I$19</f>
        <v>1153.12648457</v>
      </c>
      <c r="O133" s="36">
        <f>SUMIFS(СВЦЭМ!$C$33:$C$776,СВЦЭМ!$A$33:$A$776,$A133,СВЦЭМ!$B$33:$B$776,O$119)+'СЕТ СН'!$I$9+СВЦЭМ!$D$10+'СЕТ СН'!$I$6-'СЕТ СН'!$I$19</f>
        <v>1160.25087414</v>
      </c>
      <c r="P133" s="36">
        <f>SUMIFS(СВЦЭМ!$C$33:$C$776,СВЦЭМ!$A$33:$A$776,$A133,СВЦЭМ!$B$33:$B$776,P$119)+'СЕТ СН'!$I$9+СВЦЭМ!$D$10+'СЕТ СН'!$I$6-'СЕТ СН'!$I$19</f>
        <v>1179.2516532</v>
      </c>
      <c r="Q133" s="36">
        <f>SUMIFS(СВЦЭМ!$C$33:$C$776,СВЦЭМ!$A$33:$A$776,$A133,СВЦЭМ!$B$33:$B$776,Q$119)+'СЕТ СН'!$I$9+СВЦЭМ!$D$10+'СЕТ СН'!$I$6-'СЕТ СН'!$I$19</f>
        <v>1180.68318619</v>
      </c>
      <c r="R133" s="36">
        <f>SUMIFS(СВЦЭМ!$C$33:$C$776,СВЦЭМ!$A$33:$A$776,$A133,СВЦЭМ!$B$33:$B$776,R$119)+'СЕТ СН'!$I$9+СВЦЭМ!$D$10+'СЕТ СН'!$I$6-'СЕТ СН'!$I$19</f>
        <v>1146.5097613299999</v>
      </c>
      <c r="S133" s="36">
        <f>SUMIFS(СВЦЭМ!$C$33:$C$776,СВЦЭМ!$A$33:$A$776,$A133,СВЦЭМ!$B$33:$B$776,S$119)+'СЕТ СН'!$I$9+СВЦЭМ!$D$10+'СЕТ СН'!$I$6-'СЕТ СН'!$I$19</f>
        <v>1112.9432392400001</v>
      </c>
      <c r="T133" s="36">
        <f>SUMIFS(СВЦЭМ!$C$33:$C$776,СВЦЭМ!$A$33:$A$776,$A133,СВЦЭМ!$B$33:$B$776,T$119)+'СЕТ СН'!$I$9+СВЦЭМ!$D$10+'СЕТ СН'!$I$6-'СЕТ СН'!$I$19</f>
        <v>1115.82806729</v>
      </c>
      <c r="U133" s="36">
        <f>SUMIFS(СВЦЭМ!$C$33:$C$776,СВЦЭМ!$A$33:$A$776,$A133,СВЦЭМ!$B$33:$B$776,U$119)+'СЕТ СН'!$I$9+СВЦЭМ!$D$10+'СЕТ СН'!$I$6-'СЕТ СН'!$I$19</f>
        <v>1118.8779316100001</v>
      </c>
      <c r="V133" s="36">
        <f>SUMIFS(СВЦЭМ!$C$33:$C$776,СВЦЭМ!$A$33:$A$776,$A133,СВЦЭМ!$B$33:$B$776,V$119)+'СЕТ СН'!$I$9+СВЦЭМ!$D$10+'СЕТ СН'!$I$6-'СЕТ СН'!$I$19</f>
        <v>1137.06149525</v>
      </c>
      <c r="W133" s="36">
        <f>SUMIFS(СВЦЭМ!$C$33:$C$776,СВЦЭМ!$A$33:$A$776,$A133,СВЦЭМ!$B$33:$B$776,W$119)+'СЕТ СН'!$I$9+СВЦЭМ!$D$10+'СЕТ СН'!$I$6-'СЕТ СН'!$I$19</f>
        <v>1129.16238247</v>
      </c>
      <c r="X133" s="36">
        <f>SUMIFS(СВЦЭМ!$C$33:$C$776,СВЦЭМ!$A$33:$A$776,$A133,СВЦЭМ!$B$33:$B$776,X$119)+'СЕТ СН'!$I$9+СВЦЭМ!$D$10+'СЕТ СН'!$I$6-'СЕТ СН'!$I$19</f>
        <v>1099.0828414300001</v>
      </c>
      <c r="Y133" s="36">
        <f>SUMIFS(СВЦЭМ!$C$33:$C$776,СВЦЭМ!$A$33:$A$776,$A133,СВЦЭМ!$B$33:$B$776,Y$119)+'СЕТ СН'!$I$9+СВЦЭМ!$D$10+'СЕТ СН'!$I$6-'СЕТ СН'!$I$19</f>
        <v>1122.37896677</v>
      </c>
    </row>
    <row r="134" spans="1:25" ht="15.75" x14ac:dyDescent="0.2">
      <c r="A134" s="35">
        <f t="shared" si="3"/>
        <v>43723</v>
      </c>
      <c r="B134" s="36">
        <f>SUMIFS(СВЦЭМ!$C$33:$C$776,СВЦЭМ!$A$33:$A$776,$A134,СВЦЭМ!$B$33:$B$776,B$119)+'СЕТ СН'!$I$9+СВЦЭМ!$D$10+'СЕТ СН'!$I$6-'СЕТ СН'!$I$19</f>
        <v>1203.81637894</v>
      </c>
      <c r="C134" s="36">
        <f>SUMIFS(СВЦЭМ!$C$33:$C$776,СВЦЭМ!$A$33:$A$776,$A134,СВЦЭМ!$B$33:$B$776,C$119)+'СЕТ СН'!$I$9+СВЦЭМ!$D$10+'СЕТ СН'!$I$6-'СЕТ СН'!$I$19</f>
        <v>1252.68262123</v>
      </c>
      <c r="D134" s="36">
        <f>SUMIFS(СВЦЭМ!$C$33:$C$776,СВЦЭМ!$A$33:$A$776,$A134,СВЦЭМ!$B$33:$B$776,D$119)+'СЕТ СН'!$I$9+СВЦЭМ!$D$10+'СЕТ СН'!$I$6-'СЕТ СН'!$I$19</f>
        <v>1264.72793847</v>
      </c>
      <c r="E134" s="36">
        <f>SUMIFS(СВЦЭМ!$C$33:$C$776,СВЦЭМ!$A$33:$A$776,$A134,СВЦЭМ!$B$33:$B$776,E$119)+'СЕТ СН'!$I$9+СВЦЭМ!$D$10+'СЕТ СН'!$I$6-'СЕТ СН'!$I$19</f>
        <v>1275.5400946500001</v>
      </c>
      <c r="F134" s="36">
        <f>SUMIFS(СВЦЭМ!$C$33:$C$776,СВЦЭМ!$A$33:$A$776,$A134,СВЦЭМ!$B$33:$B$776,F$119)+'СЕТ СН'!$I$9+СВЦЭМ!$D$10+'СЕТ СН'!$I$6-'СЕТ СН'!$I$19</f>
        <v>1281.4429477600002</v>
      </c>
      <c r="G134" s="36">
        <f>SUMIFS(СВЦЭМ!$C$33:$C$776,СВЦЭМ!$A$33:$A$776,$A134,СВЦЭМ!$B$33:$B$776,G$119)+'СЕТ СН'!$I$9+СВЦЭМ!$D$10+'СЕТ СН'!$I$6-'СЕТ СН'!$I$19</f>
        <v>1276.1580191100002</v>
      </c>
      <c r="H134" s="36">
        <f>SUMIFS(СВЦЭМ!$C$33:$C$776,СВЦЭМ!$A$33:$A$776,$A134,СВЦЭМ!$B$33:$B$776,H$119)+'СЕТ СН'!$I$9+СВЦЭМ!$D$10+'СЕТ СН'!$I$6-'СЕТ СН'!$I$19</f>
        <v>1255.96749785</v>
      </c>
      <c r="I134" s="36">
        <f>SUMIFS(СВЦЭМ!$C$33:$C$776,СВЦЭМ!$A$33:$A$776,$A134,СВЦЭМ!$B$33:$B$776,I$119)+'СЕТ СН'!$I$9+СВЦЭМ!$D$10+'СЕТ СН'!$I$6-'СЕТ СН'!$I$19</f>
        <v>1227.2707956100001</v>
      </c>
      <c r="J134" s="36">
        <f>SUMIFS(СВЦЭМ!$C$33:$C$776,СВЦЭМ!$A$33:$A$776,$A134,СВЦЭМ!$B$33:$B$776,J$119)+'СЕТ СН'!$I$9+СВЦЭМ!$D$10+'СЕТ СН'!$I$6-'СЕТ СН'!$I$19</f>
        <v>1180.59654602</v>
      </c>
      <c r="K134" s="36">
        <f>SUMIFS(СВЦЭМ!$C$33:$C$776,СВЦЭМ!$A$33:$A$776,$A134,СВЦЭМ!$B$33:$B$776,K$119)+'СЕТ СН'!$I$9+СВЦЭМ!$D$10+'СЕТ СН'!$I$6-'СЕТ СН'!$I$19</f>
        <v>1147.7309499400001</v>
      </c>
      <c r="L134" s="36">
        <f>SUMIFS(СВЦЭМ!$C$33:$C$776,СВЦЭМ!$A$33:$A$776,$A134,СВЦЭМ!$B$33:$B$776,L$119)+'СЕТ СН'!$I$9+СВЦЭМ!$D$10+'СЕТ СН'!$I$6-'СЕТ СН'!$I$19</f>
        <v>1167.7073392500001</v>
      </c>
      <c r="M134" s="36">
        <f>SUMIFS(СВЦЭМ!$C$33:$C$776,СВЦЭМ!$A$33:$A$776,$A134,СВЦЭМ!$B$33:$B$776,M$119)+'СЕТ СН'!$I$9+СВЦЭМ!$D$10+'СЕТ СН'!$I$6-'СЕТ СН'!$I$19</f>
        <v>1162.8959630000002</v>
      </c>
      <c r="N134" s="36">
        <f>SUMIFS(СВЦЭМ!$C$33:$C$776,СВЦЭМ!$A$33:$A$776,$A134,СВЦЭМ!$B$33:$B$776,N$119)+'СЕТ СН'!$I$9+СВЦЭМ!$D$10+'СЕТ СН'!$I$6-'СЕТ СН'!$I$19</f>
        <v>1155.14068245</v>
      </c>
      <c r="O134" s="36">
        <f>SUMIFS(СВЦЭМ!$C$33:$C$776,СВЦЭМ!$A$33:$A$776,$A134,СВЦЭМ!$B$33:$B$776,O$119)+'СЕТ СН'!$I$9+СВЦЭМ!$D$10+'СЕТ СН'!$I$6-'СЕТ СН'!$I$19</f>
        <v>1150.1793917700002</v>
      </c>
      <c r="P134" s="36">
        <f>SUMIFS(СВЦЭМ!$C$33:$C$776,СВЦЭМ!$A$33:$A$776,$A134,СВЦЭМ!$B$33:$B$776,P$119)+'СЕТ СН'!$I$9+СВЦЭМ!$D$10+'СЕТ СН'!$I$6-'СЕТ СН'!$I$19</f>
        <v>1156.4046990500001</v>
      </c>
      <c r="Q134" s="36">
        <f>SUMIFS(СВЦЭМ!$C$33:$C$776,СВЦЭМ!$A$33:$A$776,$A134,СВЦЭМ!$B$33:$B$776,Q$119)+'СЕТ СН'!$I$9+СВЦЭМ!$D$10+'СЕТ СН'!$I$6-'СЕТ СН'!$I$19</f>
        <v>1164.5533592300001</v>
      </c>
      <c r="R134" s="36">
        <f>SUMIFS(СВЦЭМ!$C$33:$C$776,СВЦЭМ!$A$33:$A$776,$A134,СВЦЭМ!$B$33:$B$776,R$119)+'СЕТ СН'!$I$9+СВЦЭМ!$D$10+'СЕТ СН'!$I$6-'СЕТ СН'!$I$19</f>
        <v>1118.4038279900001</v>
      </c>
      <c r="S134" s="36">
        <f>SUMIFS(СВЦЭМ!$C$33:$C$776,СВЦЭМ!$A$33:$A$776,$A134,СВЦЭМ!$B$33:$B$776,S$119)+'СЕТ СН'!$I$9+СВЦЭМ!$D$10+'СЕТ СН'!$I$6-'СЕТ СН'!$I$19</f>
        <v>1108.40488078</v>
      </c>
      <c r="T134" s="36">
        <f>SUMIFS(СВЦЭМ!$C$33:$C$776,СВЦЭМ!$A$33:$A$776,$A134,СВЦЭМ!$B$33:$B$776,T$119)+'СЕТ СН'!$I$9+СВЦЭМ!$D$10+'СЕТ СН'!$I$6-'СЕТ СН'!$I$19</f>
        <v>1116.1836318400001</v>
      </c>
      <c r="U134" s="36">
        <f>SUMIFS(СВЦЭМ!$C$33:$C$776,СВЦЭМ!$A$33:$A$776,$A134,СВЦЭМ!$B$33:$B$776,U$119)+'СЕТ СН'!$I$9+СВЦЭМ!$D$10+'СЕТ СН'!$I$6-'СЕТ СН'!$I$19</f>
        <v>1132.3216548300002</v>
      </c>
      <c r="V134" s="36">
        <f>SUMIFS(СВЦЭМ!$C$33:$C$776,СВЦЭМ!$A$33:$A$776,$A134,СВЦЭМ!$B$33:$B$776,V$119)+'СЕТ СН'!$I$9+СВЦЭМ!$D$10+'СЕТ СН'!$I$6-'СЕТ СН'!$I$19</f>
        <v>1157.5737856000001</v>
      </c>
      <c r="W134" s="36">
        <f>SUMIFS(СВЦЭМ!$C$33:$C$776,СВЦЭМ!$A$33:$A$776,$A134,СВЦЭМ!$B$33:$B$776,W$119)+'СЕТ СН'!$I$9+СВЦЭМ!$D$10+'СЕТ СН'!$I$6-'СЕТ СН'!$I$19</f>
        <v>1151.9705066700001</v>
      </c>
      <c r="X134" s="36">
        <f>SUMIFS(СВЦЭМ!$C$33:$C$776,СВЦЭМ!$A$33:$A$776,$A134,СВЦЭМ!$B$33:$B$776,X$119)+'СЕТ СН'!$I$9+СВЦЭМ!$D$10+'СЕТ СН'!$I$6-'СЕТ СН'!$I$19</f>
        <v>1110.38689608</v>
      </c>
      <c r="Y134" s="36">
        <f>SUMIFS(СВЦЭМ!$C$33:$C$776,СВЦЭМ!$A$33:$A$776,$A134,СВЦЭМ!$B$33:$B$776,Y$119)+'СЕТ СН'!$I$9+СВЦЭМ!$D$10+'СЕТ СН'!$I$6-'СЕТ СН'!$I$19</f>
        <v>1154.16269042</v>
      </c>
    </row>
    <row r="135" spans="1:25" ht="15.75" x14ac:dyDescent="0.2">
      <c r="A135" s="35">
        <f t="shared" si="3"/>
        <v>43724</v>
      </c>
      <c r="B135" s="36">
        <f>SUMIFS(СВЦЭМ!$C$33:$C$776,СВЦЭМ!$A$33:$A$776,$A135,СВЦЭМ!$B$33:$B$776,B$119)+'СЕТ СН'!$I$9+СВЦЭМ!$D$10+'СЕТ СН'!$I$6-'СЕТ СН'!$I$19</f>
        <v>1244.61753028</v>
      </c>
      <c r="C135" s="36">
        <f>SUMIFS(СВЦЭМ!$C$33:$C$776,СВЦЭМ!$A$33:$A$776,$A135,СВЦЭМ!$B$33:$B$776,C$119)+'СЕТ СН'!$I$9+СВЦЭМ!$D$10+'СЕТ СН'!$I$6-'СЕТ СН'!$I$19</f>
        <v>1280.5738992300001</v>
      </c>
      <c r="D135" s="36">
        <f>SUMIFS(СВЦЭМ!$C$33:$C$776,СВЦЭМ!$A$33:$A$776,$A135,СВЦЭМ!$B$33:$B$776,D$119)+'СЕТ СН'!$I$9+СВЦЭМ!$D$10+'СЕТ СН'!$I$6-'СЕТ СН'!$I$19</f>
        <v>1297.4777652300002</v>
      </c>
      <c r="E135" s="36">
        <f>SUMIFS(СВЦЭМ!$C$33:$C$776,СВЦЭМ!$A$33:$A$776,$A135,СВЦЭМ!$B$33:$B$776,E$119)+'СЕТ СН'!$I$9+СВЦЭМ!$D$10+'СЕТ СН'!$I$6-'СЕТ СН'!$I$19</f>
        <v>1300.6641007000001</v>
      </c>
      <c r="F135" s="36">
        <f>SUMIFS(СВЦЭМ!$C$33:$C$776,СВЦЭМ!$A$33:$A$776,$A135,СВЦЭМ!$B$33:$B$776,F$119)+'СЕТ СН'!$I$9+СВЦЭМ!$D$10+'СЕТ СН'!$I$6-'СЕТ СН'!$I$19</f>
        <v>1307.2655507300001</v>
      </c>
      <c r="G135" s="36">
        <f>SUMIFS(СВЦЭМ!$C$33:$C$776,СВЦЭМ!$A$33:$A$776,$A135,СВЦЭМ!$B$33:$B$776,G$119)+'СЕТ СН'!$I$9+СВЦЭМ!$D$10+'СЕТ СН'!$I$6-'СЕТ СН'!$I$19</f>
        <v>1305.0941596600001</v>
      </c>
      <c r="H135" s="36">
        <f>SUMIFS(СВЦЭМ!$C$33:$C$776,СВЦЭМ!$A$33:$A$776,$A135,СВЦЭМ!$B$33:$B$776,H$119)+'СЕТ СН'!$I$9+СВЦЭМ!$D$10+'СЕТ СН'!$I$6-'СЕТ СН'!$I$19</f>
        <v>1265.2327063600001</v>
      </c>
      <c r="I135" s="36">
        <f>SUMIFS(СВЦЭМ!$C$33:$C$776,СВЦЭМ!$A$33:$A$776,$A135,СВЦЭМ!$B$33:$B$776,I$119)+'СЕТ СН'!$I$9+СВЦЭМ!$D$10+'СЕТ СН'!$I$6-'СЕТ СН'!$I$19</f>
        <v>1220.0097563500001</v>
      </c>
      <c r="J135" s="36">
        <f>SUMIFS(СВЦЭМ!$C$33:$C$776,СВЦЭМ!$A$33:$A$776,$A135,СВЦЭМ!$B$33:$B$776,J$119)+'СЕТ СН'!$I$9+СВЦЭМ!$D$10+'СЕТ СН'!$I$6-'СЕТ СН'!$I$19</f>
        <v>1200.3925949500001</v>
      </c>
      <c r="K135" s="36">
        <f>SUMIFS(СВЦЭМ!$C$33:$C$776,СВЦЭМ!$A$33:$A$776,$A135,СВЦЭМ!$B$33:$B$776,K$119)+'СЕТ СН'!$I$9+СВЦЭМ!$D$10+'СЕТ СН'!$I$6-'СЕТ СН'!$I$19</f>
        <v>1209.73567974</v>
      </c>
      <c r="L135" s="36">
        <f>SUMIFS(СВЦЭМ!$C$33:$C$776,СВЦЭМ!$A$33:$A$776,$A135,СВЦЭМ!$B$33:$B$776,L$119)+'СЕТ СН'!$I$9+СВЦЭМ!$D$10+'СЕТ СН'!$I$6-'СЕТ СН'!$I$19</f>
        <v>1208.41149898</v>
      </c>
      <c r="M135" s="36">
        <f>SUMIFS(СВЦЭМ!$C$33:$C$776,СВЦЭМ!$A$33:$A$776,$A135,СВЦЭМ!$B$33:$B$776,M$119)+'СЕТ СН'!$I$9+СВЦЭМ!$D$10+'СЕТ СН'!$I$6-'СЕТ СН'!$I$19</f>
        <v>1194.2017489</v>
      </c>
      <c r="N135" s="36">
        <f>SUMIFS(СВЦЭМ!$C$33:$C$776,СВЦЭМ!$A$33:$A$776,$A135,СВЦЭМ!$B$33:$B$776,N$119)+'СЕТ СН'!$I$9+СВЦЭМ!$D$10+'СЕТ СН'!$I$6-'СЕТ СН'!$I$19</f>
        <v>1190.033938</v>
      </c>
      <c r="O135" s="36">
        <f>SUMIFS(СВЦЭМ!$C$33:$C$776,СВЦЭМ!$A$33:$A$776,$A135,СВЦЭМ!$B$33:$B$776,O$119)+'СЕТ СН'!$I$9+СВЦЭМ!$D$10+'СЕТ СН'!$I$6-'СЕТ СН'!$I$19</f>
        <v>1189.5637256500002</v>
      </c>
      <c r="P135" s="36">
        <f>SUMIFS(СВЦЭМ!$C$33:$C$776,СВЦЭМ!$A$33:$A$776,$A135,СВЦЭМ!$B$33:$B$776,P$119)+'СЕТ СН'!$I$9+СВЦЭМ!$D$10+'СЕТ СН'!$I$6-'СЕТ СН'!$I$19</f>
        <v>1192.74904173</v>
      </c>
      <c r="Q135" s="36">
        <f>SUMIFS(СВЦЭМ!$C$33:$C$776,СВЦЭМ!$A$33:$A$776,$A135,СВЦЭМ!$B$33:$B$776,Q$119)+'СЕТ СН'!$I$9+СВЦЭМ!$D$10+'СЕТ СН'!$I$6-'СЕТ СН'!$I$19</f>
        <v>1197.77488451</v>
      </c>
      <c r="R135" s="36">
        <f>SUMIFS(СВЦЭМ!$C$33:$C$776,СВЦЭМ!$A$33:$A$776,$A135,СВЦЭМ!$B$33:$B$776,R$119)+'СЕТ СН'!$I$9+СВЦЭМ!$D$10+'СЕТ СН'!$I$6-'СЕТ СН'!$I$19</f>
        <v>1164.96637113</v>
      </c>
      <c r="S135" s="36">
        <f>SUMIFS(СВЦЭМ!$C$33:$C$776,СВЦЭМ!$A$33:$A$776,$A135,СВЦЭМ!$B$33:$B$776,S$119)+'СЕТ СН'!$I$9+СВЦЭМ!$D$10+'СЕТ СН'!$I$6-'СЕТ СН'!$I$19</f>
        <v>1167.6100031400001</v>
      </c>
      <c r="T135" s="36">
        <f>SUMIFS(СВЦЭМ!$C$33:$C$776,СВЦЭМ!$A$33:$A$776,$A135,СВЦЭМ!$B$33:$B$776,T$119)+'СЕТ СН'!$I$9+СВЦЭМ!$D$10+'СЕТ СН'!$I$6-'СЕТ СН'!$I$19</f>
        <v>1170.8896058600001</v>
      </c>
      <c r="U135" s="36">
        <f>SUMIFS(СВЦЭМ!$C$33:$C$776,СВЦЭМ!$A$33:$A$776,$A135,СВЦЭМ!$B$33:$B$776,U$119)+'СЕТ СН'!$I$9+СВЦЭМ!$D$10+'СЕТ СН'!$I$6-'СЕТ СН'!$I$19</f>
        <v>1189.48948169</v>
      </c>
      <c r="V135" s="36">
        <f>SUMIFS(СВЦЭМ!$C$33:$C$776,СВЦЭМ!$A$33:$A$776,$A135,СВЦЭМ!$B$33:$B$776,V$119)+'СЕТ СН'!$I$9+СВЦЭМ!$D$10+'СЕТ СН'!$I$6-'СЕТ СН'!$I$19</f>
        <v>1211.2828225600001</v>
      </c>
      <c r="W135" s="36">
        <f>SUMIFS(СВЦЭМ!$C$33:$C$776,СВЦЭМ!$A$33:$A$776,$A135,СВЦЭМ!$B$33:$B$776,W$119)+'СЕТ СН'!$I$9+СВЦЭМ!$D$10+'СЕТ СН'!$I$6-'СЕТ СН'!$I$19</f>
        <v>1206.2572336400001</v>
      </c>
      <c r="X135" s="36">
        <f>SUMIFS(СВЦЭМ!$C$33:$C$776,СВЦЭМ!$A$33:$A$776,$A135,СВЦЭМ!$B$33:$B$776,X$119)+'СЕТ СН'!$I$9+СВЦЭМ!$D$10+'СЕТ СН'!$I$6-'СЕТ СН'!$I$19</f>
        <v>1169.2847733999999</v>
      </c>
      <c r="Y135" s="36">
        <f>SUMIFS(СВЦЭМ!$C$33:$C$776,СВЦЭМ!$A$33:$A$776,$A135,СВЦЭМ!$B$33:$B$776,Y$119)+'СЕТ СН'!$I$9+СВЦЭМ!$D$10+'СЕТ СН'!$I$6-'СЕТ СН'!$I$19</f>
        <v>1123.1307990600001</v>
      </c>
    </row>
    <row r="136" spans="1:25" ht="15.75" x14ac:dyDescent="0.2">
      <c r="A136" s="35">
        <f t="shared" si="3"/>
        <v>43725</v>
      </c>
      <c r="B136" s="36">
        <f>SUMIFS(СВЦЭМ!$C$33:$C$776,СВЦЭМ!$A$33:$A$776,$A136,СВЦЭМ!$B$33:$B$776,B$119)+'СЕТ СН'!$I$9+СВЦЭМ!$D$10+'СЕТ СН'!$I$6-'СЕТ СН'!$I$19</f>
        <v>1166.4628023100001</v>
      </c>
      <c r="C136" s="36">
        <f>SUMIFS(СВЦЭМ!$C$33:$C$776,СВЦЭМ!$A$33:$A$776,$A136,СВЦЭМ!$B$33:$B$776,C$119)+'СЕТ СН'!$I$9+СВЦЭМ!$D$10+'СЕТ СН'!$I$6-'СЕТ СН'!$I$19</f>
        <v>1193.7665135300001</v>
      </c>
      <c r="D136" s="36">
        <f>SUMIFS(СВЦЭМ!$C$33:$C$776,СВЦЭМ!$A$33:$A$776,$A136,СВЦЭМ!$B$33:$B$776,D$119)+'СЕТ СН'!$I$9+СВЦЭМ!$D$10+'СЕТ СН'!$I$6-'СЕТ СН'!$I$19</f>
        <v>1207.35290287</v>
      </c>
      <c r="E136" s="36">
        <f>SUMIFS(СВЦЭМ!$C$33:$C$776,СВЦЭМ!$A$33:$A$776,$A136,СВЦЭМ!$B$33:$B$776,E$119)+'СЕТ СН'!$I$9+СВЦЭМ!$D$10+'СЕТ СН'!$I$6-'СЕТ СН'!$I$19</f>
        <v>1213.30027653</v>
      </c>
      <c r="F136" s="36">
        <f>SUMIFS(СВЦЭМ!$C$33:$C$776,СВЦЭМ!$A$33:$A$776,$A136,СВЦЭМ!$B$33:$B$776,F$119)+'СЕТ СН'!$I$9+СВЦЭМ!$D$10+'СЕТ СН'!$I$6-'СЕТ СН'!$I$19</f>
        <v>1219.81409125</v>
      </c>
      <c r="G136" s="36">
        <f>SUMIFS(СВЦЭМ!$C$33:$C$776,СВЦЭМ!$A$33:$A$776,$A136,СВЦЭМ!$B$33:$B$776,G$119)+'СЕТ СН'!$I$9+СВЦЭМ!$D$10+'СЕТ СН'!$I$6-'СЕТ СН'!$I$19</f>
        <v>1205.3583525200002</v>
      </c>
      <c r="H136" s="36">
        <f>SUMIFS(СВЦЭМ!$C$33:$C$776,СВЦЭМ!$A$33:$A$776,$A136,СВЦЭМ!$B$33:$B$776,H$119)+'СЕТ СН'!$I$9+СВЦЭМ!$D$10+'СЕТ СН'!$I$6-'СЕТ СН'!$I$19</f>
        <v>1179.03144277</v>
      </c>
      <c r="I136" s="36">
        <f>SUMIFS(СВЦЭМ!$C$33:$C$776,СВЦЭМ!$A$33:$A$776,$A136,СВЦЭМ!$B$33:$B$776,I$119)+'СЕТ СН'!$I$9+СВЦЭМ!$D$10+'СЕТ СН'!$I$6-'СЕТ СН'!$I$19</f>
        <v>1195.6206385100002</v>
      </c>
      <c r="J136" s="36">
        <f>SUMIFS(СВЦЭМ!$C$33:$C$776,СВЦЭМ!$A$33:$A$776,$A136,СВЦЭМ!$B$33:$B$776,J$119)+'СЕТ СН'!$I$9+СВЦЭМ!$D$10+'СЕТ СН'!$I$6-'СЕТ СН'!$I$19</f>
        <v>1204.2443556800001</v>
      </c>
      <c r="K136" s="36">
        <f>SUMIFS(СВЦЭМ!$C$33:$C$776,СВЦЭМ!$A$33:$A$776,$A136,СВЦЭМ!$B$33:$B$776,K$119)+'СЕТ СН'!$I$9+СВЦЭМ!$D$10+'СЕТ СН'!$I$6-'СЕТ СН'!$I$19</f>
        <v>1201.73990822</v>
      </c>
      <c r="L136" s="36">
        <f>SUMIFS(СВЦЭМ!$C$33:$C$776,СВЦЭМ!$A$33:$A$776,$A136,СВЦЭМ!$B$33:$B$776,L$119)+'СЕТ СН'!$I$9+СВЦЭМ!$D$10+'СЕТ СН'!$I$6-'СЕТ СН'!$I$19</f>
        <v>1197.70004604</v>
      </c>
      <c r="M136" s="36">
        <f>SUMIFS(СВЦЭМ!$C$33:$C$776,СВЦЭМ!$A$33:$A$776,$A136,СВЦЭМ!$B$33:$B$776,M$119)+'СЕТ СН'!$I$9+СВЦЭМ!$D$10+'СЕТ СН'!$I$6-'СЕТ СН'!$I$19</f>
        <v>1198.43776359</v>
      </c>
      <c r="N136" s="36">
        <f>SUMIFS(СВЦЭМ!$C$33:$C$776,СВЦЭМ!$A$33:$A$776,$A136,СВЦЭМ!$B$33:$B$776,N$119)+'СЕТ СН'!$I$9+СВЦЭМ!$D$10+'СЕТ СН'!$I$6-'СЕТ СН'!$I$19</f>
        <v>1211.15602375</v>
      </c>
      <c r="O136" s="36">
        <f>SUMIFS(СВЦЭМ!$C$33:$C$776,СВЦЭМ!$A$33:$A$776,$A136,СВЦЭМ!$B$33:$B$776,O$119)+'СЕТ СН'!$I$9+СВЦЭМ!$D$10+'СЕТ СН'!$I$6-'СЕТ СН'!$I$19</f>
        <v>1211.9024230300001</v>
      </c>
      <c r="P136" s="36">
        <f>SUMIFS(СВЦЭМ!$C$33:$C$776,СВЦЭМ!$A$33:$A$776,$A136,СВЦЭМ!$B$33:$B$776,P$119)+'СЕТ СН'!$I$9+СВЦЭМ!$D$10+'СЕТ СН'!$I$6-'СЕТ СН'!$I$19</f>
        <v>1216.87801519</v>
      </c>
      <c r="Q136" s="36">
        <f>SUMIFS(СВЦЭМ!$C$33:$C$776,СВЦЭМ!$A$33:$A$776,$A136,СВЦЭМ!$B$33:$B$776,Q$119)+'СЕТ СН'!$I$9+СВЦЭМ!$D$10+'СЕТ СН'!$I$6-'СЕТ СН'!$I$19</f>
        <v>1217.254801</v>
      </c>
      <c r="R136" s="36">
        <f>SUMIFS(СВЦЭМ!$C$33:$C$776,СВЦЭМ!$A$33:$A$776,$A136,СВЦЭМ!$B$33:$B$776,R$119)+'СЕТ СН'!$I$9+СВЦЭМ!$D$10+'СЕТ СН'!$I$6-'СЕТ СН'!$I$19</f>
        <v>1171.2863202200001</v>
      </c>
      <c r="S136" s="36">
        <f>SUMIFS(СВЦЭМ!$C$33:$C$776,СВЦЭМ!$A$33:$A$776,$A136,СВЦЭМ!$B$33:$B$776,S$119)+'СЕТ СН'!$I$9+СВЦЭМ!$D$10+'СЕТ СН'!$I$6-'СЕТ СН'!$I$19</f>
        <v>1131.06186284</v>
      </c>
      <c r="T136" s="36">
        <f>SUMIFS(СВЦЭМ!$C$33:$C$776,СВЦЭМ!$A$33:$A$776,$A136,СВЦЭМ!$B$33:$B$776,T$119)+'СЕТ СН'!$I$9+СВЦЭМ!$D$10+'СЕТ СН'!$I$6-'СЕТ СН'!$I$19</f>
        <v>1121.9258816900001</v>
      </c>
      <c r="U136" s="36">
        <f>SUMIFS(СВЦЭМ!$C$33:$C$776,СВЦЭМ!$A$33:$A$776,$A136,СВЦЭМ!$B$33:$B$776,U$119)+'СЕТ СН'!$I$9+СВЦЭМ!$D$10+'СЕТ СН'!$I$6-'СЕТ СН'!$I$19</f>
        <v>1131.1255547400001</v>
      </c>
      <c r="V136" s="36">
        <f>SUMIFS(СВЦЭМ!$C$33:$C$776,СВЦЭМ!$A$33:$A$776,$A136,СВЦЭМ!$B$33:$B$776,V$119)+'СЕТ СН'!$I$9+СВЦЭМ!$D$10+'СЕТ СН'!$I$6-'СЕТ СН'!$I$19</f>
        <v>1132.6014982300001</v>
      </c>
      <c r="W136" s="36">
        <f>SUMIFS(СВЦЭМ!$C$33:$C$776,СВЦЭМ!$A$33:$A$776,$A136,СВЦЭМ!$B$33:$B$776,W$119)+'СЕТ СН'!$I$9+СВЦЭМ!$D$10+'СЕТ СН'!$I$6-'СЕТ СН'!$I$19</f>
        <v>1118.4469584200001</v>
      </c>
      <c r="X136" s="36">
        <f>SUMIFS(СВЦЭМ!$C$33:$C$776,СВЦЭМ!$A$33:$A$776,$A136,СВЦЭМ!$B$33:$B$776,X$119)+'СЕТ СН'!$I$9+СВЦЭМ!$D$10+'СЕТ СН'!$I$6-'СЕТ СН'!$I$19</f>
        <v>1134.72047595</v>
      </c>
      <c r="Y136" s="36">
        <f>SUMIFS(СВЦЭМ!$C$33:$C$776,СВЦЭМ!$A$33:$A$776,$A136,СВЦЭМ!$B$33:$B$776,Y$119)+'СЕТ СН'!$I$9+СВЦЭМ!$D$10+'СЕТ СН'!$I$6-'СЕТ СН'!$I$19</f>
        <v>1211.9922224900001</v>
      </c>
    </row>
    <row r="137" spans="1:25" ht="15.75" x14ac:dyDescent="0.2">
      <c r="A137" s="35">
        <f t="shared" si="3"/>
        <v>43726</v>
      </c>
      <c r="B137" s="36">
        <f>SUMIFS(СВЦЭМ!$C$33:$C$776,СВЦЭМ!$A$33:$A$776,$A137,СВЦЭМ!$B$33:$B$776,B$119)+'СЕТ СН'!$I$9+СВЦЭМ!$D$10+'СЕТ СН'!$I$6-'СЕТ СН'!$I$19</f>
        <v>1259.3126654600001</v>
      </c>
      <c r="C137" s="36">
        <f>SUMIFS(СВЦЭМ!$C$33:$C$776,СВЦЭМ!$A$33:$A$776,$A137,СВЦЭМ!$B$33:$B$776,C$119)+'СЕТ СН'!$I$9+СВЦЭМ!$D$10+'СЕТ СН'!$I$6-'СЕТ СН'!$I$19</f>
        <v>1261.3736300100002</v>
      </c>
      <c r="D137" s="36">
        <f>SUMIFS(СВЦЭМ!$C$33:$C$776,СВЦЭМ!$A$33:$A$776,$A137,СВЦЭМ!$B$33:$B$776,D$119)+'СЕТ СН'!$I$9+СВЦЭМ!$D$10+'СЕТ СН'!$I$6-'СЕТ СН'!$I$19</f>
        <v>1267.7139785500001</v>
      </c>
      <c r="E137" s="36">
        <f>SUMIFS(СВЦЭМ!$C$33:$C$776,СВЦЭМ!$A$33:$A$776,$A137,СВЦЭМ!$B$33:$B$776,E$119)+'СЕТ СН'!$I$9+СВЦЭМ!$D$10+'СЕТ СН'!$I$6-'СЕТ СН'!$I$19</f>
        <v>1274.8677035600001</v>
      </c>
      <c r="F137" s="36">
        <f>SUMIFS(СВЦЭМ!$C$33:$C$776,СВЦЭМ!$A$33:$A$776,$A137,СВЦЭМ!$B$33:$B$776,F$119)+'СЕТ СН'!$I$9+СВЦЭМ!$D$10+'СЕТ СН'!$I$6-'СЕТ СН'!$I$19</f>
        <v>1276.7005956</v>
      </c>
      <c r="G137" s="36">
        <f>SUMIFS(СВЦЭМ!$C$33:$C$776,СВЦЭМ!$A$33:$A$776,$A137,СВЦЭМ!$B$33:$B$776,G$119)+'СЕТ СН'!$I$9+СВЦЭМ!$D$10+'СЕТ СН'!$I$6-'СЕТ СН'!$I$19</f>
        <v>1260.21047514</v>
      </c>
      <c r="H137" s="36">
        <f>SUMIFS(СВЦЭМ!$C$33:$C$776,СВЦЭМ!$A$33:$A$776,$A137,СВЦЭМ!$B$33:$B$776,H$119)+'СЕТ СН'!$I$9+СВЦЭМ!$D$10+'СЕТ СН'!$I$6-'СЕТ СН'!$I$19</f>
        <v>1216.42648659</v>
      </c>
      <c r="I137" s="36">
        <f>SUMIFS(СВЦЭМ!$C$33:$C$776,СВЦЭМ!$A$33:$A$776,$A137,СВЦЭМ!$B$33:$B$776,I$119)+'СЕТ СН'!$I$9+СВЦЭМ!$D$10+'СЕТ СН'!$I$6-'СЕТ СН'!$I$19</f>
        <v>1172.7976654900001</v>
      </c>
      <c r="J137" s="36">
        <f>SUMIFS(СВЦЭМ!$C$33:$C$776,СВЦЭМ!$A$33:$A$776,$A137,СВЦЭМ!$B$33:$B$776,J$119)+'СЕТ СН'!$I$9+СВЦЭМ!$D$10+'СЕТ СН'!$I$6-'СЕТ СН'!$I$19</f>
        <v>1137.7663980100001</v>
      </c>
      <c r="K137" s="36">
        <f>SUMIFS(СВЦЭМ!$C$33:$C$776,СВЦЭМ!$A$33:$A$776,$A137,СВЦЭМ!$B$33:$B$776,K$119)+'СЕТ СН'!$I$9+СВЦЭМ!$D$10+'СЕТ СН'!$I$6-'СЕТ СН'!$I$19</f>
        <v>1130.7649486300002</v>
      </c>
      <c r="L137" s="36">
        <f>SUMIFS(СВЦЭМ!$C$33:$C$776,СВЦЭМ!$A$33:$A$776,$A137,СВЦЭМ!$B$33:$B$776,L$119)+'СЕТ СН'!$I$9+СВЦЭМ!$D$10+'СЕТ СН'!$I$6-'СЕТ СН'!$I$19</f>
        <v>1123.6080765500001</v>
      </c>
      <c r="M137" s="36">
        <f>SUMIFS(СВЦЭМ!$C$33:$C$776,СВЦЭМ!$A$33:$A$776,$A137,СВЦЭМ!$B$33:$B$776,M$119)+'СЕТ СН'!$I$9+СВЦЭМ!$D$10+'СЕТ СН'!$I$6-'СЕТ СН'!$I$19</f>
        <v>1120.6146001500001</v>
      </c>
      <c r="N137" s="36">
        <f>SUMIFS(СВЦЭМ!$C$33:$C$776,СВЦЭМ!$A$33:$A$776,$A137,СВЦЭМ!$B$33:$B$776,N$119)+'СЕТ СН'!$I$9+СВЦЭМ!$D$10+'СЕТ СН'!$I$6-'СЕТ СН'!$I$19</f>
        <v>1134.2952407100001</v>
      </c>
      <c r="O137" s="36">
        <f>SUMIFS(СВЦЭМ!$C$33:$C$776,СВЦЭМ!$A$33:$A$776,$A137,СВЦЭМ!$B$33:$B$776,O$119)+'СЕТ СН'!$I$9+СВЦЭМ!$D$10+'СЕТ СН'!$I$6-'СЕТ СН'!$I$19</f>
        <v>1133.93599829</v>
      </c>
      <c r="P137" s="36">
        <f>SUMIFS(СВЦЭМ!$C$33:$C$776,СВЦЭМ!$A$33:$A$776,$A137,СВЦЭМ!$B$33:$B$776,P$119)+'СЕТ СН'!$I$9+СВЦЭМ!$D$10+'СЕТ СН'!$I$6-'СЕТ СН'!$I$19</f>
        <v>1138.3788767600001</v>
      </c>
      <c r="Q137" s="36">
        <f>SUMIFS(СВЦЭМ!$C$33:$C$776,СВЦЭМ!$A$33:$A$776,$A137,СВЦЭМ!$B$33:$B$776,Q$119)+'СЕТ СН'!$I$9+СВЦЭМ!$D$10+'СЕТ СН'!$I$6-'СЕТ СН'!$I$19</f>
        <v>1145.69170936</v>
      </c>
      <c r="R137" s="36">
        <f>SUMIFS(СВЦЭМ!$C$33:$C$776,СВЦЭМ!$A$33:$A$776,$A137,СВЦЭМ!$B$33:$B$776,R$119)+'СЕТ СН'!$I$9+СВЦЭМ!$D$10+'СЕТ СН'!$I$6-'СЕТ СН'!$I$19</f>
        <v>1123.1280099600001</v>
      </c>
      <c r="S137" s="36">
        <f>SUMIFS(СВЦЭМ!$C$33:$C$776,СВЦЭМ!$A$33:$A$776,$A137,СВЦЭМ!$B$33:$B$776,S$119)+'СЕТ СН'!$I$9+СВЦЭМ!$D$10+'СЕТ СН'!$I$6-'СЕТ СН'!$I$19</f>
        <v>1110.6663581100001</v>
      </c>
      <c r="T137" s="36">
        <f>SUMIFS(СВЦЭМ!$C$33:$C$776,СВЦЭМ!$A$33:$A$776,$A137,СВЦЭМ!$B$33:$B$776,T$119)+'СЕТ СН'!$I$9+СВЦЭМ!$D$10+'СЕТ СН'!$I$6-'СЕТ СН'!$I$19</f>
        <v>1134.7164562100002</v>
      </c>
      <c r="U137" s="36">
        <f>SUMIFS(СВЦЭМ!$C$33:$C$776,СВЦЭМ!$A$33:$A$776,$A137,СВЦЭМ!$B$33:$B$776,U$119)+'СЕТ СН'!$I$9+СВЦЭМ!$D$10+'СЕТ СН'!$I$6-'СЕТ СН'!$I$19</f>
        <v>1166.3352398700001</v>
      </c>
      <c r="V137" s="36">
        <f>SUMIFS(СВЦЭМ!$C$33:$C$776,СВЦЭМ!$A$33:$A$776,$A137,СВЦЭМ!$B$33:$B$776,V$119)+'СЕТ СН'!$I$9+СВЦЭМ!$D$10+'СЕТ СН'!$I$6-'СЕТ СН'!$I$19</f>
        <v>1187.49107293</v>
      </c>
      <c r="W137" s="36">
        <f>SUMIFS(СВЦЭМ!$C$33:$C$776,СВЦЭМ!$A$33:$A$776,$A137,СВЦЭМ!$B$33:$B$776,W$119)+'СЕТ СН'!$I$9+СВЦЭМ!$D$10+'СЕТ СН'!$I$6-'СЕТ СН'!$I$19</f>
        <v>1164.46079218</v>
      </c>
      <c r="X137" s="36">
        <f>SUMIFS(СВЦЭМ!$C$33:$C$776,СВЦЭМ!$A$33:$A$776,$A137,СВЦЭМ!$B$33:$B$776,X$119)+'СЕТ СН'!$I$9+СВЦЭМ!$D$10+'СЕТ СН'!$I$6-'СЕТ СН'!$I$19</f>
        <v>1139.1141974100001</v>
      </c>
      <c r="Y137" s="36">
        <f>SUMIFS(СВЦЭМ!$C$33:$C$776,СВЦЭМ!$A$33:$A$776,$A137,СВЦЭМ!$B$33:$B$776,Y$119)+'СЕТ СН'!$I$9+СВЦЭМ!$D$10+'СЕТ СН'!$I$6-'СЕТ СН'!$I$19</f>
        <v>1169.4588204300001</v>
      </c>
    </row>
    <row r="138" spans="1:25" ht="15.75" x14ac:dyDescent="0.2">
      <c r="A138" s="35">
        <f t="shared" si="3"/>
        <v>43727</v>
      </c>
      <c r="B138" s="36">
        <f>SUMIFS(СВЦЭМ!$C$33:$C$776,СВЦЭМ!$A$33:$A$776,$A138,СВЦЭМ!$B$33:$B$776,B$119)+'СЕТ СН'!$I$9+СВЦЭМ!$D$10+'СЕТ СН'!$I$6-'СЕТ СН'!$I$19</f>
        <v>1154.27648684</v>
      </c>
      <c r="C138" s="36">
        <f>SUMIFS(СВЦЭМ!$C$33:$C$776,СВЦЭМ!$A$33:$A$776,$A138,СВЦЭМ!$B$33:$B$776,C$119)+'СЕТ СН'!$I$9+СВЦЭМ!$D$10+'СЕТ СН'!$I$6-'СЕТ СН'!$I$19</f>
        <v>1172.8037053</v>
      </c>
      <c r="D138" s="36">
        <f>SUMIFS(СВЦЭМ!$C$33:$C$776,СВЦЭМ!$A$33:$A$776,$A138,СВЦЭМ!$B$33:$B$776,D$119)+'СЕТ СН'!$I$9+СВЦЭМ!$D$10+'СЕТ СН'!$I$6-'СЕТ СН'!$I$19</f>
        <v>1198.9704874000001</v>
      </c>
      <c r="E138" s="36">
        <f>SUMIFS(СВЦЭМ!$C$33:$C$776,СВЦЭМ!$A$33:$A$776,$A138,СВЦЭМ!$B$33:$B$776,E$119)+'СЕТ СН'!$I$9+СВЦЭМ!$D$10+'СЕТ СН'!$I$6-'СЕТ СН'!$I$19</f>
        <v>1211.84382738</v>
      </c>
      <c r="F138" s="36">
        <f>SUMIFS(СВЦЭМ!$C$33:$C$776,СВЦЭМ!$A$33:$A$776,$A138,СВЦЭМ!$B$33:$B$776,F$119)+'СЕТ СН'!$I$9+СВЦЭМ!$D$10+'СЕТ СН'!$I$6-'СЕТ СН'!$I$19</f>
        <v>1213.1724643800001</v>
      </c>
      <c r="G138" s="36">
        <f>SUMIFS(СВЦЭМ!$C$33:$C$776,СВЦЭМ!$A$33:$A$776,$A138,СВЦЭМ!$B$33:$B$776,G$119)+'СЕТ СН'!$I$9+СВЦЭМ!$D$10+'СЕТ СН'!$I$6-'СЕТ СН'!$I$19</f>
        <v>1191.64133775</v>
      </c>
      <c r="H138" s="36">
        <f>SUMIFS(СВЦЭМ!$C$33:$C$776,СВЦЭМ!$A$33:$A$776,$A138,СВЦЭМ!$B$33:$B$776,H$119)+'СЕТ СН'!$I$9+СВЦЭМ!$D$10+'СЕТ СН'!$I$6-'СЕТ СН'!$I$19</f>
        <v>1151.7337022300001</v>
      </c>
      <c r="I138" s="36">
        <f>SUMIFS(СВЦЭМ!$C$33:$C$776,СВЦЭМ!$A$33:$A$776,$A138,СВЦЭМ!$B$33:$B$776,I$119)+'СЕТ СН'!$I$9+СВЦЭМ!$D$10+'СЕТ СН'!$I$6-'СЕТ СН'!$I$19</f>
        <v>1107.8727369800001</v>
      </c>
      <c r="J138" s="36">
        <f>SUMIFS(СВЦЭМ!$C$33:$C$776,СВЦЭМ!$A$33:$A$776,$A138,СВЦЭМ!$B$33:$B$776,J$119)+'СЕТ СН'!$I$9+СВЦЭМ!$D$10+'СЕТ СН'!$I$6-'СЕТ СН'!$I$19</f>
        <v>1120.6982849800002</v>
      </c>
      <c r="K138" s="36">
        <f>SUMIFS(СВЦЭМ!$C$33:$C$776,СВЦЭМ!$A$33:$A$776,$A138,СВЦЭМ!$B$33:$B$776,K$119)+'СЕТ СН'!$I$9+СВЦЭМ!$D$10+'СЕТ СН'!$I$6-'СЕТ СН'!$I$19</f>
        <v>1194.8024442600001</v>
      </c>
      <c r="L138" s="36">
        <f>SUMIFS(СВЦЭМ!$C$33:$C$776,СВЦЭМ!$A$33:$A$776,$A138,СВЦЭМ!$B$33:$B$776,L$119)+'СЕТ СН'!$I$9+СВЦЭМ!$D$10+'СЕТ СН'!$I$6-'СЕТ СН'!$I$19</f>
        <v>1248.9567376</v>
      </c>
      <c r="M138" s="36">
        <f>SUMIFS(СВЦЭМ!$C$33:$C$776,СВЦЭМ!$A$33:$A$776,$A138,СВЦЭМ!$B$33:$B$776,M$119)+'СЕТ СН'!$I$9+СВЦЭМ!$D$10+'СЕТ СН'!$I$6-'СЕТ СН'!$I$19</f>
        <v>1234.95091316</v>
      </c>
      <c r="N138" s="36">
        <f>SUMIFS(СВЦЭМ!$C$33:$C$776,СВЦЭМ!$A$33:$A$776,$A138,СВЦЭМ!$B$33:$B$776,N$119)+'СЕТ СН'!$I$9+СВЦЭМ!$D$10+'СЕТ СН'!$I$6-'СЕТ СН'!$I$19</f>
        <v>1257.14780303</v>
      </c>
      <c r="O138" s="36">
        <f>SUMIFS(СВЦЭМ!$C$33:$C$776,СВЦЭМ!$A$33:$A$776,$A138,СВЦЭМ!$B$33:$B$776,O$119)+'СЕТ СН'!$I$9+СВЦЭМ!$D$10+'СЕТ СН'!$I$6-'СЕТ СН'!$I$19</f>
        <v>1251.56587648</v>
      </c>
      <c r="P138" s="36">
        <f>SUMIFS(СВЦЭМ!$C$33:$C$776,СВЦЭМ!$A$33:$A$776,$A138,СВЦЭМ!$B$33:$B$776,P$119)+'СЕТ СН'!$I$9+СВЦЭМ!$D$10+'СЕТ СН'!$I$6-'СЕТ СН'!$I$19</f>
        <v>1128.13506837</v>
      </c>
      <c r="Q138" s="36">
        <f>SUMIFS(СВЦЭМ!$C$33:$C$776,СВЦЭМ!$A$33:$A$776,$A138,СВЦЭМ!$B$33:$B$776,Q$119)+'СЕТ СН'!$I$9+СВЦЭМ!$D$10+'СЕТ СН'!$I$6-'СЕТ СН'!$I$19</f>
        <v>1124.94217471</v>
      </c>
      <c r="R138" s="36">
        <f>SUMIFS(СВЦЭМ!$C$33:$C$776,СВЦЭМ!$A$33:$A$776,$A138,СВЦЭМ!$B$33:$B$776,R$119)+'СЕТ СН'!$I$9+СВЦЭМ!$D$10+'СЕТ СН'!$I$6-'СЕТ СН'!$I$19</f>
        <v>1125.9713366800001</v>
      </c>
      <c r="S138" s="36">
        <f>SUMIFS(СВЦЭМ!$C$33:$C$776,СВЦЭМ!$A$33:$A$776,$A138,СВЦЭМ!$B$33:$B$776,S$119)+'СЕТ СН'!$I$9+СВЦЭМ!$D$10+'СЕТ СН'!$I$6-'СЕТ СН'!$I$19</f>
        <v>1126.9274406100001</v>
      </c>
      <c r="T138" s="36">
        <f>SUMIFS(СВЦЭМ!$C$33:$C$776,СВЦЭМ!$A$33:$A$776,$A138,СВЦЭМ!$B$33:$B$776,T$119)+'СЕТ СН'!$I$9+СВЦЭМ!$D$10+'СЕТ СН'!$I$6-'СЕТ СН'!$I$19</f>
        <v>1125.1390826100001</v>
      </c>
      <c r="U138" s="36">
        <f>SUMIFS(СВЦЭМ!$C$33:$C$776,СВЦЭМ!$A$33:$A$776,$A138,СВЦЭМ!$B$33:$B$776,U$119)+'СЕТ СН'!$I$9+СВЦЭМ!$D$10+'СЕТ СН'!$I$6-'СЕТ СН'!$I$19</f>
        <v>1146.13703237</v>
      </c>
      <c r="V138" s="36">
        <f>SUMIFS(СВЦЭМ!$C$33:$C$776,СВЦЭМ!$A$33:$A$776,$A138,СВЦЭМ!$B$33:$B$776,V$119)+'СЕТ СН'!$I$9+СВЦЭМ!$D$10+'СЕТ СН'!$I$6-'СЕТ СН'!$I$19</f>
        <v>1159.1051394200001</v>
      </c>
      <c r="W138" s="36">
        <f>SUMIFS(СВЦЭМ!$C$33:$C$776,СВЦЭМ!$A$33:$A$776,$A138,СВЦЭМ!$B$33:$B$776,W$119)+'СЕТ СН'!$I$9+СВЦЭМ!$D$10+'СЕТ СН'!$I$6-'СЕТ СН'!$I$19</f>
        <v>1142.1298524600002</v>
      </c>
      <c r="X138" s="36">
        <f>SUMIFS(СВЦЭМ!$C$33:$C$776,СВЦЭМ!$A$33:$A$776,$A138,СВЦЭМ!$B$33:$B$776,X$119)+'СЕТ СН'!$I$9+СВЦЭМ!$D$10+'СЕТ СН'!$I$6-'СЕТ СН'!$I$19</f>
        <v>1113.463886</v>
      </c>
      <c r="Y138" s="36">
        <f>SUMIFS(СВЦЭМ!$C$33:$C$776,СВЦЭМ!$A$33:$A$776,$A138,СВЦЭМ!$B$33:$B$776,Y$119)+'СЕТ СН'!$I$9+СВЦЭМ!$D$10+'СЕТ СН'!$I$6-'СЕТ СН'!$I$19</f>
        <v>1160.24636141</v>
      </c>
    </row>
    <row r="139" spans="1:25" ht="15.75" x14ac:dyDescent="0.2">
      <c r="A139" s="35">
        <f t="shared" si="3"/>
        <v>43728</v>
      </c>
      <c r="B139" s="36">
        <f>SUMIFS(СВЦЭМ!$C$33:$C$776,СВЦЭМ!$A$33:$A$776,$A139,СВЦЭМ!$B$33:$B$776,B$119)+'СЕТ СН'!$I$9+СВЦЭМ!$D$10+'СЕТ СН'!$I$6-'СЕТ СН'!$I$19</f>
        <v>1270.0948077800001</v>
      </c>
      <c r="C139" s="36">
        <f>SUMIFS(СВЦЭМ!$C$33:$C$776,СВЦЭМ!$A$33:$A$776,$A139,СВЦЭМ!$B$33:$B$776,C$119)+'СЕТ СН'!$I$9+СВЦЭМ!$D$10+'СЕТ СН'!$I$6-'СЕТ СН'!$I$19</f>
        <v>1305.9401488000001</v>
      </c>
      <c r="D139" s="36">
        <f>SUMIFS(СВЦЭМ!$C$33:$C$776,СВЦЭМ!$A$33:$A$776,$A139,СВЦЭМ!$B$33:$B$776,D$119)+'СЕТ СН'!$I$9+СВЦЭМ!$D$10+'СЕТ СН'!$I$6-'СЕТ СН'!$I$19</f>
        <v>1308.3795347300002</v>
      </c>
      <c r="E139" s="36">
        <f>SUMIFS(СВЦЭМ!$C$33:$C$776,СВЦЭМ!$A$33:$A$776,$A139,СВЦЭМ!$B$33:$B$776,E$119)+'СЕТ СН'!$I$9+СВЦЭМ!$D$10+'СЕТ СН'!$I$6-'СЕТ СН'!$I$19</f>
        <v>1315.9435071600001</v>
      </c>
      <c r="F139" s="36">
        <f>SUMIFS(СВЦЭМ!$C$33:$C$776,СВЦЭМ!$A$33:$A$776,$A139,СВЦЭМ!$B$33:$B$776,F$119)+'СЕТ СН'!$I$9+СВЦЭМ!$D$10+'СЕТ СН'!$I$6-'СЕТ СН'!$I$19</f>
        <v>1319.9962572100001</v>
      </c>
      <c r="G139" s="36">
        <f>SUMIFS(СВЦЭМ!$C$33:$C$776,СВЦЭМ!$A$33:$A$776,$A139,СВЦЭМ!$B$33:$B$776,G$119)+'СЕТ СН'!$I$9+СВЦЭМ!$D$10+'СЕТ СН'!$I$6-'СЕТ СН'!$I$19</f>
        <v>1312.1779945200001</v>
      </c>
      <c r="H139" s="36">
        <f>SUMIFS(СВЦЭМ!$C$33:$C$776,СВЦЭМ!$A$33:$A$776,$A139,СВЦЭМ!$B$33:$B$776,H$119)+'СЕТ СН'!$I$9+СВЦЭМ!$D$10+'СЕТ СН'!$I$6-'СЕТ СН'!$I$19</f>
        <v>1249.11638247</v>
      </c>
      <c r="I139" s="36">
        <f>SUMIFS(СВЦЭМ!$C$33:$C$776,СВЦЭМ!$A$33:$A$776,$A139,СВЦЭМ!$B$33:$B$776,I$119)+'СЕТ СН'!$I$9+СВЦЭМ!$D$10+'СЕТ СН'!$I$6-'СЕТ СН'!$I$19</f>
        <v>1216.1163890100001</v>
      </c>
      <c r="J139" s="36">
        <f>SUMIFS(СВЦЭМ!$C$33:$C$776,СВЦЭМ!$A$33:$A$776,$A139,СВЦЭМ!$B$33:$B$776,J$119)+'СЕТ СН'!$I$9+СВЦЭМ!$D$10+'СЕТ СН'!$I$6-'СЕТ СН'!$I$19</f>
        <v>1212.8302288100001</v>
      </c>
      <c r="K139" s="36">
        <f>SUMIFS(СВЦЭМ!$C$33:$C$776,СВЦЭМ!$A$33:$A$776,$A139,СВЦЭМ!$B$33:$B$776,K$119)+'СЕТ СН'!$I$9+СВЦЭМ!$D$10+'СЕТ СН'!$I$6-'СЕТ СН'!$I$19</f>
        <v>1201.7954656500001</v>
      </c>
      <c r="L139" s="36">
        <f>SUMIFS(СВЦЭМ!$C$33:$C$776,СВЦЭМ!$A$33:$A$776,$A139,СВЦЭМ!$B$33:$B$776,L$119)+'СЕТ СН'!$I$9+СВЦЭМ!$D$10+'СЕТ СН'!$I$6-'СЕТ СН'!$I$19</f>
        <v>1202.15137654</v>
      </c>
      <c r="M139" s="36">
        <f>SUMIFS(СВЦЭМ!$C$33:$C$776,СВЦЭМ!$A$33:$A$776,$A139,СВЦЭМ!$B$33:$B$776,M$119)+'СЕТ СН'!$I$9+СВЦЭМ!$D$10+'СЕТ СН'!$I$6-'СЕТ СН'!$I$19</f>
        <v>1204.25860085</v>
      </c>
      <c r="N139" s="36">
        <f>SUMIFS(СВЦЭМ!$C$33:$C$776,СВЦЭМ!$A$33:$A$776,$A139,СВЦЭМ!$B$33:$B$776,N$119)+'СЕТ СН'!$I$9+СВЦЭМ!$D$10+'СЕТ СН'!$I$6-'СЕТ СН'!$I$19</f>
        <v>1190.7214213300001</v>
      </c>
      <c r="O139" s="36">
        <f>SUMIFS(СВЦЭМ!$C$33:$C$776,СВЦЭМ!$A$33:$A$776,$A139,СВЦЭМ!$B$33:$B$776,O$119)+'СЕТ СН'!$I$9+СВЦЭМ!$D$10+'СЕТ СН'!$I$6-'СЕТ СН'!$I$19</f>
        <v>1191.2992940300001</v>
      </c>
      <c r="P139" s="36">
        <f>SUMIFS(СВЦЭМ!$C$33:$C$776,СВЦЭМ!$A$33:$A$776,$A139,СВЦЭМ!$B$33:$B$776,P$119)+'СЕТ СН'!$I$9+СВЦЭМ!$D$10+'СЕТ СН'!$I$6-'СЕТ СН'!$I$19</f>
        <v>1208.5384222800001</v>
      </c>
      <c r="Q139" s="36">
        <f>SUMIFS(СВЦЭМ!$C$33:$C$776,СВЦЭМ!$A$33:$A$776,$A139,СВЦЭМ!$B$33:$B$776,Q$119)+'СЕТ СН'!$I$9+СВЦЭМ!$D$10+'СЕТ СН'!$I$6-'СЕТ СН'!$I$19</f>
        <v>1239.70092318</v>
      </c>
      <c r="R139" s="36">
        <f>SUMIFS(СВЦЭМ!$C$33:$C$776,СВЦЭМ!$A$33:$A$776,$A139,СВЦЭМ!$B$33:$B$776,R$119)+'СЕТ СН'!$I$9+СВЦЭМ!$D$10+'СЕТ СН'!$I$6-'СЕТ СН'!$I$19</f>
        <v>1201.8452625700002</v>
      </c>
      <c r="S139" s="36">
        <f>SUMIFS(СВЦЭМ!$C$33:$C$776,СВЦЭМ!$A$33:$A$776,$A139,СВЦЭМ!$B$33:$B$776,S$119)+'СЕТ СН'!$I$9+СВЦЭМ!$D$10+'СЕТ СН'!$I$6-'СЕТ СН'!$I$19</f>
        <v>1166.31205576</v>
      </c>
      <c r="T139" s="36">
        <f>SUMIFS(СВЦЭМ!$C$33:$C$776,СВЦЭМ!$A$33:$A$776,$A139,СВЦЭМ!$B$33:$B$776,T$119)+'СЕТ СН'!$I$9+СВЦЭМ!$D$10+'СЕТ СН'!$I$6-'СЕТ СН'!$I$19</f>
        <v>1135.4684367700002</v>
      </c>
      <c r="U139" s="36">
        <f>SUMIFS(СВЦЭМ!$C$33:$C$776,СВЦЭМ!$A$33:$A$776,$A139,СВЦЭМ!$B$33:$B$776,U$119)+'СЕТ СН'!$I$9+СВЦЭМ!$D$10+'СЕТ СН'!$I$6-'СЕТ СН'!$I$19</f>
        <v>1092.0028447100001</v>
      </c>
      <c r="V139" s="36">
        <f>SUMIFS(СВЦЭМ!$C$33:$C$776,СВЦЭМ!$A$33:$A$776,$A139,СВЦЭМ!$B$33:$B$776,V$119)+'СЕТ СН'!$I$9+СВЦЭМ!$D$10+'СЕТ СН'!$I$6-'СЕТ СН'!$I$19</f>
        <v>1097.86224483</v>
      </c>
      <c r="W139" s="36">
        <f>SUMIFS(СВЦЭМ!$C$33:$C$776,СВЦЭМ!$A$33:$A$776,$A139,СВЦЭМ!$B$33:$B$776,W$119)+'СЕТ СН'!$I$9+СВЦЭМ!$D$10+'СЕТ СН'!$I$6-'СЕТ СН'!$I$19</f>
        <v>1090.0219349000001</v>
      </c>
      <c r="X139" s="36">
        <f>SUMIFS(СВЦЭМ!$C$33:$C$776,СВЦЭМ!$A$33:$A$776,$A139,СВЦЭМ!$B$33:$B$776,X$119)+'СЕТ СН'!$I$9+СВЦЭМ!$D$10+'СЕТ СН'!$I$6-'СЕТ СН'!$I$19</f>
        <v>1120.1227097800002</v>
      </c>
      <c r="Y139" s="36">
        <f>SUMIFS(СВЦЭМ!$C$33:$C$776,СВЦЭМ!$A$33:$A$776,$A139,СВЦЭМ!$B$33:$B$776,Y$119)+'СЕТ СН'!$I$9+СВЦЭМ!$D$10+'СЕТ СН'!$I$6-'СЕТ СН'!$I$19</f>
        <v>1170.71737162</v>
      </c>
    </row>
    <row r="140" spans="1:25" ht="15.75" x14ac:dyDescent="0.2">
      <c r="A140" s="35">
        <f t="shared" si="3"/>
        <v>43729</v>
      </c>
      <c r="B140" s="36">
        <f>SUMIFS(СВЦЭМ!$C$33:$C$776,СВЦЭМ!$A$33:$A$776,$A140,СВЦЭМ!$B$33:$B$776,B$119)+'СЕТ СН'!$I$9+СВЦЭМ!$D$10+'СЕТ СН'!$I$6-'СЕТ СН'!$I$19</f>
        <v>1233.7199920800001</v>
      </c>
      <c r="C140" s="36">
        <f>SUMIFS(СВЦЭМ!$C$33:$C$776,СВЦЭМ!$A$33:$A$776,$A140,СВЦЭМ!$B$33:$B$776,C$119)+'СЕТ СН'!$I$9+СВЦЭМ!$D$10+'СЕТ СН'!$I$6-'СЕТ СН'!$I$19</f>
        <v>1227.8405307800001</v>
      </c>
      <c r="D140" s="36">
        <f>SUMIFS(СВЦЭМ!$C$33:$C$776,СВЦЭМ!$A$33:$A$776,$A140,СВЦЭМ!$B$33:$B$776,D$119)+'СЕТ СН'!$I$9+СВЦЭМ!$D$10+'СЕТ СН'!$I$6-'СЕТ СН'!$I$19</f>
        <v>1231.9714680900001</v>
      </c>
      <c r="E140" s="36">
        <f>SUMIFS(СВЦЭМ!$C$33:$C$776,СВЦЭМ!$A$33:$A$776,$A140,СВЦЭМ!$B$33:$B$776,E$119)+'СЕТ СН'!$I$9+СВЦЭМ!$D$10+'СЕТ СН'!$I$6-'СЕТ СН'!$I$19</f>
        <v>1235.1002376599999</v>
      </c>
      <c r="F140" s="36">
        <f>SUMIFS(СВЦЭМ!$C$33:$C$776,СВЦЭМ!$A$33:$A$776,$A140,СВЦЭМ!$B$33:$B$776,F$119)+'СЕТ СН'!$I$9+СВЦЭМ!$D$10+'СЕТ СН'!$I$6-'СЕТ СН'!$I$19</f>
        <v>1248.4310852600001</v>
      </c>
      <c r="G140" s="36">
        <f>SUMIFS(СВЦЭМ!$C$33:$C$776,СВЦЭМ!$A$33:$A$776,$A140,СВЦЭМ!$B$33:$B$776,G$119)+'СЕТ СН'!$I$9+СВЦЭМ!$D$10+'СЕТ СН'!$I$6-'СЕТ СН'!$I$19</f>
        <v>1234.39883994</v>
      </c>
      <c r="H140" s="36">
        <f>SUMIFS(СВЦЭМ!$C$33:$C$776,СВЦЭМ!$A$33:$A$776,$A140,СВЦЭМ!$B$33:$B$776,H$119)+'СЕТ СН'!$I$9+СВЦЭМ!$D$10+'СЕТ СН'!$I$6-'СЕТ СН'!$I$19</f>
        <v>1206.78245195</v>
      </c>
      <c r="I140" s="36">
        <f>SUMIFS(СВЦЭМ!$C$33:$C$776,СВЦЭМ!$A$33:$A$776,$A140,СВЦЭМ!$B$33:$B$776,I$119)+'СЕТ СН'!$I$9+СВЦЭМ!$D$10+'СЕТ СН'!$I$6-'СЕТ СН'!$I$19</f>
        <v>1177.63940948</v>
      </c>
      <c r="J140" s="36">
        <f>SUMIFS(СВЦЭМ!$C$33:$C$776,СВЦЭМ!$A$33:$A$776,$A140,СВЦЭМ!$B$33:$B$776,J$119)+'СЕТ СН'!$I$9+СВЦЭМ!$D$10+'СЕТ СН'!$I$6-'СЕТ СН'!$I$19</f>
        <v>1182.79648709</v>
      </c>
      <c r="K140" s="36">
        <f>SUMIFS(СВЦЭМ!$C$33:$C$776,СВЦЭМ!$A$33:$A$776,$A140,СВЦЭМ!$B$33:$B$776,K$119)+'СЕТ СН'!$I$9+СВЦЭМ!$D$10+'СЕТ СН'!$I$6-'СЕТ СН'!$I$19</f>
        <v>1234.8446905800001</v>
      </c>
      <c r="L140" s="36">
        <f>SUMIFS(СВЦЭМ!$C$33:$C$776,СВЦЭМ!$A$33:$A$776,$A140,СВЦЭМ!$B$33:$B$776,L$119)+'СЕТ СН'!$I$9+СВЦЭМ!$D$10+'СЕТ СН'!$I$6-'СЕТ СН'!$I$19</f>
        <v>1246.87919766</v>
      </c>
      <c r="M140" s="36">
        <f>SUMIFS(СВЦЭМ!$C$33:$C$776,СВЦЭМ!$A$33:$A$776,$A140,СВЦЭМ!$B$33:$B$776,M$119)+'СЕТ СН'!$I$9+СВЦЭМ!$D$10+'СЕТ СН'!$I$6-'СЕТ СН'!$I$19</f>
        <v>1248.4813661800001</v>
      </c>
      <c r="N140" s="36">
        <f>SUMIFS(СВЦЭМ!$C$33:$C$776,СВЦЭМ!$A$33:$A$776,$A140,СВЦЭМ!$B$33:$B$776,N$119)+'СЕТ СН'!$I$9+СВЦЭМ!$D$10+'СЕТ СН'!$I$6-'СЕТ СН'!$I$19</f>
        <v>1243.6621421</v>
      </c>
      <c r="O140" s="36">
        <f>SUMIFS(СВЦЭМ!$C$33:$C$776,СВЦЭМ!$A$33:$A$776,$A140,СВЦЭМ!$B$33:$B$776,O$119)+'СЕТ СН'!$I$9+СВЦЭМ!$D$10+'СЕТ СН'!$I$6-'СЕТ СН'!$I$19</f>
        <v>1230.92893073</v>
      </c>
      <c r="P140" s="36">
        <f>SUMIFS(СВЦЭМ!$C$33:$C$776,СВЦЭМ!$A$33:$A$776,$A140,СВЦЭМ!$B$33:$B$776,P$119)+'СЕТ СН'!$I$9+СВЦЭМ!$D$10+'СЕТ СН'!$I$6-'СЕТ СН'!$I$19</f>
        <v>1234.6977035100001</v>
      </c>
      <c r="Q140" s="36">
        <f>SUMIFS(СВЦЭМ!$C$33:$C$776,СВЦЭМ!$A$33:$A$776,$A140,СВЦЭМ!$B$33:$B$776,Q$119)+'СЕТ СН'!$I$9+СВЦЭМ!$D$10+'СЕТ СН'!$I$6-'СЕТ СН'!$I$19</f>
        <v>1232.7591163700001</v>
      </c>
      <c r="R140" s="36">
        <f>SUMIFS(СВЦЭМ!$C$33:$C$776,СВЦЭМ!$A$33:$A$776,$A140,СВЦЭМ!$B$33:$B$776,R$119)+'СЕТ СН'!$I$9+СВЦЭМ!$D$10+'СЕТ СН'!$I$6-'СЕТ СН'!$I$19</f>
        <v>1245.35020706</v>
      </c>
      <c r="S140" s="36">
        <f>SUMIFS(СВЦЭМ!$C$33:$C$776,СВЦЭМ!$A$33:$A$776,$A140,СВЦЭМ!$B$33:$B$776,S$119)+'СЕТ СН'!$I$9+СВЦЭМ!$D$10+'СЕТ СН'!$I$6-'СЕТ СН'!$I$19</f>
        <v>1255.4922240400001</v>
      </c>
      <c r="T140" s="36">
        <f>SUMIFS(СВЦЭМ!$C$33:$C$776,СВЦЭМ!$A$33:$A$776,$A140,СВЦЭМ!$B$33:$B$776,T$119)+'СЕТ СН'!$I$9+СВЦЭМ!$D$10+'СЕТ СН'!$I$6-'СЕТ СН'!$I$19</f>
        <v>1284.4037660200001</v>
      </c>
      <c r="U140" s="36">
        <f>SUMIFS(СВЦЭМ!$C$33:$C$776,СВЦЭМ!$A$33:$A$776,$A140,СВЦЭМ!$B$33:$B$776,U$119)+'СЕТ СН'!$I$9+СВЦЭМ!$D$10+'СЕТ СН'!$I$6-'СЕТ СН'!$I$19</f>
        <v>1293.9180791600002</v>
      </c>
      <c r="V140" s="36">
        <f>SUMIFS(СВЦЭМ!$C$33:$C$776,СВЦЭМ!$A$33:$A$776,$A140,СВЦЭМ!$B$33:$B$776,V$119)+'СЕТ СН'!$I$9+СВЦЭМ!$D$10+'СЕТ СН'!$I$6-'СЕТ СН'!$I$19</f>
        <v>1303.2463935200001</v>
      </c>
      <c r="W140" s="36">
        <f>SUMIFS(СВЦЭМ!$C$33:$C$776,СВЦЭМ!$A$33:$A$776,$A140,СВЦЭМ!$B$33:$B$776,W$119)+'СЕТ СН'!$I$9+СВЦЭМ!$D$10+'СЕТ СН'!$I$6-'СЕТ СН'!$I$19</f>
        <v>1295.9998306100001</v>
      </c>
      <c r="X140" s="36">
        <f>SUMIFS(СВЦЭМ!$C$33:$C$776,СВЦЭМ!$A$33:$A$776,$A140,СВЦЭМ!$B$33:$B$776,X$119)+'СЕТ СН'!$I$9+СВЦЭМ!$D$10+'СЕТ СН'!$I$6-'СЕТ СН'!$I$19</f>
        <v>1251.59777663</v>
      </c>
      <c r="Y140" s="36">
        <f>SUMIFS(СВЦЭМ!$C$33:$C$776,СВЦЭМ!$A$33:$A$776,$A140,СВЦЭМ!$B$33:$B$776,Y$119)+'СЕТ СН'!$I$9+СВЦЭМ!$D$10+'СЕТ СН'!$I$6-'СЕТ СН'!$I$19</f>
        <v>1222.5036463599999</v>
      </c>
    </row>
    <row r="141" spans="1:25" ht="15.75" x14ac:dyDescent="0.2">
      <c r="A141" s="35">
        <f t="shared" si="3"/>
        <v>43730</v>
      </c>
      <c r="B141" s="36">
        <f>SUMIFS(СВЦЭМ!$C$33:$C$776,СВЦЭМ!$A$33:$A$776,$A141,СВЦЭМ!$B$33:$B$776,B$119)+'СЕТ СН'!$I$9+СВЦЭМ!$D$10+'СЕТ СН'!$I$6-'СЕТ СН'!$I$19</f>
        <v>1278.13412341</v>
      </c>
      <c r="C141" s="36">
        <f>SUMIFS(СВЦЭМ!$C$33:$C$776,СВЦЭМ!$A$33:$A$776,$A141,СВЦЭМ!$B$33:$B$776,C$119)+'СЕТ СН'!$I$9+СВЦЭМ!$D$10+'СЕТ СН'!$I$6-'СЕТ СН'!$I$19</f>
        <v>1309.0892087100001</v>
      </c>
      <c r="D141" s="36">
        <f>SUMIFS(СВЦЭМ!$C$33:$C$776,СВЦЭМ!$A$33:$A$776,$A141,СВЦЭМ!$B$33:$B$776,D$119)+'СЕТ СН'!$I$9+СВЦЭМ!$D$10+'СЕТ СН'!$I$6-'СЕТ СН'!$I$19</f>
        <v>1325.3700719000001</v>
      </c>
      <c r="E141" s="36">
        <f>SUMIFS(СВЦЭМ!$C$33:$C$776,СВЦЭМ!$A$33:$A$776,$A141,СВЦЭМ!$B$33:$B$776,E$119)+'СЕТ СН'!$I$9+СВЦЭМ!$D$10+'СЕТ СН'!$I$6-'СЕТ СН'!$I$19</f>
        <v>1328.0288742400001</v>
      </c>
      <c r="F141" s="36">
        <f>SUMIFS(СВЦЭМ!$C$33:$C$776,СВЦЭМ!$A$33:$A$776,$A141,СВЦЭМ!$B$33:$B$776,F$119)+'СЕТ СН'!$I$9+СВЦЭМ!$D$10+'СЕТ СН'!$I$6-'СЕТ СН'!$I$19</f>
        <v>1340.1373222300001</v>
      </c>
      <c r="G141" s="36">
        <f>SUMIFS(СВЦЭМ!$C$33:$C$776,СВЦЭМ!$A$33:$A$776,$A141,СВЦЭМ!$B$33:$B$776,G$119)+'СЕТ СН'!$I$9+СВЦЭМ!$D$10+'СЕТ СН'!$I$6-'СЕТ СН'!$I$19</f>
        <v>1345.3161361700002</v>
      </c>
      <c r="H141" s="36">
        <f>SUMIFS(СВЦЭМ!$C$33:$C$776,СВЦЭМ!$A$33:$A$776,$A141,СВЦЭМ!$B$33:$B$776,H$119)+'СЕТ СН'!$I$9+СВЦЭМ!$D$10+'СЕТ СН'!$I$6-'СЕТ СН'!$I$19</f>
        <v>1312.1784063699999</v>
      </c>
      <c r="I141" s="36">
        <f>SUMIFS(СВЦЭМ!$C$33:$C$776,СВЦЭМ!$A$33:$A$776,$A141,СВЦЭМ!$B$33:$B$776,I$119)+'СЕТ СН'!$I$9+СВЦЭМ!$D$10+'СЕТ СН'!$I$6-'СЕТ СН'!$I$19</f>
        <v>1288.1846026000001</v>
      </c>
      <c r="J141" s="36">
        <f>SUMIFS(СВЦЭМ!$C$33:$C$776,СВЦЭМ!$A$33:$A$776,$A141,СВЦЭМ!$B$33:$B$776,J$119)+'СЕТ СН'!$I$9+СВЦЭМ!$D$10+'СЕТ СН'!$I$6-'СЕТ СН'!$I$19</f>
        <v>1260.58272833</v>
      </c>
      <c r="K141" s="36">
        <f>SUMIFS(СВЦЭМ!$C$33:$C$776,СВЦЭМ!$A$33:$A$776,$A141,СВЦЭМ!$B$33:$B$776,K$119)+'СЕТ СН'!$I$9+СВЦЭМ!$D$10+'СЕТ СН'!$I$6-'СЕТ СН'!$I$19</f>
        <v>1242.9142370100001</v>
      </c>
      <c r="L141" s="36">
        <f>SUMIFS(СВЦЭМ!$C$33:$C$776,СВЦЭМ!$A$33:$A$776,$A141,СВЦЭМ!$B$33:$B$776,L$119)+'СЕТ СН'!$I$9+СВЦЭМ!$D$10+'СЕТ СН'!$I$6-'СЕТ СН'!$I$19</f>
        <v>1242.89125734</v>
      </c>
      <c r="M141" s="36">
        <f>SUMIFS(СВЦЭМ!$C$33:$C$776,СВЦЭМ!$A$33:$A$776,$A141,СВЦЭМ!$B$33:$B$776,M$119)+'СЕТ СН'!$I$9+СВЦЭМ!$D$10+'СЕТ СН'!$I$6-'СЕТ СН'!$I$19</f>
        <v>1239.2440742600002</v>
      </c>
      <c r="N141" s="36">
        <f>SUMIFS(СВЦЭМ!$C$33:$C$776,СВЦЭМ!$A$33:$A$776,$A141,СВЦЭМ!$B$33:$B$776,N$119)+'СЕТ СН'!$I$9+СВЦЭМ!$D$10+'СЕТ СН'!$I$6-'СЕТ СН'!$I$19</f>
        <v>1227.5131024900002</v>
      </c>
      <c r="O141" s="36">
        <f>SUMIFS(СВЦЭМ!$C$33:$C$776,СВЦЭМ!$A$33:$A$776,$A141,СВЦЭМ!$B$33:$B$776,O$119)+'СЕТ СН'!$I$9+СВЦЭМ!$D$10+'СЕТ СН'!$I$6-'СЕТ СН'!$I$19</f>
        <v>1226.30988067</v>
      </c>
      <c r="P141" s="36">
        <f>SUMIFS(СВЦЭМ!$C$33:$C$776,СВЦЭМ!$A$33:$A$776,$A141,СВЦЭМ!$B$33:$B$776,P$119)+'СЕТ СН'!$I$9+СВЦЭМ!$D$10+'СЕТ СН'!$I$6-'СЕТ СН'!$I$19</f>
        <v>1230.1634763700001</v>
      </c>
      <c r="Q141" s="36">
        <f>SUMIFS(СВЦЭМ!$C$33:$C$776,СВЦЭМ!$A$33:$A$776,$A141,СВЦЭМ!$B$33:$B$776,Q$119)+'СЕТ СН'!$I$9+СВЦЭМ!$D$10+'СЕТ СН'!$I$6-'СЕТ СН'!$I$19</f>
        <v>1215.5594881100001</v>
      </c>
      <c r="R141" s="36">
        <f>SUMIFS(СВЦЭМ!$C$33:$C$776,СВЦЭМ!$A$33:$A$776,$A141,СВЦЭМ!$B$33:$B$776,R$119)+'СЕТ СН'!$I$9+СВЦЭМ!$D$10+'СЕТ СН'!$I$6-'СЕТ СН'!$I$19</f>
        <v>1227.29147141</v>
      </c>
      <c r="S141" s="36">
        <f>SUMIFS(СВЦЭМ!$C$33:$C$776,СВЦЭМ!$A$33:$A$776,$A141,СВЦЭМ!$B$33:$B$776,S$119)+'СЕТ СН'!$I$9+СВЦЭМ!$D$10+'СЕТ СН'!$I$6-'СЕТ СН'!$I$19</f>
        <v>1255.9691282600002</v>
      </c>
      <c r="T141" s="36">
        <f>SUMIFS(СВЦЭМ!$C$33:$C$776,СВЦЭМ!$A$33:$A$776,$A141,СВЦЭМ!$B$33:$B$776,T$119)+'СЕТ СН'!$I$9+СВЦЭМ!$D$10+'СЕТ СН'!$I$6-'СЕТ СН'!$I$19</f>
        <v>1271.07726882</v>
      </c>
      <c r="U141" s="36">
        <f>SUMIFS(СВЦЭМ!$C$33:$C$776,СВЦЭМ!$A$33:$A$776,$A141,СВЦЭМ!$B$33:$B$776,U$119)+'СЕТ СН'!$I$9+СВЦЭМ!$D$10+'СЕТ СН'!$I$6-'СЕТ СН'!$I$19</f>
        <v>1309.50403239</v>
      </c>
      <c r="V141" s="36">
        <f>SUMIFS(СВЦЭМ!$C$33:$C$776,СВЦЭМ!$A$33:$A$776,$A141,СВЦЭМ!$B$33:$B$776,V$119)+'СЕТ СН'!$I$9+СВЦЭМ!$D$10+'СЕТ СН'!$I$6-'СЕТ СН'!$I$19</f>
        <v>1326.1223445200001</v>
      </c>
      <c r="W141" s="36">
        <f>SUMIFS(СВЦЭМ!$C$33:$C$776,СВЦЭМ!$A$33:$A$776,$A141,СВЦЭМ!$B$33:$B$776,W$119)+'СЕТ СН'!$I$9+СВЦЭМ!$D$10+'СЕТ СН'!$I$6-'СЕТ СН'!$I$19</f>
        <v>1317.9796011200001</v>
      </c>
      <c r="X141" s="36">
        <f>SUMIFS(СВЦЭМ!$C$33:$C$776,СВЦЭМ!$A$33:$A$776,$A141,СВЦЭМ!$B$33:$B$776,X$119)+'СЕТ СН'!$I$9+СВЦЭМ!$D$10+'СЕТ СН'!$I$6-'СЕТ СН'!$I$19</f>
        <v>1292.63104189</v>
      </c>
      <c r="Y141" s="36">
        <f>SUMIFS(СВЦЭМ!$C$33:$C$776,СВЦЭМ!$A$33:$A$776,$A141,СВЦЭМ!$B$33:$B$776,Y$119)+'СЕТ СН'!$I$9+СВЦЭМ!$D$10+'СЕТ СН'!$I$6-'СЕТ СН'!$I$19</f>
        <v>1261.49017127</v>
      </c>
    </row>
    <row r="142" spans="1:25" ht="15.75" x14ac:dyDescent="0.2">
      <c r="A142" s="35">
        <f t="shared" si="3"/>
        <v>43731</v>
      </c>
      <c r="B142" s="36">
        <f>SUMIFS(СВЦЭМ!$C$33:$C$776,СВЦЭМ!$A$33:$A$776,$A142,СВЦЭМ!$B$33:$B$776,B$119)+'СЕТ СН'!$I$9+СВЦЭМ!$D$10+'СЕТ СН'!$I$6-'СЕТ СН'!$I$19</f>
        <v>1323.02199262</v>
      </c>
      <c r="C142" s="36">
        <f>SUMIFS(СВЦЭМ!$C$33:$C$776,СВЦЭМ!$A$33:$A$776,$A142,СВЦЭМ!$B$33:$B$776,C$119)+'СЕТ СН'!$I$9+СВЦЭМ!$D$10+'СЕТ СН'!$I$6-'СЕТ СН'!$I$19</f>
        <v>1356.8733261100001</v>
      </c>
      <c r="D142" s="36">
        <f>SUMIFS(СВЦЭМ!$C$33:$C$776,СВЦЭМ!$A$33:$A$776,$A142,СВЦЭМ!$B$33:$B$776,D$119)+'СЕТ СН'!$I$9+СВЦЭМ!$D$10+'СЕТ СН'!$I$6-'СЕТ СН'!$I$19</f>
        <v>1384.9795586300002</v>
      </c>
      <c r="E142" s="36">
        <f>SUMIFS(СВЦЭМ!$C$33:$C$776,СВЦЭМ!$A$33:$A$776,$A142,СВЦЭМ!$B$33:$B$776,E$119)+'СЕТ СН'!$I$9+СВЦЭМ!$D$10+'СЕТ СН'!$I$6-'СЕТ СН'!$I$19</f>
        <v>1398.9712261500001</v>
      </c>
      <c r="F142" s="36">
        <f>SUMIFS(СВЦЭМ!$C$33:$C$776,СВЦЭМ!$A$33:$A$776,$A142,СВЦЭМ!$B$33:$B$776,F$119)+'СЕТ СН'!$I$9+СВЦЭМ!$D$10+'СЕТ СН'!$I$6-'СЕТ СН'!$I$19</f>
        <v>1396.1970743300001</v>
      </c>
      <c r="G142" s="36">
        <f>SUMIFS(СВЦЭМ!$C$33:$C$776,СВЦЭМ!$A$33:$A$776,$A142,СВЦЭМ!$B$33:$B$776,G$119)+'СЕТ СН'!$I$9+СВЦЭМ!$D$10+'СЕТ СН'!$I$6-'СЕТ СН'!$I$19</f>
        <v>1377.7571189400001</v>
      </c>
      <c r="H142" s="36">
        <f>SUMIFS(СВЦЭМ!$C$33:$C$776,СВЦЭМ!$A$33:$A$776,$A142,СВЦЭМ!$B$33:$B$776,H$119)+'СЕТ СН'!$I$9+СВЦЭМ!$D$10+'СЕТ СН'!$I$6-'СЕТ СН'!$I$19</f>
        <v>1328.84221531</v>
      </c>
      <c r="I142" s="36">
        <f>SUMIFS(СВЦЭМ!$C$33:$C$776,СВЦЭМ!$A$33:$A$776,$A142,СВЦЭМ!$B$33:$B$776,I$119)+'СЕТ СН'!$I$9+СВЦЭМ!$D$10+'СЕТ СН'!$I$6-'СЕТ СН'!$I$19</f>
        <v>1258.6836444100002</v>
      </c>
      <c r="J142" s="36">
        <f>SUMIFS(СВЦЭМ!$C$33:$C$776,СВЦЭМ!$A$33:$A$776,$A142,СВЦЭМ!$B$33:$B$776,J$119)+'СЕТ СН'!$I$9+СВЦЭМ!$D$10+'СЕТ СН'!$I$6-'СЕТ СН'!$I$19</f>
        <v>1240.0196783400002</v>
      </c>
      <c r="K142" s="36">
        <f>SUMIFS(СВЦЭМ!$C$33:$C$776,СВЦЭМ!$A$33:$A$776,$A142,СВЦЭМ!$B$33:$B$776,K$119)+'СЕТ СН'!$I$9+СВЦЭМ!$D$10+'СЕТ СН'!$I$6-'СЕТ СН'!$I$19</f>
        <v>1218.3583136500001</v>
      </c>
      <c r="L142" s="36">
        <f>SUMIFS(СВЦЭМ!$C$33:$C$776,СВЦЭМ!$A$33:$A$776,$A142,СВЦЭМ!$B$33:$B$776,L$119)+'СЕТ СН'!$I$9+СВЦЭМ!$D$10+'СЕТ СН'!$I$6-'СЕТ СН'!$I$19</f>
        <v>1214.9322145000001</v>
      </c>
      <c r="M142" s="36">
        <f>SUMIFS(СВЦЭМ!$C$33:$C$776,СВЦЭМ!$A$33:$A$776,$A142,СВЦЭМ!$B$33:$B$776,M$119)+'СЕТ СН'!$I$9+СВЦЭМ!$D$10+'СЕТ СН'!$I$6-'СЕТ СН'!$I$19</f>
        <v>1218.4816974600001</v>
      </c>
      <c r="N142" s="36">
        <f>SUMIFS(СВЦЭМ!$C$33:$C$776,СВЦЭМ!$A$33:$A$776,$A142,СВЦЭМ!$B$33:$B$776,N$119)+'СЕТ СН'!$I$9+СВЦЭМ!$D$10+'СЕТ СН'!$I$6-'СЕТ СН'!$I$19</f>
        <v>1231.07457157</v>
      </c>
      <c r="O142" s="36">
        <f>SUMIFS(СВЦЭМ!$C$33:$C$776,СВЦЭМ!$A$33:$A$776,$A142,СВЦЭМ!$B$33:$B$776,O$119)+'СЕТ СН'!$I$9+СВЦЭМ!$D$10+'СЕТ СН'!$I$6-'СЕТ СН'!$I$19</f>
        <v>1229.5799861400001</v>
      </c>
      <c r="P142" s="36">
        <f>SUMIFS(СВЦЭМ!$C$33:$C$776,СВЦЭМ!$A$33:$A$776,$A142,СВЦЭМ!$B$33:$B$776,P$119)+'СЕТ СН'!$I$9+СВЦЭМ!$D$10+'СЕТ СН'!$I$6-'СЕТ СН'!$I$19</f>
        <v>1230.3535945400001</v>
      </c>
      <c r="Q142" s="36">
        <f>SUMIFS(СВЦЭМ!$C$33:$C$776,СВЦЭМ!$A$33:$A$776,$A142,СВЦЭМ!$B$33:$B$776,Q$119)+'СЕТ СН'!$I$9+СВЦЭМ!$D$10+'СЕТ СН'!$I$6-'СЕТ СН'!$I$19</f>
        <v>1235.69167943</v>
      </c>
      <c r="R142" s="36">
        <f>SUMIFS(СВЦЭМ!$C$33:$C$776,СВЦЭМ!$A$33:$A$776,$A142,СВЦЭМ!$B$33:$B$776,R$119)+'СЕТ СН'!$I$9+СВЦЭМ!$D$10+'СЕТ СН'!$I$6-'СЕТ СН'!$I$19</f>
        <v>1205.3870748900001</v>
      </c>
      <c r="S142" s="36">
        <f>SUMIFS(СВЦЭМ!$C$33:$C$776,СВЦЭМ!$A$33:$A$776,$A142,СВЦЭМ!$B$33:$B$776,S$119)+'СЕТ СН'!$I$9+СВЦЭМ!$D$10+'СЕТ СН'!$I$6-'СЕТ СН'!$I$19</f>
        <v>1156.5142918000001</v>
      </c>
      <c r="T142" s="36">
        <f>SUMIFS(СВЦЭМ!$C$33:$C$776,СВЦЭМ!$A$33:$A$776,$A142,СВЦЭМ!$B$33:$B$776,T$119)+'СЕТ СН'!$I$9+СВЦЭМ!$D$10+'СЕТ СН'!$I$6-'СЕТ СН'!$I$19</f>
        <v>1172.6877630400002</v>
      </c>
      <c r="U142" s="36">
        <f>SUMIFS(СВЦЭМ!$C$33:$C$776,СВЦЭМ!$A$33:$A$776,$A142,СВЦЭМ!$B$33:$B$776,U$119)+'СЕТ СН'!$I$9+СВЦЭМ!$D$10+'СЕТ СН'!$I$6-'СЕТ СН'!$I$19</f>
        <v>1207.33955769</v>
      </c>
      <c r="V142" s="36">
        <f>SUMIFS(СВЦЭМ!$C$33:$C$776,СВЦЭМ!$A$33:$A$776,$A142,СВЦЭМ!$B$33:$B$776,V$119)+'СЕТ СН'!$I$9+СВЦЭМ!$D$10+'СЕТ СН'!$I$6-'СЕТ СН'!$I$19</f>
        <v>1213.14608512</v>
      </c>
      <c r="W142" s="36">
        <f>SUMIFS(СВЦЭМ!$C$33:$C$776,СВЦЭМ!$A$33:$A$776,$A142,СВЦЭМ!$B$33:$B$776,W$119)+'СЕТ СН'!$I$9+СВЦЭМ!$D$10+'СЕТ СН'!$I$6-'СЕТ СН'!$I$19</f>
        <v>1212.2999474600001</v>
      </c>
      <c r="X142" s="36">
        <f>SUMIFS(СВЦЭМ!$C$33:$C$776,СВЦЭМ!$A$33:$A$776,$A142,СВЦЭМ!$B$33:$B$776,X$119)+'СЕТ СН'!$I$9+СВЦЭМ!$D$10+'СЕТ СН'!$I$6-'СЕТ СН'!$I$19</f>
        <v>1181.4715161399999</v>
      </c>
      <c r="Y142" s="36">
        <f>SUMIFS(СВЦЭМ!$C$33:$C$776,СВЦЭМ!$A$33:$A$776,$A142,СВЦЭМ!$B$33:$B$776,Y$119)+'СЕТ СН'!$I$9+СВЦЭМ!$D$10+'СЕТ СН'!$I$6-'СЕТ СН'!$I$19</f>
        <v>1208.1196673900001</v>
      </c>
    </row>
    <row r="143" spans="1:25" ht="15.75" x14ac:dyDescent="0.2">
      <c r="A143" s="35">
        <f t="shared" si="3"/>
        <v>43732</v>
      </c>
      <c r="B143" s="36">
        <f>SUMIFS(СВЦЭМ!$C$33:$C$776,СВЦЭМ!$A$33:$A$776,$A143,СВЦЭМ!$B$33:$B$776,B$119)+'СЕТ СН'!$I$9+СВЦЭМ!$D$10+'СЕТ СН'!$I$6-'СЕТ СН'!$I$19</f>
        <v>1320.5533825500002</v>
      </c>
      <c r="C143" s="36">
        <f>SUMIFS(СВЦЭМ!$C$33:$C$776,СВЦЭМ!$A$33:$A$776,$A143,СВЦЭМ!$B$33:$B$776,C$119)+'СЕТ СН'!$I$9+СВЦЭМ!$D$10+'СЕТ СН'!$I$6-'СЕТ СН'!$I$19</f>
        <v>1343.88600587</v>
      </c>
      <c r="D143" s="36">
        <f>SUMIFS(СВЦЭМ!$C$33:$C$776,СВЦЭМ!$A$33:$A$776,$A143,СВЦЭМ!$B$33:$B$776,D$119)+'СЕТ СН'!$I$9+СВЦЭМ!$D$10+'СЕТ СН'!$I$6-'СЕТ СН'!$I$19</f>
        <v>1354.44007781</v>
      </c>
      <c r="E143" s="36">
        <f>SUMIFS(СВЦЭМ!$C$33:$C$776,СВЦЭМ!$A$33:$A$776,$A143,СВЦЭМ!$B$33:$B$776,E$119)+'СЕТ СН'!$I$9+СВЦЭМ!$D$10+'СЕТ СН'!$I$6-'СЕТ СН'!$I$19</f>
        <v>1363.77516289</v>
      </c>
      <c r="F143" s="36">
        <f>SUMIFS(СВЦЭМ!$C$33:$C$776,СВЦЭМ!$A$33:$A$776,$A143,СВЦЭМ!$B$33:$B$776,F$119)+'СЕТ СН'!$I$9+СВЦЭМ!$D$10+'СЕТ СН'!$I$6-'СЕТ СН'!$I$19</f>
        <v>1353.8659453</v>
      </c>
      <c r="G143" s="36">
        <f>SUMIFS(СВЦЭМ!$C$33:$C$776,СВЦЭМ!$A$33:$A$776,$A143,СВЦЭМ!$B$33:$B$776,G$119)+'СЕТ СН'!$I$9+СВЦЭМ!$D$10+'СЕТ СН'!$I$6-'СЕТ СН'!$I$19</f>
        <v>1342.6681538100001</v>
      </c>
      <c r="H143" s="36">
        <f>SUMIFS(СВЦЭМ!$C$33:$C$776,СВЦЭМ!$A$33:$A$776,$A143,СВЦЭМ!$B$33:$B$776,H$119)+'СЕТ СН'!$I$9+СВЦЭМ!$D$10+'СЕТ СН'!$I$6-'СЕТ СН'!$I$19</f>
        <v>1296.6455817800002</v>
      </c>
      <c r="I143" s="36">
        <f>SUMIFS(СВЦЭМ!$C$33:$C$776,СВЦЭМ!$A$33:$A$776,$A143,СВЦЭМ!$B$33:$B$776,I$119)+'СЕТ СН'!$I$9+СВЦЭМ!$D$10+'СЕТ СН'!$I$6-'СЕТ СН'!$I$19</f>
        <v>1247.2034388</v>
      </c>
      <c r="J143" s="36">
        <f>SUMIFS(СВЦЭМ!$C$33:$C$776,СВЦЭМ!$A$33:$A$776,$A143,СВЦЭМ!$B$33:$B$776,J$119)+'СЕТ СН'!$I$9+СВЦЭМ!$D$10+'СЕТ СН'!$I$6-'СЕТ СН'!$I$19</f>
        <v>1232.4332365400001</v>
      </c>
      <c r="K143" s="36">
        <f>SUMIFS(СВЦЭМ!$C$33:$C$776,СВЦЭМ!$A$33:$A$776,$A143,СВЦЭМ!$B$33:$B$776,K$119)+'СЕТ СН'!$I$9+СВЦЭМ!$D$10+'СЕТ СН'!$I$6-'СЕТ СН'!$I$19</f>
        <v>1245.0409625500001</v>
      </c>
      <c r="L143" s="36">
        <f>SUMIFS(СВЦЭМ!$C$33:$C$776,СВЦЭМ!$A$33:$A$776,$A143,СВЦЭМ!$B$33:$B$776,L$119)+'СЕТ СН'!$I$9+СВЦЭМ!$D$10+'СЕТ СН'!$I$6-'СЕТ СН'!$I$19</f>
        <v>1244.82408246</v>
      </c>
      <c r="M143" s="36">
        <f>SUMIFS(СВЦЭМ!$C$33:$C$776,СВЦЭМ!$A$33:$A$776,$A143,СВЦЭМ!$B$33:$B$776,M$119)+'СЕТ СН'!$I$9+СВЦЭМ!$D$10+'СЕТ СН'!$I$6-'СЕТ СН'!$I$19</f>
        <v>1235.36991392</v>
      </c>
      <c r="N143" s="36">
        <f>SUMIFS(СВЦЭМ!$C$33:$C$776,СВЦЭМ!$A$33:$A$776,$A143,СВЦЭМ!$B$33:$B$776,N$119)+'СЕТ СН'!$I$9+СВЦЭМ!$D$10+'СЕТ СН'!$I$6-'СЕТ СН'!$I$19</f>
        <v>1244.41721336</v>
      </c>
      <c r="O143" s="36">
        <f>SUMIFS(СВЦЭМ!$C$33:$C$776,СВЦЭМ!$A$33:$A$776,$A143,СВЦЭМ!$B$33:$B$776,O$119)+'СЕТ СН'!$I$9+СВЦЭМ!$D$10+'СЕТ СН'!$I$6-'СЕТ СН'!$I$19</f>
        <v>1237.0741466100001</v>
      </c>
      <c r="P143" s="36">
        <f>SUMIFS(СВЦЭМ!$C$33:$C$776,СВЦЭМ!$A$33:$A$776,$A143,СВЦЭМ!$B$33:$B$776,P$119)+'СЕТ СН'!$I$9+СВЦЭМ!$D$10+'СЕТ СН'!$I$6-'СЕТ СН'!$I$19</f>
        <v>1234.8645652500002</v>
      </c>
      <c r="Q143" s="36">
        <f>SUMIFS(СВЦЭМ!$C$33:$C$776,СВЦЭМ!$A$33:$A$776,$A143,СВЦЭМ!$B$33:$B$776,Q$119)+'СЕТ СН'!$I$9+СВЦЭМ!$D$10+'СЕТ СН'!$I$6-'СЕТ СН'!$I$19</f>
        <v>1233.8240763000001</v>
      </c>
      <c r="R143" s="36">
        <f>SUMIFS(СВЦЭМ!$C$33:$C$776,СВЦЭМ!$A$33:$A$776,$A143,СВЦЭМ!$B$33:$B$776,R$119)+'СЕТ СН'!$I$9+СВЦЭМ!$D$10+'СЕТ СН'!$I$6-'СЕТ СН'!$I$19</f>
        <v>1197.59277909</v>
      </c>
      <c r="S143" s="36">
        <f>SUMIFS(СВЦЭМ!$C$33:$C$776,СВЦЭМ!$A$33:$A$776,$A143,СВЦЭМ!$B$33:$B$776,S$119)+'СЕТ СН'!$I$9+СВЦЭМ!$D$10+'СЕТ СН'!$I$6-'СЕТ СН'!$I$19</f>
        <v>1157.9171059100001</v>
      </c>
      <c r="T143" s="36">
        <f>SUMIFS(СВЦЭМ!$C$33:$C$776,СВЦЭМ!$A$33:$A$776,$A143,СВЦЭМ!$B$33:$B$776,T$119)+'СЕТ СН'!$I$9+СВЦЭМ!$D$10+'СЕТ СН'!$I$6-'СЕТ СН'!$I$19</f>
        <v>1162.39367741</v>
      </c>
      <c r="U143" s="36">
        <f>SUMIFS(СВЦЭМ!$C$33:$C$776,СВЦЭМ!$A$33:$A$776,$A143,СВЦЭМ!$B$33:$B$776,U$119)+'СЕТ СН'!$I$9+СВЦЭМ!$D$10+'СЕТ СН'!$I$6-'СЕТ СН'!$I$19</f>
        <v>1190.4158300200002</v>
      </c>
      <c r="V143" s="36">
        <f>SUMIFS(СВЦЭМ!$C$33:$C$776,СВЦЭМ!$A$33:$A$776,$A143,СВЦЭМ!$B$33:$B$776,V$119)+'СЕТ СН'!$I$9+СВЦЭМ!$D$10+'СЕТ СН'!$I$6-'СЕТ СН'!$I$19</f>
        <v>1196.81163113</v>
      </c>
      <c r="W143" s="36">
        <f>SUMIFS(СВЦЭМ!$C$33:$C$776,СВЦЭМ!$A$33:$A$776,$A143,СВЦЭМ!$B$33:$B$776,W$119)+'СЕТ СН'!$I$9+СВЦЭМ!$D$10+'СЕТ СН'!$I$6-'СЕТ СН'!$I$19</f>
        <v>1180.9112970000001</v>
      </c>
      <c r="X143" s="36">
        <f>SUMIFS(СВЦЭМ!$C$33:$C$776,СВЦЭМ!$A$33:$A$776,$A143,СВЦЭМ!$B$33:$B$776,X$119)+'СЕТ СН'!$I$9+СВЦЭМ!$D$10+'СЕТ СН'!$I$6-'СЕТ СН'!$I$19</f>
        <v>1157.18277369</v>
      </c>
      <c r="Y143" s="36">
        <f>SUMIFS(СВЦЭМ!$C$33:$C$776,СВЦЭМ!$A$33:$A$776,$A143,СВЦЭМ!$B$33:$B$776,Y$119)+'СЕТ СН'!$I$9+СВЦЭМ!$D$10+'СЕТ СН'!$I$6-'СЕТ СН'!$I$19</f>
        <v>1203.0509635800001</v>
      </c>
    </row>
    <row r="144" spans="1:25" ht="15.75" x14ac:dyDescent="0.2">
      <c r="A144" s="35">
        <f t="shared" si="3"/>
        <v>43733</v>
      </c>
      <c r="B144" s="36">
        <f>SUMIFS(СВЦЭМ!$C$33:$C$776,СВЦЭМ!$A$33:$A$776,$A144,СВЦЭМ!$B$33:$B$776,B$119)+'СЕТ СН'!$I$9+СВЦЭМ!$D$10+'СЕТ СН'!$I$6-'СЕТ СН'!$I$19</f>
        <v>1264.80938184</v>
      </c>
      <c r="C144" s="36">
        <f>SUMIFS(СВЦЭМ!$C$33:$C$776,СВЦЭМ!$A$33:$A$776,$A144,СВЦЭМ!$B$33:$B$776,C$119)+'СЕТ СН'!$I$9+СВЦЭМ!$D$10+'СЕТ СН'!$I$6-'СЕТ СН'!$I$19</f>
        <v>1289.1793332</v>
      </c>
      <c r="D144" s="36">
        <f>SUMIFS(СВЦЭМ!$C$33:$C$776,СВЦЭМ!$A$33:$A$776,$A144,СВЦЭМ!$B$33:$B$776,D$119)+'СЕТ СН'!$I$9+СВЦЭМ!$D$10+'СЕТ СН'!$I$6-'СЕТ СН'!$I$19</f>
        <v>1307.45054482</v>
      </c>
      <c r="E144" s="36">
        <f>SUMIFS(СВЦЭМ!$C$33:$C$776,СВЦЭМ!$A$33:$A$776,$A144,СВЦЭМ!$B$33:$B$776,E$119)+'СЕТ СН'!$I$9+СВЦЭМ!$D$10+'СЕТ СН'!$I$6-'СЕТ СН'!$I$19</f>
        <v>1302.9955287100001</v>
      </c>
      <c r="F144" s="36">
        <f>SUMIFS(СВЦЭМ!$C$33:$C$776,СВЦЭМ!$A$33:$A$776,$A144,СВЦЭМ!$B$33:$B$776,F$119)+'СЕТ СН'!$I$9+СВЦЭМ!$D$10+'СЕТ СН'!$I$6-'СЕТ СН'!$I$19</f>
        <v>1304.4207016400001</v>
      </c>
      <c r="G144" s="36">
        <f>SUMIFS(СВЦЭМ!$C$33:$C$776,СВЦЭМ!$A$33:$A$776,$A144,СВЦЭМ!$B$33:$B$776,G$119)+'СЕТ СН'!$I$9+СВЦЭМ!$D$10+'СЕТ СН'!$I$6-'СЕТ СН'!$I$19</f>
        <v>1290.1590741100001</v>
      </c>
      <c r="H144" s="36">
        <f>SUMIFS(СВЦЭМ!$C$33:$C$776,СВЦЭМ!$A$33:$A$776,$A144,СВЦЭМ!$B$33:$B$776,H$119)+'СЕТ СН'!$I$9+СВЦЭМ!$D$10+'СЕТ СН'!$I$6-'СЕТ СН'!$I$19</f>
        <v>1236.53640774</v>
      </c>
      <c r="I144" s="36">
        <f>SUMIFS(СВЦЭМ!$C$33:$C$776,СВЦЭМ!$A$33:$A$776,$A144,СВЦЭМ!$B$33:$B$776,I$119)+'СЕТ СН'!$I$9+СВЦЭМ!$D$10+'СЕТ СН'!$I$6-'СЕТ СН'!$I$19</f>
        <v>1196.89255847</v>
      </c>
      <c r="J144" s="36">
        <f>SUMIFS(СВЦЭМ!$C$33:$C$776,СВЦЭМ!$A$33:$A$776,$A144,СВЦЭМ!$B$33:$B$776,J$119)+'СЕТ СН'!$I$9+СВЦЭМ!$D$10+'СЕТ СН'!$I$6-'СЕТ СН'!$I$19</f>
        <v>1167.1736407800001</v>
      </c>
      <c r="K144" s="36">
        <f>SUMIFS(СВЦЭМ!$C$33:$C$776,СВЦЭМ!$A$33:$A$776,$A144,СВЦЭМ!$B$33:$B$776,K$119)+'СЕТ СН'!$I$9+СВЦЭМ!$D$10+'СЕТ СН'!$I$6-'СЕТ СН'!$I$19</f>
        <v>1156.3161802100001</v>
      </c>
      <c r="L144" s="36">
        <f>SUMIFS(СВЦЭМ!$C$33:$C$776,СВЦЭМ!$A$33:$A$776,$A144,СВЦЭМ!$B$33:$B$776,L$119)+'СЕТ СН'!$I$9+СВЦЭМ!$D$10+'СЕТ СН'!$I$6-'СЕТ СН'!$I$19</f>
        <v>1158.67149541</v>
      </c>
      <c r="M144" s="36">
        <f>SUMIFS(СВЦЭМ!$C$33:$C$776,СВЦЭМ!$A$33:$A$776,$A144,СВЦЭМ!$B$33:$B$776,M$119)+'СЕТ СН'!$I$9+СВЦЭМ!$D$10+'СЕТ СН'!$I$6-'СЕТ СН'!$I$19</f>
        <v>1169.4879087500001</v>
      </c>
      <c r="N144" s="36">
        <f>SUMIFS(СВЦЭМ!$C$33:$C$776,СВЦЭМ!$A$33:$A$776,$A144,СВЦЭМ!$B$33:$B$776,N$119)+'СЕТ СН'!$I$9+СВЦЭМ!$D$10+'СЕТ СН'!$I$6-'СЕТ СН'!$I$19</f>
        <v>1182.75109722</v>
      </c>
      <c r="O144" s="36">
        <f>SUMIFS(СВЦЭМ!$C$33:$C$776,СВЦЭМ!$A$33:$A$776,$A144,СВЦЭМ!$B$33:$B$776,O$119)+'СЕТ СН'!$I$9+СВЦЭМ!$D$10+'СЕТ СН'!$I$6-'СЕТ СН'!$I$19</f>
        <v>1187.2557521799999</v>
      </c>
      <c r="P144" s="36">
        <f>SUMIFS(СВЦЭМ!$C$33:$C$776,СВЦЭМ!$A$33:$A$776,$A144,СВЦЭМ!$B$33:$B$776,P$119)+'СЕТ СН'!$I$9+СВЦЭМ!$D$10+'СЕТ СН'!$I$6-'СЕТ СН'!$I$19</f>
        <v>1194.3591063900001</v>
      </c>
      <c r="Q144" s="36">
        <f>SUMIFS(СВЦЭМ!$C$33:$C$776,СВЦЭМ!$A$33:$A$776,$A144,СВЦЭМ!$B$33:$B$776,Q$119)+'СЕТ СН'!$I$9+СВЦЭМ!$D$10+'СЕТ СН'!$I$6-'СЕТ СН'!$I$19</f>
        <v>1192.8492543700002</v>
      </c>
      <c r="R144" s="36">
        <f>SUMIFS(СВЦЭМ!$C$33:$C$776,СВЦЭМ!$A$33:$A$776,$A144,СВЦЭМ!$B$33:$B$776,R$119)+'СЕТ СН'!$I$9+СВЦЭМ!$D$10+'СЕТ СН'!$I$6-'СЕТ СН'!$I$19</f>
        <v>1206.69203816</v>
      </c>
      <c r="S144" s="36">
        <f>SUMIFS(СВЦЭМ!$C$33:$C$776,СВЦЭМ!$A$33:$A$776,$A144,СВЦЭМ!$B$33:$B$776,S$119)+'СЕТ СН'!$I$9+СВЦЭМ!$D$10+'СЕТ СН'!$I$6-'СЕТ СН'!$I$19</f>
        <v>1216.5739053</v>
      </c>
      <c r="T144" s="36">
        <f>SUMIFS(СВЦЭМ!$C$33:$C$776,СВЦЭМ!$A$33:$A$776,$A144,СВЦЭМ!$B$33:$B$776,T$119)+'СЕТ СН'!$I$9+СВЦЭМ!$D$10+'СЕТ СН'!$I$6-'СЕТ СН'!$I$19</f>
        <v>1213.3849729900001</v>
      </c>
      <c r="U144" s="36">
        <f>SUMIFS(СВЦЭМ!$C$33:$C$776,СВЦЭМ!$A$33:$A$776,$A144,СВЦЭМ!$B$33:$B$776,U$119)+'СЕТ СН'!$I$9+СВЦЭМ!$D$10+'СЕТ СН'!$I$6-'СЕТ СН'!$I$19</f>
        <v>1223.45860275</v>
      </c>
      <c r="V144" s="36">
        <f>SUMIFS(СВЦЭМ!$C$33:$C$776,СВЦЭМ!$A$33:$A$776,$A144,СВЦЭМ!$B$33:$B$776,V$119)+'СЕТ СН'!$I$9+СВЦЭМ!$D$10+'СЕТ СН'!$I$6-'СЕТ СН'!$I$19</f>
        <v>1232.36479134</v>
      </c>
      <c r="W144" s="36">
        <f>SUMIFS(СВЦЭМ!$C$33:$C$776,СВЦЭМ!$A$33:$A$776,$A144,СВЦЭМ!$B$33:$B$776,W$119)+'СЕТ СН'!$I$9+СВЦЭМ!$D$10+'СЕТ СН'!$I$6-'СЕТ СН'!$I$19</f>
        <v>1211.17108469</v>
      </c>
      <c r="X144" s="36">
        <f>SUMIFS(СВЦЭМ!$C$33:$C$776,СВЦЭМ!$A$33:$A$776,$A144,СВЦЭМ!$B$33:$B$776,X$119)+'СЕТ СН'!$I$9+СВЦЭМ!$D$10+'СЕТ СН'!$I$6-'СЕТ СН'!$I$19</f>
        <v>1207.2366896000001</v>
      </c>
      <c r="Y144" s="36">
        <f>SUMIFS(СВЦЭМ!$C$33:$C$776,СВЦЭМ!$A$33:$A$776,$A144,СВЦЭМ!$B$33:$B$776,Y$119)+'СЕТ СН'!$I$9+СВЦЭМ!$D$10+'СЕТ СН'!$I$6-'СЕТ СН'!$I$19</f>
        <v>1179.86905067</v>
      </c>
    </row>
    <row r="145" spans="1:26" ht="15.75" x14ac:dyDescent="0.2">
      <c r="A145" s="35">
        <f t="shared" si="3"/>
        <v>43734</v>
      </c>
      <c r="B145" s="36">
        <f>SUMIFS(СВЦЭМ!$C$33:$C$776,СВЦЭМ!$A$33:$A$776,$A145,СВЦЭМ!$B$33:$B$776,B$119)+'СЕТ СН'!$I$9+СВЦЭМ!$D$10+'СЕТ СН'!$I$6-'СЕТ СН'!$I$19</f>
        <v>1239.39515508</v>
      </c>
      <c r="C145" s="36">
        <f>SUMIFS(СВЦЭМ!$C$33:$C$776,СВЦЭМ!$A$33:$A$776,$A145,СВЦЭМ!$B$33:$B$776,C$119)+'СЕТ СН'!$I$9+СВЦЭМ!$D$10+'СЕТ СН'!$I$6-'СЕТ СН'!$I$19</f>
        <v>1275.8651484300001</v>
      </c>
      <c r="D145" s="36">
        <f>SUMIFS(СВЦЭМ!$C$33:$C$776,СВЦЭМ!$A$33:$A$776,$A145,СВЦЭМ!$B$33:$B$776,D$119)+'СЕТ СН'!$I$9+СВЦЭМ!$D$10+'СЕТ СН'!$I$6-'СЕТ СН'!$I$19</f>
        <v>1319.19097384</v>
      </c>
      <c r="E145" s="36">
        <f>SUMIFS(СВЦЭМ!$C$33:$C$776,СВЦЭМ!$A$33:$A$776,$A145,СВЦЭМ!$B$33:$B$776,E$119)+'СЕТ СН'!$I$9+СВЦЭМ!$D$10+'СЕТ СН'!$I$6-'СЕТ СН'!$I$19</f>
        <v>1321.7090436200001</v>
      </c>
      <c r="F145" s="36">
        <f>SUMIFS(СВЦЭМ!$C$33:$C$776,СВЦЭМ!$A$33:$A$776,$A145,СВЦЭМ!$B$33:$B$776,F$119)+'СЕТ СН'!$I$9+СВЦЭМ!$D$10+'СЕТ СН'!$I$6-'СЕТ СН'!$I$19</f>
        <v>1309.2077512400001</v>
      </c>
      <c r="G145" s="36">
        <f>SUMIFS(СВЦЭМ!$C$33:$C$776,СВЦЭМ!$A$33:$A$776,$A145,СВЦЭМ!$B$33:$B$776,G$119)+'СЕТ СН'!$I$9+СВЦЭМ!$D$10+'СЕТ СН'!$I$6-'СЕТ СН'!$I$19</f>
        <v>1302.0511338700001</v>
      </c>
      <c r="H145" s="36">
        <f>SUMIFS(СВЦЭМ!$C$33:$C$776,СВЦЭМ!$A$33:$A$776,$A145,СВЦЭМ!$B$33:$B$776,H$119)+'СЕТ СН'!$I$9+СВЦЭМ!$D$10+'СЕТ СН'!$I$6-'СЕТ СН'!$I$19</f>
        <v>1255.1455570600001</v>
      </c>
      <c r="I145" s="36">
        <f>SUMIFS(СВЦЭМ!$C$33:$C$776,СВЦЭМ!$A$33:$A$776,$A145,СВЦЭМ!$B$33:$B$776,I$119)+'СЕТ СН'!$I$9+СВЦЭМ!$D$10+'СЕТ СН'!$I$6-'СЕТ СН'!$I$19</f>
        <v>1222.0717222800001</v>
      </c>
      <c r="J145" s="36">
        <f>SUMIFS(СВЦЭМ!$C$33:$C$776,СВЦЭМ!$A$33:$A$776,$A145,СВЦЭМ!$B$33:$B$776,J$119)+'СЕТ СН'!$I$9+СВЦЭМ!$D$10+'СЕТ СН'!$I$6-'СЕТ СН'!$I$19</f>
        <v>1226.1861906399999</v>
      </c>
      <c r="K145" s="36">
        <f>SUMIFS(СВЦЭМ!$C$33:$C$776,СВЦЭМ!$A$33:$A$776,$A145,СВЦЭМ!$B$33:$B$776,K$119)+'СЕТ СН'!$I$9+СВЦЭМ!$D$10+'СЕТ СН'!$I$6-'СЕТ СН'!$I$19</f>
        <v>1229.53112457</v>
      </c>
      <c r="L145" s="36">
        <f>SUMIFS(СВЦЭМ!$C$33:$C$776,СВЦЭМ!$A$33:$A$776,$A145,СВЦЭМ!$B$33:$B$776,L$119)+'СЕТ СН'!$I$9+СВЦЭМ!$D$10+'СЕТ СН'!$I$6-'СЕТ СН'!$I$19</f>
        <v>1233.8058188500002</v>
      </c>
      <c r="M145" s="36">
        <f>SUMIFS(СВЦЭМ!$C$33:$C$776,СВЦЭМ!$A$33:$A$776,$A145,СВЦЭМ!$B$33:$B$776,M$119)+'СЕТ СН'!$I$9+СВЦЭМ!$D$10+'СЕТ СН'!$I$6-'СЕТ СН'!$I$19</f>
        <v>1224.3759834500001</v>
      </c>
      <c r="N145" s="36">
        <f>SUMIFS(СВЦЭМ!$C$33:$C$776,СВЦЭМ!$A$33:$A$776,$A145,СВЦЭМ!$B$33:$B$776,N$119)+'СЕТ СН'!$I$9+СВЦЭМ!$D$10+'СЕТ СН'!$I$6-'СЕТ СН'!$I$19</f>
        <v>1228.75063733</v>
      </c>
      <c r="O145" s="36">
        <f>SUMIFS(СВЦЭМ!$C$33:$C$776,СВЦЭМ!$A$33:$A$776,$A145,СВЦЭМ!$B$33:$B$776,O$119)+'СЕТ СН'!$I$9+СВЦЭМ!$D$10+'СЕТ СН'!$I$6-'СЕТ СН'!$I$19</f>
        <v>1211.0051797600001</v>
      </c>
      <c r="P145" s="36">
        <f>SUMIFS(СВЦЭМ!$C$33:$C$776,СВЦЭМ!$A$33:$A$776,$A145,СВЦЭМ!$B$33:$B$776,P$119)+'СЕТ СН'!$I$9+СВЦЭМ!$D$10+'СЕТ СН'!$I$6-'СЕТ СН'!$I$19</f>
        <v>1217.19268134</v>
      </c>
      <c r="Q145" s="36">
        <f>SUMIFS(СВЦЭМ!$C$33:$C$776,СВЦЭМ!$A$33:$A$776,$A145,СВЦЭМ!$B$33:$B$776,Q$119)+'СЕТ СН'!$I$9+СВЦЭМ!$D$10+'СЕТ СН'!$I$6-'СЕТ СН'!$I$19</f>
        <v>1214.53418283</v>
      </c>
      <c r="R145" s="36">
        <f>SUMIFS(СВЦЭМ!$C$33:$C$776,СВЦЭМ!$A$33:$A$776,$A145,СВЦЭМ!$B$33:$B$776,R$119)+'СЕТ СН'!$I$9+СВЦЭМ!$D$10+'СЕТ СН'!$I$6-'СЕТ СН'!$I$19</f>
        <v>1206.02002993</v>
      </c>
      <c r="S145" s="36">
        <f>SUMIFS(СВЦЭМ!$C$33:$C$776,СВЦЭМ!$A$33:$A$776,$A145,СВЦЭМ!$B$33:$B$776,S$119)+'СЕТ СН'!$I$9+СВЦЭМ!$D$10+'СЕТ СН'!$I$6-'СЕТ СН'!$I$19</f>
        <v>1147.0193905000001</v>
      </c>
      <c r="T145" s="36">
        <f>SUMIFS(СВЦЭМ!$C$33:$C$776,СВЦЭМ!$A$33:$A$776,$A145,СВЦЭМ!$B$33:$B$776,T$119)+'СЕТ СН'!$I$9+СВЦЭМ!$D$10+'СЕТ СН'!$I$6-'СЕТ СН'!$I$19</f>
        <v>1143.9911381700001</v>
      </c>
      <c r="U145" s="36">
        <f>SUMIFS(СВЦЭМ!$C$33:$C$776,СВЦЭМ!$A$33:$A$776,$A145,СВЦЭМ!$B$33:$B$776,U$119)+'СЕТ СН'!$I$9+СВЦЭМ!$D$10+'СЕТ СН'!$I$6-'СЕТ СН'!$I$19</f>
        <v>1178.6237005400001</v>
      </c>
      <c r="V145" s="36">
        <f>SUMIFS(СВЦЭМ!$C$33:$C$776,СВЦЭМ!$A$33:$A$776,$A145,СВЦЭМ!$B$33:$B$776,V$119)+'СЕТ СН'!$I$9+СВЦЭМ!$D$10+'СЕТ СН'!$I$6-'СЕТ СН'!$I$19</f>
        <v>1203.9996958500001</v>
      </c>
      <c r="W145" s="36">
        <f>SUMIFS(СВЦЭМ!$C$33:$C$776,СВЦЭМ!$A$33:$A$776,$A145,СВЦЭМ!$B$33:$B$776,W$119)+'СЕТ СН'!$I$9+СВЦЭМ!$D$10+'СЕТ СН'!$I$6-'СЕТ СН'!$I$19</f>
        <v>1185.4972633500001</v>
      </c>
      <c r="X145" s="36">
        <f>SUMIFS(СВЦЭМ!$C$33:$C$776,СВЦЭМ!$A$33:$A$776,$A145,СВЦЭМ!$B$33:$B$776,X$119)+'СЕТ СН'!$I$9+СВЦЭМ!$D$10+'СЕТ СН'!$I$6-'СЕТ СН'!$I$19</f>
        <v>1155.90058443</v>
      </c>
      <c r="Y145" s="36">
        <f>SUMIFS(СВЦЭМ!$C$33:$C$776,СВЦЭМ!$A$33:$A$776,$A145,СВЦЭМ!$B$33:$B$776,Y$119)+'СЕТ СН'!$I$9+СВЦЭМ!$D$10+'СЕТ СН'!$I$6-'СЕТ СН'!$I$19</f>
        <v>1187.63752077</v>
      </c>
    </row>
    <row r="146" spans="1:26" ht="15.75" x14ac:dyDescent="0.2">
      <c r="A146" s="35">
        <f t="shared" si="3"/>
        <v>43735</v>
      </c>
      <c r="B146" s="36">
        <f>SUMIFS(СВЦЭМ!$C$33:$C$776,СВЦЭМ!$A$33:$A$776,$A146,СВЦЭМ!$B$33:$B$776,B$119)+'СЕТ СН'!$I$9+СВЦЭМ!$D$10+'СЕТ СН'!$I$6-'СЕТ СН'!$I$19</f>
        <v>1277.0209815000001</v>
      </c>
      <c r="C146" s="36">
        <f>SUMIFS(СВЦЭМ!$C$33:$C$776,СВЦЭМ!$A$33:$A$776,$A146,СВЦЭМ!$B$33:$B$776,C$119)+'СЕТ СН'!$I$9+СВЦЭМ!$D$10+'СЕТ СН'!$I$6-'СЕТ СН'!$I$19</f>
        <v>1308.00184425</v>
      </c>
      <c r="D146" s="36">
        <f>SUMIFS(СВЦЭМ!$C$33:$C$776,СВЦЭМ!$A$33:$A$776,$A146,СВЦЭМ!$B$33:$B$776,D$119)+'СЕТ СН'!$I$9+СВЦЭМ!$D$10+'СЕТ СН'!$I$6-'СЕТ СН'!$I$19</f>
        <v>1332.65004978</v>
      </c>
      <c r="E146" s="36">
        <f>SUMIFS(СВЦЭМ!$C$33:$C$776,СВЦЭМ!$A$33:$A$776,$A146,СВЦЭМ!$B$33:$B$776,E$119)+'СЕТ СН'!$I$9+СВЦЭМ!$D$10+'СЕТ СН'!$I$6-'СЕТ СН'!$I$19</f>
        <v>1335.0824858800001</v>
      </c>
      <c r="F146" s="36">
        <f>SUMIFS(СВЦЭМ!$C$33:$C$776,СВЦЭМ!$A$33:$A$776,$A146,СВЦЭМ!$B$33:$B$776,F$119)+'СЕТ СН'!$I$9+СВЦЭМ!$D$10+'СЕТ СН'!$I$6-'СЕТ СН'!$I$19</f>
        <v>1345.12136351</v>
      </c>
      <c r="G146" s="36">
        <f>SUMIFS(СВЦЭМ!$C$33:$C$776,СВЦЭМ!$A$33:$A$776,$A146,СВЦЭМ!$B$33:$B$776,G$119)+'СЕТ СН'!$I$9+СВЦЭМ!$D$10+'СЕТ СН'!$I$6-'СЕТ СН'!$I$19</f>
        <v>1318.8838834600001</v>
      </c>
      <c r="H146" s="36">
        <f>SUMIFS(СВЦЭМ!$C$33:$C$776,СВЦЭМ!$A$33:$A$776,$A146,СВЦЭМ!$B$33:$B$776,H$119)+'СЕТ СН'!$I$9+СВЦЭМ!$D$10+'СЕТ СН'!$I$6-'СЕТ СН'!$I$19</f>
        <v>1277.6616820300001</v>
      </c>
      <c r="I146" s="36">
        <f>SUMIFS(СВЦЭМ!$C$33:$C$776,СВЦЭМ!$A$33:$A$776,$A146,СВЦЭМ!$B$33:$B$776,I$119)+'СЕТ СН'!$I$9+СВЦЭМ!$D$10+'СЕТ СН'!$I$6-'СЕТ СН'!$I$19</f>
        <v>1218.78425666</v>
      </c>
      <c r="J146" s="36">
        <f>SUMIFS(СВЦЭМ!$C$33:$C$776,СВЦЭМ!$A$33:$A$776,$A146,СВЦЭМ!$B$33:$B$776,J$119)+'СЕТ СН'!$I$9+СВЦЭМ!$D$10+'СЕТ СН'!$I$6-'СЕТ СН'!$I$19</f>
        <v>1244.5219625900002</v>
      </c>
      <c r="K146" s="36">
        <f>SUMIFS(СВЦЭМ!$C$33:$C$776,СВЦЭМ!$A$33:$A$776,$A146,СВЦЭМ!$B$33:$B$776,K$119)+'СЕТ СН'!$I$9+СВЦЭМ!$D$10+'СЕТ СН'!$I$6-'СЕТ СН'!$I$19</f>
        <v>1257.5487010300001</v>
      </c>
      <c r="L146" s="36">
        <f>SUMIFS(СВЦЭМ!$C$33:$C$776,СВЦЭМ!$A$33:$A$776,$A146,СВЦЭМ!$B$33:$B$776,L$119)+'СЕТ СН'!$I$9+СВЦЭМ!$D$10+'СЕТ СН'!$I$6-'СЕТ СН'!$I$19</f>
        <v>1240.4220588600001</v>
      </c>
      <c r="M146" s="36">
        <f>SUMIFS(СВЦЭМ!$C$33:$C$776,СВЦЭМ!$A$33:$A$776,$A146,СВЦЭМ!$B$33:$B$776,M$119)+'СЕТ СН'!$I$9+СВЦЭМ!$D$10+'СЕТ СН'!$I$6-'СЕТ СН'!$I$19</f>
        <v>1245.7615258800001</v>
      </c>
      <c r="N146" s="36">
        <f>SUMIFS(СВЦЭМ!$C$33:$C$776,СВЦЭМ!$A$33:$A$776,$A146,СВЦЭМ!$B$33:$B$776,N$119)+'СЕТ СН'!$I$9+СВЦЭМ!$D$10+'СЕТ СН'!$I$6-'СЕТ СН'!$I$19</f>
        <v>1241.11632061</v>
      </c>
      <c r="O146" s="36">
        <f>SUMIFS(СВЦЭМ!$C$33:$C$776,СВЦЭМ!$A$33:$A$776,$A146,СВЦЭМ!$B$33:$B$776,O$119)+'СЕТ СН'!$I$9+СВЦЭМ!$D$10+'СЕТ СН'!$I$6-'СЕТ СН'!$I$19</f>
        <v>1229.6438808800001</v>
      </c>
      <c r="P146" s="36">
        <f>SUMIFS(СВЦЭМ!$C$33:$C$776,СВЦЭМ!$A$33:$A$776,$A146,СВЦЭМ!$B$33:$B$776,P$119)+'СЕТ СН'!$I$9+СВЦЭМ!$D$10+'СЕТ СН'!$I$6-'СЕТ СН'!$I$19</f>
        <v>1231.88171659</v>
      </c>
      <c r="Q146" s="36">
        <f>SUMIFS(СВЦЭМ!$C$33:$C$776,СВЦЭМ!$A$33:$A$776,$A146,СВЦЭМ!$B$33:$B$776,Q$119)+'СЕТ СН'!$I$9+СВЦЭМ!$D$10+'СЕТ СН'!$I$6-'СЕТ СН'!$I$19</f>
        <v>1221.43758742</v>
      </c>
      <c r="R146" s="36">
        <f>SUMIFS(СВЦЭМ!$C$33:$C$776,СВЦЭМ!$A$33:$A$776,$A146,СВЦЭМ!$B$33:$B$776,R$119)+'СЕТ СН'!$I$9+СВЦЭМ!$D$10+'СЕТ СН'!$I$6-'СЕТ СН'!$I$19</f>
        <v>1239.2187061300001</v>
      </c>
      <c r="S146" s="36">
        <f>SUMIFS(СВЦЭМ!$C$33:$C$776,СВЦЭМ!$A$33:$A$776,$A146,СВЦЭМ!$B$33:$B$776,S$119)+'СЕТ СН'!$I$9+СВЦЭМ!$D$10+'СЕТ СН'!$I$6-'СЕТ СН'!$I$19</f>
        <v>1241.25441518</v>
      </c>
      <c r="T146" s="36">
        <f>SUMIFS(СВЦЭМ!$C$33:$C$776,СВЦЭМ!$A$33:$A$776,$A146,СВЦЭМ!$B$33:$B$776,T$119)+'СЕТ СН'!$I$9+СВЦЭМ!$D$10+'СЕТ СН'!$I$6-'СЕТ СН'!$I$19</f>
        <v>1257.8999008600001</v>
      </c>
      <c r="U146" s="36">
        <f>SUMIFS(СВЦЭМ!$C$33:$C$776,СВЦЭМ!$A$33:$A$776,$A146,СВЦЭМ!$B$33:$B$776,U$119)+'СЕТ СН'!$I$9+СВЦЭМ!$D$10+'СЕТ СН'!$I$6-'СЕТ СН'!$I$19</f>
        <v>1228.99272219</v>
      </c>
      <c r="V146" s="36">
        <f>SUMIFS(СВЦЭМ!$C$33:$C$776,СВЦЭМ!$A$33:$A$776,$A146,СВЦЭМ!$B$33:$B$776,V$119)+'СЕТ СН'!$I$9+СВЦЭМ!$D$10+'СЕТ СН'!$I$6-'СЕТ СН'!$I$19</f>
        <v>1204.0904847100001</v>
      </c>
      <c r="W146" s="36">
        <f>SUMIFS(СВЦЭМ!$C$33:$C$776,СВЦЭМ!$A$33:$A$776,$A146,СВЦЭМ!$B$33:$B$776,W$119)+'СЕТ СН'!$I$9+СВЦЭМ!$D$10+'СЕТ СН'!$I$6-'СЕТ СН'!$I$19</f>
        <v>1180.3877856300001</v>
      </c>
      <c r="X146" s="36">
        <f>SUMIFS(СВЦЭМ!$C$33:$C$776,СВЦЭМ!$A$33:$A$776,$A146,СВЦЭМ!$B$33:$B$776,X$119)+'СЕТ СН'!$I$9+СВЦЭМ!$D$10+'СЕТ СН'!$I$6-'СЕТ СН'!$I$19</f>
        <v>1153.0419906</v>
      </c>
      <c r="Y146" s="36">
        <f>SUMIFS(СВЦЭМ!$C$33:$C$776,СВЦЭМ!$A$33:$A$776,$A146,СВЦЭМ!$B$33:$B$776,Y$119)+'СЕТ СН'!$I$9+СВЦЭМ!$D$10+'СЕТ СН'!$I$6-'СЕТ СН'!$I$19</f>
        <v>1167.54003063</v>
      </c>
    </row>
    <row r="147" spans="1:26" ht="15.75" x14ac:dyDescent="0.2">
      <c r="A147" s="35">
        <f t="shared" si="3"/>
        <v>43736</v>
      </c>
      <c r="B147" s="36">
        <f>SUMIFS(СВЦЭМ!$C$33:$C$776,СВЦЭМ!$A$33:$A$776,$A147,СВЦЭМ!$B$33:$B$776,B$119)+'СЕТ СН'!$I$9+СВЦЭМ!$D$10+'СЕТ СН'!$I$6-'СЕТ СН'!$I$19</f>
        <v>1292.1206415500001</v>
      </c>
      <c r="C147" s="36">
        <f>SUMIFS(СВЦЭМ!$C$33:$C$776,СВЦЭМ!$A$33:$A$776,$A147,СВЦЭМ!$B$33:$B$776,C$119)+'СЕТ СН'!$I$9+СВЦЭМ!$D$10+'СЕТ СН'!$I$6-'СЕТ СН'!$I$19</f>
        <v>1308.54566993</v>
      </c>
      <c r="D147" s="36">
        <f>SUMIFS(СВЦЭМ!$C$33:$C$776,СВЦЭМ!$A$33:$A$776,$A147,СВЦЭМ!$B$33:$B$776,D$119)+'СЕТ СН'!$I$9+СВЦЭМ!$D$10+'СЕТ СН'!$I$6-'СЕТ СН'!$I$19</f>
        <v>1325.02886687</v>
      </c>
      <c r="E147" s="36">
        <f>SUMIFS(СВЦЭМ!$C$33:$C$776,СВЦЭМ!$A$33:$A$776,$A147,СВЦЭМ!$B$33:$B$776,E$119)+'СЕТ СН'!$I$9+СВЦЭМ!$D$10+'СЕТ СН'!$I$6-'СЕТ СН'!$I$19</f>
        <v>1328.09848655</v>
      </c>
      <c r="F147" s="36">
        <f>SUMIFS(СВЦЭМ!$C$33:$C$776,СВЦЭМ!$A$33:$A$776,$A147,СВЦЭМ!$B$33:$B$776,F$119)+'СЕТ СН'!$I$9+СВЦЭМ!$D$10+'СЕТ СН'!$I$6-'СЕТ СН'!$I$19</f>
        <v>1321.31794722</v>
      </c>
      <c r="G147" s="36">
        <f>SUMIFS(СВЦЭМ!$C$33:$C$776,СВЦЭМ!$A$33:$A$776,$A147,СВЦЭМ!$B$33:$B$776,G$119)+'СЕТ СН'!$I$9+СВЦЭМ!$D$10+'СЕТ СН'!$I$6-'СЕТ СН'!$I$19</f>
        <v>1323.09733508</v>
      </c>
      <c r="H147" s="36">
        <f>SUMIFS(СВЦЭМ!$C$33:$C$776,СВЦЭМ!$A$33:$A$776,$A147,СВЦЭМ!$B$33:$B$776,H$119)+'СЕТ СН'!$I$9+СВЦЭМ!$D$10+'СЕТ СН'!$I$6-'СЕТ СН'!$I$19</f>
        <v>1297.3086825300002</v>
      </c>
      <c r="I147" s="36">
        <f>SUMIFS(СВЦЭМ!$C$33:$C$776,СВЦЭМ!$A$33:$A$776,$A147,СВЦЭМ!$B$33:$B$776,I$119)+'СЕТ СН'!$I$9+СВЦЭМ!$D$10+'СЕТ СН'!$I$6-'СЕТ СН'!$I$19</f>
        <v>1267.2695110700001</v>
      </c>
      <c r="J147" s="36">
        <f>SUMIFS(СВЦЭМ!$C$33:$C$776,СВЦЭМ!$A$33:$A$776,$A147,СВЦЭМ!$B$33:$B$776,J$119)+'СЕТ СН'!$I$9+СВЦЭМ!$D$10+'СЕТ СН'!$I$6-'СЕТ СН'!$I$19</f>
        <v>1213.55369578</v>
      </c>
      <c r="K147" s="36">
        <f>SUMIFS(СВЦЭМ!$C$33:$C$776,СВЦЭМ!$A$33:$A$776,$A147,СВЦЭМ!$B$33:$B$776,K$119)+'СЕТ СН'!$I$9+СВЦЭМ!$D$10+'СЕТ СН'!$I$6-'СЕТ СН'!$I$19</f>
        <v>1224.2835199800002</v>
      </c>
      <c r="L147" s="36">
        <f>SUMIFS(СВЦЭМ!$C$33:$C$776,СВЦЭМ!$A$33:$A$776,$A147,СВЦЭМ!$B$33:$B$776,L$119)+'СЕТ СН'!$I$9+СВЦЭМ!$D$10+'СЕТ СН'!$I$6-'СЕТ СН'!$I$19</f>
        <v>1227.88373849</v>
      </c>
      <c r="M147" s="36">
        <f>SUMIFS(СВЦЭМ!$C$33:$C$776,СВЦЭМ!$A$33:$A$776,$A147,СВЦЭМ!$B$33:$B$776,M$119)+'СЕТ СН'!$I$9+СВЦЭМ!$D$10+'СЕТ СН'!$I$6-'СЕТ СН'!$I$19</f>
        <v>1215.18850507</v>
      </c>
      <c r="N147" s="36">
        <f>SUMIFS(СВЦЭМ!$C$33:$C$776,СВЦЭМ!$A$33:$A$776,$A147,СВЦЭМ!$B$33:$B$776,N$119)+'СЕТ СН'!$I$9+СВЦЭМ!$D$10+'СЕТ СН'!$I$6-'СЕТ СН'!$I$19</f>
        <v>1214.2797716</v>
      </c>
      <c r="O147" s="36">
        <f>SUMIFS(СВЦЭМ!$C$33:$C$776,СВЦЭМ!$A$33:$A$776,$A147,СВЦЭМ!$B$33:$B$776,O$119)+'СЕТ СН'!$I$9+СВЦЭМ!$D$10+'СЕТ СН'!$I$6-'СЕТ СН'!$I$19</f>
        <v>1206.5286365900001</v>
      </c>
      <c r="P147" s="36">
        <f>SUMIFS(СВЦЭМ!$C$33:$C$776,СВЦЭМ!$A$33:$A$776,$A147,СВЦЭМ!$B$33:$B$776,P$119)+'СЕТ СН'!$I$9+СВЦЭМ!$D$10+'СЕТ СН'!$I$6-'СЕТ СН'!$I$19</f>
        <v>1208.7227381600001</v>
      </c>
      <c r="Q147" s="36">
        <f>SUMIFS(СВЦЭМ!$C$33:$C$776,СВЦЭМ!$A$33:$A$776,$A147,СВЦЭМ!$B$33:$B$776,Q$119)+'СЕТ СН'!$I$9+СВЦЭМ!$D$10+'СЕТ СН'!$I$6-'СЕТ СН'!$I$19</f>
        <v>1208.2382796300001</v>
      </c>
      <c r="R147" s="36">
        <f>SUMIFS(СВЦЭМ!$C$33:$C$776,СВЦЭМ!$A$33:$A$776,$A147,СВЦЭМ!$B$33:$B$776,R$119)+'СЕТ СН'!$I$9+СВЦЭМ!$D$10+'СЕТ СН'!$I$6-'СЕТ СН'!$I$19</f>
        <v>1161.7221663</v>
      </c>
      <c r="S147" s="36">
        <f>SUMIFS(СВЦЭМ!$C$33:$C$776,СВЦЭМ!$A$33:$A$776,$A147,СВЦЭМ!$B$33:$B$776,S$119)+'СЕТ СН'!$I$9+СВЦЭМ!$D$10+'СЕТ СН'!$I$6-'СЕТ СН'!$I$19</f>
        <v>1132.9036410600002</v>
      </c>
      <c r="T147" s="36">
        <f>SUMIFS(СВЦЭМ!$C$33:$C$776,СВЦЭМ!$A$33:$A$776,$A147,СВЦЭМ!$B$33:$B$776,T$119)+'СЕТ СН'!$I$9+СВЦЭМ!$D$10+'СЕТ СН'!$I$6-'СЕТ СН'!$I$19</f>
        <v>1142.1592884200002</v>
      </c>
      <c r="U147" s="36">
        <f>SUMIFS(СВЦЭМ!$C$33:$C$776,СВЦЭМ!$A$33:$A$776,$A147,СВЦЭМ!$B$33:$B$776,U$119)+'СЕТ СН'!$I$9+СВЦЭМ!$D$10+'СЕТ СН'!$I$6-'СЕТ СН'!$I$19</f>
        <v>1167.50853519</v>
      </c>
      <c r="V147" s="36">
        <f>SUMIFS(СВЦЭМ!$C$33:$C$776,СВЦЭМ!$A$33:$A$776,$A147,СВЦЭМ!$B$33:$B$776,V$119)+'СЕТ СН'!$I$9+СВЦЭМ!$D$10+'СЕТ СН'!$I$6-'СЕТ СН'!$I$19</f>
        <v>1188.01073501</v>
      </c>
      <c r="W147" s="36">
        <f>SUMIFS(СВЦЭМ!$C$33:$C$776,СВЦЭМ!$A$33:$A$776,$A147,СВЦЭМ!$B$33:$B$776,W$119)+'СЕТ СН'!$I$9+СВЦЭМ!$D$10+'СЕТ СН'!$I$6-'СЕТ СН'!$I$19</f>
        <v>1175.14483881</v>
      </c>
      <c r="X147" s="36">
        <f>SUMIFS(СВЦЭМ!$C$33:$C$776,СВЦЭМ!$A$33:$A$776,$A147,СВЦЭМ!$B$33:$B$776,X$119)+'СЕТ СН'!$I$9+СВЦЭМ!$D$10+'СЕТ СН'!$I$6-'СЕТ СН'!$I$19</f>
        <v>1152.02539959</v>
      </c>
      <c r="Y147" s="36">
        <f>SUMIFS(СВЦЭМ!$C$33:$C$776,СВЦЭМ!$A$33:$A$776,$A147,СВЦЭМ!$B$33:$B$776,Y$119)+'СЕТ СН'!$I$9+СВЦЭМ!$D$10+'СЕТ СН'!$I$6-'СЕТ СН'!$I$19</f>
        <v>1199.76654738</v>
      </c>
    </row>
    <row r="148" spans="1:26" ht="15.75" x14ac:dyDescent="0.2">
      <c r="A148" s="35">
        <f t="shared" si="3"/>
        <v>43737</v>
      </c>
      <c r="B148" s="36">
        <f>SUMIFS(СВЦЭМ!$C$33:$C$776,СВЦЭМ!$A$33:$A$776,$A148,СВЦЭМ!$B$33:$B$776,B$119)+'СЕТ СН'!$I$9+СВЦЭМ!$D$10+'СЕТ СН'!$I$6-'СЕТ СН'!$I$19</f>
        <v>1275.1791313700001</v>
      </c>
      <c r="C148" s="36">
        <f>SUMIFS(СВЦЭМ!$C$33:$C$776,СВЦЭМ!$A$33:$A$776,$A148,СВЦЭМ!$B$33:$B$776,C$119)+'СЕТ СН'!$I$9+СВЦЭМ!$D$10+'СЕТ СН'!$I$6-'СЕТ СН'!$I$19</f>
        <v>1295.8793266600001</v>
      </c>
      <c r="D148" s="36">
        <f>SUMIFS(СВЦЭМ!$C$33:$C$776,СВЦЭМ!$A$33:$A$776,$A148,СВЦЭМ!$B$33:$B$776,D$119)+'СЕТ СН'!$I$9+СВЦЭМ!$D$10+'СЕТ СН'!$I$6-'СЕТ СН'!$I$19</f>
        <v>1310.7058049900002</v>
      </c>
      <c r="E148" s="36">
        <f>SUMIFS(СВЦЭМ!$C$33:$C$776,СВЦЭМ!$A$33:$A$776,$A148,СВЦЭМ!$B$33:$B$776,E$119)+'СЕТ СН'!$I$9+СВЦЭМ!$D$10+'СЕТ СН'!$I$6-'СЕТ СН'!$I$19</f>
        <v>1309.5960172600001</v>
      </c>
      <c r="F148" s="36">
        <f>SUMIFS(СВЦЭМ!$C$33:$C$776,СВЦЭМ!$A$33:$A$776,$A148,СВЦЭМ!$B$33:$B$776,F$119)+'СЕТ СН'!$I$9+СВЦЭМ!$D$10+'СЕТ СН'!$I$6-'СЕТ СН'!$I$19</f>
        <v>1320.36791249</v>
      </c>
      <c r="G148" s="36">
        <f>SUMIFS(СВЦЭМ!$C$33:$C$776,СВЦЭМ!$A$33:$A$776,$A148,СВЦЭМ!$B$33:$B$776,G$119)+'СЕТ СН'!$I$9+СВЦЭМ!$D$10+'СЕТ СН'!$I$6-'СЕТ СН'!$I$19</f>
        <v>1312.2849925400001</v>
      </c>
      <c r="H148" s="36">
        <f>SUMIFS(СВЦЭМ!$C$33:$C$776,СВЦЭМ!$A$33:$A$776,$A148,СВЦЭМ!$B$33:$B$776,H$119)+'СЕТ СН'!$I$9+СВЦЭМ!$D$10+'СЕТ СН'!$I$6-'СЕТ СН'!$I$19</f>
        <v>1291.37668523</v>
      </c>
      <c r="I148" s="36">
        <f>SUMIFS(СВЦЭМ!$C$33:$C$776,СВЦЭМ!$A$33:$A$776,$A148,СВЦЭМ!$B$33:$B$776,I$119)+'СЕТ СН'!$I$9+СВЦЭМ!$D$10+'СЕТ СН'!$I$6-'СЕТ СН'!$I$19</f>
        <v>1280.3627297600001</v>
      </c>
      <c r="J148" s="36">
        <f>SUMIFS(СВЦЭМ!$C$33:$C$776,СВЦЭМ!$A$33:$A$776,$A148,СВЦЭМ!$B$33:$B$776,J$119)+'СЕТ СН'!$I$9+СВЦЭМ!$D$10+'СЕТ СН'!$I$6-'СЕТ СН'!$I$19</f>
        <v>1236.7592668900002</v>
      </c>
      <c r="K148" s="36">
        <f>SUMIFS(СВЦЭМ!$C$33:$C$776,СВЦЭМ!$A$33:$A$776,$A148,СВЦЭМ!$B$33:$B$776,K$119)+'СЕТ СН'!$I$9+СВЦЭМ!$D$10+'СЕТ СН'!$I$6-'СЕТ СН'!$I$19</f>
        <v>1209.07767083</v>
      </c>
      <c r="L148" s="36">
        <f>SUMIFS(СВЦЭМ!$C$33:$C$776,СВЦЭМ!$A$33:$A$776,$A148,СВЦЭМ!$B$33:$B$776,L$119)+'СЕТ СН'!$I$9+СВЦЭМ!$D$10+'СЕТ СН'!$I$6-'СЕТ СН'!$I$19</f>
        <v>1221.5712230300001</v>
      </c>
      <c r="M148" s="36">
        <f>SUMIFS(СВЦЭМ!$C$33:$C$776,СВЦЭМ!$A$33:$A$776,$A148,СВЦЭМ!$B$33:$B$776,M$119)+'СЕТ СН'!$I$9+СВЦЭМ!$D$10+'СЕТ СН'!$I$6-'СЕТ СН'!$I$19</f>
        <v>1205.5147932700002</v>
      </c>
      <c r="N148" s="36">
        <f>SUMIFS(СВЦЭМ!$C$33:$C$776,СВЦЭМ!$A$33:$A$776,$A148,СВЦЭМ!$B$33:$B$776,N$119)+'СЕТ СН'!$I$9+СВЦЭМ!$D$10+'СЕТ СН'!$I$6-'СЕТ СН'!$I$19</f>
        <v>1208.27190546</v>
      </c>
      <c r="O148" s="36">
        <f>SUMIFS(СВЦЭМ!$C$33:$C$776,СВЦЭМ!$A$33:$A$776,$A148,СВЦЭМ!$B$33:$B$776,O$119)+'СЕТ СН'!$I$9+СВЦЭМ!$D$10+'СЕТ СН'!$I$6-'СЕТ СН'!$I$19</f>
        <v>1205.86029349</v>
      </c>
      <c r="P148" s="36">
        <f>SUMIFS(СВЦЭМ!$C$33:$C$776,СВЦЭМ!$A$33:$A$776,$A148,СВЦЭМ!$B$33:$B$776,P$119)+'СЕТ СН'!$I$9+СВЦЭМ!$D$10+'СЕТ СН'!$I$6-'СЕТ СН'!$I$19</f>
        <v>1213.9859105800001</v>
      </c>
      <c r="Q148" s="36">
        <f>SUMIFS(СВЦЭМ!$C$33:$C$776,СВЦЭМ!$A$33:$A$776,$A148,СВЦЭМ!$B$33:$B$776,Q$119)+'СЕТ СН'!$I$9+СВЦЭМ!$D$10+'СЕТ СН'!$I$6-'СЕТ СН'!$I$19</f>
        <v>1224.9000593800001</v>
      </c>
      <c r="R148" s="36">
        <f>SUMIFS(СВЦЭМ!$C$33:$C$776,СВЦЭМ!$A$33:$A$776,$A148,СВЦЭМ!$B$33:$B$776,R$119)+'СЕТ СН'!$I$9+СВЦЭМ!$D$10+'СЕТ СН'!$I$6-'СЕТ СН'!$I$19</f>
        <v>1180.7787056700001</v>
      </c>
      <c r="S148" s="36">
        <f>SUMIFS(СВЦЭМ!$C$33:$C$776,СВЦЭМ!$A$33:$A$776,$A148,СВЦЭМ!$B$33:$B$776,S$119)+'СЕТ СН'!$I$9+СВЦЭМ!$D$10+'СЕТ СН'!$I$6-'СЕТ СН'!$I$19</f>
        <v>1143.9871850900001</v>
      </c>
      <c r="T148" s="36">
        <f>SUMIFS(СВЦЭМ!$C$33:$C$776,СВЦЭМ!$A$33:$A$776,$A148,СВЦЭМ!$B$33:$B$776,T$119)+'СЕТ СН'!$I$9+СВЦЭМ!$D$10+'СЕТ СН'!$I$6-'СЕТ СН'!$I$19</f>
        <v>1157.99888519</v>
      </c>
      <c r="U148" s="36">
        <f>SUMIFS(СВЦЭМ!$C$33:$C$776,СВЦЭМ!$A$33:$A$776,$A148,СВЦЭМ!$B$33:$B$776,U$119)+'СЕТ СН'!$I$9+СВЦЭМ!$D$10+'СЕТ СН'!$I$6-'СЕТ СН'!$I$19</f>
        <v>1191.5816488100002</v>
      </c>
      <c r="V148" s="36">
        <f>SUMIFS(СВЦЭМ!$C$33:$C$776,СВЦЭМ!$A$33:$A$776,$A148,СВЦЭМ!$B$33:$B$776,V$119)+'СЕТ СН'!$I$9+СВЦЭМ!$D$10+'СЕТ СН'!$I$6-'СЕТ СН'!$I$19</f>
        <v>1203.45598249</v>
      </c>
      <c r="W148" s="36">
        <f>SUMIFS(СВЦЭМ!$C$33:$C$776,СВЦЭМ!$A$33:$A$776,$A148,СВЦЭМ!$B$33:$B$776,W$119)+'СЕТ СН'!$I$9+СВЦЭМ!$D$10+'СЕТ СН'!$I$6-'СЕТ СН'!$I$19</f>
        <v>1196.9260163400002</v>
      </c>
      <c r="X148" s="36">
        <f>SUMIFS(СВЦЭМ!$C$33:$C$776,СВЦЭМ!$A$33:$A$776,$A148,СВЦЭМ!$B$33:$B$776,X$119)+'СЕТ СН'!$I$9+СВЦЭМ!$D$10+'СЕТ СН'!$I$6-'СЕТ СН'!$I$19</f>
        <v>1161.3927608400002</v>
      </c>
      <c r="Y148" s="36">
        <f>SUMIFS(СВЦЭМ!$C$33:$C$776,СВЦЭМ!$A$33:$A$776,$A148,СВЦЭМ!$B$33:$B$776,Y$119)+'СЕТ СН'!$I$9+СВЦЭМ!$D$10+'СЕТ СН'!$I$6-'СЕТ СН'!$I$19</f>
        <v>1157.9147461</v>
      </c>
    </row>
    <row r="149" spans="1:26" ht="15.75" x14ac:dyDescent="0.2">
      <c r="A149" s="35">
        <f t="shared" si="3"/>
        <v>43738</v>
      </c>
      <c r="B149" s="36">
        <f>SUMIFS(СВЦЭМ!$C$33:$C$776,СВЦЭМ!$A$33:$A$776,$A149,СВЦЭМ!$B$33:$B$776,B$119)+'СЕТ СН'!$I$9+СВЦЭМ!$D$10+'СЕТ СН'!$I$6-'СЕТ СН'!$I$19</f>
        <v>1214.8253566800001</v>
      </c>
      <c r="C149" s="36">
        <f>SUMIFS(СВЦЭМ!$C$33:$C$776,СВЦЭМ!$A$33:$A$776,$A149,СВЦЭМ!$B$33:$B$776,C$119)+'СЕТ СН'!$I$9+СВЦЭМ!$D$10+'СЕТ СН'!$I$6-'СЕТ СН'!$I$19</f>
        <v>1249.27467998</v>
      </c>
      <c r="D149" s="36">
        <f>SUMIFS(СВЦЭМ!$C$33:$C$776,СВЦЭМ!$A$33:$A$776,$A149,СВЦЭМ!$B$33:$B$776,D$119)+'СЕТ СН'!$I$9+СВЦЭМ!$D$10+'СЕТ СН'!$I$6-'СЕТ СН'!$I$19</f>
        <v>1266.65684734</v>
      </c>
      <c r="E149" s="36">
        <f>SUMIFS(СВЦЭМ!$C$33:$C$776,СВЦЭМ!$A$33:$A$776,$A149,СВЦЭМ!$B$33:$B$776,E$119)+'СЕТ СН'!$I$9+СВЦЭМ!$D$10+'СЕТ СН'!$I$6-'СЕТ СН'!$I$19</f>
        <v>1281.97077597</v>
      </c>
      <c r="F149" s="36">
        <f>SUMIFS(СВЦЭМ!$C$33:$C$776,СВЦЭМ!$A$33:$A$776,$A149,СВЦЭМ!$B$33:$B$776,F$119)+'СЕТ СН'!$I$9+СВЦЭМ!$D$10+'СЕТ СН'!$I$6-'СЕТ СН'!$I$19</f>
        <v>1272.3145782399999</v>
      </c>
      <c r="G149" s="36">
        <f>SUMIFS(СВЦЭМ!$C$33:$C$776,СВЦЭМ!$A$33:$A$776,$A149,СВЦЭМ!$B$33:$B$776,G$119)+'СЕТ СН'!$I$9+СВЦЭМ!$D$10+'СЕТ СН'!$I$6-'СЕТ СН'!$I$19</f>
        <v>1257.39075394</v>
      </c>
      <c r="H149" s="36">
        <f>SUMIFS(СВЦЭМ!$C$33:$C$776,СВЦЭМ!$A$33:$A$776,$A149,СВЦЭМ!$B$33:$B$776,H$119)+'СЕТ СН'!$I$9+СВЦЭМ!$D$10+'СЕТ СН'!$I$6-'СЕТ СН'!$I$19</f>
        <v>1204.05117509</v>
      </c>
      <c r="I149" s="36">
        <f>SUMIFS(СВЦЭМ!$C$33:$C$776,СВЦЭМ!$A$33:$A$776,$A149,СВЦЭМ!$B$33:$B$776,I$119)+'СЕТ СН'!$I$9+СВЦЭМ!$D$10+'СЕТ СН'!$I$6-'СЕТ СН'!$I$19</f>
        <v>1187.66774508</v>
      </c>
      <c r="J149" s="36">
        <f>SUMIFS(СВЦЭМ!$C$33:$C$776,СВЦЭМ!$A$33:$A$776,$A149,СВЦЭМ!$B$33:$B$776,J$119)+'СЕТ СН'!$I$9+СВЦЭМ!$D$10+'СЕТ СН'!$I$6-'СЕТ СН'!$I$19</f>
        <v>1201.3351924400001</v>
      </c>
      <c r="K149" s="36">
        <f>SUMIFS(СВЦЭМ!$C$33:$C$776,СВЦЭМ!$A$33:$A$776,$A149,СВЦЭМ!$B$33:$B$776,K$119)+'СЕТ СН'!$I$9+СВЦЭМ!$D$10+'СЕТ СН'!$I$6-'СЕТ СН'!$I$19</f>
        <v>1208.26667365</v>
      </c>
      <c r="L149" s="36">
        <f>SUMIFS(СВЦЭМ!$C$33:$C$776,СВЦЭМ!$A$33:$A$776,$A149,СВЦЭМ!$B$33:$B$776,L$119)+'СЕТ СН'!$I$9+СВЦЭМ!$D$10+'СЕТ СН'!$I$6-'СЕТ СН'!$I$19</f>
        <v>1203.2851908300001</v>
      </c>
      <c r="M149" s="36">
        <f>SUMIFS(СВЦЭМ!$C$33:$C$776,СВЦЭМ!$A$33:$A$776,$A149,СВЦЭМ!$B$33:$B$776,M$119)+'СЕТ СН'!$I$9+СВЦЭМ!$D$10+'СЕТ СН'!$I$6-'СЕТ СН'!$I$19</f>
        <v>1182.58819088</v>
      </c>
      <c r="N149" s="36">
        <f>SUMIFS(СВЦЭМ!$C$33:$C$776,СВЦЭМ!$A$33:$A$776,$A149,СВЦЭМ!$B$33:$B$776,N$119)+'СЕТ СН'!$I$9+СВЦЭМ!$D$10+'СЕТ СН'!$I$6-'СЕТ СН'!$I$19</f>
        <v>1177.9837066100001</v>
      </c>
      <c r="O149" s="36">
        <f>SUMIFS(СВЦЭМ!$C$33:$C$776,СВЦЭМ!$A$33:$A$776,$A149,СВЦЭМ!$B$33:$B$776,O$119)+'СЕТ СН'!$I$9+СВЦЭМ!$D$10+'СЕТ СН'!$I$6-'СЕТ СН'!$I$19</f>
        <v>1145.9223827000001</v>
      </c>
      <c r="P149" s="36">
        <f>SUMIFS(СВЦЭМ!$C$33:$C$776,СВЦЭМ!$A$33:$A$776,$A149,СВЦЭМ!$B$33:$B$776,P$119)+'СЕТ СН'!$I$9+СВЦЭМ!$D$10+'СЕТ СН'!$I$6-'СЕТ СН'!$I$19</f>
        <v>1156.37752933</v>
      </c>
      <c r="Q149" s="36">
        <f>SUMIFS(СВЦЭМ!$C$33:$C$776,СВЦЭМ!$A$33:$A$776,$A149,СВЦЭМ!$B$33:$B$776,Q$119)+'СЕТ СН'!$I$9+СВЦЭМ!$D$10+'СЕТ СН'!$I$6-'СЕТ СН'!$I$19</f>
        <v>1158.43294526</v>
      </c>
      <c r="R149" s="36">
        <f>SUMIFS(СВЦЭМ!$C$33:$C$776,СВЦЭМ!$A$33:$A$776,$A149,СВЦЭМ!$B$33:$B$776,R$119)+'СЕТ СН'!$I$9+СВЦЭМ!$D$10+'СЕТ СН'!$I$6-'СЕТ СН'!$I$19</f>
        <v>1124.9740037700001</v>
      </c>
      <c r="S149" s="36">
        <f>SUMIFS(СВЦЭМ!$C$33:$C$776,СВЦЭМ!$A$33:$A$776,$A149,СВЦЭМ!$B$33:$B$776,S$119)+'СЕТ СН'!$I$9+СВЦЭМ!$D$10+'СЕТ СН'!$I$6-'СЕТ СН'!$I$19</f>
        <v>1132.0154405800001</v>
      </c>
      <c r="T149" s="36">
        <f>SUMIFS(СВЦЭМ!$C$33:$C$776,СВЦЭМ!$A$33:$A$776,$A149,СВЦЭМ!$B$33:$B$776,T$119)+'СЕТ СН'!$I$9+СВЦЭМ!$D$10+'СЕТ СН'!$I$6-'СЕТ СН'!$I$19</f>
        <v>1142.9837662</v>
      </c>
      <c r="U149" s="36">
        <f>SUMIFS(СВЦЭМ!$C$33:$C$776,СВЦЭМ!$A$33:$A$776,$A149,СВЦЭМ!$B$33:$B$776,U$119)+'СЕТ СН'!$I$9+СВЦЭМ!$D$10+'СЕТ СН'!$I$6-'СЕТ СН'!$I$19</f>
        <v>1174.85500763</v>
      </c>
      <c r="V149" s="36">
        <f>SUMIFS(СВЦЭМ!$C$33:$C$776,СВЦЭМ!$A$33:$A$776,$A149,СВЦЭМ!$B$33:$B$776,V$119)+'СЕТ СН'!$I$9+СВЦЭМ!$D$10+'СЕТ СН'!$I$6-'СЕТ СН'!$I$19</f>
        <v>1179.7475884100002</v>
      </c>
      <c r="W149" s="36">
        <f>SUMIFS(СВЦЭМ!$C$33:$C$776,СВЦЭМ!$A$33:$A$776,$A149,СВЦЭМ!$B$33:$B$776,W$119)+'СЕТ СН'!$I$9+СВЦЭМ!$D$10+'СЕТ СН'!$I$6-'СЕТ СН'!$I$19</f>
        <v>1173.9960035700001</v>
      </c>
      <c r="X149" s="36">
        <f>SUMIFS(СВЦЭМ!$C$33:$C$776,СВЦЭМ!$A$33:$A$776,$A149,СВЦЭМ!$B$33:$B$776,X$119)+'СЕТ СН'!$I$9+СВЦЭМ!$D$10+'СЕТ СН'!$I$6-'СЕТ СН'!$I$19</f>
        <v>1146.5597638200002</v>
      </c>
      <c r="Y149" s="36">
        <f>SUMIFS(СВЦЭМ!$C$33:$C$776,СВЦЭМ!$A$33:$A$776,$A149,СВЦЭМ!$B$33:$B$776,Y$119)+'СЕТ СН'!$I$9+СВЦЭМ!$D$10+'СЕТ СН'!$I$6-'СЕТ СН'!$I$19</f>
        <v>1123.2212419700002</v>
      </c>
    </row>
    <row r="150" spans="1:26" ht="15.75" hidden="1" x14ac:dyDescent="0.2">
      <c r="A150" s="35">
        <f t="shared" si="3"/>
        <v>43739</v>
      </c>
      <c r="B150" s="36">
        <f>SUMIFS(СВЦЭМ!$C$33:$C$776,СВЦЭМ!$A$33:$A$776,$A150,СВЦЭМ!$B$33:$B$776,B$119)+'СЕТ СН'!$I$9+СВЦЭМ!$D$10+'СЕТ СН'!$I$6-'СЕТ СН'!$I$19</f>
        <v>560.45746391</v>
      </c>
      <c r="C150" s="36">
        <f>SUMIFS(СВЦЭМ!$C$33:$C$776,СВЦЭМ!$A$33:$A$776,$A150,СВЦЭМ!$B$33:$B$776,C$119)+'СЕТ СН'!$I$9+СВЦЭМ!$D$10+'СЕТ СН'!$I$6-'СЕТ СН'!$I$19</f>
        <v>560.45746391</v>
      </c>
      <c r="D150" s="36">
        <f>SUMIFS(СВЦЭМ!$C$33:$C$776,СВЦЭМ!$A$33:$A$776,$A150,СВЦЭМ!$B$33:$B$776,D$119)+'СЕТ СН'!$I$9+СВЦЭМ!$D$10+'СЕТ СН'!$I$6-'СЕТ СН'!$I$19</f>
        <v>560.45746391</v>
      </c>
      <c r="E150" s="36">
        <f>SUMIFS(СВЦЭМ!$C$33:$C$776,СВЦЭМ!$A$33:$A$776,$A150,СВЦЭМ!$B$33:$B$776,E$119)+'СЕТ СН'!$I$9+СВЦЭМ!$D$10+'СЕТ СН'!$I$6-'СЕТ СН'!$I$19</f>
        <v>560.45746391</v>
      </c>
      <c r="F150" s="36">
        <f>SUMIFS(СВЦЭМ!$C$33:$C$776,СВЦЭМ!$A$33:$A$776,$A150,СВЦЭМ!$B$33:$B$776,F$119)+'СЕТ СН'!$I$9+СВЦЭМ!$D$10+'СЕТ СН'!$I$6-'СЕТ СН'!$I$19</f>
        <v>560.45746391</v>
      </c>
      <c r="G150" s="36">
        <f>SUMIFS(СВЦЭМ!$C$33:$C$776,СВЦЭМ!$A$33:$A$776,$A150,СВЦЭМ!$B$33:$B$776,G$119)+'СЕТ СН'!$I$9+СВЦЭМ!$D$10+'СЕТ СН'!$I$6-'СЕТ СН'!$I$19</f>
        <v>560.45746391</v>
      </c>
      <c r="H150" s="36">
        <f>SUMIFS(СВЦЭМ!$C$33:$C$776,СВЦЭМ!$A$33:$A$776,$A150,СВЦЭМ!$B$33:$B$776,H$119)+'СЕТ СН'!$I$9+СВЦЭМ!$D$10+'СЕТ СН'!$I$6-'СЕТ СН'!$I$19</f>
        <v>560.45746391</v>
      </c>
      <c r="I150" s="36">
        <f>SUMIFS(СВЦЭМ!$C$33:$C$776,СВЦЭМ!$A$33:$A$776,$A150,СВЦЭМ!$B$33:$B$776,I$119)+'СЕТ СН'!$I$9+СВЦЭМ!$D$10+'СЕТ СН'!$I$6-'СЕТ СН'!$I$19</f>
        <v>560.45746391</v>
      </c>
      <c r="J150" s="36">
        <f>SUMIFS(СВЦЭМ!$C$33:$C$776,СВЦЭМ!$A$33:$A$776,$A150,СВЦЭМ!$B$33:$B$776,J$119)+'СЕТ СН'!$I$9+СВЦЭМ!$D$10+'СЕТ СН'!$I$6-'СЕТ СН'!$I$19</f>
        <v>560.45746391</v>
      </c>
      <c r="K150" s="36">
        <f>SUMIFS(СВЦЭМ!$C$33:$C$776,СВЦЭМ!$A$33:$A$776,$A150,СВЦЭМ!$B$33:$B$776,K$119)+'СЕТ СН'!$I$9+СВЦЭМ!$D$10+'СЕТ СН'!$I$6-'СЕТ СН'!$I$19</f>
        <v>560.45746391</v>
      </c>
      <c r="L150" s="36">
        <f>SUMIFS(СВЦЭМ!$C$33:$C$776,СВЦЭМ!$A$33:$A$776,$A150,СВЦЭМ!$B$33:$B$776,L$119)+'СЕТ СН'!$I$9+СВЦЭМ!$D$10+'СЕТ СН'!$I$6-'СЕТ СН'!$I$19</f>
        <v>560.45746391</v>
      </c>
      <c r="M150" s="36">
        <f>SUMIFS(СВЦЭМ!$C$33:$C$776,СВЦЭМ!$A$33:$A$776,$A150,СВЦЭМ!$B$33:$B$776,M$119)+'СЕТ СН'!$I$9+СВЦЭМ!$D$10+'СЕТ СН'!$I$6-'СЕТ СН'!$I$19</f>
        <v>560.45746391</v>
      </c>
      <c r="N150" s="36">
        <f>SUMIFS(СВЦЭМ!$C$33:$C$776,СВЦЭМ!$A$33:$A$776,$A150,СВЦЭМ!$B$33:$B$776,N$119)+'СЕТ СН'!$I$9+СВЦЭМ!$D$10+'СЕТ СН'!$I$6-'СЕТ СН'!$I$19</f>
        <v>560.45746391</v>
      </c>
      <c r="O150" s="36">
        <f>SUMIFS(СВЦЭМ!$C$33:$C$776,СВЦЭМ!$A$33:$A$776,$A150,СВЦЭМ!$B$33:$B$776,O$119)+'СЕТ СН'!$I$9+СВЦЭМ!$D$10+'СЕТ СН'!$I$6-'СЕТ СН'!$I$19</f>
        <v>560.45746391</v>
      </c>
      <c r="P150" s="36">
        <f>SUMIFS(СВЦЭМ!$C$33:$C$776,СВЦЭМ!$A$33:$A$776,$A150,СВЦЭМ!$B$33:$B$776,P$119)+'СЕТ СН'!$I$9+СВЦЭМ!$D$10+'СЕТ СН'!$I$6-'СЕТ СН'!$I$19</f>
        <v>560.45746391</v>
      </c>
      <c r="Q150" s="36">
        <f>SUMIFS(СВЦЭМ!$C$33:$C$776,СВЦЭМ!$A$33:$A$776,$A150,СВЦЭМ!$B$33:$B$776,Q$119)+'СЕТ СН'!$I$9+СВЦЭМ!$D$10+'СЕТ СН'!$I$6-'СЕТ СН'!$I$19</f>
        <v>560.45746391</v>
      </c>
      <c r="R150" s="36">
        <f>SUMIFS(СВЦЭМ!$C$33:$C$776,СВЦЭМ!$A$33:$A$776,$A150,СВЦЭМ!$B$33:$B$776,R$119)+'СЕТ СН'!$I$9+СВЦЭМ!$D$10+'СЕТ СН'!$I$6-'СЕТ СН'!$I$19</f>
        <v>560.45746391</v>
      </c>
      <c r="S150" s="36">
        <f>SUMIFS(СВЦЭМ!$C$33:$C$776,СВЦЭМ!$A$33:$A$776,$A150,СВЦЭМ!$B$33:$B$776,S$119)+'СЕТ СН'!$I$9+СВЦЭМ!$D$10+'СЕТ СН'!$I$6-'СЕТ СН'!$I$19</f>
        <v>560.45746391</v>
      </c>
      <c r="T150" s="36">
        <f>SUMIFS(СВЦЭМ!$C$33:$C$776,СВЦЭМ!$A$33:$A$776,$A150,СВЦЭМ!$B$33:$B$776,T$119)+'СЕТ СН'!$I$9+СВЦЭМ!$D$10+'СЕТ СН'!$I$6-'СЕТ СН'!$I$19</f>
        <v>560.45746391</v>
      </c>
      <c r="U150" s="36">
        <f>SUMIFS(СВЦЭМ!$C$33:$C$776,СВЦЭМ!$A$33:$A$776,$A150,СВЦЭМ!$B$33:$B$776,U$119)+'СЕТ СН'!$I$9+СВЦЭМ!$D$10+'СЕТ СН'!$I$6-'СЕТ СН'!$I$19</f>
        <v>560.45746391</v>
      </c>
      <c r="V150" s="36">
        <f>SUMIFS(СВЦЭМ!$C$33:$C$776,СВЦЭМ!$A$33:$A$776,$A150,СВЦЭМ!$B$33:$B$776,V$119)+'СЕТ СН'!$I$9+СВЦЭМ!$D$10+'СЕТ СН'!$I$6-'СЕТ СН'!$I$19</f>
        <v>560.45746391</v>
      </c>
      <c r="W150" s="36">
        <f>SUMIFS(СВЦЭМ!$C$33:$C$776,СВЦЭМ!$A$33:$A$776,$A150,СВЦЭМ!$B$33:$B$776,W$119)+'СЕТ СН'!$I$9+СВЦЭМ!$D$10+'СЕТ СН'!$I$6-'СЕТ СН'!$I$19</f>
        <v>560.45746391</v>
      </c>
      <c r="X150" s="36">
        <f>SUMIFS(СВЦЭМ!$C$33:$C$776,СВЦЭМ!$A$33:$A$776,$A150,СВЦЭМ!$B$33:$B$776,X$119)+'СЕТ СН'!$I$9+СВЦЭМ!$D$10+'СЕТ СН'!$I$6-'СЕТ СН'!$I$19</f>
        <v>560.45746391</v>
      </c>
      <c r="Y150" s="36">
        <f>SUMIFS(СВЦЭМ!$C$33:$C$776,СВЦЭМ!$A$33:$A$776,$A150,СВЦЭМ!$B$33:$B$776,Y$119)+'СЕТ СН'!$I$9+СВЦЭМ!$D$10+'СЕТ СН'!$I$6-'СЕТ СН'!$I$19</f>
        <v>560.45746391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4" t="s">
        <v>74</v>
      </c>
      <c r="B153" s="134"/>
      <c r="C153" s="134"/>
      <c r="D153" s="134"/>
      <c r="E153" s="134"/>
      <c r="F153" s="134"/>
      <c r="G153" s="134"/>
      <c r="H153" s="134"/>
      <c r="I153" s="134"/>
      <c r="J153" s="134"/>
      <c r="K153" s="134"/>
      <c r="L153" s="134"/>
      <c r="M153" s="134"/>
      <c r="N153" s="135" t="s">
        <v>29</v>
      </c>
      <c r="O153" s="135"/>
      <c r="P153" s="135"/>
      <c r="Q153" s="135"/>
      <c r="R153" s="135"/>
      <c r="S153" s="135"/>
      <c r="T153" s="135"/>
      <c r="U153" s="135"/>
      <c r="V153" s="39"/>
      <c r="W153" s="39"/>
      <c r="X153" s="39"/>
      <c r="Y153" s="39"/>
      <c r="Z153" s="39"/>
    </row>
    <row r="154" spans="1:26" ht="15.75" x14ac:dyDescent="0.25">
      <c r="A154" s="134"/>
      <c r="B154" s="134"/>
      <c r="C154" s="134"/>
      <c r="D154" s="134"/>
      <c r="E154" s="134"/>
      <c r="F154" s="134"/>
      <c r="G154" s="134"/>
      <c r="H154" s="134"/>
      <c r="I154" s="134"/>
      <c r="J154" s="134"/>
      <c r="K154" s="134"/>
      <c r="L154" s="134"/>
      <c r="M154" s="134"/>
      <c r="N154" s="136" t="s">
        <v>0</v>
      </c>
      <c r="O154" s="136"/>
      <c r="P154" s="136" t="s">
        <v>1</v>
      </c>
      <c r="Q154" s="136"/>
      <c r="R154" s="136" t="s">
        <v>2</v>
      </c>
      <c r="S154" s="136"/>
      <c r="T154" s="136" t="s">
        <v>3</v>
      </c>
      <c r="U154" s="136"/>
      <c r="V154" s="32"/>
      <c r="W154" s="32"/>
      <c r="X154" s="32"/>
      <c r="Y154" s="32"/>
    </row>
    <row r="155" spans="1:26" ht="15.75" x14ac:dyDescent="0.2">
      <c r="A155" s="134"/>
      <c r="B155" s="134"/>
      <c r="C155" s="134"/>
      <c r="D155" s="134"/>
      <c r="E155" s="134"/>
      <c r="F155" s="134"/>
      <c r="G155" s="134"/>
      <c r="H155" s="134"/>
      <c r="I155" s="134"/>
      <c r="J155" s="134"/>
      <c r="K155" s="134"/>
      <c r="L155" s="134"/>
      <c r="M155" s="134"/>
      <c r="N155" s="137">
        <f>СВЦЭМ!$D$12+'СЕТ СН'!$F$10-'СЕТ СН'!$F$20</f>
        <v>477590.79171741777</v>
      </c>
      <c r="O155" s="138"/>
      <c r="P155" s="137">
        <f>СВЦЭМ!$D$12+'СЕТ СН'!$F$10-'СЕТ СН'!$G$20</f>
        <v>477590.79171741777</v>
      </c>
      <c r="Q155" s="138"/>
      <c r="R155" s="137">
        <f>СВЦЭМ!$D$12+'СЕТ СН'!$F$10-'СЕТ СН'!$H$20</f>
        <v>477590.79171741777</v>
      </c>
      <c r="S155" s="138"/>
      <c r="T155" s="137">
        <f>СВЦЭМ!$D$12+'СЕТ СН'!$F$10-'СЕТ СН'!$I$20</f>
        <v>477590.79171741777</v>
      </c>
      <c r="U155" s="138"/>
      <c r="V155" s="40"/>
      <c r="W155" s="40"/>
      <c r="X155" s="40"/>
      <c r="Y155" s="40"/>
    </row>
    <row r="156" spans="1:26" x14ac:dyDescent="0.25">
      <c r="A156" s="140"/>
      <c r="B156" s="140"/>
      <c r="C156" s="140"/>
      <c r="D156" s="140"/>
      <c r="E156" s="140"/>
      <c r="F156" s="141"/>
      <c r="G156" s="141"/>
      <c r="H156" s="141"/>
      <c r="I156" s="141"/>
      <c r="J156" s="141"/>
      <c r="K156" s="141"/>
      <c r="L156" s="141"/>
      <c r="M156" s="141"/>
    </row>
    <row r="157" spans="1:26" ht="15.75" x14ac:dyDescent="0.25">
      <c r="A157" s="143" t="s">
        <v>75</v>
      </c>
      <c r="B157" s="144"/>
      <c r="C157" s="144"/>
      <c r="D157" s="144"/>
      <c r="E157" s="144"/>
      <c r="F157" s="144"/>
      <c r="G157" s="144"/>
      <c r="H157" s="144"/>
      <c r="I157" s="144"/>
      <c r="J157" s="144"/>
      <c r="K157" s="144"/>
      <c r="L157" s="144"/>
      <c r="M157" s="145"/>
      <c r="N157" s="135" t="s">
        <v>29</v>
      </c>
      <c r="O157" s="135"/>
      <c r="P157" s="135"/>
      <c r="Q157" s="135"/>
      <c r="R157" s="135"/>
      <c r="S157" s="135"/>
      <c r="T157" s="135"/>
      <c r="U157" s="135"/>
    </row>
    <row r="158" spans="1:26" ht="15.75" x14ac:dyDescent="0.25">
      <c r="A158" s="146"/>
      <c r="B158" s="147"/>
      <c r="C158" s="147"/>
      <c r="D158" s="147"/>
      <c r="E158" s="147"/>
      <c r="F158" s="147"/>
      <c r="G158" s="147"/>
      <c r="H158" s="147"/>
      <c r="I158" s="147"/>
      <c r="J158" s="147"/>
      <c r="K158" s="147"/>
      <c r="L158" s="147"/>
      <c r="M158" s="148"/>
      <c r="N158" s="136" t="s">
        <v>0</v>
      </c>
      <c r="O158" s="136"/>
      <c r="P158" s="136" t="s">
        <v>1</v>
      </c>
      <c r="Q158" s="136"/>
      <c r="R158" s="136" t="s">
        <v>2</v>
      </c>
      <c r="S158" s="136"/>
      <c r="T158" s="136" t="s">
        <v>3</v>
      </c>
      <c r="U158" s="136"/>
    </row>
    <row r="159" spans="1:26" ht="15.75" x14ac:dyDescent="0.25">
      <c r="A159" s="149"/>
      <c r="B159" s="150"/>
      <c r="C159" s="150"/>
      <c r="D159" s="150"/>
      <c r="E159" s="150"/>
      <c r="F159" s="150"/>
      <c r="G159" s="150"/>
      <c r="H159" s="150"/>
      <c r="I159" s="150"/>
      <c r="J159" s="150"/>
      <c r="K159" s="150"/>
      <c r="L159" s="150"/>
      <c r="M159" s="151"/>
      <c r="N159" s="142">
        <f>'СЕТ СН'!$F$7</f>
        <v>996141.45</v>
      </c>
      <c r="O159" s="142"/>
      <c r="P159" s="142">
        <f>'СЕТ СН'!$G$7</f>
        <v>1503301.95</v>
      </c>
      <c r="Q159" s="142"/>
      <c r="R159" s="142">
        <f>'СЕТ СН'!$H$7</f>
        <v>1196112.93</v>
      </c>
      <c r="S159" s="142"/>
      <c r="T159" s="142">
        <f>'СЕТ СН'!$I$7</f>
        <v>875647.54</v>
      </c>
      <c r="U159" s="142"/>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2" t="s">
        <v>40</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10</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SUMIFS(СВЦЭМ!$D$33:$D$776,СВЦЭМ!$A$33:$A$776,$A12,СВЦЭМ!$B$33:$B$776,B$11)+'СЕТ СН'!$F$11+СВЦЭМ!$D$10+'СЕТ СН'!$F$5-'СЕТ СН'!$F$21</f>
        <v>2317.4070096999999</v>
      </c>
      <c r="C12" s="36">
        <f>SUMIFS(СВЦЭМ!$D$33:$D$776,СВЦЭМ!$A$33:$A$776,$A12,СВЦЭМ!$B$33:$B$776,C$11)+'СЕТ СН'!$F$11+СВЦЭМ!$D$10+'СЕТ СН'!$F$5-'СЕТ СН'!$F$21</f>
        <v>2349.5938539999997</v>
      </c>
      <c r="D12" s="36">
        <f>SUMIFS(СВЦЭМ!$D$33:$D$776,СВЦЭМ!$A$33:$A$776,$A12,СВЦЭМ!$B$33:$B$776,D$11)+'СЕТ СН'!$F$11+СВЦЭМ!$D$10+'СЕТ СН'!$F$5-'СЕТ СН'!$F$21</f>
        <v>2373.4638969299999</v>
      </c>
      <c r="E12" s="36">
        <f>SUMIFS(СВЦЭМ!$D$33:$D$776,СВЦЭМ!$A$33:$A$776,$A12,СВЦЭМ!$B$33:$B$776,E$11)+'СЕТ СН'!$F$11+СВЦЭМ!$D$10+'СЕТ СН'!$F$5-'СЕТ СН'!$F$21</f>
        <v>2398.3941370500002</v>
      </c>
      <c r="F12" s="36">
        <f>SUMIFS(СВЦЭМ!$D$33:$D$776,СВЦЭМ!$A$33:$A$776,$A12,СВЦЭМ!$B$33:$B$776,F$11)+'СЕТ СН'!$F$11+СВЦЭМ!$D$10+'СЕТ СН'!$F$5-'СЕТ СН'!$F$21</f>
        <v>2404.3109089</v>
      </c>
      <c r="G12" s="36">
        <f>SUMIFS(СВЦЭМ!$D$33:$D$776,СВЦЭМ!$A$33:$A$776,$A12,СВЦЭМ!$B$33:$B$776,G$11)+'СЕТ СН'!$F$11+СВЦЭМ!$D$10+'СЕТ СН'!$F$5-'СЕТ СН'!$F$21</f>
        <v>2395.2399536900002</v>
      </c>
      <c r="H12" s="36">
        <f>SUMIFS(СВЦЭМ!$D$33:$D$776,СВЦЭМ!$A$33:$A$776,$A12,СВЦЭМ!$B$33:$B$776,H$11)+'СЕТ СН'!$F$11+СВЦЭМ!$D$10+'СЕТ СН'!$F$5-'СЕТ СН'!$F$21</f>
        <v>2375.0120228999999</v>
      </c>
      <c r="I12" s="36">
        <f>SUMIFS(СВЦЭМ!$D$33:$D$776,СВЦЭМ!$A$33:$A$776,$A12,СВЦЭМ!$B$33:$B$776,I$11)+'СЕТ СН'!$F$11+СВЦЭМ!$D$10+'СЕТ СН'!$F$5-'СЕТ СН'!$F$21</f>
        <v>2341.0755334699998</v>
      </c>
      <c r="J12" s="36">
        <f>SUMIFS(СВЦЭМ!$D$33:$D$776,СВЦЭМ!$A$33:$A$776,$A12,СВЦЭМ!$B$33:$B$776,J$11)+'СЕТ СН'!$F$11+СВЦЭМ!$D$10+'СЕТ СН'!$F$5-'СЕТ СН'!$F$21</f>
        <v>2298.1552376</v>
      </c>
      <c r="K12" s="36">
        <f>SUMIFS(СВЦЭМ!$D$33:$D$776,СВЦЭМ!$A$33:$A$776,$A12,СВЦЭМ!$B$33:$B$776,K$11)+'СЕТ СН'!$F$11+СВЦЭМ!$D$10+'СЕТ СН'!$F$5-'СЕТ СН'!$F$21</f>
        <v>2261.8572505699999</v>
      </c>
      <c r="L12" s="36">
        <f>SUMIFS(СВЦЭМ!$D$33:$D$776,СВЦЭМ!$A$33:$A$776,$A12,СВЦЭМ!$B$33:$B$776,L$11)+'СЕТ СН'!$F$11+СВЦЭМ!$D$10+'СЕТ СН'!$F$5-'СЕТ СН'!$F$21</f>
        <v>2259.7604081700001</v>
      </c>
      <c r="M12" s="36">
        <f>SUMIFS(СВЦЭМ!$D$33:$D$776,СВЦЭМ!$A$33:$A$776,$A12,СВЦЭМ!$B$33:$B$776,M$11)+'СЕТ СН'!$F$11+СВЦЭМ!$D$10+'СЕТ СН'!$F$5-'СЕТ СН'!$F$21</f>
        <v>2261.3874466500001</v>
      </c>
      <c r="N12" s="36">
        <f>SUMIFS(СВЦЭМ!$D$33:$D$776,СВЦЭМ!$A$33:$A$776,$A12,СВЦЭМ!$B$33:$B$776,N$11)+'СЕТ СН'!$F$11+СВЦЭМ!$D$10+'СЕТ СН'!$F$5-'СЕТ СН'!$F$21</f>
        <v>2274.2670800599999</v>
      </c>
      <c r="O12" s="36">
        <f>SUMIFS(СВЦЭМ!$D$33:$D$776,СВЦЭМ!$A$33:$A$776,$A12,СВЦЭМ!$B$33:$B$776,O$11)+'СЕТ СН'!$F$11+СВЦЭМ!$D$10+'СЕТ СН'!$F$5-'СЕТ СН'!$F$21</f>
        <v>2277.7319018600001</v>
      </c>
      <c r="P12" s="36">
        <f>SUMIFS(СВЦЭМ!$D$33:$D$776,СВЦЭМ!$A$33:$A$776,$A12,СВЦЭМ!$B$33:$B$776,P$11)+'СЕТ СН'!$F$11+СВЦЭМ!$D$10+'СЕТ СН'!$F$5-'СЕТ СН'!$F$21</f>
        <v>2284.6832138300001</v>
      </c>
      <c r="Q12" s="36">
        <f>SUMIFS(СВЦЭМ!$D$33:$D$776,СВЦЭМ!$A$33:$A$776,$A12,СВЦЭМ!$B$33:$B$776,Q$11)+'СЕТ СН'!$F$11+СВЦЭМ!$D$10+'СЕТ СН'!$F$5-'СЕТ СН'!$F$21</f>
        <v>2290.2793408799998</v>
      </c>
      <c r="R12" s="36">
        <f>SUMIFS(СВЦЭМ!$D$33:$D$776,СВЦЭМ!$A$33:$A$776,$A12,СВЦЭМ!$B$33:$B$776,R$11)+'СЕТ СН'!$F$11+СВЦЭМ!$D$10+'СЕТ СН'!$F$5-'СЕТ СН'!$F$21</f>
        <v>2249.10267088</v>
      </c>
      <c r="S12" s="36">
        <f>SUMIFS(СВЦЭМ!$D$33:$D$776,СВЦЭМ!$A$33:$A$776,$A12,СВЦЭМ!$B$33:$B$776,S$11)+'СЕТ СН'!$F$11+СВЦЭМ!$D$10+'СЕТ СН'!$F$5-'СЕТ СН'!$F$21</f>
        <v>2214.6896856600001</v>
      </c>
      <c r="T12" s="36">
        <f>SUMIFS(СВЦЭМ!$D$33:$D$776,СВЦЭМ!$A$33:$A$776,$A12,СВЦЭМ!$B$33:$B$776,T$11)+'СЕТ СН'!$F$11+СВЦЭМ!$D$10+'СЕТ СН'!$F$5-'СЕТ СН'!$F$21</f>
        <v>2219.8139239000002</v>
      </c>
      <c r="U12" s="36">
        <f>SUMIFS(СВЦЭМ!$D$33:$D$776,СВЦЭМ!$A$33:$A$776,$A12,СВЦЭМ!$B$33:$B$776,U$11)+'СЕТ СН'!$F$11+СВЦЭМ!$D$10+'СЕТ СН'!$F$5-'СЕТ СН'!$F$21</f>
        <v>2224.3825679900001</v>
      </c>
      <c r="V12" s="36">
        <f>SUMIFS(СВЦЭМ!$D$33:$D$776,СВЦЭМ!$A$33:$A$776,$A12,СВЦЭМ!$B$33:$B$776,V$11)+'СЕТ СН'!$F$11+СВЦЭМ!$D$10+'СЕТ СН'!$F$5-'СЕТ СН'!$F$21</f>
        <v>2255.9172938000002</v>
      </c>
      <c r="W12" s="36">
        <f>SUMIFS(СВЦЭМ!$D$33:$D$776,СВЦЭМ!$A$33:$A$776,$A12,СВЦЭМ!$B$33:$B$776,W$11)+'СЕТ СН'!$F$11+СВЦЭМ!$D$10+'СЕТ СН'!$F$5-'СЕТ СН'!$F$21</f>
        <v>2241.8594607999999</v>
      </c>
      <c r="X12" s="36">
        <f>SUMIFS(СВЦЭМ!$D$33:$D$776,СВЦЭМ!$A$33:$A$776,$A12,СВЦЭМ!$B$33:$B$776,X$11)+'СЕТ СН'!$F$11+СВЦЭМ!$D$10+'СЕТ СН'!$F$5-'СЕТ СН'!$F$21</f>
        <v>2210.6164832899999</v>
      </c>
      <c r="Y12" s="36">
        <f>SUMIFS(СВЦЭМ!$D$33:$D$776,СВЦЭМ!$A$33:$A$776,$A12,СВЦЭМ!$B$33:$B$776,Y$11)+'СЕТ СН'!$F$11+СВЦЭМ!$D$10+'СЕТ СН'!$F$5-'СЕТ СН'!$F$21</f>
        <v>2254.5007964799997</v>
      </c>
      <c r="AA12" s="45"/>
    </row>
    <row r="13" spans="1:27" ht="15.75" x14ac:dyDescent="0.2">
      <c r="A13" s="35">
        <f>A12+1</f>
        <v>43710</v>
      </c>
      <c r="B13" s="36">
        <f>SUMIFS(СВЦЭМ!$D$33:$D$776,СВЦЭМ!$A$33:$A$776,$A13,СВЦЭМ!$B$33:$B$776,B$11)+'СЕТ СН'!$F$11+СВЦЭМ!$D$10+'СЕТ СН'!$F$5-'СЕТ СН'!$F$21</f>
        <v>2349.1866495499999</v>
      </c>
      <c r="C13" s="36">
        <f>SUMIFS(СВЦЭМ!$D$33:$D$776,СВЦЭМ!$A$33:$A$776,$A13,СВЦЭМ!$B$33:$B$776,C$11)+'СЕТ СН'!$F$11+СВЦЭМ!$D$10+'СЕТ СН'!$F$5-'СЕТ СН'!$F$21</f>
        <v>2358.6740923900002</v>
      </c>
      <c r="D13" s="36">
        <f>SUMIFS(СВЦЭМ!$D$33:$D$776,СВЦЭМ!$A$33:$A$776,$A13,СВЦЭМ!$B$33:$B$776,D$11)+'СЕТ СН'!$F$11+СВЦЭМ!$D$10+'СЕТ СН'!$F$5-'СЕТ СН'!$F$21</f>
        <v>2373.2733684099999</v>
      </c>
      <c r="E13" s="36">
        <f>SUMIFS(СВЦЭМ!$D$33:$D$776,СВЦЭМ!$A$33:$A$776,$A13,СВЦЭМ!$B$33:$B$776,E$11)+'СЕТ СН'!$F$11+СВЦЭМ!$D$10+'СЕТ СН'!$F$5-'СЕТ СН'!$F$21</f>
        <v>2376.9320739700001</v>
      </c>
      <c r="F13" s="36">
        <f>SUMIFS(СВЦЭМ!$D$33:$D$776,СВЦЭМ!$A$33:$A$776,$A13,СВЦЭМ!$B$33:$B$776,F$11)+'СЕТ СН'!$F$11+СВЦЭМ!$D$10+'СЕТ СН'!$F$5-'СЕТ СН'!$F$21</f>
        <v>2404.8193008500002</v>
      </c>
      <c r="G13" s="36">
        <f>SUMIFS(СВЦЭМ!$D$33:$D$776,СВЦЭМ!$A$33:$A$776,$A13,СВЦЭМ!$B$33:$B$776,G$11)+'СЕТ СН'!$F$11+СВЦЭМ!$D$10+'СЕТ СН'!$F$5-'СЕТ СН'!$F$21</f>
        <v>2375.3671798400001</v>
      </c>
      <c r="H13" s="36">
        <f>SUMIFS(СВЦЭМ!$D$33:$D$776,СВЦЭМ!$A$33:$A$776,$A13,СВЦЭМ!$B$33:$B$776,H$11)+'СЕТ СН'!$F$11+СВЦЭМ!$D$10+'СЕТ СН'!$F$5-'СЕТ СН'!$F$21</f>
        <v>2370.8394852000001</v>
      </c>
      <c r="I13" s="36">
        <f>SUMIFS(СВЦЭМ!$D$33:$D$776,СВЦЭМ!$A$33:$A$776,$A13,СВЦЭМ!$B$33:$B$776,I$11)+'СЕТ СН'!$F$11+СВЦЭМ!$D$10+'СЕТ СН'!$F$5-'СЕТ СН'!$F$21</f>
        <v>2375.2313539900001</v>
      </c>
      <c r="J13" s="36">
        <f>SUMIFS(СВЦЭМ!$D$33:$D$776,СВЦЭМ!$A$33:$A$776,$A13,СВЦЭМ!$B$33:$B$776,J$11)+'СЕТ СН'!$F$11+СВЦЭМ!$D$10+'СЕТ СН'!$F$5-'СЕТ СН'!$F$21</f>
        <v>2356.0983944700001</v>
      </c>
      <c r="K13" s="36">
        <f>SUMIFS(СВЦЭМ!$D$33:$D$776,СВЦЭМ!$A$33:$A$776,$A13,СВЦЭМ!$B$33:$B$776,K$11)+'СЕТ СН'!$F$11+СВЦЭМ!$D$10+'СЕТ СН'!$F$5-'СЕТ СН'!$F$21</f>
        <v>2317.2394541499998</v>
      </c>
      <c r="L13" s="36">
        <f>SUMIFS(СВЦЭМ!$D$33:$D$776,СВЦЭМ!$A$33:$A$776,$A13,СВЦЭМ!$B$33:$B$776,L$11)+'СЕТ СН'!$F$11+СВЦЭМ!$D$10+'СЕТ СН'!$F$5-'СЕТ СН'!$F$21</f>
        <v>2316.4978583699999</v>
      </c>
      <c r="M13" s="36">
        <f>SUMIFS(СВЦЭМ!$D$33:$D$776,СВЦЭМ!$A$33:$A$776,$A13,СВЦЭМ!$B$33:$B$776,M$11)+'СЕТ СН'!$F$11+СВЦЭМ!$D$10+'СЕТ СН'!$F$5-'СЕТ СН'!$F$21</f>
        <v>2321.0705650600003</v>
      </c>
      <c r="N13" s="36">
        <f>SUMIFS(СВЦЭМ!$D$33:$D$776,СВЦЭМ!$A$33:$A$776,$A13,СВЦЭМ!$B$33:$B$776,N$11)+'СЕТ СН'!$F$11+СВЦЭМ!$D$10+'СЕТ СН'!$F$5-'СЕТ СН'!$F$21</f>
        <v>2329.8022542799999</v>
      </c>
      <c r="O13" s="36">
        <f>SUMIFS(СВЦЭМ!$D$33:$D$776,СВЦЭМ!$A$33:$A$776,$A13,СВЦЭМ!$B$33:$B$776,O$11)+'СЕТ СН'!$F$11+СВЦЭМ!$D$10+'СЕТ СН'!$F$5-'СЕТ СН'!$F$21</f>
        <v>2321.9334666499999</v>
      </c>
      <c r="P13" s="36">
        <f>SUMIFS(СВЦЭМ!$D$33:$D$776,СВЦЭМ!$A$33:$A$776,$A13,СВЦЭМ!$B$33:$B$776,P$11)+'СЕТ СН'!$F$11+СВЦЭМ!$D$10+'СЕТ СН'!$F$5-'СЕТ СН'!$F$21</f>
        <v>2321.7086223000001</v>
      </c>
      <c r="Q13" s="36">
        <f>SUMIFS(СВЦЭМ!$D$33:$D$776,СВЦЭМ!$A$33:$A$776,$A13,СВЦЭМ!$B$33:$B$776,Q$11)+'СЕТ СН'!$F$11+СВЦЭМ!$D$10+'СЕТ СН'!$F$5-'СЕТ СН'!$F$21</f>
        <v>2326.08360232</v>
      </c>
      <c r="R13" s="36">
        <f>SUMIFS(СВЦЭМ!$D$33:$D$776,СВЦЭМ!$A$33:$A$776,$A13,СВЦЭМ!$B$33:$B$776,R$11)+'СЕТ СН'!$F$11+СВЦЭМ!$D$10+'СЕТ СН'!$F$5-'СЕТ СН'!$F$21</f>
        <v>2290.7784304500001</v>
      </c>
      <c r="S13" s="36">
        <f>SUMIFS(СВЦЭМ!$D$33:$D$776,СВЦЭМ!$A$33:$A$776,$A13,СВЦЭМ!$B$33:$B$776,S$11)+'СЕТ СН'!$F$11+СВЦЭМ!$D$10+'СЕТ СН'!$F$5-'СЕТ СН'!$F$21</f>
        <v>2251.5537747899998</v>
      </c>
      <c r="T13" s="36">
        <f>SUMIFS(СВЦЭМ!$D$33:$D$776,СВЦЭМ!$A$33:$A$776,$A13,СВЦЭМ!$B$33:$B$776,T$11)+'СЕТ СН'!$F$11+СВЦЭМ!$D$10+'СЕТ СН'!$F$5-'СЕТ СН'!$F$21</f>
        <v>2251.85171975</v>
      </c>
      <c r="U13" s="36">
        <f>SUMIFS(СВЦЭМ!$D$33:$D$776,СВЦЭМ!$A$33:$A$776,$A13,СВЦЭМ!$B$33:$B$776,U$11)+'СЕТ СН'!$F$11+СВЦЭМ!$D$10+'СЕТ СН'!$F$5-'СЕТ СН'!$F$21</f>
        <v>2251.71064376</v>
      </c>
      <c r="V13" s="36">
        <f>SUMIFS(СВЦЭМ!$D$33:$D$776,СВЦЭМ!$A$33:$A$776,$A13,СВЦЭМ!$B$33:$B$776,V$11)+'СЕТ СН'!$F$11+СВЦЭМ!$D$10+'СЕТ СН'!$F$5-'СЕТ СН'!$F$21</f>
        <v>2268.7998327099999</v>
      </c>
      <c r="W13" s="36">
        <f>SUMIFS(СВЦЭМ!$D$33:$D$776,СВЦЭМ!$A$33:$A$776,$A13,СВЦЭМ!$B$33:$B$776,W$11)+'СЕТ СН'!$F$11+СВЦЭМ!$D$10+'СЕТ СН'!$F$5-'СЕТ СН'!$F$21</f>
        <v>2254.3809986900001</v>
      </c>
      <c r="X13" s="36">
        <f>SUMIFS(СВЦЭМ!$D$33:$D$776,СВЦЭМ!$A$33:$A$776,$A13,СВЦЭМ!$B$33:$B$776,X$11)+'СЕТ СН'!$F$11+СВЦЭМ!$D$10+'СЕТ СН'!$F$5-'СЕТ СН'!$F$21</f>
        <v>2276.96760098</v>
      </c>
      <c r="Y13" s="36">
        <f>SUMIFS(СВЦЭМ!$D$33:$D$776,СВЦЭМ!$A$33:$A$776,$A13,СВЦЭМ!$B$33:$B$776,Y$11)+'СЕТ СН'!$F$11+СВЦЭМ!$D$10+'СЕТ СН'!$F$5-'СЕТ СН'!$F$21</f>
        <v>2330.29738542</v>
      </c>
    </row>
    <row r="14" spans="1:27" ht="15.75" x14ac:dyDescent="0.2">
      <c r="A14" s="35">
        <f t="shared" ref="A14:A42" si="0">A13+1</f>
        <v>43711</v>
      </c>
      <c r="B14" s="36">
        <f>SUMIFS(СВЦЭМ!$D$33:$D$776,СВЦЭМ!$A$33:$A$776,$A14,СВЦЭМ!$B$33:$B$776,B$11)+'СЕТ СН'!$F$11+СВЦЭМ!$D$10+'СЕТ СН'!$F$5-'СЕТ СН'!$F$21</f>
        <v>2396.7353886000001</v>
      </c>
      <c r="C14" s="36">
        <f>SUMIFS(СВЦЭМ!$D$33:$D$776,СВЦЭМ!$A$33:$A$776,$A14,СВЦЭМ!$B$33:$B$776,C$11)+'СЕТ СН'!$F$11+СВЦЭМ!$D$10+'СЕТ СН'!$F$5-'СЕТ СН'!$F$21</f>
        <v>2411.04325737</v>
      </c>
      <c r="D14" s="36">
        <f>SUMIFS(СВЦЭМ!$D$33:$D$776,СВЦЭМ!$A$33:$A$776,$A14,СВЦЭМ!$B$33:$B$776,D$11)+'СЕТ СН'!$F$11+СВЦЭМ!$D$10+'СЕТ СН'!$F$5-'СЕТ СН'!$F$21</f>
        <v>2402.34885536</v>
      </c>
      <c r="E14" s="36">
        <f>SUMIFS(СВЦЭМ!$D$33:$D$776,СВЦЭМ!$A$33:$A$776,$A14,СВЦЭМ!$B$33:$B$776,E$11)+'СЕТ СН'!$F$11+СВЦЭМ!$D$10+'СЕТ СН'!$F$5-'СЕТ СН'!$F$21</f>
        <v>2392.71309625</v>
      </c>
      <c r="F14" s="36">
        <f>SUMIFS(СВЦЭМ!$D$33:$D$776,СВЦЭМ!$A$33:$A$776,$A14,СВЦЭМ!$B$33:$B$776,F$11)+'СЕТ СН'!$F$11+СВЦЭМ!$D$10+'СЕТ СН'!$F$5-'СЕТ СН'!$F$21</f>
        <v>2394.0780987600001</v>
      </c>
      <c r="G14" s="36">
        <f>SUMIFS(СВЦЭМ!$D$33:$D$776,СВЦЭМ!$A$33:$A$776,$A14,СВЦЭМ!$B$33:$B$776,G$11)+'СЕТ СН'!$F$11+СВЦЭМ!$D$10+'СЕТ СН'!$F$5-'СЕТ СН'!$F$21</f>
        <v>2395.88640235</v>
      </c>
      <c r="H14" s="36">
        <f>SUMIFS(СВЦЭМ!$D$33:$D$776,СВЦЭМ!$A$33:$A$776,$A14,СВЦЭМ!$B$33:$B$776,H$11)+'СЕТ СН'!$F$11+СВЦЭМ!$D$10+'СЕТ СН'!$F$5-'СЕТ СН'!$F$21</f>
        <v>2392.8090411900002</v>
      </c>
      <c r="I14" s="36">
        <f>SUMIFS(СВЦЭМ!$D$33:$D$776,СВЦЭМ!$A$33:$A$776,$A14,СВЦЭМ!$B$33:$B$776,I$11)+'СЕТ СН'!$F$11+СВЦЭМ!$D$10+'СЕТ СН'!$F$5-'СЕТ СН'!$F$21</f>
        <v>2379.7984906800002</v>
      </c>
      <c r="J14" s="36">
        <f>SUMIFS(СВЦЭМ!$D$33:$D$776,СВЦЭМ!$A$33:$A$776,$A14,СВЦЭМ!$B$33:$B$776,J$11)+'СЕТ СН'!$F$11+СВЦЭМ!$D$10+'СЕТ СН'!$F$5-'СЕТ СН'!$F$21</f>
        <v>2331.77262286</v>
      </c>
      <c r="K14" s="36">
        <f>SUMIFS(СВЦЭМ!$D$33:$D$776,СВЦЭМ!$A$33:$A$776,$A14,СВЦЭМ!$B$33:$B$776,K$11)+'СЕТ СН'!$F$11+СВЦЭМ!$D$10+'СЕТ СН'!$F$5-'СЕТ СН'!$F$21</f>
        <v>2335.1151328599999</v>
      </c>
      <c r="L14" s="36">
        <f>SUMIFS(СВЦЭМ!$D$33:$D$776,СВЦЭМ!$A$33:$A$776,$A14,СВЦЭМ!$B$33:$B$776,L$11)+'СЕТ СН'!$F$11+СВЦЭМ!$D$10+'СЕТ СН'!$F$5-'СЕТ СН'!$F$21</f>
        <v>2337.2578306699997</v>
      </c>
      <c r="M14" s="36">
        <f>SUMIFS(СВЦЭМ!$D$33:$D$776,СВЦЭМ!$A$33:$A$776,$A14,СВЦЭМ!$B$33:$B$776,M$11)+'СЕТ СН'!$F$11+СВЦЭМ!$D$10+'СЕТ СН'!$F$5-'СЕТ СН'!$F$21</f>
        <v>2331.9484454100002</v>
      </c>
      <c r="N14" s="36">
        <f>SUMIFS(СВЦЭМ!$D$33:$D$776,СВЦЭМ!$A$33:$A$776,$A14,СВЦЭМ!$B$33:$B$776,N$11)+'СЕТ СН'!$F$11+СВЦЭМ!$D$10+'СЕТ СН'!$F$5-'СЕТ СН'!$F$21</f>
        <v>2330.2887365900001</v>
      </c>
      <c r="O14" s="36">
        <f>SUMIFS(СВЦЭМ!$D$33:$D$776,СВЦЭМ!$A$33:$A$776,$A14,СВЦЭМ!$B$33:$B$776,O$11)+'СЕТ СН'!$F$11+СВЦЭМ!$D$10+'СЕТ СН'!$F$5-'СЕТ СН'!$F$21</f>
        <v>2330.2040040500001</v>
      </c>
      <c r="P14" s="36">
        <f>SUMIFS(СВЦЭМ!$D$33:$D$776,СВЦЭМ!$A$33:$A$776,$A14,СВЦЭМ!$B$33:$B$776,P$11)+'СЕТ СН'!$F$11+СВЦЭМ!$D$10+'СЕТ СН'!$F$5-'СЕТ СН'!$F$21</f>
        <v>2334.77499059</v>
      </c>
      <c r="Q14" s="36">
        <f>SUMIFS(СВЦЭМ!$D$33:$D$776,СВЦЭМ!$A$33:$A$776,$A14,СВЦЭМ!$B$33:$B$776,Q$11)+'СЕТ СН'!$F$11+СВЦЭМ!$D$10+'СЕТ СН'!$F$5-'СЕТ СН'!$F$21</f>
        <v>2334.2597063399999</v>
      </c>
      <c r="R14" s="36">
        <f>SUMIFS(СВЦЭМ!$D$33:$D$776,СВЦЭМ!$A$33:$A$776,$A14,СВЦЭМ!$B$33:$B$776,R$11)+'СЕТ СН'!$F$11+СВЦЭМ!$D$10+'СЕТ СН'!$F$5-'СЕТ СН'!$F$21</f>
        <v>2289.3789047599998</v>
      </c>
      <c r="S14" s="36">
        <f>SUMIFS(СВЦЭМ!$D$33:$D$776,СВЦЭМ!$A$33:$A$776,$A14,СВЦЭМ!$B$33:$B$776,S$11)+'СЕТ СН'!$F$11+СВЦЭМ!$D$10+'СЕТ СН'!$F$5-'СЕТ СН'!$F$21</f>
        <v>2252.5595313200001</v>
      </c>
      <c r="T14" s="36">
        <f>SUMIFS(СВЦЭМ!$D$33:$D$776,СВЦЭМ!$A$33:$A$776,$A14,СВЦЭМ!$B$33:$B$776,T$11)+'СЕТ СН'!$F$11+СВЦЭМ!$D$10+'СЕТ СН'!$F$5-'СЕТ СН'!$F$21</f>
        <v>2264.8275750100001</v>
      </c>
      <c r="U14" s="36">
        <f>SUMIFS(СВЦЭМ!$D$33:$D$776,СВЦЭМ!$A$33:$A$776,$A14,СВЦЭМ!$B$33:$B$776,U$11)+'СЕТ СН'!$F$11+СВЦЭМ!$D$10+'СЕТ СН'!$F$5-'СЕТ СН'!$F$21</f>
        <v>2269.3235270200003</v>
      </c>
      <c r="V14" s="36">
        <f>SUMIFS(СВЦЭМ!$D$33:$D$776,СВЦЭМ!$A$33:$A$776,$A14,СВЦЭМ!$B$33:$B$776,V$11)+'СЕТ СН'!$F$11+СВЦЭМ!$D$10+'СЕТ СН'!$F$5-'СЕТ СН'!$F$21</f>
        <v>2288.53741709</v>
      </c>
      <c r="W14" s="36">
        <f>SUMIFS(СВЦЭМ!$D$33:$D$776,СВЦЭМ!$A$33:$A$776,$A14,СВЦЭМ!$B$33:$B$776,W$11)+'СЕТ СН'!$F$11+СВЦЭМ!$D$10+'СЕТ СН'!$F$5-'СЕТ СН'!$F$21</f>
        <v>2273.5870875400001</v>
      </c>
      <c r="X14" s="36">
        <f>SUMIFS(СВЦЭМ!$D$33:$D$776,СВЦЭМ!$A$33:$A$776,$A14,СВЦЭМ!$B$33:$B$776,X$11)+'СЕТ СН'!$F$11+СВЦЭМ!$D$10+'СЕТ СН'!$F$5-'СЕТ СН'!$F$21</f>
        <v>2247.37657653</v>
      </c>
      <c r="Y14" s="36">
        <f>SUMIFS(СВЦЭМ!$D$33:$D$776,СВЦЭМ!$A$33:$A$776,$A14,СВЦЭМ!$B$33:$B$776,Y$11)+'СЕТ СН'!$F$11+СВЦЭМ!$D$10+'СЕТ СН'!$F$5-'СЕТ СН'!$F$21</f>
        <v>2325.37195023</v>
      </c>
    </row>
    <row r="15" spans="1:27" ht="15.75" x14ac:dyDescent="0.2">
      <c r="A15" s="35">
        <f t="shared" si="0"/>
        <v>43712</v>
      </c>
      <c r="B15" s="36">
        <f>SUMIFS(СВЦЭМ!$D$33:$D$776,СВЦЭМ!$A$33:$A$776,$A15,СВЦЭМ!$B$33:$B$776,B$11)+'СЕТ СН'!$F$11+СВЦЭМ!$D$10+'СЕТ СН'!$F$5-'СЕТ СН'!$F$21</f>
        <v>2394.2554343000002</v>
      </c>
      <c r="C15" s="36">
        <f>SUMIFS(СВЦЭМ!$D$33:$D$776,СВЦЭМ!$A$33:$A$776,$A15,СВЦЭМ!$B$33:$B$776,C$11)+'СЕТ СН'!$F$11+СВЦЭМ!$D$10+'СЕТ СН'!$F$5-'СЕТ СН'!$F$21</f>
        <v>2399.48710127</v>
      </c>
      <c r="D15" s="36">
        <f>SUMIFS(СВЦЭМ!$D$33:$D$776,СВЦЭМ!$A$33:$A$776,$A15,СВЦЭМ!$B$33:$B$776,D$11)+'СЕТ СН'!$F$11+СВЦЭМ!$D$10+'СЕТ СН'!$F$5-'СЕТ СН'!$F$21</f>
        <v>2394.3911730999998</v>
      </c>
      <c r="E15" s="36">
        <f>SUMIFS(СВЦЭМ!$D$33:$D$776,СВЦЭМ!$A$33:$A$776,$A15,СВЦЭМ!$B$33:$B$776,E$11)+'СЕТ СН'!$F$11+СВЦЭМ!$D$10+'СЕТ СН'!$F$5-'СЕТ СН'!$F$21</f>
        <v>2389.1085868600003</v>
      </c>
      <c r="F15" s="36">
        <f>SUMIFS(СВЦЭМ!$D$33:$D$776,СВЦЭМ!$A$33:$A$776,$A15,СВЦЭМ!$B$33:$B$776,F$11)+'СЕТ СН'!$F$11+СВЦЭМ!$D$10+'СЕТ СН'!$F$5-'СЕТ СН'!$F$21</f>
        <v>2376.2913279300001</v>
      </c>
      <c r="G15" s="36">
        <f>SUMIFS(СВЦЭМ!$D$33:$D$776,СВЦЭМ!$A$33:$A$776,$A15,СВЦЭМ!$B$33:$B$776,G$11)+'СЕТ СН'!$F$11+СВЦЭМ!$D$10+'СЕТ СН'!$F$5-'СЕТ СН'!$F$21</f>
        <v>2388.9524880500003</v>
      </c>
      <c r="H15" s="36">
        <f>SUMIFS(СВЦЭМ!$D$33:$D$776,СВЦЭМ!$A$33:$A$776,$A15,СВЦЭМ!$B$33:$B$776,H$11)+'СЕТ СН'!$F$11+СВЦЭМ!$D$10+'СЕТ СН'!$F$5-'СЕТ СН'!$F$21</f>
        <v>2358.6839067700002</v>
      </c>
      <c r="I15" s="36">
        <f>SUMIFS(СВЦЭМ!$D$33:$D$776,СВЦЭМ!$A$33:$A$776,$A15,СВЦЭМ!$B$33:$B$776,I$11)+'СЕТ СН'!$F$11+СВЦЭМ!$D$10+'СЕТ СН'!$F$5-'СЕТ СН'!$F$21</f>
        <v>2346.5052347700002</v>
      </c>
      <c r="J15" s="36">
        <f>SUMIFS(СВЦЭМ!$D$33:$D$776,СВЦЭМ!$A$33:$A$776,$A15,СВЦЭМ!$B$33:$B$776,J$11)+'СЕТ СН'!$F$11+СВЦЭМ!$D$10+'СЕТ СН'!$F$5-'СЕТ СН'!$F$21</f>
        <v>2335.3815948400002</v>
      </c>
      <c r="K15" s="36">
        <f>SUMIFS(СВЦЭМ!$D$33:$D$776,СВЦЭМ!$A$33:$A$776,$A15,СВЦЭМ!$B$33:$B$776,K$11)+'СЕТ СН'!$F$11+СВЦЭМ!$D$10+'СЕТ СН'!$F$5-'СЕТ СН'!$F$21</f>
        <v>2343.41123182</v>
      </c>
      <c r="L15" s="36">
        <f>SUMIFS(СВЦЭМ!$D$33:$D$776,СВЦЭМ!$A$33:$A$776,$A15,СВЦЭМ!$B$33:$B$776,L$11)+'СЕТ СН'!$F$11+СВЦЭМ!$D$10+'СЕТ СН'!$F$5-'СЕТ СН'!$F$21</f>
        <v>2349.0661592199999</v>
      </c>
      <c r="M15" s="36">
        <f>SUMIFS(СВЦЭМ!$D$33:$D$776,СВЦЭМ!$A$33:$A$776,$A15,СВЦЭМ!$B$33:$B$776,M$11)+'СЕТ СН'!$F$11+СВЦЭМ!$D$10+'СЕТ СН'!$F$5-'СЕТ СН'!$F$21</f>
        <v>2349.9471200600001</v>
      </c>
      <c r="N15" s="36">
        <f>SUMIFS(СВЦЭМ!$D$33:$D$776,СВЦЭМ!$A$33:$A$776,$A15,СВЦЭМ!$B$33:$B$776,N$11)+'СЕТ СН'!$F$11+СВЦЭМ!$D$10+'СЕТ СН'!$F$5-'СЕТ СН'!$F$21</f>
        <v>2346.8294769200002</v>
      </c>
      <c r="O15" s="36">
        <f>SUMIFS(СВЦЭМ!$D$33:$D$776,СВЦЭМ!$A$33:$A$776,$A15,СВЦЭМ!$B$33:$B$776,O$11)+'СЕТ СН'!$F$11+СВЦЭМ!$D$10+'СЕТ СН'!$F$5-'СЕТ СН'!$F$21</f>
        <v>2347.2741279000002</v>
      </c>
      <c r="P15" s="36">
        <f>SUMIFS(СВЦЭМ!$D$33:$D$776,СВЦЭМ!$A$33:$A$776,$A15,СВЦЭМ!$B$33:$B$776,P$11)+'СЕТ СН'!$F$11+СВЦЭМ!$D$10+'СЕТ СН'!$F$5-'СЕТ СН'!$F$21</f>
        <v>2351.85439847</v>
      </c>
      <c r="Q15" s="36">
        <f>SUMIFS(СВЦЭМ!$D$33:$D$776,СВЦЭМ!$A$33:$A$776,$A15,СВЦЭМ!$B$33:$B$776,Q$11)+'СЕТ СН'!$F$11+СВЦЭМ!$D$10+'СЕТ СН'!$F$5-'СЕТ СН'!$F$21</f>
        <v>2346.7275650900001</v>
      </c>
      <c r="R15" s="36">
        <f>SUMIFS(СВЦЭМ!$D$33:$D$776,СВЦЭМ!$A$33:$A$776,$A15,СВЦЭМ!$B$33:$B$776,R$11)+'СЕТ СН'!$F$11+СВЦЭМ!$D$10+'СЕТ СН'!$F$5-'СЕТ СН'!$F$21</f>
        <v>2298.38020375</v>
      </c>
      <c r="S15" s="36">
        <f>SUMIFS(СВЦЭМ!$D$33:$D$776,СВЦЭМ!$A$33:$A$776,$A15,СВЦЭМ!$B$33:$B$776,S$11)+'СЕТ СН'!$F$11+СВЦЭМ!$D$10+'СЕТ СН'!$F$5-'СЕТ СН'!$F$21</f>
        <v>2263.7342366900002</v>
      </c>
      <c r="T15" s="36">
        <f>SUMIFS(СВЦЭМ!$D$33:$D$776,СВЦЭМ!$A$33:$A$776,$A15,СВЦЭМ!$B$33:$B$776,T$11)+'СЕТ СН'!$F$11+СВЦЭМ!$D$10+'СЕТ СН'!$F$5-'СЕТ СН'!$F$21</f>
        <v>2264.0370652199999</v>
      </c>
      <c r="U15" s="36">
        <f>SUMIFS(СВЦЭМ!$D$33:$D$776,СВЦЭМ!$A$33:$A$776,$A15,СВЦЭМ!$B$33:$B$776,U$11)+'СЕТ СН'!$F$11+СВЦЭМ!$D$10+'СЕТ СН'!$F$5-'СЕТ СН'!$F$21</f>
        <v>2265.6445565200002</v>
      </c>
      <c r="V15" s="36">
        <f>SUMIFS(СВЦЭМ!$D$33:$D$776,СВЦЭМ!$A$33:$A$776,$A15,СВЦЭМ!$B$33:$B$776,V$11)+'СЕТ СН'!$F$11+СВЦЭМ!$D$10+'СЕТ СН'!$F$5-'СЕТ СН'!$F$21</f>
        <v>2277.7509795599999</v>
      </c>
      <c r="W15" s="36">
        <f>SUMIFS(СВЦЭМ!$D$33:$D$776,СВЦЭМ!$A$33:$A$776,$A15,СВЦЭМ!$B$33:$B$776,W$11)+'СЕТ СН'!$F$11+СВЦЭМ!$D$10+'СЕТ СН'!$F$5-'СЕТ СН'!$F$21</f>
        <v>2271.8301439400002</v>
      </c>
      <c r="X15" s="36">
        <f>SUMIFS(СВЦЭМ!$D$33:$D$776,СВЦЭМ!$A$33:$A$776,$A15,СВЦЭМ!$B$33:$B$776,X$11)+'СЕТ СН'!$F$11+СВЦЭМ!$D$10+'СЕТ СН'!$F$5-'СЕТ СН'!$F$21</f>
        <v>2253.1600040499998</v>
      </c>
      <c r="Y15" s="36">
        <f>SUMIFS(СВЦЭМ!$D$33:$D$776,СВЦЭМ!$A$33:$A$776,$A15,СВЦЭМ!$B$33:$B$776,Y$11)+'СЕТ СН'!$F$11+СВЦЭМ!$D$10+'СЕТ СН'!$F$5-'СЕТ СН'!$F$21</f>
        <v>2315.5206984599999</v>
      </c>
    </row>
    <row r="16" spans="1:27" ht="15.75" x14ac:dyDescent="0.2">
      <c r="A16" s="35">
        <f t="shared" si="0"/>
        <v>43713</v>
      </c>
      <c r="B16" s="36">
        <f>SUMIFS(СВЦЭМ!$D$33:$D$776,СВЦЭМ!$A$33:$A$776,$A16,СВЦЭМ!$B$33:$B$776,B$11)+'СЕТ СН'!$F$11+СВЦЭМ!$D$10+'СЕТ СН'!$F$5-'СЕТ СН'!$F$21</f>
        <v>2404.2493852500002</v>
      </c>
      <c r="C16" s="36">
        <f>SUMIFS(СВЦЭМ!$D$33:$D$776,СВЦЭМ!$A$33:$A$776,$A16,СВЦЭМ!$B$33:$B$776,C$11)+'СЕТ СН'!$F$11+СВЦЭМ!$D$10+'СЕТ СН'!$F$5-'СЕТ СН'!$F$21</f>
        <v>2396.7359437999999</v>
      </c>
      <c r="D16" s="36">
        <f>SUMIFS(СВЦЭМ!$D$33:$D$776,СВЦЭМ!$A$33:$A$776,$A16,СВЦЭМ!$B$33:$B$776,D$11)+'СЕТ СН'!$F$11+СВЦЭМ!$D$10+'СЕТ СН'!$F$5-'СЕТ СН'!$F$21</f>
        <v>2392.8696861200001</v>
      </c>
      <c r="E16" s="36">
        <f>SUMIFS(СВЦЭМ!$D$33:$D$776,СВЦЭМ!$A$33:$A$776,$A16,СВЦЭМ!$B$33:$B$776,E$11)+'СЕТ СН'!$F$11+СВЦЭМ!$D$10+'СЕТ СН'!$F$5-'СЕТ СН'!$F$21</f>
        <v>2402.55552936</v>
      </c>
      <c r="F16" s="36">
        <f>SUMIFS(СВЦЭМ!$D$33:$D$776,СВЦЭМ!$A$33:$A$776,$A16,СВЦЭМ!$B$33:$B$776,F$11)+'СЕТ СН'!$F$11+СВЦЭМ!$D$10+'СЕТ СН'!$F$5-'СЕТ СН'!$F$21</f>
        <v>2392.5551144900001</v>
      </c>
      <c r="G16" s="36">
        <f>SUMIFS(СВЦЭМ!$D$33:$D$776,СВЦЭМ!$A$33:$A$776,$A16,СВЦЭМ!$B$33:$B$776,G$11)+'СЕТ СН'!$F$11+СВЦЭМ!$D$10+'СЕТ СН'!$F$5-'СЕТ СН'!$F$21</f>
        <v>2399.6455283800001</v>
      </c>
      <c r="H16" s="36">
        <f>SUMIFS(СВЦЭМ!$D$33:$D$776,СВЦЭМ!$A$33:$A$776,$A16,СВЦЭМ!$B$33:$B$776,H$11)+'СЕТ СН'!$F$11+СВЦЭМ!$D$10+'СЕТ СН'!$F$5-'СЕТ СН'!$F$21</f>
        <v>2392.03962606</v>
      </c>
      <c r="I16" s="36">
        <f>SUMIFS(СВЦЭМ!$D$33:$D$776,СВЦЭМ!$A$33:$A$776,$A16,СВЦЭМ!$B$33:$B$776,I$11)+'СЕТ СН'!$F$11+СВЦЭМ!$D$10+'СЕТ СН'!$F$5-'СЕТ СН'!$F$21</f>
        <v>2335.6945112399999</v>
      </c>
      <c r="J16" s="36">
        <f>SUMIFS(СВЦЭМ!$D$33:$D$776,СВЦЭМ!$A$33:$A$776,$A16,СВЦЭМ!$B$33:$B$776,J$11)+'СЕТ СН'!$F$11+СВЦЭМ!$D$10+'СЕТ СН'!$F$5-'СЕТ СН'!$F$21</f>
        <v>2341.0011697999998</v>
      </c>
      <c r="K16" s="36">
        <f>SUMIFS(СВЦЭМ!$D$33:$D$776,СВЦЭМ!$A$33:$A$776,$A16,СВЦЭМ!$B$33:$B$776,K$11)+'СЕТ СН'!$F$11+СВЦЭМ!$D$10+'СЕТ СН'!$F$5-'СЕТ СН'!$F$21</f>
        <v>2355.5806294700001</v>
      </c>
      <c r="L16" s="36">
        <f>SUMIFS(СВЦЭМ!$D$33:$D$776,СВЦЭМ!$A$33:$A$776,$A16,СВЦЭМ!$B$33:$B$776,L$11)+'СЕТ СН'!$F$11+СВЦЭМ!$D$10+'СЕТ СН'!$F$5-'СЕТ СН'!$F$21</f>
        <v>2362.5222953399998</v>
      </c>
      <c r="M16" s="36">
        <f>SUMIFS(СВЦЭМ!$D$33:$D$776,СВЦЭМ!$A$33:$A$776,$A16,СВЦЭМ!$B$33:$B$776,M$11)+'СЕТ СН'!$F$11+СВЦЭМ!$D$10+'СЕТ СН'!$F$5-'СЕТ СН'!$F$21</f>
        <v>2356.9422017000002</v>
      </c>
      <c r="N16" s="36">
        <f>SUMIFS(СВЦЭМ!$D$33:$D$776,СВЦЭМ!$A$33:$A$776,$A16,СВЦЭМ!$B$33:$B$776,N$11)+'СЕТ СН'!$F$11+СВЦЭМ!$D$10+'СЕТ СН'!$F$5-'СЕТ СН'!$F$21</f>
        <v>2346.7226517399999</v>
      </c>
      <c r="O16" s="36">
        <f>SUMIFS(СВЦЭМ!$D$33:$D$776,СВЦЭМ!$A$33:$A$776,$A16,СВЦЭМ!$B$33:$B$776,O$11)+'СЕТ СН'!$F$11+СВЦЭМ!$D$10+'СЕТ СН'!$F$5-'СЕТ СН'!$F$21</f>
        <v>2349.8131822</v>
      </c>
      <c r="P16" s="36">
        <f>SUMIFS(СВЦЭМ!$D$33:$D$776,СВЦЭМ!$A$33:$A$776,$A16,СВЦЭМ!$B$33:$B$776,P$11)+'СЕТ СН'!$F$11+СВЦЭМ!$D$10+'СЕТ СН'!$F$5-'СЕТ СН'!$F$21</f>
        <v>2351.10129323</v>
      </c>
      <c r="Q16" s="36">
        <f>SUMIFS(СВЦЭМ!$D$33:$D$776,СВЦЭМ!$A$33:$A$776,$A16,СВЦЭМ!$B$33:$B$776,Q$11)+'СЕТ СН'!$F$11+СВЦЭМ!$D$10+'СЕТ СН'!$F$5-'СЕТ СН'!$F$21</f>
        <v>2334.3013249999999</v>
      </c>
      <c r="R16" s="36">
        <f>SUMIFS(СВЦЭМ!$D$33:$D$776,СВЦЭМ!$A$33:$A$776,$A16,СВЦЭМ!$B$33:$B$776,R$11)+'СЕТ СН'!$F$11+СВЦЭМ!$D$10+'СЕТ СН'!$F$5-'СЕТ СН'!$F$21</f>
        <v>2292.1647218200001</v>
      </c>
      <c r="S16" s="36">
        <f>SUMIFS(СВЦЭМ!$D$33:$D$776,СВЦЭМ!$A$33:$A$776,$A16,СВЦЭМ!$B$33:$B$776,S$11)+'СЕТ СН'!$F$11+СВЦЭМ!$D$10+'СЕТ СН'!$F$5-'СЕТ СН'!$F$21</f>
        <v>2271.3328501000001</v>
      </c>
      <c r="T16" s="36">
        <f>SUMIFS(СВЦЭМ!$D$33:$D$776,СВЦЭМ!$A$33:$A$776,$A16,СВЦЭМ!$B$33:$B$776,T$11)+'СЕТ СН'!$F$11+СВЦЭМ!$D$10+'СЕТ СН'!$F$5-'СЕТ СН'!$F$21</f>
        <v>2301.13908072</v>
      </c>
      <c r="U16" s="36">
        <f>SUMIFS(СВЦЭМ!$D$33:$D$776,СВЦЭМ!$A$33:$A$776,$A16,СВЦЭМ!$B$33:$B$776,U$11)+'СЕТ СН'!$F$11+СВЦЭМ!$D$10+'СЕТ СН'!$F$5-'СЕТ СН'!$F$21</f>
        <v>2277.4153791899998</v>
      </c>
      <c r="V16" s="36">
        <f>SUMIFS(СВЦЭМ!$D$33:$D$776,СВЦЭМ!$A$33:$A$776,$A16,СВЦЭМ!$B$33:$B$776,V$11)+'СЕТ СН'!$F$11+СВЦЭМ!$D$10+'СЕТ СН'!$F$5-'СЕТ СН'!$F$21</f>
        <v>2282.90361429</v>
      </c>
      <c r="W16" s="36">
        <f>SUMIFS(СВЦЭМ!$D$33:$D$776,СВЦЭМ!$A$33:$A$776,$A16,СВЦЭМ!$B$33:$B$776,W$11)+'СЕТ СН'!$F$11+СВЦЭМ!$D$10+'СЕТ СН'!$F$5-'СЕТ СН'!$F$21</f>
        <v>2270.79562463</v>
      </c>
      <c r="X16" s="36">
        <f>SUMIFS(СВЦЭМ!$D$33:$D$776,СВЦЭМ!$A$33:$A$776,$A16,СВЦЭМ!$B$33:$B$776,X$11)+'СЕТ СН'!$F$11+СВЦЭМ!$D$10+'СЕТ СН'!$F$5-'СЕТ СН'!$F$21</f>
        <v>2242.5920776200001</v>
      </c>
      <c r="Y16" s="36">
        <f>SUMIFS(СВЦЭМ!$D$33:$D$776,СВЦЭМ!$A$33:$A$776,$A16,СВЦЭМ!$B$33:$B$776,Y$11)+'СЕТ СН'!$F$11+СВЦЭМ!$D$10+'СЕТ СН'!$F$5-'СЕТ СН'!$F$21</f>
        <v>2277.7401395000002</v>
      </c>
    </row>
    <row r="17" spans="1:25" ht="15.75" x14ac:dyDescent="0.2">
      <c r="A17" s="35">
        <f t="shared" si="0"/>
        <v>43714</v>
      </c>
      <c r="B17" s="36">
        <f>SUMIFS(СВЦЭМ!$D$33:$D$776,СВЦЭМ!$A$33:$A$776,$A17,СВЦЭМ!$B$33:$B$776,B$11)+'СЕТ СН'!$F$11+СВЦЭМ!$D$10+'СЕТ СН'!$F$5-'СЕТ СН'!$F$21</f>
        <v>2292.1637591500003</v>
      </c>
      <c r="C17" s="36">
        <f>SUMIFS(СВЦЭМ!$D$33:$D$776,СВЦЭМ!$A$33:$A$776,$A17,СВЦЭМ!$B$33:$B$776,C$11)+'СЕТ СН'!$F$11+СВЦЭМ!$D$10+'СЕТ СН'!$F$5-'СЕТ СН'!$F$21</f>
        <v>2363.2277777499999</v>
      </c>
      <c r="D17" s="36">
        <f>SUMIFS(СВЦЭМ!$D$33:$D$776,СВЦЭМ!$A$33:$A$776,$A17,СВЦЭМ!$B$33:$B$776,D$11)+'СЕТ СН'!$F$11+СВЦЭМ!$D$10+'СЕТ СН'!$F$5-'СЕТ СН'!$F$21</f>
        <v>2414.1629165700001</v>
      </c>
      <c r="E17" s="36">
        <f>SUMIFS(СВЦЭМ!$D$33:$D$776,СВЦЭМ!$A$33:$A$776,$A17,СВЦЭМ!$B$33:$B$776,E$11)+'СЕТ СН'!$F$11+СВЦЭМ!$D$10+'СЕТ СН'!$F$5-'СЕТ СН'!$F$21</f>
        <v>2452.2767488999998</v>
      </c>
      <c r="F17" s="36">
        <f>SUMIFS(СВЦЭМ!$D$33:$D$776,СВЦЭМ!$A$33:$A$776,$A17,СВЦЭМ!$B$33:$B$776,F$11)+'СЕТ СН'!$F$11+СВЦЭМ!$D$10+'СЕТ СН'!$F$5-'СЕТ СН'!$F$21</f>
        <v>2449.0528233300001</v>
      </c>
      <c r="G17" s="36">
        <f>SUMIFS(СВЦЭМ!$D$33:$D$776,СВЦЭМ!$A$33:$A$776,$A17,СВЦЭМ!$B$33:$B$776,G$11)+'СЕТ СН'!$F$11+СВЦЭМ!$D$10+'СЕТ СН'!$F$5-'СЕТ СН'!$F$21</f>
        <v>2433.2853317999998</v>
      </c>
      <c r="H17" s="36">
        <f>SUMIFS(СВЦЭМ!$D$33:$D$776,СВЦЭМ!$A$33:$A$776,$A17,СВЦЭМ!$B$33:$B$776,H$11)+'СЕТ СН'!$F$11+СВЦЭМ!$D$10+'СЕТ СН'!$F$5-'СЕТ СН'!$F$21</f>
        <v>2389.3272333599998</v>
      </c>
      <c r="I17" s="36">
        <f>SUMIFS(СВЦЭМ!$D$33:$D$776,СВЦЭМ!$A$33:$A$776,$A17,СВЦЭМ!$B$33:$B$776,I$11)+'СЕТ СН'!$F$11+СВЦЭМ!$D$10+'СЕТ СН'!$F$5-'СЕТ СН'!$F$21</f>
        <v>2355.3057391100001</v>
      </c>
      <c r="J17" s="36">
        <f>SUMIFS(СВЦЭМ!$D$33:$D$776,СВЦЭМ!$A$33:$A$776,$A17,СВЦЭМ!$B$33:$B$776,J$11)+'СЕТ СН'!$F$11+СВЦЭМ!$D$10+'СЕТ СН'!$F$5-'СЕТ СН'!$F$21</f>
        <v>2319.36110022</v>
      </c>
      <c r="K17" s="36">
        <f>SUMIFS(СВЦЭМ!$D$33:$D$776,СВЦЭМ!$A$33:$A$776,$A17,СВЦЭМ!$B$33:$B$776,K$11)+'СЕТ СН'!$F$11+СВЦЭМ!$D$10+'СЕТ СН'!$F$5-'СЕТ СН'!$F$21</f>
        <v>2296.9944424800001</v>
      </c>
      <c r="L17" s="36">
        <f>SUMIFS(СВЦЭМ!$D$33:$D$776,СВЦЭМ!$A$33:$A$776,$A17,СВЦЭМ!$B$33:$B$776,L$11)+'СЕТ СН'!$F$11+СВЦЭМ!$D$10+'СЕТ СН'!$F$5-'СЕТ СН'!$F$21</f>
        <v>2309.6563232600001</v>
      </c>
      <c r="M17" s="36">
        <f>SUMIFS(СВЦЭМ!$D$33:$D$776,СВЦЭМ!$A$33:$A$776,$A17,СВЦЭМ!$B$33:$B$776,M$11)+'СЕТ СН'!$F$11+СВЦЭМ!$D$10+'СЕТ СН'!$F$5-'СЕТ СН'!$F$21</f>
        <v>2283.3237875</v>
      </c>
      <c r="N17" s="36">
        <f>SUMIFS(СВЦЭМ!$D$33:$D$776,СВЦЭМ!$A$33:$A$776,$A17,СВЦЭМ!$B$33:$B$776,N$11)+'СЕТ СН'!$F$11+СВЦЭМ!$D$10+'СЕТ СН'!$F$5-'СЕТ СН'!$F$21</f>
        <v>2281.1150149099999</v>
      </c>
      <c r="O17" s="36">
        <f>SUMIFS(СВЦЭМ!$D$33:$D$776,СВЦЭМ!$A$33:$A$776,$A17,СВЦЭМ!$B$33:$B$776,O$11)+'СЕТ СН'!$F$11+СВЦЭМ!$D$10+'СЕТ СН'!$F$5-'СЕТ СН'!$F$21</f>
        <v>2283.2203741900003</v>
      </c>
      <c r="P17" s="36">
        <f>SUMIFS(СВЦЭМ!$D$33:$D$776,СВЦЭМ!$A$33:$A$776,$A17,СВЦЭМ!$B$33:$B$776,P$11)+'СЕТ СН'!$F$11+СВЦЭМ!$D$10+'СЕТ СН'!$F$5-'СЕТ СН'!$F$21</f>
        <v>2308.2240931300003</v>
      </c>
      <c r="Q17" s="36">
        <f>SUMIFS(СВЦЭМ!$D$33:$D$776,СВЦЭМ!$A$33:$A$776,$A17,СВЦЭМ!$B$33:$B$776,Q$11)+'СЕТ СН'!$F$11+СВЦЭМ!$D$10+'СЕТ СН'!$F$5-'СЕТ СН'!$F$21</f>
        <v>2300.47869115</v>
      </c>
      <c r="R17" s="36">
        <f>SUMIFS(СВЦЭМ!$D$33:$D$776,СВЦЭМ!$A$33:$A$776,$A17,СВЦЭМ!$B$33:$B$776,R$11)+'СЕТ СН'!$F$11+СВЦЭМ!$D$10+'СЕТ СН'!$F$5-'СЕТ СН'!$F$21</f>
        <v>2265.3023412399998</v>
      </c>
      <c r="S17" s="36">
        <f>SUMIFS(СВЦЭМ!$D$33:$D$776,СВЦЭМ!$A$33:$A$776,$A17,СВЦЭМ!$B$33:$B$776,S$11)+'СЕТ СН'!$F$11+СВЦЭМ!$D$10+'СЕТ СН'!$F$5-'СЕТ СН'!$F$21</f>
        <v>2235.7559411800003</v>
      </c>
      <c r="T17" s="36">
        <f>SUMIFS(СВЦЭМ!$D$33:$D$776,СВЦЭМ!$A$33:$A$776,$A17,СВЦЭМ!$B$33:$B$776,T$11)+'СЕТ СН'!$F$11+СВЦЭМ!$D$10+'СЕТ СН'!$F$5-'СЕТ СН'!$F$21</f>
        <v>2235.6960441800002</v>
      </c>
      <c r="U17" s="36">
        <f>SUMIFS(СВЦЭМ!$D$33:$D$776,СВЦЭМ!$A$33:$A$776,$A17,СВЦЭМ!$B$33:$B$776,U$11)+'СЕТ СН'!$F$11+СВЦЭМ!$D$10+'СЕТ СН'!$F$5-'СЕТ СН'!$F$21</f>
        <v>2237.98302861</v>
      </c>
      <c r="V17" s="36">
        <f>SUMIFS(СВЦЭМ!$D$33:$D$776,СВЦЭМ!$A$33:$A$776,$A17,СВЦЭМ!$B$33:$B$776,V$11)+'СЕТ СН'!$F$11+СВЦЭМ!$D$10+'СЕТ СН'!$F$5-'СЕТ СН'!$F$21</f>
        <v>2255.45463707</v>
      </c>
      <c r="W17" s="36">
        <f>SUMIFS(СВЦЭМ!$D$33:$D$776,СВЦЭМ!$A$33:$A$776,$A17,СВЦЭМ!$B$33:$B$776,W$11)+'СЕТ СН'!$F$11+СВЦЭМ!$D$10+'СЕТ СН'!$F$5-'СЕТ СН'!$F$21</f>
        <v>2246.2940496900001</v>
      </c>
      <c r="X17" s="36">
        <f>SUMIFS(СВЦЭМ!$D$33:$D$776,СВЦЭМ!$A$33:$A$776,$A17,СВЦЭМ!$B$33:$B$776,X$11)+'СЕТ СН'!$F$11+СВЦЭМ!$D$10+'СЕТ СН'!$F$5-'СЕТ СН'!$F$21</f>
        <v>2239.1832052199998</v>
      </c>
      <c r="Y17" s="36">
        <f>SUMIFS(СВЦЭМ!$D$33:$D$776,СВЦЭМ!$A$33:$A$776,$A17,СВЦЭМ!$B$33:$B$776,Y$11)+'СЕТ СН'!$F$11+СВЦЭМ!$D$10+'СЕТ СН'!$F$5-'СЕТ СН'!$F$21</f>
        <v>2305.3151880599999</v>
      </c>
    </row>
    <row r="18" spans="1:25" ht="15.75" x14ac:dyDescent="0.2">
      <c r="A18" s="35">
        <f t="shared" si="0"/>
        <v>43715</v>
      </c>
      <c r="B18" s="36">
        <f>SUMIFS(СВЦЭМ!$D$33:$D$776,СВЦЭМ!$A$33:$A$776,$A18,СВЦЭМ!$B$33:$B$776,B$11)+'СЕТ СН'!$F$11+СВЦЭМ!$D$10+'СЕТ СН'!$F$5-'СЕТ СН'!$F$21</f>
        <v>2337.0809393</v>
      </c>
      <c r="C18" s="36">
        <f>SUMIFS(СВЦЭМ!$D$33:$D$776,СВЦЭМ!$A$33:$A$776,$A18,СВЦЭМ!$B$33:$B$776,C$11)+'СЕТ СН'!$F$11+СВЦЭМ!$D$10+'СЕТ СН'!$F$5-'СЕТ СН'!$F$21</f>
        <v>2377.2020860100001</v>
      </c>
      <c r="D18" s="36">
        <f>SUMIFS(СВЦЭМ!$D$33:$D$776,СВЦЭМ!$A$33:$A$776,$A18,СВЦЭМ!$B$33:$B$776,D$11)+'СЕТ СН'!$F$11+СВЦЭМ!$D$10+'СЕТ СН'!$F$5-'СЕТ СН'!$F$21</f>
        <v>2398.9139219999997</v>
      </c>
      <c r="E18" s="36">
        <f>SUMIFS(СВЦЭМ!$D$33:$D$776,СВЦЭМ!$A$33:$A$776,$A18,СВЦЭМ!$B$33:$B$776,E$11)+'СЕТ СН'!$F$11+СВЦЭМ!$D$10+'СЕТ СН'!$F$5-'СЕТ СН'!$F$21</f>
        <v>2409.7023247699999</v>
      </c>
      <c r="F18" s="36">
        <f>SUMIFS(СВЦЭМ!$D$33:$D$776,СВЦЭМ!$A$33:$A$776,$A18,СВЦЭМ!$B$33:$B$776,F$11)+'СЕТ СН'!$F$11+СВЦЭМ!$D$10+'СЕТ СН'!$F$5-'СЕТ СН'!$F$21</f>
        <v>2414.3525495499998</v>
      </c>
      <c r="G18" s="36">
        <f>SUMIFS(СВЦЭМ!$D$33:$D$776,СВЦЭМ!$A$33:$A$776,$A18,СВЦЭМ!$B$33:$B$776,G$11)+'СЕТ СН'!$F$11+СВЦЭМ!$D$10+'СЕТ СН'!$F$5-'СЕТ СН'!$F$21</f>
        <v>2417.4629037300001</v>
      </c>
      <c r="H18" s="36">
        <f>SUMIFS(СВЦЭМ!$D$33:$D$776,СВЦЭМ!$A$33:$A$776,$A18,СВЦЭМ!$B$33:$B$776,H$11)+'СЕТ СН'!$F$11+СВЦЭМ!$D$10+'СЕТ СН'!$F$5-'СЕТ СН'!$F$21</f>
        <v>2412.49759081</v>
      </c>
      <c r="I18" s="36">
        <f>SUMIFS(СВЦЭМ!$D$33:$D$776,СВЦЭМ!$A$33:$A$776,$A18,СВЦЭМ!$B$33:$B$776,I$11)+'СЕТ СН'!$F$11+СВЦЭМ!$D$10+'СЕТ СН'!$F$5-'СЕТ СН'!$F$21</f>
        <v>2329.8512492999998</v>
      </c>
      <c r="J18" s="36">
        <f>SUMIFS(СВЦЭМ!$D$33:$D$776,СВЦЭМ!$A$33:$A$776,$A18,СВЦЭМ!$B$33:$B$776,J$11)+'СЕТ СН'!$F$11+СВЦЭМ!$D$10+'СЕТ СН'!$F$5-'СЕТ СН'!$F$21</f>
        <v>2292.46274064</v>
      </c>
      <c r="K18" s="36">
        <f>SUMIFS(СВЦЭМ!$D$33:$D$776,СВЦЭМ!$A$33:$A$776,$A18,СВЦЭМ!$B$33:$B$776,K$11)+'СЕТ СН'!$F$11+СВЦЭМ!$D$10+'СЕТ СН'!$F$5-'СЕТ СН'!$F$21</f>
        <v>2292.1768627800002</v>
      </c>
      <c r="L18" s="36">
        <f>SUMIFS(СВЦЭМ!$D$33:$D$776,СВЦЭМ!$A$33:$A$776,$A18,СВЦЭМ!$B$33:$B$776,L$11)+'СЕТ СН'!$F$11+СВЦЭМ!$D$10+'СЕТ СН'!$F$5-'СЕТ СН'!$F$21</f>
        <v>2318.63032686</v>
      </c>
      <c r="M18" s="36">
        <f>SUMIFS(СВЦЭМ!$D$33:$D$776,СВЦЭМ!$A$33:$A$776,$A18,СВЦЭМ!$B$33:$B$776,M$11)+'СЕТ СН'!$F$11+СВЦЭМ!$D$10+'СЕТ СН'!$F$5-'СЕТ СН'!$F$21</f>
        <v>2279.43634965</v>
      </c>
      <c r="N18" s="36">
        <f>SUMIFS(СВЦЭМ!$D$33:$D$776,СВЦЭМ!$A$33:$A$776,$A18,СВЦЭМ!$B$33:$B$776,N$11)+'СЕТ СН'!$F$11+СВЦЭМ!$D$10+'СЕТ СН'!$F$5-'СЕТ СН'!$F$21</f>
        <v>2325.0482249400002</v>
      </c>
      <c r="O18" s="36">
        <f>SUMIFS(СВЦЭМ!$D$33:$D$776,СВЦЭМ!$A$33:$A$776,$A18,СВЦЭМ!$B$33:$B$776,O$11)+'СЕТ СН'!$F$11+СВЦЭМ!$D$10+'СЕТ СН'!$F$5-'СЕТ СН'!$F$21</f>
        <v>2296.6405262899998</v>
      </c>
      <c r="P18" s="36">
        <f>SUMIFS(СВЦЭМ!$D$33:$D$776,СВЦЭМ!$A$33:$A$776,$A18,СВЦЭМ!$B$33:$B$776,P$11)+'СЕТ СН'!$F$11+СВЦЭМ!$D$10+'СЕТ СН'!$F$5-'СЕТ СН'!$F$21</f>
        <v>2296.8736667900002</v>
      </c>
      <c r="Q18" s="36">
        <f>SUMIFS(СВЦЭМ!$D$33:$D$776,СВЦЭМ!$A$33:$A$776,$A18,СВЦЭМ!$B$33:$B$776,Q$11)+'СЕТ СН'!$F$11+СВЦЭМ!$D$10+'СЕТ СН'!$F$5-'СЕТ СН'!$F$21</f>
        <v>2294.7458053599998</v>
      </c>
      <c r="R18" s="36">
        <f>SUMIFS(СВЦЭМ!$D$33:$D$776,СВЦЭМ!$A$33:$A$776,$A18,СВЦЭМ!$B$33:$B$776,R$11)+'СЕТ СН'!$F$11+СВЦЭМ!$D$10+'СЕТ СН'!$F$5-'СЕТ СН'!$F$21</f>
        <v>2256.9198442799998</v>
      </c>
      <c r="S18" s="36">
        <f>SUMIFS(СВЦЭМ!$D$33:$D$776,СВЦЭМ!$A$33:$A$776,$A18,СВЦЭМ!$B$33:$B$776,S$11)+'СЕТ СН'!$F$11+СВЦЭМ!$D$10+'СЕТ СН'!$F$5-'СЕТ СН'!$F$21</f>
        <v>2231.9320027399999</v>
      </c>
      <c r="T18" s="36">
        <f>SUMIFS(СВЦЭМ!$D$33:$D$776,СВЦЭМ!$A$33:$A$776,$A18,СВЦЭМ!$B$33:$B$776,T$11)+'СЕТ СН'!$F$11+СВЦЭМ!$D$10+'СЕТ СН'!$F$5-'СЕТ СН'!$F$21</f>
        <v>2233.0672390199998</v>
      </c>
      <c r="U18" s="36">
        <f>SUMIFS(СВЦЭМ!$D$33:$D$776,СВЦЭМ!$A$33:$A$776,$A18,СВЦЭМ!$B$33:$B$776,U$11)+'СЕТ СН'!$F$11+СВЦЭМ!$D$10+'СЕТ СН'!$F$5-'СЕТ СН'!$F$21</f>
        <v>2235.8831499500002</v>
      </c>
      <c r="V18" s="36">
        <f>SUMIFS(СВЦЭМ!$D$33:$D$776,СВЦЭМ!$A$33:$A$776,$A18,СВЦЭМ!$B$33:$B$776,V$11)+'СЕТ СН'!$F$11+СВЦЭМ!$D$10+'СЕТ СН'!$F$5-'СЕТ СН'!$F$21</f>
        <v>2250.44119955</v>
      </c>
      <c r="W18" s="36">
        <f>SUMIFS(СВЦЭМ!$D$33:$D$776,СВЦЭМ!$A$33:$A$776,$A18,СВЦЭМ!$B$33:$B$776,W$11)+'СЕТ СН'!$F$11+СВЦЭМ!$D$10+'СЕТ СН'!$F$5-'СЕТ СН'!$F$21</f>
        <v>2246.0011791900001</v>
      </c>
      <c r="X18" s="36">
        <f>SUMIFS(СВЦЭМ!$D$33:$D$776,СВЦЭМ!$A$33:$A$776,$A18,СВЦЭМ!$B$33:$B$776,X$11)+'СЕТ СН'!$F$11+СВЦЭМ!$D$10+'СЕТ СН'!$F$5-'СЕТ СН'!$F$21</f>
        <v>2226.9186623699998</v>
      </c>
      <c r="Y18" s="36">
        <f>SUMIFS(СВЦЭМ!$D$33:$D$776,СВЦЭМ!$A$33:$A$776,$A18,СВЦЭМ!$B$33:$B$776,Y$11)+'СЕТ СН'!$F$11+СВЦЭМ!$D$10+'СЕТ СН'!$F$5-'СЕТ СН'!$F$21</f>
        <v>2293.18740617</v>
      </c>
    </row>
    <row r="19" spans="1:25" ht="15.75" x14ac:dyDescent="0.2">
      <c r="A19" s="35">
        <f t="shared" si="0"/>
        <v>43716</v>
      </c>
      <c r="B19" s="36">
        <f>SUMIFS(СВЦЭМ!$D$33:$D$776,СВЦЭМ!$A$33:$A$776,$A19,СВЦЭМ!$B$33:$B$776,B$11)+'СЕТ СН'!$F$11+СВЦЭМ!$D$10+'СЕТ СН'!$F$5-'СЕТ СН'!$F$21</f>
        <v>2338.8401537199998</v>
      </c>
      <c r="C19" s="36">
        <f>SUMIFS(СВЦЭМ!$D$33:$D$776,СВЦЭМ!$A$33:$A$776,$A19,СВЦЭМ!$B$33:$B$776,C$11)+'СЕТ СН'!$F$11+СВЦЭМ!$D$10+'СЕТ СН'!$F$5-'СЕТ СН'!$F$21</f>
        <v>2370.0767759599998</v>
      </c>
      <c r="D19" s="36">
        <f>SUMIFS(СВЦЭМ!$D$33:$D$776,СВЦЭМ!$A$33:$A$776,$A19,СВЦЭМ!$B$33:$B$776,D$11)+'СЕТ СН'!$F$11+СВЦЭМ!$D$10+'СЕТ СН'!$F$5-'СЕТ СН'!$F$21</f>
        <v>2385.96677103</v>
      </c>
      <c r="E19" s="36">
        <f>SUMIFS(СВЦЭМ!$D$33:$D$776,СВЦЭМ!$A$33:$A$776,$A19,СВЦЭМ!$B$33:$B$776,E$11)+'СЕТ СН'!$F$11+СВЦЭМ!$D$10+'СЕТ СН'!$F$5-'СЕТ СН'!$F$21</f>
        <v>2397.4986690800001</v>
      </c>
      <c r="F19" s="36">
        <f>SUMIFS(СВЦЭМ!$D$33:$D$776,СВЦЭМ!$A$33:$A$776,$A19,СВЦЭМ!$B$33:$B$776,F$11)+'СЕТ СН'!$F$11+СВЦЭМ!$D$10+'СЕТ СН'!$F$5-'СЕТ СН'!$F$21</f>
        <v>2399.81063077</v>
      </c>
      <c r="G19" s="36">
        <f>SUMIFS(СВЦЭМ!$D$33:$D$776,СВЦЭМ!$A$33:$A$776,$A19,СВЦЭМ!$B$33:$B$776,G$11)+'СЕТ СН'!$F$11+СВЦЭМ!$D$10+'СЕТ СН'!$F$5-'СЕТ СН'!$F$21</f>
        <v>2396.77407004</v>
      </c>
      <c r="H19" s="36">
        <f>SUMIFS(СВЦЭМ!$D$33:$D$776,СВЦЭМ!$A$33:$A$776,$A19,СВЦЭМ!$B$33:$B$776,H$11)+'СЕТ СН'!$F$11+СВЦЭМ!$D$10+'СЕТ СН'!$F$5-'СЕТ СН'!$F$21</f>
        <v>2375.02425326</v>
      </c>
      <c r="I19" s="36">
        <f>SUMIFS(СВЦЭМ!$D$33:$D$776,СВЦЭМ!$A$33:$A$776,$A19,СВЦЭМ!$B$33:$B$776,I$11)+'СЕТ СН'!$F$11+СВЦЭМ!$D$10+'СЕТ СН'!$F$5-'СЕТ СН'!$F$21</f>
        <v>2354.6527345700001</v>
      </c>
      <c r="J19" s="36">
        <f>SUMIFS(СВЦЭМ!$D$33:$D$776,СВЦЭМ!$A$33:$A$776,$A19,СВЦЭМ!$B$33:$B$776,J$11)+'СЕТ СН'!$F$11+СВЦЭМ!$D$10+'СЕТ СН'!$F$5-'СЕТ СН'!$F$21</f>
        <v>2335.98500676</v>
      </c>
      <c r="K19" s="36">
        <f>SUMIFS(СВЦЭМ!$D$33:$D$776,СВЦЭМ!$A$33:$A$776,$A19,СВЦЭМ!$B$33:$B$776,K$11)+'СЕТ СН'!$F$11+СВЦЭМ!$D$10+'СЕТ СН'!$F$5-'СЕТ СН'!$F$21</f>
        <v>2309.96525978</v>
      </c>
      <c r="L19" s="36">
        <f>SUMIFS(СВЦЭМ!$D$33:$D$776,СВЦЭМ!$A$33:$A$776,$A19,СВЦЭМ!$B$33:$B$776,L$11)+'СЕТ СН'!$F$11+СВЦЭМ!$D$10+'СЕТ СН'!$F$5-'СЕТ СН'!$F$21</f>
        <v>2311.0335964999999</v>
      </c>
      <c r="M19" s="36">
        <f>SUMIFS(СВЦЭМ!$D$33:$D$776,СВЦЭМ!$A$33:$A$776,$A19,СВЦЭМ!$B$33:$B$776,M$11)+'СЕТ СН'!$F$11+СВЦЭМ!$D$10+'СЕТ СН'!$F$5-'СЕТ СН'!$F$21</f>
        <v>2286.7868028399998</v>
      </c>
      <c r="N19" s="36">
        <f>SUMIFS(СВЦЭМ!$D$33:$D$776,СВЦЭМ!$A$33:$A$776,$A19,СВЦЭМ!$B$33:$B$776,N$11)+'СЕТ СН'!$F$11+СВЦЭМ!$D$10+'СЕТ СН'!$F$5-'СЕТ СН'!$F$21</f>
        <v>2294.7433016700002</v>
      </c>
      <c r="O19" s="36">
        <f>SUMIFS(СВЦЭМ!$D$33:$D$776,СВЦЭМ!$A$33:$A$776,$A19,СВЦЭМ!$B$33:$B$776,O$11)+'СЕТ СН'!$F$11+СВЦЭМ!$D$10+'СЕТ СН'!$F$5-'СЕТ СН'!$F$21</f>
        <v>2298.6304696699999</v>
      </c>
      <c r="P19" s="36">
        <f>SUMIFS(СВЦЭМ!$D$33:$D$776,СВЦЭМ!$A$33:$A$776,$A19,СВЦЭМ!$B$33:$B$776,P$11)+'СЕТ СН'!$F$11+СВЦЭМ!$D$10+'СЕТ СН'!$F$5-'СЕТ СН'!$F$21</f>
        <v>2295.9857993400001</v>
      </c>
      <c r="Q19" s="36">
        <f>SUMIFS(СВЦЭМ!$D$33:$D$776,СВЦЭМ!$A$33:$A$776,$A19,СВЦЭМ!$B$33:$B$776,Q$11)+'СЕТ СН'!$F$11+СВЦЭМ!$D$10+'СЕТ СН'!$F$5-'СЕТ СН'!$F$21</f>
        <v>2304.1532346200001</v>
      </c>
      <c r="R19" s="36">
        <f>SUMIFS(СВЦЭМ!$D$33:$D$776,СВЦЭМ!$A$33:$A$776,$A19,СВЦЭМ!$B$33:$B$776,R$11)+'СЕТ СН'!$F$11+СВЦЭМ!$D$10+'СЕТ СН'!$F$5-'СЕТ СН'!$F$21</f>
        <v>2263.5874942700002</v>
      </c>
      <c r="S19" s="36">
        <f>SUMIFS(СВЦЭМ!$D$33:$D$776,СВЦЭМ!$A$33:$A$776,$A19,СВЦЭМ!$B$33:$B$776,S$11)+'СЕТ СН'!$F$11+СВЦЭМ!$D$10+'СЕТ СН'!$F$5-'СЕТ СН'!$F$21</f>
        <v>2229.4146747300001</v>
      </c>
      <c r="T19" s="36">
        <f>SUMIFS(СВЦЭМ!$D$33:$D$776,СВЦЭМ!$A$33:$A$776,$A19,СВЦЭМ!$B$33:$B$776,T$11)+'СЕТ СН'!$F$11+СВЦЭМ!$D$10+'СЕТ СН'!$F$5-'СЕТ СН'!$F$21</f>
        <v>2235.7693864900002</v>
      </c>
      <c r="U19" s="36">
        <f>SUMIFS(СВЦЭМ!$D$33:$D$776,СВЦЭМ!$A$33:$A$776,$A19,СВЦЭМ!$B$33:$B$776,U$11)+'СЕТ СН'!$F$11+СВЦЭМ!$D$10+'СЕТ СН'!$F$5-'СЕТ СН'!$F$21</f>
        <v>2246.9418916700001</v>
      </c>
      <c r="V19" s="36">
        <f>SUMIFS(СВЦЭМ!$D$33:$D$776,СВЦЭМ!$A$33:$A$776,$A19,СВЦЭМ!$B$33:$B$776,V$11)+'СЕТ СН'!$F$11+СВЦЭМ!$D$10+'СЕТ СН'!$F$5-'СЕТ СН'!$F$21</f>
        <v>2268.5081897</v>
      </c>
      <c r="W19" s="36">
        <f>SUMIFS(СВЦЭМ!$D$33:$D$776,СВЦЭМ!$A$33:$A$776,$A19,СВЦЭМ!$B$33:$B$776,W$11)+'СЕТ СН'!$F$11+СВЦЭМ!$D$10+'СЕТ СН'!$F$5-'СЕТ СН'!$F$21</f>
        <v>2262.0289149999999</v>
      </c>
      <c r="X19" s="36">
        <f>SUMIFS(СВЦЭМ!$D$33:$D$776,СВЦЭМ!$A$33:$A$776,$A19,СВЦЭМ!$B$33:$B$776,X$11)+'СЕТ СН'!$F$11+СВЦЭМ!$D$10+'СЕТ СН'!$F$5-'СЕТ СН'!$F$21</f>
        <v>2220.9267727500001</v>
      </c>
      <c r="Y19" s="36">
        <f>SUMIFS(СВЦЭМ!$D$33:$D$776,СВЦЭМ!$A$33:$A$776,$A19,СВЦЭМ!$B$33:$B$776,Y$11)+'СЕТ СН'!$F$11+СВЦЭМ!$D$10+'СЕТ СН'!$F$5-'СЕТ СН'!$F$21</f>
        <v>2243.45659578</v>
      </c>
    </row>
    <row r="20" spans="1:25" ht="15.75" x14ac:dyDescent="0.2">
      <c r="A20" s="35">
        <f t="shared" si="0"/>
        <v>43717</v>
      </c>
      <c r="B20" s="36">
        <f>SUMIFS(СВЦЭМ!$D$33:$D$776,СВЦЭМ!$A$33:$A$776,$A20,СВЦЭМ!$B$33:$B$776,B$11)+'СЕТ СН'!$F$11+СВЦЭМ!$D$10+'СЕТ СН'!$F$5-'СЕТ СН'!$F$21</f>
        <v>2306.2649403099999</v>
      </c>
      <c r="C20" s="36">
        <f>SUMIFS(СВЦЭМ!$D$33:$D$776,СВЦЭМ!$A$33:$A$776,$A20,СВЦЭМ!$B$33:$B$776,C$11)+'СЕТ СН'!$F$11+СВЦЭМ!$D$10+'СЕТ СН'!$F$5-'СЕТ СН'!$F$21</f>
        <v>2391.1474672700001</v>
      </c>
      <c r="D20" s="36">
        <f>SUMIFS(СВЦЭМ!$D$33:$D$776,СВЦЭМ!$A$33:$A$776,$A20,СВЦЭМ!$B$33:$B$776,D$11)+'СЕТ СН'!$F$11+СВЦЭМ!$D$10+'СЕТ СН'!$F$5-'СЕТ СН'!$F$21</f>
        <v>2409.1540931600002</v>
      </c>
      <c r="E20" s="36">
        <f>SUMIFS(СВЦЭМ!$D$33:$D$776,СВЦЭМ!$A$33:$A$776,$A20,СВЦЭМ!$B$33:$B$776,E$11)+'СЕТ СН'!$F$11+СВЦЭМ!$D$10+'СЕТ СН'!$F$5-'СЕТ СН'!$F$21</f>
        <v>2429.9030531200001</v>
      </c>
      <c r="F20" s="36">
        <f>SUMIFS(СВЦЭМ!$D$33:$D$776,СВЦЭМ!$A$33:$A$776,$A20,СВЦЭМ!$B$33:$B$776,F$11)+'СЕТ СН'!$F$11+СВЦЭМ!$D$10+'СЕТ СН'!$F$5-'СЕТ СН'!$F$21</f>
        <v>2432.2219455700001</v>
      </c>
      <c r="G20" s="36">
        <f>SUMIFS(СВЦЭМ!$D$33:$D$776,СВЦЭМ!$A$33:$A$776,$A20,СВЦЭМ!$B$33:$B$776,G$11)+'СЕТ СН'!$F$11+СВЦЭМ!$D$10+'СЕТ СН'!$F$5-'СЕТ СН'!$F$21</f>
        <v>2425.1921681200001</v>
      </c>
      <c r="H20" s="36">
        <f>SUMIFS(СВЦЭМ!$D$33:$D$776,СВЦЭМ!$A$33:$A$776,$A20,СВЦЭМ!$B$33:$B$776,H$11)+'СЕТ СН'!$F$11+СВЦЭМ!$D$10+'СЕТ СН'!$F$5-'СЕТ СН'!$F$21</f>
        <v>2364.3996780699999</v>
      </c>
      <c r="I20" s="36">
        <f>SUMIFS(СВЦЭМ!$D$33:$D$776,СВЦЭМ!$A$33:$A$776,$A20,СВЦЭМ!$B$33:$B$776,I$11)+'СЕТ СН'!$F$11+СВЦЭМ!$D$10+'СЕТ СН'!$F$5-'СЕТ СН'!$F$21</f>
        <v>2312.5679437999997</v>
      </c>
      <c r="J20" s="36">
        <f>SUMIFS(СВЦЭМ!$D$33:$D$776,СВЦЭМ!$A$33:$A$776,$A20,СВЦЭМ!$B$33:$B$776,J$11)+'СЕТ СН'!$F$11+СВЦЭМ!$D$10+'СЕТ СН'!$F$5-'СЕТ СН'!$F$21</f>
        <v>2264.4352530199999</v>
      </c>
      <c r="K20" s="36">
        <f>SUMIFS(СВЦЭМ!$D$33:$D$776,СВЦЭМ!$A$33:$A$776,$A20,СВЦЭМ!$B$33:$B$776,K$11)+'СЕТ СН'!$F$11+СВЦЭМ!$D$10+'СЕТ СН'!$F$5-'СЕТ СН'!$F$21</f>
        <v>2242.86095669</v>
      </c>
      <c r="L20" s="36">
        <f>SUMIFS(СВЦЭМ!$D$33:$D$776,СВЦЭМ!$A$33:$A$776,$A20,СВЦЭМ!$B$33:$B$776,L$11)+'СЕТ СН'!$F$11+СВЦЭМ!$D$10+'СЕТ СН'!$F$5-'СЕТ СН'!$F$21</f>
        <v>2240.3182638799999</v>
      </c>
      <c r="M20" s="36">
        <f>SUMIFS(СВЦЭМ!$D$33:$D$776,СВЦЭМ!$A$33:$A$776,$A20,СВЦЭМ!$B$33:$B$776,M$11)+'СЕТ СН'!$F$11+СВЦЭМ!$D$10+'СЕТ СН'!$F$5-'СЕТ СН'!$F$21</f>
        <v>2235.4363357900002</v>
      </c>
      <c r="N20" s="36">
        <f>SUMIFS(СВЦЭМ!$D$33:$D$776,СВЦЭМ!$A$33:$A$776,$A20,СВЦЭМ!$B$33:$B$776,N$11)+'СЕТ СН'!$F$11+СВЦЭМ!$D$10+'СЕТ СН'!$F$5-'СЕТ СН'!$F$21</f>
        <v>2240.1956211900001</v>
      </c>
      <c r="O20" s="36">
        <f>SUMIFS(СВЦЭМ!$D$33:$D$776,СВЦЭМ!$A$33:$A$776,$A20,СВЦЭМ!$B$33:$B$776,O$11)+'СЕТ СН'!$F$11+СВЦЭМ!$D$10+'СЕТ СН'!$F$5-'СЕТ СН'!$F$21</f>
        <v>2243.6979572199998</v>
      </c>
      <c r="P20" s="36">
        <f>SUMIFS(СВЦЭМ!$D$33:$D$776,СВЦЭМ!$A$33:$A$776,$A20,СВЦЭМ!$B$33:$B$776,P$11)+'СЕТ СН'!$F$11+СВЦЭМ!$D$10+'СЕТ СН'!$F$5-'СЕТ СН'!$F$21</f>
        <v>2248.0833769199999</v>
      </c>
      <c r="Q20" s="36">
        <f>SUMIFS(СВЦЭМ!$D$33:$D$776,СВЦЭМ!$A$33:$A$776,$A20,СВЦЭМ!$B$33:$B$776,Q$11)+'СЕТ СН'!$F$11+СВЦЭМ!$D$10+'СЕТ СН'!$F$5-'СЕТ СН'!$F$21</f>
        <v>2254.32173242</v>
      </c>
      <c r="R20" s="36">
        <f>SUMIFS(СВЦЭМ!$D$33:$D$776,СВЦЭМ!$A$33:$A$776,$A20,СВЦЭМ!$B$33:$B$776,R$11)+'СЕТ СН'!$F$11+СВЦЭМ!$D$10+'СЕТ СН'!$F$5-'СЕТ СН'!$F$21</f>
        <v>2249.8584850900002</v>
      </c>
      <c r="S20" s="36">
        <f>SUMIFS(СВЦЭМ!$D$33:$D$776,СВЦЭМ!$A$33:$A$776,$A20,СВЦЭМ!$B$33:$B$776,S$11)+'СЕТ СН'!$F$11+СВЦЭМ!$D$10+'СЕТ СН'!$F$5-'СЕТ СН'!$F$21</f>
        <v>2249.6530165599997</v>
      </c>
      <c r="T20" s="36">
        <f>SUMIFS(СВЦЭМ!$D$33:$D$776,СВЦЭМ!$A$33:$A$776,$A20,СВЦЭМ!$B$33:$B$776,T$11)+'СЕТ СН'!$F$11+СВЦЭМ!$D$10+'СЕТ СН'!$F$5-'СЕТ СН'!$F$21</f>
        <v>2238.5207321799999</v>
      </c>
      <c r="U20" s="36">
        <f>SUMIFS(СВЦЭМ!$D$33:$D$776,СВЦЭМ!$A$33:$A$776,$A20,СВЦЭМ!$B$33:$B$776,U$11)+'СЕТ СН'!$F$11+СВЦЭМ!$D$10+'СЕТ СН'!$F$5-'СЕТ СН'!$F$21</f>
        <v>2243.71036224</v>
      </c>
      <c r="V20" s="36">
        <f>SUMIFS(СВЦЭМ!$D$33:$D$776,СВЦЭМ!$A$33:$A$776,$A20,СВЦЭМ!$B$33:$B$776,V$11)+'СЕТ СН'!$F$11+СВЦЭМ!$D$10+'СЕТ СН'!$F$5-'СЕТ СН'!$F$21</f>
        <v>2261.7407172399999</v>
      </c>
      <c r="W20" s="36">
        <f>SUMIFS(СВЦЭМ!$D$33:$D$776,СВЦЭМ!$A$33:$A$776,$A20,СВЦЭМ!$B$33:$B$776,W$11)+'СЕТ СН'!$F$11+СВЦЭМ!$D$10+'СЕТ СН'!$F$5-'СЕТ СН'!$F$21</f>
        <v>2253.8715633800002</v>
      </c>
      <c r="X20" s="36">
        <f>SUMIFS(СВЦЭМ!$D$33:$D$776,СВЦЭМ!$A$33:$A$776,$A20,СВЦЭМ!$B$33:$B$776,X$11)+'СЕТ СН'!$F$11+СВЦЭМ!$D$10+'СЕТ СН'!$F$5-'СЕТ СН'!$F$21</f>
        <v>2243.2843170800002</v>
      </c>
      <c r="Y20" s="36">
        <f>SUMIFS(СВЦЭМ!$D$33:$D$776,СВЦЭМ!$A$33:$A$776,$A20,СВЦЭМ!$B$33:$B$776,Y$11)+'СЕТ СН'!$F$11+СВЦЭМ!$D$10+'СЕТ СН'!$F$5-'СЕТ СН'!$F$21</f>
        <v>2279.36813471</v>
      </c>
    </row>
    <row r="21" spans="1:25" ht="15.75" x14ac:dyDescent="0.2">
      <c r="A21" s="35">
        <f t="shared" si="0"/>
        <v>43718</v>
      </c>
      <c r="B21" s="36">
        <f>SUMIFS(СВЦЭМ!$D$33:$D$776,СВЦЭМ!$A$33:$A$776,$A21,СВЦЭМ!$B$33:$B$776,B$11)+'СЕТ СН'!$F$11+СВЦЭМ!$D$10+'СЕТ СН'!$F$5-'СЕТ СН'!$F$21</f>
        <v>2324.1474785999999</v>
      </c>
      <c r="C21" s="36">
        <f>SUMIFS(СВЦЭМ!$D$33:$D$776,СВЦЭМ!$A$33:$A$776,$A21,СВЦЭМ!$B$33:$B$776,C$11)+'СЕТ СН'!$F$11+СВЦЭМ!$D$10+'СЕТ СН'!$F$5-'СЕТ СН'!$F$21</f>
        <v>2345.8468258900002</v>
      </c>
      <c r="D21" s="36">
        <f>SUMIFS(СВЦЭМ!$D$33:$D$776,СВЦЭМ!$A$33:$A$776,$A21,СВЦЭМ!$B$33:$B$776,D$11)+'СЕТ СН'!$F$11+СВЦЭМ!$D$10+'СЕТ СН'!$F$5-'СЕТ СН'!$F$21</f>
        <v>2361.22110531</v>
      </c>
      <c r="E21" s="36">
        <f>SUMIFS(СВЦЭМ!$D$33:$D$776,СВЦЭМ!$A$33:$A$776,$A21,СВЦЭМ!$B$33:$B$776,E$11)+'СЕТ СН'!$F$11+СВЦЭМ!$D$10+'СЕТ СН'!$F$5-'СЕТ СН'!$F$21</f>
        <v>2364.3278621300001</v>
      </c>
      <c r="F21" s="36">
        <f>SUMIFS(СВЦЭМ!$D$33:$D$776,СВЦЭМ!$A$33:$A$776,$A21,СВЦЭМ!$B$33:$B$776,F$11)+'СЕТ СН'!$F$11+СВЦЭМ!$D$10+'СЕТ СН'!$F$5-'СЕТ СН'!$F$21</f>
        <v>2354.2790402000001</v>
      </c>
      <c r="G21" s="36">
        <f>SUMIFS(СВЦЭМ!$D$33:$D$776,СВЦЭМ!$A$33:$A$776,$A21,СВЦЭМ!$B$33:$B$776,G$11)+'СЕТ СН'!$F$11+СВЦЭМ!$D$10+'СЕТ СН'!$F$5-'СЕТ СН'!$F$21</f>
        <v>2350.9746110699998</v>
      </c>
      <c r="H21" s="36">
        <f>SUMIFS(СВЦЭМ!$D$33:$D$776,СВЦЭМ!$A$33:$A$776,$A21,СВЦЭМ!$B$33:$B$776,H$11)+'СЕТ СН'!$F$11+СВЦЭМ!$D$10+'СЕТ СН'!$F$5-'СЕТ СН'!$F$21</f>
        <v>2328.3162983000002</v>
      </c>
      <c r="I21" s="36">
        <f>SUMIFS(СВЦЭМ!$D$33:$D$776,СВЦЭМ!$A$33:$A$776,$A21,СВЦЭМ!$B$33:$B$776,I$11)+'СЕТ СН'!$F$11+СВЦЭМ!$D$10+'СЕТ СН'!$F$5-'СЕТ СН'!$F$21</f>
        <v>2318.3352499100001</v>
      </c>
      <c r="J21" s="36">
        <f>SUMIFS(СВЦЭМ!$D$33:$D$776,СВЦЭМ!$A$33:$A$776,$A21,СВЦЭМ!$B$33:$B$776,J$11)+'СЕТ СН'!$F$11+СВЦЭМ!$D$10+'СЕТ СН'!$F$5-'СЕТ СН'!$F$21</f>
        <v>2341.0194138000002</v>
      </c>
      <c r="K21" s="36">
        <f>SUMIFS(СВЦЭМ!$D$33:$D$776,СВЦЭМ!$A$33:$A$776,$A21,СВЦЭМ!$B$33:$B$776,K$11)+'СЕТ СН'!$F$11+СВЦЭМ!$D$10+'СЕТ СН'!$F$5-'СЕТ СН'!$F$21</f>
        <v>2341.9305731099998</v>
      </c>
      <c r="L21" s="36">
        <f>SUMIFS(СВЦЭМ!$D$33:$D$776,СВЦЭМ!$A$33:$A$776,$A21,СВЦЭМ!$B$33:$B$776,L$11)+'СЕТ СН'!$F$11+СВЦЭМ!$D$10+'СЕТ СН'!$F$5-'СЕТ СН'!$F$21</f>
        <v>2353.2258631599998</v>
      </c>
      <c r="M21" s="36">
        <f>SUMIFS(СВЦЭМ!$D$33:$D$776,СВЦЭМ!$A$33:$A$776,$A21,СВЦЭМ!$B$33:$B$776,M$11)+'СЕТ СН'!$F$11+СВЦЭМ!$D$10+'СЕТ СН'!$F$5-'СЕТ СН'!$F$21</f>
        <v>2346.1619829400001</v>
      </c>
      <c r="N21" s="36">
        <f>SUMIFS(СВЦЭМ!$D$33:$D$776,СВЦЭМ!$A$33:$A$776,$A21,СВЦЭМ!$B$33:$B$776,N$11)+'СЕТ СН'!$F$11+СВЦЭМ!$D$10+'СЕТ СН'!$F$5-'СЕТ СН'!$F$21</f>
        <v>2341.4898441400001</v>
      </c>
      <c r="O21" s="36">
        <f>SUMIFS(СВЦЭМ!$D$33:$D$776,СВЦЭМ!$A$33:$A$776,$A21,СВЦЭМ!$B$33:$B$776,O$11)+'СЕТ СН'!$F$11+СВЦЭМ!$D$10+'СЕТ СН'!$F$5-'СЕТ СН'!$F$21</f>
        <v>2341.2235661300001</v>
      </c>
      <c r="P21" s="36">
        <f>SUMIFS(СВЦЭМ!$D$33:$D$776,СВЦЭМ!$A$33:$A$776,$A21,СВЦЭМ!$B$33:$B$776,P$11)+'СЕТ СН'!$F$11+СВЦЭМ!$D$10+'СЕТ СН'!$F$5-'СЕТ СН'!$F$21</f>
        <v>2342.1757885900001</v>
      </c>
      <c r="Q21" s="36">
        <f>SUMIFS(СВЦЭМ!$D$33:$D$776,СВЦЭМ!$A$33:$A$776,$A21,СВЦЭМ!$B$33:$B$776,Q$11)+'СЕТ СН'!$F$11+СВЦЭМ!$D$10+'СЕТ СН'!$F$5-'СЕТ СН'!$F$21</f>
        <v>2338.13678609</v>
      </c>
      <c r="R21" s="36">
        <f>SUMIFS(СВЦЭМ!$D$33:$D$776,СВЦЭМ!$A$33:$A$776,$A21,СВЦЭМ!$B$33:$B$776,R$11)+'СЕТ СН'!$F$11+СВЦЭМ!$D$10+'СЕТ СН'!$F$5-'СЕТ СН'!$F$21</f>
        <v>2333.2213442800003</v>
      </c>
      <c r="S21" s="36">
        <f>SUMIFS(СВЦЭМ!$D$33:$D$776,СВЦЭМ!$A$33:$A$776,$A21,СВЦЭМ!$B$33:$B$776,S$11)+'СЕТ СН'!$F$11+СВЦЭМ!$D$10+'СЕТ СН'!$F$5-'СЕТ СН'!$F$21</f>
        <v>2327.9024637500002</v>
      </c>
      <c r="T21" s="36">
        <f>SUMIFS(СВЦЭМ!$D$33:$D$776,СВЦЭМ!$A$33:$A$776,$A21,СВЦЭМ!$B$33:$B$776,T$11)+'СЕТ СН'!$F$11+СВЦЭМ!$D$10+'СЕТ СН'!$F$5-'СЕТ СН'!$F$21</f>
        <v>2337.09605401</v>
      </c>
      <c r="U21" s="36">
        <f>SUMIFS(СВЦЭМ!$D$33:$D$776,СВЦЭМ!$A$33:$A$776,$A21,СВЦЭМ!$B$33:$B$776,U$11)+'СЕТ СН'!$F$11+СВЦЭМ!$D$10+'СЕТ СН'!$F$5-'СЕТ СН'!$F$21</f>
        <v>2348.5221650900003</v>
      </c>
      <c r="V21" s="36">
        <f>SUMIFS(СВЦЭМ!$D$33:$D$776,СВЦЭМ!$A$33:$A$776,$A21,СВЦЭМ!$B$33:$B$776,V$11)+'СЕТ СН'!$F$11+СВЦЭМ!$D$10+'СЕТ СН'!$F$5-'СЕТ СН'!$F$21</f>
        <v>2361.6743061799998</v>
      </c>
      <c r="W21" s="36">
        <f>SUMIFS(СВЦЭМ!$D$33:$D$776,СВЦЭМ!$A$33:$A$776,$A21,СВЦЭМ!$B$33:$B$776,W$11)+'СЕТ СН'!$F$11+СВЦЭМ!$D$10+'СЕТ СН'!$F$5-'СЕТ СН'!$F$21</f>
        <v>2344.8474307500001</v>
      </c>
      <c r="X21" s="36">
        <f>SUMIFS(СВЦЭМ!$D$33:$D$776,СВЦЭМ!$A$33:$A$776,$A21,СВЦЭМ!$B$33:$B$776,X$11)+'СЕТ СН'!$F$11+СВЦЭМ!$D$10+'СЕТ СН'!$F$5-'СЕТ СН'!$F$21</f>
        <v>2316.4448816499998</v>
      </c>
      <c r="Y21" s="36">
        <f>SUMIFS(СВЦЭМ!$D$33:$D$776,СВЦЭМ!$A$33:$A$776,$A21,СВЦЭМ!$B$33:$B$776,Y$11)+'СЕТ СН'!$F$11+СВЦЭМ!$D$10+'СЕТ СН'!$F$5-'СЕТ СН'!$F$21</f>
        <v>2331.27262595</v>
      </c>
    </row>
    <row r="22" spans="1:25" ht="15.75" x14ac:dyDescent="0.2">
      <c r="A22" s="35">
        <f t="shared" si="0"/>
        <v>43719</v>
      </c>
      <c r="B22" s="36">
        <f>SUMIFS(СВЦЭМ!$D$33:$D$776,СВЦЭМ!$A$33:$A$776,$A22,СВЦЭМ!$B$33:$B$776,B$11)+'СЕТ СН'!$F$11+СВЦЭМ!$D$10+'СЕТ СН'!$F$5-'СЕТ СН'!$F$21</f>
        <v>2419.3830738500001</v>
      </c>
      <c r="C22" s="36">
        <f>SUMIFS(СВЦЭМ!$D$33:$D$776,СВЦЭМ!$A$33:$A$776,$A22,СВЦЭМ!$B$33:$B$776,C$11)+'СЕТ СН'!$F$11+СВЦЭМ!$D$10+'СЕТ СН'!$F$5-'СЕТ СН'!$F$21</f>
        <v>2449.2666343700002</v>
      </c>
      <c r="D22" s="36">
        <f>SUMIFS(СВЦЭМ!$D$33:$D$776,СВЦЭМ!$A$33:$A$776,$A22,СВЦЭМ!$B$33:$B$776,D$11)+'СЕТ СН'!$F$11+СВЦЭМ!$D$10+'СЕТ СН'!$F$5-'СЕТ СН'!$F$21</f>
        <v>2480.19469067</v>
      </c>
      <c r="E22" s="36">
        <f>SUMIFS(СВЦЭМ!$D$33:$D$776,СВЦЭМ!$A$33:$A$776,$A22,СВЦЭМ!$B$33:$B$776,E$11)+'СЕТ СН'!$F$11+СВЦЭМ!$D$10+'СЕТ СН'!$F$5-'СЕТ СН'!$F$21</f>
        <v>2489.5070671200001</v>
      </c>
      <c r="F22" s="36">
        <f>SUMIFS(СВЦЭМ!$D$33:$D$776,СВЦЭМ!$A$33:$A$776,$A22,СВЦЭМ!$B$33:$B$776,F$11)+'СЕТ СН'!$F$11+СВЦЭМ!$D$10+'СЕТ СН'!$F$5-'СЕТ СН'!$F$21</f>
        <v>2496.7530366599999</v>
      </c>
      <c r="G22" s="36">
        <f>SUMIFS(СВЦЭМ!$D$33:$D$776,СВЦЭМ!$A$33:$A$776,$A22,СВЦЭМ!$B$33:$B$776,G$11)+'СЕТ СН'!$F$11+СВЦЭМ!$D$10+'СЕТ СН'!$F$5-'СЕТ СН'!$F$21</f>
        <v>2474.6864816299999</v>
      </c>
      <c r="H22" s="36">
        <f>SUMIFS(СВЦЭМ!$D$33:$D$776,СВЦЭМ!$A$33:$A$776,$A22,СВЦЭМ!$B$33:$B$776,H$11)+'СЕТ СН'!$F$11+СВЦЭМ!$D$10+'СЕТ СН'!$F$5-'СЕТ СН'!$F$21</f>
        <v>2423.6593002099999</v>
      </c>
      <c r="I22" s="36">
        <f>SUMIFS(СВЦЭМ!$D$33:$D$776,СВЦЭМ!$A$33:$A$776,$A22,СВЦЭМ!$B$33:$B$776,I$11)+'СЕТ СН'!$F$11+СВЦЭМ!$D$10+'СЕТ СН'!$F$5-'СЕТ СН'!$F$21</f>
        <v>2380.1229342799998</v>
      </c>
      <c r="J22" s="36">
        <f>SUMIFS(СВЦЭМ!$D$33:$D$776,СВЦЭМ!$A$33:$A$776,$A22,СВЦЭМ!$B$33:$B$776,J$11)+'СЕТ СН'!$F$11+СВЦЭМ!$D$10+'СЕТ СН'!$F$5-'СЕТ СН'!$F$21</f>
        <v>2336.24651571</v>
      </c>
      <c r="K22" s="36">
        <f>SUMIFS(СВЦЭМ!$D$33:$D$776,СВЦЭМ!$A$33:$A$776,$A22,СВЦЭМ!$B$33:$B$776,K$11)+'СЕТ СН'!$F$11+СВЦЭМ!$D$10+'СЕТ СН'!$F$5-'СЕТ СН'!$F$21</f>
        <v>2329.2454520599999</v>
      </c>
      <c r="L22" s="36">
        <f>SUMIFS(СВЦЭМ!$D$33:$D$776,СВЦЭМ!$A$33:$A$776,$A22,СВЦЭМ!$B$33:$B$776,L$11)+'СЕТ СН'!$F$11+СВЦЭМ!$D$10+'СЕТ СН'!$F$5-'СЕТ СН'!$F$21</f>
        <v>2332.0853786600001</v>
      </c>
      <c r="M22" s="36">
        <f>SUMIFS(СВЦЭМ!$D$33:$D$776,СВЦЭМ!$A$33:$A$776,$A22,СВЦЭМ!$B$33:$B$776,M$11)+'СЕТ СН'!$F$11+СВЦЭМ!$D$10+'СЕТ СН'!$F$5-'СЕТ СН'!$F$21</f>
        <v>2324.4083645299997</v>
      </c>
      <c r="N22" s="36">
        <f>SUMIFS(СВЦЭМ!$D$33:$D$776,СВЦЭМ!$A$33:$A$776,$A22,СВЦЭМ!$B$33:$B$776,N$11)+'СЕТ СН'!$F$11+СВЦЭМ!$D$10+'СЕТ СН'!$F$5-'СЕТ СН'!$F$21</f>
        <v>2331.8846562399999</v>
      </c>
      <c r="O22" s="36">
        <f>SUMIFS(СВЦЭМ!$D$33:$D$776,СВЦЭМ!$A$33:$A$776,$A22,СВЦЭМ!$B$33:$B$776,O$11)+'СЕТ СН'!$F$11+СВЦЭМ!$D$10+'СЕТ СН'!$F$5-'СЕТ СН'!$F$21</f>
        <v>2341.3612942999998</v>
      </c>
      <c r="P22" s="36">
        <f>SUMIFS(СВЦЭМ!$D$33:$D$776,СВЦЭМ!$A$33:$A$776,$A22,СВЦЭМ!$B$33:$B$776,P$11)+'СЕТ СН'!$F$11+СВЦЭМ!$D$10+'СЕТ СН'!$F$5-'СЕТ СН'!$F$21</f>
        <v>2346.7428901499998</v>
      </c>
      <c r="Q22" s="36">
        <f>SUMIFS(СВЦЭМ!$D$33:$D$776,СВЦЭМ!$A$33:$A$776,$A22,СВЦЭМ!$B$33:$B$776,Q$11)+'СЕТ СН'!$F$11+СВЦЭМ!$D$10+'СЕТ СН'!$F$5-'СЕТ СН'!$F$21</f>
        <v>2353.4067600600001</v>
      </c>
      <c r="R22" s="36">
        <f>SUMIFS(СВЦЭМ!$D$33:$D$776,СВЦЭМ!$A$33:$A$776,$A22,СВЦЭМ!$B$33:$B$776,R$11)+'СЕТ СН'!$F$11+СВЦЭМ!$D$10+'СЕТ СН'!$F$5-'СЕТ СН'!$F$21</f>
        <v>2340.4061862899998</v>
      </c>
      <c r="S22" s="36">
        <f>SUMIFS(СВЦЭМ!$D$33:$D$776,СВЦЭМ!$A$33:$A$776,$A22,СВЦЭМ!$B$33:$B$776,S$11)+'СЕТ СН'!$F$11+СВЦЭМ!$D$10+'СЕТ СН'!$F$5-'СЕТ СН'!$F$21</f>
        <v>2342.3707132700001</v>
      </c>
      <c r="T22" s="36">
        <f>SUMIFS(СВЦЭМ!$D$33:$D$776,СВЦЭМ!$A$33:$A$776,$A22,СВЦЭМ!$B$33:$B$776,T$11)+'СЕТ СН'!$F$11+СВЦЭМ!$D$10+'СЕТ СН'!$F$5-'СЕТ СН'!$F$21</f>
        <v>2339.8312739499997</v>
      </c>
      <c r="U22" s="36">
        <f>SUMIFS(СВЦЭМ!$D$33:$D$776,СВЦЭМ!$A$33:$A$776,$A22,СВЦЭМ!$B$33:$B$776,U$11)+'СЕТ СН'!$F$11+СВЦЭМ!$D$10+'СЕТ СН'!$F$5-'СЕТ СН'!$F$21</f>
        <v>2342.8714158399998</v>
      </c>
      <c r="V22" s="36">
        <f>SUMIFS(СВЦЭМ!$D$33:$D$776,СВЦЭМ!$A$33:$A$776,$A22,СВЦЭМ!$B$33:$B$776,V$11)+'СЕТ СН'!$F$11+СВЦЭМ!$D$10+'СЕТ СН'!$F$5-'СЕТ СН'!$F$21</f>
        <v>2353.0242678499999</v>
      </c>
      <c r="W22" s="36">
        <f>SUMIFS(СВЦЭМ!$D$33:$D$776,СВЦЭМ!$A$33:$A$776,$A22,СВЦЭМ!$B$33:$B$776,W$11)+'СЕТ СН'!$F$11+СВЦЭМ!$D$10+'СЕТ СН'!$F$5-'СЕТ СН'!$F$21</f>
        <v>2336.5713271</v>
      </c>
      <c r="X22" s="36">
        <f>SUMIFS(СВЦЭМ!$D$33:$D$776,СВЦЭМ!$A$33:$A$776,$A22,СВЦЭМ!$B$33:$B$776,X$11)+'СЕТ СН'!$F$11+СВЦЭМ!$D$10+'СЕТ СН'!$F$5-'СЕТ СН'!$F$21</f>
        <v>2318.4712942599999</v>
      </c>
      <c r="Y22" s="36">
        <f>SUMIFS(СВЦЭМ!$D$33:$D$776,СВЦЭМ!$A$33:$A$776,$A22,СВЦЭМ!$B$33:$B$776,Y$11)+'СЕТ СН'!$F$11+СВЦЭМ!$D$10+'СЕТ СН'!$F$5-'СЕТ СН'!$F$21</f>
        <v>2331.2008900599999</v>
      </c>
    </row>
    <row r="23" spans="1:25" ht="15.75" x14ac:dyDescent="0.2">
      <c r="A23" s="35">
        <f t="shared" si="0"/>
        <v>43720</v>
      </c>
      <c r="B23" s="36">
        <f>SUMIFS(СВЦЭМ!$D$33:$D$776,СВЦЭМ!$A$33:$A$776,$A23,СВЦЭМ!$B$33:$B$776,B$11)+'СЕТ СН'!$F$11+СВЦЭМ!$D$10+'СЕТ СН'!$F$5-'СЕТ СН'!$F$21</f>
        <v>2392.2168420500002</v>
      </c>
      <c r="C23" s="36">
        <f>SUMIFS(СВЦЭМ!$D$33:$D$776,СВЦЭМ!$A$33:$A$776,$A23,СВЦЭМ!$B$33:$B$776,C$11)+'СЕТ СН'!$F$11+СВЦЭМ!$D$10+'СЕТ СН'!$F$5-'СЕТ СН'!$F$21</f>
        <v>2416.61093286</v>
      </c>
      <c r="D23" s="36">
        <f>SUMIFS(СВЦЭМ!$D$33:$D$776,СВЦЭМ!$A$33:$A$776,$A23,СВЦЭМ!$B$33:$B$776,D$11)+'СЕТ СН'!$F$11+СВЦЭМ!$D$10+'СЕТ СН'!$F$5-'СЕТ СН'!$F$21</f>
        <v>2435.9485123499999</v>
      </c>
      <c r="E23" s="36">
        <f>SUMIFS(СВЦЭМ!$D$33:$D$776,СВЦЭМ!$A$33:$A$776,$A23,СВЦЭМ!$B$33:$B$776,E$11)+'СЕТ СН'!$F$11+СВЦЭМ!$D$10+'СЕТ СН'!$F$5-'СЕТ СН'!$F$21</f>
        <v>2448.73764592</v>
      </c>
      <c r="F23" s="36">
        <f>SUMIFS(СВЦЭМ!$D$33:$D$776,СВЦЭМ!$A$33:$A$776,$A23,СВЦЭМ!$B$33:$B$776,F$11)+'СЕТ СН'!$F$11+СВЦЭМ!$D$10+'СЕТ СН'!$F$5-'СЕТ СН'!$F$21</f>
        <v>2452.9805060200001</v>
      </c>
      <c r="G23" s="36">
        <f>SUMIFS(СВЦЭМ!$D$33:$D$776,СВЦЭМ!$A$33:$A$776,$A23,СВЦЭМ!$B$33:$B$776,G$11)+'СЕТ СН'!$F$11+СВЦЭМ!$D$10+'СЕТ СН'!$F$5-'СЕТ СН'!$F$21</f>
        <v>2429.9199587799999</v>
      </c>
      <c r="H23" s="36">
        <f>SUMIFS(СВЦЭМ!$D$33:$D$776,СВЦЭМ!$A$33:$A$776,$A23,СВЦЭМ!$B$33:$B$776,H$11)+'СЕТ СН'!$F$11+СВЦЭМ!$D$10+'СЕТ СН'!$F$5-'СЕТ СН'!$F$21</f>
        <v>2383.3989843600002</v>
      </c>
      <c r="I23" s="36">
        <f>SUMIFS(СВЦЭМ!$D$33:$D$776,СВЦЭМ!$A$33:$A$776,$A23,СВЦЭМ!$B$33:$B$776,I$11)+'СЕТ СН'!$F$11+СВЦЭМ!$D$10+'СЕТ СН'!$F$5-'СЕТ СН'!$F$21</f>
        <v>2330.2246827700001</v>
      </c>
      <c r="J23" s="36">
        <f>SUMIFS(СВЦЭМ!$D$33:$D$776,СВЦЭМ!$A$33:$A$776,$A23,СВЦЭМ!$B$33:$B$776,J$11)+'СЕТ СН'!$F$11+СВЦЭМ!$D$10+'СЕТ СН'!$F$5-'СЕТ СН'!$F$21</f>
        <v>2293.45971955</v>
      </c>
      <c r="K23" s="36">
        <f>SUMIFS(СВЦЭМ!$D$33:$D$776,СВЦЭМ!$A$33:$A$776,$A23,СВЦЭМ!$B$33:$B$776,K$11)+'СЕТ СН'!$F$11+СВЦЭМ!$D$10+'СЕТ СН'!$F$5-'СЕТ СН'!$F$21</f>
        <v>2296.0796900099999</v>
      </c>
      <c r="L23" s="36">
        <f>SUMIFS(СВЦЭМ!$D$33:$D$776,СВЦЭМ!$A$33:$A$776,$A23,СВЦЭМ!$B$33:$B$776,L$11)+'СЕТ СН'!$F$11+СВЦЭМ!$D$10+'СЕТ СН'!$F$5-'СЕТ СН'!$F$21</f>
        <v>2308.6972683899999</v>
      </c>
      <c r="M23" s="36">
        <f>SUMIFS(СВЦЭМ!$D$33:$D$776,СВЦЭМ!$A$33:$A$776,$A23,СВЦЭМ!$B$33:$B$776,M$11)+'СЕТ СН'!$F$11+СВЦЭМ!$D$10+'СЕТ СН'!$F$5-'СЕТ СН'!$F$21</f>
        <v>2301.86040632</v>
      </c>
      <c r="N23" s="36">
        <f>SUMIFS(СВЦЭМ!$D$33:$D$776,СВЦЭМ!$A$33:$A$776,$A23,СВЦЭМ!$B$33:$B$776,N$11)+'СЕТ СН'!$F$11+СВЦЭМ!$D$10+'СЕТ СН'!$F$5-'СЕТ СН'!$F$21</f>
        <v>2292.46817418</v>
      </c>
      <c r="O23" s="36">
        <f>SUMIFS(СВЦЭМ!$D$33:$D$776,СВЦЭМ!$A$33:$A$776,$A23,СВЦЭМ!$B$33:$B$776,O$11)+'СЕТ СН'!$F$11+СВЦЭМ!$D$10+'СЕТ СН'!$F$5-'СЕТ СН'!$F$21</f>
        <v>2294.3805298100001</v>
      </c>
      <c r="P23" s="36">
        <f>SUMIFS(СВЦЭМ!$D$33:$D$776,СВЦЭМ!$A$33:$A$776,$A23,СВЦЭМ!$B$33:$B$776,P$11)+'СЕТ СН'!$F$11+СВЦЭМ!$D$10+'СЕТ СН'!$F$5-'СЕТ СН'!$F$21</f>
        <v>2294.3057831000001</v>
      </c>
      <c r="Q23" s="36">
        <f>SUMIFS(СВЦЭМ!$D$33:$D$776,СВЦЭМ!$A$33:$A$776,$A23,СВЦЭМ!$B$33:$B$776,Q$11)+'СЕТ СН'!$F$11+СВЦЭМ!$D$10+'СЕТ СН'!$F$5-'СЕТ СН'!$F$21</f>
        <v>2284.5916609699998</v>
      </c>
      <c r="R23" s="36">
        <f>SUMIFS(СВЦЭМ!$D$33:$D$776,СВЦЭМ!$A$33:$A$776,$A23,СВЦЭМ!$B$33:$B$776,R$11)+'СЕТ СН'!$F$11+СВЦЭМ!$D$10+'СЕТ СН'!$F$5-'СЕТ СН'!$F$21</f>
        <v>2280.29571872</v>
      </c>
      <c r="S23" s="36">
        <f>SUMIFS(СВЦЭМ!$D$33:$D$776,СВЦЭМ!$A$33:$A$776,$A23,СВЦЭМ!$B$33:$B$776,S$11)+'СЕТ СН'!$F$11+СВЦЭМ!$D$10+'СЕТ СН'!$F$5-'СЕТ СН'!$F$21</f>
        <v>2282.7507346500001</v>
      </c>
      <c r="T23" s="36">
        <f>SUMIFS(СВЦЭМ!$D$33:$D$776,СВЦЭМ!$A$33:$A$776,$A23,СВЦЭМ!$B$33:$B$776,T$11)+'СЕТ СН'!$F$11+СВЦЭМ!$D$10+'СЕТ СН'!$F$5-'СЕТ СН'!$F$21</f>
        <v>2288.5404359899999</v>
      </c>
      <c r="U23" s="36">
        <f>SUMIFS(СВЦЭМ!$D$33:$D$776,СВЦЭМ!$A$33:$A$776,$A23,СВЦЭМ!$B$33:$B$776,U$11)+'СЕТ СН'!$F$11+СВЦЭМ!$D$10+'СЕТ СН'!$F$5-'СЕТ СН'!$F$21</f>
        <v>2308.5594586799998</v>
      </c>
      <c r="V23" s="36">
        <f>SUMIFS(СВЦЭМ!$D$33:$D$776,СВЦЭМ!$A$33:$A$776,$A23,СВЦЭМ!$B$33:$B$776,V$11)+'СЕТ СН'!$F$11+СВЦЭМ!$D$10+'СЕТ СН'!$F$5-'СЕТ СН'!$F$21</f>
        <v>2331.2345312400003</v>
      </c>
      <c r="W23" s="36">
        <f>SUMIFS(СВЦЭМ!$D$33:$D$776,СВЦЭМ!$A$33:$A$776,$A23,СВЦЭМ!$B$33:$B$776,W$11)+'СЕТ СН'!$F$11+СВЦЭМ!$D$10+'СЕТ СН'!$F$5-'СЕТ СН'!$F$21</f>
        <v>2310.1888979200003</v>
      </c>
      <c r="X23" s="36">
        <f>SUMIFS(СВЦЭМ!$D$33:$D$776,СВЦЭМ!$A$33:$A$776,$A23,СВЦЭМ!$B$33:$B$776,X$11)+'СЕТ СН'!$F$11+СВЦЭМ!$D$10+'СЕТ СН'!$F$5-'СЕТ СН'!$F$21</f>
        <v>2296.56202325</v>
      </c>
      <c r="Y23" s="36">
        <f>SUMIFS(СВЦЭМ!$D$33:$D$776,СВЦЭМ!$A$33:$A$776,$A23,СВЦЭМ!$B$33:$B$776,Y$11)+'СЕТ СН'!$F$11+СВЦЭМ!$D$10+'СЕТ СН'!$F$5-'СЕТ СН'!$F$21</f>
        <v>2340.9834598400003</v>
      </c>
    </row>
    <row r="24" spans="1:25" ht="15.75" x14ac:dyDescent="0.2">
      <c r="A24" s="35">
        <f t="shared" si="0"/>
        <v>43721</v>
      </c>
      <c r="B24" s="36">
        <f>SUMIFS(СВЦЭМ!$D$33:$D$776,СВЦЭМ!$A$33:$A$776,$A24,СВЦЭМ!$B$33:$B$776,B$11)+'СЕТ СН'!$F$11+СВЦЭМ!$D$10+'СЕТ СН'!$F$5-'СЕТ СН'!$F$21</f>
        <v>2347.7406565000001</v>
      </c>
      <c r="C24" s="36">
        <f>SUMIFS(СВЦЭМ!$D$33:$D$776,СВЦЭМ!$A$33:$A$776,$A24,СВЦЭМ!$B$33:$B$776,C$11)+'СЕТ СН'!$F$11+СВЦЭМ!$D$10+'СЕТ СН'!$F$5-'СЕТ СН'!$F$21</f>
        <v>2391.05540883</v>
      </c>
      <c r="D24" s="36">
        <f>SUMIFS(СВЦЭМ!$D$33:$D$776,СВЦЭМ!$A$33:$A$776,$A24,СВЦЭМ!$B$33:$B$776,D$11)+'СЕТ СН'!$F$11+СВЦЭМ!$D$10+'СЕТ СН'!$F$5-'СЕТ СН'!$F$21</f>
        <v>2407.9239166299999</v>
      </c>
      <c r="E24" s="36">
        <f>SUMIFS(СВЦЭМ!$D$33:$D$776,СВЦЭМ!$A$33:$A$776,$A24,СВЦЭМ!$B$33:$B$776,E$11)+'СЕТ СН'!$F$11+СВЦЭМ!$D$10+'СЕТ СН'!$F$5-'СЕТ СН'!$F$21</f>
        <v>2420.4866200500001</v>
      </c>
      <c r="F24" s="36">
        <f>SUMIFS(СВЦЭМ!$D$33:$D$776,СВЦЭМ!$A$33:$A$776,$A24,СВЦЭМ!$B$33:$B$776,F$11)+'СЕТ СН'!$F$11+СВЦЭМ!$D$10+'СЕТ СН'!$F$5-'СЕТ СН'!$F$21</f>
        <v>2425.35997696</v>
      </c>
      <c r="G24" s="36">
        <f>SUMIFS(СВЦЭМ!$D$33:$D$776,СВЦЭМ!$A$33:$A$776,$A24,СВЦЭМ!$B$33:$B$776,G$11)+'СЕТ СН'!$F$11+СВЦЭМ!$D$10+'СЕТ СН'!$F$5-'СЕТ СН'!$F$21</f>
        <v>2393.9946248800002</v>
      </c>
      <c r="H24" s="36">
        <f>SUMIFS(СВЦЭМ!$D$33:$D$776,СВЦЭМ!$A$33:$A$776,$A24,СВЦЭМ!$B$33:$B$776,H$11)+'СЕТ СН'!$F$11+СВЦЭМ!$D$10+'СЕТ СН'!$F$5-'СЕТ СН'!$F$21</f>
        <v>2352.8430536000001</v>
      </c>
      <c r="I24" s="36">
        <f>SUMIFS(СВЦЭМ!$D$33:$D$776,СВЦЭМ!$A$33:$A$776,$A24,СВЦЭМ!$B$33:$B$776,I$11)+'СЕТ СН'!$F$11+СВЦЭМ!$D$10+'СЕТ СН'!$F$5-'СЕТ СН'!$F$21</f>
        <v>2325.7326829399999</v>
      </c>
      <c r="J24" s="36">
        <f>SUMIFS(СВЦЭМ!$D$33:$D$776,СВЦЭМ!$A$33:$A$776,$A24,СВЦЭМ!$B$33:$B$776,J$11)+'СЕТ СН'!$F$11+СВЦЭМ!$D$10+'СЕТ СН'!$F$5-'СЕТ СН'!$F$21</f>
        <v>2311.8376772500001</v>
      </c>
      <c r="K24" s="36">
        <f>SUMIFS(СВЦЭМ!$D$33:$D$776,СВЦЭМ!$A$33:$A$776,$A24,СВЦЭМ!$B$33:$B$776,K$11)+'СЕТ СН'!$F$11+СВЦЭМ!$D$10+'СЕТ СН'!$F$5-'СЕТ СН'!$F$21</f>
        <v>2287.33365809</v>
      </c>
      <c r="L24" s="36">
        <f>SUMIFS(СВЦЭМ!$D$33:$D$776,СВЦЭМ!$A$33:$A$776,$A24,СВЦЭМ!$B$33:$B$776,L$11)+'СЕТ СН'!$F$11+СВЦЭМ!$D$10+'СЕТ СН'!$F$5-'СЕТ СН'!$F$21</f>
        <v>2280.8265226600001</v>
      </c>
      <c r="M24" s="36">
        <f>SUMIFS(СВЦЭМ!$D$33:$D$776,СВЦЭМ!$A$33:$A$776,$A24,СВЦЭМ!$B$33:$B$776,M$11)+'СЕТ СН'!$F$11+СВЦЭМ!$D$10+'СЕТ СН'!$F$5-'СЕТ СН'!$F$21</f>
        <v>2281.73086878</v>
      </c>
      <c r="N24" s="36">
        <f>SUMIFS(СВЦЭМ!$D$33:$D$776,СВЦЭМ!$A$33:$A$776,$A24,СВЦЭМ!$B$33:$B$776,N$11)+'СЕТ СН'!$F$11+СВЦЭМ!$D$10+'СЕТ СН'!$F$5-'СЕТ СН'!$F$21</f>
        <v>2295.4754795600002</v>
      </c>
      <c r="O24" s="36">
        <f>SUMIFS(СВЦЭМ!$D$33:$D$776,СВЦЭМ!$A$33:$A$776,$A24,СВЦЭМ!$B$33:$B$776,O$11)+'СЕТ СН'!$F$11+СВЦЭМ!$D$10+'СЕТ СН'!$F$5-'СЕТ СН'!$F$21</f>
        <v>2301.2858793400001</v>
      </c>
      <c r="P24" s="36">
        <f>SUMIFS(СВЦЭМ!$D$33:$D$776,СВЦЭМ!$A$33:$A$776,$A24,СВЦЭМ!$B$33:$B$776,P$11)+'СЕТ СН'!$F$11+СВЦЭМ!$D$10+'СЕТ СН'!$F$5-'СЕТ СН'!$F$21</f>
        <v>2301.1058450700002</v>
      </c>
      <c r="Q24" s="36">
        <f>SUMIFS(СВЦЭМ!$D$33:$D$776,СВЦЭМ!$A$33:$A$776,$A24,СВЦЭМ!$B$33:$B$776,Q$11)+'СЕТ СН'!$F$11+СВЦЭМ!$D$10+'СЕТ СН'!$F$5-'СЕТ СН'!$F$21</f>
        <v>2304.48456029</v>
      </c>
      <c r="R24" s="36">
        <f>SUMIFS(СВЦЭМ!$D$33:$D$776,СВЦЭМ!$A$33:$A$776,$A24,СВЦЭМ!$B$33:$B$776,R$11)+'СЕТ СН'!$F$11+СВЦЭМ!$D$10+'СЕТ СН'!$F$5-'СЕТ СН'!$F$21</f>
        <v>2272.6978722700001</v>
      </c>
      <c r="S24" s="36">
        <f>SUMIFS(СВЦЭМ!$D$33:$D$776,СВЦЭМ!$A$33:$A$776,$A24,СВЦЭМ!$B$33:$B$776,S$11)+'СЕТ СН'!$F$11+СВЦЭМ!$D$10+'СЕТ СН'!$F$5-'СЕТ СН'!$F$21</f>
        <v>2290.4625936699999</v>
      </c>
      <c r="T24" s="36">
        <f>SUMIFS(СВЦЭМ!$D$33:$D$776,СВЦЭМ!$A$33:$A$776,$A24,СВЦЭМ!$B$33:$B$776,T$11)+'СЕТ СН'!$F$11+СВЦЭМ!$D$10+'СЕТ СН'!$F$5-'СЕТ СН'!$F$21</f>
        <v>2305.6479637699999</v>
      </c>
      <c r="U24" s="36">
        <f>SUMIFS(СВЦЭМ!$D$33:$D$776,СВЦЭМ!$A$33:$A$776,$A24,СВЦЭМ!$B$33:$B$776,U$11)+'СЕТ СН'!$F$11+СВЦЭМ!$D$10+'СЕТ СН'!$F$5-'СЕТ СН'!$F$21</f>
        <v>2317.5454050899998</v>
      </c>
      <c r="V24" s="36">
        <f>SUMIFS(СВЦЭМ!$D$33:$D$776,СВЦЭМ!$A$33:$A$776,$A24,СВЦЭМ!$B$33:$B$776,V$11)+'СЕТ СН'!$F$11+СВЦЭМ!$D$10+'СЕТ СН'!$F$5-'СЕТ СН'!$F$21</f>
        <v>2274.3068558300001</v>
      </c>
      <c r="W24" s="36">
        <f>SUMIFS(СВЦЭМ!$D$33:$D$776,СВЦЭМ!$A$33:$A$776,$A24,СВЦЭМ!$B$33:$B$776,W$11)+'СЕТ СН'!$F$11+СВЦЭМ!$D$10+'СЕТ СН'!$F$5-'СЕТ СН'!$F$21</f>
        <v>2288.6260824800002</v>
      </c>
      <c r="X24" s="36">
        <f>SUMIFS(СВЦЭМ!$D$33:$D$776,СВЦЭМ!$A$33:$A$776,$A24,СВЦЭМ!$B$33:$B$776,X$11)+'СЕТ СН'!$F$11+СВЦЭМ!$D$10+'СЕТ СН'!$F$5-'СЕТ СН'!$F$21</f>
        <v>2261.69223891</v>
      </c>
      <c r="Y24" s="36">
        <f>SUMIFS(СВЦЭМ!$D$33:$D$776,СВЦЭМ!$A$33:$A$776,$A24,СВЦЭМ!$B$33:$B$776,Y$11)+'СЕТ СН'!$F$11+СВЦЭМ!$D$10+'СЕТ СН'!$F$5-'СЕТ СН'!$F$21</f>
        <v>2333.6049985600002</v>
      </c>
    </row>
    <row r="25" spans="1:25" ht="15.75" x14ac:dyDescent="0.2">
      <c r="A25" s="35">
        <f t="shared" si="0"/>
        <v>43722</v>
      </c>
      <c r="B25" s="36">
        <f>SUMIFS(СВЦЭМ!$D$33:$D$776,СВЦЭМ!$A$33:$A$776,$A25,СВЦЭМ!$B$33:$B$776,B$11)+'СЕТ СН'!$F$11+СВЦЭМ!$D$10+'СЕТ СН'!$F$5-'СЕТ СН'!$F$21</f>
        <v>2423.71764429</v>
      </c>
      <c r="C25" s="36">
        <f>SUMIFS(СВЦЭМ!$D$33:$D$776,СВЦЭМ!$A$33:$A$776,$A25,СВЦЭМ!$B$33:$B$776,C$11)+'СЕТ СН'!$F$11+СВЦЭМ!$D$10+'СЕТ СН'!$F$5-'СЕТ СН'!$F$21</f>
        <v>2422.0060393399999</v>
      </c>
      <c r="D25" s="36">
        <f>SUMIFS(СВЦЭМ!$D$33:$D$776,СВЦЭМ!$A$33:$A$776,$A25,СВЦЭМ!$B$33:$B$776,D$11)+'СЕТ СН'!$F$11+СВЦЭМ!$D$10+'СЕТ СН'!$F$5-'СЕТ СН'!$F$21</f>
        <v>2442.9457723</v>
      </c>
      <c r="E25" s="36">
        <f>SUMIFS(СВЦЭМ!$D$33:$D$776,СВЦЭМ!$A$33:$A$776,$A25,СВЦЭМ!$B$33:$B$776,E$11)+'СЕТ СН'!$F$11+СВЦЭМ!$D$10+'СЕТ СН'!$F$5-'СЕТ СН'!$F$21</f>
        <v>2452.3800562000001</v>
      </c>
      <c r="F25" s="36">
        <f>SUMIFS(СВЦЭМ!$D$33:$D$776,СВЦЭМ!$A$33:$A$776,$A25,СВЦЭМ!$B$33:$B$776,F$11)+'СЕТ СН'!$F$11+СВЦЭМ!$D$10+'СЕТ СН'!$F$5-'СЕТ СН'!$F$21</f>
        <v>2456.4859000699998</v>
      </c>
      <c r="G25" s="36">
        <f>SUMIFS(СВЦЭМ!$D$33:$D$776,СВЦЭМ!$A$33:$A$776,$A25,СВЦЭМ!$B$33:$B$776,G$11)+'СЕТ СН'!$F$11+СВЦЭМ!$D$10+'СЕТ СН'!$F$5-'СЕТ СН'!$F$21</f>
        <v>2454.92972517</v>
      </c>
      <c r="H25" s="36">
        <f>SUMIFS(СВЦЭМ!$D$33:$D$776,СВЦЭМ!$A$33:$A$776,$A25,СВЦЭМ!$B$33:$B$776,H$11)+'СЕТ СН'!$F$11+СВЦЭМ!$D$10+'СЕТ СН'!$F$5-'СЕТ СН'!$F$21</f>
        <v>2432.06798067</v>
      </c>
      <c r="I25" s="36">
        <f>SUMIFS(СВЦЭМ!$D$33:$D$776,СВЦЭМ!$A$33:$A$776,$A25,СВЦЭМ!$B$33:$B$776,I$11)+'СЕТ СН'!$F$11+СВЦЭМ!$D$10+'СЕТ СН'!$F$5-'СЕТ СН'!$F$21</f>
        <v>2389.8213056099999</v>
      </c>
      <c r="J25" s="36">
        <f>SUMIFS(СВЦЭМ!$D$33:$D$776,СВЦЭМ!$A$33:$A$776,$A25,СВЦЭМ!$B$33:$B$776,J$11)+'СЕТ СН'!$F$11+СВЦЭМ!$D$10+'СЕТ СН'!$F$5-'СЕТ СН'!$F$21</f>
        <v>2328.3821127599999</v>
      </c>
      <c r="K25" s="36">
        <f>SUMIFS(СВЦЭМ!$D$33:$D$776,СВЦЭМ!$A$33:$A$776,$A25,СВЦЭМ!$B$33:$B$776,K$11)+'СЕТ СН'!$F$11+СВЦЭМ!$D$10+'СЕТ СН'!$F$5-'СЕТ СН'!$F$21</f>
        <v>2289.60656827</v>
      </c>
      <c r="L25" s="36">
        <f>SUMIFS(СВЦЭМ!$D$33:$D$776,СВЦЭМ!$A$33:$A$776,$A25,СВЦЭМ!$B$33:$B$776,L$11)+'СЕТ СН'!$F$11+СВЦЭМ!$D$10+'СЕТ СН'!$F$5-'СЕТ СН'!$F$21</f>
        <v>2270.6130812199999</v>
      </c>
      <c r="M25" s="36">
        <f>SUMIFS(СВЦЭМ!$D$33:$D$776,СВЦЭМ!$A$33:$A$776,$A25,СВЦЭМ!$B$33:$B$776,M$11)+'СЕТ СН'!$F$11+СВЦЭМ!$D$10+'СЕТ СН'!$F$5-'СЕТ СН'!$F$21</f>
        <v>2263.4908824700001</v>
      </c>
      <c r="N25" s="36">
        <f>SUMIFS(СВЦЭМ!$D$33:$D$776,СВЦЭМ!$A$33:$A$776,$A25,СВЦЭМ!$B$33:$B$776,N$11)+'СЕТ СН'!$F$11+СВЦЭМ!$D$10+'СЕТ СН'!$F$5-'СЕТ СН'!$F$21</f>
        <v>2269.2276252500001</v>
      </c>
      <c r="O25" s="36">
        <f>SUMIFS(СВЦЭМ!$D$33:$D$776,СВЦЭМ!$A$33:$A$776,$A25,СВЦЭМ!$B$33:$B$776,O$11)+'СЕТ СН'!$F$11+СВЦЭМ!$D$10+'СЕТ СН'!$F$5-'СЕТ СН'!$F$21</f>
        <v>2276.6460561200001</v>
      </c>
      <c r="P25" s="36">
        <f>SUMIFS(СВЦЭМ!$D$33:$D$776,СВЦЭМ!$A$33:$A$776,$A25,СВЦЭМ!$B$33:$B$776,P$11)+'СЕТ СН'!$F$11+СВЦЭМ!$D$10+'СЕТ СН'!$F$5-'СЕТ СН'!$F$21</f>
        <v>2294.44891757</v>
      </c>
      <c r="Q25" s="36">
        <f>SUMIFS(СВЦЭМ!$D$33:$D$776,СВЦЭМ!$A$33:$A$776,$A25,СВЦЭМ!$B$33:$B$776,Q$11)+'СЕТ СН'!$F$11+СВЦЭМ!$D$10+'СЕТ СН'!$F$5-'СЕТ СН'!$F$21</f>
        <v>2296.1967677000002</v>
      </c>
      <c r="R25" s="36">
        <f>SUMIFS(СВЦЭМ!$D$33:$D$776,СВЦЭМ!$A$33:$A$776,$A25,СВЦЭМ!$B$33:$B$776,R$11)+'СЕТ СН'!$F$11+СВЦЭМ!$D$10+'СЕТ СН'!$F$5-'СЕТ СН'!$F$21</f>
        <v>2260.5526455600002</v>
      </c>
      <c r="S25" s="36">
        <f>SUMIFS(СВЦЭМ!$D$33:$D$776,СВЦЭМ!$A$33:$A$776,$A25,СВЦЭМ!$B$33:$B$776,S$11)+'СЕТ СН'!$F$11+СВЦЭМ!$D$10+'СЕТ СН'!$F$5-'СЕТ СН'!$F$21</f>
        <v>2227.8469888199998</v>
      </c>
      <c r="T25" s="36">
        <f>SUMIFS(СВЦЭМ!$D$33:$D$776,СВЦЭМ!$A$33:$A$776,$A25,СВЦЭМ!$B$33:$B$776,T$11)+'СЕТ СН'!$F$11+СВЦЭМ!$D$10+'СЕТ СН'!$F$5-'СЕТ СН'!$F$21</f>
        <v>2230.7081116099998</v>
      </c>
      <c r="U25" s="36">
        <f>SUMIFS(СВЦЭМ!$D$33:$D$776,СВЦЭМ!$A$33:$A$776,$A25,СВЦЭМ!$B$33:$B$776,U$11)+'СЕТ СН'!$F$11+СВЦЭМ!$D$10+'СЕТ СН'!$F$5-'СЕТ СН'!$F$21</f>
        <v>2234.2348329400002</v>
      </c>
      <c r="V25" s="36">
        <f>SUMIFS(СВЦЭМ!$D$33:$D$776,СВЦЭМ!$A$33:$A$776,$A25,СВЦЭМ!$B$33:$B$776,V$11)+'СЕТ СН'!$F$11+СВЦЭМ!$D$10+'СЕТ СН'!$F$5-'СЕТ СН'!$F$21</f>
        <v>2252.3795931599998</v>
      </c>
      <c r="W25" s="36">
        <f>SUMIFS(СВЦЭМ!$D$33:$D$776,СВЦЭМ!$A$33:$A$776,$A25,СВЦЭМ!$B$33:$B$776,W$11)+'СЕТ СН'!$F$11+СВЦЭМ!$D$10+'СЕТ СН'!$F$5-'СЕТ СН'!$F$21</f>
        <v>2244.8343019600002</v>
      </c>
      <c r="X25" s="36">
        <f>SUMIFS(СВЦЭМ!$D$33:$D$776,СВЦЭМ!$A$33:$A$776,$A25,СВЦЭМ!$B$33:$B$776,X$11)+'СЕТ СН'!$F$11+СВЦЭМ!$D$10+'СЕТ СН'!$F$5-'СЕТ СН'!$F$21</f>
        <v>2213.87976746</v>
      </c>
      <c r="Y25" s="36">
        <f>SUMIFS(СВЦЭМ!$D$33:$D$776,СВЦЭМ!$A$33:$A$776,$A25,СВЦЭМ!$B$33:$B$776,Y$11)+'СЕТ СН'!$F$11+СВЦЭМ!$D$10+'СЕТ СН'!$F$5-'СЕТ СН'!$F$21</f>
        <v>2240.4935751799999</v>
      </c>
    </row>
    <row r="26" spans="1:25" ht="15.75" x14ac:dyDescent="0.2">
      <c r="A26" s="35">
        <f t="shared" si="0"/>
        <v>43723</v>
      </c>
      <c r="B26" s="36">
        <f>SUMIFS(СВЦЭМ!$D$33:$D$776,СВЦЭМ!$A$33:$A$776,$A26,СВЦЭМ!$B$33:$B$776,B$11)+'СЕТ СН'!$F$11+СВЦЭМ!$D$10+'СЕТ СН'!$F$5-'СЕТ СН'!$F$21</f>
        <v>2319.2185313700002</v>
      </c>
      <c r="C26" s="36">
        <f>SUMIFS(СВЦЭМ!$D$33:$D$776,СВЦЭМ!$A$33:$A$776,$A26,СВЦЭМ!$B$33:$B$776,C$11)+'СЕТ СН'!$F$11+СВЦЭМ!$D$10+'СЕТ СН'!$F$5-'СЕТ СН'!$F$21</f>
        <v>2355.6463191399998</v>
      </c>
      <c r="D26" s="36">
        <f>SUMIFS(СВЦЭМ!$D$33:$D$776,СВЦЭМ!$A$33:$A$776,$A26,СВЦЭМ!$B$33:$B$776,D$11)+'СЕТ СН'!$F$11+СВЦЭМ!$D$10+'СЕТ СН'!$F$5-'СЕТ СН'!$F$21</f>
        <v>2379.47236862</v>
      </c>
      <c r="E26" s="36">
        <f>SUMIFS(СВЦЭМ!$D$33:$D$776,СВЦЭМ!$A$33:$A$776,$A26,СВЦЭМ!$B$33:$B$776,E$11)+'СЕТ СН'!$F$11+СВЦЭМ!$D$10+'СЕТ СН'!$F$5-'СЕТ СН'!$F$21</f>
        <v>2389.95864441</v>
      </c>
      <c r="F26" s="36">
        <f>SUMIFS(СВЦЭМ!$D$33:$D$776,СВЦЭМ!$A$33:$A$776,$A26,СВЦЭМ!$B$33:$B$776,F$11)+'СЕТ СН'!$F$11+СВЦЭМ!$D$10+'СЕТ СН'!$F$5-'СЕТ СН'!$F$21</f>
        <v>2391.7964172699999</v>
      </c>
      <c r="G26" s="36">
        <f>SUMIFS(СВЦЭМ!$D$33:$D$776,СВЦЭМ!$A$33:$A$776,$A26,СВЦЭМ!$B$33:$B$776,G$11)+'СЕТ СН'!$F$11+СВЦЭМ!$D$10+'СЕТ СН'!$F$5-'СЕТ СН'!$F$21</f>
        <v>2386.3869925999998</v>
      </c>
      <c r="H26" s="36">
        <f>SUMIFS(СВЦЭМ!$D$33:$D$776,СВЦЭМ!$A$33:$A$776,$A26,СВЦЭМ!$B$33:$B$776,H$11)+'СЕТ СН'!$F$11+СВЦЭМ!$D$10+'СЕТ СН'!$F$5-'СЕТ СН'!$F$21</f>
        <v>2366.9294867600001</v>
      </c>
      <c r="I26" s="36">
        <f>SUMIFS(СВЦЭМ!$D$33:$D$776,СВЦЭМ!$A$33:$A$776,$A26,СВЦЭМ!$B$33:$B$776,I$11)+'СЕТ СН'!$F$11+СВЦЭМ!$D$10+'СЕТ СН'!$F$5-'СЕТ СН'!$F$21</f>
        <v>2339.0083904399999</v>
      </c>
      <c r="J26" s="36">
        <f>SUMIFS(СВЦЭМ!$D$33:$D$776,СВЦЭМ!$A$33:$A$776,$A26,СВЦЭМ!$B$33:$B$776,J$11)+'СЕТ СН'!$F$11+СВЦЭМ!$D$10+'СЕТ СН'!$F$5-'СЕТ СН'!$F$21</f>
        <v>2288.9582951800003</v>
      </c>
      <c r="K26" s="36">
        <f>SUMIFS(СВЦЭМ!$D$33:$D$776,СВЦЭМ!$A$33:$A$776,$A26,СВЦЭМ!$B$33:$B$776,K$11)+'СЕТ СН'!$F$11+СВЦЭМ!$D$10+'СЕТ СН'!$F$5-'СЕТ СН'!$F$21</f>
        <v>2262.13696506</v>
      </c>
      <c r="L26" s="36">
        <f>SUMIFS(СВЦЭМ!$D$33:$D$776,СВЦЭМ!$A$33:$A$776,$A26,СВЦЭМ!$B$33:$B$776,L$11)+'СЕТ СН'!$F$11+СВЦЭМ!$D$10+'СЕТ СН'!$F$5-'СЕТ СН'!$F$21</f>
        <v>2279.9082695500001</v>
      </c>
      <c r="M26" s="36">
        <f>SUMIFS(СВЦЭМ!$D$33:$D$776,СВЦЭМ!$A$33:$A$776,$A26,СВЦЭМ!$B$33:$B$776,M$11)+'СЕТ СН'!$F$11+СВЦЭМ!$D$10+'СЕТ СН'!$F$5-'СЕТ СН'!$F$21</f>
        <v>2271.74219967</v>
      </c>
      <c r="N26" s="36">
        <f>SUMIFS(СВЦЭМ!$D$33:$D$776,СВЦЭМ!$A$33:$A$776,$A26,СВЦЭМ!$B$33:$B$776,N$11)+'СЕТ СН'!$F$11+СВЦЭМ!$D$10+'СЕТ СН'!$F$5-'СЕТ СН'!$F$21</f>
        <v>2265.79074937</v>
      </c>
      <c r="O26" s="36">
        <f>SUMIFS(СВЦЭМ!$D$33:$D$776,СВЦЭМ!$A$33:$A$776,$A26,СВЦЭМ!$B$33:$B$776,O$11)+'СЕТ СН'!$F$11+СВЦЭМ!$D$10+'СЕТ СН'!$F$5-'СЕТ СН'!$F$21</f>
        <v>2267.1857345099997</v>
      </c>
      <c r="P26" s="36">
        <f>SUMIFS(СВЦЭМ!$D$33:$D$776,СВЦЭМ!$A$33:$A$776,$A26,СВЦЭМ!$B$33:$B$776,P$11)+'СЕТ СН'!$F$11+СВЦЭМ!$D$10+'СЕТ СН'!$F$5-'СЕТ СН'!$F$21</f>
        <v>2270.9205626000003</v>
      </c>
      <c r="Q26" s="36">
        <f>SUMIFS(СВЦЭМ!$D$33:$D$776,СВЦЭМ!$A$33:$A$776,$A26,СВЦЭМ!$B$33:$B$776,Q$11)+'СЕТ СН'!$F$11+СВЦЭМ!$D$10+'СЕТ СН'!$F$5-'СЕТ СН'!$F$21</f>
        <v>2277.9808223600003</v>
      </c>
      <c r="R26" s="36">
        <f>SUMIFS(СВЦЭМ!$D$33:$D$776,СВЦЭМ!$A$33:$A$776,$A26,СВЦЭМ!$B$33:$B$776,R$11)+'СЕТ СН'!$F$11+СВЦЭМ!$D$10+'СЕТ СН'!$F$5-'СЕТ СН'!$F$21</f>
        <v>2233.2432435800001</v>
      </c>
      <c r="S26" s="36">
        <f>SUMIFS(СВЦЭМ!$D$33:$D$776,СВЦЭМ!$A$33:$A$776,$A26,СВЦЭМ!$B$33:$B$776,S$11)+'СЕТ СН'!$F$11+СВЦЭМ!$D$10+'СЕТ СН'!$F$5-'СЕТ СН'!$F$21</f>
        <v>2220.4833598800001</v>
      </c>
      <c r="T26" s="36">
        <f>SUMIFS(СВЦЭМ!$D$33:$D$776,СВЦЭМ!$A$33:$A$776,$A26,СВЦЭМ!$B$33:$B$776,T$11)+'СЕТ СН'!$F$11+СВЦЭМ!$D$10+'СЕТ СН'!$F$5-'СЕТ СН'!$F$21</f>
        <v>2229.0074406200001</v>
      </c>
      <c r="U26" s="36">
        <f>SUMIFS(СВЦЭМ!$D$33:$D$776,СВЦЭМ!$A$33:$A$776,$A26,СВЦЭМ!$B$33:$B$776,U$11)+'СЕТ СН'!$F$11+СВЦЭМ!$D$10+'СЕТ СН'!$F$5-'СЕТ СН'!$F$21</f>
        <v>2246.0609037200002</v>
      </c>
      <c r="V26" s="36">
        <f>SUMIFS(СВЦЭМ!$D$33:$D$776,СВЦЭМ!$A$33:$A$776,$A26,СВЦЭМ!$B$33:$B$776,V$11)+'СЕТ СН'!$F$11+СВЦЭМ!$D$10+'СЕТ СН'!$F$5-'СЕТ СН'!$F$21</f>
        <v>2271.7792130500002</v>
      </c>
      <c r="W26" s="36">
        <f>SUMIFS(СВЦЭМ!$D$33:$D$776,СВЦЭМ!$A$33:$A$776,$A26,СВЦЭМ!$B$33:$B$776,W$11)+'СЕТ СН'!$F$11+СВЦЭМ!$D$10+'СЕТ СН'!$F$5-'СЕТ СН'!$F$21</f>
        <v>2261.9033677900002</v>
      </c>
      <c r="X26" s="36">
        <f>SUMIFS(СВЦЭМ!$D$33:$D$776,СВЦЭМ!$A$33:$A$776,$A26,СВЦЭМ!$B$33:$B$776,X$11)+'СЕТ СН'!$F$11+СВЦЭМ!$D$10+'СЕТ СН'!$F$5-'СЕТ СН'!$F$21</f>
        <v>2224.91055736</v>
      </c>
      <c r="Y26" s="36">
        <f>SUMIFS(СВЦЭМ!$D$33:$D$776,СВЦЭМ!$A$33:$A$776,$A26,СВЦЭМ!$B$33:$B$776,Y$11)+'СЕТ СН'!$F$11+СВЦЭМ!$D$10+'СЕТ СН'!$F$5-'СЕТ СН'!$F$21</f>
        <v>2267.7134851000001</v>
      </c>
    </row>
    <row r="27" spans="1:25" ht="15.75" x14ac:dyDescent="0.2">
      <c r="A27" s="35">
        <f t="shared" si="0"/>
        <v>43724</v>
      </c>
      <c r="B27" s="36">
        <f>SUMIFS(СВЦЭМ!$D$33:$D$776,СВЦЭМ!$A$33:$A$776,$A27,СВЦЭМ!$B$33:$B$776,B$11)+'СЕТ СН'!$F$11+СВЦЭМ!$D$10+'СЕТ СН'!$F$5-'СЕТ СН'!$F$21</f>
        <v>2359.0939579999999</v>
      </c>
      <c r="C27" s="36">
        <f>SUMIFS(СВЦЭМ!$D$33:$D$776,СВЦЭМ!$A$33:$A$776,$A27,СВЦЭМ!$B$33:$B$776,C$11)+'СЕТ СН'!$F$11+СВЦЭМ!$D$10+'СЕТ СН'!$F$5-'СЕТ СН'!$F$21</f>
        <v>2391.9018572099999</v>
      </c>
      <c r="D27" s="36">
        <f>SUMIFS(СВЦЭМ!$D$33:$D$776,СВЦЭМ!$A$33:$A$776,$A27,СВЦЭМ!$B$33:$B$776,D$11)+'СЕТ СН'!$F$11+СВЦЭМ!$D$10+'СЕТ СН'!$F$5-'СЕТ СН'!$F$21</f>
        <v>2411.8455699400001</v>
      </c>
      <c r="E27" s="36">
        <f>SUMIFS(СВЦЭМ!$D$33:$D$776,СВЦЭМ!$A$33:$A$776,$A27,СВЦЭМ!$B$33:$B$776,E$11)+'СЕТ СН'!$F$11+СВЦЭМ!$D$10+'СЕТ СН'!$F$5-'СЕТ СН'!$F$21</f>
        <v>2415.0897220400002</v>
      </c>
      <c r="F27" s="36">
        <f>SUMIFS(СВЦЭМ!$D$33:$D$776,СВЦЭМ!$A$33:$A$776,$A27,СВЦЭМ!$B$33:$B$776,F$11)+'СЕТ СН'!$F$11+СВЦЭМ!$D$10+'СЕТ СН'!$F$5-'СЕТ СН'!$F$21</f>
        <v>2420.4589985600001</v>
      </c>
      <c r="G27" s="36">
        <f>SUMIFS(СВЦЭМ!$D$33:$D$776,СВЦЭМ!$A$33:$A$776,$A27,СВЦЭМ!$B$33:$B$776,G$11)+'СЕТ СН'!$F$11+СВЦЭМ!$D$10+'СЕТ СН'!$F$5-'СЕТ СН'!$F$21</f>
        <v>2417.5560581600002</v>
      </c>
      <c r="H27" s="36">
        <f>SUMIFS(СВЦЭМ!$D$33:$D$776,СВЦЭМ!$A$33:$A$776,$A27,СВЦЭМ!$B$33:$B$776,H$11)+'СЕТ СН'!$F$11+СВЦЭМ!$D$10+'СЕТ СН'!$F$5-'СЕТ СН'!$F$21</f>
        <v>2374.6036719700001</v>
      </c>
      <c r="I27" s="36">
        <f>SUMIFS(СВЦЭМ!$D$33:$D$776,СВЦЭМ!$A$33:$A$776,$A27,СВЦЭМ!$B$33:$B$776,I$11)+'СЕТ СН'!$F$11+СВЦЭМ!$D$10+'СЕТ СН'!$F$5-'СЕТ СН'!$F$21</f>
        <v>2332.8010068799999</v>
      </c>
      <c r="J27" s="36">
        <f>SUMIFS(СВЦЭМ!$D$33:$D$776,СВЦЭМ!$A$33:$A$776,$A27,СВЦЭМ!$B$33:$B$776,J$11)+'СЕТ СН'!$F$11+СВЦЭМ!$D$10+'СЕТ СН'!$F$5-'СЕТ СН'!$F$21</f>
        <v>2312.48641843</v>
      </c>
      <c r="K27" s="36">
        <f>SUMIFS(СВЦЭМ!$D$33:$D$776,СВЦЭМ!$A$33:$A$776,$A27,СВЦЭМ!$B$33:$B$776,K$11)+'СЕТ СН'!$F$11+СВЦЭМ!$D$10+'СЕТ СН'!$F$5-'СЕТ СН'!$F$21</f>
        <v>2323.1189510599997</v>
      </c>
      <c r="L27" s="36">
        <f>SUMIFS(СВЦЭМ!$D$33:$D$776,СВЦЭМ!$A$33:$A$776,$A27,СВЦЭМ!$B$33:$B$776,L$11)+'СЕТ СН'!$F$11+СВЦЭМ!$D$10+'СЕТ СН'!$F$5-'СЕТ СН'!$F$21</f>
        <v>2320.06002562</v>
      </c>
      <c r="M27" s="36">
        <f>SUMIFS(СВЦЭМ!$D$33:$D$776,СВЦЭМ!$A$33:$A$776,$A27,СВЦЭМ!$B$33:$B$776,M$11)+'СЕТ СН'!$F$11+СВЦЭМ!$D$10+'СЕТ СН'!$F$5-'СЕТ СН'!$F$21</f>
        <v>2306.4741595400001</v>
      </c>
      <c r="N27" s="36">
        <f>SUMIFS(СВЦЭМ!$D$33:$D$776,СВЦЭМ!$A$33:$A$776,$A27,СВЦЭМ!$B$33:$B$776,N$11)+'СЕТ СН'!$F$11+СВЦЭМ!$D$10+'СЕТ СН'!$F$5-'СЕТ СН'!$F$21</f>
        <v>2299.6689000799997</v>
      </c>
      <c r="O27" s="36">
        <f>SUMIFS(СВЦЭМ!$D$33:$D$776,СВЦЭМ!$A$33:$A$776,$A27,СВЦЭМ!$B$33:$B$776,O$11)+'СЕТ СН'!$F$11+СВЦЭМ!$D$10+'СЕТ СН'!$F$5-'СЕТ СН'!$F$21</f>
        <v>2301.3062451999999</v>
      </c>
      <c r="P27" s="36">
        <f>SUMIFS(СВЦЭМ!$D$33:$D$776,СВЦЭМ!$A$33:$A$776,$A27,СВЦЭМ!$B$33:$B$776,P$11)+'СЕТ СН'!$F$11+СВЦЭМ!$D$10+'СЕТ СН'!$F$5-'СЕТ СН'!$F$21</f>
        <v>2307.81067652</v>
      </c>
      <c r="Q27" s="36">
        <f>SUMIFS(СВЦЭМ!$D$33:$D$776,СВЦЭМ!$A$33:$A$776,$A27,СВЦЭМ!$B$33:$B$776,Q$11)+'СЕТ СН'!$F$11+СВЦЭМ!$D$10+'СЕТ СН'!$F$5-'СЕТ СН'!$F$21</f>
        <v>2311.5084986699999</v>
      </c>
      <c r="R27" s="36">
        <f>SUMIFS(СВЦЭМ!$D$33:$D$776,СВЦЭМ!$A$33:$A$776,$A27,СВЦЭМ!$B$33:$B$776,R$11)+'СЕТ СН'!$F$11+СВЦЭМ!$D$10+'СЕТ СН'!$F$5-'СЕТ СН'!$F$21</f>
        <v>2278.9459341699999</v>
      </c>
      <c r="S27" s="36">
        <f>SUMIFS(СВЦЭМ!$D$33:$D$776,СВЦЭМ!$A$33:$A$776,$A27,СВЦЭМ!$B$33:$B$776,S$11)+'СЕТ СН'!$F$11+СВЦЭМ!$D$10+'СЕТ СН'!$F$5-'СЕТ СН'!$F$21</f>
        <v>2278.02035656</v>
      </c>
      <c r="T27" s="36">
        <f>SUMIFS(СВЦЭМ!$D$33:$D$776,СВЦЭМ!$A$33:$A$776,$A27,СВЦЭМ!$B$33:$B$776,T$11)+'СЕТ СН'!$F$11+СВЦЭМ!$D$10+'СЕТ СН'!$F$5-'СЕТ СН'!$F$21</f>
        <v>2284.2906743200001</v>
      </c>
      <c r="U27" s="36">
        <f>SUMIFS(СВЦЭМ!$D$33:$D$776,СВЦЭМ!$A$33:$A$776,$A27,СВЦЭМ!$B$33:$B$776,U$11)+'СЕТ СН'!$F$11+СВЦЭМ!$D$10+'СЕТ СН'!$F$5-'СЕТ СН'!$F$21</f>
        <v>2305.7346248499998</v>
      </c>
      <c r="V27" s="36">
        <f>SUMIFS(СВЦЭМ!$D$33:$D$776,СВЦЭМ!$A$33:$A$776,$A27,СВЦЭМ!$B$33:$B$776,V$11)+'СЕТ СН'!$F$11+СВЦЭМ!$D$10+'СЕТ СН'!$F$5-'СЕТ СН'!$F$21</f>
        <v>2325.1224074199999</v>
      </c>
      <c r="W27" s="36">
        <f>SUMIFS(СВЦЭМ!$D$33:$D$776,СВЦЭМ!$A$33:$A$776,$A27,СВЦЭМ!$B$33:$B$776,W$11)+'СЕТ СН'!$F$11+СВЦЭМ!$D$10+'СЕТ СН'!$F$5-'СЕТ СН'!$F$21</f>
        <v>2318.3524828700001</v>
      </c>
      <c r="X27" s="36">
        <f>SUMIFS(СВЦЭМ!$D$33:$D$776,СВЦЭМ!$A$33:$A$776,$A27,СВЦЭМ!$B$33:$B$776,X$11)+'СЕТ СН'!$F$11+СВЦЭМ!$D$10+'СЕТ СН'!$F$5-'СЕТ СН'!$F$21</f>
        <v>2282.7572757200001</v>
      </c>
      <c r="Y27" s="36">
        <f>SUMIFS(СВЦЭМ!$D$33:$D$776,СВЦЭМ!$A$33:$A$776,$A27,СВЦЭМ!$B$33:$B$776,Y$11)+'СЕТ СН'!$F$11+СВЦЭМ!$D$10+'СЕТ СН'!$F$5-'СЕТ СН'!$F$21</f>
        <v>2237.2613618099999</v>
      </c>
    </row>
    <row r="28" spans="1:25" ht="15.75" x14ac:dyDescent="0.2">
      <c r="A28" s="35">
        <f t="shared" si="0"/>
        <v>43725</v>
      </c>
      <c r="B28" s="36">
        <f>SUMIFS(СВЦЭМ!$D$33:$D$776,СВЦЭМ!$A$33:$A$776,$A28,СВЦЭМ!$B$33:$B$776,B$11)+'СЕТ СН'!$F$11+СВЦЭМ!$D$10+'СЕТ СН'!$F$5-'СЕТ СН'!$F$21</f>
        <v>2281.7466277100002</v>
      </c>
      <c r="C28" s="36">
        <f>SUMIFS(СВЦЭМ!$D$33:$D$776,СВЦЭМ!$A$33:$A$776,$A28,СВЦЭМ!$B$33:$B$776,C$11)+'СЕТ СН'!$F$11+СВЦЭМ!$D$10+'СЕТ СН'!$F$5-'СЕТ СН'!$F$21</f>
        <v>2306.05652173</v>
      </c>
      <c r="D28" s="36">
        <f>SUMIFS(СВЦЭМ!$D$33:$D$776,СВЦЭМ!$A$33:$A$776,$A28,СВЦЭМ!$B$33:$B$776,D$11)+'СЕТ СН'!$F$11+СВЦЭМ!$D$10+'СЕТ СН'!$F$5-'СЕТ СН'!$F$21</f>
        <v>2315.0484345300001</v>
      </c>
      <c r="E28" s="36">
        <f>SUMIFS(СВЦЭМ!$D$33:$D$776,СВЦЭМ!$A$33:$A$776,$A28,СВЦЭМ!$B$33:$B$776,E$11)+'СЕТ СН'!$F$11+СВЦЭМ!$D$10+'СЕТ СН'!$F$5-'СЕТ СН'!$F$21</f>
        <v>2322.0100614600001</v>
      </c>
      <c r="F28" s="36">
        <f>SUMIFS(СВЦЭМ!$D$33:$D$776,СВЦЭМ!$A$33:$A$776,$A28,СВЦЭМ!$B$33:$B$776,F$11)+'СЕТ СН'!$F$11+СВЦЭМ!$D$10+'СЕТ СН'!$F$5-'СЕТ СН'!$F$21</f>
        <v>2329.3442468499998</v>
      </c>
      <c r="G28" s="36">
        <f>SUMIFS(СВЦЭМ!$D$33:$D$776,СВЦЭМ!$A$33:$A$776,$A28,СВЦЭМ!$B$33:$B$776,G$11)+'СЕТ СН'!$F$11+СВЦЭМ!$D$10+'СЕТ СН'!$F$5-'СЕТ СН'!$F$21</f>
        <v>2315.45815335</v>
      </c>
      <c r="H28" s="36">
        <f>SUMIFS(СВЦЭМ!$D$33:$D$776,СВЦЭМ!$A$33:$A$776,$A28,СВЦЭМ!$B$33:$B$776,H$11)+'СЕТ СН'!$F$11+СВЦЭМ!$D$10+'СЕТ СН'!$F$5-'СЕТ СН'!$F$21</f>
        <v>2277.7404050800001</v>
      </c>
      <c r="I28" s="36">
        <f>SUMIFS(СВЦЭМ!$D$33:$D$776,СВЦЭМ!$A$33:$A$776,$A28,СВЦЭМ!$B$33:$B$776,I$11)+'СЕТ СН'!$F$11+СВЦЭМ!$D$10+'СЕТ СН'!$F$5-'СЕТ СН'!$F$21</f>
        <v>2294.3911539700002</v>
      </c>
      <c r="J28" s="36">
        <f>SUMIFS(СВЦЭМ!$D$33:$D$776,СВЦЭМ!$A$33:$A$776,$A28,СВЦЭМ!$B$33:$B$776,J$11)+'СЕТ СН'!$F$11+СВЦЭМ!$D$10+'СЕТ СН'!$F$5-'СЕТ СН'!$F$21</f>
        <v>2311.1303158999999</v>
      </c>
      <c r="K28" s="36">
        <f>SUMIFS(СВЦЭМ!$D$33:$D$776,СВЦЭМ!$A$33:$A$776,$A28,СВЦЭМ!$B$33:$B$776,K$11)+'СЕТ СН'!$F$11+СВЦЭМ!$D$10+'СЕТ СН'!$F$5-'СЕТ СН'!$F$21</f>
        <v>2316.85793517</v>
      </c>
      <c r="L28" s="36">
        <f>SUMIFS(СВЦЭМ!$D$33:$D$776,СВЦЭМ!$A$33:$A$776,$A28,СВЦЭМ!$B$33:$B$776,L$11)+'СЕТ СН'!$F$11+СВЦЭМ!$D$10+'СЕТ СН'!$F$5-'СЕТ СН'!$F$21</f>
        <v>2306.54007938</v>
      </c>
      <c r="M28" s="36">
        <f>SUMIFS(СВЦЭМ!$D$33:$D$776,СВЦЭМ!$A$33:$A$776,$A28,СВЦЭМ!$B$33:$B$776,M$11)+'СЕТ СН'!$F$11+СВЦЭМ!$D$10+'СЕТ СН'!$F$5-'СЕТ СН'!$F$21</f>
        <v>2308.8254364599998</v>
      </c>
      <c r="N28" s="36">
        <f>SUMIFS(СВЦЭМ!$D$33:$D$776,СВЦЭМ!$A$33:$A$776,$A28,СВЦЭМ!$B$33:$B$776,N$11)+'СЕТ СН'!$F$11+СВЦЭМ!$D$10+'СЕТ СН'!$F$5-'СЕТ СН'!$F$21</f>
        <v>2315.23688799</v>
      </c>
      <c r="O28" s="36">
        <f>SUMIFS(СВЦЭМ!$D$33:$D$776,СВЦЭМ!$A$33:$A$776,$A28,СВЦЭМ!$B$33:$B$776,O$11)+'СЕТ СН'!$F$11+СВЦЭМ!$D$10+'СЕТ СН'!$F$5-'СЕТ СН'!$F$21</f>
        <v>2322.98279112</v>
      </c>
      <c r="P28" s="36">
        <f>SUMIFS(СВЦЭМ!$D$33:$D$776,СВЦЭМ!$A$33:$A$776,$A28,СВЦЭМ!$B$33:$B$776,P$11)+'СЕТ СН'!$F$11+СВЦЭМ!$D$10+'СЕТ СН'!$F$5-'СЕТ СН'!$F$21</f>
        <v>2328.2146175100002</v>
      </c>
      <c r="Q28" s="36">
        <f>SUMIFS(СВЦЭМ!$D$33:$D$776,СВЦЭМ!$A$33:$A$776,$A28,СВЦЭМ!$B$33:$B$776,Q$11)+'СЕТ СН'!$F$11+СВЦЭМ!$D$10+'СЕТ СН'!$F$5-'СЕТ СН'!$F$21</f>
        <v>2327.6610316000001</v>
      </c>
      <c r="R28" s="36">
        <f>SUMIFS(СВЦЭМ!$D$33:$D$776,СВЦЭМ!$A$33:$A$776,$A28,СВЦЭМ!$B$33:$B$776,R$11)+'СЕТ СН'!$F$11+СВЦЭМ!$D$10+'СЕТ СН'!$F$5-'СЕТ СН'!$F$21</f>
        <v>2281.83727671</v>
      </c>
      <c r="S28" s="36">
        <f>SUMIFS(СВЦЭМ!$D$33:$D$776,СВЦЭМ!$A$33:$A$776,$A28,СВЦЭМ!$B$33:$B$776,S$11)+'СЕТ СН'!$F$11+СВЦЭМ!$D$10+'СЕТ СН'!$F$5-'СЕТ СН'!$F$21</f>
        <v>2242.7231943900001</v>
      </c>
      <c r="T28" s="36">
        <f>SUMIFS(СВЦЭМ!$D$33:$D$776,СВЦЭМ!$A$33:$A$776,$A28,СВЦЭМ!$B$33:$B$776,T$11)+'СЕТ СН'!$F$11+СВЦЭМ!$D$10+'СЕТ СН'!$F$5-'СЕТ СН'!$F$21</f>
        <v>2234.0199185699998</v>
      </c>
      <c r="U28" s="36">
        <f>SUMIFS(СВЦЭМ!$D$33:$D$776,СВЦЭМ!$A$33:$A$776,$A28,СВЦЭМ!$B$33:$B$776,U$11)+'СЕТ СН'!$F$11+СВЦЭМ!$D$10+'СЕТ СН'!$F$5-'СЕТ СН'!$F$21</f>
        <v>2243.2270378399999</v>
      </c>
      <c r="V28" s="36">
        <f>SUMIFS(СВЦЭМ!$D$33:$D$776,СВЦЭМ!$A$33:$A$776,$A28,СВЦЭМ!$B$33:$B$776,V$11)+'СЕТ СН'!$F$11+СВЦЭМ!$D$10+'СЕТ СН'!$F$5-'СЕТ СН'!$F$21</f>
        <v>2245.4581568900003</v>
      </c>
      <c r="W28" s="36">
        <f>SUMIFS(СВЦЭМ!$D$33:$D$776,СВЦЭМ!$A$33:$A$776,$A28,СВЦЭМ!$B$33:$B$776,W$11)+'СЕТ СН'!$F$11+СВЦЭМ!$D$10+'СЕТ СН'!$F$5-'СЕТ СН'!$F$21</f>
        <v>2228.5367225099999</v>
      </c>
      <c r="X28" s="36">
        <f>SUMIFS(СВЦЭМ!$D$33:$D$776,СВЦЭМ!$A$33:$A$776,$A28,СВЦЭМ!$B$33:$B$776,X$11)+'СЕТ СН'!$F$11+СВЦЭМ!$D$10+'СЕТ СН'!$F$5-'СЕТ СН'!$F$21</f>
        <v>2246.8183027099999</v>
      </c>
      <c r="Y28" s="36">
        <f>SUMIFS(СВЦЭМ!$D$33:$D$776,СВЦЭМ!$A$33:$A$776,$A28,СВЦЭМ!$B$33:$B$776,Y$11)+'СЕТ СН'!$F$11+СВЦЭМ!$D$10+'СЕТ СН'!$F$5-'СЕТ СН'!$F$21</f>
        <v>2324.1524593700001</v>
      </c>
    </row>
    <row r="29" spans="1:25" ht="15.75" x14ac:dyDescent="0.2">
      <c r="A29" s="35">
        <f t="shared" si="0"/>
        <v>43726</v>
      </c>
      <c r="B29" s="36">
        <f>SUMIFS(СВЦЭМ!$D$33:$D$776,СВЦЭМ!$A$33:$A$776,$A29,СВЦЭМ!$B$33:$B$776,B$11)+'СЕТ СН'!$F$11+СВЦЭМ!$D$10+'СЕТ СН'!$F$5-'СЕТ СН'!$F$21</f>
        <v>2367.8955840799999</v>
      </c>
      <c r="C29" s="36">
        <f>SUMIFS(СВЦЭМ!$D$33:$D$776,СВЦЭМ!$A$33:$A$776,$A29,СВЦЭМ!$B$33:$B$776,C$11)+'СЕТ СН'!$F$11+СВЦЭМ!$D$10+'СЕТ СН'!$F$5-'СЕТ СН'!$F$21</f>
        <v>2370.4813140199999</v>
      </c>
      <c r="D29" s="36">
        <f>SUMIFS(СВЦЭМ!$D$33:$D$776,СВЦЭМ!$A$33:$A$776,$A29,СВЦЭМ!$B$33:$B$776,D$11)+'СЕТ СН'!$F$11+СВЦЭМ!$D$10+'СЕТ СН'!$F$5-'СЕТ СН'!$F$21</f>
        <v>2377.6409583499999</v>
      </c>
      <c r="E29" s="36">
        <f>SUMIFS(СВЦЭМ!$D$33:$D$776,СВЦЭМ!$A$33:$A$776,$A29,СВЦЭМ!$B$33:$B$776,E$11)+'СЕТ СН'!$F$11+СВЦЭМ!$D$10+'СЕТ СН'!$F$5-'СЕТ СН'!$F$21</f>
        <v>2383.8757665000003</v>
      </c>
      <c r="F29" s="36">
        <f>SUMIFS(СВЦЭМ!$D$33:$D$776,СВЦЭМ!$A$33:$A$776,$A29,СВЦЭМ!$B$33:$B$776,F$11)+'СЕТ СН'!$F$11+СВЦЭМ!$D$10+'СЕТ СН'!$F$5-'СЕТ СН'!$F$21</f>
        <v>2384.5322335400001</v>
      </c>
      <c r="G29" s="36">
        <f>SUMIFS(СВЦЭМ!$D$33:$D$776,СВЦЭМ!$A$33:$A$776,$A29,СВЦЭМ!$B$33:$B$776,G$11)+'СЕТ СН'!$F$11+СВЦЭМ!$D$10+'СЕТ СН'!$F$5-'СЕТ СН'!$F$21</f>
        <v>2364.8918273600002</v>
      </c>
      <c r="H29" s="36">
        <f>SUMIFS(СВЦЭМ!$D$33:$D$776,СВЦЭМ!$A$33:$A$776,$A29,СВЦЭМ!$B$33:$B$776,H$11)+'СЕТ СН'!$F$11+СВЦЭМ!$D$10+'СЕТ СН'!$F$5-'СЕТ СН'!$F$21</f>
        <v>2325.7345740599999</v>
      </c>
      <c r="I29" s="36">
        <f>SUMIFS(СВЦЭМ!$D$33:$D$776,СВЦЭМ!$A$33:$A$776,$A29,СВЦЭМ!$B$33:$B$776,I$11)+'СЕТ СН'!$F$11+СВЦЭМ!$D$10+'СЕТ СН'!$F$5-'СЕТ СН'!$F$21</f>
        <v>2283.2439225100002</v>
      </c>
      <c r="J29" s="36">
        <f>SUMIFS(СВЦЭМ!$D$33:$D$776,СВЦЭМ!$A$33:$A$776,$A29,СВЦЭМ!$B$33:$B$776,J$11)+'СЕТ СН'!$F$11+СВЦЭМ!$D$10+'СЕТ СН'!$F$5-'СЕТ СН'!$F$21</f>
        <v>2247.56257792</v>
      </c>
      <c r="K29" s="36">
        <f>SUMIFS(СВЦЭМ!$D$33:$D$776,СВЦЭМ!$A$33:$A$776,$A29,СВЦЭМ!$B$33:$B$776,K$11)+'СЕТ СН'!$F$11+СВЦЭМ!$D$10+'СЕТ СН'!$F$5-'СЕТ СН'!$F$21</f>
        <v>2240.4738918600001</v>
      </c>
      <c r="L29" s="36">
        <f>SUMIFS(СВЦЭМ!$D$33:$D$776,СВЦЭМ!$A$33:$A$776,$A29,СВЦЭМ!$B$33:$B$776,L$11)+'СЕТ СН'!$F$11+СВЦЭМ!$D$10+'СЕТ СН'!$F$5-'СЕТ СН'!$F$21</f>
        <v>2235.3265703100001</v>
      </c>
      <c r="M29" s="36">
        <f>SUMIFS(СВЦЭМ!$D$33:$D$776,СВЦЭМ!$A$33:$A$776,$A29,СВЦЭМ!$B$33:$B$776,M$11)+'СЕТ СН'!$F$11+СВЦЭМ!$D$10+'СЕТ СН'!$F$5-'СЕТ СН'!$F$21</f>
        <v>2231.6350122899998</v>
      </c>
      <c r="N29" s="36">
        <f>SUMIFS(СВЦЭМ!$D$33:$D$776,СВЦЭМ!$A$33:$A$776,$A29,СВЦЭМ!$B$33:$B$776,N$11)+'СЕТ СН'!$F$11+СВЦЭМ!$D$10+'СЕТ СН'!$F$5-'СЕТ СН'!$F$21</f>
        <v>2236.8760550299999</v>
      </c>
      <c r="O29" s="36">
        <f>SUMIFS(СВЦЭМ!$D$33:$D$776,СВЦЭМ!$A$33:$A$776,$A29,СВЦЭМ!$B$33:$B$776,O$11)+'СЕТ СН'!$F$11+СВЦЭМ!$D$10+'СЕТ СН'!$F$5-'СЕТ СН'!$F$21</f>
        <v>2245.76975442</v>
      </c>
      <c r="P29" s="36">
        <f>SUMIFS(СВЦЭМ!$D$33:$D$776,СВЦЭМ!$A$33:$A$776,$A29,СВЦЭМ!$B$33:$B$776,P$11)+'СЕТ СН'!$F$11+СВЦЭМ!$D$10+'СЕТ СН'!$F$5-'СЕТ СН'!$F$21</f>
        <v>2248.30991597</v>
      </c>
      <c r="Q29" s="36">
        <f>SUMIFS(СВЦЭМ!$D$33:$D$776,СВЦЭМ!$A$33:$A$776,$A29,СВЦЭМ!$B$33:$B$776,Q$11)+'СЕТ СН'!$F$11+СВЦЭМ!$D$10+'СЕТ СН'!$F$5-'СЕТ СН'!$F$21</f>
        <v>2258.0495932100002</v>
      </c>
      <c r="R29" s="36">
        <f>SUMIFS(СВЦЭМ!$D$33:$D$776,СВЦЭМ!$A$33:$A$776,$A29,СВЦЭМ!$B$33:$B$776,R$11)+'СЕТ СН'!$F$11+СВЦЭМ!$D$10+'СЕТ СН'!$F$5-'СЕТ СН'!$F$21</f>
        <v>2233.5138634499999</v>
      </c>
      <c r="S29" s="36">
        <f>SUMIFS(СВЦЭМ!$D$33:$D$776,СВЦЭМ!$A$33:$A$776,$A29,СВЦЭМ!$B$33:$B$776,S$11)+'СЕТ СН'!$F$11+СВЦЭМ!$D$10+'СЕТ СН'!$F$5-'СЕТ СН'!$F$21</f>
        <v>2219.92365251</v>
      </c>
      <c r="T29" s="36">
        <f>SUMIFS(СВЦЭМ!$D$33:$D$776,СВЦЭМ!$A$33:$A$776,$A29,СВЦЭМ!$B$33:$B$776,T$11)+'СЕТ СН'!$F$11+СВЦЭМ!$D$10+'СЕТ СН'!$F$5-'СЕТ СН'!$F$21</f>
        <v>2248.3354651700001</v>
      </c>
      <c r="U29" s="36">
        <f>SUMIFS(СВЦЭМ!$D$33:$D$776,СВЦЭМ!$A$33:$A$776,$A29,СВЦЭМ!$B$33:$B$776,U$11)+'СЕТ СН'!$F$11+СВЦЭМ!$D$10+'СЕТ СН'!$F$5-'СЕТ СН'!$F$21</f>
        <v>2280.2787560400002</v>
      </c>
      <c r="V29" s="36">
        <f>SUMIFS(СВЦЭМ!$D$33:$D$776,СВЦЭМ!$A$33:$A$776,$A29,СВЦЭМ!$B$33:$B$776,V$11)+'СЕТ СН'!$F$11+СВЦЭМ!$D$10+'СЕТ СН'!$F$5-'СЕТ СН'!$F$21</f>
        <v>2298.1422194699999</v>
      </c>
      <c r="W29" s="36">
        <f>SUMIFS(СВЦЭМ!$D$33:$D$776,СВЦЭМ!$A$33:$A$776,$A29,СВЦЭМ!$B$33:$B$776,W$11)+'СЕТ СН'!$F$11+СВЦЭМ!$D$10+'СЕТ СН'!$F$5-'СЕТ СН'!$F$21</f>
        <v>2283.26339637</v>
      </c>
      <c r="X29" s="36">
        <f>SUMIFS(СВЦЭМ!$D$33:$D$776,СВЦЭМ!$A$33:$A$776,$A29,СВЦЭМ!$B$33:$B$776,X$11)+'СЕТ СН'!$F$11+СВЦЭМ!$D$10+'СЕТ СН'!$F$5-'СЕТ СН'!$F$21</f>
        <v>2249.0753035100001</v>
      </c>
      <c r="Y29" s="36">
        <f>SUMIFS(СВЦЭМ!$D$33:$D$776,СВЦЭМ!$A$33:$A$776,$A29,СВЦЭМ!$B$33:$B$776,Y$11)+'СЕТ СН'!$F$11+СВЦЭМ!$D$10+'СЕТ СН'!$F$5-'СЕТ СН'!$F$21</f>
        <v>2271.1892364699997</v>
      </c>
    </row>
    <row r="30" spans="1:25" ht="15.75" x14ac:dyDescent="0.2">
      <c r="A30" s="35">
        <f t="shared" si="0"/>
        <v>43727</v>
      </c>
      <c r="B30" s="36">
        <f>SUMIFS(СВЦЭМ!$D$33:$D$776,СВЦЭМ!$A$33:$A$776,$A30,СВЦЭМ!$B$33:$B$776,B$11)+'СЕТ СН'!$F$11+СВЦЭМ!$D$10+'СЕТ СН'!$F$5-'СЕТ СН'!$F$21</f>
        <v>2260.4442231000003</v>
      </c>
      <c r="C30" s="36">
        <f>SUMIFS(СВЦЭМ!$D$33:$D$776,СВЦЭМ!$A$33:$A$776,$A30,СВЦЭМ!$B$33:$B$776,C$11)+'СЕТ СН'!$F$11+СВЦЭМ!$D$10+'СЕТ СН'!$F$5-'СЕТ СН'!$F$21</f>
        <v>2284.0311668899999</v>
      </c>
      <c r="D30" s="36">
        <f>SUMIFS(СВЦЭМ!$D$33:$D$776,СВЦЭМ!$A$33:$A$776,$A30,СВЦЭМ!$B$33:$B$776,D$11)+'СЕТ СН'!$F$11+СВЦЭМ!$D$10+'СЕТ СН'!$F$5-'СЕТ СН'!$F$21</f>
        <v>2309.7489196000001</v>
      </c>
      <c r="E30" s="36">
        <f>SUMIFS(СВЦЭМ!$D$33:$D$776,СВЦЭМ!$A$33:$A$776,$A30,СВЦЭМ!$B$33:$B$776,E$11)+'СЕТ СН'!$F$11+СВЦЭМ!$D$10+'СЕТ СН'!$F$5-'СЕТ СН'!$F$21</f>
        <v>2317.5547143600002</v>
      </c>
      <c r="F30" s="36">
        <f>SUMIFS(СВЦЭМ!$D$33:$D$776,СВЦЭМ!$A$33:$A$776,$A30,СВЦЭМ!$B$33:$B$776,F$11)+'СЕТ СН'!$F$11+СВЦЭМ!$D$10+'СЕТ СН'!$F$5-'СЕТ СН'!$F$21</f>
        <v>2319.7416427500002</v>
      </c>
      <c r="G30" s="36">
        <f>SUMIFS(СВЦЭМ!$D$33:$D$776,СВЦЭМ!$A$33:$A$776,$A30,СВЦЭМ!$B$33:$B$776,G$11)+'СЕТ СН'!$F$11+СВЦЭМ!$D$10+'СЕТ СН'!$F$5-'СЕТ СН'!$F$21</f>
        <v>2300.94997345</v>
      </c>
      <c r="H30" s="36">
        <f>SUMIFS(СВЦЭМ!$D$33:$D$776,СВЦЭМ!$A$33:$A$776,$A30,СВЦЭМ!$B$33:$B$776,H$11)+'СЕТ СН'!$F$11+СВЦЭМ!$D$10+'СЕТ СН'!$F$5-'СЕТ СН'!$F$21</f>
        <v>2261.7494259700002</v>
      </c>
      <c r="I30" s="36">
        <f>SUMIFS(СВЦЭМ!$D$33:$D$776,СВЦЭМ!$A$33:$A$776,$A30,СВЦЭМ!$B$33:$B$776,I$11)+'СЕТ СН'!$F$11+СВЦЭМ!$D$10+'СЕТ СН'!$F$5-'СЕТ СН'!$F$21</f>
        <v>2219.9661866300003</v>
      </c>
      <c r="J30" s="36">
        <f>SUMIFS(СВЦЭМ!$D$33:$D$776,СВЦЭМ!$A$33:$A$776,$A30,СВЦЭМ!$B$33:$B$776,J$11)+'СЕТ СН'!$F$11+СВЦЭМ!$D$10+'СЕТ СН'!$F$5-'СЕТ СН'!$F$21</f>
        <v>2234.9308556699998</v>
      </c>
      <c r="K30" s="36">
        <f>SUMIFS(СВЦЭМ!$D$33:$D$776,СВЦЭМ!$A$33:$A$776,$A30,СВЦЭМ!$B$33:$B$776,K$11)+'СЕТ СН'!$F$11+СВЦЭМ!$D$10+'СЕТ СН'!$F$5-'СЕТ СН'!$F$21</f>
        <v>2305.4942300299999</v>
      </c>
      <c r="L30" s="36">
        <f>SUMIFS(СВЦЭМ!$D$33:$D$776,СВЦЭМ!$A$33:$A$776,$A30,СВЦЭМ!$B$33:$B$776,L$11)+'СЕТ СН'!$F$11+СВЦЭМ!$D$10+'СЕТ СН'!$F$5-'СЕТ СН'!$F$21</f>
        <v>2357.2838601399999</v>
      </c>
      <c r="M30" s="36">
        <f>SUMIFS(СВЦЭМ!$D$33:$D$776,СВЦЭМ!$A$33:$A$776,$A30,СВЦЭМ!$B$33:$B$776,M$11)+'СЕТ СН'!$F$11+СВЦЭМ!$D$10+'СЕТ СН'!$F$5-'СЕТ СН'!$F$21</f>
        <v>2345.8956135200001</v>
      </c>
      <c r="N30" s="36">
        <f>SUMIFS(СВЦЭМ!$D$33:$D$776,СВЦЭМ!$A$33:$A$776,$A30,СВЦЭМ!$B$33:$B$776,N$11)+'СЕТ СН'!$F$11+СВЦЭМ!$D$10+'СЕТ СН'!$F$5-'СЕТ СН'!$F$21</f>
        <v>2355.3622002500001</v>
      </c>
      <c r="O30" s="36">
        <f>SUMIFS(СВЦЭМ!$D$33:$D$776,СВЦЭМ!$A$33:$A$776,$A30,СВЦЭМ!$B$33:$B$776,O$11)+'СЕТ СН'!$F$11+СВЦЭМ!$D$10+'СЕТ СН'!$F$5-'СЕТ СН'!$F$21</f>
        <v>2359.4847702299999</v>
      </c>
      <c r="P30" s="36">
        <f>SUMIFS(СВЦЭМ!$D$33:$D$776,СВЦЭМ!$A$33:$A$776,$A30,СВЦЭМ!$B$33:$B$776,P$11)+'СЕТ СН'!$F$11+СВЦЭМ!$D$10+'СЕТ СН'!$F$5-'СЕТ СН'!$F$21</f>
        <v>2240.4475545099999</v>
      </c>
      <c r="Q30" s="36">
        <f>SUMIFS(СВЦЭМ!$D$33:$D$776,СВЦЭМ!$A$33:$A$776,$A30,СВЦЭМ!$B$33:$B$776,Q$11)+'СЕТ СН'!$F$11+СВЦЭМ!$D$10+'СЕТ СН'!$F$5-'СЕТ СН'!$F$21</f>
        <v>2237.70864226</v>
      </c>
      <c r="R30" s="36">
        <f>SUMIFS(СВЦЭМ!$D$33:$D$776,СВЦЭМ!$A$33:$A$776,$A30,СВЦЭМ!$B$33:$B$776,R$11)+'СЕТ СН'!$F$11+СВЦЭМ!$D$10+'СЕТ СН'!$F$5-'СЕТ СН'!$F$21</f>
        <v>2238.79993448</v>
      </c>
      <c r="S30" s="36">
        <f>SUMIFS(СВЦЭМ!$D$33:$D$776,СВЦЭМ!$A$33:$A$776,$A30,СВЦЭМ!$B$33:$B$776,S$11)+'СЕТ СН'!$F$11+СВЦЭМ!$D$10+'СЕТ СН'!$F$5-'СЕТ СН'!$F$21</f>
        <v>2238.1025774300001</v>
      </c>
      <c r="T30" s="36">
        <f>SUMIFS(СВЦЭМ!$D$33:$D$776,СВЦЭМ!$A$33:$A$776,$A30,СВЦЭМ!$B$33:$B$776,T$11)+'СЕТ СН'!$F$11+СВЦЭМ!$D$10+'СЕТ СН'!$F$5-'СЕТ СН'!$F$21</f>
        <v>2242.5339123700001</v>
      </c>
      <c r="U30" s="36">
        <f>SUMIFS(СВЦЭМ!$D$33:$D$776,СВЦЭМ!$A$33:$A$776,$A30,СВЦЭМ!$B$33:$B$776,U$11)+'СЕТ СН'!$F$11+СВЦЭМ!$D$10+'СЕТ СН'!$F$5-'СЕТ СН'!$F$21</f>
        <v>2258.7836820900002</v>
      </c>
      <c r="V30" s="36">
        <f>SUMIFS(СВЦЭМ!$D$33:$D$776,СВЦЭМ!$A$33:$A$776,$A30,СВЦЭМ!$B$33:$B$776,V$11)+'СЕТ СН'!$F$11+СВЦЭМ!$D$10+'СЕТ СН'!$F$5-'СЕТ СН'!$F$21</f>
        <v>2267.1114166100001</v>
      </c>
      <c r="W30" s="36">
        <f>SUMIFS(СВЦЭМ!$D$33:$D$776,СВЦЭМ!$A$33:$A$776,$A30,СВЦЭМ!$B$33:$B$776,W$11)+'СЕТ СН'!$F$11+СВЦЭМ!$D$10+'СЕТ СН'!$F$5-'СЕТ СН'!$F$21</f>
        <v>2253.6308412799999</v>
      </c>
      <c r="X30" s="36">
        <f>SUMIFS(СВЦЭМ!$D$33:$D$776,СВЦЭМ!$A$33:$A$776,$A30,СВЦЭМ!$B$33:$B$776,X$11)+'СЕТ СН'!$F$11+СВЦЭМ!$D$10+'СЕТ СН'!$F$5-'СЕТ СН'!$F$21</f>
        <v>2221.9902684799999</v>
      </c>
      <c r="Y30" s="36">
        <f>SUMIFS(СВЦЭМ!$D$33:$D$776,СВЦЭМ!$A$33:$A$776,$A30,СВЦЭМ!$B$33:$B$776,Y$11)+'СЕТ СН'!$F$11+СВЦЭМ!$D$10+'СЕТ СН'!$F$5-'СЕТ СН'!$F$21</f>
        <v>2267.0324899799998</v>
      </c>
    </row>
    <row r="31" spans="1:25" ht="15.75" x14ac:dyDescent="0.2">
      <c r="A31" s="35">
        <f t="shared" si="0"/>
        <v>43728</v>
      </c>
      <c r="B31" s="36">
        <f>SUMIFS(СВЦЭМ!$D$33:$D$776,СВЦЭМ!$A$33:$A$776,$A31,СВЦЭМ!$B$33:$B$776,B$11)+'СЕТ СН'!$F$11+СВЦЭМ!$D$10+'СЕТ СН'!$F$5-'СЕТ СН'!$F$21</f>
        <v>2375.9939035699999</v>
      </c>
      <c r="C31" s="36">
        <f>SUMIFS(СВЦЭМ!$D$33:$D$776,СВЦЭМ!$A$33:$A$776,$A31,СВЦЭМ!$B$33:$B$776,C$11)+'СЕТ СН'!$F$11+СВЦЭМ!$D$10+'СЕТ СН'!$F$5-'СЕТ СН'!$F$21</f>
        <v>2414.0623987500003</v>
      </c>
      <c r="D31" s="36">
        <f>SUMIFS(СВЦЭМ!$D$33:$D$776,СВЦЭМ!$A$33:$A$776,$A31,СВЦЭМ!$B$33:$B$776,D$11)+'СЕТ СН'!$F$11+СВЦЭМ!$D$10+'СЕТ СН'!$F$5-'СЕТ СН'!$F$21</f>
        <v>2417.9452298199999</v>
      </c>
      <c r="E31" s="36">
        <f>SUMIFS(СВЦЭМ!$D$33:$D$776,СВЦЭМ!$A$33:$A$776,$A31,СВЦЭМ!$B$33:$B$776,E$11)+'СЕТ СН'!$F$11+СВЦЭМ!$D$10+'СЕТ СН'!$F$5-'СЕТ СН'!$F$21</f>
        <v>2423.35499983</v>
      </c>
      <c r="F31" s="36">
        <f>SUMIFS(СВЦЭМ!$D$33:$D$776,СВЦЭМ!$A$33:$A$776,$A31,СВЦЭМ!$B$33:$B$776,F$11)+'СЕТ СН'!$F$11+СВЦЭМ!$D$10+'СЕТ СН'!$F$5-'СЕТ СН'!$F$21</f>
        <v>2427.39191596</v>
      </c>
      <c r="G31" s="36">
        <f>SUMIFS(СВЦЭМ!$D$33:$D$776,СВЦЭМ!$A$33:$A$776,$A31,СВЦЭМ!$B$33:$B$776,G$11)+'СЕТ СН'!$F$11+СВЦЭМ!$D$10+'СЕТ СН'!$F$5-'СЕТ СН'!$F$21</f>
        <v>2421.4508295099999</v>
      </c>
      <c r="H31" s="36">
        <f>SUMIFS(СВЦЭМ!$D$33:$D$776,СВЦЭМ!$A$33:$A$776,$A31,СВЦЭМ!$B$33:$B$776,H$11)+'СЕТ СН'!$F$11+СВЦЭМ!$D$10+'СЕТ СН'!$F$5-'СЕТ СН'!$F$21</f>
        <v>2367.25459176</v>
      </c>
      <c r="I31" s="36">
        <f>SUMIFS(СВЦЭМ!$D$33:$D$776,СВЦЭМ!$A$33:$A$776,$A31,СВЦЭМ!$B$33:$B$776,I$11)+'СЕТ СН'!$F$11+СВЦЭМ!$D$10+'СЕТ СН'!$F$5-'СЕТ СН'!$F$21</f>
        <v>2326.4015848099998</v>
      </c>
      <c r="J31" s="36">
        <f>SUMIFS(СВЦЭМ!$D$33:$D$776,СВЦЭМ!$A$33:$A$776,$A31,СВЦЭМ!$B$33:$B$776,J$11)+'СЕТ СН'!$F$11+СВЦЭМ!$D$10+'СЕТ СН'!$F$5-'СЕТ СН'!$F$21</f>
        <v>2326.36522307</v>
      </c>
      <c r="K31" s="36">
        <f>SUMIFS(СВЦЭМ!$D$33:$D$776,СВЦЭМ!$A$33:$A$776,$A31,СВЦЭМ!$B$33:$B$776,K$11)+'СЕТ СН'!$F$11+СВЦЭМ!$D$10+'СЕТ СН'!$F$5-'СЕТ СН'!$F$21</f>
        <v>2313.6531364800003</v>
      </c>
      <c r="L31" s="36">
        <f>SUMIFS(СВЦЭМ!$D$33:$D$776,СВЦЭМ!$A$33:$A$776,$A31,СВЦЭМ!$B$33:$B$776,L$11)+'СЕТ СН'!$F$11+СВЦЭМ!$D$10+'СЕТ СН'!$F$5-'СЕТ СН'!$F$21</f>
        <v>2314.9160620900002</v>
      </c>
      <c r="M31" s="36">
        <f>SUMIFS(СВЦЭМ!$D$33:$D$776,СВЦЭМ!$A$33:$A$776,$A31,СВЦЭМ!$B$33:$B$776,M$11)+'СЕТ СН'!$F$11+СВЦЭМ!$D$10+'СЕТ СН'!$F$5-'СЕТ СН'!$F$21</f>
        <v>2317.8870821300002</v>
      </c>
      <c r="N31" s="36">
        <f>SUMIFS(СВЦЭМ!$D$33:$D$776,СВЦЭМ!$A$33:$A$776,$A31,СВЦЭМ!$B$33:$B$776,N$11)+'СЕТ СН'!$F$11+СВЦЭМ!$D$10+'СЕТ СН'!$F$5-'СЕТ СН'!$F$21</f>
        <v>2299.83962647</v>
      </c>
      <c r="O31" s="36">
        <f>SUMIFS(СВЦЭМ!$D$33:$D$776,СВЦЭМ!$A$33:$A$776,$A31,СВЦЭМ!$B$33:$B$776,O$11)+'СЕТ СН'!$F$11+СВЦЭМ!$D$10+'СЕТ СН'!$F$5-'СЕТ СН'!$F$21</f>
        <v>2301.1807986600002</v>
      </c>
      <c r="P31" s="36">
        <f>SUMIFS(СВЦЭМ!$D$33:$D$776,СВЦЭМ!$A$33:$A$776,$A31,СВЦЭМ!$B$33:$B$776,P$11)+'СЕТ СН'!$F$11+СВЦЭМ!$D$10+'СЕТ СН'!$F$5-'СЕТ СН'!$F$21</f>
        <v>2319.6280553500001</v>
      </c>
      <c r="Q31" s="36">
        <f>SUMIFS(СВЦЭМ!$D$33:$D$776,СВЦЭМ!$A$33:$A$776,$A31,СВЦЭМ!$B$33:$B$776,Q$11)+'СЕТ СН'!$F$11+СВЦЭМ!$D$10+'СЕТ СН'!$F$5-'СЕТ СН'!$F$21</f>
        <v>2351.5451895000001</v>
      </c>
      <c r="R31" s="36">
        <f>SUMIFS(СВЦЭМ!$D$33:$D$776,СВЦЭМ!$A$33:$A$776,$A31,СВЦЭМ!$B$33:$B$776,R$11)+'СЕТ СН'!$F$11+СВЦЭМ!$D$10+'СЕТ СН'!$F$5-'СЕТ СН'!$F$21</f>
        <v>2312.3502846199999</v>
      </c>
      <c r="S31" s="36">
        <f>SUMIFS(СВЦЭМ!$D$33:$D$776,СВЦЭМ!$A$33:$A$776,$A31,СВЦЭМ!$B$33:$B$776,S$11)+'СЕТ СН'!$F$11+СВЦЭМ!$D$10+'СЕТ СН'!$F$5-'СЕТ СН'!$F$21</f>
        <v>2277.9519454900001</v>
      </c>
      <c r="T31" s="36">
        <f>SUMIFS(СВЦЭМ!$D$33:$D$776,СВЦЭМ!$A$33:$A$776,$A31,СВЦЭМ!$B$33:$B$776,T$11)+'СЕТ СН'!$F$11+СВЦЭМ!$D$10+'СЕТ СН'!$F$5-'СЕТ СН'!$F$21</f>
        <v>2247.5576243200003</v>
      </c>
      <c r="U31" s="36">
        <f>SUMIFS(СВЦЭМ!$D$33:$D$776,СВЦЭМ!$A$33:$A$776,$A31,СВЦЭМ!$B$33:$B$776,U$11)+'СЕТ СН'!$F$11+СВЦЭМ!$D$10+'СЕТ СН'!$F$5-'СЕТ СН'!$F$21</f>
        <v>2210.8214479200001</v>
      </c>
      <c r="V31" s="36">
        <f>SUMIFS(СВЦЭМ!$D$33:$D$776,СВЦЭМ!$A$33:$A$776,$A31,СВЦЭМ!$B$33:$B$776,V$11)+'СЕТ СН'!$F$11+СВЦЭМ!$D$10+'СЕТ СН'!$F$5-'СЕТ СН'!$F$21</f>
        <v>2210.0600325700002</v>
      </c>
      <c r="W31" s="36">
        <f>SUMIFS(СВЦЭМ!$D$33:$D$776,СВЦЭМ!$A$33:$A$776,$A31,СВЦЭМ!$B$33:$B$776,W$11)+'СЕТ СН'!$F$11+СВЦЭМ!$D$10+'СЕТ СН'!$F$5-'СЕТ СН'!$F$21</f>
        <v>2204.4637189800001</v>
      </c>
      <c r="X31" s="36">
        <f>SUMIFS(СВЦЭМ!$D$33:$D$776,СВЦЭМ!$A$33:$A$776,$A31,СВЦЭМ!$B$33:$B$776,X$11)+'СЕТ СН'!$F$11+СВЦЭМ!$D$10+'СЕТ СН'!$F$5-'СЕТ СН'!$F$21</f>
        <v>2232.1192946400001</v>
      </c>
      <c r="Y31" s="36">
        <f>SUMIFS(СВЦЭМ!$D$33:$D$776,СВЦЭМ!$A$33:$A$776,$A31,СВЦЭМ!$B$33:$B$776,Y$11)+'СЕТ СН'!$F$11+СВЦЭМ!$D$10+'СЕТ СН'!$F$5-'СЕТ СН'!$F$21</f>
        <v>2284.8138222799998</v>
      </c>
    </row>
    <row r="32" spans="1:25" ht="15.75" x14ac:dyDescent="0.2">
      <c r="A32" s="35">
        <f t="shared" si="0"/>
        <v>43729</v>
      </c>
      <c r="B32" s="36">
        <f>SUMIFS(СВЦЭМ!$D$33:$D$776,СВЦЭМ!$A$33:$A$776,$A32,СВЦЭМ!$B$33:$B$776,B$11)+'СЕТ СН'!$F$11+СВЦЭМ!$D$10+'СЕТ СН'!$F$5-'СЕТ СН'!$F$21</f>
        <v>2344.6046324399999</v>
      </c>
      <c r="C32" s="36">
        <f>SUMIFS(СВЦЭМ!$D$33:$D$776,СВЦЭМ!$A$33:$A$776,$A32,СВЦЭМ!$B$33:$B$776,C$11)+'СЕТ СН'!$F$11+СВЦЭМ!$D$10+'СЕТ СН'!$F$5-'СЕТ СН'!$F$21</f>
        <v>2339.1322756499999</v>
      </c>
      <c r="D32" s="36">
        <f>SUMIFS(СВЦЭМ!$D$33:$D$776,СВЦЭМ!$A$33:$A$776,$A32,СВЦЭМ!$B$33:$B$776,D$11)+'СЕТ СН'!$F$11+СВЦЭМ!$D$10+'СЕТ СН'!$F$5-'СЕТ СН'!$F$21</f>
        <v>2338.7710687999997</v>
      </c>
      <c r="E32" s="36">
        <f>SUMIFS(СВЦЭМ!$D$33:$D$776,СВЦЭМ!$A$33:$A$776,$A32,СВЦЭМ!$B$33:$B$776,E$11)+'СЕТ СН'!$F$11+СВЦЭМ!$D$10+'СЕТ СН'!$F$5-'СЕТ СН'!$F$21</f>
        <v>2351.0518621400001</v>
      </c>
      <c r="F32" s="36">
        <f>SUMIFS(СВЦЭМ!$D$33:$D$776,СВЦЭМ!$A$33:$A$776,$A32,СВЦЭМ!$B$33:$B$776,F$11)+'СЕТ СН'!$F$11+СВЦЭМ!$D$10+'СЕТ СН'!$F$5-'СЕТ СН'!$F$21</f>
        <v>2359.2634518700002</v>
      </c>
      <c r="G32" s="36">
        <f>SUMIFS(СВЦЭМ!$D$33:$D$776,СВЦЭМ!$A$33:$A$776,$A32,СВЦЭМ!$B$33:$B$776,G$11)+'СЕТ СН'!$F$11+СВЦЭМ!$D$10+'СЕТ СН'!$F$5-'СЕТ СН'!$F$21</f>
        <v>2345.7382888100001</v>
      </c>
      <c r="H32" s="36">
        <f>SUMIFS(СВЦЭМ!$D$33:$D$776,СВЦЭМ!$A$33:$A$776,$A32,СВЦЭМ!$B$33:$B$776,H$11)+'СЕТ СН'!$F$11+СВЦЭМ!$D$10+'СЕТ СН'!$F$5-'СЕТ СН'!$F$21</f>
        <v>2320.07868328</v>
      </c>
      <c r="I32" s="36">
        <f>SUMIFS(СВЦЭМ!$D$33:$D$776,СВЦЭМ!$A$33:$A$776,$A32,СВЦЭМ!$B$33:$B$776,I$11)+'СЕТ СН'!$F$11+СВЦЭМ!$D$10+'СЕТ СН'!$F$5-'СЕТ СН'!$F$21</f>
        <v>2289.2667949199999</v>
      </c>
      <c r="J32" s="36">
        <f>SUMIFS(СВЦЭМ!$D$33:$D$776,СВЦЭМ!$A$33:$A$776,$A32,СВЦЭМ!$B$33:$B$776,J$11)+'СЕТ СН'!$F$11+СВЦЭМ!$D$10+'СЕТ СН'!$F$5-'СЕТ СН'!$F$21</f>
        <v>2297.6337087800002</v>
      </c>
      <c r="K32" s="36">
        <f>SUMIFS(СВЦЭМ!$D$33:$D$776,СВЦЭМ!$A$33:$A$776,$A32,СВЦЭМ!$B$33:$B$776,K$11)+'СЕТ СН'!$F$11+СВЦЭМ!$D$10+'СЕТ СН'!$F$5-'СЕТ СН'!$F$21</f>
        <v>2347.3411966399999</v>
      </c>
      <c r="L32" s="36">
        <f>SUMIFS(СВЦЭМ!$D$33:$D$776,СВЦЭМ!$A$33:$A$776,$A32,СВЦЭМ!$B$33:$B$776,L$11)+'СЕТ СН'!$F$11+СВЦЭМ!$D$10+'СЕТ СН'!$F$5-'СЕТ СН'!$F$21</f>
        <v>2357.63427159</v>
      </c>
      <c r="M32" s="36">
        <f>SUMIFS(СВЦЭМ!$D$33:$D$776,СВЦЭМ!$A$33:$A$776,$A32,СВЦЭМ!$B$33:$B$776,M$11)+'СЕТ СН'!$F$11+СВЦЭМ!$D$10+'СЕТ СН'!$F$5-'СЕТ СН'!$F$21</f>
        <v>2360.16067694</v>
      </c>
      <c r="N32" s="36">
        <f>SUMIFS(СВЦЭМ!$D$33:$D$776,СВЦЭМ!$A$33:$A$776,$A32,СВЦЭМ!$B$33:$B$776,N$11)+'СЕТ СН'!$F$11+СВЦЭМ!$D$10+'СЕТ СН'!$F$5-'СЕТ СН'!$F$21</f>
        <v>2350.3186629000002</v>
      </c>
      <c r="O32" s="36">
        <f>SUMIFS(СВЦЭМ!$D$33:$D$776,СВЦЭМ!$A$33:$A$776,$A32,СВЦЭМ!$B$33:$B$776,O$11)+'СЕТ СН'!$F$11+СВЦЭМ!$D$10+'СЕТ СН'!$F$5-'СЕТ СН'!$F$21</f>
        <v>2344.0003038099999</v>
      </c>
      <c r="P32" s="36">
        <f>SUMIFS(СВЦЭМ!$D$33:$D$776,СВЦЭМ!$A$33:$A$776,$A32,СВЦЭМ!$B$33:$B$776,P$11)+'СЕТ СН'!$F$11+СВЦЭМ!$D$10+'СЕТ СН'!$F$5-'СЕТ СН'!$F$21</f>
        <v>2345.9149645500001</v>
      </c>
      <c r="Q32" s="36">
        <f>SUMIFS(СВЦЭМ!$D$33:$D$776,СВЦЭМ!$A$33:$A$776,$A32,СВЦЭМ!$B$33:$B$776,Q$11)+'СЕТ СН'!$F$11+СВЦЭМ!$D$10+'СЕТ СН'!$F$5-'СЕТ СН'!$F$21</f>
        <v>2345.3648186</v>
      </c>
      <c r="R32" s="36">
        <f>SUMIFS(СВЦЭМ!$D$33:$D$776,СВЦЭМ!$A$33:$A$776,$A32,СВЦЭМ!$B$33:$B$776,R$11)+'СЕТ СН'!$F$11+СВЦЭМ!$D$10+'СЕТ СН'!$F$5-'СЕТ СН'!$F$21</f>
        <v>2355.6632831400002</v>
      </c>
      <c r="S32" s="36">
        <f>SUMIFS(СВЦЭМ!$D$33:$D$776,СВЦЭМ!$A$33:$A$776,$A32,СВЦЭМ!$B$33:$B$776,S$11)+'СЕТ СН'!$F$11+СВЦЭМ!$D$10+'СЕТ СН'!$F$5-'СЕТ СН'!$F$21</f>
        <v>2372.19841339</v>
      </c>
      <c r="T32" s="36">
        <f>SUMIFS(СВЦЭМ!$D$33:$D$776,СВЦЭМ!$A$33:$A$776,$A32,СВЦЭМ!$B$33:$B$776,T$11)+'СЕТ СН'!$F$11+СВЦЭМ!$D$10+'СЕТ СН'!$F$5-'СЕТ СН'!$F$21</f>
        <v>2396.5072707899999</v>
      </c>
      <c r="U32" s="36">
        <f>SUMIFS(СВЦЭМ!$D$33:$D$776,СВЦЭМ!$A$33:$A$776,$A32,СВЦЭМ!$B$33:$B$776,U$11)+'СЕТ СН'!$F$11+СВЦЭМ!$D$10+'СЕТ СН'!$F$5-'СЕТ СН'!$F$21</f>
        <v>2405.1166391199999</v>
      </c>
      <c r="V32" s="36">
        <f>SUMIFS(СВЦЭМ!$D$33:$D$776,СВЦЭМ!$A$33:$A$776,$A32,СВЦЭМ!$B$33:$B$776,V$11)+'СЕТ СН'!$F$11+СВЦЭМ!$D$10+'СЕТ СН'!$F$5-'СЕТ СН'!$F$21</f>
        <v>2413.4571018000001</v>
      </c>
      <c r="W32" s="36">
        <f>SUMIFS(СВЦЭМ!$D$33:$D$776,СВЦЭМ!$A$33:$A$776,$A32,СВЦЭМ!$B$33:$B$776,W$11)+'СЕТ СН'!$F$11+СВЦЭМ!$D$10+'СЕТ СН'!$F$5-'СЕТ СН'!$F$21</f>
        <v>2409.2701081</v>
      </c>
      <c r="X32" s="36">
        <f>SUMIFS(СВЦЭМ!$D$33:$D$776,СВЦЭМ!$A$33:$A$776,$A32,СВЦЭМ!$B$33:$B$776,X$11)+'СЕТ СН'!$F$11+СВЦЭМ!$D$10+'СЕТ СН'!$F$5-'СЕТ СН'!$F$21</f>
        <v>2369.2422956800001</v>
      </c>
      <c r="Y32" s="36">
        <f>SUMIFS(СВЦЭМ!$D$33:$D$776,СВЦЭМ!$A$33:$A$776,$A32,СВЦЭМ!$B$33:$B$776,Y$11)+'СЕТ СН'!$F$11+СВЦЭМ!$D$10+'СЕТ СН'!$F$5-'СЕТ СН'!$F$21</f>
        <v>2337.33658874</v>
      </c>
    </row>
    <row r="33" spans="1:27" ht="15.75" x14ac:dyDescent="0.2">
      <c r="A33" s="35">
        <f t="shared" si="0"/>
        <v>43730</v>
      </c>
      <c r="B33" s="36">
        <f>SUMIFS(СВЦЭМ!$D$33:$D$776,СВЦЭМ!$A$33:$A$776,$A33,СВЦЭМ!$B$33:$B$776,B$11)+'СЕТ СН'!$F$11+СВЦЭМ!$D$10+'СЕТ СН'!$F$5-'СЕТ СН'!$F$21</f>
        <v>2389.4391962600002</v>
      </c>
      <c r="C33" s="36">
        <f>SUMIFS(СВЦЭМ!$D$33:$D$776,СВЦЭМ!$A$33:$A$776,$A33,СВЦЭМ!$B$33:$B$776,C$11)+'СЕТ СН'!$F$11+СВЦЭМ!$D$10+'СЕТ СН'!$F$5-'СЕТ СН'!$F$21</f>
        <v>2421.1498120300002</v>
      </c>
      <c r="D33" s="36">
        <f>SUMIFS(СВЦЭМ!$D$33:$D$776,СВЦЭМ!$A$33:$A$776,$A33,СВЦЭМ!$B$33:$B$776,D$11)+'СЕТ СН'!$F$11+СВЦЭМ!$D$10+'СЕТ СН'!$F$5-'СЕТ СН'!$F$21</f>
        <v>2435.6263430600002</v>
      </c>
      <c r="E33" s="36">
        <f>SUMIFS(СВЦЭМ!$D$33:$D$776,СВЦЭМ!$A$33:$A$776,$A33,СВЦЭМ!$B$33:$B$776,E$11)+'СЕТ СН'!$F$11+СВЦЭМ!$D$10+'СЕТ СН'!$F$5-'СЕТ СН'!$F$21</f>
        <v>2444.8273372799999</v>
      </c>
      <c r="F33" s="36">
        <f>SUMIFS(СВЦЭМ!$D$33:$D$776,СВЦЭМ!$A$33:$A$776,$A33,СВЦЭМ!$B$33:$B$776,F$11)+'СЕТ СН'!$F$11+СВЦЭМ!$D$10+'СЕТ СН'!$F$5-'СЕТ СН'!$F$21</f>
        <v>2451.9762854199998</v>
      </c>
      <c r="G33" s="36">
        <f>SUMIFS(СВЦЭМ!$D$33:$D$776,СВЦЭМ!$A$33:$A$776,$A33,СВЦЭМ!$B$33:$B$776,G$11)+'СЕТ СН'!$F$11+СВЦЭМ!$D$10+'СЕТ СН'!$F$5-'СЕТ СН'!$F$21</f>
        <v>2455.1605069299999</v>
      </c>
      <c r="H33" s="36">
        <f>SUMIFS(СВЦЭМ!$D$33:$D$776,СВЦЭМ!$A$33:$A$776,$A33,СВЦЭМ!$B$33:$B$776,H$11)+'СЕТ СН'!$F$11+СВЦЭМ!$D$10+'СЕТ СН'!$F$5-'СЕТ СН'!$F$21</f>
        <v>2422.7284125900001</v>
      </c>
      <c r="I33" s="36">
        <f>SUMIFS(СВЦЭМ!$D$33:$D$776,СВЦЭМ!$A$33:$A$776,$A33,СВЦЭМ!$B$33:$B$776,I$11)+'СЕТ СН'!$F$11+СВЦЭМ!$D$10+'СЕТ СН'!$F$5-'СЕТ СН'!$F$21</f>
        <v>2400.35070314</v>
      </c>
      <c r="J33" s="36">
        <f>SUMIFS(СВЦЭМ!$D$33:$D$776,СВЦЭМ!$A$33:$A$776,$A33,СВЦЭМ!$B$33:$B$776,J$11)+'СЕТ СН'!$F$11+СВЦЭМ!$D$10+'СЕТ СН'!$F$5-'СЕТ СН'!$F$21</f>
        <v>2368.82118408</v>
      </c>
      <c r="K33" s="36">
        <f>SUMIFS(СВЦЭМ!$D$33:$D$776,СВЦЭМ!$A$33:$A$776,$A33,СВЦЭМ!$B$33:$B$776,K$11)+'СЕТ СН'!$F$11+СВЦЭМ!$D$10+'СЕТ СН'!$F$5-'СЕТ СН'!$F$21</f>
        <v>2346.5160157700002</v>
      </c>
      <c r="L33" s="36">
        <f>SUMIFS(СВЦЭМ!$D$33:$D$776,СВЦЭМ!$A$33:$A$776,$A33,СВЦЭМ!$B$33:$B$776,L$11)+'СЕТ СН'!$F$11+СВЦЭМ!$D$10+'СЕТ СН'!$F$5-'СЕТ СН'!$F$21</f>
        <v>2347.2399736400002</v>
      </c>
      <c r="M33" s="36">
        <f>SUMIFS(СВЦЭМ!$D$33:$D$776,СВЦЭМ!$A$33:$A$776,$A33,СВЦЭМ!$B$33:$B$776,M$11)+'СЕТ СН'!$F$11+СВЦЭМ!$D$10+'СЕТ СН'!$F$5-'СЕТ СН'!$F$21</f>
        <v>2341.94642213</v>
      </c>
      <c r="N33" s="36">
        <f>SUMIFS(СВЦЭМ!$D$33:$D$776,СВЦЭМ!$A$33:$A$776,$A33,СВЦЭМ!$B$33:$B$776,N$11)+'СЕТ СН'!$F$11+СВЦЭМ!$D$10+'СЕТ СН'!$F$5-'СЕТ СН'!$F$21</f>
        <v>2335.1780491899999</v>
      </c>
      <c r="O33" s="36">
        <f>SUMIFS(СВЦЭМ!$D$33:$D$776,СВЦЭМ!$A$33:$A$776,$A33,СВЦЭМ!$B$33:$B$776,O$11)+'СЕТ СН'!$F$11+СВЦЭМ!$D$10+'СЕТ СН'!$F$5-'СЕТ СН'!$F$21</f>
        <v>2328.7240204499999</v>
      </c>
      <c r="P33" s="36">
        <f>SUMIFS(СВЦЭМ!$D$33:$D$776,СВЦЭМ!$A$33:$A$776,$A33,СВЦЭМ!$B$33:$B$776,P$11)+'СЕТ СН'!$F$11+СВЦЭМ!$D$10+'СЕТ СН'!$F$5-'СЕТ СН'!$F$21</f>
        <v>2327.0048810799999</v>
      </c>
      <c r="Q33" s="36">
        <f>SUMIFS(СВЦЭМ!$D$33:$D$776,СВЦЭМ!$A$33:$A$776,$A33,СВЦЭМ!$B$33:$B$776,Q$11)+'СЕТ СН'!$F$11+СВЦЭМ!$D$10+'СЕТ СН'!$F$5-'СЕТ СН'!$F$21</f>
        <v>2321.4288842400001</v>
      </c>
      <c r="R33" s="36">
        <f>SUMIFS(СВЦЭМ!$D$33:$D$776,СВЦЭМ!$A$33:$A$776,$A33,СВЦЭМ!$B$33:$B$776,R$11)+'СЕТ СН'!$F$11+СВЦЭМ!$D$10+'СЕТ СН'!$F$5-'СЕТ СН'!$F$21</f>
        <v>2331.5518058799998</v>
      </c>
      <c r="S33" s="36">
        <f>SUMIFS(СВЦЭМ!$D$33:$D$776,СВЦЭМ!$A$33:$A$776,$A33,СВЦЭМ!$B$33:$B$776,S$11)+'СЕТ СН'!$F$11+СВЦЭМ!$D$10+'СЕТ СН'!$F$5-'СЕТ СН'!$F$21</f>
        <v>2354.5332248700001</v>
      </c>
      <c r="T33" s="36">
        <f>SUMIFS(СВЦЭМ!$D$33:$D$776,СВЦЭМ!$A$33:$A$776,$A33,СВЦЭМ!$B$33:$B$776,T$11)+'СЕТ СН'!$F$11+СВЦЭМ!$D$10+'СЕТ СН'!$F$5-'СЕТ СН'!$F$21</f>
        <v>2373.77757277</v>
      </c>
      <c r="U33" s="36">
        <f>SUMIFS(СВЦЭМ!$D$33:$D$776,СВЦЭМ!$A$33:$A$776,$A33,СВЦЭМ!$B$33:$B$776,U$11)+'СЕТ СН'!$F$11+СВЦЭМ!$D$10+'СЕТ СН'!$F$5-'СЕТ СН'!$F$21</f>
        <v>2412.4924134000003</v>
      </c>
      <c r="V33" s="36">
        <f>SUMIFS(СВЦЭМ!$D$33:$D$776,СВЦЭМ!$A$33:$A$776,$A33,СВЦЭМ!$B$33:$B$776,V$11)+'СЕТ СН'!$F$11+СВЦЭМ!$D$10+'СЕТ СН'!$F$5-'СЕТ СН'!$F$21</f>
        <v>2424.8163566600001</v>
      </c>
      <c r="W33" s="36">
        <f>SUMIFS(СВЦЭМ!$D$33:$D$776,СВЦЭМ!$A$33:$A$776,$A33,СВЦЭМ!$B$33:$B$776,W$11)+'СЕТ СН'!$F$11+СВЦЭМ!$D$10+'СЕТ СН'!$F$5-'СЕТ СН'!$F$21</f>
        <v>2420.3336920299998</v>
      </c>
      <c r="X33" s="36">
        <f>SUMIFS(СВЦЭМ!$D$33:$D$776,СВЦЭМ!$A$33:$A$776,$A33,СВЦЭМ!$B$33:$B$776,X$11)+'СЕТ СН'!$F$11+СВЦЭМ!$D$10+'СЕТ СН'!$F$5-'СЕТ СН'!$F$21</f>
        <v>2391.39473021</v>
      </c>
      <c r="Y33" s="36">
        <f>SUMIFS(СВЦЭМ!$D$33:$D$776,СВЦЭМ!$A$33:$A$776,$A33,СВЦЭМ!$B$33:$B$776,Y$11)+'СЕТ СН'!$F$11+СВЦЭМ!$D$10+'СЕТ СН'!$F$5-'СЕТ СН'!$F$21</f>
        <v>2360.8807120000001</v>
      </c>
    </row>
    <row r="34" spans="1:27" ht="15.75" x14ac:dyDescent="0.2">
      <c r="A34" s="35">
        <f t="shared" si="0"/>
        <v>43731</v>
      </c>
      <c r="B34" s="36">
        <f>SUMIFS(СВЦЭМ!$D$33:$D$776,СВЦЭМ!$A$33:$A$776,$A34,СВЦЭМ!$B$33:$B$776,B$11)+'СЕТ СН'!$F$11+СВЦЭМ!$D$10+'СЕТ СН'!$F$5-'СЕТ СН'!$F$21</f>
        <v>2424.6193845100001</v>
      </c>
      <c r="C34" s="36">
        <f>SUMIFS(СВЦЭМ!$D$33:$D$776,СВЦЭМ!$A$33:$A$776,$A34,СВЦЭМ!$B$33:$B$776,C$11)+'СЕТ СН'!$F$11+СВЦЭМ!$D$10+'СЕТ СН'!$F$5-'СЕТ СН'!$F$21</f>
        <v>2454.7392546299998</v>
      </c>
      <c r="D34" s="36">
        <f>SUMIFS(СВЦЭМ!$D$33:$D$776,СВЦЭМ!$A$33:$A$776,$A34,СВЦЭМ!$B$33:$B$776,D$11)+'СЕТ СН'!$F$11+СВЦЭМ!$D$10+'СЕТ СН'!$F$5-'СЕТ СН'!$F$21</f>
        <v>2486.1557034799998</v>
      </c>
      <c r="E34" s="36">
        <f>SUMIFS(СВЦЭМ!$D$33:$D$776,СВЦЭМ!$A$33:$A$776,$A34,СВЦЭМ!$B$33:$B$776,E$11)+'СЕТ СН'!$F$11+СВЦЭМ!$D$10+'СЕТ СН'!$F$5-'СЕТ СН'!$F$21</f>
        <v>2502.8923891099998</v>
      </c>
      <c r="F34" s="36">
        <f>SUMIFS(СВЦЭМ!$D$33:$D$776,СВЦЭМ!$A$33:$A$776,$A34,СВЦЭМ!$B$33:$B$776,F$11)+'СЕТ СН'!$F$11+СВЦЭМ!$D$10+'СЕТ СН'!$F$5-'СЕТ СН'!$F$21</f>
        <v>2509.3260294199999</v>
      </c>
      <c r="G34" s="36">
        <f>SUMIFS(СВЦЭМ!$D$33:$D$776,СВЦЭМ!$A$33:$A$776,$A34,СВЦЭМ!$B$33:$B$776,G$11)+'СЕТ СН'!$F$11+СВЦЭМ!$D$10+'СЕТ СН'!$F$5-'СЕТ СН'!$F$21</f>
        <v>2494.90211924</v>
      </c>
      <c r="H34" s="36">
        <f>SUMIFS(СВЦЭМ!$D$33:$D$776,СВЦЭМ!$A$33:$A$776,$A34,СВЦЭМ!$B$33:$B$776,H$11)+'СЕТ СН'!$F$11+СВЦЭМ!$D$10+'СЕТ СН'!$F$5-'СЕТ СН'!$F$21</f>
        <v>2445.4225643700001</v>
      </c>
      <c r="I34" s="36">
        <f>SUMIFS(СВЦЭМ!$D$33:$D$776,СВЦЭМ!$A$33:$A$776,$A34,СВЦЭМ!$B$33:$B$776,I$11)+'СЕТ СН'!$F$11+СВЦЭМ!$D$10+'СЕТ СН'!$F$5-'СЕТ СН'!$F$21</f>
        <v>2371.7681635099998</v>
      </c>
      <c r="J34" s="36">
        <f>SUMIFS(СВЦЭМ!$D$33:$D$776,СВЦЭМ!$A$33:$A$776,$A34,СВЦЭМ!$B$33:$B$776,J$11)+'СЕТ СН'!$F$11+СВЦЭМ!$D$10+'СЕТ СН'!$F$5-'СЕТ СН'!$F$21</f>
        <v>2353.7343242500001</v>
      </c>
      <c r="K34" s="36">
        <f>SUMIFS(СВЦЭМ!$D$33:$D$776,СВЦЭМ!$A$33:$A$776,$A34,СВЦЭМ!$B$33:$B$776,K$11)+'СЕТ СН'!$F$11+СВЦЭМ!$D$10+'СЕТ СН'!$F$5-'СЕТ СН'!$F$21</f>
        <v>2333.3981013699999</v>
      </c>
      <c r="L34" s="36">
        <f>SUMIFS(СВЦЭМ!$D$33:$D$776,СВЦЭМ!$A$33:$A$776,$A34,СВЦЭМ!$B$33:$B$776,L$11)+'СЕТ СН'!$F$11+СВЦЭМ!$D$10+'СЕТ СН'!$F$5-'СЕТ СН'!$F$21</f>
        <v>2325.32222198</v>
      </c>
      <c r="M34" s="36">
        <f>SUMIFS(СВЦЭМ!$D$33:$D$776,СВЦЭМ!$A$33:$A$776,$A34,СВЦЭМ!$B$33:$B$776,M$11)+'СЕТ СН'!$F$11+СВЦЭМ!$D$10+'СЕТ СН'!$F$5-'СЕТ СН'!$F$21</f>
        <v>2330.0879132800001</v>
      </c>
      <c r="N34" s="36">
        <f>SUMIFS(СВЦЭМ!$D$33:$D$776,СВЦЭМ!$A$33:$A$776,$A34,СВЦЭМ!$B$33:$B$776,N$11)+'СЕТ СН'!$F$11+СВЦЭМ!$D$10+'СЕТ СН'!$F$5-'СЕТ СН'!$F$21</f>
        <v>2333.9844118299998</v>
      </c>
      <c r="O34" s="36">
        <f>SUMIFS(СВЦЭМ!$D$33:$D$776,СВЦЭМ!$A$33:$A$776,$A34,СВЦЭМ!$B$33:$B$776,O$11)+'СЕТ СН'!$F$11+СВЦЭМ!$D$10+'СЕТ СН'!$F$5-'СЕТ СН'!$F$21</f>
        <v>2338.7594958</v>
      </c>
      <c r="P34" s="36">
        <f>SUMIFS(СВЦЭМ!$D$33:$D$776,СВЦЭМ!$A$33:$A$776,$A34,СВЦЭМ!$B$33:$B$776,P$11)+'СЕТ СН'!$F$11+СВЦЭМ!$D$10+'СЕТ СН'!$F$5-'СЕТ СН'!$F$21</f>
        <v>2338.3901190900001</v>
      </c>
      <c r="Q34" s="36">
        <f>SUMIFS(СВЦЭМ!$D$33:$D$776,СВЦЭМ!$A$33:$A$776,$A34,СВЦЭМ!$B$33:$B$776,Q$11)+'СЕТ СН'!$F$11+СВЦЭМ!$D$10+'СЕТ СН'!$F$5-'СЕТ СН'!$F$21</f>
        <v>2349.9270255000001</v>
      </c>
      <c r="R34" s="36">
        <f>SUMIFS(СВЦЭМ!$D$33:$D$776,СВЦЭМ!$A$33:$A$776,$A34,СВЦЭМ!$B$33:$B$776,R$11)+'СЕТ СН'!$F$11+СВЦЭМ!$D$10+'СЕТ СН'!$F$5-'СЕТ СН'!$F$21</f>
        <v>2314.7737798799999</v>
      </c>
      <c r="S34" s="36">
        <f>SUMIFS(СВЦЭМ!$D$33:$D$776,СВЦЭМ!$A$33:$A$776,$A34,СВЦЭМ!$B$33:$B$776,S$11)+'СЕТ СН'!$F$11+СВЦЭМ!$D$10+'СЕТ СН'!$F$5-'СЕТ СН'!$F$21</f>
        <v>2268.4914826700001</v>
      </c>
      <c r="T34" s="36">
        <f>SUMIFS(СВЦЭМ!$D$33:$D$776,СВЦЭМ!$A$33:$A$776,$A34,СВЦЭМ!$B$33:$B$776,T$11)+'СЕТ СН'!$F$11+СВЦЭМ!$D$10+'СЕТ СН'!$F$5-'СЕТ СН'!$F$21</f>
        <v>2278.7792573300003</v>
      </c>
      <c r="U34" s="36">
        <f>SUMIFS(СВЦЭМ!$D$33:$D$776,СВЦЭМ!$A$33:$A$776,$A34,СВЦЭМ!$B$33:$B$776,U$11)+'СЕТ СН'!$F$11+СВЦЭМ!$D$10+'СЕТ СН'!$F$5-'СЕТ СН'!$F$21</f>
        <v>2317.8381182000003</v>
      </c>
      <c r="V34" s="36">
        <f>SUMIFS(СВЦЭМ!$D$33:$D$776,СВЦЭМ!$A$33:$A$776,$A34,СВЦЭМ!$B$33:$B$776,V$11)+'СЕТ СН'!$F$11+СВЦЭМ!$D$10+'СЕТ СН'!$F$5-'СЕТ СН'!$F$21</f>
        <v>2323.8382153399998</v>
      </c>
      <c r="W34" s="36">
        <f>SUMIFS(СВЦЭМ!$D$33:$D$776,СВЦЭМ!$A$33:$A$776,$A34,СВЦЭМ!$B$33:$B$776,W$11)+'СЕТ СН'!$F$11+СВЦЭМ!$D$10+'СЕТ СН'!$F$5-'СЕТ СН'!$F$21</f>
        <v>2325.6404986299999</v>
      </c>
      <c r="X34" s="36">
        <f>SUMIFS(СВЦЭМ!$D$33:$D$776,СВЦЭМ!$A$33:$A$776,$A34,СВЦЭМ!$B$33:$B$776,X$11)+'СЕТ СН'!$F$11+СВЦЭМ!$D$10+'СЕТ СН'!$F$5-'СЕТ СН'!$F$21</f>
        <v>2293.3014410400001</v>
      </c>
      <c r="Y34" s="36">
        <f>SUMIFS(СВЦЭМ!$D$33:$D$776,СВЦЭМ!$A$33:$A$776,$A34,СВЦЭМ!$B$33:$B$776,Y$11)+'СЕТ СН'!$F$11+СВЦЭМ!$D$10+'СЕТ СН'!$F$5-'СЕТ СН'!$F$21</f>
        <v>2320.1621245199999</v>
      </c>
    </row>
    <row r="35" spans="1:27" ht="15.75" x14ac:dyDescent="0.2">
      <c r="A35" s="35">
        <f t="shared" si="0"/>
        <v>43732</v>
      </c>
      <c r="B35" s="36">
        <f>SUMIFS(СВЦЭМ!$D$33:$D$776,СВЦЭМ!$A$33:$A$776,$A35,СВЦЭМ!$B$33:$B$776,B$11)+'СЕТ СН'!$F$11+СВЦЭМ!$D$10+'СЕТ СН'!$F$5-'СЕТ СН'!$F$21</f>
        <v>2426.6635112899999</v>
      </c>
      <c r="C35" s="36">
        <f>SUMIFS(СВЦЭМ!$D$33:$D$776,СВЦЭМ!$A$33:$A$776,$A35,СВЦЭМ!$B$33:$B$776,C$11)+'СЕТ СН'!$F$11+СВЦЭМ!$D$10+'СЕТ СН'!$F$5-'СЕТ СН'!$F$21</f>
        <v>2453.9935040999999</v>
      </c>
      <c r="D35" s="36">
        <f>SUMIFS(СВЦЭМ!$D$33:$D$776,СВЦЭМ!$A$33:$A$776,$A35,СВЦЭМ!$B$33:$B$776,D$11)+'СЕТ СН'!$F$11+СВЦЭМ!$D$10+'СЕТ СН'!$F$5-'СЕТ СН'!$F$21</f>
        <v>2464.7893372799999</v>
      </c>
      <c r="E35" s="36">
        <f>SUMIFS(СВЦЭМ!$D$33:$D$776,СВЦЭМ!$A$33:$A$776,$A35,СВЦЭМ!$B$33:$B$776,E$11)+'СЕТ СН'!$F$11+СВЦЭМ!$D$10+'СЕТ СН'!$F$5-'СЕТ СН'!$F$21</f>
        <v>2472.3579585900002</v>
      </c>
      <c r="F35" s="36">
        <f>SUMIFS(СВЦЭМ!$D$33:$D$776,СВЦЭМ!$A$33:$A$776,$A35,СВЦЭМ!$B$33:$B$776,F$11)+'СЕТ СН'!$F$11+СВЦЭМ!$D$10+'СЕТ СН'!$F$5-'СЕТ СН'!$F$21</f>
        <v>2463.91350904</v>
      </c>
      <c r="G35" s="36">
        <f>SUMIFS(СВЦЭМ!$D$33:$D$776,СВЦЭМ!$A$33:$A$776,$A35,СВЦЭМ!$B$33:$B$776,G$11)+'СЕТ СН'!$F$11+СВЦЭМ!$D$10+'СЕТ СН'!$F$5-'СЕТ СН'!$F$21</f>
        <v>2450.3377544200002</v>
      </c>
      <c r="H35" s="36">
        <f>SUMIFS(СВЦЭМ!$D$33:$D$776,СВЦЭМ!$A$33:$A$776,$A35,СВЦЭМ!$B$33:$B$776,H$11)+'СЕТ СН'!$F$11+СВЦЭМ!$D$10+'СЕТ СН'!$F$5-'СЕТ СН'!$F$21</f>
        <v>2406.0706063400003</v>
      </c>
      <c r="I35" s="36">
        <f>SUMIFS(СВЦЭМ!$D$33:$D$776,СВЦЭМ!$A$33:$A$776,$A35,СВЦЭМ!$B$33:$B$776,I$11)+'СЕТ СН'!$F$11+СВЦЭМ!$D$10+'СЕТ СН'!$F$5-'СЕТ СН'!$F$21</f>
        <v>2358.96344159</v>
      </c>
      <c r="J35" s="36">
        <f>SUMIFS(СВЦЭМ!$D$33:$D$776,СВЦЭМ!$A$33:$A$776,$A35,СВЦЭМ!$B$33:$B$776,J$11)+'СЕТ СН'!$F$11+СВЦЭМ!$D$10+'СЕТ СН'!$F$5-'СЕТ СН'!$F$21</f>
        <v>2350.8493467500002</v>
      </c>
      <c r="K35" s="36">
        <f>SUMIFS(СВЦЭМ!$D$33:$D$776,СВЦЭМ!$A$33:$A$776,$A35,СВЦЭМ!$B$33:$B$776,K$11)+'СЕТ СН'!$F$11+СВЦЭМ!$D$10+'СЕТ СН'!$F$5-'СЕТ СН'!$F$21</f>
        <v>2355.1508835300001</v>
      </c>
      <c r="L35" s="36">
        <f>SUMIFS(СВЦЭМ!$D$33:$D$776,СВЦЭМ!$A$33:$A$776,$A35,СВЦЭМ!$B$33:$B$776,L$11)+'СЕТ СН'!$F$11+СВЦЭМ!$D$10+'СЕТ СН'!$F$5-'СЕТ СН'!$F$21</f>
        <v>2357.73864142</v>
      </c>
      <c r="M35" s="36">
        <f>SUMIFS(СВЦЭМ!$D$33:$D$776,СВЦЭМ!$A$33:$A$776,$A35,СВЦЭМ!$B$33:$B$776,M$11)+'СЕТ СН'!$F$11+СВЦЭМ!$D$10+'СЕТ СН'!$F$5-'СЕТ СН'!$F$21</f>
        <v>2349.5648174200001</v>
      </c>
      <c r="N35" s="36">
        <f>SUMIFS(СВЦЭМ!$D$33:$D$776,СВЦЭМ!$A$33:$A$776,$A35,СВЦЭМ!$B$33:$B$776,N$11)+'СЕТ СН'!$F$11+СВЦЭМ!$D$10+'СЕТ СН'!$F$5-'СЕТ СН'!$F$21</f>
        <v>2344.0202467700001</v>
      </c>
      <c r="O35" s="36">
        <f>SUMIFS(СВЦЭМ!$D$33:$D$776,СВЦЭМ!$A$33:$A$776,$A35,СВЦЭМ!$B$33:$B$776,O$11)+'СЕТ СН'!$F$11+СВЦЭМ!$D$10+'СЕТ СН'!$F$5-'СЕТ СН'!$F$21</f>
        <v>2346.69036719</v>
      </c>
      <c r="P35" s="36">
        <f>SUMIFS(СВЦЭМ!$D$33:$D$776,СВЦЭМ!$A$33:$A$776,$A35,СВЦЭМ!$B$33:$B$776,P$11)+'СЕТ СН'!$F$11+СВЦЭМ!$D$10+'СЕТ СН'!$F$5-'СЕТ СН'!$F$21</f>
        <v>2345.85300104</v>
      </c>
      <c r="Q35" s="36">
        <f>SUMIFS(СВЦЭМ!$D$33:$D$776,СВЦЭМ!$A$33:$A$776,$A35,СВЦЭМ!$B$33:$B$776,Q$11)+'СЕТ СН'!$F$11+СВЦЭМ!$D$10+'СЕТ СН'!$F$5-'СЕТ СН'!$F$21</f>
        <v>2345.5061570500002</v>
      </c>
      <c r="R35" s="36">
        <f>SUMIFS(СВЦЭМ!$D$33:$D$776,СВЦЭМ!$A$33:$A$776,$A35,СВЦЭМ!$B$33:$B$776,R$11)+'СЕТ СН'!$F$11+СВЦЭМ!$D$10+'СЕТ СН'!$F$5-'СЕТ СН'!$F$21</f>
        <v>2308.2247772299997</v>
      </c>
      <c r="S35" s="36">
        <f>SUMIFS(СВЦЭМ!$D$33:$D$776,СВЦЭМ!$A$33:$A$776,$A35,СВЦЭМ!$B$33:$B$776,S$11)+'СЕТ СН'!$F$11+СВЦЭМ!$D$10+'СЕТ СН'!$F$5-'СЕТ СН'!$F$21</f>
        <v>2267.2694430699999</v>
      </c>
      <c r="T35" s="36">
        <f>SUMIFS(СВЦЭМ!$D$33:$D$776,СВЦЭМ!$A$33:$A$776,$A35,СВЦЭМ!$B$33:$B$776,T$11)+'СЕТ СН'!$F$11+СВЦЭМ!$D$10+'СЕТ СН'!$F$5-'СЕТ СН'!$F$21</f>
        <v>2275.6900817999999</v>
      </c>
      <c r="U35" s="36">
        <f>SUMIFS(СВЦЭМ!$D$33:$D$776,СВЦЭМ!$A$33:$A$776,$A35,СВЦЭМ!$B$33:$B$776,U$11)+'СЕТ СН'!$F$11+СВЦЭМ!$D$10+'СЕТ СН'!$F$5-'СЕТ СН'!$F$21</f>
        <v>2300.9075351500001</v>
      </c>
      <c r="V35" s="36">
        <f>SUMIFS(СВЦЭМ!$D$33:$D$776,СВЦЭМ!$A$33:$A$776,$A35,СВЦЭМ!$B$33:$B$776,V$11)+'СЕТ СН'!$F$11+СВЦЭМ!$D$10+'СЕТ СН'!$F$5-'СЕТ СН'!$F$21</f>
        <v>2308.7148599399998</v>
      </c>
      <c r="W35" s="36">
        <f>SUMIFS(СВЦЭМ!$D$33:$D$776,СВЦЭМ!$A$33:$A$776,$A35,СВЦЭМ!$B$33:$B$776,W$11)+'СЕТ СН'!$F$11+СВЦЭМ!$D$10+'СЕТ СН'!$F$5-'СЕТ СН'!$F$21</f>
        <v>2297.3252509499998</v>
      </c>
      <c r="X35" s="36">
        <f>SUMIFS(СВЦЭМ!$D$33:$D$776,СВЦЭМ!$A$33:$A$776,$A35,СВЦЭМ!$B$33:$B$776,X$11)+'СЕТ СН'!$F$11+СВЦЭМ!$D$10+'СЕТ СН'!$F$5-'СЕТ СН'!$F$21</f>
        <v>2268.8141293600002</v>
      </c>
      <c r="Y35" s="36">
        <f>SUMIFS(СВЦЭМ!$D$33:$D$776,СВЦЭМ!$A$33:$A$776,$A35,СВЦЭМ!$B$33:$B$776,Y$11)+'СЕТ СН'!$F$11+СВЦЭМ!$D$10+'СЕТ СН'!$F$5-'СЕТ СН'!$F$21</f>
        <v>2311.77967317</v>
      </c>
    </row>
    <row r="36" spans="1:27" ht="15.75" x14ac:dyDescent="0.2">
      <c r="A36" s="35">
        <f t="shared" si="0"/>
        <v>43733</v>
      </c>
      <c r="B36" s="36">
        <f>SUMIFS(СВЦЭМ!$D$33:$D$776,СВЦЭМ!$A$33:$A$776,$A36,СВЦЭМ!$B$33:$B$776,B$11)+'СЕТ СН'!$F$11+СВЦЭМ!$D$10+'СЕТ СН'!$F$5-'СЕТ СН'!$F$21</f>
        <v>2368.7691760100001</v>
      </c>
      <c r="C36" s="36">
        <f>SUMIFS(СВЦЭМ!$D$33:$D$776,СВЦЭМ!$A$33:$A$776,$A36,СВЦЭМ!$B$33:$B$776,C$11)+'СЕТ СН'!$F$11+СВЦЭМ!$D$10+'СЕТ СН'!$F$5-'СЕТ СН'!$F$21</f>
        <v>2399.35550337</v>
      </c>
      <c r="D36" s="36">
        <f>SUMIFS(СВЦЭМ!$D$33:$D$776,СВЦЭМ!$A$33:$A$776,$A36,СВЦЭМ!$B$33:$B$776,D$11)+'СЕТ СН'!$F$11+СВЦЭМ!$D$10+'СЕТ СН'!$F$5-'СЕТ СН'!$F$21</f>
        <v>2418.1399564600001</v>
      </c>
      <c r="E36" s="36">
        <f>SUMIFS(СВЦЭМ!$D$33:$D$776,СВЦЭМ!$A$33:$A$776,$A36,СВЦЭМ!$B$33:$B$776,E$11)+'СЕТ СН'!$F$11+СВЦЭМ!$D$10+'СЕТ СН'!$F$5-'СЕТ СН'!$F$21</f>
        <v>2412.7378359899999</v>
      </c>
      <c r="F36" s="36">
        <f>SUMIFS(СВЦЭМ!$D$33:$D$776,СВЦЭМ!$A$33:$A$776,$A36,СВЦЭМ!$B$33:$B$776,F$11)+'СЕТ СН'!$F$11+СВЦЭМ!$D$10+'СЕТ СН'!$F$5-'СЕТ СН'!$F$21</f>
        <v>2413.5732227899998</v>
      </c>
      <c r="G36" s="36">
        <f>SUMIFS(СВЦЭМ!$D$33:$D$776,СВЦЭМ!$A$33:$A$776,$A36,СВЦЭМ!$B$33:$B$776,G$11)+'СЕТ СН'!$F$11+СВЦЭМ!$D$10+'СЕТ СН'!$F$5-'СЕТ СН'!$F$21</f>
        <v>2399.6289204499999</v>
      </c>
      <c r="H36" s="36">
        <f>SUMIFS(СВЦЭМ!$D$33:$D$776,СВЦЭМ!$A$33:$A$776,$A36,СВЦЭМ!$B$33:$B$776,H$11)+'СЕТ СН'!$F$11+СВЦЭМ!$D$10+'СЕТ СН'!$F$5-'СЕТ СН'!$F$21</f>
        <v>2353.40608819</v>
      </c>
      <c r="I36" s="36">
        <f>SUMIFS(СВЦЭМ!$D$33:$D$776,СВЦЭМ!$A$33:$A$776,$A36,СВЦЭМ!$B$33:$B$776,I$11)+'СЕТ СН'!$F$11+СВЦЭМ!$D$10+'СЕТ СН'!$F$5-'СЕТ СН'!$F$21</f>
        <v>2306.2608048299999</v>
      </c>
      <c r="J36" s="36">
        <f>SUMIFS(СВЦЭМ!$D$33:$D$776,СВЦЭМ!$A$33:$A$776,$A36,СВЦЭМ!$B$33:$B$776,J$11)+'СЕТ СН'!$F$11+СВЦЭМ!$D$10+'СЕТ СН'!$F$5-'СЕТ СН'!$F$21</f>
        <v>2279.6325368100001</v>
      </c>
      <c r="K36" s="36">
        <f>SUMIFS(СВЦЭМ!$D$33:$D$776,СВЦЭМ!$A$33:$A$776,$A36,СВЦЭМ!$B$33:$B$776,K$11)+'СЕТ СН'!$F$11+СВЦЭМ!$D$10+'СЕТ СН'!$F$5-'СЕТ СН'!$F$21</f>
        <v>2267.39845074</v>
      </c>
      <c r="L36" s="36">
        <f>SUMIFS(СВЦЭМ!$D$33:$D$776,СВЦЭМ!$A$33:$A$776,$A36,СВЦЭМ!$B$33:$B$776,L$11)+'СЕТ СН'!$F$11+СВЦЭМ!$D$10+'СЕТ СН'!$F$5-'СЕТ СН'!$F$21</f>
        <v>2270.7650283799999</v>
      </c>
      <c r="M36" s="36">
        <f>SUMIFS(СВЦЭМ!$D$33:$D$776,СВЦЭМ!$A$33:$A$776,$A36,СВЦЭМ!$B$33:$B$776,M$11)+'СЕТ СН'!$F$11+СВЦЭМ!$D$10+'СЕТ СН'!$F$5-'СЕТ СН'!$F$21</f>
        <v>2281.0165755200001</v>
      </c>
      <c r="N36" s="36">
        <f>SUMIFS(СВЦЭМ!$D$33:$D$776,СВЦЭМ!$A$33:$A$776,$A36,СВЦЭМ!$B$33:$B$776,N$11)+'СЕТ СН'!$F$11+СВЦЭМ!$D$10+'СЕТ СН'!$F$5-'СЕТ СН'!$F$21</f>
        <v>2289.3915774799998</v>
      </c>
      <c r="O36" s="36">
        <f>SUMIFS(СВЦЭМ!$D$33:$D$776,СВЦЭМ!$A$33:$A$776,$A36,СВЦЭМ!$B$33:$B$776,O$11)+'СЕТ СН'!$F$11+СВЦЭМ!$D$10+'СЕТ СН'!$F$5-'СЕТ СН'!$F$21</f>
        <v>2292.3920966199998</v>
      </c>
      <c r="P36" s="36">
        <f>SUMIFS(СВЦЭМ!$D$33:$D$776,СВЦЭМ!$A$33:$A$776,$A36,СВЦЭМ!$B$33:$B$776,P$11)+'СЕТ СН'!$F$11+СВЦЭМ!$D$10+'СЕТ СН'!$F$5-'СЕТ СН'!$F$21</f>
        <v>2302.48856316</v>
      </c>
      <c r="Q36" s="36">
        <f>SUMIFS(СВЦЭМ!$D$33:$D$776,СВЦЭМ!$A$33:$A$776,$A36,СВЦЭМ!$B$33:$B$776,Q$11)+'СЕТ СН'!$F$11+СВЦЭМ!$D$10+'СЕТ СН'!$F$5-'СЕТ СН'!$F$21</f>
        <v>2306.3884614200001</v>
      </c>
      <c r="R36" s="36">
        <f>SUMIFS(СВЦЭМ!$D$33:$D$776,СВЦЭМ!$A$33:$A$776,$A36,СВЦЭМ!$B$33:$B$776,R$11)+'СЕТ СН'!$F$11+СВЦЭМ!$D$10+'СЕТ СН'!$F$5-'СЕТ СН'!$F$21</f>
        <v>2317.7840983800002</v>
      </c>
      <c r="S36" s="36">
        <f>SUMIFS(СВЦЭМ!$D$33:$D$776,СВЦЭМ!$A$33:$A$776,$A36,СВЦЭМ!$B$33:$B$776,S$11)+'СЕТ СН'!$F$11+СВЦЭМ!$D$10+'СЕТ СН'!$F$5-'СЕТ СН'!$F$21</f>
        <v>2320.7346722900002</v>
      </c>
      <c r="T36" s="36">
        <f>SUMIFS(СВЦЭМ!$D$33:$D$776,СВЦЭМ!$A$33:$A$776,$A36,СВЦЭМ!$B$33:$B$776,T$11)+'СЕТ СН'!$F$11+СВЦЭМ!$D$10+'СЕТ СН'!$F$5-'СЕТ СН'!$F$21</f>
        <v>2317.5877157</v>
      </c>
      <c r="U36" s="36">
        <f>SUMIFS(СВЦЭМ!$D$33:$D$776,СВЦЭМ!$A$33:$A$776,$A36,СВЦЭМ!$B$33:$B$776,U$11)+'СЕТ СН'!$F$11+СВЦЭМ!$D$10+'СЕТ СН'!$F$5-'СЕТ СН'!$F$21</f>
        <v>2334.2205718499999</v>
      </c>
      <c r="V36" s="36">
        <f>SUMIFS(СВЦЭМ!$D$33:$D$776,СВЦЭМ!$A$33:$A$776,$A36,СВЦЭМ!$B$33:$B$776,V$11)+'СЕТ СН'!$F$11+СВЦЭМ!$D$10+'СЕТ СН'!$F$5-'СЕТ СН'!$F$21</f>
        <v>2341.2363365299998</v>
      </c>
      <c r="W36" s="36">
        <f>SUMIFS(СВЦЭМ!$D$33:$D$776,СВЦЭМ!$A$33:$A$776,$A36,СВЦЭМ!$B$33:$B$776,W$11)+'СЕТ СН'!$F$11+СВЦЭМ!$D$10+'СЕТ СН'!$F$5-'СЕТ СН'!$F$21</f>
        <v>2323.1767646099997</v>
      </c>
      <c r="X36" s="36">
        <f>SUMIFS(СВЦЭМ!$D$33:$D$776,СВЦЭМ!$A$33:$A$776,$A36,СВЦЭМ!$B$33:$B$776,X$11)+'СЕТ СН'!$F$11+СВЦЭМ!$D$10+'СЕТ СН'!$F$5-'СЕТ СН'!$F$21</f>
        <v>2305.7339427400002</v>
      </c>
      <c r="Y36" s="36">
        <f>SUMIFS(СВЦЭМ!$D$33:$D$776,СВЦЭМ!$A$33:$A$776,$A36,СВЦЭМ!$B$33:$B$776,Y$11)+'СЕТ СН'!$F$11+СВЦЭМ!$D$10+'СЕТ СН'!$F$5-'СЕТ СН'!$F$21</f>
        <v>2289.34622975</v>
      </c>
    </row>
    <row r="37" spans="1:27" ht="15.75" x14ac:dyDescent="0.2">
      <c r="A37" s="35">
        <f t="shared" si="0"/>
        <v>43734</v>
      </c>
      <c r="B37" s="36">
        <f>SUMIFS(СВЦЭМ!$D$33:$D$776,СВЦЭМ!$A$33:$A$776,$A37,СВЦЭМ!$B$33:$B$776,B$11)+'СЕТ СН'!$F$11+СВЦЭМ!$D$10+'СЕТ СН'!$F$5-'СЕТ СН'!$F$21</f>
        <v>2343.9128086400001</v>
      </c>
      <c r="C37" s="36">
        <f>SUMIFS(СВЦЭМ!$D$33:$D$776,СВЦЭМ!$A$33:$A$776,$A37,СВЦЭМ!$B$33:$B$776,C$11)+'СЕТ СН'!$F$11+СВЦЭМ!$D$10+'СЕТ СН'!$F$5-'СЕТ СН'!$F$21</f>
        <v>2386.83221701</v>
      </c>
      <c r="D37" s="36">
        <f>SUMIFS(СВЦЭМ!$D$33:$D$776,СВЦЭМ!$A$33:$A$776,$A37,СВЦЭМ!$B$33:$B$776,D$11)+'СЕТ СН'!$F$11+СВЦЭМ!$D$10+'СЕТ СН'!$F$5-'СЕТ СН'!$F$21</f>
        <v>2417.27056111</v>
      </c>
      <c r="E37" s="36">
        <f>SUMIFS(СВЦЭМ!$D$33:$D$776,СВЦЭМ!$A$33:$A$776,$A37,СВЦЭМ!$B$33:$B$776,E$11)+'СЕТ СН'!$F$11+СВЦЭМ!$D$10+'СЕТ СН'!$F$5-'СЕТ СН'!$F$21</f>
        <v>2429.22732099</v>
      </c>
      <c r="F37" s="36">
        <f>SUMIFS(СВЦЭМ!$D$33:$D$776,СВЦЭМ!$A$33:$A$776,$A37,СВЦЭМ!$B$33:$B$776,F$11)+'СЕТ СН'!$F$11+СВЦЭМ!$D$10+'СЕТ СН'!$F$5-'СЕТ СН'!$F$21</f>
        <v>2419.0617130400001</v>
      </c>
      <c r="G37" s="36">
        <f>SUMIFS(СВЦЭМ!$D$33:$D$776,СВЦЭМ!$A$33:$A$776,$A37,СВЦЭМ!$B$33:$B$776,G$11)+'СЕТ СН'!$F$11+СВЦЭМ!$D$10+'СЕТ СН'!$F$5-'СЕТ СН'!$F$21</f>
        <v>2408.4587947600003</v>
      </c>
      <c r="H37" s="36">
        <f>SUMIFS(СВЦЭМ!$D$33:$D$776,СВЦЭМ!$A$33:$A$776,$A37,СВЦЭМ!$B$33:$B$776,H$11)+'СЕТ СН'!$F$11+СВЦЭМ!$D$10+'СЕТ СН'!$F$5-'СЕТ СН'!$F$21</f>
        <v>2361.32254147</v>
      </c>
      <c r="I37" s="36">
        <f>SUMIFS(СВЦЭМ!$D$33:$D$776,СВЦЭМ!$A$33:$A$776,$A37,СВЦЭМ!$B$33:$B$776,I$11)+'СЕТ СН'!$F$11+СВЦЭМ!$D$10+'СЕТ СН'!$F$5-'СЕТ СН'!$F$21</f>
        <v>2330.4609196900001</v>
      </c>
      <c r="J37" s="36">
        <f>SUMIFS(СВЦЭМ!$D$33:$D$776,СВЦЭМ!$A$33:$A$776,$A37,СВЦЭМ!$B$33:$B$776,J$11)+'СЕТ СН'!$F$11+СВЦЭМ!$D$10+'СЕТ СН'!$F$5-'СЕТ СН'!$F$21</f>
        <v>2337.97673867</v>
      </c>
      <c r="K37" s="36">
        <f>SUMIFS(СВЦЭМ!$D$33:$D$776,СВЦЭМ!$A$33:$A$776,$A37,СВЦЭМ!$B$33:$B$776,K$11)+'СЕТ СН'!$F$11+СВЦЭМ!$D$10+'СЕТ СН'!$F$5-'СЕТ СН'!$F$21</f>
        <v>2336.6381351</v>
      </c>
      <c r="L37" s="36">
        <f>SUMIFS(СВЦЭМ!$D$33:$D$776,СВЦЭМ!$A$33:$A$776,$A37,СВЦЭМ!$B$33:$B$776,L$11)+'СЕТ СН'!$F$11+СВЦЭМ!$D$10+'СЕТ СН'!$F$5-'СЕТ СН'!$F$21</f>
        <v>2346.7305150299999</v>
      </c>
      <c r="M37" s="36">
        <f>SUMIFS(СВЦЭМ!$D$33:$D$776,СВЦЭМ!$A$33:$A$776,$A37,СВЦЭМ!$B$33:$B$776,M$11)+'СЕТ СН'!$F$11+СВЦЭМ!$D$10+'СЕТ СН'!$F$5-'СЕТ СН'!$F$21</f>
        <v>2337.3778155800001</v>
      </c>
      <c r="N37" s="36">
        <f>SUMIFS(СВЦЭМ!$D$33:$D$776,СВЦЭМ!$A$33:$A$776,$A37,СВЦЭМ!$B$33:$B$776,N$11)+'СЕТ СН'!$F$11+СВЦЭМ!$D$10+'СЕТ СН'!$F$5-'СЕТ СН'!$F$21</f>
        <v>2330.5013409399999</v>
      </c>
      <c r="O37" s="36">
        <f>SUMIFS(СВЦЭМ!$D$33:$D$776,СВЦЭМ!$A$33:$A$776,$A37,СВЦЭМ!$B$33:$B$776,O$11)+'СЕТ СН'!$F$11+СВЦЭМ!$D$10+'СЕТ СН'!$F$5-'СЕТ СН'!$F$21</f>
        <v>2321.7103316900002</v>
      </c>
      <c r="P37" s="36">
        <f>SUMIFS(СВЦЭМ!$D$33:$D$776,СВЦЭМ!$A$33:$A$776,$A37,СВЦЭМ!$B$33:$B$776,P$11)+'СЕТ СН'!$F$11+СВЦЭМ!$D$10+'СЕТ СН'!$F$5-'СЕТ СН'!$F$21</f>
        <v>2328.5350806799997</v>
      </c>
      <c r="Q37" s="36">
        <f>SUMIFS(СВЦЭМ!$D$33:$D$776,СВЦЭМ!$A$33:$A$776,$A37,СВЦЭМ!$B$33:$B$776,Q$11)+'СЕТ СН'!$F$11+СВЦЭМ!$D$10+'СЕТ СН'!$F$5-'СЕТ СН'!$F$21</f>
        <v>2327.4587319100001</v>
      </c>
      <c r="R37" s="36">
        <f>SUMIFS(СВЦЭМ!$D$33:$D$776,СВЦЭМ!$A$33:$A$776,$A37,СВЦЭМ!$B$33:$B$776,R$11)+'СЕТ СН'!$F$11+СВЦЭМ!$D$10+'СЕТ СН'!$F$5-'СЕТ СН'!$F$21</f>
        <v>2315.9669212399999</v>
      </c>
      <c r="S37" s="36">
        <f>SUMIFS(СВЦЭМ!$D$33:$D$776,СВЦЭМ!$A$33:$A$776,$A37,СВЦЭМ!$B$33:$B$776,S$11)+'СЕТ СН'!$F$11+СВЦЭМ!$D$10+'СЕТ СН'!$F$5-'СЕТ СН'!$F$21</f>
        <v>2257.8325916100002</v>
      </c>
      <c r="T37" s="36">
        <f>SUMIFS(СВЦЭМ!$D$33:$D$776,СВЦЭМ!$A$33:$A$776,$A37,СВЦЭМ!$B$33:$B$776,T$11)+'СЕТ СН'!$F$11+СВЦЭМ!$D$10+'СЕТ СН'!$F$5-'СЕТ СН'!$F$21</f>
        <v>2257.94107983</v>
      </c>
      <c r="U37" s="36">
        <f>SUMIFS(СВЦЭМ!$D$33:$D$776,СВЦЭМ!$A$33:$A$776,$A37,СВЦЭМ!$B$33:$B$776,U$11)+'СЕТ СН'!$F$11+СВЦЭМ!$D$10+'СЕТ СН'!$F$5-'СЕТ СН'!$F$21</f>
        <v>2290.8155954200001</v>
      </c>
      <c r="V37" s="36">
        <f>SUMIFS(СВЦЭМ!$D$33:$D$776,СВЦЭМ!$A$33:$A$776,$A37,СВЦЭМ!$B$33:$B$776,V$11)+'СЕТ СН'!$F$11+СВЦЭМ!$D$10+'СЕТ СН'!$F$5-'СЕТ СН'!$F$21</f>
        <v>2306.60684687</v>
      </c>
      <c r="W37" s="36">
        <f>SUMIFS(СВЦЭМ!$D$33:$D$776,СВЦЭМ!$A$33:$A$776,$A37,СВЦЭМ!$B$33:$B$776,W$11)+'СЕТ СН'!$F$11+СВЦЭМ!$D$10+'СЕТ СН'!$F$5-'СЕТ СН'!$F$21</f>
        <v>2296.3927933300001</v>
      </c>
      <c r="X37" s="36">
        <f>SUMIFS(СВЦЭМ!$D$33:$D$776,СВЦЭМ!$A$33:$A$776,$A37,СВЦЭМ!$B$33:$B$776,X$11)+'СЕТ СН'!$F$11+СВЦЭМ!$D$10+'СЕТ СН'!$F$5-'СЕТ СН'!$F$21</f>
        <v>2259.47886857</v>
      </c>
      <c r="Y37" s="36">
        <f>SUMIFS(СВЦЭМ!$D$33:$D$776,СВЦЭМ!$A$33:$A$776,$A37,СВЦЭМ!$B$33:$B$776,Y$11)+'СЕТ СН'!$F$11+СВЦЭМ!$D$10+'СЕТ СН'!$F$5-'СЕТ СН'!$F$21</f>
        <v>2285.7484761599999</v>
      </c>
    </row>
    <row r="38" spans="1:27" ht="15.75" x14ac:dyDescent="0.2">
      <c r="A38" s="35">
        <f t="shared" si="0"/>
        <v>43735</v>
      </c>
      <c r="B38" s="36">
        <f>SUMIFS(СВЦЭМ!$D$33:$D$776,СВЦЭМ!$A$33:$A$776,$A38,СВЦЭМ!$B$33:$B$776,B$11)+'СЕТ СН'!$F$11+СВЦЭМ!$D$10+'СЕТ СН'!$F$5-'СЕТ СН'!$F$21</f>
        <v>2378.83072984</v>
      </c>
      <c r="C38" s="36">
        <f>SUMIFS(СВЦЭМ!$D$33:$D$776,СВЦЭМ!$A$33:$A$776,$A38,СВЦЭМ!$B$33:$B$776,C$11)+'СЕТ СН'!$F$11+СВЦЭМ!$D$10+'СЕТ СН'!$F$5-'СЕТ СН'!$F$21</f>
        <v>2412.1741376800001</v>
      </c>
      <c r="D38" s="36">
        <f>SUMIFS(СВЦЭМ!$D$33:$D$776,СВЦЭМ!$A$33:$A$776,$A38,СВЦЭМ!$B$33:$B$776,D$11)+'СЕТ СН'!$F$11+СВЦЭМ!$D$10+'СЕТ СН'!$F$5-'СЕТ СН'!$F$21</f>
        <v>2439.4875299699997</v>
      </c>
      <c r="E38" s="36">
        <f>SUMIFS(СВЦЭМ!$D$33:$D$776,СВЦЭМ!$A$33:$A$776,$A38,СВЦЭМ!$B$33:$B$776,E$11)+'СЕТ СН'!$F$11+СВЦЭМ!$D$10+'СЕТ СН'!$F$5-'СЕТ СН'!$F$21</f>
        <v>2445.1954787099999</v>
      </c>
      <c r="F38" s="36">
        <f>SUMIFS(СВЦЭМ!$D$33:$D$776,СВЦЭМ!$A$33:$A$776,$A38,СВЦЭМ!$B$33:$B$776,F$11)+'СЕТ СН'!$F$11+СВЦЭМ!$D$10+'СЕТ СН'!$F$5-'СЕТ СН'!$F$21</f>
        <v>2453.7389133699999</v>
      </c>
      <c r="G38" s="36">
        <f>SUMIFS(СВЦЭМ!$D$33:$D$776,СВЦЭМ!$A$33:$A$776,$A38,СВЦЭМ!$B$33:$B$776,G$11)+'СЕТ СН'!$F$11+СВЦЭМ!$D$10+'СЕТ СН'!$F$5-'СЕТ СН'!$F$21</f>
        <v>2429.3457068799999</v>
      </c>
      <c r="H38" s="36">
        <f>SUMIFS(СВЦЭМ!$D$33:$D$776,СВЦЭМ!$A$33:$A$776,$A38,СВЦЭМ!$B$33:$B$776,H$11)+'СЕТ СН'!$F$11+СВЦЭМ!$D$10+'СЕТ СН'!$F$5-'СЕТ СН'!$F$21</f>
        <v>2385.8470220600002</v>
      </c>
      <c r="I38" s="36">
        <f>SUMIFS(СВЦЭМ!$D$33:$D$776,СВЦЭМ!$A$33:$A$776,$A38,СВЦЭМ!$B$33:$B$776,I$11)+'СЕТ СН'!$F$11+СВЦЭМ!$D$10+'СЕТ СН'!$F$5-'СЕТ СН'!$F$21</f>
        <v>2329.25226441</v>
      </c>
      <c r="J38" s="36">
        <f>SUMIFS(СВЦЭМ!$D$33:$D$776,СВЦЭМ!$A$33:$A$776,$A38,СВЦЭМ!$B$33:$B$776,J$11)+'СЕТ СН'!$F$11+СВЦЭМ!$D$10+'СЕТ СН'!$F$5-'СЕТ СН'!$F$21</f>
        <v>2354.87466683</v>
      </c>
      <c r="K38" s="36">
        <f>SUMIFS(СВЦЭМ!$D$33:$D$776,СВЦЭМ!$A$33:$A$776,$A38,СВЦЭМ!$B$33:$B$776,K$11)+'СЕТ СН'!$F$11+СВЦЭМ!$D$10+'СЕТ СН'!$F$5-'СЕТ СН'!$F$21</f>
        <v>2364.1943927299999</v>
      </c>
      <c r="L38" s="36">
        <f>SUMIFS(СВЦЭМ!$D$33:$D$776,СВЦЭМ!$A$33:$A$776,$A38,СВЦЭМ!$B$33:$B$776,L$11)+'СЕТ СН'!$F$11+СВЦЭМ!$D$10+'СЕТ СН'!$F$5-'СЕТ СН'!$F$21</f>
        <v>2359.1416868699998</v>
      </c>
      <c r="M38" s="36">
        <f>SUMIFS(СВЦЭМ!$D$33:$D$776,СВЦЭМ!$A$33:$A$776,$A38,СВЦЭМ!$B$33:$B$776,M$11)+'СЕТ СН'!$F$11+СВЦЭМ!$D$10+'СЕТ СН'!$F$5-'СЕТ СН'!$F$21</f>
        <v>2355.77876552</v>
      </c>
      <c r="N38" s="36">
        <f>SUMIFS(СВЦЭМ!$D$33:$D$776,СВЦЭМ!$A$33:$A$776,$A38,СВЦЭМ!$B$33:$B$776,N$11)+'СЕТ СН'!$F$11+СВЦЭМ!$D$10+'СЕТ СН'!$F$5-'СЕТ СН'!$F$21</f>
        <v>2341.58522193</v>
      </c>
      <c r="O38" s="36">
        <f>SUMIFS(СВЦЭМ!$D$33:$D$776,СВЦЭМ!$A$33:$A$776,$A38,СВЦЭМ!$B$33:$B$776,O$11)+'СЕТ СН'!$F$11+СВЦЭМ!$D$10+'СЕТ СН'!$F$5-'СЕТ СН'!$F$21</f>
        <v>2338.88921385</v>
      </c>
      <c r="P38" s="36">
        <f>SUMIFS(СВЦЭМ!$D$33:$D$776,СВЦЭМ!$A$33:$A$776,$A38,СВЦЭМ!$B$33:$B$776,P$11)+'СЕТ СН'!$F$11+СВЦЭМ!$D$10+'СЕТ СН'!$F$5-'СЕТ СН'!$F$21</f>
        <v>2332.53697113</v>
      </c>
      <c r="Q38" s="36">
        <f>SUMIFS(СВЦЭМ!$D$33:$D$776,СВЦЭМ!$A$33:$A$776,$A38,СВЦЭМ!$B$33:$B$776,Q$11)+'СЕТ СН'!$F$11+СВЦЭМ!$D$10+'СЕТ СН'!$F$5-'СЕТ СН'!$F$21</f>
        <v>2335.7899376200003</v>
      </c>
      <c r="R38" s="36">
        <f>SUMIFS(СВЦЭМ!$D$33:$D$776,СВЦЭМ!$A$33:$A$776,$A38,СВЦЭМ!$B$33:$B$776,R$11)+'СЕТ СН'!$F$11+СВЦЭМ!$D$10+'СЕТ СН'!$F$5-'СЕТ СН'!$F$21</f>
        <v>2349.2889417699998</v>
      </c>
      <c r="S38" s="36">
        <f>SUMIFS(СВЦЭМ!$D$33:$D$776,СВЦЭМ!$A$33:$A$776,$A38,СВЦЭМ!$B$33:$B$776,S$11)+'СЕТ СН'!$F$11+СВЦЭМ!$D$10+'СЕТ СН'!$F$5-'СЕТ СН'!$F$21</f>
        <v>2350.9282526400002</v>
      </c>
      <c r="T38" s="36">
        <f>SUMIFS(СВЦЭМ!$D$33:$D$776,СВЦЭМ!$A$33:$A$776,$A38,СВЦЭМ!$B$33:$B$776,T$11)+'СЕТ СН'!$F$11+СВЦЭМ!$D$10+'СЕТ СН'!$F$5-'СЕТ СН'!$F$21</f>
        <v>2364.9424356099998</v>
      </c>
      <c r="U38" s="36">
        <f>SUMIFS(СВЦЭМ!$D$33:$D$776,СВЦЭМ!$A$33:$A$776,$A38,СВЦЭМ!$B$33:$B$776,U$11)+'СЕТ СН'!$F$11+СВЦЭМ!$D$10+'СЕТ СН'!$F$5-'СЕТ СН'!$F$21</f>
        <v>2339.2281467299999</v>
      </c>
      <c r="V38" s="36">
        <f>SUMIFS(СВЦЭМ!$D$33:$D$776,СВЦЭМ!$A$33:$A$776,$A38,СВЦЭМ!$B$33:$B$776,V$11)+'СЕТ СН'!$F$11+СВЦЭМ!$D$10+'СЕТ СН'!$F$5-'СЕТ СН'!$F$21</f>
        <v>2300.8915844100002</v>
      </c>
      <c r="W38" s="36">
        <f>SUMIFS(СВЦЭМ!$D$33:$D$776,СВЦЭМ!$A$33:$A$776,$A38,СВЦЭМ!$B$33:$B$776,W$11)+'СЕТ СН'!$F$11+СВЦЭМ!$D$10+'СЕТ СН'!$F$5-'СЕТ СН'!$F$21</f>
        <v>2286.5860649400001</v>
      </c>
      <c r="X38" s="36">
        <f>SUMIFS(СВЦЭМ!$D$33:$D$776,СВЦЭМ!$A$33:$A$776,$A38,СВЦЭМ!$B$33:$B$776,X$11)+'СЕТ СН'!$F$11+СВЦЭМ!$D$10+'СЕТ СН'!$F$5-'СЕТ СН'!$F$21</f>
        <v>2255.9547745700002</v>
      </c>
      <c r="Y38" s="36">
        <f>SUMIFS(СВЦЭМ!$D$33:$D$776,СВЦЭМ!$A$33:$A$776,$A38,СВЦЭМ!$B$33:$B$776,Y$11)+'СЕТ СН'!$F$11+СВЦЭМ!$D$10+'СЕТ СН'!$F$5-'СЕТ СН'!$F$21</f>
        <v>2267.0760377000001</v>
      </c>
    </row>
    <row r="39" spans="1:27" ht="15.75" x14ac:dyDescent="0.2">
      <c r="A39" s="35">
        <f t="shared" si="0"/>
        <v>43736</v>
      </c>
      <c r="B39" s="36">
        <f>SUMIFS(СВЦЭМ!$D$33:$D$776,СВЦЭМ!$A$33:$A$776,$A39,СВЦЭМ!$B$33:$B$776,B$11)+'СЕТ СН'!$F$11+СВЦЭМ!$D$10+'СЕТ СН'!$F$5-'СЕТ СН'!$F$21</f>
        <v>2396.9422775000003</v>
      </c>
      <c r="C39" s="36">
        <f>SUMIFS(СВЦЭМ!$D$33:$D$776,СВЦЭМ!$A$33:$A$776,$A39,СВЦЭМ!$B$33:$B$776,C$11)+'СЕТ СН'!$F$11+СВЦЭМ!$D$10+'СЕТ СН'!$F$5-'СЕТ СН'!$F$21</f>
        <v>2419.1888700199997</v>
      </c>
      <c r="D39" s="36">
        <f>SUMIFS(СВЦЭМ!$D$33:$D$776,СВЦЭМ!$A$33:$A$776,$A39,СВЦЭМ!$B$33:$B$776,D$11)+'СЕТ СН'!$F$11+СВЦЭМ!$D$10+'СЕТ СН'!$F$5-'СЕТ СН'!$F$21</f>
        <v>2435.85124916</v>
      </c>
      <c r="E39" s="36">
        <f>SUMIFS(СВЦЭМ!$D$33:$D$776,СВЦЭМ!$A$33:$A$776,$A39,СВЦЭМ!$B$33:$B$776,E$11)+'СЕТ СН'!$F$11+СВЦЭМ!$D$10+'СЕТ СН'!$F$5-'СЕТ СН'!$F$21</f>
        <v>2438.5620423999999</v>
      </c>
      <c r="F39" s="36">
        <f>SUMIFS(СВЦЭМ!$D$33:$D$776,СВЦЭМ!$A$33:$A$776,$A39,СВЦЭМ!$B$33:$B$776,F$11)+'СЕТ СН'!$F$11+СВЦЭМ!$D$10+'СЕТ СН'!$F$5-'СЕТ СН'!$F$21</f>
        <v>2431.9975382000002</v>
      </c>
      <c r="G39" s="36">
        <f>SUMIFS(СВЦЭМ!$D$33:$D$776,СВЦЭМ!$A$33:$A$776,$A39,СВЦЭМ!$B$33:$B$776,G$11)+'СЕТ СН'!$F$11+СВЦЭМ!$D$10+'СЕТ СН'!$F$5-'СЕТ СН'!$F$21</f>
        <v>2430.0417143</v>
      </c>
      <c r="H39" s="36">
        <f>SUMIFS(СВЦЭМ!$D$33:$D$776,СВЦЭМ!$A$33:$A$776,$A39,СВЦЭМ!$B$33:$B$776,H$11)+'СЕТ СН'!$F$11+СВЦЭМ!$D$10+'СЕТ СН'!$F$5-'СЕТ СН'!$F$21</f>
        <v>2410.3651058099999</v>
      </c>
      <c r="I39" s="36">
        <f>SUMIFS(СВЦЭМ!$D$33:$D$776,СВЦЭМ!$A$33:$A$776,$A39,СВЦЭМ!$B$33:$B$776,I$11)+'СЕТ СН'!$F$11+СВЦЭМ!$D$10+'СЕТ СН'!$F$5-'СЕТ СН'!$F$21</f>
        <v>2378.6579578199999</v>
      </c>
      <c r="J39" s="36">
        <f>SUMIFS(СВЦЭМ!$D$33:$D$776,СВЦЭМ!$A$33:$A$776,$A39,СВЦЭМ!$B$33:$B$776,J$11)+'СЕТ СН'!$F$11+СВЦЭМ!$D$10+'СЕТ СН'!$F$5-'СЕТ СН'!$F$21</f>
        <v>2327.2022163699999</v>
      </c>
      <c r="K39" s="36">
        <f>SUMIFS(СВЦЭМ!$D$33:$D$776,СВЦЭМ!$A$33:$A$776,$A39,СВЦЭМ!$B$33:$B$776,K$11)+'СЕТ СН'!$F$11+СВЦЭМ!$D$10+'СЕТ СН'!$F$5-'СЕТ СН'!$F$21</f>
        <v>2336.2210271200001</v>
      </c>
      <c r="L39" s="36">
        <f>SUMIFS(СВЦЭМ!$D$33:$D$776,СВЦЭМ!$A$33:$A$776,$A39,СВЦЭМ!$B$33:$B$776,L$11)+'СЕТ СН'!$F$11+СВЦЭМ!$D$10+'СЕТ СН'!$F$5-'СЕТ СН'!$F$21</f>
        <v>2339.1268516800001</v>
      </c>
      <c r="M39" s="36">
        <f>SUMIFS(СВЦЭМ!$D$33:$D$776,СВЦЭМ!$A$33:$A$776,$A39,СВЦЭМ!$B$33:$B$776,M$11)+'СЕТ СН'!$F$11+СВЦЭМ!$D$10+'СЕТ СН'!$F$5-'СЕТ СН'!$F$21</f>
        <v>2319.1059889799999</v>
      </c>
      <c r="N39" s="36">
        <f>SUMIFS(СВЦЭМ!$D$33:$D$776,СВЦЭМ!$A$33:$A$776,$A39,СВЦЭМ!$B$33:$B$776,N$11)+'СЕТ СН'!$F$11+СВЦЭМ!$D$10+'СЕТ СН'!$F$5-'СЕТ СН'!$F$21</f>
        <v>2309.9616292199998</v>
      </c>
      <c r="O39" s="36">
        <f>SUMIFS(СВЦЭМ!$D$33:$D$776,СВЦЭМ!$A$33:$A$776,$A39,СВЦЭМ!$B$33:$B$776,O$11)+'СЕТ СН'!$F$11+СВЦЭМ!$D$10+'СЕТ СН'!$F$5-'СЕТ СН'!$F$21</f>
        <v>2309.1082988500002</v>
      </c>
      <c r="P39" s="36">
        <f>SUMIFS(СВЦЭМ!$D$33:$D$776,СВЦЭМ!$A$33:$A$776,$A39,СВЦЭМ!$B$33:$B$776,P$11)+'СЕТ СН'!$F$11+СВЦЭМ!$D$10+'СЕТ СН'!$F$5-'СЕТ СН'!$F$21</f>
        <v>2311.8655170800002</v>
      </c>
      <c r="Q39" s="36">
        <f>SUMIFS(СВЦЭМ!$D$33:$D$776,СВЦЭМ!$A$33:$A$776,$A39,СВЦЭМ!$B$33:$B$776,Q$11)+'СЕТ СН'!$F$11+СВЦЭМ!$D$10+'СЕТ СН'!$F$5-'СЕТ СН'!$F$21</f>
        <v>2316.46326666</v>
      </c>
      <c r="R39" s="36">
        <f>SUMIFS(СВЦЭМ!$D$33:$D$776,СВЦЭМ!$A$33:$A$776,$A39,СВЦЭМ!$B$33:$B$776,R$11)+'СЕТ СН'!$F$11+СВЦЭМ!$D$10+'СЕТ СН'!$F$5-'СЕТ СН'!$F$21</f>
        <v>2273.37926221</v>
      </c>
      <c r="S39" s="36">
        <f>SUMIFS(СВЦЭМ!$D$33:$D$776,СВЦЭМ!$A$33:$A$776,$A39,СВЦЭМ!$B$33:$B$776,S$11)+'СЕТ СН'!$F$11+СВЦЭМ!$D$10+'СЕТ СН'!$F$5-'СЕТ СН'!$F$21</f>
        <v>2243.0331376599997</v>
      </c>
      <c r="T39" s="36">
        <f>SUMIFS(СВЦЭМ!$D$33:$D$776,СВЦЭМ!$A$33:$A$776,$A39,СВЦЭМ!$B$33:$B$776,T$11)+'СЕТ СН'!$F$11+СВЦЭМ!$D$10+'СЕТ СН'!$F$5-'СЕТ СН'!$F$21</f>
        <v>2254.9169193400003</v>
      </c>
      <c r="U39" s="36">
        <f>SUMIFS(СВЦЭМ!$D$33:$D$776,СВЦЭМ!$A$33:$A$776,$A39,СВЦЭМ!$B$33:$B$776,U$11)+'СЕТ СН'!$F$11+СВЦЭМ!$D$10+'СЕТ СН'!$F$5-'СЕТ СН'!$F$21</f>
        <v>2285.4516717500001</v>
      </c>
      <c r="V39" s="36">
        <f>SUMIFS(СВЦЭМ!$D$33:$D$776,СВЦЭМ!$A$33:$A$776,$A39,СВЦЭМ!$B$33:$B$776,V$11)+'СЕТ СН'!$F$11+СВЦЭМ!$D$10+'СЕТ СН'!$F$5-'СЕТ СН'!$F$21</f>
        <v>2298.4093107600002</v>
      </c>
      <c r="W39" s="36">
        <f>SUMIFS(СВЦЭМ!$D$33:$D$776,СВЦЭМ!$A$33:$A$776,$A39,СВЦЭМ!$B$33:$B$776,W$11)+'СЕТ СН'!$F$11+СВЦЭМ!$D$10+'СЕТ СН'!$F$5-'СЕТ СН'!$F$21</f>
        <v>2288.4610566000001</v>
      </c>
      <c r="X39" s="36">
        <f>SUMIFS(СВЦЭМ!$D$33:$D$776,СВЦЭМ!$A$33:$A$776,$A39,СВЦЭМ!$B$33:$B$776,X$11)+'СЕТ СН'!$F$11+СВЦЭМ!$D$10+'СЕТ СН'!$F$5-'СЕТ СН'!$F$21</f>
        <v>2264.7569629899999</v>
      </c>
      <c r="Y39" s="36">
        <f>SUMIFS(СВЦЭМ!$D$33:$D$776,СВЦЭМ!$A$33:$A$776,$A39,СВЦЭМ!$B$33:$B$776,Y$11)+'СЕТ СН'!$F$11+СВЦЭМ!$D$10+'СЕТ СН'!$F$5-'СЕТ СН'!$F$21</f>
        <v>2310.7217071599998</v>
      </c>
    </row>
    <row r="40" spans="1:27" ht="15.75" x14ac:dyDescent="0.2">
      <c r="A40" s="35">
        <f t="shared" si="0"/>
        <v>43737</v>
      </c>
      <c r="B40" s="36">
        <f>SUMIFS(СВЦЭМ!$D$33:$D$776,СВЦЭМ!$A$33:$A$776,$A40,СВЦЭМ!$B$33:$B$776,B$11)+'СЕТ СН'!$F$11+СВЦЭМ!$D$10+'СЕТ СН'!$F$5-'СЕТ СН'!$F$21</f>
        <v>2381.52144013</v>
      </c>
      <c r="C40" s="36">
        <f>SUMIFS(СВЦЭМ!$D$33:$D$776,СВЦЭМ!$A$33:$A$776,$A40,СВЦЭМ!$B$33:$B$776,C$11)+'СЕТ СН'!$F$11+СВЦЭМ!$D$10+'СЕТ СН'!$F$5-'СЕТ СН'!$F$21</f>
        <v>2406.38656782</v>
      </c>
      <c r="D40" s="36">
        <f>SUMIFS(СВЦЭМ!$D$33:$D$776,СВЦЭМ!$A$33:$A$776,$A40,СВЦЭМ!$B$33:$B$776,D$11)+'СЕТ СН'!$F$11+СВЦЭМ!$D$10+'СЕТ СН'!$F$5-'СЕТ СН'!$F$21</f>
        <v>2419.8083347500001</v>
      </c>
      <c r="E40" s="36">
        <f>SUMIFS(СВЦЭМ!$D$33:$D$776,СВЦЭМ!$A$33:$A$776,$A40,СВЦЭМ!$B$33:$B$776,E$11)+'СЕТ СН'!$F$11+СВЦЭМ!$D$10+'СЕТ СН'!$F$5-'СЕТ СН'!$F$21</f>
        <v>2427.10397225</v>
      </c>
      <c r="F40" s="36">
        <f>SUMIFS(СВЦЭМ!$D$33:$D$776,СВЦЭМ!$A$33:$A$776,$A40,СВЦЭМ!$B$33:$B$776,F$11)+'СЕТ СН'!$F$11+СВЦЭМ!$D$10+'СЕТ СН'!$F$5-'СЕТ СН'!$F$21</f>
        <v>2428.9569514300001</v>
      </c>
      <c r="G40" s="36">
        <f>SUMIFS(СВЦЭМ!$D$33:$D$776,СВЦЭМ!$A$33:$A$776,$A40,СВЦЭМ!$B$33:$B$776,G$11)+'СЕТ СН'!$F$11+СВЦЭМ!$D$10+'СЕТ СН'!$F$5-'СЕТ СН'!$F$21</f>
        <v>2421.1278360599999</v>
      </c>
      <c r="H40" s="36">
        <f>SUMIFS(СВЦЭМ!$D$33:$D$776,СВЦЭМ!$A$33:$A$776,$A40,СВЦЭМ!$B$33:$B$776,H$11)+'СЕТ СН'!$F$11+СВЦЭМ!$D$10+'СЕТ СН'!$F$5-'СЕТ СН'!$F$21</f>
        <v>2403.58917273</v>
      </c>
      <c r="I40" s="36">
        <f>SUMIFS(СВЦЭМ!$D$33:$D$776,СВЦЭМ!$A$33:$A$776,$A40,СВЦЭМ!$B$33:$B$776,I$11)+'СЕТ СН'!$F$11+СВЦЭМ!$D$10+'СЕТ СН'!$F$5-'СЕТ СН'!$F$21</f>
        <v>2390.1931469700003</v>
      </c>
      <c r="J40" s="36">
        <f>SUMIFS(СВЦЭМ!$D$33:$D$776,СВЦЭМ!$A$33:$A$776,$A40,СВЦЭМ!$B$33:$B$776,J$11)+'СЕТ СН'!$F$11+СВЦЭМ!$D$10+'СЕТ СН'!$F$5-'СЕТ СН'!$F$21</f>
        <v>2350.6192265300001</v>
      </c>
      <c r="K40" s="36">
        <f>SUMIFS(СВЦЭМ!$D$33:$D$776,СВЦЭМ!$A$33:$A$776,$A40,СВЦЭМ!$B$33:$B$776,K$11)+'СЕТ СН'!$F$11+СВЦЭМ!$D$10+'СЕТ СН'!$F$5-'СЕТ СН'!$F$21</f>
        <v>2326.6011360699999</v>
      </c>
      <c r="L40" s="36">
        <f>SUMIFS(СВЦЭМ!$D$33:$D$776,СВЦЭМ!$A$33:$A$776,$A40,СВЦЭМ!$B$33:$B$776,L$11)+'СЕТ СН'!$F$11+СВЦЭМ!$D$10+'СЕТ СН'!$F$5-'СЕТ СН'!$F$21</f>
        <v>2333.36455742</v>
      </c>
      <c r="M40" s="36">
        <f>SUMIFS(СВЦЭМ!$D$33:$D$776,СВЦЭМ!$A$33:$A$776,$A40,СВЦЭМ!$B$33:$B$776,M$11)+'СЕТ СН'!$F$11+СВЦЭМ!$D$10+'СЕТ СН'!$F$5-'СЕТ СН'!$F$21</f>
        <v>2317.6714844600001</v>
      </c>
      <c r="N40" s="36">
        <f>SUMIFS(СВЦЭМ!$D$33:$D$776,СВЦЭМ!$A$33:$A$776,$A40,СВЦЭМ!$B$33:$B$776,N$11)+'СЕТ СН'!$F$11+СВЦЭМ!$D$10+'СЕТ СН'!$F$5-'СЕТ СН'!$F$21</f>
        <v>2315.2498950099998</v>
      </c>
      <c r="O40" s="36">
        <f>SUMIFS(СВЦЭМ!$D$33:$D$776,СВЦЭМ!$A$33:$A$776,$A40,СВЦЭМ!$B$33:$B$776,O$11)+'СЕТ СН'!$F$11+СВЦЭМ!$D$10+'СЕТ СН'!$F$5-'СЕТ СН'!$F$21</f>
        <v>2317.5545784300002</v>
      </c>
      <c r="P40" s="36">
        <f>SUMIFS(СВЦЭМ!$D$33:$D$776,СВЦЭМ!$A$33:$A$776,$A40,СВЦЭМ!$B$33:$B$776,P$11)+'СЕТ СН'!$F$11+СВЦЭМ!$D$10+'СЕТ СН'!$F$5-'СЕТ СН'!$F$21</f>
        <v>2329.62856994</v>
      </c>
      <c r="Q40" s="36">
        <f>SUMIFS(СВЦЭМ!$D$33:$D$776,СВЦЭМ!$A$33:$A$776,$A40,СВЦЭМ!$B$33:$B$776,Q$11)+'СЕТ СН'!$F$11+СВЦЭМ!$D$10+'СЕТ СН'!$F$5-'СЕТ СН'!$F$21</f>
        <v>2336.5493437099999</v>
      </c>
      <c r="R40" s="36">
        <f>SUMIFS(СВЦЭМ!$D$33:$D$776,СВЦЭМ!$A$33:$A$776,$A40,СВЦЭМ!$B$33:$B$776,R$11)+'СЕТ СН'!$F$11+СВЦЭМ!$D$10+'СЕТ СН'!$F$5-'СЕТ СН'!$F$21</f>
        <v>2292.666455</v>
      </c>
      <c r="S40" s="36">
        <f>SUMIFS(СВЦЭМ!$D$33:$D$776,СВЦЭМ!$A$33:$A$776,$A40,СВЦЭМ!$B$33:$B$776,S$11)+'СЕТ СН'!$F$11+СВЦЭМ!$D$10+'СЕТ СН'!$F$5-'СЕТ СН'!$F$21</f>
        <v>2256.32228657</v>
      </c>
      <c r="T40" s="36">
        <f>SUMIFS(СВЦЭМ!$D$33:$D$776,СВЦЭМ!$A$33:$A$776,$A40,СВЦЭМ!$B$33:$B$776,T$11)+'СЕТ СН'!$F$11+СВЦЭМ!$D$10+'СЕТ СН'!$F$5-'СЕТ СН'!$F$21</f>
        <v>2273.9084500700001</v>
      </c>
      <c r="U40" s="36">
        <f>SUMIFS(СВЦЭМ!$D$33:$D$776,СВЦЭМ!$A$33:$A$776,$A40,СВЦЭМ!$B$33:$B$776,U$11)+'СЕТ СН'!$F$11+СВЦЭМ!$D$10+'СЕТ СН'!$F$5-'СЕТ СН'!$F$21</f>
        <v>2308.0625580999999</v>
      </c>
      <c r="V40" s="36">
        <f>SUMIFS(СВЦЭМ!$D$33:$D$776,СВЦЭМ!$A$33:$A$776,$A40,СВЦЭМ!$B$33:$B$776,V$11)+'СЕТ СН'!$F$11+СВЦЭМ!$D$10+'СЕТ СН'!$F$5-'СЕТ СН'!$F$21</f>
        <v>2320.2469657199999</v>
      </c>
      <c r="W40" s="36">
        <f>SUMIFS(СВЦЭМ!$D$33:$D$776,СВЦЭМ!$A$33:$A$776,$A40,СВЦЭМ!$B$33:$B$776,W$11)+'СЕТ СН'!$F$11+СВЦЭМ!$D$10+'СЕТ СН'!$F$5-'СЕТ СН'!$F$21</f>
        <v>2311.4109453000001</v>
      </c>
      <c r="X40" s="36">
        <f>SUMIFS(СВЦЭМ!$D$33:$D$776,СВЦЭМ!$A$33:$A$776,$A40,СВЦЭМ!$B$33:$B$776,X$11)+'СЕТ СН'!$F$11+СВЦЭМ!$D$10+'СЕТ СН'!$F$5-'СЕТ СН'!$F$21</f>
        <v>2274.9135741999999</v>
      </c>
      <c r="Y40" s="36">
        <f>SUMIFS(СВЦЭМ!$D$33:$D$776,СВЦЭМ!$A$33:$A$776,$A40,СВЦЭМ!$B$33:$B$776,Y$11)+'СЕТ СН'!$F$11+СВЦЭМ!$D$10+'СЕТ СН'!$F$5-'СЕТ СН'!$F$21</f>
        <v>2269.2844235900002</v>
      </c>
    </row>
    <row r="41" spans="1:27" ht="15.75" x14ac:dyDescent="0.2">
      <c r="A41" s="35">
        <f t="shared" si="0"/>
        <v>43738</v>
      </c>
      <c r="B41" s="36">
        <f>SUMIFS(СВЦЭМ!$D$33:$D$776,СВЦЭМ!$A$33:$A$776,$A41,СВЦЭМ!$B$33:$B$776,B$11)+'СЕТ СН'!$F$11+СВЦЭМ!$D$10+'СЕТ СН'!$F$5-'СЕТ СН'!$F$21</f>
        <v>2325.14582827</v>
      </c>
      <c r="C41" s="36">
        <f>SUMIFS(СВЦЭМ!$D$33:$D$776,СВЦЭМ!$A$33:$A$776,$A41,СВЦЭМ!$B$33:$B$776,C$11)+'СЕТ СН'!$F$11+СВЦЭМ!$D$10+'СЕТ СН'!$F$5-'СЕТ СН'!$F$21</f>
        <v>2359.9554318199998</v>
      </c>
      <c r="D41" s="36">
        <f>SUMIFS(СВЦЭМ!$D$33:$D$776,СВЦЭМ!$A$33:$A$776,$A41,СВЦЭМ!$B$33:$B$776,D$11)+'СЕТ СН'!$F$11+СВЦЭМ!$D$10+'СЕТ СН'!$F$5-'СЕТ СН'!$F$21</f>
        <v>2376.3045942899998</v>
      </c>
      <c r="E41" s="36">
        <f>SUMIFS(СВЦЭМ!$D$33:$D$776,СВЦЭМ!$A$33:$A$776,$A41,СВЦЭМ!$B$33:$B$776,E$11)+'СЕТ СН'!$F$11+СВЦЭМ!$D$10+'СЕТ СН'!$F$5-'СЕТ СН'!$F$21</f>
        <v>2390.9086306499998</v>
      </c>
      <c r="F41" s="36">
        <f>SUMIFS(СВЦЭМ!$D$33:$D$776,СВЦЭМ!$A$33:$A$776,$A41,СВЦЭМ!$B$33:$B$776,F$11)+'СЕТ СН'!$F$11+СВЦЭМ!$D$10+'СЕТ СН'!$F$5-'СЕТ СН'!$F$21</f>
        <v>2383.3520355000001</v>
      </c>
      <c r="G41" s="36">
        <f>SUMIFS(СВЦЭМ!$D$33:$D$776,СВЦЭМ!$A$33:$A$776,$A41,СВЦЭМ!$B$33:$B$776,G$11)+'СЕТ СН'!$F$11+СВЦЭМ!$D$10+'СЕТ СН'!$F$5-'СЕТ СН'!$F$21</f>
        <v>2367.33848128</v>
      </c>
      <c r="H41" s="36">
        <f>SUMIFS(СВЦЭМ!$D$33:$D$776,СВЦЭМ!$A$33:$A$776,$A41,СВЦЭМ!$B$33:$B$776,H$11)+'СЕТ СН'!$F$11+СВЦЭМ!$D$10+'СЕТ СН'!$F$5-'СЕТ СН'!$F$21</f>
        <v>2311.6406025599999</v>
      </c>
      <c r="I41" s="36">
        <f>SUMIFS(СВЦЭМ!$D$33:$D$776,СВЦЭМ!$A$33:$A$776,$A41,СВЦЭМ!$B$33:$B$776,I$11)+'СЕТ СН'!$F$11+СВЦЭМ!$D$10+'СЕТ СН'!$F$5-'СЕТ СН'!$F$21</f>
        <v>2298.6094205199997</v>
      </c>
      <c r="J41" s="36">
        <f>SUMIFS(СВЦЭМ!$D$33:$D$776,СВЦЭМ!$A$33:$A$776,$A41,СВЦЭМ!$B$33:$B$776,J$11)+'СЕТ СН'!$F$11+СВЦЭМ!$D$10+'СЕТ СН'!$F$5-'СЕТ СН'!$F$21</f>
        <v>2315.5586102799998</v>
      </c>
      <c r="K41" s="36">
        <f>SUMIFS(СВЦЭМ!$D$33:$D$776,СВЦЭМ!$A$33:$A$776,$A41,СВЦЭМ!$B$33:$B$776,K$11)+'СЕТ СН'!$F$11+СВЦЭМ!$D$10+'СЕТ СН'!$F$5-'СЕТ СН'!$F$21</f>
        <v>2319.5231345699999</v>
      </c>
      <c r="L41" s="36">
        <f>SUMIFS(СВЦЭМ!$D$33:$D$776,СВЦЭМ!$A$33:$A$776,$A41,СВЦЭМ!$B$33:$B$776,L$11)+'СЕТ СН'!$F$11+СВЦЭМ!$D$10+'СЕТ СН'!$F$5-'СЕТ СН'!$F$21</f>
        <v>2313.9892328599999</v>
      </c>
      <c r="M41" s="36">
        <f>SUMIFS(СВЦЭМ!$D$33:$D$776,СВЦЭМ!$A$33:$A$776,$A41,СВЦЭМ!$B$33:$B$776,M$11)+'СЕТ СН'!$F$11+СВЦЭМ!$D$10+'СЕТ СН'!$F$5-'СЕТ СН'!$F$21</f>
        <v>2287.52573527</v>
      </c>
      <c r="N41" s="36">
        <f>SUMIFS(СВЦЭМ!$D$33:$D$776,СВЦЭМ!$A$33:$A$776,$A41,СВЦЭМ!$B$33:$B$776,N$11)+'СЕТ СН'!$F$11+СВЦЭМ!$D$10+'СЕТ СН'!$F$5-'СЕТ СН'!$F$21</f>
        <v>2277.9380334299999</v>
      </c>
      <c r="O41" s="36">
        <f>SUMIFS(СВЦЭМ!$D$33:$D$776,СВЦЭМ!$A$33:$A$776,$A41,СВЦЭМ!$B$33:$B$776,O$11)+'СЕТ СН'!$F$11+СВЦЭМ!$D$10+'СЕТ СН'!$F$5-'СЕТ СН'!$F$21</f>
        <v>2257.6767291400001</v>
      </c>
      <c r="P41" s="36">
        <f>SUMIFS(СВЦЭМ!$D$33:$D$776,СВЦЭМ!$A$33:$A$776,$A41,СВЦЭМ!$B$33:$B$776,P$11)+'СЕТ СН'!$F$11+СВЦЭМ!$D$10+'СЕТ СН'!$F$5-'СЕТ СН'!$F$21</f>
        <v>2264.9725601499999</v>
      </c>
      <c r="Q41" s="36">
        <f>SUMIFS(СВЦЭМ!$D$33:$D$776,СВЦЭМ!$A$33:$A$776,$A41,СВЦЭМ!$B$33:$B$776,Q$11)+'СЕТ СН'!$F$11+СВЦЭМ!$D$10+'СЕТ СН'!$F$5-'СЕТ СН'!$F$21</f>
        <v>2270.7930100200001</v>
      </c>
      <c r="R41" s="36">
        <f>SUMIFS(СВЦЭМ!$D$33:$D$776,СВЦЭМ!$A$33:$A$776,$A41,СВЦЭМ!$B$33:$B$776,R$11)+'СЕТ СН'!$F$11+СВЦЭМ!$D$10+'СЕТ СН'!$F$5-'СЕТ СН'!$F$21</f>
        <v>2235.4655193799999</v>
      </c>
      <c r="S41" s="36">
        <f>SUMIFS(СВЦЭМ!$D$33:$D$776,СВЦЭМ!$A$33:$A$776,$A41,СВЦЭМ!$B$33:$B$776,S$11)+'СЕТ СН'!$F$11+СВЦЭМ!$D$10+'СЕТ СН'!$F$5-'СЕТ СН'!$F$21</f>
        <v>2242.0404696599999</v>
      </c>
      <c r="T41" s="36">
        <f>SUMIFS(СВЦЭМ!$D$33:$D$776,СВЦЭМ!$A$33:$A$776,$A41,СВЦЭМ!$B$33:$B$776,T$11)+'СЕТ СН'!$F$11+СВЦЭМ!$D$10+'СЕТ СН'!$F$5-'СЕТ СН'!$F$21</f>
        <v>2256.7031278200002</v>
      </c>
      <c r="U41" s="36">
        <f>SUMIFS(СВЦЭМ!$D$33:$D$776,СВЦЭМ!$A$33:$A$776,$A41,СВЦЭМ!$B$33:$B$776,U$11)+'СЕТ СН'!$F$11+СВЦЭМ!$D$10+'СЕТ СН'!$F$5-'СЕТ СН'!$F$21</f>
        <v>2286.78683241</v>
      </c>
      <c r="V41" s="36">
        <f>SUMIFS(СВЦЭМ!$D$33:$D$776,СВЦЭМ!$A$33:$A$776,$A41,СВЦЭМ!$B$33:$B$776,V$11)+'СЕТ СН'!$F$11+СВЦЭМ!$D$10+'СЕТ СН'!$F$5-'СЕТ СН'!$F$21</f>
        <v>2292.1817528299998</v>
      </c>
      <c r="W41" s="36">
        <f>SUMIFS(СВЦЭМ!$D$33:$D$776,СВЦЭМ!$A$33:$A$776,$A41,СВЦЭМ!$B$33:$B$776,W$11)+'СЕТ СН'!$F$11+СВЦЭМ!$D$10+'СЕТ СН'!$F$5-'СЕТ СН'!$F$21</f>
        <v>2284.7158451800001</v>
      </c>
      <c r="X41" s="36">
        <f>SUMIFS(СВЦЭМ!$D$33:$D$776,СВЦЭМ!$A$33:$A$776,$A41,СВЦЭМ!$B$33:$B$776,X$11)+'СЕТ СН'!$F$11+СВЦЭМ!$D$10+'СЕТ СН'!$F$5-'СЕТ СН'!$F$21</f>
        <v>2253.51535431</v>
      </c>
      <c r="Y41" s="36">
        <f>SUMIFS(СВЦЭМ!$D$33:$D$776,СВЦЭМ!$A$33:$A$776,$A41,СВЦЭМ!$B$33:$B$776,Y$11)+'СЕТ СН'!$F$11+СВЦЭМ!$D$10+'СЕТ СН'!$F$5-'СЕТ СН'!$F$21</f>
        <v>2229.7785284000001</v>
      </c>
    </row>
    <row r="42" spans="1:27" ht="15.75" hidden="1" x14ac:dyDescent="0.2">
      <c r="A42" s="35">
        <f t="shared" si="0"/>
        <v>43739</v>
      </c>
      <c r="B42" s="36">
        <f>SUMIFS(СВЦЭМ!$D$33:$D$776,СВЦЭМ!$A$33:$A$776,$A42,СВЦЭМ!$B$33:$B$776,B$11)+'СЕТ СН'!$F$11+СВЦЭМ!$D$10+'СЕТ СН'!$F$5-'СЕТ СН'!$F$21</f>
        <v>1702.9474639099999</v>
      </c>
      <c r="C42" s="36">
        <f>SUMIFS(СВЦЭМ!$D$33:$D$776,СВЦЭМ!$A$33:$A$776,$A42,СВЦЭМ!$B$33:$B$776,C$11)+'СЕТ СН'!$F$11+СВЦЭМ!$D$10+'СЕТ СН'!$F$5-'СЕТ СН'!$F$21</f>
        <v>1702.9474639099999</v>
      </c>
      <c r="D42" s="36">
        <f>SUMIFS(СВЦЭМ!$D$33:$D$776,СВЦЭМ!$A$33:$A$776,$A42,СВЦЭМ!$B$33:$B$776,D$11)+'СЕТ СН'!$F$11+СВЦЭМ!$D$10+'СЕТ СН'!$F$5-'СЕТ СН'!$F$21</f>
        <v>1702.9474639099999</v>
      </c>
      <c r="E42" s="36">
        <f>SUMIFS(СВЦЭМ!$D$33:$D$776,СВЦЭМ!$A$33:$A$776,$A42,СВЦЭМ!$B$33:$B$776,E$11)+'СЕТ СН'!$F$11+СВЦЭМ!$D$10+'СЕТ СН'!$F$5-'СЕТ СН'!$F$21</f>
        <v>1702.9474639099999</v>
      </c>
      <c r="F42" s="36">
        <f>SUMIFS(СВЦЭМ!$D$33:$D$776,СВЦЭМ!$A$33:$A$776,$A42,СВЦЭМ!$B$33:$B$776,F$11)+'СЕТ СН'!$F$11+СВЦЭМ!$D$10+'СЕТ СН'!$F$5-'СЕТ СН'!$F$21</f>
        <v>1702.9474639099999</v>
      </c>
      <c r="G42" s="36">
        <f>SUMIFS(СВЦЭМ!$D$33:$D$776,СВЦЭМ!$A$33:$A$776,$A42,СВЦЭМ!$B$33:$B$776,G$11)+'СЕТ СН'!$F$11+СВЦЭМ!$D$10+'СЕТ СН'!$F$5-'СЕТ СН'!$F$21</f>
        <v>1702.9474639099999</v>
      </c>
      <c r="H42" s="36">
        <f>SUMIFS(СВЦЭМ!$D$33:$D$776,СВЦЭМ!$A$33:$A$776,$A42,СВЦЭМ!$B$33:$B$776,H$11)+'СЕТ СН'!$F$11+СВЦЭМ!$D$10+'СЕТ СН'!$F$5-'СЕТ СН'!$F$21</f>
        <v>1702.9474639099999</v>
      </c>
      <c r="I42" s="36">
        <f>SUMIFS(СВЦЭМ!$D$33:$D$776,СВЦЭМ!$A$33:$A$776,$A42,СВЦЭМ!$B$33:$B$776,I$11)+'СЕТ СН'!$F$11+СВЦЭМ!$D$10+'СЕТ СН'!$F$5-'СЕТ СН'!$F$21</f>
        <v>1702.9474639099999</v>
      </c>
      <c r="J42" s="36">
        <f>SUMIFS(СВЦЭМ!$D$33:$D$776,СВЦЭМ!$A$33:$A$776,$A42,СВЦЭМ!$B$33:$B$776,J$11)+'СЕТ СН'!$F$11+СВЦЭМ!$D$10+'СЕТ СН'!$F$5-'СЕТ СН'!$F$21</f>
        <v>1702.9474639099999</v>
      </c>
      <c r="K42" s="36">
        <f>SUMIFS(СВЦЭМ!$D$33:$D$776,СВЦЭМ!$A$33:$A$776,$A42,СВЦЭМ!$B$33:$B$776,K$11)+'СЕТ СН'!$F$11+СВЦЭМ!$D$10+'СЕТ СН'!$F$5-'СЕТ СН'!$F$21</f>
        <v>1702.9474639099999</v>
      </c>
      <c r="L42" s="36">
        <f>SUMIFS(СВЦЭМ!$D$33:$D$776,СВЦЭМ!$A$33:$A$776,$A42,СВЦЭМ!$B$33:$B$776,L$11)+'СЕТ СН'!$F$11+СВЦЭМ!$D$10+'СЕТ СН'!$F$5-'СЕТ СН'!$F$21</f>
        <v>1702.9474639099999</v>
      </c>
      <c r="M42" s="36">
        <f>SUMIFS(СВЦЭМ!$D$33:$D$776,СВЦЭМ!$A$33:$A$776,$A42,СВЦЭМ!$B$33:$B$776,M$11)+'СЕТ СН'!$F$11+СВЦЭМ!$D$10+'СЕТ СН'!$F$5-'СЕТ СН'!$F$21</f>
        <v>1702.9474639099999</v>
      </c>
      <c r="N42" s="36">
        <f>SUMIFS(СВЦЭМ!$D$33:$D$776,СВЦЭМ!$A$33:$A$776,$A42,СВЦЭМ!$B$33:$B$776,N$11)+'СЕТ СН'!$F$11+СВЦЭМ!$D$10+'СЕТ СН'!$F$5-'СЕТ СН'!$F$21</f>
        <v>1702.9474639099999</v>
      </c>
      <c r="O42" s="36">
        <f>SUMIFS(СВЦЭМ!$D$33:$D$776,СВЦЭМ!$A$33:$A$776,$A42,СВЦЭМ!$B$33:$B$776,O$11)+'СЕТ СН'!$F$11+СВЦЭМ!$D$10+'СЕТ СН'!$F$5-'СЕТ СН'!$F$21</f>
        <v>1702.9474639099999</v>
      </c>
      <c r="P42" s="36">
        <f>SUMIFS(СВЦЭМ!$D$33:$D$776,СВЦЭМ!$A$33:$A$776,$A42,СВЦЭМ!$B$33:$B$776,P$11)+'СЕТ СН'!$F$11+СВЦЭМ!$D$10+'СЕТ СН'!$F$5-'СЕТ СН'!$F$21</f>
        <v>1702.9474639099999</v>
      </c>
      <c r="Q42" s="36">
        <f>SUMIFS(СВЦЭМ!$D$33:$D$776,СВЦЭМ!$A$33:$A$776,$A42,СВЦЭМ!$B$33:$B$776,Q$11)+'СЕТ СН'!$F$11+СВЦЭМ!$D$10+'СЕТ СН'!$F$5-'СЕТ СН'!$F$21</f>
        <v>1702.9474639099999</v>
      </c>
      <c r="R42" s="36">
        <f>SUMIFS(СВЦЭМ!$D$33:$D$776,СВЦЭМ!$A$33:$A$776,$A42,СВЦЭМ!$B$33:$B$776,R$11)+'СЕТ СН'!$F$11+СВЦЭМ!$D$10+'СЕТ СН'!$F$5-'СЕТ СН'!$F$21</f>
        <v>1702.9474639099999</v>
      </c>
      <c r="S42" s="36">
        <f>SUMIFS(СВЦЭМ!$D$33:$D$776,СВЦЭМ!$A$33:$A$776,$A42,СВЦЭМ!$B$33:$B$776,S$11)+'СЕТ СН'!$F$11+СВЦЭМ!$D$10+'СЕТ СН'!$F$5-'СЕТ СН'!$F$21</f>
        <v>1702.9474639099999</v>
      </c>
      <c r="T42" s="36">
        <f>SUMIFS(СВЦЭМ!$D$33:$D$776,СВЦЭМ!$A$33:$A$776,$A42,СВЦЭМ!$B$33:$B$776,T$11)+'СЕТ СН'!$F$11+СВЦЭМ!$D$10+'СЕТ СН'!$F$5-'СЕТ СН'!$F$21</f>
        <v>1702.9474639099999</v>
      </c>
      <c r="U42" s="36">
        <f>SUMIFS(СВЦЭМ!$D$33:$D$776,СВЦЭМ!$A$33:$A$776,$A42,СВЦЭМ!$B$33:$B$776,U$11)+'СЕТ СН'!$F$11+СВЦЭМ!$D$10+'СЕТ СН'!$F$5-'СЕТ СН'!$F$21</f>
        <v>1702.9474639099999</v>
      </c>
      <c r="V42" s="36">
        <f>SUMIFS(СВЦЭМ!$D$33:$D$776,СВЦЭМ!$A$33:$A$776,$A42,СВЦЭМ!$B$33:$B$776,V$11)+'СЕТ СН'!$F$11+СВЦЭМ!$D$10+'СЕТ СН'!$F$5-'СЕТ СН'!$F$21</f>
        <v>1702.9474639099999</v>
      </c>
      <c r="W42" s="36">
        <f>SUMIFS(СВЦЭМ!$D$33:$D$776,СВЦЭМ!$A$33:$A$776,$A42,СВЦЭМ!$B$33:$B$776,W$11)+'СЕТ СН'!$F$11+СВЦЭМ!$D$10+'СЕТ СН'!$F$5-'СЕТ СН'!$F$21</f>
        <v>1702.9474639099999</v>
      </c>
      <c r="X42" s="36">
        <f>SUMIFS(СВЦЭМ!$D$33:$D$776,СВЦЭМ!$A$33:$A$776,$A42,СВЦЭМ!$B$33:$B$776,X$11)+'СЕТ СН'!$F$11+СВЦЭМ!$D$10+'СЕТ СН'!$F$5-'СЕТ СН'!$F$21</f>
        <v>1702.9474639099999</v>
      </c>
      <c r="Y42" s="36">
        <f>SUMIFS(СВЦЭМ!$D$33:$D$776,СВЦЭМ!$A$33:$A$776,$A42,СВЦЭМ!$B$33:$B$776,Y$11)+'СЕТ СН'!$F$11+СВЦЭМ!$D$10+'СЕТ СН'!$F$5-'СЕТ СН'!$F$21</f>
        <v>1702.9474639099999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01.09.2019</v>
      </c>
      <c r="B48" s="36">
        <f>SUMIFS(СВЦЭМ!$D$33:$D$776,СВЦЭМ!$A$33:$A$776,$A48,СВЦЭМ!$B$33:$B$776,B$47)+'СЕТ СН'!$G$11+СВЦЭМ!$D$10+'СЕТ СН'!$G$5-'СЕТ СН'!$G$21</f>
        <v>3271.6170096999999</v>
      </c>
      <c r="C48" s="36">
        <f>SUMIFS(СВЦЭМ!$D$33:$D$776,СВЦЭМ!$A$33:$A$776,$A48,СВЦЭМ!$B$33:$B$776,C$47)+'СЕТ СН'!$G$11+СВЦЭМ!$D$10+'СЕТ СН'!$G$5-'СЕТ СН'!$G$21</f>
        <v>3303.8038539999998</v>
      </c>
      <c r="D48" s="36">
        <f>SUMIFS(СВЦЭМ!$D$33:$D$776,СВЦЭМ!$A$33:$A$776,$A48,СВЦЭМ!$B$33:$B$776,D$47)+'СЕТ СН'!$G$11+СВЦЭМ!$D$10+'СЕТ СН'!$G$5-'СЕТ СН'!$G$21</f>
        <v>3327.67389693</v>
      </c>
      <c r="E48" s="36">
        <f>SUMIFS(СВЦЭМ!$D$33:$D$776,СВЦЭМ!$A$33:$A$776,$A48,СВЦЭМ!$B$33:$B$776,E$47)+'СЕТ СН'!$G$11+СВЦЭМ!$D$10+'СЕТ СН'!$G$5-'СЕТ СН'!$G$21</f>
        <v>3352.6041370499997</v>
      </c>
      <c r="F48" s="36">
        <f>SUMIFS(СВЦЭМ!$D$33:$D$776,СВЦЭМ!$A$33:$A$776,$A48,СВЦЭМ!$B$33:$B$776,F$47)+'СЕТ СН'!$G$11+СВЦЭМ!$D$10+'СЕТ СН'!$G$5-'СЕТ СН'!$G$21</f>
        <v>3358.5209089</v>
      </c>
      <c r="G48" s="36">
        <f>SUMIFS(СВЦЭМ!$D$33:$D$776,СВЦЭМ!$A$33:$A$776,$A48,СВЦЭМ!$B$33:$B$776,G$47)+'СЕТ СН'!$G$11+СВЦЭМ!$D$10+'СЕТ СН'!$G$5-'СЕТ СН'!$G$21</f>
        <v>3349.4499536899998</v>
      </c>
      <c r="H48" s="36">
        <f>SUMIFS(СВЦЭМ!$D$33:$D$776,СВЦЭМ!$A$33:$A$776,$A48,СВЦЭМ!$B$33:$B$776,H$47)+'СЕТ СН'!$G$11+СВЦЭМ!$D$10+'СЕТ СН'!$G$5-'СЕТ СН'!$G$21</f>
        <v>3329.2220229</v>
      </c>
      <c r="I48" s="36">
        <f>SUMIFS(СВЦЭМ!$D$33:$D$776,СВЦЭМ!$A$33:$A$776,$A48,СВЦЭМ!$B$33:$B$776,I$47)+'СЕТ СН'!$G$11+СВЦЭМ!$D$10+'СЕТ СН'!$G$5-'СЕТ СН'!$G$21</f>
        <v>3295.2855334699998</v>
      </c>
      <c r="J48" s="36">
        <f>SUMIFS(СВЦЭМ!$D$33:$D$776,СВЦЭМ!$A$33:$A$776,$A48,СВЦЭМ!$B$33:$B$776,J$47)+'СЕТ СН'!$G$11+СВЦЭМ!$D$10+'СЕТ СН'!$G$5-'СЕТ СН'!$G$21</f>
        <v>3252.3652376</v>
      </c>
      <c r="K48" s="36">
        <f>SUMIFS(СВЦЭМ!$D$33:$D$776,СВЦЭМ!$A$33:$A$776,$A48,СВЦЭМ!$B$33:$B$776,K$47)+'СЕТ СН'!$G$11+СВЦЭМ!$D$10+'СЕТ СН'!$G$5-'СЕТ СН'!$G$21</f>
        <v>3216.0672505699999</v>
      </c>
      <c r="L48" s="36">
        <f>SUMIFS(СВЦЭМ!$D$33:$D$776,СВЦЭМ!$A$33:$A$776,$A48,СВЦЭМ!$B$33:$B$776,L$47)+'СЕТ СН'!$G$11+СВЦЭМ!$D$10+'СЕТ СН'!$G$5-'СЕТ СН'!$G$21</f>
        <v>3213.9704081699997</v>
      </c>
      <c r="M48" s="36">
        <f>SUMIFS(СВЦЭМ!$D$33:$D$776,СВЦЭМ!$A$33:$A$776,$A48,СВЦЭМ!$B$33:$B$776,M$47)+'СЕТ СН'!$G$11+СВЦЭМ!$D$10+'СЕТ СН'!$G$5-'СЕТ СН'!$G$21</f>
        <v>3215.5974466499997</v>
      </c>
      <c r="N48" s="36">
        <f>SUMIFS(СВЦЭМ!$D$33:$D$776,СВЦЭМ!$A$33:$A$776,$A48,СВЦЭМ!$B$33:$B$776,N$47)+'СЕТ СН'!$G$11+СВЦЭМ!$D$10+'СЕТ СН'!$G$5-'СЕТ СН'!$G$21</f>
        <v>3228.4770800599999</v>
      </c>
      <c r="O48" s="36">
        <f>SUMIFS(СВЦЭМ!$D$33:$D$776,СВЦЭМ!$A$33:$A$776,$A48,СВЦЭМ!$B$33:$B$776,O$47)+'СЕТ СН'!$G$11+СВЦЭМ!$D$10+'СЕТ СН'!$G$5-'СЕТ СН'!$G$21</f>
        <v>3231.9419018599997</v>
      </c>
      <c r="P48" s="36">
        <f>SUMIFS(СВЦЭМ!$D$33:$D$776,СВЦЭМ!$A$33:$A$776,$A48,СВЦЭМ!$B$33:$B$776,P$47)+'СЕТ СН'!$G$11+СВЦЭМ!$D$10+'СЕТ СН'!$G$5-'СЕТ СН'!$G$21</f>
        <v>3238.8932138299997</v>
      </c>
      <c r="Q48" s="36">
        <f>SUMIFS(СВЦЭМ!$D$33:$D$776,СВЦЭМ!$A$33:$A$776,$A48,СВЦЭМ!$B$33:$B$776,Q$47)+'СЕТ СН'!$G$11+СВЦЭМ!$D$10+'СЕТ СН'!$G$5-'СЕТ СН'!$G$21</f>
        <v>3244.4893408799999</v>
      </c>
      <c r="R48" s="36">
        <f>SUMIFS(СВЦЭМ!$D$33:$D$776,СВЦЭМ!$A$33:$A$776,$A48,СВЦЭМ!$B$33:$B$776,R$47)+'СЕТ СН'!$G$11+СВЦЭМ!$D$10+'СЕТ СН'!$G$5-'СЕТ СН'!$G$21</f>
        <v>3203.31267088</v>
      </c>
      <c r="S48" s="36">
        <f>SUMIFS(СВЦЭМ!$D$33:$D$776,СВЦЭМ!$A$33:$A$776,$A48,СВЦЭМ!$B$33:$B$776,S$47)+'СЕТ СН'!$G$11+СВЦЭМ!$D$10+'СЕТ СН'!$G$5-'СЕТ СН'!$G$21</f>
        <v>3168.8996856599997</v>
      </c>
      <c r="T48" s="36">
        <f>SUMIFS(СВЦЭМ!$D$33:$D$776,СВЦЭМ!$A$33:$A$776,$A48,СВЦЭМ!$B$33:$B$776,T$47)+'СЕТ СН'!$G$11+СВЦЭМ!$D$10+'СЕТ СН'!$G$5-'СЕТ СН'!$G$21</f>
        <v>3174.0239238999998</v>
      </c>
      <c r="U48" s="36">
        <f>SUMIFS(СВЦЭМ!$D$33:$D$776,СВЦЭМ!$A$33:$A$776,$A48,СВЦЭМ!$B$33:$B$776,U$47)+'СЕТ СН'!$G$11+СВЦЭМ!$D$10+'СЕТ СН'!$G$5-'СЕТ СН'!$G$21</f>
        <v>3178.5925679899997</v>
      </c>
      <c r="V48" s="36">
        <f>SUMIFS(СВЦЭМ!$D$33:$D$776,СВЦЭМ!$A$33:$A$776,$A48,СВЦЭМ!$B$33:$B$776,V$47)+'СЕТ СН'!$G$11+СВЦЭМ!$D$10+'СЕТ СН'!$G$5-'СЕТ СН'!$G$21</f>
        <v>3210.1272937999997</v>
      </c>
      <c r="W48" s="36">
        <f>SUMIFS(СВЦЭМ!$D$33:$D$776,СВЦЭМ!$A$33:$A$776,$A48,СВЦЭМ!$B$33:$B$776,W$47)+'СЕТ СН'!$G$11+СВЦЭМ!$D$10+'СЕТ СН'!$G$5-'СЕТ СН'!$G$21</f>
        <v>3196.0694607999999</v>
      </c>
      <c r="X48" s="36">
        <f>SUMIFS(СВЦЭМ!$D$33:$D$776,СВЦЭМ!$A$33:$A$776,$A48,СВЦЭМ!$B$33:$B$776,X$47)+'СЕТ СН'!$G$11+СВЦЭМ!$D$10+'СЕТ СН'!$G$5-'СЕТ СН'!$G$21</f>
        <v>3164.8264832899999</v>
      </c>
      <c r="Y48" s="36">
        <f>SUMIFS(СВЦЭМ!$D$33:$D$776,СВЦЭМ!$A$33:$A$776,$A48,СВЦЭМ!$B$33:$B$776,Y$47)+'СЕТ СН'!$G$11+СВЦЭМ!$D$10+'СЕТ СН'!$G$5-'СЕТ СН'!$G$21</f>
        <v>3208.7107964799998</v>
      </c>
      <c r="AA48" s="45"/>
    </row>
    <row r="49" spans="1:25" ht="15.75" x14ac:dyDescent="0.2">
      <c r="A49" s="35">
        <f>A48+1</f>
        <v>43710</v>
      </c>
      <c r="B49" s="36">
        <f>SUMIFS(СВЦЭМ!$D$33:$D$776,СВЦЭМ!$A$33:$A$776,$A49,СВЦЭМ!$B$33:$B$776,B$47)+'СЕТ СН'!$G$11+СВЦЭМ!$D$10+'СЕТ СН'!$G$5-'СЕТ СН'!$G$21</f>
        <v>3303.3966495499999</v>
      </c>
      <c r="C49" s="36">
        <f>SUMIFS(СВЦЭМ!$D$33:$D$776,СВЦЭМ!$A$33:$A$776,$A49,СВЦЭМ!$B$33:$B$776,C$47)+'СЕТ СН'!$G$11+СВЦЭМ!$D$10+'СЕТ СН'!$G$5-'СЕТ СН'!$G$21</f>
        <v>3312.8840923899998</v>
      </c>
      <c r="D49" s="36">
        <f>SUMIFS(СВЦЭМ!$D$33:$D$776,СВЦЭМ!$A$33:$A$776,$A49,СВЦЭМ!$B$33:$B$776,D$47)+'СЕТ СН'!$G$11+СВЦЭМ!$D$10+'СЕТ СН'!$G$5-'СЕТ СН'!$G$21</f>
        <v>3327.4833684099999</v>
      </c>
      <c r="E49" s="36">
        <f>SUMIFS(СВЦЭМ!$D$33:$D$776,СВЦЭМ!$A$33:$A$776,$A49,СВЦЭМ!$B$33:$B$776,E$47)+'СЕТ СН'!$G$11+СВЦЭМ!$D$10+'СЕТ СН'!$G$5-'СЕТ СН'!$G$21</f>
        <v>3331.1420739699997</v>
      </c>
      <c r="F49" s="36">
        <f>SUMIFS(СВЦЭМ!$D$33:$D$776,СВЦЭМ!$A$33:$A$776,$A49,СВЦЭМ!$B$33:$B$776,F$47)+'СЕТ СН'!$G$11+СВЦЭМ!$D$10+'СЕТ СН'!$G$5-'СЕТ СН'!$G$21</f>
        <v>3359.0293008499998</v>
      </c>
      <c r="G49" s="36">
        <f>SUMIFS(СВЦЭМ!$D$33:$D$776,СВЦЭМ!$A$33:$A$776,$A49,СВЦЭМ!$B$33:$B$776,G$47)+'СЕТ СН'!$G$11+СВЦЭМ!$D$10+'СЕТ СН'!$G$5-'СЕТ СН'!$G$21</f>
        <v>3329.5771798400001</v>
      </c>
      <c r="H49" s="36">
        <f>SUMIFS(СВЦЭМ!$D$33:$D$776,СВЦЭМ!$A$33:$A$776,$A49,СВЦЭМ!$B$33:$B$776,H$47)+'СЕТ СН'!$G$11+СВЦЭМ!$D$10+'СЕТ СН'!$G$5-'СЕТ СН'!$G$21</f>
        <v>3325.0494851999997</v>
      </c>
      <c r="I49" s="36">
        <f>SUMIFS(СВЦЭМ!$D$33:$D$776,СВЦЭМ!$A$33:$A$776,$A49,СВЦЭМ!$B$33:$B$776,I$47)+'СЕТ СН'!$G$11+СВЦЭМ!$D$10+'СЕТ СН'!$G$5-'СЕТ СН'!$G$21</f>
        <v>3329.4413539899997</v>
      </c>
      <c r="J49" s="36">
        <f>SUMIFS(СВЦЭМ!$D$33:$D$776,СВЦЭМ!$A$33:$A$776,$A49,СВЦЭМ!$B$33:$B$776,J$47)+'СЕТ СН'!$G$11+СВЦЭМ!$D$10+'СЕТ СН'!$G$5-'СЕТ СН'!$G$21</f>
        <v>3310.3083944699997</v>
      </c>
      <c r="K49" s="36">
        <f>SUMIFS(СВЦЭМ!$D$33:$D$776,СВЦЭМ!$A$33:$A$776,$A49,СВЦЭМ!$B$33:$B$776,K$47)+'СЕТ СН'!$G$11+СВЦЭМ!$D$10+'СЕТ СН'!$G$5-'СЕТ СН'!$G$21</f>
        <v>3271.4494541499998</v>
      </c>
      <c r="L49" s="36">
        <f>SUMIFS(СВЦЭМ!$D$33:$D$776,СВЦЭМ!$A$33:$A$776,$A49,СВЦЭМ!$B$33:$B$776,L$47)+'СЕТ СН'!$G$11+СВЦЭМ!$D$10+'СЕТ СН'!$G$5-'СЕТ СН'!$G$21</f>
        <v>3270.7078583699999</v>
      </c>
      <c r="M49" s="36">
        <f>SUMIFS(СВЦЭМ!$D$33:$D$776,СВЦЭМ!$A$33:$A$776,$A49,СВЦЭМ!$B$33:$B$776,M$47)+'СЕТ СН'!$G$11+СВЦЭМ!$D$10+'СЕТ СН'!$G$5-'СЕТ СН'!$G$21</f>
        <v>3275.2805650599998</v>
      </c>
      <c r="N49" s="36">
        <f>SUMIFS(СВЦЭМ!$D$33:$D$776,СВЦЭМ!$A$33:$A$776,$A49,СВЦЭМ!$B$33:$B$776,N$47)+'СЕТ СН'!$G$11+СВЦЭМ!$D$10+'СЕТ СН'!$G$5-'СЕТ СН'!$G$21</f>
        <v>3284.01225428</v>
      </c>
      <c r="O49" s="36">
        <f>SUMIFS(СВЦЭМ!$D$33:$D$776,СВЦЭМ!$A$33:$A$776,$A49,СВЦЭМ!$B$33:$B$776,O$47)+'СЕТ СН'!$G$11+СВЦЭМ!$D$10+'СЕТ СН'!$G$5-'СЕТ СН'!$G$21</f>
        <v>3276.1434666499999</v>
      </c>
      <c r="P49" s="36">
        <f>SUMIFS(СВЦЭМ!$D$33:$D$776,СВЦЭМ!$A$33:$A$776,$A49,СВЦЭМ!$B$33:$B$776,P$47)+'СЕТ СН'!$G$11+СВЦЭМ!$D$10+'СЕТ СН'!$G$5-'СЕТ СН'!$G$21</f>
        <v>3275.9186222999997</v>
      </c>
      <c r="Q49" s="36">
        <f>SUMIFS(СВЦЭМ!$D$33:$D$776,СВЦЭМ!$A$33:$A$776,$A49,СВЦЭМ!$B$33:$B$776,Q$47)+'СЕТ СН'!$G$11+СВЦЭМ!$D$10+'СЕТ СН'!$G$5-'СЕТ СН'!$G$21</f>
        <v>3280.29360232</v>
      </c>
      <c r="R49" s="36">
        <f>SUMIFS(СВЦЭМ!$D$33:$D$776,СВЦЭМ!$A$33:$A$776,$A49,СВЦЭМ!$B$33:$B$776,R$47)+'СЕТ СН'!$G$11+СВЦЭМ!$D$10+'СЕТ СН'!$G$5-'СЕТ СН'!$G$21</f>
        <v>3244.9884304499997</v>
      </c>
      <c r="S49" s="36">
        <f>SUMIFS(СВЦЭМ!$D$33:$D$776,СВЦЭМ!$A$33:$A$776,$A49,СВЦЭМ!$B$33:$B$776,S$47)+'СЕТ СН'!$G$11+СВЦЭМ!$D$10+'СЕТ СН'!$G$5-'СЕТ СН'!$G$21</f>
        <v>3205.7637747899998</v>
      </c>
      <c r="T49" s="36">
        <f>SUMIFS(СВЦЭМ!$D$33:$D$776,СВЦЭМ!$A$33:$A$776,$A49,СВЦЭМ!$B$33:$B$776,T$47)+'СЕТ СН'!$G$11+СВЦЭМ!$D$10+'СЕТ СН'!$G$5-'СЕТ СН'!$G$21</f>
        <v>3206.0617197499996</v>
      </c>
      <c r="U49" s="36">
        <f>SUMIFS(СВЦЭМ!$D$33:$D$776,СВЦЭМ!$A$33:$A$776,$A49,СВЦЭМ!$B$33:$B$776,U$47)+'СЕТ СН'!$G$11+СВЦЭМ!$D$10+'СЕТ СН'!$G$5-'СЕТ СН'!$G$21</f>
        <v>3205.9206437599996</v>
      </c>
      <c r="V49" s="36">
        <f>SUMIFS(СВЦЭМ!$D$33:$D$776,СВЦЭМ!$A$33:$A$776,$A49,СВЦЭМ!$B$33:$B$776,V$47)+'СЕТ СН'!$G$11+СВЦЭМ!$D$10+'СЕТ СН'!$G$5-'СЕТ СН'!$G$21</f>
        <v>3223.00983271</v>
      </c>
      <c r="W49" s="36">
        <f>SUMIFS(СВЦЭМ!$D$33:$D$776,СВЦЭМ!$A$33:$A$776,$A49,СВЦЭМ!$B$33:$B$776,W$47)+'СЕТ СН'!$G$11+СВЦЭМ!$D$10+'СЕТ СН'!$G$5-'СЕТ СН'!$G$21</f>
        <v>3208.5909986899997</v>
      </c>
      <c r="X49" s="36">
        <f>SUMIFS(СВЦЭМ!$D$33:$D$776,СВЦЭМ!$A$33:$A$776,$A49,СВЦЭМ!$B$33:$B$776,X$47)+'СЕТ СН'!$G$11+СВЦЭМ!$D$10+'СЕТ СН'!$G$5-'СЕТ СН'!$G$21</f>
        <v>3231.1776009799996</v>
      </c>
      <c r="Y49" s="36">
        <f>SUMIFS(СВЦЭМ!$D$33:$D$776,СВЦЭМ!$A$33:$A$776,$A49,СВЦЭМ!$B$33:$B$776,Y$47)+'СЕТ СН'!$G$11+СВЦЭМ!$D$10+'СЕТ СН'!$G$5-'СЕТ СН'!$G$21</f>
        <v>3284.50738542</v>
      </c>
    </row>
    <row r="50" spans="1:25" ht="15.75" x14ac:dyDescent="0.2">
      <c r="A50" s="35">
        <f t="shared" ref="A50:A78" si="1">A49+1</f>
        <v>43711</v>
      </c>
      <c r="B50" s="36">
        <f>SUMIFS(СВЦЭМ!$D$33:$D$776,СВЦЭМ!$A$33:$A$776,$A50,СВЦЭМ!$B$33:$B$776,B$47)+'СЕТ СН'!$G$11+СВЦЭМ!$D$10+'СЕТ СН'!$G$5-'СЕТ СН'!$G$21</f>
        <v>3350.9453885999997</v>
      </c>
      <c r="C50" s="36">
        <f>SUMIFS(СВЦЭМ!$D$33:$D$776,СВЦЭМ!$A$33:$A$776,$A50,СВЦЭМ!$B$33:$B$776,C$47)+'СЕТ СН'!$G$11+СВЦЭМ!$D$10+'СЕТ СН'!$G$5-'СЕТ СН'!$G$21</f>
        <v>3365.25325737</v>
      </c>
      <c r="D50" s="36">
        <f>SUMIFS(СВЦЭМ!$D$33:$D$776,СВЦЭМ!$A$33:$A$776,$A50,СВЦЭМ!$B$33:$B$776,D$47)+'СЕТ СН'!$G$11+СВЦЭМ!$D$10+'СЕТ СН'!$G$5-'СЕТ СН'!$G$21</f>
        <v>3356.5588553600001</v>
      </c>
      <c r="E50" s="36">
        <f>SUMIFS(СВЦЭМ!$D$33:$D$776,СВЦЭМ!$A$33:$A$776,$A50,СВЦЭМ!$B$33:$B$776,E$47)+'СЕТ СН'!$G$11+СВЦЭМ!$D$10+'СЕТ СН'!$G$5-'СЕТ СН'!$G$21</f>
        <v>3346.9230962499996</v>
      </c>
      <c r="F50" s="36">
        <f>SUMIFS(СВЦЭМ!$D$33:$D$776,СВЦЭМ!$A$33:$A$776,$A50,СВЦЭМ!$B$33:$B$776,F$47)+'СЕТ СН'!$G$11+СВЦЭМ!$D$10+'СЕТ СН'!$G$5-'СЕТ СН'!$G$21</f>
        <v>3348.2880987599997</v>
      </c>
      <c r="G50" s="36">
        <f>SUMIFS(СВЦЭМ!$D$33:$D$776,СВЦЭМ!$A$33:$A$776,$A50,СВЦЭМ!$B$33:$B$776,G$47)+'СЕТ СН'!$G$11+СВЦЭМ!$D$10+'СЕТ СН'!$G$5-'СЕТ СН'!$G$21</f>
        <v>3350.0964023500001</v>
      </c>
      <c r="H50" s="36">
        <f>SUMIFS(СВЦЭМ!$D$33:$D$776,СВЦЭМ!$A$33:$A$776,$A50,СВЦЭМ!$B$33:$B$776,H$47)+'СЕТ СН'!$G$11+СВЦЭМ!$D$10+'СЕТ СН'!$G$5-'СЕТ СН'!$G$21</f>
        <v>3347.0190411899998</v>
      </c>
      <c r="I50" s="36">
        <f>SUMIFS(СВЦЭМ!$D$33:$D$776,СВЦЭМ!$A$33:$A$776,$A50,СВЦЭМ!$B$33:$B$776,I$47)+'СЕТ СН'!$G$11+СВЦЭМ!$D$10+'СЕТ СН'!$G$5-'СЕТ СН'!$G$21</f>
        <v>3334.0084906799998</v>
      </c>
      <c r="J50" s="36">
        <f>SUMIFS(СВЦЭМ!$D$33:$D$776,СВЦЭМ!$A$33:$A$776,$A50,СВЦЭМ!$B$33:$B$776,J$47)+'СЕТ СН'!$G$11+СВЦЭМ!$D$10+'СЕТ СН'!$G$5-'СЕТ СН'!$G$21</f>
        <v>3285.9826228599995</v>
      </c>
      <c r="K50" s="36">
        <f>SUMIFS(СВЦЭМ!$D$33:$D$776,СВЦЭМ!$A$33:$A$776,$A50,СВЦЭМ!$B$33:$B$776,K$47)+'СЕТ СН'!$G$11+СВЦЭМ!$D$10+'СЕТ СН'!$G$5-'СЕТ СН'!$G$21</f>
        <v>3289.3251328599999</v>
      </c>
      <c r="L50" s="36">
        <f>SUMIFS(СВЦЭМ!$D$33:$D$776,СВЦЭМ!$A$33:$A$776,$A50,СВЦЭМ!$B$33:$B$776,L$47)+'СЕТ СН'!$G$11+СВЦЭМ!$D$10+'СЕТ СН'!$G$5-'СЕТ СН'!$G$21</f>
        <v>3291.4678306699998</v>
      </c>
      <c r="M50" s="36">
        <f>SUMIFS(СВЦЭМ!$D$33:$D$776,СВЦЭМ!$A$33:$A$776,$A50,СВЦЭМ!$B$33:$B$776,M$47)+'СЕТ СН'!$G$11+СВЦЭМ!$D$10+'СЕТ СН'!$G$5-'СЕТ СН'!$G$21</f>
        <v>3286.1584454099998</v>
      </c>
      <c r="N50" s="36">
        <f>SUMIFS(СВЦЭМ!$D$33:$D$776,СВЦЭМ!$A$33:$A$776,$A50,СВЦЭМ!$B$33:$B$776,N$47)+'СЕТ СН'!$G$11+СВЦЭМ!$D$10+'СЕТ СН'!$G$5-'СЕТ СН'!$G$21</f>
        <v>3284.4987365899997</v>
      </c>
      <c r="O50" s="36">
        <f>SUMIFS(СВЦЭМ!$D$33:$D$776,СВЦЭМ!$A$33:$A$776,$A50,СВЦЭМ!$B$33:$B$776,O$47)+'СЕТ СН'!$G$11+СВЦЭМ!$D$10+'СЕТ СН'!$G$5-'СЕТ СН'!$G$21</f>
        <v>3284.4140040499997</v>
      </c>
      <c r="P50" s="36">
        <f>SUMIFS(СВЦЭМ!$D$33:$D$776,СВЦЭМ!$A$33:$A$776,$A50,СВЦЭМ!$B$33:$B$776,P$47)+'СЕТ СН'!$G$11+СВЦЭМ!$D$10+'СЕТ СН'!$G$5-'СЕТ СН'!$G$21</f>
        <v>3288.9849905900001</v>
      </c>
      <c r="Q50" s="36">
        <f>SUMIFS(СВЦЭМ!$D$33:$D$776,СВЦЭМ!$A$33:$A$776,$A50,СВЦЭМ!$B$33:$B$776,Q$47)+'СЕТ СН'!$G$11+СВЦЭМ!$D$10+'СЕТ СН'!$G$5-'СЕТ СН'!$G$21</f>
        <v>3288.4697063399999</v>
      </c>
      <c r="R50" s="36">
        <f>SUMIFS(СВЦЭМ!$D$33:$D$776,СВЦЭМ!$A$33:$A$776,$A50,СВЦЭМ!$B$33:$B$776,R$47)+'СЕТ СН'!$G$11+СВЦЭМ!$D$10+'СЕТ СН'!$G$5-'СЕТ СН'!$G$21</f>
        <v>3243.5889047599999</v>
      </c>
      <c r="S50" s="36">
        <f>SUMIFS(СВЦЭМ!$D$33:$D$776,СВЦЭМ!$A$33:$A$776,$A50,СВЦЭМ!$B$33:$B$776,S$47)+'СЕТ СН'!$G$11+СВЦЭМ!$D$10+'СЕТ СН'!$G$5-'СЕТ СН'!$G$21</f>
        <v>3206.7695313199997</v>
      </c>
      <c r="T50" s="36">
        <f>SUMIFS(СВЦЭМ!$D$33:$D$776,СВЦЭМ!$A$33:$A$776,$A50,СВЦЭМ!$B$33:$B$776,T$47)+'СЕТ СН'!$G$11+СВЦЭМ!$D$10+'СЕТ СН'!$G$5-'СЕТ СН'!$G$21</f>
        <v>3219.0375750099997</v>
      </c>
      <c r="U50" s="36">
        <f>SUMIFS(СВЦЭМ!$D$33:$D$776,СВЦЭМ!$A$33:$A$776,$A50,СВЦЭМ!$B$33:$B$776,U$47)+'СЕТ СН'!$G$11+СВЦЭМ!$D$10+'СЕТ СН'!$G$5-'СЕТ СН'!$G$21</f>
        <v>3223.5335270199998</v>
      </c>
      <c r="V50" s="36">
        <f>SUMIFS(СВЦЭМ!$D$33:$D$776,СВЦЭМ!$A$33:$A$776,$A50,СВЦЭМ!$B$33:$B$776,V$47)+'СЕТ СН'!$G$11+СВЦЭМ!$D$10+'СЕТ СН'!$G$5-'СЕТ СН'!$G$21</f>
        <v>3242.7474170899995</v>
      </c>
      <c r="W50" s="36">
        <f>SUMIFS(СВЦЭМ!$D$33:$D$776,СВЦЭМ!$A$33:$A$776,$A50,СВЦЭМ!$B$33:$B$776,W$47)+'СЕТ СН'!$G$11+СВЦЭМ!$D$10+'СЕТ СН'!$G$5-'СЕТ СН'!$G$21</f>
        <v>3227.7970875399997</v>
      </c>
      <c r="X50" s="36">
        <f>SUMIFS(СВЦЭМ!$D$33:$D$776,СВЦЭМ!$A$33:$A$776,$A50,СВЦЭМ!$B$33:$B$776,X$47)+'СЕТ СН'!$G$11+СВЦЭМ!$D$10+'СЕТ СН'!$G$5-'СЕТ СН'!$G$21</f>
        <v>3201.5865765299995</v>
      </c>
      <c r="Y50" s="36">
        <f>SUMIFS(СВЦЭМ!$D$33:$D$776,СВЦЭМ!$A$33:$A$776,$A50,СВЦЭМ!$B$33:$B$776,Y$47)+'СЕТ СН'!$G$11+СВЦЭМ!$D$10+'СЕТ СН'!$G$5-'СЕТ СН'!$G$21</f>
        <v>3279.5819502300001</v>
      </c>
    </row>
    <row r="51" spans="1:25" ht="15.75" x14ac:dyDescent="0.2">
      <c r="A51" s="35">
        <f t="shared" si="1"/>
        <v>43712</v>
      </c>
      <c r="B51" s="36">
        <f>SUMIFS(СВЦЭМ!$D$33:$D$776,СВЦЭМ!$A$33:$A$776,$A51,СВЦЭМ!$B$33:$B$776,B$47)+'СЕТ СН'!$G$11+СВЦЭМ!$D$10+'СЕТ СН'!$G$5-'СЕТ СН'!$G$21</f>
        <v>3348.4654342999997</v>
      </c>
      <c r="C51" s="36">
        <f>SUMIFS(СВЦЭМ!$D$33:$D$776,СВЦЭМ!$A$33:$A$776,$A51,СВЦЭМ!$B$33:$B$776,C$47)+'СЕТ СН'!$G$11+СВЦЭМ!$D$10+'СЕТ СН'!$G$5-'СЕТ СН'!$G$21</f>
        <v>3353.6971012699996</v>
      </c>
      <c r="D51" s="36">
        <f>SUMIFS(СВЦЭМ!$D$33:$D$776,СВЦЭМ!$A$33:$A$776,$A51,СВЦЭМ!$B$33:$B$776,D$47)+'СЕТ СН'!$G$11+СВЦЭМ!$D$10+'СЕТ СН'!$G$5-'СЕТ СН'!$G$21</f>
        <v>3348.6011730999999</v>
      </c>
      <c r="E51" s="36">
        <f>SUMIFS(СВЦЭМ!$D$33:$D$776,СВЦЭМ!$A$33:$A$776,$A51,СВЦЭМ!$B$33:$B$776,E$47)+'СЕТ СН'!$G$11+СВЦЭМ!$D$10+'СЕТ СН'!$G$5-'СЕТ СН'!$G$21</f>
        <v>3343.3185868599999</v>
      </c>
      <c r="F51" s="36">
        <f>SUMIFS(СВЦЭМ!$D$33:$D$776,СВЦЭМ!$A$33:$A$776,$A51,СВЦЭМ!$B$33:$B$776,F$47)+'СЕТ СН'!$G$11+СВЦЭМ!$D$10+'СЕТ СН'!$G$5-'СЕТ СН'!$G$21</f>
        <v>3330.5013279299997</v>
      </c>
      <c r="G51" s="36">
        <f>SUMIFS(СВЦЭМ!$D$33:$D$776,СВЦЭМ!$A$33:$A$776,$A51,СВЦЭМ!$B$33:$B$776,G$47)+'СЕТ СН'!$G$11+СВЦЭМ!$D$10+'СЕТ СН'!$G$5-'СЕТ СН'!$G$21</f>
        <v>3343.1624880499999</v>
      </c>
      <c r="H51" s="36">
        <f>SUMIFS(СВЦЭМ!$D$33:$D$776,СВЦЭМ!$A$33:$A$776,$A51,СВЦЭМ!$B$33:$B$776,H$47)+'СЕТ СН'!$G$11+СВЦЭМ!$D$10+'СЕТ СН'!$G$5-'СЕТ СН'!$G$21</f>
        <v>3312.8939067699998</v>
      </c>
      <c r="I51" s="36">
        <f>SUMIFS(СВЦЭМ!$D$33:$D$776,СВЦЭМ!$A$33:$A$776,$A51,СВЦЭМ!$B$33:$B$776,I$47)+'СЕТ СН'!$G$11+СВЦЭМ!$D$10+'СЕТ СН'!$G$5-'СЕТ СН'!$G$21</f>
        <v>3300.7152347699998</v>
      </c>
      <c r="J51" s="36">
        <f>SUMIFS(СВЦЭМ!$D$33:$D$776,СВЦЭМ!$A$33:$A$776,$A51,СВЦЭМ!$B$33:$B$776,J$47)+'СЕТ СН'!$G$11+СВЦЭМ!$D$10+'СЕТ СН'!$G$5-'СЕТ СН'!$G$21</f>
        <v>3289.5915948399997</v>
      </c>
      <c r="K51" s="36">
        <f>SUMIFS(СВЦЭМ!$D$33:$D$776,СВЦЭМ!$A$33:$A$776,$A51,СВЦЭМ!$B$33:$B$776,K$47)+'СЕТ СН'!$G$11+СВЦЭМ!$D$10+'СЕТ СН'!$G$5-'СЕТ СН'!$G$21</f>
        <v>3297.6212318199996</v>
      </c>
      <c r="L51" s="36">
        <f>SUMIFS(СВЦЭМ!$D$33:$D$776,СВЦЭМ!$A$33:$A$776,$A51,СВЦЭМ!$B$33:$B$776,L$47)+'СЕТ СН'!$G$11+СВЦЭМ!$D$10+'СЕТ СН'!$G$5-'СЕТ СН'!$G$21</f>
        <v>3303.27615922</v>
      </c>
      <c r="M51" s="36">
        <f>SUMIFS(СВЦЭМ!$D$33:$D$776,СВЦЭМ!$A$33:$A$776,$A51,СВЦЭМ!$B$33:$B$776,M$47)+'СЕТ СН'!$G$11+СВЦЭМ!$D$10+'СЕТ СН'!$G$5-'СЕТ СН'!$G$21</f>
        <v>3304.1571200599997</v>
      </c>
      <c r="N51" s="36">
        <f>SUMIFS(СВЦЭМ!$D$33:$D$776,СВЦЭМ!$A$33:$A$776,$A51,СВЦЭМ!$B$33:$B$776,N$47)+'СЕТ СН'!$G$11+СВЦЭМ!$D$10+'СЕТ СН'!$G$5-'СЕТ СН'!$G$21</f>
        <v>3301.0394769199997</v>
      </c>
      <c r="O51" s="36">
        <f>SUMIFS(СВЦЭМ!$D$33:$D$776,СВЦЭМ!$A$33:$A$776,$A51,СВЦЭМ!$B$33:$B$776,O$47)+'СЕТ СН'!$G$11+СВЦЭМ!$D$10+'СЕТ СН'!$G$5-'СЕТ СН'!$G$21</f>
        <v>3301.4841278999997</v>
      </c>
      <c r="P51" s="36">
        <f>SUMIFS(СВЦЭМ!$D$33:$D$776,СВЦЭМ!$A$33:$A$776,$A51,СВЦЭМ!$B$33:$B$776,P$47)+'СЕТ СН'!$G$11+СВЦЭМ!$D$10+'СЕТ СН'!$G$5-'СЕТ СН'!$G$21</f>
        <v>3306.06439847</v>
      </c>
      <c r="Q51" s="36">
        <f>SUMIFS(СВЦЭМ!$D$33:$D$776,СВЦЭМ!$A$33:$A$776,$A51,СВЦЭМ!$B$33:$B$776,Q$47)+'СЕТ СН'!$G$11+СВЦЭМ!$D$10+'СЕТ СН'!$G$5-'СЕТ СН'!$G$21</f>
        <v>3300.9375650899997</v>
      </c>
      <c r="R51" s="36">
        <f>SUMIFS(СВЦЭМ!$D$33:$D$776,СВЦЭМ!$A$33:$A$776,$A51,СВЦЭМ!$B$33:$B$776,R$47)+'СЕТ СН'!$G$11+СВЦЭМ!$D$10+'СЕТ СН'!$G$5-'СЕТ СН'!$G$21</f>
        <v>3252.59020375</v>
      </c>
      <c r="S51" s="36">
        <f>SUMIFS(СВЦЭМ!$D$33:$D$776,СВЦЭМ!$A$33:$A$776,$A51,СВЦЭМ!$B$33:$B$776,S$47)+'СЕТ СН'!$G$11+СВЦЭМ!$D$10+'СЕТ СН'!$G$5-'СЕТ СН'!$G$21</f>
        <v>3217.9442366899998</v>
      </c>
      <c r="T51" s="36">
        <f>SUMIFS(СВЦЭМ!$D$33:$D$776,СВЦЭМ!$A$33:$A$776,$A51,СВЦЭМ!$B$33:$B$776,T$47)+'СЕТ СН'!$G$11+СВЦЭМ!$D$10+'СЕТ СН'!$G$5-'СЕТ СН'!$G$21</f>
        <v>3218.24706522</v>
      </c>
      <c r="U51" s="36">
        <f>SUMIFS(СВЦЭМ!$D$33:$D$776,СВЦЭМ!$A$33:$A$776,$A51,СВЦЭМ!$B$33:$B$776,U$47)+'СЕТ СН'!$G$11+СВЦЭМ!$D$10+'СЕТ СН'!$G$5-'СЕТ СН'!$G$21</f>
        <v>3219.8545565199997</v>
      </c>
      <c r="V51" s="36">
        <f>SUMIFS(СВЦЭМ!$D$33:$D$776,СВЦЭМ!$A$33:$A$776,$A51,СВЦЭМ!$B$33:$B$776,V$47)+'СЕТ СН'!$G$11+СВЦЭМ!$D$10+'СЕТ СН'!$G$5-'СЕТ СН'!$G$21</f>
        <v>3231.9609795599999</v>
      </c>
      <c r="W51" s="36">
        <f>SUMIFS(СВЦЭМ!$D$33:$D$776,СВЦЭМ!$A$33:$A$776,$A51,СВЦЭМ!$B$33:$B$776,W$47)+'СЕТ СН'!$G$11+СВЦЭМ!$D$10+'СЕТ СН'!$G$5-'СЕТ СН'!$G$21</f>
        <v>3226.0401439399998</v>
      </c>
      <c r="X51" s="36">
        <f>SUMIFS(СВЦЭМ!$D$33:$D$776,СВЦЭМ!$A$33:$A$776,$A51,СВЦЭМ!$B$33:$B$776,X$47)+'СЕТ СН'!$G$11+СВЦЭМ!$D$10+'СЕТ СН'!$G$5-'СЕТ СН'!$G$21</f>
        <v>3207.3700040499998</v>
      </c>
      <c r="Y51" s="36">
        <f>SUMIFS(СВЦЭМ!$D$33:$D$776,СВЦЭМ!$A$33:$A$776,$A51,СВЦЭМ!$B$33:$B$776,Y$47)+'СЕТ СН'!$G$11+СВЦЭМ!$D$10+'СЕТ СН'!$G$5-'СЕТ СН'!$G$21</f>
        <v>3269.73069846</v>
      </c>
    </row>
    <row r="52" spans="1:25" ht="15.75" x14ac:dyDescent="0.2">
      <c r="A52" s="35">
        <f t="shared" si="1"/>
        <v>43713</v>
      </c>
      <c r="B52" s="36">
        <f>SUMIFS(СВЦЭМ!$D$33:$D$776,СВЦЭМ!$A$33:$A$776,$A52,СВЦЭМ!$B$33:$B$776,B$47)+'СЕТ СН'!$G$11+СВЦЭМ!$D$10+'СЕТ СН'!$G$5-'СЕТ СН'!$G$21</f>
        <v>3358.4593852499997</v>
      </c>
      <c r="C52" s="36">
        <f>SUMIFS(СВЦЭМ!$D$33:$D$776,СВЦЭМ!$A$33:$A$776,$A52,СВЦЭМ!$B$33:$B$776,C$47)+'СЕТ СН'!$G$11+СВЦЭМ!$D$10+'СЕТ СН'!$G$5-'СЕТ СН'!$G$21</f>
        <v>3350.9459437999999</v>
      </c>
      <c r="D52" s="36">
        <f>SUMIFS(СВЦЭМ!$D$33:$D$776,СВЦЭМ!$A$33:$A$776,$A52,СВЦЭМ!$B$33:$B$776,D$47)+'СЕТ СН'!$G$11+СВЦЭМ!$D$10+'СЕТ СН'!$G$5-'СЕТ СН'!$G$21</f>
        <v>3347.0796861199997</v>
      </c>
      <c r="E52" s="36">
        <f>SUMIFS(СВЦЭМ!$D$33:$D$776,СВЦЭМ!$A$33:$A$776,$A52,СВЦЭМ!$B$33:$B$776,E$47)+'СЕТ СН'!$G$11+СВЦЭМ!$D$10+'СЕТ СН'!$G$5-'СЕТ СН'!$G$21</f>
        <v>3356.7655293600001</v>
      </c>
      <c r="F52" s="36">
        <f>SUMIFS(СВЦЭМ!$D$33:$D$776,СВЦЭМ!$A$33:$A$776,$A52,СВЦЭМ!$B$33:$B$776,F$47)+'СЕТ СН'!$G$11+СВЦЭМ!$D$10+'СЕТ СН'!$G$5-'СЕТ СН'!$G$21</f>
        <v>3346.7651144900001</v>
      </c>
      <c r="G52" s="36">
        <f>SUMIFS(СВЦЭМ!$D$33:$D$776,СВЦЭМ!$A$33:$A$776,$A52,СВЦЭМ!$B$33:$B$776,G$47)+'СЕТ СН'!$G$11+СВЦЭМ!$D$10+'СЕТ СН'!$G$5-'СЕТ СН'!$G$21</f>
        <v>3353.8555283799997</v>
      </c>
      <c r="H52" s="36">
        <f>SUMIFS(СВЦЭМ!$D$33:$D$776,СВЦЭМ!$A$33:$A$776,$A52,СВЦЭМ!$B$33:$B$776,H$47)+'СЕТ СН'!$G$11+СВЦЭМ!$D$10+'СЕТ СН'!$G$5-'СЕТ СН'!$G$21</f>
        <v>3346.2496260600001</v>
      </c>
      <c r="I52" s="36">
        <f>SUMIFS(СВЦЭМ!$D$33:$D$776,СВЦЭМ!$A$33:$A$776,$A52,СВЦЭМ!$B$33:$B$776,I$47)+'СЕТ СН'!$G$11+СВЦЭМ!$D$10+'СЕТ СН'!$G$5-'СЕТ СН'!$G$21</f>
        <v>3289.9045112399999</v>
      </c>
      <c r="J52" s="36">
        <f>SUMIFS(СВЦЭМ!$D$33:$D$776,СВЦЭМ!$A$33:$A$776,$A52,СВЦЭМ!$B$33:$B$776,J$47)+'СЕТ СН'!$G$11+СВЦЭМ!$D$10+'СЕТ СН'!$G$5-'СЕТ СН'!$G$21</f>
        <v>3295.2111697999999</v>
      </c>
      <c r="K52" s="36">
        <f>SUMIFS(СВЦЭМ!$D$33:$D$776,СВЦЭМ!$A$33:$A$776,$A52,СВЦЭМ!$B$33:$B$776,K$47)+'СЕТ СН'!$G$11+СВЦЭМ!$D$10+'СЕТ СН'!$G$5-'СЕТ СН'!$G$21</f>
        <v>3309.7906294699997</v>
      </c>
      <c r="L52" s="36">
        <f>SUMIFS(СВЦЭМ!$D$33:$D$776,СВЦЭМ!$A$33:$A$776,$A52,СВЦЭМ!$B$33:$B$776,L$47)+'СЕТ СН'!$G$11+СВЦЭМ!$D$10+'СЕТ СН'!$G$5-'СЕТ СН'!$G$21</f>
        <v>3316.7322953399998</v>
      </c>
      <c r="M52" s="36">
        <f>SUMIFS(СВЦЭМ!$D$33:$D$776,СВЦЭМ!$A$33:$A$776,$A52,СВЦЭМ!$B$33:$B$776,M$47)+'СЕТ СН'!$G$11+СВЦЭМ!$D$10+'СЕТ СН'!$G$5-'СЕТ СН'!$G$21</f>
        <v>3311.1522016999998</v>
      </c>
      <c r="N52" s="36">
        <f>SUMIFS(СВЦЭМ!$D$33:$D$776,СВЦЭМ!$A$33:$A$776,$A52,СВЦЭМ!$B$33:$B$776,N$47)+'СЕТ СН'!$G$11+СВЦЭМ!$D$10+'СЕТ СН'!$G$5-'СЕТ СН'!$G$21</f>
        <v>3300.93265174</v>
      </c>
      <c r="O52" s="36">
        <f>SUMIFS(СВЦЭМ!$D$33:$D$776,СВЦЭМ!$A$33:$A$776,$A52,СВЦЭМ!$B$33:$B$776,O$47)+'СЕТ СН'!$G$11+СВЦЭМ!$D$10+'СЕТ СН'!$G$5-'СЕТ СН'!$G$21</f>
        <v>3304.0231821999996</v>
      </c>
      <c r="P52" s="36">
        <f>SUMIFS(СВЦЭМ!$D$33:$D$776,СВЦЭМ!$A$33:$A$776,$A52,СВЦЭМ!$B$33:$B$776,P$47)+'СЕТ СН'!$G$11+СВЦЭМ!$D$10+'СЕТ СН'!$G$5-'СЕТ СН'!$G$21</f>
        <v>3305.31129323</v>
      </c>
      <c r="Q52" s="36">
        <f>SUMIFS(СВЦЭМ!$D$33:$D$776,СВЦЭМ!$A$33:$A$776,$A52,СВЦЭМ!$B$33:$B$776,Q$47)+'СЕТ СН'!$G$11+СВЦЭМ!$D$10+'СЕТ СН'!$G$5-'СЕТ СН'!$G$21</f>
        <v>3288.5113249999999</v>
      </c>
      <c r="R52" s="36">
        <f>SUMIFS(СВЦЭМ!$D$33:$D$776,СВЦЭМ!$A$33:$A$776,$A52,СВЦЭМ!$B$33:$B$776,R$47)+'СЕТ СН'!$G$11+СВЦЭМ!$D$10+'СЕТ СН'!$G$5-'СЕТ СН'!$G$21</f>
        <v>3246.3747218199996</v>
      </c>
      <c r="S52" s="36">
        <f>SUMIFS(СВЦЭМ!$D$33:$D$776,СВЦЭМ!$A$33:$A$776,$A52,СВЦЭМ!$B$33:$B$776,S$47)+'СЕТ СН'!$G$11+СВЦЭМ!$D$10+'СЕТ СН'!$G$5-'СЕТ СН'!$G$21</f>
        <v>3225.5428500999997</v>
      </c>
      <c r="T52" s="36">
        <f>SUMIFS(СВЦЭМ!$D$33:$D$776,СВЦЭМ!$A$33:$A$776,$A52,СВЦЭМ!$B$33:$B$776,T$47)+'СЕТ СН'!$G$11+СВЦЭМ!$D$10+'СЕТ СН'!$G$5-'СЕТ СН'!$G$21</f>
        <v>3255.3490807199996</v>
      </c>
      <c r="U52" s="36">
        <f>SUMIFS(СВЦЭМ!$D$33:$D$776,СВЦЭМ!$A$33:$A$776,$A52,СВЦЭМ!$B$33:$B$776,U$47)+'СЕТ СН'!$G$11+СВЦЭМ!$D$10+'СЕТ СН'!$G$5-'СЕТ СН'!$G$21</f>
        <v>3231.6253791899999</v>
      </c>
      <c r="V52" s="36">
        <f>SUMIFS(СВЦЭМ!$D$33:$D$776,СВЦЭМ!$A$33:$A$776,$A52,СВЦЭМ!$B$33:$B$776,V$47)+'СЕТ СН'!$G$11+СВЦЭМ!$D$10+'СЕТ СН'!$G$5-'СЕТ СН'!$G$21</f>
        <v>3237.11361429</v>
      </c>
      <c r="W52" s="36">
        <f>SUMIFS(СВЦЭМ!$D$33:$D$776,СВЦЭМ!$A$33:$A$776,$A52,СВЦЭМ!$B$33:$B$776,W$47)+'СЕТ СН'!$G$11+СВЦЭМ!$D$10+'СЕТ СН'!$G$5-'СЕТ СН'!$G$21</f>
        <v>3225.0056246300001</v>
      </c>
      <c r="X52" s="36">
        <f>SUMIFS(СВЦЭМ!$D$33:$D$776,СВЦЭМ!$A$33:$A$776,$A52,СВЦЭМ!$B$33:$B$776,X$47)+'СЕТ СН'!$G$11+СВЦЭМ!$D$10+'СЕТ СН'!$G$5-'СЕТ СН'!$G$21</f>
        <v>3196.8020776200001</v>
      </c>
      <c r="Y52" s="36">
        <f>SUMIFS(СВЦЭМ!$D$33:$D$776,СВЦЭМ!$A$33:$A$776,$A52,СВЦЭМ!$B$33:$B$776,Y$47)+'СЕТ СН'!$G$11+СВЦЭМ!$D$10+'СЕТ СН'!$G$5-'СЕТ СН'!$G$21</f>
        <v>3231.9501394999998</v>
      </c>
    </row>
    <row r="53" spans="1:25" ht="15.75" x14ac:dyDescent="0.2">
      <c r="A53" s="35">
        <f t="shared" si="1"/>
        <v>43714</v>
      </c>
      <c r="B53" s="36">
        <f>SUMIFS(СВЦЭМ!$D$33:$D$776,СВЦЭМ!$A$33:$A$776,$A53,СВЦЭМ!$B$33:$B$776,B$47)+'СЕТ СН'!$G$11+СВЦЭМ!$D$10+'СЕТ СН'!$G$5-'СЕТ СН'!$G$21</f>
        <v>3246.3737591499998</v>
      </c>
      <c r="C53" s="36">
        <f>SUMIFS(СВЦЭМ!$D$33:$D$776,СВЦЭМ!$A$33:$A$776,$A53,СВЦЭМ!$B$33:$B$776,C$47)+'СЕТ СН'!$G$11+СВЦЭМ!$D$10+'СЕТ СН'!$G$5-'СЕТ СН'!$G$21</f>
        <v>3317.4377777499999</v>
      </c>
      <c r="D53" s="36">
        <f>SUMIFS(СВЦЭМ!$D$33:$D$776,СВЦЭМ!$A$33:$A$776,$A53,СВЦЭМ!$B$33:$B$776,D$47)+'СЕТ СН'!$G$11+СВЦЭМ!$D$10+'СЕТ СН'!$G$5-'СЕТ СН'!$G$21</f>
        <v>3368.3729165699997</v>
      </c>
      <c r="E53" s="36">
        <f>SUMIFS(СВЦЭМ!$D$33:$D$776,СВЦЭМ!$A$33:$A$776,$A53,СВЦЭМ!$B$33:$B$776,E$47)+'СЕТ СН'!$G$11+СВЦЭМ!$D$10+'СЕТ СН'!$G$5-'СЕТ СН'!$G$21</f>
        <v>3406.4867488999998</v>
      </c>
      <c r="F53" s="36">
        <f>SUMIFS(СВЦЭМ!$D$33:$D$776,СВЦЭМ!$A$33:$A$776,$A53,СВЦЭМ!$B$33:$B$776,F$47)+'СЕТ СН'!$G$11+СВЦЭМ!$D$10+'СЕТ СН'!$G$5-'СЕТ СН'!$G$21</f>
        <v>3403.2628233299997</v>
      </c>
      <c r="G53" s="36">
        <f>SUMIFS(СВЦЭМ!$D$33:$D$776,СВЦЭМ!$A$33:$A$776,$A53,СВЦЭМ!$B$33:$B$776,G$47)+'СЕТ СН'!$G$11+СВЦЭМ!$D$10+'СЕТ СН'!$G$5-'СЕТ СН'!$G$21</f>
        <v>3387.4953317999998</v>
      </c>
      <c r="H53" s="36">
        <f>SUMIFS(СВЦЭМ!$D$33:$D$776,СВЦЭМ!$A$33:$A$776,$A53,СВЦЭМ!$B$33:$B$776,H$47)+'СЕТ СН'!$G$11+СВЦЭМ!$D$10+'СЕТ СН'!$G$5-'СЕТ СН'!$G$21</f>
        <v>3343.5372333599998</v>
      </c>
      <c r="I53" s="36">
        <f>SUMIFS(СВЦЭМ!$D$33:$D$776,СВЦЭМ!$A$33:$A$776,$A53,СВЦЭМ!$B$33:$B$776,I$47)+'СЕТ СН'!$G$11+СВЦЭМ!$D$10+'СЕТ СН'!$G$5-'СЕТ СН'!$G$21</f>
        <v>3309.5157391099997</v>
      </c>
      <c r="J53" s="36">
        <f>SUMIFS(СВЦЭМ!$D$33:$D$776,СВЦЭМ!$A$33:$A$776,$A53,СВЦЭМ!$B$33:$B$776,J$47)+'СЕТ СН'!$G$11+СВЦЭМ!$D$10+'СЕТ СН'!$G$5-'СЕТ СН'!$G$21</f>
        <v>3273.5711002199996</v>
      </c>
      <c r="K53" s="36">
        <f>SUMIFS(СВЦЭМ!$D$33:$D$776,СВЦЭМ!$A$33:$A$776,$A53,СВЦЭМ!$B$33:$B$776,K$47)+'СЕТ СН'!$G$11+СВЦЭМ!$D$10+'СЕТ СН'!$G$5-'СЕТ СН'!$G$21</f>
        <v>3251.2044424799997</v>
      </c>
      <c r="L53" s="36">
        <f>SUMIFS(СВЦЭМ!$D$33:$D$776,СВЦЭМ!$A$33:$A$776,$A53,СВЦЭМ!$B$33:$B$776,L$47)+'СЕТ СН'!$G$11+СВЦЭМ!$D$10+'СЕТ СН'!$G$5-'СЕТ СН'!$G$21</f>
        <v>3263.8663232599997</v>
      </c>
      <c r="M53" s="36">
        <f>SUMIFS(СВЦЭМ!$D$33:$D$776,СВЦЭМ!$A$33:$A$776,$A53,СВЦЭМ!$B$33:$B$776,M$47)+'СЕТ СН'!$G$11+СВЦЭМ!$D$10+'СЕТ СН'!$G$5-'СЕТ СН'!$G$21</f>
        <v>3237.5337874999996</v>
      </c>
      <c r="N53" s="36">
        <f>SUMIFS(СВЦЭМ!$D$33:$D$776,СВЦЭМ!$A$33:$A$776,$A53,СВЦЭМ!$B$33:$B$776,N$47)+'СЕТ СН'!$G$11+СВЦЭМ!$D$10+'СЕТ СН'!$G$5-'СЕТ СН'!$G$21</f>
        <v>3235.3250149099999</v>
      </c>
      <c r="O53" s="36">
        <f>SUMIFS(СВЦЭМ!$D$33:$D$776,СВЦЭМ!$A$33:$A$776,$A53,СВЦЭМ!$B$33:$B$776,O$47)+'СЕТ СН'!$G$11+СВЦЭМ!$D$10+'СЕТ СН'!$G$5-'СЕТ СН'!$G$21</f>
        <v>3237.4303741899998</v>
      </c>
      <c r="P53" s="36">
        <f>SUMIFS(СВЦЭМ!$D$33:$D$776,СВЦЭМ!$A$33:$A$776,$A53,СВЦЭМ!$B$33:$B$776,P$47)+'СЕТ СН'!$G$11+СВЦЭМ!$D$10+'СЕТ СН'!$G$5-'СЕТ СН'!$G$21</f>
        <v>3262.4340931299998</v>
      </c>
      <c r="Q53" s="36">
        <f>SUMIFS(СВЦЭМ!$D$33:$D$776,СВЦЭМ!$A$33:$A$776,$A53,СВЦЭМ!$B$33:$B$776,Q$47)+'СЕТ СН'!$G$11+СВЦЭМ!$D$10+'СЕТ СН'!$G$5-'СЕТ СН'!$G$21</f>
        <v>3254.6886911499996</v>
      </c>
      <c r="R53" s="36">
        <f>SUMIFS(СВЦЭМ!$D$33:$D$776,СВЦЭМ!$A$33:$A$776,$A53,СВЦЭМ!$B$33:$B$776,R$47)+'СЕТ СН'!$G$11+СВЦЭМ!$D$10+'СЕТ СН'!$G$5-'СЕТ СН'!$G$21</f>
        <v>3219.5123412399998</v>
      </c>
      <c r="S53" s="36">
        <f>SUMIFS(СВЦЭМ!$D$33:$D$776,СВЦЭМ!$A$33:$A$776,$A53,СВЦЭМ!$B$33:$B$776,S$47)+'СЕТ СН'!$G$11+СВЦЭМ!$D$10+'СЕТ СН'!$G$5-'СЕТ СН'!$G$21</f>
        <v>3189.9659411799998</v>
      </c>
      <c r="T53" s="36">
        <f>SUMIFS(СВЦЭМ!$D$33:$D$776,СВЦЭМ!$A$33:$A$776,$A53,СВЦЭМ!$B$33:$B$776,T$47)+'СЕТ СН'!$G$11+СВЦЭМ!$D$10+'СЕТ СН'!$G$5-'СЕТ СН'!$G$21</f>
        <v>3189.9060441799998</v>
      </c>
      <c r="U53" s="36">
        <f>SUMIFS(СВЦЭМ!$D$33:$D$776,СВЦЭМ!$A$33:$A$776,$A53,СВЦЭМ!$B$33:$B$776,U$47)+'СЕТ СН'!$G$11+СВЦЭМ!$D$10+'СЕТ СН'!$G$5-'СЕТ СН'!$G$21</f>
        <v>3192.1930286099996</v>
      </c>
      <c r="V53" s="36">
        <f>SUMIFS(СВЦЭМ!$D$33:$D$776,СВЦЭМ!$A$33:$A$776,$A53,СВЦЭМ!$B$33:$B$776,V$47)+'СЕТ СН'!$G$11+СВЦЭМ!$D$10+'СЕТ СН'!$G$5-'СЕТ СН'!$G$21</f>
        <v>3209.66463707</v>
      </c>
      <c r="W53" s="36">
        <f>SUMIFS(СВЦЭМ!$D$33:$D$776,СВЦЭМ!$A$33:$A$776,$A53,СВЦЭМ!$B$33:$B$776,W$47)+'СЕТ СН'!$G$11+СВЦЭМ!$D$10+'СЕТ СН'!$G$5-'СЕТ СН'!$G$21</f>
        <v>3200.5040496900001</v>
      </c>
      <c r="X53" s="36">
        <f>SUMIFS(СВЦЭМ!$D$33:$D$776,СВЦЭМ!$A$33:$A$776,$A53,СВЦЭМ!$B$33:$B$776,X$47)+'СЕТ СН'!$G$11+СВЦЭМ!$D$10+'СЕТ СН'!$G$5-'СЕТ СН'!$G$21</f>
        <v>3193.3932052199998</v>
      </c>
      <c r="Y53" s="36">
        <f>SUMIFS(СВЦЭМ!$D$33:$D$776,СВЦЭМ!$A$33:$A$776,$A53,СВЦЭМ!$B$33:$B$776,Y$47)+'СЕТ СН'!$G$11+СВЦЭМ!$D$10+'СЕТ СН'!$G$5-'СЕТ СН'!$G$21</f>
        <v>3259.5251880599999</v>
      </c>
    </row>
    <row r="54" spans="1:25" ht="15.75" x14ac:dyDescent="0.2">
      <c r="A54" s="35">
        <f t="shared" si="1"/>
        <v>43715</v>
      </c>
      <c r="B54" s="36">
        <f>SUMIFS(СВЦЭМ!$D$33:$D$776,СВЦЭМ!$A$33:$A$776,$A54,СВЦЭМ!$B$33:$B$776,B$47)+'СЕТ СН'!$G$11+СВЦЭМ!$D$10+'СЕТ СН'!$G$5-'СЕТ СН'!$G$21</f>
        <v>3291.2909393</v>
      </c>
      <c r="C54" s="36">
        <f>SUMIFS(СВЦЭМ!$D$33:$D$776,СВЦЭМ!$A$33:$A$776,$A54,СВЦЭМ!$B$33:$B$776,C$47)+'СЕТ СН'!$G$11+СВЦЭМ!$D$10+'СЕТ СН'!$G$5-'СЕТ СН'!$G$21</f>
        <v>3331.4120860099997</v>
      </c>
      <c r="D54" s="36">
        <f>SUMIFS(СВЦЭМ!$D$33:$D$776,СВЦЭМ!$A$33:$A$776,$A54,СВЦЭМ!$B$33:$B$776,D$47)+'СЕТ СН'!$G$11+СВЦЭМ!$D$10+'СЕТ СН'!$G$5-'СЕТ СН'!$G$21</f>
        <v>3353.1239219999998</v>
      </c>
      <c r="E54" s="36">
        <f>SUMIFS(СВЦЭМ!$D$33:$D$776,СВЦЭМ!$A$33:$A$776,$A54,СВЦЭМ!$B$33:$B$776,E$47)+'СЕТ СН'!$G$11+СВЦЭМ!$D$10+'СЕТ СН'!$G$5-'СЕТ СН'!$G$21</f>
        <v>3363.9123247699999</v>
      </c>
      <c r="F54" s="36">
        <f>SUMIFS(СВЦЭМ!$D$33:$D$776,СВЦЭМ!$A$33:$A$776,$A54,СВЦЭМ!$B$33:$B$776,F$47)+'СЕТ СН'!$G$11+СВЦЭМ!$D$10+'СЕТ СН'!$G$5-'СЕТ СН'!$G$21</f>
        <v>3368.5625495499999</v>
      </c>
      <c r="G54" s="36">
        <f>SUMIFS(СВЦЭМ!$D$33:$D$776,СВЦЭМ!$A$33:$A$776,$A54,СВЦЭМ!$B$33:$B$776,G$47)+'СЕТ СН'!$G$11+СВЦЭМ!$D$10+'СЕТ СН'!$G$5-'СЕТ СН'!$G$21</f>
        <v>3371.6729037299997</v>
      </c>
      <c r="H54" s="36">
        <f>SUMIFS(СВЦЭМ!$D$33:$D$776,СВЦЭМ!$A$33:$A$776,$A54,СВЦЭМ!$B$33:$B$776,H$47)+'СЕТ СН'!$G$11+СВЦЭМ!$D$10+'СЕТ СН'!$G$5-'СЕТ СН'!$G$21</f>
        <v>3366.7075908099996</v>
      </c>
      <c r="I54" s="36">
        <f>SUMIFS(СВЦЭМ!$D$33:$D$776,СВЦЭМ!$A$33:$A$776,$A54,СВЦЭМ!$B$33:$B$776,I$47)+'СЕТ СН'!$G$11+СВЦЭМ!$D$10+'СЕТ СН'!$G$5-'СЕТ СН'!$G$21</f>
        <v>3284.0612492999999</v>
      </c>
      <c r="J54" s="36">
        <f>SUMIFS(СВЦЭМ!$D$33:$D$776,СВЦЭМ!$A$33:$A$776,$A54,СВЦЭМ!$B$33:$B$776,J$47)+'СЕТ СН'!$G$11+СВЦЭМ!$D$10+'СЕТ СН'!$G$5-'СЕТ СН'!$G$21</f>
        <v>3246.6727406399996</v>
      </c>
      <c r="K54" s="36">
        <f>SUMIFS(СВЦЭМ!$D$33:$D$776,СВЦЭМ!$A$33:$A$776,$A54,СВЦЭМ!$B$33:$B$776,K$47)+'СЕТ СН'!$G$11+СВЦЭМ!$D$10+'СЕТ СН'!$G$5-'СЕТ СН'!$G$21</f>
        <v>3246.3868627799998</v>
      </c>
      <c r="L54" s="36">
        <f>SUMIFS(СВЦЭМ!$D$33:$D$776,СВЦЭМ!$A$33:$A$776,$A54,СВЦЭМ!$B$33:$B$776,L$47)+'СЕТ СН'!$G$11+СВЦЭМ!$D$10+'СЕТ СН'!$G$5-'СЕТ СН'!$G$21</f>
        <v>3272.8403268599995</v>
      </c>
      <c r="M54" s="36">
        <f>SUMIFS(СВЦЭМ!$D$33:$D$776,СВЦЭМ!$A$33:$A$776,$A54,СВЦЭМ!$B$33:$B$776,M$47)+'СЕТ СН'!$G$11+СВЦЭМ!$D$10+'СЕТ СН'!$G$5-'СЕТ СН'!$G$21</f>
        <v>3233.64634965</v>
      </c>
      <c r="N54" s="36">
        <f>SUMIFS(СВЦЭМ!$D$33:$D$776,СВЦЭМ!$A$33:$A$776,$A54,СВЦЭМ!$B$33:$B$776,N$47)+'СЕТ СН'!$G$11+СВЦЭМ!$D$10+'СЕТ СН'!$G$5-'СЕТ СН'!$G$21</f>
        <v>3279.2582249399998</v>
      </c>
      <c r="O54" s="36">
        <f>SUMIFS(СВЦЭМ!$D$33:$D$776,СВЦЭМ!$A$33:$A$776,$A54,СВЦЭМ!$B$33:$B$776,O$47)+'СЕТ СН'!$G$11+СВЦЭМ!$D$10+'СЕТ СН'!$G$5-'СЕТ СН'!$G$21</f>
        <v>3250.8505262899998</v>
      </c>
      <c r="P54" s="36">
        <f>SUMIFS(СВЦЭМ!$D$33:$D$776,СВЦЭМ!$A$33:$A$776,$A54,СВЦЭМ!$B$33:$B$776,P$47)+'СЕТ СН'!$G$11+СВЦЭМ!$D$10+'СЕТ СН'!$G$5-'СЕТ СН'!$G$21</f>
        <v>3251.0836667899998</v>
      </c>
      <c r="Q54" s="36">
        <f>SUMIFS(СВЦЭМ!$D$33:$D$776,СВЦЭМ!$A$33:$A$776,$A54,СВЦЭМ!$B$33:$B$776,Q$47)+'СЕТ СН'!$G$11+СВЦЭМ!$D$10+'СЕТ СН'!$G$5-'СЕТ СН'!$G$21</f>
        <v>3248.9558053599999</v>
      </c>
      <c r="R54" s="36">
        <f>SUMIFS(СВЦЭМ!$D$33:$D$776,СВЦЭМ!$A$33:$A$776,$A54,СВЦЭМ!$B$33:$B$776,R$47)+'СЕТ СН'!$G$11+СВЦЭМ!$D$10+'СЕТ СН'!$G$5-'СЕТ СН'!$G$21</f>
        <v>3211.1298442799998</v>
      </c>
      <c r="S54" s="36">
        <f>SUMIFS(СВЦЭМ!$D$33:$D$776,СВЦЭМ!$A$33:$A$776,$A54,СВЦЭМ!$B$33:$B$776,S$47)+'СЕТ СН'!$G$11+СВЦЭМ!$D$10+'СЕТ СН'!$G$5-'СЕТ СН'!$G$21</f>
        <v>3186.14200274</v>
      </c>
      <c r="T54" s="36">
        <f>SUMIFS(СВЦЭМ!$D$33:$D$776,СВЦЭМ!$A$33:$A$776,$A54,СВЦЭМ!$B$33:$B$776,T$47)+'СЕТ СН'!$G$11+СВЦЭМ!$D$10+'СЕТ СН'!$G$5-'СЕТ СН'!$G$21</f>
        <v>3187.2772390199998</v>
      </c>
      <c r="U54" s="36">
        <f>SUMIFS(СВЦЭМ!$D$33:$D$776,СВЦЭМ!$A$33:$A$776,$A54,СВЦЭМ!$B$33:$B$776,U$47)+'СЕТ СН'!$G$11+СВЦЭМ!$D$10+'СЕТ СН'!$G$5-'СЕТ СН'!$G$21</f>
        <v>3190.0931499499998</v>
      </c>
      <c r="V54" s="36">
        <f>SUMIFS(СВЦЭМ!$D$33:$D$776,СВЦЭМ!$A$33:$A$776,$A54,СВЦЭМ!$B$33:$B$776,V$47)+'СЕТ СН'!$G$11+СВЦЭМ!$D$10+'СЕТ СН'!$G$5-'СЕТ СН'!$G$21</f>
        <v>3204.6511995499995</v>
      </c>
      <c r="W54" s="36">
        <f>SUMIFS(СВЦЭМ!$D$33:$D$776,СВЦЭМ!$A$33:$A$776,$A54,СВЦЭМ!$B$33:$B$776,W$47)+'СЕТ СН'!$G$11+СВЦЭМ!$D$10+'СЕТ СН'!$G$5-'СЕТ СН'!$G$21</f>
        <v>3200.2111791899997</v>
      </c>
      <c r="X54" s="36">
        <f>SUMIFS(СВЦЭМ!$D$33:$D$776,СВЦЭМ!$A$33:$A$776,$A54,СВЦЭМ!$B$33:$B$776,X$47)+'СЕТ СН'!$G$11+СВЦЭМ!$D$10+'СЕТ СН'!$G$5-'СЕТ СН'!$G$21</f>
        <v>3181.1286623699998</v>
      </c>
      <c r="Y54" s="36">
        <f>SUMIFS(СВЦЭМ!$D$33:$D$776,СВЦЭМ!$A$33:$A$776,$A54,СВЦЭМ!$B$33:$B$776,Y$47)+'СЕТ СН'!$G$11+СВЦЭМ!$D$10+'СЕТ СН'!$G$5-'СЕТ СН'!$G$21</f>
        <v>3247.3974061700001</v>
      </c>
    </row>
    <row r="55" spans="1:25" ht="15.75" x14ac:dyDescent="0.2">
      <c r="A55" s="35">
        <f t="shared" si="1"/>
        <v>43716</v>
      </c>
      <c r="B55" s="36">
        <f>SUMIFS(СВЦЭМ!$D$33:$D$776,СВЦЭМ!$A$33:$A$776,$A55,СВЦЭМ!$B$33:$B$776,B$47)+'СЕТ СН'!$G$11+СВЦЭМ!$D$10+'СЕТ СН'!$G$5-'СЕТ СН'!$G$21</f>
        <v>3293.0501537199998</v>
      </c>
      <c r="C55" s="36">
        <f>SUMIFS(СВЦЭМ!$D$33:$D$776,СВЦЭМ!$A$33:$A$776,$A55,СВЦЭМ!$B$33:$B$776,C$47)+'СЕТ СН'!$G$11+СВЦЭМ!$D$10+'СЕТ СН'!$G$5-'СЕТ СН'!$G$21</f>
        <v>3324.2867759599999</v>
      </c>
      <c r="D55" s="36">
        <f>SUMIFS(СВЦЭМ!$D$33:$D$776,СВЦЭМ!$A$33:$A$776,$A55,СВЦЭМ!$B$33:$B$776,D$47)+'СЕТ СН'!$G$11+СВЦЭМ!$D$10+'СЕТ СН'!$G$5-'СЕТ СН'!$G$21</f>
        <v>3340.1767710300001</v>
      </c>
      <c r="E55" s="36">
        <f>SUMIFS(СВЦЭМ!$D$33:$D$776,СВЦЭМ!$A$33:$A$776,$A55,СВЦЭМ!$B$33:$B$776,E$47)+'СЕТ СН'!$G$11+СВЦЭМ!$D$10+'СЕТ СН'!$G$5-'СЕТ СН'!$G$21</f>
        <v>3351.7086690799997</v>
      </c>
      <c r="F55" s="36">
        <f>SUMIFS(СВЦЭМ!$D$33:$D$776,СВЦЭМ!$A$33:$A$776,$A55,СВЦЭМ!$B$33:$B$776,F$47)+'СЕТ СН'!$G$11+СВЦЭМ!$D$10+'СЕТ СН'!$G$5-'СЕТ СН'!$G$21</f>
        <v>3354.02063077</v>
      </c>
      <c r="G55" s="36">
        <f>SUMIFS(СВЦЭМ!$D$33:$D$776,СВЦЭМ!$A$33:$A$776,$A55,СВЦЭМ!$B$33:$B$776,G$47)+'СЕТ СН'!$G$11+СВЦЭМ!$D$10+'СЕТ СН'!$G$5-'СЕТ СН'!$G$21</f>
        <v>3350.98407004</v>
      </c>
      <c r="H55" s="36">
        <f>SUMIFS(СВЦЭМ!$D$33:$D$776,СВЦЭМ!$A$33:$A$776,$A55,СВЦЭМ!$B$33:$B$776,H$47)+'СЕТ СН'!$G$11+СВЦЭМ!$D$10+'СЕТ СН'!$G$5-'СЕТ СН'!$G$21</f>
        <v>3329.2342532599996</v>
      </c>
      <c r="I55" s="36">
        <f>SUMIFS(СВЦЭМ!$D$33:$D$776,СВЦЭМ!$A$33:$A$776,$A55,СВЦЭМ!$B$33:$B$776,I$47)+'СЕТ СН'!$G$11+СВЦЭМ!$D$10+'СЕТ СН'!$G$5-'СЕТ СН'!$G$21</f>
        <v>3308.8627345699997</v>
      </c>
      <c r="J55" s="36">
        <f>SUMIFS(СВЦЭМ!$D$33:$D$776,СВЦЭМ!$A$33:$A$776,$A55,СВЦЭМ!$B$33:$B$776,J$47)+'СЕТ СН'!$G$11+СВЦЭМ!$D$10+'СЕТ СН'!$G$5-'СЕТ СН'!$G$21</f>
        <v>3290.1950067600001</v>
      </c>
      <c r="K55" s="36">
        <f>SUMIFS(СВЦЭМ!$D$33:$D$776,СВЦЭМ!$A$33:$A$776,$A55,СВЦЭМ!$B$33:$B$776,K$47)+'СЕТ СН'!$G$11+СВЦЭМ!$D$10+'СЕТ СН'!$G$5-'СЕТ СН'!$G$21</f>
        <v>3264.1752597799996</v>
      </c>
      <c r="L55" s="36">
        <f>SUMIFS(СВЦЭМ!$D$33:$D$776,СВЦЭМ!$A$33:$A$776,$A55,СВЦЭМ!$B$33:$B$776,L$47)+'СЕТ СН'!$G$11+СВЦЭМ!$D$10+'СЕТ СН'!$G$5-'СЕТ СН'!$G$21</f>
        <v>3265.2435965</v>
      </c>
      <c r="M55" s="36">
        <f>SUMIFS(СВЦЭМ!$D$33:$D$776,СВЦЭМ!$A$33:$A$776,$A55,СВЦЭМ!$B$33:$B$776,M$47)+'СЕТ СН'!$G$11+СВЦЭМ!$D$10+'СЕТ СН'!$G$5-'СЕТ СН'!$G$21</f>
        <v>3240.9968028399999</v>
      </c>
      <c r="N55" s="36">
        <f>SUMIFS(СВЦЭМ!$D$33:$D$776,СВЦЭМ!$A$33:$A$776,$A55,СВЦЭМ!$B$33:$B$776,N$47)+'СЕТ СН'!$G$11+СВЦЭМ!$D$10+'СЕТ СН'!$G$5-'СЕТ СН'!$G$21</f>
        <v>3248.9533016699997</v>
      </c>
      <c r="O55" s="36">
        <f>SUMIFS(СВЦЭМ!$D$33:$D$776,СВЦЭМ!$A$33:$A$776,$A55,СВЦЭМ!$B$33:$B$776,O$47)+'СЕТ СН'!$G$11+СВЦЭМ!$D$10+'СЕТ СН'!$G$5-'СЕТ СН'!$G$21</f>
        <v>3252.8404696699999</v>
      </c>
      <c r="P55" s="36">
        <f>SUMIFS(СВЦЭМ!$D$33:$D$776,СВЦЭМ!$A$33:$A$776,$A55,СВЦЭМ!$B$33:$B$776,P$47)+'СЕТ СН'!$G$11+СВЦЭМ!$D$10+'СЕТ СН'!$G$5-'СЕТ СН'!$G$21</f>
        <v>3250.1957993399997</v>
      </c>
      <c r="Q55" s="36">
        <f>SUMIFS(СВЦЭМ!$D$33:$D$776,СВЦЭМ!$A$33:$A$776,$A55,СВЦЭМ!$B$33:$B$776,Q$47)+'СЕТ СН'!$G$11+СВЦЭМ!$D$10+'СЕТ СН'!$G$5-'СЕТ СН'!$G$21</f>
        <v>3258.3632346199997</v>
      </c>
      <c r="R55" s="36">
        <f>SUMIFS(СВЦЭМ!$D$33:$D$776,СВЦЭМ!$A$33:$A$776,$A55,СВЦЭМ!$B$33:$B$776,R$47)+'СЕТ СН'!$G$11+СВЦЭМ!$D$10+'СЕТ СН'!$G$5-'СЕТ СН'!$G$21</f>
        <v>3217.7974942699998</v>
      </c>
      <c r="S55" s="36">
        <f>SUMIFS(СВЦЭМ!$D$33:$D$776,СВЦЭМ!$A$33:$A$776,$A55,СВЦЭМ!$B$33:$B$776,S$47)+'СЕТ СН'!$G$11+СВЦЭМ!$D$10+'СЕТ СН'!$G$5-'СЕТ СН'!$G$21</f>
        <v>3183.6246747299997</v>
      </c>
      <c r="T55" s="36">
        <f>SUMIFS(СВЦЭМ!$D$33:$D$776,СВЦЭМ!$A$33:$A$776,$A55,СВЦЭМ!$B$33:$B$776,T$47)+'СЕТ СН'!$G$11+СВЦЭМ!$D$10+'СЕТ СН'!$G$5-'СЕТ СН'!$G$21</f>
        <v>3189.9793864899998</v>
      </c>
      <c r="U55" s="36">
        <f>SUMIFS(СВЦЭМ!$D$33:$D$776,СВЦЭМ!$A$33:$A$776,$A55,СВЦЭМ!$B$33:$B$776,U$47)+'СЕТ СН'!$G$11+СВЦЭМ!$D$10+'СЕТ СН'!$G$5-'СЕТ СН'!$G$21</f>
        <v>3201.1518916699997</v>
      </c>
      <c r="V55" s="36">
        <f>SUMIFS(СВЦЭМ!$D$33:$D$776,СВЦЭМ!$A$33:$A$776,$A55,СВЦЭМ!$B$33:$B$776,V$47)+'СЕТ СН'!$G$11+СВЦЭМ!$D$10+'СЕТ СН'!$G$5-'СЕТ СН'!$G$21</f>
        <v>3222.7181897</v>
      </c>
      <c r="W55" s="36">
        <f>SUMIFS(СВЦЭМ!$D$33:$D$776,СВЦЭМ!$A$33:$A$776,$A55,СВЦЭМ!$B$33:$B$776,W$47)+'СЕТ СН'!$G$11+СВЦЭМ!$D$10+'СЕТ СН'!$G$5-'СЕТ СН'!$G$21</f>
        <v>3216.2389149999999</v>
      </c>
      <c r="X55" s="36">
        <f>SUMIFS(СВЦЭМ!$D$33:$D$776,СВЦЭМ!$A$33:$A$776,$A55,СВЦЭМ!$B$33:$B$776,X$47)+'СЕТ СН'!$G$11+СВЦЭМ!$D$10+'СЕТ СН'!$G$5-'СЕТ СН'!$G$21</f>
        <v>3175.1367727500001</v>
      </c>
      <c r="Y55" s="36">
        <f>SUMIFS(СВЦЭМ!$D$33:$D$776,СВЦЭМ!$A$33:$A$776,$A55,СВЦЭМ!$B$33:$B$776,Y$47)+'СЕТ СН'!$G$11+СВЦЭМ!$D$10+'СЕТ СН'!$G$5-'СЕТ СН'!$G$21</f>
        <v>3197.6665957799996</v>
      </c>
    </row>
    <row r="56" spans="1:25" ht="15.75" x14ac:dyDescent="0.2">
      <c r="A56" s="35">
        <f t="shared" si="1"/>
        <v>43717</v>
      </c>
      <c r="B56" s="36">
        <f>SUMIFS(СВЦЭМ!$D$33:$D$776,СВЦЭМ!$A$33:$A$776,$A56,СВЦЭМ!$B$33:$B$776,B$47)+'СЕТ СН'!$G$11+СВЦЭМ!$D$10+'СЕТ СН'!$G$5-'СЕТ СН'!$G$21</f>
        <v>3260.47494031</v>
      </c>
      <c r="C56" s="36">
        <f>SUMIFS(СВЦЭМ!$D$33:$D$776,СВЦЭМ!$A$33:$A$776,$A56,СВЦЭМ!$B$33:$B$776,C$47)+'СЕТ СН'!$G$11+СВЦЭМ!$D$10+'СЕТ СН'!$G$5-'СЕТ СН'!$G$21</f>
        <v>3345.3574672699997</v>
      </c>
      <c r="D56" s="36">
        <f>SUMIFS(СВЦЭМ!$D$33:$D$776,СВЦЭМ!$A$33:$A$776,$A56,СВЦЭМ!$B$33:$B$776,D$47)+'СЕТ СН'!$G$11+СВЦЭМ!$D$10+'СЕТ СН'!$G$5-'СЕТ СН'!$G$21</f>
        <v>3363.3640931599998</v>
      </c>
      <c r="E56" s="36">
        <f>SUMIFS(СВЦЭМ!$D$33:$D$776,СВЦЭМ!$A$33:$A$776,$A56,СВЦЭМ!$B$33:$B$776,E$47)+'СЕТ СН'!$G$11+СВЦЭМ!$D$10+'СЕТ СН'!$G$5-'СЕТ СН'!$G$21</f>
        <v>3384.1130531199997</v>
      </c>
      <c r="F56" s="36">
        <f>SUMIFS(СВЦЭМ!$D$33:$D$776,СВЦЭМ!$A$33:$A$776,$A56,СВЦЭМ!$B$33:$B$776,F$47)+'СЕТ СН'!$G$11+СВЦЭМ!$D$10+'СЕТ СН'!$G$5-'СЕТ СН'!$G$21</f>
        <v>3386.4319455699997</v>
      </c>
      <c r="G56" s="36">
        <f>SUMIFS(СВЦЭМ!$D$33:$D$776,СВЦЭМ!$A$33:$A$776,$A56,СВЦЭМ!$B$33:$B$776,G$47)+'СЕТ СН'!$G$11+СВЦЭМ!$D$10+'СЕТ СН'!$G$5-'СЕТ СН'!$G$21</f>
        <v>3379.4021681199997</v>
      </c>
      <c r="H56" s="36">
        <f>SUMIFS(СВЦЭМ!$D$33:$D$776,СВЦЭМ!$A$33:$A$776,$A56,СВЦЭМ!$B$33:$B$776,H$47)+'СЕТ СН'!$G$11+СВЦЭМ!$D$10+'СЕТ СН'!$G$5-'СЕТ СН'!$G$21</f>
        <v>3318.60967807</v>
      </c>
      <c r="I56" s="36">
        <f>SUMIFS(СВЦЭМ!$D$33:$D$776,СВЦЭМ!$A$33:$A$776,$A56,СВЦЭМ!$B$33:$B$776,I$47)+'СЕТ СН'!$G$11+СВЦЭМ!$D$10+'СЕТ СН'!$G$5-'СЕТ СН'!$G$21</f>
        <v>3266.7779437999998</v>
      </c>
      <c r="J56" s="36">
        <f>SUMIFS(СВЦЭМ!$D$33:$D$776,СВЦЭМ!$A$33:$A$776,$A56,СВЦЭМ!$B$33:$B$776,J$47)+'СЕТ СН'!$G$11+СВЦЭМ!$D$10+'СЕТ СН'!$G$5-'СЕТ СН'!$G$21</f>
        <v>3218.6452530199999</v>
      </c>
      <c r="K56" s="36">
        <f>SUMIFS(СВЦЭМ!$D$33:$D$776,СВЦЭМ!$A$33:$A$776,$A56,СВЦЭМ!$B$33:$B$776,K$47)+'СЕТ СН'!$G$11+СВЦЭМ!$D$10+'СЕТ СН'!$G$5-'СЕТ СН'!$G$21</f>
        <v>3197.0709566899995</v>
      </c>
      <c r="L56" s="36">
        <f>SUMIFS(СВЦЭМ!$D$33:$D$776,СВЦЭМ!$A$33:$A$776,$A56,СВЦЭМ!$B$33:$B$776,L$47)+'СЕТ СН'!$G$11+СВЦЭМ!$D$10+'СЕТ СН'!$G$5-'СЕТ СН'!$G$21</f>
        <v>3194.5282638799999</v>
      </c>
      <c r="M56" s="36">
        <f>SUMIFS(СВЦЭМ!$D$33:$D$776,СВЦЭМ!$A$33:$A$776,$A56,СВЦЭМ!$B$33:$B$776,M$47)+'СЕТ СН'!$G$11+СВЦЭМ!$D$10+'СЕТ СН'!$G$5-'СЕТ СН'!$G$21</f>
        <v>3189.6463357899997</v>
      </c>
      <c r="N56" s="36">
        <f>SUMIFS(СВЦЭМ!$D$33:$D$776,СВЦЭМ!$A$33:$A$776,$A56,СВЦЭМ!$B$33:$B$776,N$47)+'СЕТ СН'!$G$11+СВЦЭМ!$D$10+'СЕТ СН'!$G$5-'СЕТ СН'!$G$21</f>
        <v>3194.4056211899997</v>
      </c>
      <c r="O56" s="36">
        <f>SUMIFS(СВЦЭМ!$D$33:$D$776,СВЦЭМ!$A$33:$A$776,$A56,СВЦЭМ!$B$33:$B$776,O$47)+'СЕТ СН'!$G$11+СВЦЭМ!$D$10+'СЕТ СН'!$G$5-'СЕТ СН'!$G$21</f>
        <v>3197.9079572199998</v>
      </c>
      <c r="P56" s="36">
        <f>SUMIFS(СВЦЭМ!$D$33:$D$776,СВЦЭМ!$A$33:$A$776,$A56,СВЦЭМ!$B$33:$B$776,P$47)+'СЕТ СН'!$G$11+СВЦЭМ!$D$10+'СЕТ СН'!$G$5-'СЕТ СН'!$G$21</f>
        <v>3202.2933769199999</v>
      </c>
      <c r="Q56" s="36">
        <f>SUMIFS(СВЦЭМ!$D$33:$D$776,СВЦЭМ!$A$33:$A$776,$A56,СВЦЭМ!$B$33:$B$776,Q$47)+'СЕТ СН'!$G$11+СВЦЭМ!$D$10+'СЕТ СН'!$G$5-'СЕТ СН'!$G$21</f>
        <v>3208.5317324199996</v>
      </c>
      <c r="R56" s="36">
        <f>SUMIFS(СВЦЭМ!$D$33:$D$776,СВЦЭМ!$A$33:$A$776,$A56,СВЦЭМ!$B$33:$B$776,R$47)+'СЕТ СН'!$G$11+СВЦЭМ!$D$10+'СЕТ СН'!$G$5-'СЕТ СН'!$G$21</f>
        <v>3204.0684850899997</v>
      </c>
      <c r="S56" s="36">
        <f>SUMIFS(СВЦЭМ!$D$33:$D$776,СВЦЭМ!$A$33:$A$776,$A56,СВЦЭМ!$B$33:$B$776,S$47)+'СЕТ СН'!$G$11+СВЦЭМ!$D$10+'СЕТ СН'!$G$5-'СЕТ СН'!$G$21</f>
        <v>3203.8630165599998</v>
      </c>
      <c r="T56" s="36">
        <f>SUMIFS(СВЦЭМ!$D$33:$D$776,СВЦЭМ!$A$33:$A$776,$A56,СВЦЭМ!$B$33:$B$776,T$47)+'СЕТ СН'!$G$11+СВЦЭМ!$D$10+'СЕТ СН'!$G$5-'СЕТ СН'!$G$21</f>
        <v>3192.7307321799999</v>
      </c>
      <c r="U56" s="36">
        <f>SUMIFS(СВЦЭМ!$D$33:$D$776,СВЦЭМ!$A$33:$A$776,$A56,СВЦЭМ!$B$33:$B$776,U$47)+'СЕТ СН'!$G$11+СВЦЭМ!$D$10+'СЕТ СН'!$G$5-'СЕТ СН'!$G$21</f>
        <v>3197.92036224</v>
      </c>
      <c r="V56" s="36">
        <f>SUMIFS(СВЦЭМ!$D$33:$D$776,СВЦЭМ!$A$33:$A$776,$A56,СВЦЭМ!$B$33:$B$776,V$47)+'СЕТ СН'!$G$11+СВЦЭМ!$D$10+'СЕТ СН'!$G$5-'СЕТ СН'!$G$21</f>
        <v>3215.9507172399999</v>
      </c>
      <c r="W56" s="36">
        <f>SUMIFS(СВЦЭМ!$D$33:$D$776,СВЦЭМ!$A$33:$A$776,$A56,СВЦЭМ!$B$33:$B$776,W$47)+'СЕТ СН'!$G$11+СВЦЭМ!$D$10+'СЕТ СН'!$G$5-'СЕТ СН'!$G$21</f>
        <v>3208.0815633799998</v>
      </c>
      <c r="X56" s="36">
        <f>SUMIFS(СВЦЭМ!$D$33:$D$776,СВЦЭМ!$A$33:$A$776,$A56,СВЦЭМ!$B$33:$B$776,X$47)+'СЕТ СН'!$G$11+СВЦЭМ!$D$10+'СЕТ СН'!$G$5-'СЕТ СН'!$G$21</f>
        <v>3197.4943170799997</v>
      </c>
      <c r="Y56" s="36">
        <f>SUMIFS(СВЦЭМ!$D$33:$D$776,СВЦЭМ!$A$33:$A$776,$A56,СВЦЭМ!$B$33:$B$776,Y$47)+'СЕТ СН'!$G$11+СВЦЭМ!$D$10+'СЕТ СН'!$G$5-'СЕТ СН'!$G$21</f>
        <v>3233.5781347100001</v>
      </c>
    </row>
    <row r="57" spans="1:25" ht="15.75" x14ac:dyDescent="0.2">
      <c r="A57" s="35">
        <f t="shared" si="1"/>
        <v>43718</v>
      </c>
      <c r="B57" s="36">
        <f>SUMIFS(СВЦЭМ!$D$33:$D$776,СВЦЭМ!$A$33:$A$776,$A57,СВЦЭМ!$B$33:$B$776,B$47)+'СЕТ СН'!$G$11+СВЦЭМ!$D$10+'СЕТ СН'!$G$5-'СЕТ СН'!$G$21</f>
        <v>3278.3574785999999</v>
      </c>
      <c r="C57" s="36">
        <f>SUMIFS(СВЦЭМ!$D$33:$D$776,СВЦЭМ!$A$33:$A$776,$A57,СВЦЭМ!$B$33:$B$776,C$47)+'СЕТ СН'!$G$11+СВЦЭМ!$D$10+'СЕТ СН'!$G$5-'СЕТ СН'!$G$21</f>
        <v>3300.0568258899998</v>
      </c>
      <c r="D57" s="36">
        <f>SUMIFS(СВЦЭМ!$D$33:$D$776,СВЦЭМ!$A$33:$A$776,$A57,СВЦЭМ!$B$33:$B$776,D$47)+'СЕТ СН'!$G$11+СВЦЭМ!$D$10+'СЕТ СН'!$G$5-'СЕТ СН'!$G$21</f>
        <v>3315.43110531</v>
      </c>
      <c r="E57" s="36">
        <f>SUMIFS(СВЦЭМ!$D$33:$D$776,СВЦЭМ!$A$33:$A$776,$A57,СВЦЭМ!$B$33:$B$776,E$47)+'СЕТ СН'!$G$11+СВЦЭМ!$D$10+'СЕТ СН'!$G$5-'СЕТ СН'!$G$21</f>
        <v>3318.5378621299997</v>
      </c>
      <c r="F57" s="36">
        <f>SUMIFS(СВЦЭМ!$D$33:$D$776,СВЦЭМ!$A$33:$A$776,$A57,СВЦЭМ!$B$33:$B$776,F$47)+'СЕТ СН'!$G$11+СВЦЭМ!$D$10+'СЕТ СН'!$G$5-'СЕТ СН'!$G$21</f>
        <v>3308.4890402000001</v>
      </c>
      <c r="G57" s="36">
        <f>SUMIFS(СВЦЭМ!$D$33:$D$776,СВЦЭМ!$A$33:$A$776,$A57,СВЦЭМ!$B$33:$B$776,G$47)+'СЕТ СН'!$G$11+СВЦЭМ!$D$10+'СЕТ СН'!$G$5-'СЕТ СН'!$G$21</f>
        <v>3305.1846110699998</v>
      </c>
      <c r="H57" s="36">
        <f>SUMIFS(СВЦЭМ!$D$33:$D$776,СВЦЭМ!$A$33:$A$776,$A57,СВЦЭМ!$B$33:$B$776,H$47)+'СЕТ СН'!$G$11+СВЦЭМ!$D$10+'СЕТ СН'!$G$5-'СЕТ СН'!$G$21</f>
        <v>3282.5262982999998</v>
      </c>
      <c r="I57" s="36">
        <f>SUMIFS(СВЦЭМ!$D$33:$D$776,СВЦЭМ!$A$33:$A$776,$A57,СВЦЭМ!$B$33:$B$776,I$47)+'СЕТ СН'!$G$11+СВЦЭМ!$D$10+'СЕТ СН'!$G$5-'СЕТ СН'!$G$21</f>
        <v>3272.5452499099997</v>
      </c>
      <c r="J57" s="36">
        <f>SUMIFS(СВЦЭМ!$D$33:$D$776,СВЦЭМ!$A$33:$A$776,$A57,СВЦЭМ!$B$33:$B$776,J$47)+'СЕТ СН'!$G$11+СВЦЭМ!$D$10+'СЕТ СН'!$G$5-'СЕТ СН'!$G$21</f>
        <v>3295.2294137999997</v>
      </c>
      <c r="K57" s="36">
        <f>SUMIFS(СВЦЭМ!$D$33:$D$776,СВЦЭМ!$A$33:$A$776,$A57,СВЦЭМ!$B$33:$B$776,K$47)+'СЕТ СН'!$G$11+СВЦЭМ!$D$10+'СЕТ СН'!$G$5-'СЕТ СН'!$G$21</f>
        <v>3296.1405731099999</v>
      </c>
      <c r="L57" s="36">
        <f>SUMIFS(СВЦЭМ!$D$33:$D$776,СВЦЭМ!$A$33:$A$776,$A57,СВЦЭМ!$B$33:$B$776,L$47)+'СЕТ СН'!$G$11+СВЦЭМ!$D$10+'СЕТ СН'!$G$5-'СЕТ СН'!$G$21</f>
        <v>3307.4358631599998</v>
      </c>
      <c r="M57" s="36">
        <f>SUMIFS(СВЦЭМ!$D$33:$D$776,СВЦЭМ!$A$33:$A$776,$A57,СВЦЭМ!$B$33:$B$776,M$47)+'СЕТ СН'!$G$11+СВЦЭМ!$D$10+'СЕТ СН'!$G$5-'СЕТ СН'!$G$21</f>
        <v>3300.3719829399997</v>
      </c>
      <c r="N57" s="36">
        <f>SUMIFS(СВЦЭМ!$D$33:$D$776,СВЦЭМ!$A$33:$A$776,$A57,СВЦЭМ!$B$33:$B$776,N$47)+'СЕТ СН'!$G$11+СВЦЭМ!$D$10+'СЕТ СН'!$G$5-'СЕТ СН'!$G$21</f>
        <v>3295.6998441400001</v>
      </c>
      <c r="O57" s="36">
        <f>SUMIFS(СВЦЭМ!$D$33:$D$776,СВЦЭМ!$A$33:$A$776,$A57,СВЦЭМ!$B$33:$B$776,O$47)+'СЕТ СН'!$G$11+СВЦЭМ!$D$10+'СЕТ СН'!$G$5-'СЕТ СН'!$G$21</f>
        <v>3295.4335661299997</v>
      </c>
      <c r="P57" s="36">
        <f>SUMIFS(СВЦЭМ!$D$33:$D$776,СВЦЭМ!$A$33:$A$776,$A57,СВЦЭМ!$B$33:$B$776,P$47)+'СЕТ СН'!$G$11+СВЦЭМ!$D$10+'СЕТ СН'!$G$5-'СЕТ СН'!$G$21</f>
        <v>3296.3857885899997</v>
      </c>
      <c r="Q57" s="36">
        <f>SUMIFS(СВЦЭМ!$D$33:$D$776,СВЦЭМ!$A$33:$A$776,$A57,СВЦЭМ!$B$33:$B$776,Q$47)+'СЕТ СН'!$G$11+СВЦЭМ!$D$10+'СЕТ СН'!$G$5-'СЕТ СН'!$G$21</f>
        <v>3292.34678609</v>
      </c>
      <c r="R57" s="36">
        <f>SUMIFS(СВЦЭМ!$D$33:$D$776,СВЦЭМ!$A$33:$A$776,$A57,СВЦЭМ!$B$33:$B$776,R$47)+'СЕТ СН'!$G$11+СВЦЭМ!$D$10+'СЕТ СН'!$G$5-'СЕТ СН'!$G$21</f>
        <v>3287.4313442799998</v>
      </c>
      <c r="S57" s="36">
        <f>SUMIFS(СВЦЭМ!$D$33:$D$776,СВЦЭМ!$A$33:$A$776,$A57,СВЦЭМ!$B$33:$B$776,S$47)+'СЕТ СН'!$G$11+СВЦЭМ!$D$10+'СЕТ СН'!$G$5-'СЕТ СН'!$G$21</f>
        <v>3282.1124637499997</v>
      </c>
      <c r="T57" s="36">
        <f>SUMIFS(СВЦЭМ!$D$33:$D$776,СВЦЭМ!$A$33:$A$776,$A57,СВЦЭМ!$B$33:$B$776,T$47)+'СЕТ СН'!$G$11+СВЦЭМ!$D$10+'СЕТ СН'!$G$5-'СЕТ СН'!$G$21</f>
        <v>3291.3060540099996</v>
      </c>
      <c r="U57" s="36">
        <f>SUMIFS(СВЦЭМ!$D$33:$D$776,СВЦЭМ!$A$33:$A$776,$A57,СВЦЭМ!$B$33:$B$776,U$47)+'СЕТ СН'!$G$11+СВЦЭМ!$D$10+'СЕТ СН'!$G$5-'СЕТ СН'!$G$21</f>
        <v>3302.7321650899999</v>
      </c>
      <c r="V57" s="36">
        <f>SUMIFS(СВЦЭМ!$D$33:$D$776,СВЦЭМ!$A$33:$A$776,$A57,СВЦЭМ!$B$33:$B$776,V$47)+'СЕТ СН'!$G$11+СВЦЭМ!$D$10+'СЕТ СН'!$G$5-'СЕТ СН'!$G$21</f>
        <v>3315.8843061799998</v>
      </c>
      <c r="W57" s="36">
        <f>SUMIFS(СВЦЭМ!$D$33:$D$776,СВЦЭМ!$A$33:$A$776,$A57,СВЦЭМ!$B$33:$B$776,W$47)+'СЕТ СН'!$G$11+СВЦЭМ!$D$10+'СЕТ СН'!$G$5-'СЕТ СН'!$G$21</f>
        <v>3299.0574307500001</v>
      </c>
      <c r="X57" s="36">
        <f>SUMIFS(СВЦЭМ!$D$33:$D$776,СВЦЭМ!$A$33:$A$776,$A57,СВЦЭМ!$B$33:$B$776,X$47)+'СЕТ СН'!$G$11+СВЦЭМ!$D$10+'СЕТ СН'!$G$5-'СЕТ СН'!$G$21</f>
        <v>3270.6548816499999</v>
      </c>
      <c r="Y57" s="36">
        <f>SUMIFS(СВЦЭМ!$D$33:$D$776,СВЦЭМ!$A$33:$A$776,$A57,СВЦЭМ!$B$33:$B$776,Y$47)+'СЕТ СН'!$G$11+СВЦЭМ!$D$10+'СЕТ СН'!$G$5-'СЕТ СН'!$G$21</f>
        <v>3285.4826259499996</v>
      </c>
    </row>
    <row r="58" spans="1:25" ht="15.75" x14ac:dyDescent="0.2">
      <c r="A58" s="35">
        <f t="shared" si="1"/>
        <v>43719</v>
      </c>
      <c r="B58" s="36">
        <f>SUMIFS(СВЦЭМ!$D$33:$D$776,СВЦЭМ!$A$33:$A$776,$A58,СВЦЭМ!$B$33:$B$776,B$47)+'СЕТ СН'!$G$11+СВЦЭМ!$D$10+'СЕТ СН'!$G$5-'СЕТ СН'!$G$21</f>
        <v>3373.5930738499997</v>
      </c>
      <c r="C58" s="36">
        <f>SUMIFS(СВЦЭМ!$D$33:$D$776,СВЦЭМ!$A$33:$A$776,$A58,СВЦЭМ!$B$33:$B$776,C$47)+'СЕТ СН'!$G$11+СВЦЭМ!$D$10+'СЕТ СН'!$G$5-'СЕТ СН'!$G$21</f>
        <v>3403.4766343699998</v>
      </c>
      <c r="D58" s="36">
        <f>SUMIFS(СВЦЭМ!$D$33:$D$776,СВЦЭМ!$A$33:$A$776,$A58,СВЦЭМ!$B$33:$B$776,D$47)+'СЕТ СН'!$G$11+СВЦЭМ!$D$10+'СЕТ СН'!$G$5-'СЕТ СН'!$G$21</f>
        <v>3434.4046906699996</v>
      </c>
      <c r="E58" s="36">
        <f>SUMIFS(СВЦЭМ!$D$33:$D$776,СВЦЭМ!$A$33:$A$776,$A58,СВЦЭМ!$B$33:$B$776,E$47)+'СЕТ СН'!$G$11+СВЦЭМ!$D$10+'СЕТ СН'!$G$5-'СЕТ СН'!$G$21</f>
        <v>3443.7170671199997</v>
      </c>
      <c r="F58" s="36">
        <f>SUMIFS(СВЦЭМ!$D$33:$D$776,СВЦЭМ!$A$33:$A$776,$A58,СВЦЭМ!$B$33:$B$776,F$47)+'СЕТ СН'!$G$11+СВЦЭМ!$D$10+'СЕТ СН'!$G$5-'СЕТ СН'!$G$21</f>
        <v>3450.9630366599999</v>
      </c>
      <c r="G58" s="36">
        <f>SUMIFS(СВЦЭМ!$D$33:$D$776,СВЦЭМ!$A$33:$A$776,$A58,СВЦЭМ!$B$33:$B$776,G$47)+'СЕТ СН'!$G$11+СВЦЭМ!$D$10+'СЕТ СН'!$G$5-'СЕТ СН'!$G$21</f>
        <v>3428.8964816299999</v>
      </c>
      <c r="H58" s="36">
        <f>SUMIFS(СВЦЭМ!$D$33:$D$776,СВЦЭМ!$A$33:$A$776,$A58,СВЦЭМ!$B$33:$B$776,H$47)+'СЕТ СН'!$G$11+СВЦЭМ!$D$10+'СЕТ СН'!$G$5-'СЕТ СН'!$G$21</f>
        <v>3377.8693002099999</v>
      </c>
      <c r="I58" s="36">
        <f>SUMIFS(СВЦЭМ!$D$33:$D$776,СВЦЭМ!$A$33:$A$776,$A58,СВЦЭМ!$B$33:$B$776,I$47)+'СЕТ СН'!$G$11+СВЦЭМ!$D$10+'СЕТ СН'!$G$5-'СЕТ СН'!$G$21</f>
        <v>3334.3329342799998</v>
      </c>
      <c r="J58" s="36">
        <f>SUMIFS(СВЦЭМ!$D$33:$D$776,СВЦЭМ!$A$33:$A$776,$A58,СВЦЭМ!$B$33:$B$776,J$47)+'СЕТ СН'!$G$11+СВЦЭМ!$D$10+'СЕТ СН'!$G$5-'СЕТ СН'!$G$21</f>
        <v>3290.4565157099996</v>
      </c>
      <c r="K58" s="36">
        <f>SUMIFS(СВЦЭМ!$D$33:$D$776,СВЦЭМ!$A$33:$A$776,$A58,СВЦЭМ!$B$33:$B$776,K$47)+'СЕТ СН'!$G$11+СВЦЭМ!$D$10+'СЕТ СН'!$G$5-'СЕТ СН'!$G$21</f>
        <v>3283.45545206</v>
      </c>
      <c r="L58" s="36">
        <f>SUMIFS(СВЦЭМ!$D$33:$D$776,СВЦЭМ!$A$33:$A$776,$A58,СВЦЭМ!$B$33:$B$776,L$47)+'СЕТ СН'!$G$11+СВЦЭМ!$D$10+'СЕТ СН'!$G$5-'СЕТ СН'!$G$21</f>
        <v>3286.2953786600001</v>
      </c>
      <c r="M58" s="36">
        <f>SUMIFS(СВЦЭМ!$D$33:$D$776,СВЦЭМ!$A$33:$A$776,$A58,СВЦЭМ!$B$33:$B$776,M$47)+'СЕТ СН'!$G$11+СВЦЭМ!$D$10+'СЕТ СН'!$G$5-'СЕТ СН'!$G$21</f>
        <v>3278.6183645299998</v>
      </c>
      <c r="N58" s="36">
        <f>SUMIFS(СВЦЭМ!$D$33:$D$776,СВЦЭМ!$A$33:$A$776,$A58,СВЦЭМ!$B$33:$B$776,N$47)+'СЕТ СН'!$G$11+СВЦЭМ!$D$10+'СЕТ СН'!$G$5-'СЕТ СН'!$G$21</f>
        <v>3286.0946562399999</v>
      </c>
      <c r="O58" s="36">
        <f>SUMIFS(СВЦЭМ!$D$33:$D$776,СВЦЭМ!$A$33:$A$776,$A58,СВЦЭМ!$B$33:$B$776,O$47)+'СЕТ СН'!$G$11+СВЦЭМ!$D$10+'СЕТ СН'!$G$5-'СЕТ СН'!$G$21</f>
        <v>3295.5712942999999</v>
      </c>
      <c r="P58" s="36">
        <f>SUMIFS(СВЦЭМ!$D$33:$D$776,СВЦЭМ!$A$33:$A$776,$A58,СВЦЭМ!$B$33:$B$776,P$47)+'СЕТ СН'!$G$11+СВЦЭМ!$D$10+'СЕТ СН'!$G$5-'СЕТ СН'!$G$21</f>
        <v>3300.9528901499998</v>
      </c>
      <c r="Q58" s="36">
        <f>SUMIFS(СВЦЭМ!$D$33:$D$776,СВЦЭМ!$A$33:$A$776,$A58,СВЦЭМ!$B$33:$B$776,Q$47)+'СЕТ СН'!$G$11+СВЦЭМ!$D$10+'СЕТ СН'!$G$5-'СЕТ СН'!$G$21</f>
        <v>3307.6167600599997</v>
      </c>
      <c r="R58" s="36">
        <f>SUMIFS(СВЦЭМ!$D$33:$D$776,СВЦЭМ!$A$33:$A$776,$A58,СВЦЭМ!$B$33:$B$776,R$47)+'СЕТ СН'!$G$11+СВЦЭМ!$D$10+'СЕТ СН'!$G$5-'СЕТ СН'!$G$21</f>
        <v>3294.6161862899999</v>
      </c>
      <c r="S58" s="36">
        <f>SUMIFS(СВЦЭМ!$D$33:$D$776,СВЦЭМ!$A$33:$A$776,$A58,СВЦЭМ!$B$33:$B$776,S$47)+'СЕТ СН'!$G$11+СВЦЭМ!$D$10+'СЕТ СН'!$G$5-'СЕТ СН'!$G$21</f>
        <v>3296.5807132699997</v>
      </c>
      <c r="T58" s="36">
        <f>SUMIFS(СВЦЭМ!$D$33:$D$776,СВЦЭМ!$A$33:$A$776,$A58,СВЦЭМ!$B$33:$B$776,T$47)+'СЕТ СН'!$G$11+СВЦЭМ!$D$10+'СЕТ СН'!$G$5-'СЕТ СН'!$G$21</f>
        <v>3294.0412739499998</v>
      </c>
      <c r="U58" s="36">
        <f>SUMIFS(СВЦЭМ!$D$33:$D$776,СВЦЭМ!$A$33:$A$776,$A58,СВЦЭМ!$B$33:$B$776,U$47)+'СЕТ СН'!$G$11+СВЦЭМ!$D$10+'СЕТ СН'!$G$5-'СЕТ СН'!$G$21</f>
        <v>3297.0814158399999</v>
      </c>
      <c r="V58" s="36">
        <f>SUMIFS(СВЦЭМ!$D$33:$D$776,СВЦЭМ!$A$33:$A$776,$A58,СВЦЭМ!$B$33:$B$776,V$47)+'СЕТ СН'!$G$11+СВЦЭМ!$D$10+'СЕТ СН'!$G$5-'СЕТ СН'!$G$21</f>
        <v>3307.2342678499999</v>
      </c>
      <c r="W58" s="36">
        <f>SUMIFS(СВЦЭМ!$D$33:$D$776,СВЦЭМ!$A$33:$A$776,$A58,СВЦЭМ!$B$33:$B$776,W$47)+'СЕТ СН'!$G$11+СВЦЭМ!$D$10+'СЕТ СН'!$G$5-'СЕТ СН'!$G$21</f>
        <v>3290.7813270999995</v>
      </c>
      <c r="X58" s="36">
        <f>SUMIFS(СВЦЭМ!$D$33:$D$776,СВЦЭМ!$A$33:$A$776,$A58,СВЦЭМ!$B$33:$B$776,X$47)+'СЕТ СН'!$G$11+СВЦЭМ!$D$10+'СЕТ СН'!$G$5-'СЕТ СН'!$G$21</f>
        <v>3272.68129426</v>
      </c>
      <c r="Y58" s="36">
        <f>SUMIFS(СВЦЭМ!$D$33:$D$776,СВЦЭМ!$A$33:$A$776,$A58,СВЦЭМ!$B$33:$B$776,Y$47)+'СЕТ СН'!$G$11+СВЦЭМ!$D$10+'СЕТ СН'!$G$5-'СЕТ СН'!$G$21</f>
        <v>3285.4108900599999</v>
      </c>
    </row>
    <row r="59" spans="1:25" ht="15.75" x14ac:dyDescent="0.2">
      <c r="A59" s="35">
        <f t="shared" si="1"/>
        <v>43720</v>
      </c>
      <c r="B59" s="36">
        <f>SUMIFS(СВЦЭМ!$D$33:$D$776,СВЦЭМ!$A$33:$A$776,$A59,СВЦЭМ!$B$33:$B$776,B$47)+'СЕТ СН'!$G$11+СВЦЭМ!$D$10+'СЕТ СН'!$G$5-'СЕТ СН'!$G$21</f>
        <v>3346.4268420499998</v>
      </c>
      <c r="C59" s="36">
        <f>SUMIFS(СВЦЭМ!$D$33:$D$776,СВЦЭМ!$A$33:$A$776,$A59,СВЦЭМ!$B$33:$B$776,C$47)+'СЕТ СН'!$G$11+СВЦЭМ!$D$10+'СЕТ СН'!$G$5-'СЕТ СН'!$G$21</f>
        <v>3370.8209328599996</v>
      </c>
      <c r="D59" s="36">
        <f>SUMIFS(СВЦЭМ!$D$33:$D$776,СВЦЭМ!$A$33:$A$776,$A59,СВЦЭМ!$B$33:$B$776,D$47)+'СЕТ СН'!$G$11+СВЦЭМ!$D$10+'СЕТ СН'!$G$5-'СЕТ СН'!$G$21</f>
        <v>3390.1585123499999</v>
      </c>
      <c r="E59" s="36">
        <f>SUMIFS(СВЦЭМ!$D$33:$D$776,СВЦЭМ!$A$33:$A$776,$A59,СВЦЭМ!$B$33:$B$776,E$47)+'СЕТ СН'!$G$11+СВЦЭМ!$D$10+'СЕТ СН'!$G$5-'СЕТ СН'!$G$21</f>
        <v>3402.9476459199996</v>
      </c>
      <c r="F59" s="36">
        <f>SUMIFS(СВЦЭМ!$D$33:$D$776,СВЦЭМ!$A$33:$A$776,$A59,СВЦЭМ!$B$33:$B$776,F$47)+'СЕТ СН'!$G$11+СВЦЭМ!$D$10+'СЕТ СН'!$G$5-'СЕТ СН'!$G$21</f>
        <v>3407.1905060199997</v>
      </c>
      <c r="G59" s="36">
        <f>SUMIFS(СВЦЭМ!$D$33:$D$776,СВЦЭМ!$A$33:$A$776,$A59,СВЦЭМ!$B$33:$B$776,G$47)+'СЕТ СН'!$G$11+СВЦЭМ!$D$10+'СЕТ СН'!$G$5-'СЕТ СН'!$G$21</f>
        <v>3384.1299587799999</v>
      </c>
      <c r="H59" s="36">
        <f>SUMIFS(СВЦЭМ!$D$33:$D$776,СВЦЭМ!$A$33:$A$776,$A59,СВЦЭМ!$B$33:$B$776,H$47)+'СЕТ СН'!$G$11+СВЦЭМ!$D$10+'СЕТ СН'!$G$5-'СЕТ СН'!$G$21</f>
        <v>3337.6089843599998</v>
      </c>
      <c r="I59" s="36">
        <f>SUMIFS(СВЦЭМ!$D$33:$D$776,СВЦЭМ!$A$33:$A$776,$A59,СВЦЭМ!$B$33:$B$776,I$47)+'СЕТ СН'!$G$11+СВЦЭМ!$D$10+'СЕТ СН'!$G$5-'СЕТ СН'!$G$21</f>
        <v>3284.4346827699997</v>
      </c>
      <c r="J59" s="36">
        <f>SUMIFS(СВЦЭМ!$D$33:$D$776,СВЦЭМ!$A$33:$A$776,$A59,СВЦЭМ!$B$33:$B$776,J$47)+'СЕТ СН'!$G$11+СВЦЭМ!$D$10+'СЕТ СН'!$G$5-'СЕТ СН'!$G$21</f>
        <v>3247.6697195500001</v>
      </c>
      <c r="K59" s="36">
        <f>SUMIFS(СВЦЭМ!$D$33:$D$776,СВЦЭМ!$A$33:$A$776,$A59,СВЦЭМ!$B$33:$B$776,K$47)+'СЕТ СН'!$G$11+СВЦЭМ!$D$10+'СЕТ СН'!$G$5-'СЕТ СН'!$G$21</f>
        <v>3250.28969001</v>
      </c>
      <c r="L59" s="36">
        <f>SUMIFS(СВЦЭМ!$D$33:$D$776,СВЦЭМ!$A$33:$A$776,$A59,СВЦЭМ!$B$33:$B$776,L$47)+'СЕТ СН'!$G$11+СВЦЭМ!$D$10+'СЕТ СН'!$G$5-'СЕТ СН'!$G$21</f>
        <v>3262.9072683899999</v>
      </c>
      <c r="M59" s="36">
        <f>SUMIFS(СВЦЭМ!$D$33:$D$776,СВЦЭМ!$A$33:$A$776,$A59,СВЦЭМ!$B$33:$B$776,M$47)+'СЕТ СН'!$G$11+СВЦЭМ!$D$10+'СЕТ СН'!$G$5-'СЕТ СН'!$G$21</f>
        <v>3256.0704063200001</v>
      </c>
      <c r="N59" s="36">
        <f>SUMIFS(СВЦЭМ!$D$33:$D$776,СВЦЭМ!$A$33:$A$776,$A59,СВЦЭМ!$B$33:$B$776,N$47)+'СЕТ СН'!$G$11+СВЦЭМ!$D$10+'СЕТ СН'!$G$5-'СЕТ СН'!$G$21</f>
        <v>3246.6781741799996</v>
      </c>
      <c r="O59" s="36">
        <f>SUMIFS(СВЦЭМ!$D$33:$D$776,СВЦЭМ!$A$33:$A$776,$A59,СВЦЭМ!$B$33:$B$776,O$47)+'СЕТ СН'!$G$11+СВЦЭМ!$D$10+'СЕТ СН'!$G$5-'СЕТ СН'!$G$21</f>
        <v>3248.5905298099997</v>
      </c>
      <c r="P59" s="36">
        <f>SUMIFS(СВЦЭМ!$D$33:$D$776,СВЦЭМ!$A$33:$A$776,$A59,СВЦЭМ!$B$33:$B$776,P$47)+'СЕТ СН'!$G$11+СВЦЭМ!$D$10+'СЕТ СН'!$G$5-'СЕТ СН'!$G$21</f>
        <v>3248.5157830999997</v>
      </c>
      <c r="Q59" s="36">
        <f>SUMIFS(СВЦЭМ!$D$33:$D$776,СВЦЭМ!$A$33:$A$776,$A59,СВЦЭМ!$B$33:$B$776,Q$47)+'СЕТ СН'!$G$11+СВЦЭМ!$D$10+'СЕТ СН'!$G$5-'СЕТ СН'!$G$21</f>
        <v>3238.8016609699998</v>
      </c>
      <c r="R59" s="36">
        <f>SUMIFS(СВЦЭМ!$D$33:$D$776,СВЦЭМ!$A$33:$A$776,$A59,СВЦЭМ!$B$33:$B$776,R$47)+'СЕТ СН'!$G$11+СВЦЭМ!$D$10+'СЕТ СН'!$G$5-'СЕТ СН'!$G$21</f>
        <v>3234.50571872</v>
      </c>
      <c r="S59" s="36">
        <f>SUMIFS(СВЦЭМ!$D$33:$D$776,СВЦЭМ!$A$33:$A$776,$A59,СВЦЭМ!$B$33:$B$776,S$47)+'СЕТ СН'!$G$11+СВЦЭМ!$D$10+'СЕТ СН'!$G$5-'СЕТ СН'!$G$21</f>
        <v>3236.9607346499997</v>
      </c>
      <c r="T59" s="36">
        <f>SUMIFS(СВЦЭМ!$D$33:$D$776,СВЦЭМ!$A$33:$A$776,$A59,СВЦЭМ!$B$33:$B$776,T$47)+'СЕТ СН'!$G$11+СВЦЭМ!$D$10+'СЕТ СН'!$G$5-'СЕТ СН'!$G$21</f>
        <v>3242.7504359899999</v>
      </c>
      <c r="U59" s="36">
        <f>SUMIFS(СВЦЭМ!$D$33:$D$776,СВЦЭМ!$A$33:$A$776,$A59,СВЦЭМ!$B$33:$B$776,U$47)+'СЕТ СН'!$G$11+СВЦЭМ!$D$10+'СЕТ СН'!$G$5-'СЕТ СН'!$G$21</f>
        <v>3262.7694586799998</v>
      </c>
      <c r="V59" s="36">
        <f>SUMIFS(СВЦЭМ!$D$33:$D$776,СВЦЭМ!$A$33:$A$776,$A59,СВЦЭМ!$B$33:$B$776,V$47)+'СЕТ СН'!$G$11+СВЦЭМ!$D$10+'СЕТ СН'!$G$5-'СЕТ СН'!$G$21</f>
        <v>3285.4445312399998</v>
      </c>
      <c r="W59" s="36">
        <f>SUMIFS(СВЦЭМ!$D$33:$D$776,СВЦЭМ!$A$33:$A$776,$A59,СВЦЭМ!$B$33:$B$776,W$47)+'СЕТ СН'!$G$11+СВЦЭМ!$D$10+'СЕТ СН'!$G$5-'СЕТ СН'!$G$21</f>
        <v>3264.3988979199999</v>
      </c>
      <c r="X59" s="36">
        <f>SUMIFS(СВЦЭМ!$D$33:$D$776,СВЦЭМ!$A$33:$A$776,$A59,СВЦЭМ!$B$33:$B$776,X$47)+'СЕТ СН'!$G$11+СВЦЭМ!$D$10+'СЕТ СН'!$G$5-'СЕТ СН'!$G$21</f>
        <v>3250.7720232499996</v>
      </c>
      <c r="Y59" s="36">
        <f>SUMIFS(СВЦЭМ!$D$33:$D$776,СВЦЭМ!$A$33:$A$776,$A59,СВЦЭМ!$B$33:$B$776,Y$47)+'СЕТ СН'!$G$11+СВЦЭМ!$D$10+'СЕТ СН'!$G$5-'СЕТ СН'!$G$21</f>
        <v>3295.1934598399998</v>
      </c>
    </row>
    <row r="60" spans="1:25" ht="15.75" x14ac:dyDescent="0.2">
      <c r="A60" s="35">
        <f t="shared" si="1"/>
        <v>43721</v>
      </c>
      <c r="B60" s="36">
        <f>SUMIFS(СВЦЭМ!$D$33:$D$776,СВЦЭМ!$A$33:$A$776,$A60,СВЦЭМ!$B$33:$B$776,B$47)+'СЕТ СН'!$G$11+СВЦЭМ!$D$10+'СЕТ СН'!$G$5-'СЕТ СН'!$G$21</f>
        <v>3301.9506564999997</v>
      </c>
      <c r="C60" s="36">
        <f>SUMIFS(СВЦЭМ!$D$33:$D$776,СВЦЭМ!$A$33:$A$776,$A60,СВЦЭМ!$B$33:$B$776,C$47)+'СЕТ СН'!$G$11+СВЦЭМ!$D$10+'СЕТ СН'!$G$5-'СЕТ СН'!$G$21</f>
        <v>3345.2654088299996</v>
      </c>
      <c r="D60" s="36">
        <f>SUMIFS(СВЦЭМ!$D$33:$D$776,СВЦЭМ!$A$33:$A$776,$A60,СВЦЭМ!$B$33:$B$776,D$47)+'СЕТ СН'!$G$11+СВЦЭМ!$D$10+'СЕТ СН'!$G$5-'СЕТ СН'!$G$21</f>
        <v>3362.1339166299999</v>
      </c>
      <c r="E60" s="36">
        <f>SUMIFS(СВЦЭМ!$D$33:$D$776,СВЦЭМ!$A$33:$A$776,$A60,СВЦЭМ!$B$33:$B$776,E$47)+'СЕТ СН'!$G$11+СВЦЭМ!$D$10+'СЕТ СН'!$G$5-'СЕТ СН'!$G$21</f>
        <v>3374.6966200500001</v>
      </c>
      <c r="F60" s="36">
        <f>SUMIFS(СВЦЭМ!$D$33:$D$776,СВЦЭМ!$A$33:$A$776,$A60,СВЦЭМ!$B$33:$B$776,F$47)+'СЕТ СН'!$G$11+СВЦЭМ!$D$10+'СЕТ СН'!$G$5-'СЕТ СН'!$G$21</f>
        <v>3379.5699769599996</v>
      </c>
      <c r="G60" s="36">
        <f>SUMIFS(СВЦЭМ!$D$33:$D$776,СВЦЭМ!$A$33:$A$776,$A60,СВЦЭМ!$B$33:$B$776,G$47)+'СЕТ СН'!$G$11+СВЦЭМ!$D$10+'СЕТ СН'!$G$5-'СЕТ СН'!$G$21</f>
        <v>3348.2046248799998</v>
      </c>
      <c r="H60" s="36">
        <f>SUMIFS(СВЦЭМ!$D$33:$D$776,СВЦЭМ!$A$33:$A$776,$A60,СВЦЭМ!$B$33:$B$776,H$47)+'СЕТ СН'!$G$11+СВЦЭМ!$D$10+'СЕТ СН'!$G$5-'СЕТ СН'!$G$21</f>
        <v>3307.0530535999997</v>
      </c>
      <c r="I60" s="36">
        <f>SUMIFS(СВЦЭМ!$D$33:$D$776,СВЦЭМ!$A$33:$A$776,$A60,СВЦЭМ!$B$33:$B$776,I$47)+'СЕТ СН'!$G$11+СВЦЭМ!$D$10+'СЕТ СН'!$G$5-'СЕТ СН'!$G$21</f>
        <v>3279.9426829399999</v>
      </c>
      <c r="J60" s="36">
        <f>SUMIFS(СВЦЭМ!$D$33:$D$776,СВЦЭМ!$A$33:$A$776,$A60,СВЦЭМ!$B$33:$B$776,J$47)+'СЕТ СН'!$G$11+СВЦЭМ!$D$10+'СЕТ СН'!$G$5-'СЕТ СН'!$G$21</f>
        <v>3266.0476772499997</v>
      </c>
      <c r="K60" s="36">
        <f>SUMIFS(СВЦЭМ!$D$33:$D$776,СВЦЭМ!$A$33:$A$776,$A60,СВЦЭМ!$B$33:$B$776,K$47)+'СЕТ СН'!$G$11+СВЦЭМ!$D$10+'СЕТ СН'!$G$5-'СЕТ СН'!$G$21</f>
        <v>3241.5436580899996</v>
      </c>
      <c r="L60" s="36">
        <f>SUMIFS(СВЦЭМ!$D$33:$D$776,СВЦЭМ!$A$33:$A$776,$A60,СВЦЭМ!$B$33:$B$776,L$47)+'СЕТ СН'!$G$11+СВЦЭМ!$D$10+'СЕТ СН'!$G$5-'СЕТ СН'!$G$21</f>
        <v>3235.0365226599997</v>
      </c>
      <c r="M60" s="36">
        <f>SUMIFS(СВЦЭМ!$D$33:$D$776,СВЦЭМ!$A$33:$A$776,$A60,СВЦЭМ!$B$33:$B$776,M$47)+'СЕТ СН'!$G$11+СВЦЭМ!$D$10+'СЕТ СН'!$G$5-'СЕТ СН'!$G$21</f>
        <v>3235.9408687799996</v>
      </c>
      <c r="N60" s="36">
        <f>SUMIFS(СВЦЭМ!$D$33:$D$776,СВЦЭМ!$A$33:$A$776,$A60,СВЦЭМ!$B$33:$B$776,N$47)+'СЕТ СН'!$G$11+СВЦЭМ!$D$10+'СЕТ СН'!$G$5-'СЕТ СН'!$G$21</f>
        <v>3249.6854795599997</v>
      </c>
      <c r="O60" s="36">
        <f>SUMIFS(СВЦЭМ!$D$33:$D$776,СВЦЭМ!$A$33:$A$776,$A60,СВЦЭМ!$B$33:$B$776,O$47)+'СЕТ СН'!$G$11+СВЦЭМ!$D$10+'СЕТ СН'!$G$5-'СЕТ СН'!$G$21</f>
        <v>3255.4958793400001</v>
      </c>
      <c r="P60" s="36">
        <f>SUMIFS(СВЦЭМ!$D$33:$D$776,СВЦЭМ!$A$33:$A$776,$A60,СВЦЭМ!$B$33:$B$776,P$47)+'СЕТ СН'!$G$11+СВЦЭМ!$D$10+'СЕТ СН'!$G$5-'СЕТ СН'!$G$21</f>
        <v>3255.3158450699998</v>
      </c>
      <c r="Q60" s="36">
        <f>SUMIFS(СВЦЭМ!$D$33:$D$776,СВЦЭМ!$A$33:$A$776,$A60,СВЦЭМ!$B$33:$B$776,Q$47)+'СЕТ СН'!$G$11+СВЦЭМ!$D$10+'СЕТ СН'!$G$5-'СЕТ СН'!$G$21</f>
        <v>3258.6945602899996</v>
      </c>
      <c r="R60" s="36">
        <f>SUMIFS(СВЦЭМ!$D$33:$D$776,СВЦЭМ!$A$33:$A$776,$A60,СВЦЭМ!$B$33:$B$776,R$47)+'СЕТ СН'!$G$11+СВЦЭМ!$D$10+'СЕТ СН'!$G$5-'СЕТ СН'!$G$21</f>
        <v>3226.9078722699996</v>
      </c>
      <c r="S60" s="36">
        <f>SUMIFS(СВЦЭМ!$D$33:$D$776,СВЦЭМ!$A$33:$A$776,$A60,СВЦЭМ!$B$33:$B$776,S$47)+'СЕТ СН'!$G$11+СВЦЭМ!$D$10+'СЕТ СН'!$G$5-'СЕТ СН'!$G$21</f>
        <v>3244.67259367</v>
      </c>
      <c r="T60" s="36">
        <f>SUMIFS(СВЦЭМ!$D$33:$D$776,СВЦЭМ!$A$33:$A$776,$A60,СВЦЭМ!$B$33:$B$776,T$47)+'СЕТ СН'!$G$11+СВЦЭМ!$D$10+'СЕТ СН'!$G$5-'СЕТ СН'!$G$21</f>
        <v>3259.85796377</v>
      </c>
      <c r="U60" s="36">
        <f>SUMIFS(СВЦЭМ!$D$33:$D$776,СВЦЭМ!$A$33:$A$776,$A60,СВЦЭМ!$B$33:$B$776,U$47)+'СЕТ СН'!$G$11+СВЦЭМ!$D$10+'СЕТ СН'!$G$5-'СЕТ СН'!$G$21</f>
        <v>3271.7554050899998</v>
      </c>
      <c r="V60" s="36">
        <f>SUMIFS(СВЦЭМ!$D$33:$D$776,СВЦЭМ!$A$33:$A$776,$A60,СВЦЭМ!$B$33:$B$776,V$47)+'СЕТ СН'!$G$11+СВЦЭМ!$D$10+'СЕТ СН'!$G$5-'СЕТ СН'!$G$21</f>
        <v>3228.5168558299997</v>
      </c>
      <c r="W60" s="36">
        <f>SUMIFS(СВЦЭМ!$D$33:$D$776,СВЦЭМ!$A$33:$A$776,$A60,СВЦЭМ!$B$33:$B$776,W$47)+'СЕТ СН'!$G$11+СВЦЭМ!$D$10+'СЕТ СН'!$G$5-'СЕТ СН'!$G$21</f>
        <v>3242.8360824799997</v>
      </c>
      <c r="X60" s="36">
        <f>SUMIFS(СВЦЭМ!$D$33:$D$776,СВЦЭМ!$A$33:$A$776,$A60,СВЦЭМ!$B$33:$B$776,X$47)+'СЕТ СН'!$G$11+СВЦЭМ!$D$10+'СЕТ СН'!$G$5-'СЕТ СН'!$G$21</f>
        <v>3215.9022389100001</v>
      </c>
      <c r="Y60" s="36">
        <f>SUMIFS(СВЦЭМ!$D$33:$D$776,СВЦЭМ!$A$33:$A$776,$A60,СВЦЭМ!$B$33:$B$776,Y$47)+'СЕТ СН'!$G$11+СВЦЭМ!$D$10+'СЕТ СН'!$G$5-'СЕТ СН'!$G$21</f>
        <v>3287.8149985599998</v>
      </c>
    </row>
    <row r="61" spans="1:25" ht="15.75" x14ac:dyDescent="0.2">
      <c r="A61" s="35">
        <f t="shared" si="1"/>
        <v>43722</v>
      </c>
      <c r="B61" s="36">
        <f>SUMIFS(СВЦЭМ!$D$33:$D$776,СВЦЭМ!$A$33:$A$776,$A61,СВЦЭМ!$B$33:$B$776,B$47)+'СЕТ СН'!$G$11+СВЦЭМ!$D$10+'СЕТ СН'!$G$5-'СЕТ СН'!$G$21</f>
        <v>3377.92764429</v>
      </c>
      <c r="C61" s="36">
        <f>SUMIFS(СВЦЭМ!$D$33:$D$776,СВЦЭМ!$A$33:$A$776,$A61,СВЦЭМ!$B$33:$B$776,C$47)+'СЕТ СН'!$G$11+СВЦЭМ!$D$10+'СЕТ СН'!$G$5-'СЕТ СН'!$G$21</f>
        <v>3376.21603934</v>
      </c>
      <c r="D61" s="36">
        <f>SUMIFS(СВЦЭМ!$D$33:$D$776,СВЦЭМ!$A$33:$A$776,$A61,СВЦЭМ!$B$33:$B$776,D$47)+'СЕТ СН'!$G$11+СВЦЭМ!$D$10+'СЕТ СН'!$G$5-'СЕТ СН'!$G$21</f>
        <v>3397.1557722999996</v>
      </c>
      <c r="E61" s="36">
        <f>SUMIFS(СВЦЭМ!$D$33:$D$776,СВЦЭМ!$A$33:$A$776,$A61,СВЦЭМ!$B$33:$B$776,E$47)+'СЕТ СН'!$G$11+СВЦЭМ!$D$10+'СЕТ СН'!$G$5-'СЕТ СН'!$G$21</f>
        <v>3406.5900561999997</v>
      </c>
      <c r="F61" s="36">
        <f>SUMIFS(СВЦЭМ!$D$33:$D$776,СВЦЭМ!$A$33:$A$776,$A61,СВЦЭМ!$B$33:$B$776,F$47)+'СЕТ СН'!$G$11+СВЦЭМ!$D$10+'СЕТ СН'!$G$5-'СЕТ СН'!$G$21</f>
        <v>3410.6959000699999</v>
      </c>
      <c r="G61" s="36">
        <f>SUMIFS(СВЦЭМ!$D$33:$D$776,СВЦЭМ!$A$33:$A$776,$A61,СВЦЭМ!$B$33:$B$776,G$47)+'СЕТ СН'!$G$11+СВЦЭМ!$D$10+'СЕТ СН'!$G$5-'СЕТ СН'!$G$21</f>
        <v>3409.13972517</v>
      </c>
      <c r="H61" s="36">
        <f>SUMIFS(СВЦЭМ!$D$33:$D$776,СВЦЭМ!$A$33:$A$776,$A61,СВЦЭМ!$B$33:$B$776,H$47)+'СЕТ СН'!$G$11+СВЦЭМ!$D$10+'СЕТ СН'!$G$5-'СЕТ СН'!$G$21</f>
        <v>3386.27798067</v>
      </c>
      <c r="I61" s="36">
        <f>SUMIFS(СВЦЭМ!$D$33:$D$776,СВЦЭМ!$A$33:$A$776,$A61,СВЦЭМ!$B$33:$B$776,I$47)+'СЕТ СН'!$G$11+СВЦЭМ!$D$10+'СЕТ СН'!$G$5-'СЕТ СН'!$G$21</f>
        <v>3344.0313056099999</v>
      </c>
      <c r="J61" s="36">
        <f>SUMIFS(СВЦЭМ!$D$33:$D$776,СВЦЭМ!$A$33:$A$776,$A61,СВЦЭМ!$B$33:$B$776,J$47)+'СЕТ СН'!$G$11+СВЦЭМ!$D$10+'СЕТ СН'!$G$5-'СЕТ СН'!$G$21</f>
        <v>3282.59211276</v>
      </c>
      <c r="K61" s="36">
        <f>SUMIFS(СВЦЭМ!$D$33:$D$776,СВЦЭМ!$A$33:$A$776,$A61,СВЦЭМ!$B$33:$B$776,K$47)+'СЕТ СН'!$G$11+СВЦЭМ!$D$10+'СЕТ СН'!$G$5-'СЕТ СН'!$G$21</f>
        <v>3243.8165682700001</v>
      </c>
      <c r="L61" s="36">
        <f>SUMIFS(СВЦЭМ!$D$33:$D$776,СВЦЭМ!$A$33:$A$776,$A61,СВЦЭМ!$B$33:$B$776,L$47)+'СЕТ СН'!$G$11+СВЦЭМ!$D$10+'СЕТ СН'!$G$5-'СЕТ СН'!$G$21</f>
        <v>3224.8230812199999</v>
      </c>
      <c r="M61" s="36">
        <f>SUMIFS(СВЦЭМ!$D$33:$D$776,СВЦЭМ!$A$33:$A$776,$A61,СВЦЭМ!$B$33:$B$776,M$47)+'СЕТ СН'!$G$11+СВЦЭМ!$D$10+'СЕТ СН'!$G$5-'СЕТ СН'!$G$21</f>
        <v>3217.7008824699997</v>
      </c>
      <c r="N61" s="36">
        <f>SUMIFS(СВЦЭМ!$D$33:$D$776,СВЦЭМ!$A$33:$A$776,$A61,СВЦЭМ!$B$33:$B$776,N$47)+'СЕТ СН'!$G$11+СВЦЭМ!$D$10+'СЕТ СН'!$G$5-'СЕТ СН'!$G$21</f>
        <v>3223.4376252499997</v>
      </c>
      <c r="O61" s="36">
        <f>SUMIFS(СВЦЭМ!$D$33:$D$776,СВЦЭМ!$A$33:$A$776,$A61,СВЦЭМ!$B$33:$B$776,O$47)+'СЕТ СН'!$G$11+СВЦЭМ!$D$10+'СЕТ СН'!$G$5-'СЕТ СН'!$G$21</f>
        <v>3230.8560561199997</v>
      </c>
      <c r="P61" s="36">
        <f>SUMIFS(СВЦЭМ!$D$33:$D$776,СВЦЭМ!$A$33:$A$776,$A61,СВЦЭМ!$B$33:$B$776,P$47)+'СЕТ СН'!$G$11+СВЦЭМ!$D$10+'СЕТ СН'!$G$5-'СЕТ СН'!$G$21</f>
        <v>3248.6589175700001</v>
      </c>
      <c r="Q61" s="36">
        <f>SUMIFS(СВЦЭМ!$D$33:$D$776,СВЦЭМ!$A$33:$A$776,$A61,СВЦЭМ!$B$33:$B$776,Q$47)+'СЕТ СН'!$G$11+СВЦЭМ!$D$10+'СЕТ СН'!$G$5-'СЕТ СН'!$G$21</f>
        <v>3250.4067676999998</v>
      </c>
      <c r="R61" s="36">
        <f>SUMIFS(СВЦЭМ!$D$33:$D$776,СВЦЭМ!$A$33:$A$776,$A61,СВЦЭМ!$B$33:$B$776,R$47)+'СЕТ СН'!$G$11+СВЦЭМ!$D$10+'СЕТ СН'!$G$5-'СЕТ СН'!$G$21</f>
        <v>3214.7626455599998</v>
      </c>
      <c r="S61" s="36">
        <f>SUMIFS(СВЦЭМ!$D$33:$D$776,СВЦЭМ!$A$33:$A$776,$A61,СВЦЭМ!$B$33:$B$776,S$47)+'СЕТ СН'!$G$11+СВЦЭМ!$D$10+'СЕТ СН'!$G$5-'СЕТ СН'!$G$21</f>
        <v>3182.0569888199998</v>
      </c>
      <c r="T61" s="36">
        <f>SUMIFS(СВЦЭМ!$D$33:$D$776,СВЦЭМ!$A$33:$A$776,$A61,СВЦЭМ!$B$33:$B$776,T$47)+'СЕТ СН'!$G$11+СВЦЭМ!$D$10+'СЕТ СН'!$G$5-'СЕТ СН'!$G$21</f>
        <v>3184.9181116099999</v>
      </c>
      <c r="U61" s="36">
        <f>SUMIFS(СВЦЭМ!$D$33:$D$776,СВЦЭМ!$A$33:$A$776,$A61,СВЦЭМ!$B$33:$B$776,U$47)+'СЕТ СН'!$G$11+СВЦЭМ!$D$10+'СЕТ СН'!$G$5-'СЕТ СН'!$G$21</f>
        <v>3188.4448329399997</v>
      </c>
      <c r="V61" s="36">
        <f>SUMIFS(СВЦЭМ!$D$33:$D$776,СВЦЭМ!$A$33:$A$776,$A61,СВЦЭМ!$B$33:$B$776,V$47)+'СЕТ СН'!$G$11+СВЦЭМ!$D$10+'СЕТ СН'!$G$5-'СЕТ СН'!$G$21</f>
        <v>3206.5895931599998</v>
      </c>
      <c r="W61" s="36">
        <f>SUMIFS(СВЦЭМ!$D$33:$D$776,СВЦЭМ!$A$33:$A$776,$A61,СВЦЭМ!$B$33:$B$776,W$47)+'СЕТ СН'!$G$11+СВЦЭМ!$D$10+'СЕТ СН'!$G$5-'СЕТ СН'!$G$21</f>
        <v>3199.0443019599998</v>
      </c>
      <c r="X61" s="36">
        <f>SUMIFS(СВЦЭМ!$D$33:$D$776,СВЦЭМ!$A$33:$A$776,$A61,СВЦЭМ!$B$33:$B$776,X$47)+'СЕТ СН'!$G$11+СВЦЭМ!$D$10+'СЕТ СН'!$G$5-'СЕТ СН'!$G$21</f>
        <v>3168.0897674599996</v>
      </c>
      <c r="Y61" s="36">
        <f>SUMIFS(СВЦЭМ!$D$33:$D$776,СВЦЭМ!$A$33:$A$776,$A61,СВЦЭМ!$B$33:$B$776,Y$47)+'СЕТ СН'!$G$11+СВЦЭМ!$D$10+'СЕТ СН'!$G$5-'СЕТ СН'!$G$21</f>
        <v>3194.7035751799999</v>
      </c>
    </row>
    <row r="62" spans="1:25" ht="15.75" x14ac:dyDescent="0.2">
      <c r="A62" s="35">
        <f t="shared" si="1"/>
        <v>43723</v>
      </c>
      <c r="B62" s="36">
        <f>SUMIFS(СВЦЭМ!$D$33:$D$776,СВЦЭМ!$A$33:$A$776,$A62,СВЦЭМ!$B$33:$B$776,B$47)+'СЕТ СН'!$G$11+СВЦЭМ!$D$10+'СЕТ СН'!$G$5-'СЕТ СН'!$G$21</f>
        <v>3273.4285313699997</v>
      </c>
      <c r="C62" s="36">
        <f>SUMIFS(СВЦЭМ!$D$33:$D$776,СВЦЭМ!$A$33:$A$776,$A62,СВЦЭМ!$B$33:$B$776,C$47)+'СЕТ СН'!$G$11+СВЦЭМ!$D$10+'СЕТ СН'!$G$5-'СЕТ СН'!$G$21</f>
        <v>3309.8563191399999</v>
      </c>
      <c r="D62" s="36">
        <f>SUMIFS(СВЦЭМ!$D$33:$D$776,СВЦЭМ!$A$33:$A$776,$A62,СВЦЭМ!$B$33:$B$776,D$47)+'СЕТ СН'!$G$11+СВЦЭМ!$D$10+'СЕТ СН'!$G$5-'СЕТ СН'!$G$21</f>
        <v>3333.6823686199996</v>
      </c>
      <c r="E62" s="36">
        <f>SUMIFS(СВЦЭМ!$D$33:$D$776,СВЦЭМ!$A$33:$A$776,$A62,СВЦЭМ!$B$33:$B$776,E$47)+'СЕТ СН'!$G$11+СВЦЭМ!$D$10+'СЕТ СН'!$G$5-'СЕТ СН'!$G$21</f>
        <v>3344.1686444099996</v>
      </c>
      <c r="F62" s="36">
        <f>SUMIFS(СВЦЭМ!$D$33:$D$776,СВЦЭМ!$A$33:$A$776,$A62,СВЦЭМ!$B$33:$B$776,F$47)+'СЕТ СН'!$G$11+СВЦЭМ!$D$10+'СЕТ СН'!$G$5-'СЕТ СН'!$G$21</f>
        <v>3346.0064172699999</v>
      </c>
      <c r="G62" s="36">
        <f>SUMIFS(СВЦЭМ!$D$33:$D$776,СВЦЭМ!$A$33:$A$776,$A62,СВЦЭМ!$B$33:$B$776,G$47)+'СЕТ СН'!$G$11+СВЦЭМ!$D$10+'СЕТ СН'!$G$5-'СЕТ СН'!$G$21</f>
        <v>3340.5969925999998</v>
      </c>
      <c r="H62" s="36">
        <f>SUMIFS(СВЦЭМ!$D$33:$D$776,СВЦЭМ!$A$33:$A$776,$A62,СВЦЭМ!$B$33:$B$776,H$47)+'СЕТ СН'!$G$11+СВЦЭМ!$D$10+'СЕТ СН'!$G$5-'СЕТ СН'!$G$21</f>
        <v>3321.1394867599997</v>
      </c>
      <c r="I62" s="36">
        <f>SUMIFS(СВЦЭМ!$D$33:$D$776,СВЦЭМ!$A$33:$A$776,$A62,СВЦЭМ!$B$33:$B$776,I$47)+'СЕТ СН'!$G$11+СВЦЭМ!$D$10+'СЕТ СН'!$G$5-'СЕТ СН'!$G$21</f>
        <v>3293.2183904399999</v>
      </c>
      <c r="J62" s="36">
        <f>SUMIFS(СВЦЭМ!$D$33:$D$776,СВЦЭМ!$A$33:$A$776,$A62,СВЦЭМ!$B$33:$B$776,J$47)+'СЕТ СН'!$G$11+СВЦЭМ!$D$10+'СЕТ СН'!$G$5-'СЕТ СН'!$G$21</f>
        <v>3243.1682951799999</v>
      </c>
      <c r="K62" s="36">
        <f>SUMIFS(СВЦЭМ!$D$33:$D$776,СВЦЭМ!$A$33:$A$776,$A62,СВЦЭМ!$B$33:$B$776,K$47)+'СЕТ СН'!$G$11+СВЦЭМ!$D$10+'СЕТ СН'!$G$5-'СЕТ СН'!$G$21</f>
        <v>3216.34696506</v>
      </c>
      <c r="L62" s="36">
        <f>SUMIFS(СВЦЭМ!$D$33:$D$776,СВЦЭМ!$A$33:$A$776,$A62,СВЦЭМ!$B$33:$B$776,L$47)+'СЕТ СН'!$G$11+СВЦЭМ!$D$10+'СЕТ СН'!$G$5-'СЕТ СН'!$G$21</f>
        <v>3234.1182695499997</v>
      </c>
      <c r="M62" s="36">
        <f>SUMIFS(СВЦЭМ!$D$33:$D$776,СВЦЭМ!$A$33:$A$776,$A62,СВЦЭМ!$B$33:$B$776,M$47)+'СЕТ СН'!$G$11+СВЦЭМ!$D$10+'СЕТ СН'!$G$5-'СЕТ СН'!$G$21</f>
        <v>3225.9521996699996</v>
      </c>
      <c r="N62" s="36">
        <f>SUMIFS(СВЦЭМ!$D$33:$D$776,СВЦЭМ!$A$33:$A$776,$A62,СВЦЭМ!$B$33:$B$776,N$47)+'СЕТ СН'!$G$11+СВЦЭМ!$D$10+'СЕТ СН'!$G$5-'СЕТ СН'!$G$21</f>
        <v>3220.0007493699995</v>
      </c>
      <c r="O62" s="36">
        <f>SUMIFS(СВЦЭМ!$D$33:$D$776,СВЦЭМ!$A$33:$A$776,$A62,СВЦЭМ!$B$33:$B$776,O$47)+'СЕТ СН'!$G$11+СВЦЭМ!$D$10+'СЕТ СН'!$G$5-'СЕТ СН'!$G$21</f>
        <v>3221.3957345099998</v>
      </c>
      <c r="P62" s="36">
        <f>SUMIFS(СВЦЭМ!$D$33:$D$776,СВЦЭМ!$A$33:$A$776,$A62,СВЦЭМ!$B$33:$B$776,P$47)+'СЕТ СН'!$G$11+СВЦЭМ!$D$10+'СЕТ СН'!$G$5-'СЕТ СН'!$G$21</f>
        <v>3225.1305625999998</v>
      </c>
      <c r="Q62" s="36">
        <f>SUMIFS(СВЦЭМ!$D$33:$D$776,СВЦЭМ!$A$33:$A$776,$A62,СВЦЭМ!$B$33:$B$776,Q$47)+'СЕТ СН'!$G$11+СВЦЭМ!$D$10+'СЕТ СН'!$G$5-'СЕТ СН'!$G$21</f>
        <v>3232.1908223599999</v>
      </c>
      <c r="R62" s="36">
        <f>SUMIFS(СВЦЭМ!$D$33:$D$776,СВЦЭМ!$A$33:$A$776,$A62,СВЦЭМ!$B$33:$B$776,R$47)+'СЕТ СН'!$G$11+СВЦЭМ!$D$10+'СЕТ СН'!$G$5-'СЕТ СН'!$G$21</f>
        <v>3187.4532435799997</v>
      </c>
      <c r="S62" s="36">
        <f>SUMIFS(СВЦЭМ!$D$33:$D$776,СВЦЭМ!$A$33:$A$776,$A62,СВЦЭМ!$B$33:$B$776,S$47)+'СЕТ СН'!$G$11+СВЦЭМ!$D$10+'СЕТ СН'!$G$5-'СЕТ СН'!$G$21</f>
        <v>3174.6933598799997</v>
      </c>
      <c r="T62" s="36">
        <f>SUMIFS(СВЦЭМ!$D$33:$D$776,СВЦЭМ!$A$33:$A$776,$A62,СВЦЭМ!$B$33:$B$776,T$47)+'СЕТ СН'!$G$11+СВЦЭМ!$D$10+'СЕТ СН'!$G$5-'СЕТ СН'!$G$21</f>
        <v>3183.2174406199997</v>
      </c>
      <c r="U62" s="36">
        <f>SUMIFS(СВЦЭМ!$D$33:$D$776,СВЦЭМ!$A$33:$A$776,$A62,СВЦЭМ!$B$33:$B$776,U$47)+'СЕТ СН'!$G$11+СВЦЭМ!$D$10+'СЕТ СН'!$G$5-'СЕТ СН'!$G$21</f>
        <v>3200.2709037199998</v>
      </c>
      <c r="V62" s="36">
        <f>SUMIFS(СВЦЭМ!$D$33:$D$776,СВЦЭМ!$A$33:$A$776,$A62,СВЦЭМ!$B$33:$B$776,V$47)+'СЕТ СН'!$G$11+СВЦЭМ!$D$10+'СЕТ СН'!$G$5-'СЕТ СН'!$G$21</f>
        <v>3225.9892130499998</v>
      </c>
      <c r="W62" s="36">
        <f>SUMIFS(СВЦЭМ!$D$33:$D$776,СВЦЭМ!$A$33:$A$776,$A62,СВЦЭМ!$B$33:$B$776,W$47)+'СЕТ СН'!$G$11+СВЦЭМ!$D$10+'СЕТ СН'!$G$5-'СЕТ СН'!$G$21</f>
        <v>3216.1133677899998</v>
      </c>
      <c r="X62" s="36">
        <f>SUMIFS(СВЦЭМ!$D$33:$D$776,СВЦЭМ!$A$33:$A$776,$A62,СВЦЭМ!$B$33:$B$776,X$47)+'СЕТ СН'!$G$11+СВЦЭМ!$D$10+'СЕТ СН'!$G$5-'СЕТ СН'!$G$21</f>
        <v>3179.12055736</v>
      </c>
      <c r="Y62" s="36">
        <f>SUMIFS(СВЦЭМ!$D$33:$D$776,СВЦЭМ!$A$33:$A$776,$A62,СВЦЭМ!$B$33:$B$776,Y$47)+'СЕТ СН'!$G$11+СВЦЭМ!$D$10+'СЕТ СН'!$G$5-'СЕТ СН'!$G$21</f>
        <v>3221.9234850999997</v>
      </c>
    </row>
    <row r="63" spans="1:25" ht="15.75" x14ac:dyDescent="0.2">
      <c r="A63" s="35">
        <f t="shared" si="1"/>
        <v>43724</v>
      </c>
      <c r="B63" s="36">
        <f>SUMIFS(СВЦЭМ!$D$33:$D$776,СВЦЭМ!$A$33:$A$776,$A63,СВЦЭМ!$B$33:$B$776,B$47)+'СЕТ СН'!$G$11+СВЦЭМ!$D$10+'СЕТ СН'!$G$5-'СЕТ СН'!$G$21</f>
        <v>3313.303958</v>
      </c>
      <c r="C63" s="36">
        <f>SUMIFS(СВЦЭМ!$D$33:$D$776,СВЦЭМ!$A$33:$A$776,$A63,СВЦЭМ!$B$33:$B$776,C$47)+'СЕТ СН'!$G$11+СВЦЭМ!$D$10+'СЕТ СН'!$G$5-'СЕТ СН'!$G$21</f>
        <v>3346.1118572099999</v>
      </c>
      <c r="D63" s="36">
        <f>SUMIFS(СВЦЭМ!$D$33:$D$776,СВЦЭМ!$A$33:$A$776,$A63,СВЦЭМ!$B$33:$B$776,D$47)+'СЕТ СН'!$G$11+СВЦЭМ!$D$10+'СЕТ СН'!$G$5-'СЕТ СН'!$G$21</f>
        <v>3366.0555699399997</v>
      </c>
      <c r="E63" s="36">
        <f>SUMIFS(СВЦЭМ!$D$33:$D$776,СВЦЭМ!$A$33:$A$776,$A63,СВЦЭМ!$B$33:$B$776,E$47)+'СЕТ СН'!$G$11+СВЦЭМ!$D$10+'СЕТ СН'!$G$5-'СЕТ СН'!$G$21</f>
        <v>3369.2997220399998</v>
      </c>
      <c r="F63" s="36">
        <f>SUMIFS(СВЦЭМ!$D$33:$D$776,СВЦЭМ!$A$33:$A$776,$A63,СВЦЭМ!$B$33:$B$776,F$47)+'СЕТ СН'!$G$11+СВЦЭМ!$D$10+'СЕТ СН'!$G$5-'СЕТ СН'!$G$21</f>
        <v>3374.6689985599996</v>
      </c>
      <c r="G63" s="36">
        <f>SUMIFS(СВЦЭМ!$D$33:$D$776,СВЦЭМ!$A$33:$A$776,$A63,СВЦЭМ!$B$33:$B$776,G$47)+'СЕТ СН'!$G$11+СВЦЭМ!$D$10+'СЕТ СН'!$G$5-'СЕТ СН'!$G$21</f>
        <v>3371.7660581599998</v>
      </c>
      <c r="H63" s="36">
        <f>SUMIFS(СВЦЭМ!$D$33:$D$776,СВЦЭМ!$A$33:$A$776,$A63,СВЦЭМ!$B$33:$B$776,H$47)+'СЕТ СН'!$G$11+СВЦЭМ!$D$10+'СЕТ СН'!$G$5-'СЕТ СН'!$G$21</f>
        <v>3328.8136719699996</v>
      </c>
      <c r="I63" s="36">
        <f>SUMIFS(СВЦЭМ!$D$33:$D$776,СВЦЭМ!$A$33:$A$776,$A63,СВЦЭМ!$B$33:$B$776,I$47)+'СЕТ СН'!$G$11+СВЦЭМ!$D$10+'СЕТ СН'!$G$5-'СЕТ СН'!$G$21</f>
        <v>3287.01100688</v>
      </c>
      <c r="J63" s="36">
        <f>SUMIFS(СВЦЭМ!$D$33:$D$776,СВЦЭМ!$A$33:$A$776,$A63,СВЦЭМ!$B$33:$B$776,J$47)+'СЕТ СН'!$G$11+СВЦЭМ!$D$10+'СЕТ СН'!$G$5-'СЕТ СН'!$G$21</f>
        <v>3266.6964184299995</v>
      </c>
      <c r="K63" s="36">
        <f>SUMIFS(СВЦЭМ!$D$33:$D$776,СВЦЭМ!$A$33:$A$776,$A63,СВЦЭМ!$B$33:$B$776,K$47)+'СЕТ СН'!$G$11+СВЦЭМ!$D$10+'СЕТ СН'!$G$5-'СЕТ СН'!$G$21</f>
        <v>3277.3289510599998</v>
      </c>
      <c r="L63" s="36">
        <f>SUMIFS(СВЦЭМ!$D$33:$D$776,СВЦЭМ!$A$33:$A$776,$A63,СВЦЭМ!$B$33:$B$776,L$47)+'СЕТ СН'!$G$11+СВЦЭМ!$D$10+'СЕТ СН'!$G$5-'СЕТ СН'!$G$21</f>
        <v>3274.2700256199996</v>
      </c>
      <c r="M63" s="36">
        <f>SUMIFS(СВЦЭМ!$D$33:$D$776,СВЦЭМ!$A$33:$A$776,$A63,СВЦЭМ!$B$33:$B$776,M$47)+'СЕТ СН'!$G$11+СВЦЭМ!$D$10+'СЕТ СН'!$G$5-'СЕТ СН'!$G$21</f>
        <v>3260.6841595399997</v>
      </c>
      <c r="N63" s="36">
        <f>SUMIFS(СВЦЭМ!$D$33:$D$776,СВЦЭМ!$A$33:$A$776,$A63,СВЦЭМ!$B$33:$B$776,N$47)+'СЕТ СН'!$G$11+СВЦЭМ!$D$10+'СЕТ СН'!$G$5-'СЕТ СН'!$G$21</f>
        <v>3253.8789000799998</v>
      </c>
      <c r="O63" s="36">
        <f>SUMIFS(СВЦЭМ!$D$33:$D$776,СВЦЭМ!$A$33:$A$776,$A63,СВЦЭМ!$B$33:$B$776,O$47)+'СЕТ СН'!$G$11+СВЦЭМ!$D$10+'СЕТ СН'!$G$5-'СЕТ СН'!$G$21</f>
        <v>3255.5162452</v>
      </c>
      <c r="P63" s="36">
        <f>SUMIFS(СВЦЭМ!$D$33:$D$776,СВЦЭМ!$A$33:$A$776,$A63,СВЦЭМ!$B$33:$B$776,P$47)+'СЕТ СН'!$G$11+СВЦЭМ!$D$10+'СЕТ СН'!$G$5-'СЕТ СН'!$G$21</f>
        <v>3262.0206765200001</v>
      </c>
      <c r="Q63" s="36">
        <f>SUMIFS(СВЦЭМ!$D$33:$D$776,СВЦЭМ!$A$33:$A$776,$A63,СВЦЭМ!$B$33:$B$776,Q$47)+'СЕТ СН'!$G$11+СВЦЭМ!$D$10+'СЕТ СН'!$G$5-'СЕТ СН'!$G$21</f>
        <v>3265.7184986699999</v>
      </c>
      <c r="R63" s="36">
        <f>SUMIFS(СВЦЭМ!$D$33:$D$776,СВЦЭМ!$A$33:$A$776,$A63,СВЦЭМ!$B$33:$B$776,R$47)+'СЕТ СН'!$G$11+СВЦЭМ!$D$10+'СЕТ СН'!$G$5-'СЕТ СН'!$G$21</f>
        <v>3233.1559341699999</v>
      </c>
      <c r="S63" s="36">
        <f>SUMIFS(СВЦЭМ!$D$33:$D$776,СВЦЭМ!$A$33:$A$776,$A63,СВЦЭМ!$B$33:$B$776,S$47)+'СЕТ СН'!$G$11+СВЦЭМ!$D$10+'СЕТ СН'!$G$5-'СЕТ СН'!$G$21</f>
        <v>3232.2303565599996</v>
      </c>
      <c r="T63" s="36">
        <f>SUMIFS(СВЦЭМ!$D$33:$D$776,СВЦЭМ!$A$33:$A$776,$A63,СВЦЭМ!$B$33:$B$776,T$47)+'СЕТ СН'!$G$11+СВЦЭМ!$D$10+'СЕТ СН'!$G$5-'СЕТ СН'!$G$21</f>
        <v>3238.5006743199997</v>
      </c>
      <c r="U63" s="36">
        <f>SUMIFS(СВЦЭМ!$D$33:$D$776,СВЦЭМ!$A$33:$A$776,$A63,СВЦЭМ!$B$33:$B$776,U$47)+'СЕТ СН'!$G$11+СВЦЭМ!$D$10+'СЕТ СН'!$G$5-'СЕТ СН'!$G$21</f>
        <v>3259.9446248499999</v>
      </c>
      <c r="V63" s="36">
        <f>SUMIFS(СВЦЭМ!$D$33:$D$776,СВЦЭМ!$A$33:$A$776,$A63,СВЦЭМ!$B$33:$B$776,V$47)+'СЕТ СН'!$G$11+СВЦЭМ!$D$10+'СЕТ СН'!$G$5-'СЕТ СН'!$G$21</f>
        <v>3279.33240742</v>
      </c>
      <c r="W63" s="36">
        <f>SUMIFS(СВЦЭМ!$D$33:$D$776,СВЦЭМ!$A$33:$A$776,$A63,СВЦЭМ!$B$33:$B$776,W$47)+'СЕТ СН'!$G$11+СВЦЭМ!$D$10+'СЕТ СН'!$G$5-'СЕТ СН'!$G$21</f>
        <v>3272.5624828699997</v>
      </c>
      <c r="X63" s="36">
        <f>SUMIFS(СВЦЭМ!$D$33:$D$776,СВЦЭМ!$A$33:$A$776,$A63,СВЦЭМ!$B$33:$B$776,X$47)+'СЕТ СН'!$G$11+СВЦЭМ!$D$10+'СЕТ СН'!$G$5-'СЕТ СН'!$G$21</f>
        <v>3236.9672757199996</v>
      </c>
      <c r="Y63" s="36">
        <f>SUMIFS(СВЦЭМ!$D$33:$D$776,СВЦЭМ!$A$33:$A$776,$A63,СВЦЭМ!$B$33:$B$776,Y$47)+'СЕТ СН'!$G$11+СВЦЭМ!$D$10+'СЕТ СН'!$G$5-'СЕТ СН'!$G$21</f>
        <v>3191.47136181</v>
      </c>
    </row>
    <row r="64" spans="1:25" ht="15.75" x14ac:dyDescent="0.2">
      <c r="A64" s="35">
        <f t="shared" si="1"/>
        <v>43725</v>
      </c>
      <c r="B64" s="36">
        <f>SUMIFS(СВЦЭМ!$D$33:$D$776,СВЦЭМ!$A$33:$A$776,$A64,СВЦЭМ!$B$33:$B$776,B$47)+'СЕТ СН'!$G$11+СВЦЭМ!$D$10+'СЕТ СН'!$G$5-'СЕТ СН'!$G$21</f>
        <v>3235.9566277099998</v>
      </c>
      <c r="C64" s="36">
        <f>SUMIFS(СВЦЭМ!$D$33:$D$776,СВЦЭМ!$A$33:$A$776,$A64,СВЦЭМ!$B$33:$B$776,C$47)+'СЕТ СН'!$G$11+СВЦЭМ!$D$10+'СЕТ СН'!$G$5-'СЕТ СН'!$G$21</f>
        <v>3260.26652173</v>
      </c>
      <c r="D64" s="36">
        <f>SUMIFS(СВЦЭМ!$D$33:$D$776,СВЦЭМ!$A$33:$A$776,$A64,СВЦЭМ!$B$33:$B$776,D$47)+'СЕТ СН'!$G$11+СВЦЭМ!$D$10+'СЕТ СН'!$G$5-'СЕТ СН'!$G$21</f>
        <v>3269.2584345299997</v>
      </c>
      <c r="E64" s="36">
        <f>SUMIFS(СВЦЭМ!$D$33:$D$776,СВЦЭМ!$A$33:$A$776,$A64,СВЦЭМ!$B$33:$B$776,E$47)+'СЕТ СН'!$G$11+СВЦЭМ!$D$10+'СЕТ СН'!$G$5-'СЕТ СН'!$G$21</f>
        <v>3276.2200614599997</v>
      </c>
      <c r="F64" s="36">
        <f>SUMIFS(СВЦЭМ!$D$33:$D$776,СВЦЭМ!$A$33:$A$776,$A64,СВЦЭМ!$B$33:$B$776,F$47)+'СЕТ СН'!$G$11+СВЦЭМ!$D$10+'СЕТ СН'!$G$5-'СЕТ СН'!$G$21</f>
        <v>3283.5542468499998</v>
      </c>
      <c r="G64" s="36">
        <f>SUMIFS(СВЦЭМ!$D$33:$D$776,СВЦЭМ!$A$33:$A$776,$A64,СВЦЭМ!$B$33:$B$776,G$47)+'СЕТ СН'!$G$11+СВЦЭМ!$D$10+'СЕТ СН'!$G$5-'СЕТ СН'!$G$21</f>
        <v>3269.6681533499996</v>
      </c>
      <c r="H64" s="36">
        <f>SUMIFS(СВЦЭМ!$D$33:$D$776,СВЦЭМ!$A$33:$A$776,$A64,СВЦЭМ!$B$33:$B$776,H$47)+'СЕТ СН'!$G$11+СВЦЭМ!$D$10+'СЕТ СН'!$G$5-'СЕТ СН'!$G$21</f>
        <v>3231.9504050799997</v>
      </c>
      <c r="I64" s="36">
        <f>SUMIFS(СВЦЭМ!$D$33:$D$776,СВЦЭМ!$A$33:$A$776,$A64,СВЦЭМ!$B$33:$B$776,I$47)+'СЕТ СН'!$G$11+СВЦЭМ!$D$10+'СЕТ СН'!$G$5-'СЕТ СН'!$G$21</f>
        <v>3248.6011539699998</v>
      </c>
      <c r="J64" s="36">
        <f>SUMIFS(СВЦЭМ!$D$33:$D$776,СВЦЭМ!$A$33:$A$776,$A64,СВЦЭМ!$B$33:$B$776,J$47)+'СЕТ СН'!$G$11+СВЦЭМ!$D$10+'СЕТ СН'!$G$5-'СЕТ СН'!$G$21</f>
        <v>3265.3403159</v>
      </c>
      <c r="K64" s="36">
        <f>SUMIFS(СВЦЭМ!$D$33:$D$776,СВЦЭМ!$A$33:$A$776,$A64,СВЦЭМ!$B$33:$B$776,K$47)+'СЕТ СН'!$G$11+СВЦЭМ!$D$10+'СЕТ СН'!$G$5-'СЕТ СН'!$G$21</f>
        <v>3271.0679351700001</v>
      </c>
      <c r="L64" s="36">
        <f>SUMIFS(СВЦЭМ!$D$33:$D$776,СВЦЭМ!$A$33:$A$776,$A64,СВЦЭМ!$B$33:$B$776,L$47)+'СЕТ СН'!$G$11+СВЦЭМ!$D$10+'СЕТ СН'!$G$5-'СЕТ СН'!$G$21</f>
        <v>3260.75007938</v>
      </c>
      <c r="M64" s="36">
        <f>SUMIFS(СВЦЭМ!$D$33:$D$776,СВЦЭМ!$A$33:$A$776,$A64,СВЦЭМ!$B$33:$B$776,M$47)+'СЕТ СН'!$G$11+СВЦЭМ!$D$10+'СЕТ СН'!$G$5-'СЕТ СН'!$G$21</f>
        <v>3263.0354364599998</v>
      </c>
      <c r="N64" s="36">
        <f>SUMIFS(СВЦЭМ!$D$33:$D$776,СВЦЭМ!$A$33:$A$776,$A64,СВЦЭМ!$B$33:$B$776,N$47)+'СЕТ СН'!$G$11+СВЦЭМ!$D$10+'СЕТ СН'!$G$5-'СЕТ СН'!$G$21</f>
        <v>3269.4468879899996</v>
      </c>
      <c r="O64" s="36">
        <f>SUMIFS(СВЦЭМ!$D$33:$D$776,СВЦЭМ!$A$33:$A$776,$A64,СВЦЭМ!$B$33:$B$776,O$47)+'СЕТ СН'!$G$11+СВЦЭМ!$D$10+'СЕТ СН'!$G$5-'СЕТ СН'!$G$21</f>
        <v>3277.19279112</v>
      </c>
      <c r="P64" s="36">
        <f>SUMIFS(СВЦЭМ!$D$33:$D$776,СВЦЭМ!$A$33:$A$776,$A64,СВЦЭМ!$B$33:$B$776,P$47)+'СЕТ СН'!$G$11+СВЦЭМ!$D$10+'СЕТ СН'!$G$5-'СЕТ СН'!$G$21</f>
        <v>3282.4246175099997</v>
      </c>
      <c r="Q64" s="36">
        <f>SUMIFS(СВЦЭМ!$D$33:$D$776,СВЦЭМ!$A$33:$A$776,$A64,СВЦЭМ!$B$33:$B$776,Q$47)+'СЕТ СН'!$G$11+СВЦЭМ!$D$10+'СЕТ СН'!$G$5-'СЕТ СН'!$G$21</f>
        <v>3281.8710315999997</v>
      </c>
      <c r="R64" s="36">
        <f>SUMIFS(СВЦЭМ!$D$33:$D$776,СВЦЭМ!$A$33:$A$776,$A64,СВЦЭМ!$B$33:$B$776,R$47)+'СЕТ СН'!$G$11+СВЦЭМ!$D$10+'СЕТ СН'!$G$5-'СЕТ СН'!$G$21</f>
        <v>3236.04727671</v>
      </c>
      <c r="S64" s="36">
        <f>SUMIFS(СВЦЭМ!$D$33:$D$776,СВЦЭМ!$A$33:$A$776,$A64,СВЦЭМ!$B$33:$B$776,S$47)+'СЕТ СН'!$G$11+СВЦЭМ!$D$10+'СЕТ СН'!$G$5-'СЕТ СН'!$G$21</f>
        <v>3196.9331943899997</v>
      </c>
      <c r="T64" s="36">
        <f>SUMIFS(СВЦЭМ!$D$33:$D$776,СВЦЭМ!$A$33:$A$776,$A64,СВЦЭМ!$B$33:$B$776,T$47)+'СЕТ СН'!$G$11+СВЦЭМ!$D$10+'СЕТ СН'!$G$5-'СЕТ СН'!$G$21</f>
        <v>3188.2299185699999</v>
      </c>
      <c r="U64" s="36">
        <f>SUMIFS(СВЦЭМ!$D$33:$D$776,СВЦЭМ!$A$33:$A$776,$A64,СВЦЭМ!$B$33:$B$776,U$47)+'СЕТ СН'!$G$11+СВЦЭМ!$D$10+'СЕТ СН'!$G$5-'СЕТ СН'!$G$21</f>
        <v>3197.4370378399999</v>
      </c>
      <c r="V64" s="36">
        <f>SUMIFS(СВЦЭМ!$D$33:$D$776,СВЦЭМ!$A$33:$A$776,$A64,СВЦЭМ!$B$33:$B$776,V$47)+'СЕТ СН'!$G$11+СВЦЭМ!$D$10+'СЕТ СН'!$G$5-'СЕТ СН'!$G$21</f>
        <v>3199.6681568899999</v>
      </c>
      <c r="W64" s="36">
        <f>SUMIFS(СВЦЭМ!$D$33:$D$776,СВЦЭМ!$A$33:$A$776,$A64,СВЦЭМ!$B$33:$B$776,W$47)+'СЕТ СН'!$G$11+СВЦЭМ!$D$10+'СЕТ СН'!$G$5-'СЕТ СН'!$G$21</f>
        <v>3182.7467225099999</v>
      </c>
      <c r="X64" s="36">
        <f>SUMIFS(СВЦЭМ!$D$33:$D$776,СВЦЭМ!$A$33:$A$776,$A64,СВЦЭМ!$B$33:$B$776,X$47)+'СЕТ СН'!$G$11+СВЦЭМ!$D$10+'СЕТ СН'!$G$5-'СЕТ СН'!$G$21</f>
        <v>3201.0283027099999</v>
      </c>
      <c r="Y64" s="36">
        <f>SUMIFS(СВЦЭМ!$D$33:$D$776,СВЦЭМ!$A$33:$A$776,$A64,СВЦЭМ!$B$33:$B$776,Y$47)+'СЕТ СН'!$G$11+СВЦЭМ!$D$10+'СЕТ СН'!$G$5-'СЕТ СН'!$G$21</f>
        <v>3278.3624593699997</v>
      </c>
    </row>
    <row r="65" spans="1:26" ht="15.75" x14ac:dyDescent="0.2">
      <c r="A65" s="35">
        <f t="shared" si="1"/>
        <v>43726</v>
      </c>
      <c r="B65" s="36">
        <f>SUMIFS(СВЦЭМ!$D$33:$D$776,СВЦЭМ!$A$33:$A$776,$A65,СВЦЭМ!$B$33:$B$776,B$47)+'СЕТ СН'!$G$11+СВЦЭМ!$D$10+'СЕТ СН'!$G$5-'СЕТ СН'!$G$21</f>
        <v>3322.10558408</v>
      </c>
      <c r="C65" s="36">
        <f>SUMIFS(СВЦЭМ!$D$33:$D$776,СВЦЭМ!$A$33:$A$776,$A65,СВЦЭМ!$B$33:$B$776,C$47)+'СЕТ СН'!$G$11+СВЦЭМ!$D$10+'СЕТ СН'!$G$5-'СЕТ СН'!$G$21</f>
        <v>3324.6913140199999</v>
      </c>
      <c r="D65" s="36">
        <f>SUMIFS(СВЦЭМ!$D$33:$D$776,СВЦЭМ!$A$33:$A$776,$A65,СВЦЭМ!$B$33:$B$776,D$47)+'СЕТ СН'!$G$11+СВЦЭМ!$D$10+'СЕТ СН'!$G$5-'СЕТ СН'!$G$21</f>
        <v>3331.8509583499999</v>
      </c>
      <c r="E65" s="36">
        <f>SUMIFS(СВЦЭМ!$D$33:$D$776,СВЦЭМ!$A$33:$A$776,$A65,СВЦЭМ!$B$33:$B$776,E$47)+'СЕТ СН'!$G$11+СВЦЭМ!$D$10+'СЕТ СН'!$G$5-'СЕТ СН'!$G$21</f>
        <v>3338.0857664999999</v>
      </c>
      <c r="F65" s="36">
        <f>SUMIFS(СВЦЭМ!$D$33:$D$776,СВЦЭМ!$A$33:$A$776,$A65,СВЦЭМ!$B$33:$B$776,F$47)+'СЕТ СН'!$G$11+СВЦЭМ!$D$10+'СЕТ СН'!$G$5-'СЕТ СН'!$G$21</f>
        <v>3338.7422335399997</v>
      </c>
      <c r="G65" s="36">
        <f>SUMIFS(СВЦЭМ!$D$33:$D$776,СВЦЭМ!$A$33:$A$776,$A65,СВЦЭМ!$B$33:$B$776,G$47)+'СЕТ СН'!$G$11+СВЦЭМ!$D$10+'СЕТ СН'!$G$5-'СЕТ СН'!$G$21</f>
        <v>3319.1018273599998</v>
      </c>
      <c r="H65" s="36">
        <f>SUMIFS(СВЦЭМ!$D$33:$D$776,СВЦЭМ!$A$33:$A$776,$A65,СВЦЭМ!$B$33:$B$776,H$47)+'СЕТ СН'!$G$11+СВЦЭМ!$D$10+'СЕТ СН'!$G$5-'СЕТ СН'!$G$21</f>
        <v>3279.9445740599999</v>
      </c>
      <c r="I65" s="36">
        <f>SUMIFS(СВЦЭМ!$D$33:$D$776,СВЦЭМ!$A$33:$A$776,$A65,СВЦЭМ!$B$33:$B$776,I$47)+'СЕТ СН'!$G$11+СВЦЭМ!$D$10+'СЕТ СН'!$G$5-'СЕТ СН'!$G$21</f>
        <v>3237.4539225099998</v>
      </c>
      <c r="J65" s="36">
        <f>SUMIFS(СВЦЭМ!$D$33:$D$776,СВЦЭМ!$A$33:$A$776,$A65,СВЦЭМ!$B$33:$B$776,J$47)+'СЕТ СН'!$G$11+СВЦЭМ!$D$10+'СЕТ СН'!$G$5-'СЕТ СН'!$G$21</f>
        <v>3201.77257792</v>
      </c>
      <c r="K65" s="36">
        <f>SUMIFS(СВЦЭМ!$D$33:$D$776,СВЦЭМ!$A$33:$A$776,$A65,СВЦЭМ!$B$33:$B$776,K$47)+'СЕТ СН'!$G$11+СВЦЭМ!$D$10+'СЕТ СН'!$G$5-'СЕТ СН'!$G$21</f>
        <v>3194.6838918599997</v>
      </c>
      <c r="L65" s="36">
        <f>SUMIFS(СВЦЭМ!$D$33:$D$776,СВЦЭМ!$A$33:$A$776,$A65,СВЦЭМ!$B$33:$B$776,L$47)+'СЕТ СН'!$G$11+СВЦЭМ!$D$10+'СЕТ СН'!$G$5-'СЕТ СН'!$G$21</f>
        <v>3189.5365703099997</v>
      </c>
      <c r="M65" s="36">
        <f>SUMIFS(СВЦЭМ!$D$33:$D$776,СВЦЭМ!$A$33:$A$776,$A65,СВЦЭМ!$B$33:$B$776,M$47)+'СЕТ СН'!$G$11+СВЦЭМ!$D$10+'СЕТ СН'!$G$5-'СЕТ СН'!$G$21</f>
        <v>3185.8450122899999</v>
      </c>
      <c r="N65" s="36">
        <f>SUMIFS(СВЦЭМ!$D$33:$D$776,СВЦЭМ!$A$33:$A$776,$A65,СВЦЭМ!$B$33:$B$776,N$47)+'СЕТ СН'!$G$11+СВЦЭМ!$D$10+'СЕТ СН'!$G$5-'СЕТ СН'!$G$21</f>
        <v>3191.0860550299999</v>
      </c>
      <c r="O65" s="36">
        <f>SUMIFS(СВЦЭМ!$D$33:$D$776,СВЦЭМ!$A$33:$A$776,$A65,СВЦЭМ!$B$33:$B$776,O$47)+'СЕТ СН'!$G$11+СВЦЭМ!$D$10+'СЕТ СН'!$G$5-'СЕТ СН'!$G$21</f>
        <v>3199.9797544200001</v>
      </c>
      <c r="P65" s="36">
        <f>SUMIFS(СВЦЭМ!$D$33:$D$776,СВЦЭМ!$A$33:$A$776,$A65,СВЦЭМ!$B$33:$B$776,P$47)+'СЕТ СН'!$G$11+СВЦЭМ!$D$10+'СЕТ СН'!$G$5-'СЕТ СН'!$G$21</f>
        <v>3202.5199159699996</v>
      </c>
      <c r="Q65" s="36">
        <f>SUMIFS(СВЦЭМ!$D$33:$D$776,СВЦЭМ!$A$33:$A$776,$A65,СВЦЭМ!$B$33:$B$776,Q$47)+'СЕТ СН'!$G$11+СВЦЭМ!$D$10+'СЕТ СН'!$G$5-'СЕТ СН'!$G$21</f>
        <v>3212.2595932099998</v>
      </c>
      <c r="R65" s="36">
        <f>SUMIFS(СВЦЭМ!$D$33:$D$776,СВЦЭМ!$A$33:$A$776,$A65,СВЦЭМ!$B$33:$B$776,R$47)+'СЕТ СН'!$G$11+СВЦЭМ!$D$10+'СЕТ СН'!$G$5-'СЕТ СН'!$G$21</f>
        <v>3187.72386345</v>
      </c>
      <c r="S65" s="36">
        <f>SUMIFS(СВЦЭМ!$D$33:$D$776,СВЦЭМ!$A$33:$A$776,$A65,СВЦЭМ!$B$33:$B$776,S$47)+'СЕТ СН'!$G$11+СВЦЭМ!$D$10+'СЕТ СН'!$G$5-'СЕТ СН'!$G$21</f>
        <v>3174.1336525099996</v>
      </c>
      <c r="T65" s="36">
        <f>SUMIFS(СВЦЭМ!$D$33:$D$776,СВЦЭМ!$A$33:$A$776,$A65,СВЦЭМ!$B$33:$B$776,T$47)+'СЕТ СН'!$G$11+СВЦЭМ!$D$10+'СЕТ СН'!$G$5-'СЕТ СН'!$G$21</f>
        <v>3202.5454651699997</v>
      </c>
      <c r="U65" s="36">
        <f>SUMIFS(СВЦЭМ!$D$33:$D$776,СВЦЭМ!$A$33:$A$776,$A65,СВЦЭМ!$B$33:$B$776,U$47)+'СЕТ СН'!$G$11+СВЦЭМ!$D$10+'СЕТ СН'!$G$5-'СЕТ СН'!$G$21</f>
        <v>3234.4887560399998</v>
      </c>
      <c r="V65" s="36">
        <f>SUMIFS(СВЦЭМ!$D$33:$D$776,СВЦЭМ!$A$33:$A$776,$A65,СВЦЭМ!$B$33:$B$776,V$47)+'СЕТ СН'!$G$11+СВЦЭМ!$D$10+'СЕТ СН'!$G$5-'СЕТ СН'!$G$21</f>
        <v>3252.3522194699999</v>
      </c>
      <c r="W65" s="36">
        <f>SUMIFS(СВЦЭМ!$D$33:$D$776,СВЦЭМ!$A$33:$A$776,$A65,СВЦЭМ!$B$33:$B$776,W$47)+'СЕТ СН'!$G$11+СВЦЭМ!$D$10+'СЕТ СН'!$G$5-'СЕТ СН'!$G$21</f>
        <v>3237.47339637</v>
      </c>
      <c r="X65" s="36">
        <f>SUMIFS(СВЦЭМ!$D$33:$D$776,СВЦЭМ!$A$33:$A$776,$A65,СВЦЭМ!$B$33:$B$776,X$47)+'СЕТ СН'!$G$11+СВЦЭМ!$D$10+'СЕТ СН'!$G$5-'СЕТ СН'!$G$21</f>
        <v>3203.2853035099997</v>
      </c>
      <c r="Y65" s="36">
        <f>SUMIFS(СВЦЭМ!$D$33:$D$776,СВЦЭМ!$A$33:$A$776,$A65,СВЦЭМ!$B$33:$B$776,Y$47)+'СЕТ СН'!$G$11+СВЦЭМ!$D$10+'СЕТ СН'!$G$5-'СЕТ СН'!$G$21</f>
        <v>3225.3992364699998</v>
      </c>
    </row>
    <row r="66" spans="1:26" ht="15.75" x14ac:dyDescent="0.2">
      <c r="A66" s="35">
        <f t="shared" si="1"/>
        <v>43727</v>
      </c>
      <c r="B66" s="36">
        <f>SUMIFS(СВЦЭМ!$D$33:$D$776,СВЦЭМ!$A$33:$A$776,$A66,СВЦЭМ!$B$33:$B$776,B$47)+'СЕТ СН'!$G$11+СВЦЭМ!$D$10+'СЕТ СН'!$G$5-'СЕТ СН'!$G$21</f>
        <v>3214.6542230999999</v>
      </c>
      <c r="C66" s="36">
        <f>SUMIFS(СВЦЭМ!$D$33:$D$776,СВЦЭМ!$A$33:$A$776,$A66,СВЦЭМ!$B$33:$B$776,C$47)+'СЕТ СН'!$G$11+СВЦЭМ!$D$10+'СЕТ СН'!$G$5-'СЕТ СН'!$G$21</f>
        <v>3238.2411668899999</v>
      </c>
      <c r="D66" s="36">
        <f>SUMIFS(СВЦЭМ!$D$33:$D$776,СВЦЭМ!$A$33:$A$776,$A66,СВЦЭМ!$B$33:$B$776,D$47)+'СЕТ СН'!$G$11+СВЦЭМ!$D$10+'СЕТ СН'!$G$5-'СЕТ СН'!$G$21</f>
        <v>3263.9589195999997</v>
      </c>
      <c r="E66" s="36">
        <f>SUMIFS(СВЦЭМ!$D$33:$D$776,СВЦЭМ!$A$33:$A$776,$A66,СВЦЭМ!$B$33:$B$776,E$47)+'СЕТ СН'!$G$11+СВЦЭМ!$D$10+'СЕТ СН'!$G$5-'СЕТ СН'!$G$21</f>
        <v>3271.7647143599997</v>
      </c>
      <c r="F66" s="36">
        <f>SUMIFS(СВЦЭМ!$D$33:$D$776,СВЦЭМ!$A$33:$A$776,$A66,СВЦЭМ!$B$33:$B$776,F$47)+'СЕТ СН'!$G$11+СВЦЭМ!$D$10+'СЕТ СН'!$G$5-'СЕТ СН'!$G$21</f>
        <v>3273.9516427499998</v>
      </c>
      <c r="G66" s="36">
        <f>SUMIFS(СВЦЭМ!$D$33:$D$776,СВЦЭМ!$A$33:$A$776,$A66,СВЦЭМ!$B$33:$B$776,G$47)+'СЕТ СН'!$G$11+СВЦЭМ!$D$10+'СЕТ СН'!$G$5-'СЕТ СН'!$G$21</f>
        <v>3255.1599734499996</v>
      </c>
      <c r="H66" s="36">
        <f>SUMIFS(СВЦЭМ!$D$33:$D$776,СВЦЭМ!$A$33:$A$776,$A66,СВЦЭМ!$B$33:$B$776,H$47)+'СЕТ СН'!$G$11+СВЦЭМ!$D$10+'СЕТ СН'!$G$5-'СЕТ СН'!$G$21</f>
        <v>3215.9594259699998</v>
      </c>
      <c r="I66" s="36">
        <f>SUMIFS(СВЦЭМ!$D$33:$D$776,СВЦЭМ!$A$33:$A$776,$A66,СВЦЭМ!$B$33:$B$776,I$47)+'СЕТ СН'!$G$11+СВЦЭМ!$D$10+'СЕТ СН'!$G$5-'СЕТ СН'!$G$21</f>
        <v>3174.1761866299998</v>
      </c>
      <c r="J66" s="36">
        <f>SUMIFS(СВЦЭМ!$D$33:$D$776,СВЦЭМ!$A$33:$A$776,$A66,СВЦЭМ!$B$33:$B$776,J$47)+'СЕТ СН'!$G$11+СВЦЭМ!$D$10+'СЕТ СН'!$G$5-'СЕТ СН'!$G$21</f>
        <v>3189.1408556699998</v>
      </c>
      <c r="K66" s="36">
        <f>SUMIFS(СВЦЭМ!$D$33:$D$776,СВЦЭМ!$A$33:$A$776,$A66,СВЦЭМ!$B$33:$B$776,K$47)+'СЕТ СН'!$G$11+СВЦЭМ!$D$10+'СЕТ СН'!$G$5-'СЕТ СН'!$G$21</f>
        <v>3259.70423003</v>
      </c>
      <c r="L66" s="36">
        <f>SUMIFS(СВЦЭМ!$D$33:$D$776,СВЦЭМ!$A$33:$A$776,$A66,СВЦЭМ!$B$33:$B$776,L$47)+'СЕТ СН'!$G$11+СВЦЭМ!$D$10+'СЕТ СН'!$G$5-'СЕТ СН'!$G$21</f>
        <v>3311.4938601399999</v>
      </c>
      <c r="M66" s="36">
        <f>SUMIFS(СВЦЭМ!$D$33:$D$776,СВЦЭМ!$A$33:$A$776,$A66,СВЦЭМ!$B$33:$B$776,M$47)+'СЕТ СН'!$G$11+СВЦЭМ!$D$10+'СЕТ СН'!$G$5-'СЕТ СН'!$G$21</f>
        <v>3300.1056135199997</v>
      </c>
      <c r="N66" s="36">
        <f>SUMIFS(СВЦЭМ!$D$33:$D$776,СВЦЭМ!$A$33:$A$776,$A66,СВЦЭМ!$B$33:$B$776,N$47)+'СЕТ СН'!$G$11+СВЦЭМ!$D$10+'СЕТ СН'!$G$5-'СЕТ СН'!$G$21</f>
        <v>3309.5722002499997</v>
      </c>
      <c r="O66" s="36">
        <f>SUMIFS(СВЦЭМ!$D$33:$D$776,СВЦЭМ!$A$33:$A$776,$A66,СВЦЭМ!$B$33:$B$776,O$47)+'СЕТ СН'!$G$11+СВЦЭМ!$D$10+'СЕТ СН'!$G$5-'СЕТ СН'!$G$21</f>
        <v>3313.6947702299999</v>
      </c>
      <c r="P66" s="36">
        <f>SUMIFS(СВЦЭМ!$D$33:$D$776,СВЦЭМ!$A$33:$A$776,$A66,СВЦЭМ!$B$33:$B$776,P$47)+'СЕТ СН'!$G$11+СВЦЭМ!$D$10+'СЕТ СН'!$G$5-'СЕТ СН'!$G$21</f>
        <v>3194.65755451</v>
      </c>
      <c r="Q66" s="36">
        <f>SUMIFS(СВЦЭМ!$D$33:$D$776,СВЦЭМ!$A$33:$A$776,$A66,СВЦЭМ!$B$33:$B$776,Q$47)+'СЕТ СН'!$G$11+СВЦЭМ!$D$10+'СЕТ СН'!$G$5-'СЕТ СН'!$G$21</f>
        <v>3191.9186422599996</v>
      </c>
      <c r="R66" s="36">
        <f>SUMIFS(СВЦЭМ!$D$33:$D$776,СВЦЭМ!$A$33:$A$776,$A66,СВЦЭМ!$B$33:$B$776,R$47)+'СЕТ СН'!$G$11+СВЦЭМ!$D$10+'СЕТ СН'!$G$5-'СЕТ СН'!$G$21</f>
        <v>3193.0099344800001</v>
      </c>
      <c r="S66" s="36">
        <f>SUMIFS(СВЦЭМ!$D$33:$D$776,СВЦЭМ!$A$33:$A$776,$A66,СВЦЭМ!$B$33:$B$776,S$47)+'СЕТ СН'!$G$11+СВЦЭМ!$D$10+'СЕТ СН'!$G$5-'СЕТ СН'!$G$21</f>
        <v>3192.3125774299997</v>
      </c>
      <c r="T66" s="36">
        <f>SUMIFS(СВЦЭМ!$D$33:$D$776,СВЦЭМ!$A$33:$A$776,$A66,СВЦЭМ!$B$33:$B$776,T$47)+'СЕТ СН'!$G$11+СВЦЭМ!$D$10+'СЕТ СН'!$G$5-'СЕТ СН'!$G$21</f>
        <v>3196.7439123699996</v>
      </c>
      <c r="U66" s="36">
        <f>SUMIFS(СВЦЭМ!$D$33:$D$776,СВЦЭМ!$A$33:$A$776,$A66,СВЦЭМ!$B$33:$B$776,U$47)+'СЕТ СН'!$G$11+СВЦЭМ!$D$10+'СЕТ СН'!$G$5-'СЕТ СН'!$G$21</f>
        <v>3212.9936820899998</v>
      </c>
      <c r="V66" s="36">
        <f>SUMIFS(СВЦЭМ!$D$33:$D$776,СВЦЭМ!$A$33:$A$776,$A66,СВЦЭМ!$B$33:$B$776,V$47)+'СЕТ СН'!$G$11+СВЦЭМ!$D$10+'СЕТ СН'!$G$5-'СЕТ СН'!$G$21</f>
        <v>3221.3214166099997</v>
      </c>
      <c r="W66" s="36">
        <f>SUMIFS(СВЦЭМ!$D$33:$D$776,СВЦЭМ!$A$33:$A$776,$A66,СВЦЭМ!$B$33:$B$776,W$47)+'СЕТ СН'!$G$11+СВЦЭМ!$D$10+'СЕТ СН'!$G$5-'СЕТ СН'!$G$21</f>
        <v>3207.8408412799999</v>
      </c>
      <c r="X66" s="36">
        <f>SUMIFS(СВЦЭМ!$D$33:$D$776,СВЦЭМ!$A$33:$A$776,$A66,СВЦЭМ!$B$33:$B$776,X$47)+'СЕТ СН'!$G$11+СВЦЭМ!$D$10+'СЕТ СН'!$G$5-'СЕТ СН'!$G$21</f>
        <v>3176.20026848</v>
      </c>
      <c r="Y66" s="36">
        <f>SUMIFS(СВЦЭМ!$D$33:$D$776,СВЦЭМ!$A$33:$A$776,$A66,СВЦЭМ!$B$33:$B$776,Y$47)+'СЕТ СН'!$G$11+СВЦЭМ!$D$10+'СЕТ СН'!$G$5-'СЕТ СН'!$G$21</f>
        <v>3221.2424899799998</v>
      </c>
    </row>
    <row r="67" spans="1:26" ht="15.75" x14ac:dyDescent="0.2">
      <c r="A67" s="35">
        <f t="shared" si="1"/>
        <v>43728</v>
      </c>
      <c r="B67" s="36">
        <f>SUMIFS(СВЦЭМ!$D$33:$D$776,СВЦЭМ!$A$33:$A$776,$A67,СВЦЭМ!$B$33:$B$776,B$47)+'СЕТ СН'!$G$11+СВЦЭМ!$D$10+'СЕТ СН'!$G$5-'СЕТ СН'!$G$21</f>
        <v>3330.20390357</v>
      </c>
      <c r="C67" s="36">
        <f>SUMIFS(СВЦЭМ!$D$33:$D$776,СВЦЭМ!$A$33:$A$776,$A67,СВЦЭМ!$B$33:$B$776,C$47)+'СЕТ СН'!$G$11+СВЦЭМ!$D$10+'СЕТ СН'!$G$5-'СЕТ СН'!$G$21</f>
        <v>3368.2723987499999</v>
      </c>
      <c r="D67" s="36">
        <f>SUMIFS(СВЦЭМ!$D$33:$D$776,СВЦЭМ!$A$33:$A$776,$A67,СВЦЭМ!$B$33:$B$776,D$47)+'СЕТ СН'!$G$11+СВЦЭМ!$D$10+'СЕТ СН'!$G$5-'СЕТ СН'!$G$21</f>
        <v>3372.1552298199999</v>
      </c>
      <c r="E67" s="36">
        <f>SUMIFS(СВЦЭМ!$D$33:$D$776,СВЦЭМ!$A$33:$A$776,$A67,СВЦЭМ!$B$33:$B$776,E$47)+'СЕТ СН'!$G$11+СВЦЭМ!$D$10+'СЕТ СН'!$G$5-'СЕТ СН'!$G$21</f>
        <v>3377.5649998299996</v>
      </c>
      <c r="F67" s="36">
        <f>SUMIFS(СВЦЭМ!$D$33:$D$776,СВЦЭМ!$A$33:$A$776,$A67,СВЦЭМ!$B$33:$B$776,F$47)+'СЕТ СН'!$G$11+СВЦЭМ!$D$10+'СЕТ СН'!$G$5-'СЕТ СН'!$G$21</f>
        <v>3381.60191596</v>
      </c>
      <c r="G67" s="36">
        <f>SUMIFS(СВЦЭМ!$D$33:$D$776,СВЦЭМ!$A$33:$A$776,$A67,СВЦЭМ!$B$33:$B$776,G$47)+'СЕТ СН'!$G$11+СВЦЭМ!$D$10+'СЕТ СН'!$G$5-'СЕТ СН'!$G$21</f>
        <v>3375.66082951</v>
      </c>
      <c r="H67" s="36">
        <f>SUMIFS(СВЦЭМ!$D$33:$D$776,СВЦЭМ!$A$33:$A$776,$A67,СВЦЭМ!$B$33:$B$776,H$47)+'СЕТ СН'!$G$11+СВЦЭМ!$D$10+'СЕТ СН'!$G$5-'СЕТ СН'!$G$21</f>
        <v>3321.4645917600001</v>
      </c>
      <c r="I67" s="36">
        <f>SUMIFS(СВЦЭМ!$D$33:$D$776,СВЦЭМ!$A$33:$A$776,$A67,СВЦЭМ!$B$33:$B$776,I$47)+'СЕТ СН'!$G$11+СВЦЭМ!$D$10+'СЕТ СН'!$G$5-'СЕТ СН'!$G$21</f>
        <v>3280.6115848099998</v>
      </c>
      <c r="J67" s="36">
        <f>SUMIFS(СВЦЭМ!$D$33:$D$776,СВЦЭМ!$A$33:$A$776,$A67,СВЦЭМ!$B$33:$B$776,J$47)+'СЕТ СН'!$G$11+СВЦЭМ!$D$10+'СЕТ СН'!$G$5-'СЕТ СН'!$G$21</f>
        <v>3280.57522307</v>
      </c>
      <c r="K67" s="36">
        <f>SUMIFS(СВЦЭМ!$D$33:$D$776,СВЦЭМ!$A$33:$A$776,$A67,СВЦЭМ!$B$33:$B$776,K$47)+'СЕТ СН'!$G$11+СВЦЭМ!$D$10+'СЕТ СН'!$G$5-'СЕТ СН'!$G$21</f>
        <v>3267.8631364799999</v>
      </c>
      <c r="L67" s="36">
        <f>SUMIFS(СВЦЭМ!$D$33:$D$776,СВЦЭМ!$A$33:$A$776,$A67,СВЦЭМ!$B$33:$B$776,L$47)+'СЕТ СН'!$G$11+СВЦЭМ!$D$10+'СЕТ СН'!$G$5-'СЕТ СН'!$G$21</f>
        <v>3269.1260620899998</v>
      </c>
      <c r="M67" s="36">
        <f>SUMIFS(СВЦЭМ!$D$33:$D$776,СВЦЭМ!$A$33:$A$776,$A67,СВЦЭМ!$B$33:$B$776,M$47)+'СЕТ СН'!$G$11+СВЦЭМ!$D$10+'СЕТ СН'!$G$5-'СЕТ СН'!$G$21</f>
        <v>3272.0970821299998</v>
      </c>
      <c r="N67" s="36">
        <f>SUMIFS(СВЦЭМ!$D$33:$D$776,СВЦЭМ!$A$33:$A$776,$A67,СВЦЭМ!$B$33:$B$776,N$47)+'СЕТ СН'!$G$11+СВЦЭМ!$D$10+'СЕТ СН'!$G$5-'СЕТ СН'!$G$21</f>
        <v>3254.0496264699996</v>
      </c>
      <c r="O67" s="36">
        <f>SUMIFS(СВЦЭМ!$D$33:$D$776,СВЦЭМ!$A$33:$A$776,$A67,СВЦЭМ!$B$33:$B$776,O$47)+'СЕТ СН'!$G$11+СВЦЭМ!$D$10+'СЕТ СН'!$G$5-'СЕТ СН'!$G$21</f>
        <v>3255.3907986599997</v>
      </c>
      <c r="P67" s="36">
        <f>SUMIFS(СВЦЭМ!$D$33:$D$776,СВЦЭМ!$A$33:$A$776,$A67,СВЦЭМ!$B$33:$B$776,P$47)+'СЕТ СН'!$G$11+СВЦЭМ!$D$10+'СЕТ СН'!$G$5-'СЕТ СН'!$G$21</f>
        <v>3273.8380553499996</v>
      </c>
      <c r="Q67" s="36">
        <f>SUMIFS(СВЦЭМ!$D$33:$D$776,СВЦЭМ!$A$33:$A$776,$A67,СВЦЭМ!$B$33:$B$776,Q$47)+'СЕТ СН'!$G$11+СВЦЭМ!$D$10+'СЕТ СН'!$G$5-'СЕТ СН'!$G$21</f>
        <v>3305.7551894999997</v>
      </c>
      <c r="R67" s="36">
        <f>SUMIFS(СВЦЭМ!$D$33:$D$776,СВЦЭМ!$A$33:$A$776,$A67,СВЦЭМ!$B$33:$B$776,R$47)+'СЕТ СН'!$G$11+СВЦЭМ!$D$10+'СЕТ СН'!$G$5-'СЕТ СН'!$G$21</f>
        <v>3266.5602846199999</v>
      </c>
      <c r="S67" s="36">
        <f>SUMIFS(СВЦЭМ!$D$33:$D$776,СВЦЭМ!$A$33:$A$776,$A67,СВЦЭМ!$B$33:$B$776,S$47)+'СЕТ СН'!$G$11+СВЦЭМ!$D$10+'СЕТ СН'!$G$5-'СЕТ СН'!$G$21</f>
        <v>3232.1619454899997</v>
      </c>
      <c r="T67" s="36">
        <f>SUMIFS(СВЦЭМ!$D$33:$D$776,СВЦЭМ!$A$33:$A$776,$A67,СВЦЭМ!$B$33:$B$776,T$47)+'СЕТ СН'!$G$11+СВЦЭМ!$D$10+'СЕТ СН'!$G$5-'СЕТ СН'!$G$21</f>
        <v>3201.7676243199999</v>
      </c>
      <c r="U67" s="36">
        <f>SUMIFS(СВЦЭМ!$D$33:$D$776,СВЦЭМ!$A$33:$A$776,$A67,СВЦЭМ!$B$33:$B$776,U$47)+'СЕТ СН'!$G$11+СВЦЭМ!$D$10+'СЕТ СН'!$G$5-'СЕТ СН'!$G$21</f>
        <v>3165.0314479199997</v>
      </c>
      <c r="V67" s="36">
        <f>SUMIFS(СВЦЭМ!$D$33:$D$776,СВЦЭМ!$A$33:$A$776,$A67,СВЦЭМ!$B$33:$B$776,V$47)+'СЕТ СН'!$G$11+СВЦЭМ!$D$10+'СЕТ СН'!$G$5-'СЕТ СН'!$G$21</f>
        <v>3164.2700325699998</v>
      </c>
      <c r="W67" s="36">
        <f>SUMIFS(СВЦЭМ!$D$33:$D$776,СВЦЭМ!$A$33:$A$776,$A67,СВЦЭМ!$B$33:$B$776,W$47)+'СЕТ СН'!$G$11+СВЦЭМ!$D$10+'СЕТ СН'!$G$5-'СЕТ СН'!$G$21</f>
        <v>3158.6737189799996</v>
      </c>
      <c r="X67" s="36">
        <f>SUMIFS(СВЦЭМ!$D$33:$D$776,СВЦЭМ!$A$33:$A$776,$A67,СВЦЭМ!$B$33:$B$776,X$47)+'СЕТ СН'!$G$11+СВЦЭМ!$D$10+'СЕТ СН'!$G$5-'СЕТ СН'!$G$21</f>
        <v>3186.3292946399997</v>
      </c>
      <c r="Y67" s="36">
        <f>SUMIFS(СВЦЭМ!$D$33:$D$776,СВЦЭМ!$A$33:$A$776,$A67,СВЦЭМ!$B$33:$B$776,Y$47)+'СЕТ СН'!$G$11+СВЦЭМ!$D$10+'СЕТ СН'!$G$5-'СЕТ СН'!$G$21</f>
        <v>3239.0238222799999</v>
      </c>
    </row>
    <row r="68" spans="1:26" ht="15.75" x14ac:dyDescent="0.2">
      <c r="A68" s="35">
        <f t="shared" si="1"/>
        <v>43729</v>
      </c>
      <c r="B68" s="36">
        <f>SUMIFS(СВЦЭМ!$D$33:$D$776,СВЦЭМ!$A$33:$A$776,$A68,СВЦЭМ!$B$33:$B$776,B$47)+'СЕТ СН'!$G$11+СВЦЭМ!$D$10+'СЕТ СН'!$G$5-'СЕТ СН'!$G$21</f>
        <v>3298.81463244</v>
      </c>
      <c r="C68" s="36">
        <f>SUMIFS(СВЦЭМ!$D$33:$D$776,СВЦЭМ!$A$33:$A$776,$A68,СВЦЭМ!$B$33:$B$776,C$47)+'СЕТ СН'!$G$11+СВЦЭМ!$D$10+'СЕТ СН'!$G$5-'СЕТ СН'!$G$21</f>
        <v>3293.3422756499999</v>
      </c>
      <c r="D68" s="36">
        <f>SUMIFS(СВЦЭМ!$D$33:$D$776,СВЦЭМ!$A$33:$A$776,$A68,СВЦЭМ!$B$33:$B$776,D$47)+'СЕТ СН'!$G$11+СВЦЭМ!$D$10+'СЕТ СН'!$G$5-'СЕТ СН'!$G$21</f>
        <v>3292.9810687999998</v>
      </c>
      <c r="E68" s="36">
        <f>SUMIFS(СВЦЭМ!$D$33:$D$776,СВЦЭМ!$A$33:$A$776,$A68,СВЦЭМ!$B$33:$B$776,E$47)+'СЕТ СН'!$G$11+СВЦЭМ!$D$10+'СЕТ СН'!$G$5-'СЕТ СН'!$G$21</f>
        <v>3305.2618621399997</v>
      </c>
      <c r="F68" s="36">
        <f>SUMIFS(СВЦЭМ!$D$33:$D$776,СВЦЭМ!$A$33:$A$776,$A68,СВЦЭМ!$B$33:$B$776,F$47)+'СЕТ СН'!$G$11+СВЦЭМ!$D$10+'СЕТ СН'!$G$5-'СЕТ СН'!$G$21</f>
        <v>3313.4734518699997</v>
      </c>
      <c r="G68" s="36">
        <f>SUMIFS(СВЦЭМ!$D$33:$D$776,СВЦЭМ!$A$33:$A$776,$A68,СВЦЭМ!$B$33:$B$776,G$47)+'СЕТ СН'!$G$11+СВЦЭМ!$D$10+'СЕТ СН'!$G$5-'СЕТ СН'!$G$21</f>
        <v>3299.9482888099997</v>
      </c>
      <c r="H68" s="36">
        <f>SUMIFS(СВЦЭМ!$D$33:$D$776,СВЦЭМ!$A$33:$A$776,$A68,СВЦЭМ!$B$33:$B$776,H$47)+'СЕТ СН'!$G$11+СВЦЭМ!$D$10+'СЕТ СН'!$G$5-'СЕТ СН'!$G$21</f>
        <v>3274.28868328</v>
      </c>
      <c r="I68" s="36">
        <f>SUMIFS(СВЦЭМ!$D$33:$D$776,СВЦЭМ!$A$33:$A$776,$A68,СВЦЭМ!$B$33:$B$776,I$47)+'СЕТ СН'!$G$11+СВЦЭМ!$D$10+'СЕТ СН'!$G$5-'СЕТ СН'!$G$21</f>
        <v>3243.47679492</v>
      </c>
      <c r="J68" s="36">
        <f>SUMIFS(СВЦЭМ!$D$33:$D$776,СВЦЭМ!$A$33:$A$776,$A68,СВЦЭМ!$B$33:$B$776,J$47)+'СЕТ СН'!$G$11+СВЦЭМ!$D$10+'СЕТ СН'!$G$5-'СЕТ СН'!$G$21</f>
        <v>3251.8437087799998</v>
      </c>
      <c r="K68" s="36">
        <f>SUMIFS(СВЦЭМ!$D$33:$D$776,СВЦЭМ!$A$33:$A$776,$A68,СВЦЭМ!$B$33:$B$776,K$47)+'СЕТ СН'!$G$11+СВЦЭМ!$D$10+'СЕТ СН'!$G$5-'СЕТ СН'!$G$21</f>
        <v>3301.5511966399999</v>
      </c>
      <c r="L68" s="36">
        <f>SUMIFS(СВЦЭМ!$D$33:$D$776,СВЦЭМ!$A$33:$A$776,$A68,СВЦЭМ!$B$33:$B$776,L$47)+'СЕТ СН'!$G$11+СВЦЭМ!$D$10+'СЕТ СН'!$G$5-'СЕТ СН'!$G$21</f>
        <v>3311.8442715900001</v>
      </c>
      <c r="M68" s="36">
        <f>SUMIFS(СВЦЭМ!$D$33:$D$776,СВЦЭМ!$A$33:$A$776,$A68,СВЦЭМ!$B$33:$B$776,M$47)+'СЕТ СН'!$G$11+СВЦЭМ!$D$10+'СЕТ СН'!$G$5-'СЕТ СН'!$G$21</f>
        <v>3314.3706769399996</v>
      </c>
      <c r="N68" s="36">
        <f>SUMIFS(СВЦЭМ!$D$33:$D$776,СВЦЭМ!$A$33:$A$776,$A68,СВЦЭМ!$B$33:$B$776,N$47)+'СЕТ СН'!$G$11+СВЦЭМ!$D$10+'СЕТ СН'!$G$5-'СЕТ СН'!$G$21</f>
        <v>3304.5286628999997</v>
      </c>
      <c r="O68" s="36">
        <f>SUMIFS(СВЦЭМ!$D$33:$D$776,СВЦЭМ!$A$33:$A$776,$A68,СВЦЭМ!$B$33:$B$776,O$47)+'СЕТ СН'!$G$11+СВЦЭМ!$D$10+'СЕТ СН'!$G$5-'СЕТ СН'!$G$21</f>
        <v>3298.2103038099999</v>
      </c>
      <c r="P68" s="36">
        <f>SUMIFS(СВЦЭМ!$D$33:$D$776,СВЦЭМ!$A$33:$A$776,$A68,СВЦЭМ!$B$33:$B$776,P$47)+'СЕТ СН'!$G$11+СВЦЭМ!$D$10+'СЕТ СН'!$G$5-'СЕТ СН'!$G$21</f>
        <v>3300.1249645499997</v>
      </c>
      <c r="Q68" s="36">
        <f>SUMIFS(СВЦЭМ!$D$33:$D$776,СВЦЭМ!$A$33:$A$776,$A68,СВЦЭМ!$B$33:$B$776,Q$47)+'СЕТ СН'!$G$11+СВЦЭМ!$D$10+'СЕТ СН'!$G$5-'СЕТ СН'!$G$21</f>
        <v>3299.5748186000001</v>
      </c>
      <c r="R68" s="36">
        <f>SUMIFS(СВЦЭМ!$D$33:$D$776,СВЦЭМ!$A$33:$A$776,$A68,СВЦЭМ!$B$33:$B$776,R$47)+'СЕТ СН'!$G$11+СВЦЭМ!$D$10+'СЕТ СН'!$G$5-'СЕТ СН'!$G$21</f>
        <v>3309.8732831399998</v>
      </c>
      <c r="S68" s="36">
        <f>SUMIFS(СВЦЭМ!$D$33:$D$776,СВЦЭМ!$A$33:$A$776,$A68,СВЦЭМ!$B$33:$B$776,S$47)+'СЕТ СН'!$G$11+СВЦЭМ!$D$10+'СЕТ СН'!$G$5-'СЕТ СН'!$G$21</f>
        <v>3326.4084133899996</v>
      </c>
      <c r="T68" s="36">
        <f>SUMIFS(СВЦЭМ!$D$33:$D$776,СВЦЭМ!$A$33:$A$776,$A68,СВЦЭМ!$B$33:$B$776,T$47)+'СЕТ СН'!$G$11+СВЦЭМ!$D$10+'СЕТ СН'!$G$5-'СЕТ СН'!$G$21</f>
        <v>3350.7172707899999</v>
      </c>
      <c r="U68" s="36">
        <f>SUMIFS(СВЦЭМ!$D$33:$D$776,СВЦЭМ!$A$33:$A$776,$A68,СВЦЭМ!$B$33:$B$776,U$47)+'СЕТ СН'!$G$11+СВЦЭМ!$D$10+'СЕТ СН'!$G$5-'СЕТ СН'!$G$21</f>
        <v>3359.32663912</v>
      </c>
      <c r="V68" s="36">
        <f>SUMIFS(СВЦЭМ!$D$33:$D$776,СВЦЭМ!$A$33:$A$776,$A68,СВЦЭМ!$B$33:$B$776,V$47)+'СЕТ СН'!$G$11+СВЦЭМ!$D$10+'СЕТ СН'!$G$5-'СЕТ СН'!$G$21</f>
        <v>3367.6671017999997</v>
      </c>
      <c r="W68" s="36">
        <f>SUMIFS(СВЦЭМ!$D$33:$D$776,СВЦЭМ!$A$33:$A$776,$A68,СВЦЭМ!$B$33:$B$776,W$47)+'СЕТ СН'!$G$11+СВЦЭМ!$D$10+'СЕТ СН'!$G$5-'СЕТ СН'!$G$21</f>
        <v>3363.4801080999996</v>
      </c>
      <c r="X68" s="36">
        <f>SUMIFS(СВЦЭМ!$D$33:$D$776,СВЦЭМ!$A$33:$A$776,$A68,СВЦЭМ!$B$33:$B$776,X$47)+'СЕТ СН'!$G$11+СВЦЭМ!$D$10+'СЕТ СН'!$G$5-'СЕТ СН'!$G$21</f>
        <v>3323.4522956799997</v>
      </c>
      <c r="Y68" s="36">
        <f>SUMIFS(СВЦЭМ!$D$33:$D$776,СВЦЭМ!$A$33:$A$776,$A68,СВЦЭМ!$B$33:$B$776,Y$47)+'СЕТ СН'!$G$11+СВЦЭМ!$D$10+'СЕТ СН'!$G$5-'СЕТ СН'!$G$21</f>
        <v>3291.5465887399996</v>
      </c>
    </row>
    <row r="69" spans="1:26" ht="15.75" x14ac:dyDescent="0.2">
      <c r="A69" s="35">
        <f t="shared" si="1"/>
        <v>43730</v>
      </c>
      <c r="B69" s="36">
        <f>SUMIFS(СВЦЭМ!$D$33:$D$776,СВЦЭМ!$A$33:$A$776,$A69,СВЦЭМ!$B$33:$B$776,B$47)+'СЕТ СН'!$G$11+СВЦЭМ!$D$10+'СЕТ СН'!$G$5-'СЕТ СН'!$G$21</f>
        <v>3343.6491962599998</v>
      </c>
      <c r="C69" s="36">
        <f>SUMIFS(СВЦЭМ!$D$33:$D$776,СВЦЭМ!$A$33:$A$776,$A69,СВЦЭМ!$B$33:$B$776,C$47)+'СЕТ СН'!$G$11+СВЦЭМ!$D$10+'СЕТ СН'!$G$5-'СЕТ СН'!$G$21</f>
        <v>3375.3598120299998</v>
      </c>
      <c r="D69" s="36">
        <f>SUMIFS(СВЦЭМ!$D$33:$D$776,СВЦЭМ!$A$33:$A$776,$A69,СВЦЭМ!$B$33:$B$776,D$47)+'СЕТ СН'!$G$11+СВЦЭМ!$D$10+'СЕТ СН'!$G$5-'СЕТ СН'!$G$21</f>
        <v>3389.8363430599998</v>
      </c>
      <c r="E69" s="36">
        <f>SUMIFS(СВЦЭМ!$D$33:$D$776,СВЦЭМ!$A$33:$A$776,$A69,СВЦЭМ!$B$33:$B$776,E$47)+'СЕТ СН'!$G$11+СВЦЭМ!$D$10+'СЕТ СН'!$G$5-'СЕТ СН'!$G$21</f>
        <v>3399.03733728</v>
      </c>
      <c r="F69" s="36">
        <f>SUMIFS(СВЦЭМ!$D$33:$D$776,СВЦЭМ!$A$33:$A$776,$A69,СВЦЭМ!$B$33:$B$776,F$47)+'СЕТ СН'!$G$11+СВЦЭМ!$D$10+'СЕТ СН'!$G$5-'СЕТ СН'!$G$21</f>
        <v>3406.1862854199999</v>
      </c>
      <c r="G69" s="36">
        <f>SUMIFS(СВЦЭМ!$D$33:$D$776,СВЦЭМ!$A$33:$A$776,$A69,СВЦЭМ!$B$33:$B$776,G$47)+'СЕТ СН'!$G$11+СВЦЭМ!$D$10+'СЕТ СН'!$G$5-'СЕТ СН'!$G$21</f>
        <v>3409.3705069299999</v>
      </c>
      <c r="H69" s="36">
        <f>SUMIFS(СВЦЭМ!$D$33:$D$776,СВЦЭМ!$A$33:$A$776,$A69,СВЦЭМ!$B$33:$B$776,H$47)+'СЕТ СН'!$G$11+СВЦЭМ!$D$10+'СЕТ СН'!$G$5-'СЕТ СН'!$G$21</f>
        <v>3376.9384125899996</v>
      </c>
      <c r="I69" s="36">
        <f>SUMIFS(СВЦЭМ!$D$33:$D$776,СВЦЭМ!$A$33:$A$776,$A69,СВЦЭМ!$B$33:$B$776,I$47)+'СЕТ СН'!$G$11+СВЦЭМ!$D$10+'СЕТ СН'!$G$5-'СЕТ СН'!$G$21</f>
        <v>3354.56070314</v>
      </c>
      <c r="J69" s="36">
        <f>SUMIFS(СВЦЭМ!$D$33:$D$776,СВЦЭМ!$A$33:$A$776,$A69,СВЦЭМ!$B$33:$B$776,J$47)+'СЕТ СН'!$G$11+СВЦЭМ!$D$10+'СЕТ СН'!$G$5-'СЕТ СН'!$G$21</f>
        <v>3323.0311840799995</v>
      </c>
      <c r="K69" s="36">
        <f>SUMIFS(СВЦЭМ!$D$33:$D$776,СВЦЭМ!$A$33:$A$776,$A69,СВЦЭМ!$B$33:$B$776,K$47)+'СЕТ СН'!$G$11+СВЦЭМ!$D$10+'СЕТ СН'!$G$5-'СЕТ СН'!$G$21</f>
        <v>3300.7260157699998</v>
      </c>
      <c r="L69" s="36">
        <f>SUMIFS(СВЦЭМ!$D$33:$D$776,СВЦЭМ!$A$33:$A$776,$A69,СВЦЭМ!$B$33:$B$776,L$47)+'СЕТ СН'!$G$11+СВЦЭМ!$D$10+'СЕТ СН'!$G$5-'СЕТ СН'!$G$21</f>
        <v>3301.4499736399998</v>
      </c>
      <c r="M69" s="36">
        <f>SUMIFS(СВЦЭМ!$D$33:$D$776,СВЦЭМ!$A$33:$A$776,$A69,СВЦЭМ!$B$33:$B$776,M$47)+'СЕТ СН'!$G$11+СВЦЭМ!$D$10+'СЕТ СН'!$G$5-'СЕТ СН'!$G$21</f>
        <v>3296.1564221299996</v>
      </c>
      <c r="N69" s="36">
        <f>SUMIFS(СВЦЭМ!$D$33:$D$776,СВЦЭМ!$A$33:$A$776,$A69,СВЦЭМ!$B$33:$B$776,N$47)+'СЕТ СН'!$G$11+СВЦЭМ!$D$10+'СЕТ СН'!$G$5-'СЕТ СН'!$G$21</f>
        <v>3289.3880491899999</v>
      </c>
      <c r="O69" s="36">
        <f>SUMIFS(СВЦЭМ!$D$33:$D$776,СВЦЭМ!$A$33:$A$776,$A69,СВЦЭМ!$B$33:$B$776,O$47)+'СЕТ СН'!$G$11+СВЦЭМ!$D$10+'СЕТ СН'!$G$5-'СЕТ СН'!$G$21</f>
        <v>3282.9340204499999</v>
      </c>
      <c r="P69" s="36">
        <f>SUMIFS(СВЦЭМ!$D$33:$D$776,СВЦЭМ!$A$33:$A$776,$A69,СВЦЭМ!$B$33:$B$776,P$47)+'СЕТ СН'!$G$11+СВЦЭМ!$D$10+'СЕТ СН'!$G$5-'СЕТ СН'!$G$21</f>
        <v>3281.2148810799999</v>
      </c>
      <c r="Q69" s="36">
        <f>SUMIFS(СВЦЭМ!$D$33:$D$776,СВЦЭМ!$A$33:$A$776,$A69,СВЦЭМ!$B$33:$B$776,Q$47)+'СЕТ СН'!$G$11+СВЦЭМ!$D$10+'СЕТ СН'!$G$5-'СЕТ СН'!$G$21</f>
        <v>3275.6388842399997</v>
      </c>
      <c r="R69" s="36">
        <f>SUMIFS(СВЦЭМ!$D$33:$D$776,СВЦЭМ!$A$33:$A$776,$A69,СВЦЭМ!$B$33:$B$776,R$47)+'СЕТ СН'!$G$11+СВЦЭМ!$D$10+'СЕТ СН'!$G$5-'СЕТ СН'!$G$21</f>
        <v>3285.7618058799999</v>
      </c>
      <c r="S69" s="36">
        <f>SUMIFS(СВЦЭМ!$D$33:$D$776,СВЦЭМ!$A$33:$A$776,$A69,СВЦЭМ!$B$33:$B$776,S$47)+'СЕТ СН'!$G$11+СВЦЭМ!$D$10+'СЕТ СН'!$G$5-'СЕТ СН'!$G$21</f>
        <v>3308.7432248699997</v>
      </c>
      <c r="T69" s="36">
        <f>SUMIFS(СВЦЭМ!$D$33:$D$776,СВЦЭМ!$A$33:$A$776,$A69,СВЦЭМ!$B$33:$B$776,T$47)+'СЕТ СН'!$G$11+СВЦЭМ!$D$10+'СЕТ СН'!$G$5-'СЕТ СН'!$G$21</f>
        <v>3327.98757277</v>
      </c>
      <c r="U69" s="36">
        <f>SUMIFS(СВЦЭМ!$D$33:$D$776,СВЦЭМ!$A$33:$A$776,$A69,СВЦЭМ!$B$33:$B$776,U$47)+'СЕТ СН'!$G$11+СВЦЭМ!$D$10+'СЕТ СН'!$G$5-'СЕТ СН'!$G$21</f>
        <v>3366.7024133999998</v>
      </c>
      <c r="V69" s="36">
        <f>SUMIFS(СВЦЭМ!$D$33:$D$776,СВЦЭМ!$A$33:$A$776,$A69,СВЦЭМ!$B$33:$B$776,V$47)+'СЕТ СН'!$G$11+СВЦЭМ!$D$10+'СЕТ СН'!$G$5-'СЕТ СН'!$G$21</f>
        <v>3379.0263566599997</v>
      </c>
      <c r="W69" s="36">
        <f>SUMIFS(СВЦЭМ!$D$33:$D$776,СВЦЭМ!$A$33:$A$776,$A69,СВЦЭМ!$B$33:$B$776,W$47)+'СЕТ СН'!$G$11+СВЦЭМ!$D$10+'СЕТ СН'!$G$5-'СЕТ СН'!$G$21</f>
        <v>3374.5436920299999</v>
      </c>
      <c r="X69" s="36">
        <f>SUMIFS(СВЦЭМ!$D$33:$D$776,СВЦЭМ!$A$33:$A$776,$A69,СВЦЭМ!$B$33:$B$776,X$47)+'СЕТ СН'!$G$11+СВЦЭМ!$D$10+'СЕТ СН'!$G$5-'СЕТ СН'!$G$21</f>
        <v>3345.6047302099996</v>
      </c>
      <c r="Y69" s="36">
        <f>SUMIFS(СВЦЭМ!$D$33:$D$776,СВЦЭМ!$A$33:$A$776,$A69,СВЦЭМ!$B$33:$B$776,Y$47)+'СЕТ СН'!$G$11+СВЦЭМ!$D$10+'СЕТ СН'!$G$5-'СЕТ СН'!$G$21</f>
        <v>3315.0907119999997</v>
      </c>
    </row>
    <row r="70" spans="1:26" ht="15.75" x14ac:dyDescent="0.2">
      <c r="A70" s="35">
        <f t="shared" si="1"/>
        <v>43731</v>
      </c>
      <c r="B70" s="36">
        <f>SUMIFS(СВЦЭМ!$D$33:$D$776,СВЦЭМ!$A$33:$A$776,$A70,СВЦЭМ!$B$33:$B$776,B$47)+'СЕТ СН'!$G$11+СВЦЭМ!$D$10+'СЕТ СН'!$G$5-'СЕТ СН'!$G$21</f>
        <v>3378.8293845099997</v>
      </c>
      <c r="C70" s="36">
        <f>SUMIFS(СВЦЭМ!$D$33:$D$776,СВЦЭМ!$A$33:$A$776,$A70,СВЦЭМ!$B$33:$B$776,C$47)+'СЕТ СН'!$G$11+СВЦЭМ!$D$10+'СЕТ СН'!$G$5-'СЕТ СН'!$G$21</f>
        <v>3408.9492546299998</v>
      </c>
      <c r="D70" s="36">
        <f>SUMIFS(СВЦЭМ!$D$33:$D$776,СВЦЭМ!$A$33:$A$776,$A70,СВЦЭМ!$B$33:$B$776,D$47)+'СЕТ СН'!$G$11+СВЦЭМ!$D$10+'СЕТ СН'!$G$5-'СЕТ СН'!$G$21</f>
        <v>3440.3657034799999</v>
      </c>
      <c r="E70" s="36">
        <f>SUMIFS(СВЦЭМ!$D$33:$D$776,СВЦЭМ!$A$33:$A$776,$A70,СВЦЭМ!$B$33:$B$776,E$47)+'СЕТ СН'!$G$11+СВЦЭМ!$D$10+'СЕТ СН'!$G$5-'СЕТ СН'!$G$21</f>
        <v>3457.1023891099999</v>
      </c>
      <c r="F70" s="36">
        <f>SUMIFS(СВЦЭМ!$D$33:$D$776,СВЦЭМ!$A$33:$A$776,$A70,СВЦЭМ!$B$33:$B$776,F$47)+'СЕТ СН'!$G$11+СВЦЭМ!$D$10+'СЕТ СН'!$G$5-'СЕТ СН'!$G$21</f>
        <v>3463.53602942</v>
      </c>
      <c r="G70" s="36">
        <f>SUMIFS(СВЦЭМ!$D$33:$D$776,СВЦЭМ!$A$33:$A$776,$A70,СВЦЭМ!$B$33:$B$776,G$47)+'СЕТ СН'!$G$11+СВЦЭМ!$D$10+'СЕТ СН'!$G$5-'СЕТ СН'!$G$21</f>
        <v>3449.1121192399996</v>
      </c>
      <c r="H70" s="36">
        <f>SUMIFS(СВЦЭМ!$D$33:$D$776,СВЦЭМ!$A$33:$A$776,$A70,СВЦЭМ!$B$33:$B$776,H$47)+'СЕТ СН'!$G$11+СВЦЭМ!$D$10+'СЕТ СН'!$G$5-'СЕТ СН'!$G$21</f>
        <v>3399.6325643699997</v>
      </c>
      <c r="I70" s="36">
        <f>SUMIFS(СВЦЭМ!$D$33:$D$776,СВЦЭМ!$A$33:$A$776,$A70,СВЦЭМ!$B$33:$B$776,I$47)+'СЕТ СН'!$G$11+СВЦЭМ!$D$10+'СЕТ СН'!$G$5-'СЕТ СН'!$G$21</f>
        <v>3325.9781635099998</v>
      </c>
      <c r="J70" s="36">
        <f>SUMIFS(СВЦЭМ!$D$33:$D$776,СВЦЭМ!$A$33:$A$776,$A70,СВЦЭМ!$B$33:$B$776,J$47)+'СЕТ СН'!$G$11+СВЦЭМ!$D$10+'СЕТ СН'!$G$5-'СЕТ СН'!$G$21</f>
        <v>3307.9443242499997</v>
      </c>
      <c r="K70" s="36">
        <f>SUMIFS(СВЦЭМ!$D$33:$D$776,СВЦЭМ!$A$33:$A$776,$A70,СВЦЭМ!$B$33:$B$776,K$47)+'СЕТ СН'!$G$11+СВЦЭМ!$D$10+'СЕТ СН'!$G$5-'СЕТ СН'!$G$21</f>
        <v>3287.60810137</v>
      </c>
      <c r="L70" s="36">
        <f>SUMIFS(СВЦЭМ!$D$33:$D$776,СВЦЭМ!$A$33:$A$776,$A70,СВЦЭМ!$B$33:$B$776,L$47)+'СЕТ СН'!$G$11+СВЦЭМ!$D$10+'СЕТ СН'!$G$5-'СЕТ СН'!$G$21</f>
        <v>3279.53222198</v>
      </c>
      <c r="M70" s="36">
        <f>SUMIFS(СВЦЭМ!$D$33:$D$776,СВЦЭМ!$A$33:$A$776,$A70,СВЦЭМ!$B$33:$B$776,M$47)+'СЕТ СН'!$G$11+СВЦЭМ!$D$10+'СЕТ СН'!$G$5-'СЕТ СН'!$G$21</f>
        <v>3284.2979132800001</v>
      </c>
      <c r="N70" s="36">
        <f>SUMIFS(СВЦЭМ!$D$33:$D$776,СВЦЭМ!$A$33:$A$776,$A70,СВЦЭМ!$B$33:$B$776,N$47)+'СЕТ СН'!$G$11+СВЦЭМ!$D$10+'СЕТ СН'!$G$5-'СЕТ СН'!$G$21</f>
        <v>3288.1944118299998</v>
      </c>
      <c r="O70" s="36">
        <f>SUMIFS(СВЦЭМ!$D$33:$D$776,СВЦЭМ!$A$33:$A$776,$A70,СВЦЭМ!$B$33:$B$776,O$47)+'СЕТ СН'!$G$11+СВЦЭМ!$D$10+'СЕТ СН'!$G$5-'СЕТ СН'!$G$21</f>
        <v>3292.9694958</v>
      </c>
      <c r="P70" s="36">
        <f>SUMIFS(СВЦЭМ!$D$33:$D$776,СВЦЭМ!$A$33:$A$776,$A70,СВЦЭМ!$B$33:$B$776,P$47)+'СЕТ СН'!$G$11+СВЦЭМ!$D$10+'СЕТ СН'!$G$5-'СЕТ СН'!$G$21</f>
        <v>3292.6001190899997</v>
      </c>
      <c r="Q70" s="36">
        <f>SUMIFS(СВЦЭМ!$D$33:$D$776,СВЦЭМ!$A$33:$A$776,$A70,СВЦЭМ!$B$33:$B$776,Q$47)+'СЕТ СН'!$G$11+СВЦЭМ!$D$10+'СЕТ СН'!$G$5-'СЕТ СН'!$G$21</f>
        <v>3304.1370254999997</v>
      </c>
      <c r="R70" s="36">
        <f>SUMIFS(СВЦЭМ!$D$33:$D$776,СВЦЭМ!$A$33:$A$776,$A70,СВЦЭМ!$B$33:$B$776,R$47)+'СЕТ СН'!$G$11+СВЦЭМ!$D$10+'СЕТ СН'!$G$5-'СЕТ СН'!$G$21</f>
        <v>3268.9837798799999</v>
      </c>
      <c r="S70" s="36">
        <f>SUMIFS(СВЦЭМ!$D$33:$D$776,СВЦЭМ!$A$33:$A$776,$A70,СВЦЭМ!$B$33:$B$776,S$47)+'СЕТ СН'!$G$11+СВЦЭМ!$D$10+'СЕТ СН'!$G$5-'СЕТ СН'!$G$21</f>
        <v>3222.7014826699997</v>
      </c>
      <c r="T70" s="36">
        <f>SUMIFS(СВЦЭМ!$D$33:$D$776,СВЦЭМ!$A$33:$A$776,$A70,СВЦЭМ!$B$33:$B$776,T$47)+'СЕТ СН'!$G$11+СВЦЭМ!$D$10+'СЕТ СН'!$G$5-'СЕТ СН'!$G$21</f>
        <v>3232.9892573299999</v>
      </c>
      <c r="U70" s="36">
        <f>SUMIFS(СВЦЭМ!$D$33:$D$776,СВЦЭМ!$A$33:$A$776,$A70,СВЦЭМ!$B$33:$B$776,U$47)+'СЕТ СН'!$G$11+СВЦЭМ!$D$10+'СЕТ СН'!$G$5-'СЕТ СН'!$G$21</f>
        <v>3272.0481181999999</v>
      </c>
      <c r="V70" s="36">
        <f>SUMIFS(СВЦЭМ!$D$33:$D$776,СВЦЭМ!$A$33:$A$776,$A70,СВЦЭМ!$B$33:$B$776,V$47)+'СЕТ СН'!$G$11+СВЦЭМ!$D$10+'СЕТ СН'!$G$5-'СЕТ СН'!$G$21</f>
        <v>3278.0482153399998</v>
      </c>
      <c r="W70" s="36">
        <f>SUMIFS(СВЦЭМ!$D$33:$D$776,СВЦЭМ!$A$33:$A$776,$A70,СВЦЭМ!$B$33:$B$776,W$47)+'СЕТ СН'!$G$11+СВЦЭМ!$D$10+'СЕТ СН'!$G$5-'СЕТ СН'!$G$21</f>
        <v>3279.8504986299999</v>
      </c>
      <c r="X70" s="36">
        <f>SUMIFS(СВЦЭМ!$D$33:$D$776,СВЦЭМ!$A$33:$A$776,$A70,СВЦЭМ!$B$33:$B$776,X$47)+'СЕТ СН'!$G$11+СВЦЭМ!$D$10+'СЕТ СН'!$G$5-'СЕТ СН'!$G$21</f>
        <v>3247.5114410399997</v>
      </c>
      <c r="Y70" s="36">
        <f>SUMIFS(СВЦЭМ!$D$33:$D$776,СВЦЭМ!$A$33:$A$776,$A70,СВЦЭМ!$B$33:$B$776,Y$47)+'СЕТ СН'!$G$11+СВЦЭМ!$D$10+'СЕТ СН'!$G$5-'СЕТ СН'!$G$21</f>
        <v>3274.3721245199999</v>
      </c>
    </row>
    <row r="71" spans="1:26" ht="15.75" x14ac:dyDescent="0.2">
      <c r="A71" s="35">
        <f t="shared" si="1"/>
        <v>43732</v>
      </c>
      <c r="B71" s="36">
        <f>SUMIFS(СВЦЭМ!$D$33:$D$776,СВЦЭМ!$A$33:$A$776,$A71,СВЦЭМ!$B$33:$B$776,B$47)+'СЕТ СН'!$G$11+СВЦЭМ!$D$10+'СЕТ СН'!$G$5-'СЕТ СН'!$G$21</f>
        <v>3380.8735112899999</v>
      </c>
      <c r="C71" s="36">
        <f>SUMIFS(СВЦЭМ!$D$33:$D$776,СВЦЭМ!$A$33:$A$776,$A71,СВЦЭМ!$B$33:$B$776,C$47)+'СЕТ СН'!$G$11+СВЦЭМ!$D$10+'СЕТ СН'!$G$5-'СЕТ СН'!$G$21</f>
        <v>3408.2035040999999</v>
      </c>
      <c r="D71" s="36">
        <f>SUMIFS(СВЦЭМ!$D$33:$D$776,СВЦЭМ!$A$33:$A$776,$A71,СВЦЭМ!$B$33:$B$776,D$47)+'СЕТ СН'!$G$11+СВЦЭМ!$D$10+'СЕТ СН'!$G$5-'СЕТ СН'!$G$21</f>
        <v>3418.99933728</v>
      </c>
      <c r="E71" s="36">
        <f>SUMIFS(СВЦЭМ!$D$33:$D$776,СВЦЭМ!$A$33:$A$776,$A71,СВЦЭМ!$B$33:$B$776,E$47)+'СЕТ СН'!$G$11+СВЦЭМ!$D$10+'СЕТ СН'!$G$5-'СЕТ СН'!$G$21</f>
        <v>3426.5679585899998</v>
      </c>
      <c r="F71" s="36">
        <f>SUMIFS(СВЦЭМ!$D$33:$D$776,СВЦЭМ!$A$33:$A$776,$A71,СВЦЭМ!$B$33:$B$776,F$47)+'СЕТ СН'!$G$11+СВЦЭМ!$D$10+'СЕТ СН'!$G$5-'СЕТ СН'!$G$21</f>
        <v>3418.1235090399996</v>
      </c>
      <c r="G71" s="36">
        <f>SUMIFS(СВЦЭМ!$D$33:$D$776,СВЦЭМ!$A$33:$A$776,$A71,СВЦЭМ!$B$33:$B$776,G$47)+'СЕТ СН'!$G$11+СВЦЭМ!$D$10+'СЕТ СН'!$G$5-'СЕТ СН'!$G$21</f>
        <v>3404.5477544199998</v>
      </c>
      <c r="H71" s="36">
        <f>SUMIFS(СВЦЭМ!$D$33:$D$776,СВЦЭМ!$A$33:$A$776,$A71,СВЦЭМ!$B$33:$B$776,H$47)+'СЕТ СН'!$G$11+СВЦЭМ!$D$10+'СЕТ СН'!$G$5-'СЕТ СН'!$G$21</f>
        <v>3360.2806063399998</v>
      </c>
      <c r="I71" s="36">
        <f>SUMIFS(СВЦЭМ!$D$33:$D$776,СВЦЭМ!$A$33:$A$776,$A71,СВЦЭМ!$B$33:$B$776,I$47)+'СЕТ СН'!$G$11+СВЦЭМ!$D$10+'СЕТ СН'!$G$5-'СЕТ СН'!$G$21</f>
        <v>3313.17344159</v>
      </c>
      <c r="J71" s="36">
        <f>SUMIFS(СВЦЭМ!$D$33:$D$776,СВЦЭМ!$A$33:$A$776,$A71,СВЦЭМ!$B$33:$B$776,J$47)+'СЕТ СН'!$G$11+СВЦЭМ!$D$10+'СЕТ СН'!$G$5-'СЕТ СН'!$G$21</f>
        <v>3305.0593467499998</v>
      </c>
      <c r="K71" s="36">
        <f>SUMIFS(СВЦЭМ!$D$33:$D$776,СВЦЭМ!$A$33:$A$776,$A71,СВЦЭМ!$B$33:$B$776,K$47)+'СЕТ СН'!$G$11+СВЦЭМ!$D$10+'СЕТ СН'!$G$5-'СЕТ СН'!$G$21</f>
        <v>3309.3608835299997</v>
      </c>
      <c r="L71" s="36">
        <f>SUMIFS(СВЦЭМ!$D$33:$D$776,СВЦЭМ!$A$33:$A$776,$A71,СВЦЭМ!$B$33:$B$776,L$47)+'СЕТ СН'!$G$11+СВЦЭМ!$D$10+'СЕТ СН'!$G$5-'СЕТ СН'!$G$21</f>
        <v>3311.9486414200001</v>
      </c>
      <c r="M71" s="36">
        <f>SUMIFS(СВЦЭМ!$D$33:$D$776,СВЦЭМ!$A$33:$A$776,$A71,СВЦЭМ!$B$33:$B$776,M$47)+'СЕТ СН'!$G$11+СВЦЭМ!$D$10+'СЕТ СН'!$G$5-'СЕТ СН'!$G$21</f>
        <v>3303.7748174199996</v>
      </c>
      <c r="N71" s="36">
        <f>SUMIFS(СВЦЭМ!$D$33:$D$776,СВЦЭМ!$A$33:$A$776,$A71,СВЦЭМ!$B$33:$B$776,N$47)+'СЕТ СН'!$G$11+СВЦЭМ!$D$10+'СЕТ СН'!$G$5-'СЕТ СН'!$G$21</f>
        <v>3298.2302467699997</v>
      </c>
      <c r="O71" s="36">
        <f>SUMIFS(СВЦЭМ!$D$33:$D$776,СВЦЭМ!$A$33:$A$776,$A71,СВЦЭМ!$B$33:$B$776,O$47)+'СЕТ СН'!$G$11+СВЦЭМ!$D$10+'СЕТ СН'!$G$5-'СЕТ СН'!$G$21</f>
        <v>3300.90036719</v>
      </c>
      <c r="P71" s="36">
        <f>SUMIFS(СВЦЭМ!$D$33:$D$776,СВЦЭМ!$A$33:$A$776,$A71,СВЦЭМ!$B$33:$B$776,P$47)+'СЕТ СН'!$G$11+СВЦЭМ!$D$10+'СЕТ СН'!$G$5-'СЕТ СН'!$G$21</f>
        <v>3300.06300104</v>
      </c>
      <c r="Q71" s="36">
        <f>SUMIFS(СВЦЭМ!$D$33:$D$776,СВЦЭМ!$A$33:$A$776,$A71,СВЦЭМ!$B$33:$B$776,Q$47)+'СЕТ СН'!$G$11+СВЦЭМ!$D$10+'СЕТ СН'!$G$5-'СЕТ СН'!$G$21</f>
        <v>3299.7161570499998</v>
      </c>
      <c r="R71" s="36">
        <f>SUMIFS(СВЦЭМ!$D$33:$D$776,СВЦЭМ!$A$33:$A$776,$A71,СВЦЭМ!$B$33:$B$776,R$47)+'СЕТ СН'!$G$11+СВЦЭМ!$D$10+'СЕТ СН'!$G$5-'СЕТ СН'!$G$21</f>
        <v>3262.4347772299998</v>
      </c>
      <c r="S71" s="36">
        <f>SUMIFS(СВЦЭМ!$D$33:$D$776,СВЦЭМ!$A$33:$A$776,$A71,СВЦЭМ!$B$33:$B$776,S$47)+'СЕТ СН'!$G$11+СВЦЭМ!$D$10+'СЕТ СН'!$G$5-'СЕТ СН'!$G$21</f>
        <v>3221.4794430699999</v>
      </c>
      <c r="T71" s="36">
        <f>SUMIFS(СВЦЭМ!$D$33:$D$776,СВЦЭМ!$A$33:$A$776,$A71,СВЦЭМ!$B$33:$B$776,T$47)+'СЕТ СН'!$G$11+СВЦЭМ!$D$10+'СЕТ СН'!$G$5-'СЕТ СН'!$G$21</f>
        <v>3229.9000818</v>
      </c>
      <c r="U71" s="36">
        <f>SUMIFS(СВЦЭМ!$D$33:$D$776,СВЦЭМ!$A$33:$A$776,$A71,СВЦЭМ!$B$33:$B$776,U$47)+'СЕТ СН'!$G$11+СВЦЭМ!$D$10+'СЕТ СН'!$G$5-'СЕТ СН'!$G$21</f>
        <v>3255.1175351499996</v>
      </c>
      <c r="V71" s="36">
        <f>SUMIFS(СВЦЭМ!$D$33:$D$776,СВЦЭМ!$A$33:$A$776,$A71,СВЦЭМ!$B$33:$B$776,V$47)+'СЕТ СН'!$G$11+СВЦЭМ!$D$10+'СЕТ СН'!$G$5-'СЕТ СН'!$G$21</f>
        <v>3262.9248599399998</v>
      </c>
      <c r="W71" s="36">
        <f>SUMIFS(СВЦЭМ!$D$33:$D$776,СВЦЭМ!$A$33:$A$776,$A71,СВЦЭМ!$B$33:$B$776,W$47)+'СЕТ СН'!$G$11+СВЦЭМ!$D$10+'СЕТ СН'!$G$5-'СЕТ СН'!$G$21</f>
        <v>3251.5352509499999</v>
      </c>
      <c r="X71" s="36">
        <f>SUMIFS(СВЦЭМ!$D$33:$D$776,СВЦЭМ!$A$33:$A$776,$A71,СВЦЭМ!$B$33:$B$776,X$47)+'СЕТ СН'!$G$11+СВЦЭМ!$D$10+'СЕТ СН'!$G$5-'СЕТ СН'!$G$21</f>
        <v>3223.0241293599997</v>
      </c>
      <c r="Y71" s="36">
        <f>SUMIFS(СВЦЭМ!$D$33:$D$776,СВЦЭМ!$A$33:$A$776,$A71,СВЦЭМ!$B$33:$B$776,Y$47)+'СЕТ СН'!$G$11+СВЦЭМ!$D$10+'СЕТ СН'!$G$5-'СЕТ СН'!$G$21</f>
        <v>3265.9896731700001</v>
      </c>
    </row>
    <row r="72" spans="1:26" ht="15.75" x14ac:dyDescent="0.2">
      <c r="A72" s="35">
        <f t="shared" si="1"/>
        <v>43733</v>
      </c>
      <c r="B72" s="36">
        <f>SUMIFS(СВЦЭМ!$D$33:$D$776,СВЦЭМ!$A$33:$A$776,$A72,СВЦЭМ!$B$33:$B$776,B$47)+'СЕТ СН'!$G$11+СВЦЭМ!$D$10+'СЕТ СН'!$G$5-'СЕТ СН'!$G$21</f>
        <v>3322.9791760099997</v>
      </c>
      <c r="C72" s="36">
        <f>SUMIFS(СВЦЭМ!$D$33:$D$776,СВЦЭМ!$A$33:$A$776,$A72,СВЦЭМ!$B$33:$B$776,C$47)+'СЕТ СН'!$G$11+СВЦЭМ!$D$10+'СЕТ СН'!$G$5-'СЕТ СН'!$G$21</f>
        <v>3353.56550337</v>
      </c>
      <c r="D72" s="36">
        <f>SUMIFS(СВЦЭМ!$D$33:$D$776,СВЦЭМ!$A$33:$A$776,$A72,СВЦЭМ!$B$33:$B$776,D$47)+'СЕТ СН'!$G$11+СВЦЭМ!$D$10+'СЕТ СН'!$G$5-'СЕТ СН'!$G$21</f>
        <v>3372.3499564599997</v>
      </c>
      <c r="E72" s="36">
        <f>SUMIFS(СВЦЭМ!$D$33:$D$776,СВЦЭМ!$A$33:$A$776,$A72,СВЦЭМ!$B$33:$B$776,E$47)+'СЕТ СН'!$G$11+СВЦЭМ!$D$10+'СЕТ СН'!$G$5-'СЕТ СН'!$G$21</f>
        <v>3366.9478359899999</v>
      </c>
      <c r="F72" s="36">
        <f>SUMIFS(СВЦЭМ!$D$33:$D$776,СВЦЭМ!$A$33:$A$776,$A72,СВЦЭМ!$B$33:$B$776,F$47)+'СЕТ СН'!$G$11+СВЦЭМ!$D$10+'СЕТ СН'!$G$5-'СЕТ СН'!$G$21</f>
        <v>3367.7832227899999</v>
      </c>
      <c r="G72" s="36">
        <f>SUMIFS(СВЦЭМ!$D$33:$D$776,СВЦЭМ!$A$33:$A$776,$A72,СВЦЭМ!$B$33:$B$776,G$47)+'СЕТ СН'!$G$11+СВЦЭМ!$D$10+'СЕТ СН'!$G$5-'СЕТ СН'!$G$21</f>
        <v>3353.8389204499999</v>
      </c>
      <c r="H72" s="36">
        <f>SUMIFS(СВЦЭМ!$D$33:$D$776,СВЦЭМ!$A$33:$A$776,$A72,СВЦЭМ!$B$33:$B$776,H$47)+'СЕТ СН'!$G$11+СВЦЭМ!$D$10+'СЕТ СН'!$G$5-'СЕТ СН'!$G$21</f>
        <v>3307.6160881899996</v>
      </c>
      <c r="I72" s="36">
        <f>SUMIFS(СВЦЭМ!$D$33:$D$776,СВЦЭМ!$A$33:$A$776,$A72,СВЦЭМ!$B$33:$B$776,I$47)+'СЕТ СН'!$G$11+СВЦЭМ!$D$10+'СЕТ СН'!$G$5-'СЕТ СН'!$G$21</f>
        <v>3260.4708048299999</v>
      </c>
      <c r="J72" s="36">
        <f>SUMIFS(СВЦЭМ!$D$33:$D$776,СВЦЭМ!$A$33:$A$776,$A72,СВЦЭМ!$B$33:$B$776,J$47)+'СЕТ СН'!$G$11+СВЦЭМ!$D$10+'СЕТ СН'!$G$5-'СЕТ СН'!$G$21</f>
        <v>3233.8425368099997</v>
      </c>
      <c r="K72" s="36">
        <f>SUMIFS(СВЦЭМ!$D$33:$D$776,СВЦЭМ!$A$33:$A$776,$A72,СВЦЭМ!$B$33:$B$776,K$47)+'СЕТ СН'!$G$11+СВЦЭМ!$D$10+'СЕТ СН'!$G$5-'СЕТ СН'!$G$21</f>
        <v>3221.6084507400001</v>
      </c>
      <c r="L72" s="36">
        <f>SUMIFS(СВЦЭМ!$D$33:$D$776,СВЦЭМ!$A$33:$A$776,$A72,СВЦЭМ!$B$33:$B$776,L$47)+'СЕТ СН'!$G$11+СВЦЭМ!$D$10+'СЕТ СН'!$G$5-'СЕТ СН'!$G$21</f>
        <v>3224.9750283799999</v>
      </c>
      <c r="M72" s="36">
        <f>SUMIFS(СВЦЭМ!$D$33:$D$776,СВЦЭМ!$A$33:$A$776,$A72,СВЦЭМ!$B$33:$B$776,M$47)+'СЕТ СН'!$G$11+СВЦЭМ!$D$10+'СЕТ СН'!$G$5-'СЕТ СН'!$G$21</f>
        <v>3235.2265755199996</v>
      </c>
      <c r="N72" s="36">
        <f>SUMIFS(СВЦЭМ!$D$33:$D$776,СВЦЭМ!$A$33:$A$776,$A72,СВЦЭМ!$B$33:$B$776,N$47)+'СЕТ СН'!$G$11+СВЦЭМ!$D$10+'СЕТ СН'!$G$5-'СЕТ СН'!$G$21</f>
        <v>3243.6015774799998</v>
      </c>
      <c r="O72" s="36">
        <f>SUMIFS(СВЦЭМ!$D$33:$D$776,СВЦЭМ!$A$33:$A$776,$A72,СВЦЭМ!$B$33:$B$776,O$47)+'СЕТ СН'!$G$11+СВЦЭМ!$D$10+'СЕТ СН'!$G$5-'СЕТ СН'!$G$21</f>
        <v>3246.6020966199999</v>
      </c>
      <c r="P72" s="36">
        <f>SUMIFS(СВЦЭМ!$D$33:$D$776,СВЦЭМ!$A$33:$A$776,$A72,СВЦЭМ!$B$33:$B$776,P$47)+'СЕТ СН'!$G$11+СВЦЭМ!$D$10+'СЕТ СН'!$G$5-'СЕТ СН'!$G$21</f>
        <v>3256.69856316</v>
      </c>
      <c r="Q72" s="36">
        <f>SUMIFS(СВЦЭМ!$D$33:$D$776,СВЦЭМ!$A$33:$A$776,$A72,СВЦЭМ!$B$33:$B$776,Q$47)+'СЕТ СН'!$G$11+СВЦЭМ!$D$10+'СЕТ СН'!$G$5-'СЕТ СН'!$G$21</f>
        <v>3260.5984614199997</v>
      </c>
      <c r="R72" s="36">
        <f>SUMIFS(СВЦЭМ!$D$33:$D$776,СВЦЭМ!$A$33:$A$776,$A72,СВЦЭМ!$B$33:$B$776,R$47)+'СЕТ СН'!$G$11+СВЦЭМ!$D$10+'СЕТ СН'!$G$5-'СЕТ СН'!$G$21</f>
        <v>3271.9940983799997</v>
      </c>
      <c r="S72" s="36">
        <f>SUMIFS(СВЦЭМ!$D$33:$D$776,СВЦЭМ!$A$33:$A$776,$A72,СВЦЭМ!$B$33:$B$776,S$47)+'СЕТ СН'!$G$11+СВЦЭМ!$D$10+'СЕТ СН'!$G$5-'СЕТ СН'!$G$21</f>
        <v>3274.9446722899997</v>
      </c>
      <c r="T72" s="36">
        <f>SUMIFS(СВЦЭМ!$D$33:$D$776,СВЦЭМ!$A$33:$A$776,$A72,СВЦЭМ!$B$33:$B$776,T$47)+'СЕТ СН'!$G$11+СВЦЭМ!$D$10+'СЕТ СН'!$G$5-'СЕТ СН'!$G$21</f>
        <v>3271.7977156999996</v>
      </c>
      <c r="U72" s="36">
        <f>SUMIFS(СВЦЭМ!$D$33:$D$776,СВЦЭМ!$A$33:$A$776,$A72,СВЦЭМ!$B$33:$B$776,U$47)+'СЕТ СН'!$G$11+СВЦЭМ!$D$10+'СЕТ СН'!$G$5-'СЕТ СН'!$G$21</f>
        <v>3288.43057185</v>
      </c>
      <c r="V72" s="36">
        <f>SUMIFS(СВЦЭМ!$D$33:$D$776,СВЦЭМ!$A$33:$A$776,$A72,СВЦЭМ!$B$33:$B$776,V$47)+'СЕТ СН'!$G$11+СВЦЭМ!$D$10+'СЕТ СН'!$G$5-'СЕТ СН'!$G$21</f>
        <v>3295.4463365299998</v>
      </c>
      <c r="W72" s="36">
        <f>SUMIFS(СВЦЭМ!$D$33:$D$776,СВЦЭМ!$A$33:$A$776,$A72,СВЦЭМ!$B$33:$B$776,W$47)+'СЕТ СН'!$G$11+СВЦЭМ!$D$10+'СЕТ СН'!$G$5-'СЕТ СН'!$G$21</f>
        <v>3277.3867646099998</v>
      </c>
      <c r="X72" s="36">
        <f>SUMIFS(СВЦЭМ!$D$33:$D$776,СВЦЭМ!$A$33:$A$776,$A72,СВЦЭМ!$B$33:$B$776,X$47)+'СЕТ СН'!$G$11+СВЦЭМ!$D$10+'СЕТ СН'!$G$5-'СЕТ СН'!$G$21</f>
        <v>3259.9439427399998</v>
      </c>
      <c r="Y72" s="36">
        <f>SUMIFS(СВЦЭМ!$D$33:$D$776,СВЦЭМ!$A$33:$A$776,$A72,СВЦЭМ!$B$33:$B$776,Y$47)+'СЕТ СН'!$G$11+СВЦЭМ!$D$10+'СЕТ СН'!$G$5-'СЕТ СН'!$G$21</f>
        <v>3243.5562297500001</v>
      </c>
    </row>
    <row r="73" spans="1:26" ht="15.75" x14ac:dyDescent="0.2">
      <c r="A73" s="35">
        <f t="shared" si="1"/>
        <v>43734</v>
      </c>
      <c r="B73" s="36">
        <f>SUMIFS(СВЦЭМ!$D$33:$D$776,СВЦЭМ!$A$33:$A$776,$A73,СВЦЭМ!$B$33:$B$776,B$47)+'СЕТ СН'!$G$11+СВЦЭМ!$D$10+'СЕТ СН'!$G$5-'СЕТ СН'!$G$21</f>
        <v>3298.1228086399997</v>
      </c>
      <c r="C73" s="36">
        <f>SUMIFS(СВЦЭМ!$D$33:$D$776,СВЦЭМ!$A$33:$A$776,$A73,СВЦЭМ!$B$33:$B$776,C$47)+'СЕТ СН'!$G$11+СВЦЭМ!$D$10+'СЕТ СН'!$G$5-'СЕТ СН'!$G$21</f>
        <v>3341.0422170100001</v>
      </c>
      <c r="D73" s="36">
        <f>SUMIFS(СВЦЭМ!$D$33:$D$776,СВЦЭМ!$A$33:$A$776,$A73,СВЦЭМ!$B$33:$B$776,D$47)+'СЕТ СН'!$G$11+СВЦЭМ!$D$10+'СЕТ СН'!$G$5-'СЕТ СН'!$G$21</f>
        <v>3371.4805611100001</v>
      </c>
      <c r="E73" s="36">
        <f>SUMIFS(СВЦЭМ!$D$33:$D$776,СВЦЭМ!$A$33:$A$776,$A73,СВЦЭМ!$B$33:$B$776,E$47)+'СЕТ СН'!$G$11+СВЦЭМ!$D$10+'СЕТ СН'!$G$5-'СЕТ СН'!$G$21</f>
        <v>3383.43732099</v>
      </c>
      <c r="F73" s="36">
        <f>SUMIFS(СВЦЭМ!$D$33:$D$776,СВЦЭМ!$A$33:$A$776,$A73,СВЦЭМ!$B$33:$B$776,F$47)+'СЕТ СН'!$G$11+СВЦЭМ!$D$10+'СЕТ СН'!$G$5-'СЕТ СН'!$G$21</f>
        <v>3373.2717130399997</v>
      </c>
      <c r="G73" s="36">
        <f>SUMIFS(СВЦЭМ!$D$33:$D$776,СВЦЭМ!$A$33:$A$776,$A73,СВЦЭМ!$B$33:$B$776,G$47)+'СЕТ СН'!$G$11+СВЦЭМ!$D$10+'СЕТ СН'!$G$5-'СЕТ СН'!$G$21</f>
        <v>3362.6687947599999</v>
      </c>
      <c r="H73" s="36">
        <f>SUMIFS(СВЦЭМ!$D$33:$D$776,СВЦЭМ!$A$33:$A$776,$A73,СВЦЭМ!$B$33:$B$776,H$47)+'СЕТ СН'!$G$11+СВЦЭМ!$D$10+'СЕТ СН'!$G$5-'СЕТ СН'!$G$21</f>
        <v>3315.5325414700001</v>
      </c>
      <c r="I73" s="36">
        <f>SUMIFS(СВЦЭМ!$D$33:$D$776,СВЦЭМ!$A$33:$A$776,$A73,СВЦЭМ!$B$33:$B$776,I$47)+'СЕТ СН'!$G$11+СВЦЭМ!$D$10+'СЕТ СН'!$G$5-'СЕТ СН'!$G$21</f>
        <v>3284.6709196899997</v>
      </c>
      <c r="J73" s="36">
        <f>SUMIFS(СВЦЭМ!$D$33:$D$776,СВЦЭМ!$A$33:$A$776,$A73,СВЦЭМ!$B$33:$B$776,J$47)+'СЕТ СН'!$G$11+СВЦЭМ!$D$10+'СЕТ СН'!$G$5-'СЕТ СН'!$G$21</f>
        <v>3292.1867386699996</v>
      </c>
      <c r="K73" s="36">
        <f>SUMIFS(СВЦЭМ!$D$33:$D$776,СВЦЭМ!$A$33:$A$776,$A73,СВЦЭМ!$B$33:$B$776,K$47)+'СЕТ СН'!$G$11+СВЦЭМ!$D$10+'СЕТ СН'!$G$5-'СЕТ СН'!$G$21</f>
        <v>3290.8481351</v>
      </c>
      <c r="L73" s="36">
        <f>SUMIFS(СВЦЭМ!$D$33:$D$776,СВЦЭМ!$A$33:$A$776,$A73,СВЦЭМ!$B$33:$B$776,L$47)+'СЕТ СН'!$G$11+СВЦЭМ!$D$10+'СЕТ СН'!$G$5-'СЕТ СН'!$G$21</f>
        <v>3300.9405150299999</v>
      </c>
      <c r="M73" s="36">
        <f>SUMIFS(СВЦЭМ!$D$33:$D$776,СВЦЭМ!$A$33:$A$776,$A73,СВЦЭМ!$B$33:$B$776,M$47)+'СЕТ СН'!$G$11+СВЦЭМ!$D$10+'СЕТ СН'!$G$5-'СЕТ СН'!$G$21</f>
        <v>3291.5878155800001</v>
      </c>
      <c r="N73" s="36">
        <f>SUMIFS(СВЦЭМ!$D$33:$D$776,СВЦЭМ!$A$33:$A$776,$A73,СВЦЭМ!$B$33:$B$776,N$47)+'СЕТ СН'!$G$11+СВЦЭМ!$D$10+'СЕТ СН'!$G$5-'СЕТ СН'!$G$21</f>
        <v>3284.7113409399999</v>
      </c>
      <c r="O73" s="36">
        <f>SUMIFS(СВЦЭМ!$D$33:$D$776,СВЦЭМ!$A$33:$A$776,$A73,СВЦЭМ!$B$33:$B$776,O$47)+'СЕТ СН'!$G$11+СВЦЭМ!$D$10+'СЕТ СН'!$G$5-'СЕТ СН'!$G$21</f>
        <v>3275.9203316899998</v>
      </c>
      <c r="P73" s="36">
        <f>SUMIFS(СВЦЭМ!$D$33:$D$776,СВЦЭМ!$A$33:$A$776,$A73,СВЦЭМ!$B$33:$B$776,P$47)+'СЕТ СН'!$G$11+СВЦЭМ!$D$10+'СЕТ СН'!$G$5-'СЕТ СН'!$G$21</f>
        <v>3282.7450806799998</v>
      </c>
      <c r="Q73" s="36">
        <f>SUMIFS(СВЦЭМ!$D$33:$D$776,СВЦЭМ!$A$33:$A$776,$A73,СВЦЭМ!$B$33:$B$776,Q$47)+'СЕТ СН'!$G$11+СВЦЭМ!$D$10+'СЕТ СН'!$G$5-'СЕТ СН'!$G$21</f>
        <v>3281.6687319099997</v>
      </c>
      <c r="R73" s="36">
        <f>SUMIFS(СВЦЭМ!$D$33:$D$776,СВЦЭМ!$A$33:$A$776,$A73,СВЦЭМ!$B$33:$B$776,R$47)+'СЕТ СН'!$G$11+СВЦЭМ!$D$10+'СЕТ СН'!$G$5-'СЕТ СН'!$G$21</f>
        <v>3270.17692124</v>
      </c>
      <c r="S73" s="36">
        <f>SUMIFS(СВЦЭМ!$D$33:$D$776,СВЦЭМ!$A$33:$A$776,$A73,СВЦЭМ!$B$33:$B$776,S$47)+'СЕТ СН'!$G$11+СВЦЭМ!$D$10+'СЕТ СН'!$G$5-'СЕТ СН'!$G$21</f>
        <v>3212.0425916099998</v>
      </c>
      <c r="T73" s="36">
        <f>SUMIFS(СВЦЭМ!$D$33:$D$776,СВЦЭМ!$A$33:$A$776,$A73,СВЦЭМ!$B$33:$B$776,T$47)+'СЕТ СН'!$G$11+СВЦЭМ!$D$10+'СЕТ СН'!$G$5-'СЕТ СН'!$G$21</f>
        <v>3212.1510798299996</v>
      </c>
      <c r="U73" s="36">
        <f>SUMIFS(СВЦЭМ!$D$33:$D$776,СВЦЭМ!$A$33:$A$776,$A73,СВЦЭМ!$B$33:$B$776,U$47)+'СЕТ СН'!$G$11+СВЦЭМ!$D$10+'СЕТ СН'!$G$5-'СЕТ СН'!$G$21</f>
        <v>3245.0255954199997</v>
      </c>
      <c r="V73" s="36">
        <f>SUMIFS(СВЦЭМ!$D$33:$D$776,СВЦЭМ!$A$33:$A$776,$A73,СВЦЭМ!$B$33:$B$776,V$47)+'СЕТ СН'!$G$11+СВЦЭМ!$D$10+'СЕТ СН'!$G$5-'СЕТ СН'!$G$21</f>
        <v>3260.8168468699996</v>
      </c>
      <c r="W73" s="36">
        <f>SUMIFS(СВЦЭМ!$D$33:$D$776,СВЦЭМ!$A$33:$A$776,$A73,СВЦЭМ!$B$33:$B$776,W$47)+'СЕТ СН'!$G$11+СВЦЭМ!$D$10+'СЕТ СН'!$G$5-'СЕТ СН'!$G$21</f>
        <v>3250.6027933299997</v>
      </c>
      <c r="X73" s="36">
        <f>SUMIFS(СВЦЭМ!$D$33:$D$776,СВЦЭМ!$A$33:$A$776,$A73,СВЦЭМ!$B$33:$B$776,X$47)+'СЕТ СН'!$G$11+СВЦЭМ!$D$10+'СЕТ СН'!$G$5-'СЕТ СН'!$G$21</f>
        <v>3213.6888685699996</v>
      </c>
      <c r="Y73" s="36">
        <f>SUMIFS(СВЦЭМ!$D$33:$D$776,СВЦЭМ!$A$33:$A$776,$A73,СВЦЭМ!$B$33:$B$776,Y$47)+'СЕТ СН'!$G$11+СВЦЭМ!$D$10+'СЕТ СН'!$G$5-'СЕТ СН'!$G$21</f>
        <v>3239.9584761599999</v>
      </c>
    </row>
    <row r="74" spans="1:26" ht="15.75" x14ac:dyDescent="0.2">
      <c r="A74" s="35">
        <f t="shared" si="1"/>
        <v>43735</v>
      </c>
      <c r="B74" s="36">
        <f>SUMIFS(СВЦЭМ!$D$33:$D$776,СВЦЭМ!$A$33:$A$776,$A74,СВЦЭМ!$B$33:$B$776,B$47)+'СЕТ СН'!$G$11+СВЦЭМ!$D$10+'СЕТ СН'!$G$5-'СЕТ СН'!$G$21</f>
        <v>3333.0407298399996</v>
      </c>
      <c r="C74" s="36">
        <f>SUMIFS(СВЦЭМ!$D$33:$D$776,СВЦЭМ!$A$33:$A$776,$A74,СВЦЭМ!$B$33:$B$776,C$47)+'СЕТ СН'!$G$11+СВЦЭМ!$D$10+'СЕТ СН'!$G$5-'СЕТ СН'!$G$21</f>
        <v>3366.3841376800001</v>
      </c>
      <c r="D74" s="36">
        <f>SUMIFS(СВЦЭМ!$D$33:$D$776,СВЦЭМ!$A$33:$A$776,$A74,СВЦЭМ!$B$33:$B$776,D$47)+'СЕТ СН'!$G$11+СВЦЭМ!$D$10+'СЕТ СН'!$G$5-'СЕТ СН'!$G$21</f>
        <v>3393.6975299699998</v>
      </c>
      <c r="E74" s="36">
        <f>SUMIFS(СВЦЭМ!$D$33:$D$776,СВЦЭМ!$A$33:$A$776,$A74,СВЦЭМ!$B$33:$B$776,E$47)+'СЕТ СН'!$G$11+СВЦЭМ!$D$10+'СЕТ СН'!$G$5-'СЕТ СН'!$G$21</f>
        <v>3399.4054787099999</v>
      </c>
      <c r="F74" s="36">
        <f>SUMIFS(СВЦЭМ!$D$33:$D$776,СВЦЭМ!$A$33:$A$776,$A74,СВЦЭМ!$B$33:$B$776,F$47)+'СЕТ СН'!$G$11+СВЦЭМ!$D$10+'СЕТ СН'!$G$5-'СЕТ СН'!$G$21</f>
        <v>3407.9489133699999</v>
      </c>
      <c r="G74" s="36">
        <f>SUMIFS(СВЦЭМ!$D$33:$D$776,СВЦЭМ!$A$33:$A$776,$A74,СВЦЭМ!$B$33:$B$776,G$47)+'СЕТ СН'!$G$11+СВЦЭМ!$D$10+'СЕТ СН'!$G$5-'СЕТ СН'!$G$21</f>
        <v>3383.5557068799999</v>
      </c>
      <c r="H74" s="36">
        <f>SUMIFS(СВЦЭМ!$D$33:$D$776,СВЦЭМ!$A$33:$A$776,$A74,СВЦЭМ!$B$33:$B$776,H$47)+'СЕТ СН'!$G$11+СВЦЭМ!$D$10+'СЕТ СН'!$G$5-'СЕТ СН'!$G$21</f>
        <v>3340.0570220599998</v>
      </c>
      <c r="I74" s="36">
        <f>SUMIFS(СВЦЭМ!$D$33:$D$776,СВЦЭМ!$A$33:$A$776,$A74,СВЦЭМ!$B$33:$B$776,I$47)+'СЕТ СН'!$G$11+СВЦЭМ!$D$10+'СЕТ СН'!$G$5-'СЕТ СН'!$G$21</f>
        <v>3283.46226441</v>
      </c>
      <c r="J74" s="36">
        <f>SUMIFS(СВЦЭМ!$D$33:$D$776,СВЦЭМ!$A$33:$A$776,$A74,СВЦЭМ!$B$33:$B$776,J$47)+'СЕТ СН'!$G$11+СВЦЭМ!$D$10+'СЕТ СН'!$G$5-'СЕТ СН'!$G$21</f>
        <v>3309.0846668300001</v>
      </c>
      <c r="K74" s="36">
        <f>SUMIFS(СВЦЭМ!$D$33:$D$776,СВЦЭМ!$A$33:$A$776,$A74,СВЦЭМ!$B$33:$B$776,K$47)+'СЕТ СН'!$G$11+СВЦЭМ!$D$10+'СЕТ СН'!$G$5-'СЕТ СН'!$G$21</f>
        <v>3318.4043927299999</v>
      </c>
      <c r="L74" s="36">
        <f>SUMIFS(СВЦЭМ!$D$33:$D$776,СВЦЭМ!$A$33:$A$776,$A74,СВЦЭМ!$B$33:$B$776,L$47)+'СЕТ СН'!$G$11+СВЦЭМ!$D$10+'СЕТ СН'!$G$5-'СЕТ СН'!$G$21</f>
        <v>3313.3516868699999</v>
      </c>
      <c r="M74" s="36">
        <f>SUMIFS(СВЦЭМ!$D$33:$D$776,СВЦЭМ!$A$33:$A$776,$A74,СВЦЭМ!$B$33:$B$776,M$47)+'СЕТ СН'!$G$11+СВЦЭМ!$D$10+'СЕТ СН'!$G$5-'СЕТ СН'!$G$21</f>
        <v>3309.98876552</v>
      </c>
      <c r="N74" s="36">
        <f>SUMIFS(СВЦЭМ!$D$33:$D$776,СВЦЭМ!$A$33:$A$776,$A74,СВЦЭМ!$B$33:$B$776,N$47)+'СЕТ СН'!$G$11+СВЦЭМ!$D$10+'СЕТ СН'!$G$5-'СЕТ СН'!$G$21</f>
        <v>3295.7952219299996</v>
      </c>
      <c r="O74" s="36">
        <f>SUMIFS(СВЦЭМ!$D$33:$D$776,СВЦЭМ!$A$33:$A$776,$A74,СВЦЭМ!$B$33:$B$776,O$47)+'СЕТ СН'!$G$11+СВЦЭМ!$D$10+'СЕТ СН'!$G$5-'СЕТ СН'!$G$21</f>
        <v>3293.0992138499996</v>
      </c>
      <c r="P74" s="36">
        <f>SUMIFS(СВЦЭМ!$D$33:$D$776,СВЦЭМ!$A$33:$A$776,$A74,СВЦЭМ!$B$33:$B$776,P$47)+'СЕТ СН'!$G$11+СВЦЭМ!$D$10+'СЕТ СН'!$G$5-'СЕТ СН'!$G$21</f>
        <v>3286.74697113</v>
      </c>
      <c r="Q74" s="36">
        <f>SUMIFS(СВЦЭМ!$D$33:$D$776,СВЦЭМ!$A$33:$A$776,$A74,СВЦЭМ!$B$33:$B$776,Q$47)+'СЕТ СН'!$G$11+СВЦЭМ!$D$10+'СЕТ СН'!$G$5-'СЕТ СН'!$G$21</f>
        <v>3289.9999376199999</v>
      </c>
      <c r="R74" s="36">
        <f>SUMIFS(СВЦЭМ!$D$33:$D$776,СВЦЭМ!$A$33:$A$776,$A74,СВЦЭМ!$B$33:$B$776,R$47)+'СЕТ СН'!$G$11+СВЦЭМ!$D$10+'СЕТ СН'!$G$5-'СЕТ СН'!$G$21</f>
        <v>3303.4989417699999</v>
      </c>
      <c r="S74" s="36">
        <f>SUMIFS(СВЦЭМ!$D$33:$D$776,СВЦЭМ!$A$33:$A$776,$A74,СВЦЭМ!$B$33:$B$776,S$47)+'СЕТ СН'!$G$11+СВЦЭМ!$D$10+'СЕТ СН'!$G$5-'СЕТ СН'!$G$21</f>
        <v>3305.1382526399998</v>
      </c>
      <c r="T74" s="36">
        <f>SUMIFS(СВЦЭМ!$D$33:$D$776,СВЦЭМ!$A$33:$A$776,$A74,СВЦЭМ!$B$33:$B$776,T$47)+'СЕТ СН'!$G$11+СВЦЭМ!$D$10+'СЕТ СН'!$G$5-'СЕТ СН'!$G$21</f>
        <v>3319.1524356099999</v>
      </c>
      <c r="U74" s="36">
        <f>SUMIFS(СВЦЭМ!$D$33:$D$776,СВЦЭМ!$A$33:$A$776,$A74,СВЦЭМ!$B$33:$B$776,U$47)+'СЕТ СН'!$G$11+СВЦЭМ!$D$10+'СЕТ СН'!$G$5-'СЕТ СН'!$G$21</f>
        <v>3293.43814673</v>
      </c>
      <c r="V74" s="36">
        <f>SUMIFS(СВЦЭМ!$D$33:$D$776,СВЦЭМ!$A$33:$A$776,$A74,СВЦЭМ!$B$33:$B$776,V$47)+'СЕТ СН'!$G$11+СВЦЭМ!$D$10+'СЕТ СН'!$G$5-'СЕТ СН'!$G$21</f>
        <v>3255.1015844099998</v>
      </c>
      <c r="W74" s="36">
        <f>SUMIFS(СВЦЭМ!$D$33:$D$776,СВЦЭМ!$A$33:$A$776,$A74,СВЦЭМ!$B$33:$B$776,W$47)+'СЕТ СН'!$G$11+СВЦЭМ!$D$10+'СЕТ СН'!$G$5-'СЕТ СН'!$G$21</f>
        <v>3240.7960649399997</v>
      </c>
      <c r="X74" s="36">
        <f>SUMIFS(СВЦЭМ!$D$33:$D$776,СВЦЭМ!$A$33:$A$776,$A74,СВЦЭМ!$B$33:$B$776,X$47)+'СЕТ СН'!$G$11+СВЦЭМ!$D$10+'СЕТ СН'!$G$5-'СЕТ СН'!$G$21</f>
        <v>3210.1647745699997</v>
      </c>
      <c r="Y74" s="36">
        <f>SUMIFS(СВЦЭМ!$D$33:$D$776,СВЦЭМ!$A$33:$A$776,$A74,СВЦЭМ!$B$33:$B$776,Y$47)+'СЕТ СН'!$G$11+СВЦЭМ!$D$10+'СЕТ СН'!$G$5-'СЕТ СН'!$G$21</f>
        <v>3221.2860376999997</v>
      </c>
    </row>
    <row r="75" spans="1:26" ht="15.75" x14ac:dyDescent="0.2">
      <c r="A75" s="35">
        <f t="shared" si="1"/>
        <v>43736</v>
      </c>
      <c r="B75" s="36">
        <f>SUMIFS(СВЦЭМ!$D$33:$D$776,СВЦЭМ!$A$33:$A$776,$A75,СВЦЭМ!$B$33:$B$776,B$47)+'СЕТ СН'!$G$11+СВЦЭМ!$D$10+'СЕТ СН'!$G$5-'СЕТ СН'!$G$21</f>
        <v>3351.1522774999999</v>
      </c>
      <c r="C75" s="36">
        <f>SUMIFS(СВЦЭМ!$D$33:$D$776,СВЦЭМ!$A$33:$A$776,$A75,СВЦЭМ!$B$33:$B$776,C$47)+'СЕТ СН'!$G$11+СВЦЭМ!$D$10+'СЕТ СН'!$G$5-'СЕТ СН'!$G$21</f>
        <v>3373.3988700199998</v>
      </c>
      <c r="D75" s="36">
        <f>SUMIFS(СВЦЭМ!$D$33:$D$776,СВЦЭМ!$A$33:$A$776,$A75,СВЦЭМ!$B$33:$B$776,D$47)+'СЕТ СН'!$G$11+СВЦЭМ!$D$10+'СЕТ СН'!$G$5-'СЕТ СН'!$G$21</f>
        <v>3390.06124916</v>
      </c>
      <c r="E75" s="36">
        <f>SUMIFS(СВЦЭМ!$D$33:$D$776,СВЦЭМ!$A$33:$A$776,$A75,СВЦЭМ!$B$33:$B$776,E$47)+'СЕТ СН'!$G$11+СВЦЭМ!$D$10+'СЕТ СН'!$G$5-'СЕТ СН'!$G$21</f>
        <v>3392.7720423999999</v>
      </c>
      <c r="F75" s="36">
        <f>SUMIFS(СВЦЭМ!$D$33:$D$776,СВЦЭМ!$A$33:$A$776,$A75,СВЦЭМ!$B$33:$B$776,F$47)+'СЕТ СН'!$G$11+СВЦЭМ!$D$10+'СЕТ СН'!$G$5-'СЕТ СН'!$G$21</f>
        <v>3386.2075381999998</v>
      </c>
      <c r="G75" s="36">
        <f>SUMIFS(СВЦЭМ!$D$33:$D$776,СВЦЭМ!$A$33:$A$776,$A75,СВЦЭМ!$B$33:$B$776,G$47)+'СЕТ СН'!$G$11+СВЦЭМ!$D$10+'СЕТ СН'!$G$5-'СЕТ СН'!$G$21</f>
        <v>3384.2517142999995</v>
      </c>
      <c r="H75" s="36">
        <f>SUMIFS(СВЦЭМ!$D$33:$D$776,СВЦЭМ!$A$33:$A$776,$A75,СВЦЭМ!$B$33:$B$776,H$47)+'СЕТ СН'!$G$11+СВЦЭМ!$D$10+'СЕТ СН'!$G$5-'СЕТ СН'!$G$21</f>
        <v>3364.57510581</v>
      </c>
      <c r="I75" s="36">
        <f>SUMIFS(СВЦЭМ!$D$33:$D$776,СВЦЭМ!$A$33:$A$776,$A75,СВЦЭМ!$B$33:$B$776,I$47)+'СЕТ СН'!$G$11+СВЦЭМ!$D$10+'СЕТ СН'!$G$5-'СЕТ СН'!$G$21</f>
        <v>3332.8679578199999</v>
      </c>
      <c r="J75" s="36">
        <f>SUMIFS(СВЦЭМ!$D$33:$D$776,СВЦЭМ!$A$33:$A$776,$A75,СВЦЭМ!$B$33:$B$776,J$47)+'СЕТ СН'!$G$11+СВЦЭМ!$D$10+'СЕТ СН'!$G$5-'СЕТ СН'!$G$21</f>
        <v>3281.4122163699999</v>
      </c>
      <c r="K75" s="36">
        <f>SUMIFS(СВЦЭМ!$D$33:$D$776,СВЦЭМ!$A$33:$A$776,$A75,СВЦЭМ!$B$33:$B$776,K$47)+'СЕТ СН'!$G$11+СВЦЭМ!$D$10+'СЕТ СН'!$G$5-'СЕТ СН'!$G$21</f>
        <v>3290.4310271199997</v>
      </c>
      <c r="L75" s="36">
        <f>SUMIFS(СВЦЭМ!$D$33:$D$776,СВЦЭМ!$A$33:$A$776,$A75,СВЦЭМ!$B$33:$B$776,L$47)+'СЕТ СН'!$G$11+СВЦЭМ!$D$10+'СЕТ СН'!$G$5-'СЕТ СН'!$G$21</f>
        <v>3293.3368516799997</v>
      </c>
      <c r="M75" s="36">
        <f>SUMIFS(СВЦЭМ!$D$33:$D$776,СВЦЭМ!$A$33:$A$776,$A75,СВЦЭМ!$B$33:$B$776,M$47)+'СЕТ СН'!$G$11+СВЦЭМ!$D$10+'СЕТ СН'!$G$5-'СЕТ СН'!$G$21</f>
        <v>3273.3159889799999</v>
      </c>
      <c r="N75" s="36">
        <f>SUMIFS(СВЦЭМ!$D$33:$D$776,СВЦЭМ!$A$33:$A$776,$A75,СВЦЭМ!$B$33:$B$776,N$47)+'СЕТ СН'!$G$11+СВЦЭМ!$D$10+'СЕТ СН'!$G$5-'СЕТ СН'!$G$21</f>
        <v>3264.1716292199999</v>
      </c>
      <c r="O75" s="36">
        <f>SUMIFS(СВЦЭМ!$D$33:$D$776,СВЦЭМ!$A$33:$A$776,$A75,СВЦЭМ!$B$33:$B$776,O$47)+'СЕТ СН'!$G$11+СВЦЭМ!$D$10+'СЕТ СН'!$G$5-'СЕТ СН'!$G$21</f>
        <v>3263.3182988499998</v>
      </c>
      <c r="P75" s="36">
        <f>SUMIFS(СВЦЭМ!$D$33:$D$776,СВЦЭМ!$A$33:$A$776,$A75,СВЦЭМ!$B$33:$B$776,P$47)+'СЕТ СН'!$G$11+СВЦЭМ!$D$10+'СЕТ СН'!$G$5-'СЕТ СН'!$G$21</f>
        <v>3266.0755170799998</v>
      </c>
      <c r="Q75" s="36">
        <f>SUMIFS(СВЦЭМ!$D$33:$D$776,СВЦЭМ!$A$33:$A$776,$A75,СВЦЭМ!$B$33:$B$776,Q$47)+'СЕТ СН'!$G$11+СВЦЭМ!$D$10+'СЕТ СН'!$G$5-'СЕТ СН'!$G$21</f>
        <v>3270.6732666600001</v>
      </c>
      <c r="R75" s="36">
        <f>SUMIFS(СВЦЭМ!$D$33:$D$776,СВЦЭМ!$A$33:$A$776,$A75,СВЦЭМ!$B$33:$B$776,R$47)+'СЕТ СН'!$G$11+СВЦЭМ!$D$10+'СЕТ СН'!$G$5-'СЕТ СН'!$G$21</f>
        <v>3227.58926221</v>
      </c>
      <c r="S75" s="36">
        <f>SUMIFS(СВЦЭМ!$D$33:$D$776,СВЦЭМ!$A$33:$A$776,$A75,СВЦЭМ!$B$33:$B$776,S$47)+'СЕТ СН'!$G$11+СВЦЭМ!$D$10+'СЕТ СН'!$G$5-'СЕТ СН'!$G$21</f>
        <v>3197.2431376599998</v>
      </c>
      <c r="T75" s="36">
        <f>SUMIFS(СВЦЭМ!$D$33:$D$776,СВЦЭМ!$A$33:$A$776,$A75,СВЦЭМ!$B$33:$B$776,T$47)+'СЕТ СН'!$G$11+СВЦЭМ!$D$10+'СЕТ СН'!$G$5-'СЕТ СН'!$G$21</f>
        <v>3209.1269193399999</v>
      </c>
      <c r="U75" s="36">
        <f>SUMIFS(СВЦЭМ!$D$33:$D$776,СВЦЭМ!$A$33:$A$776,$A75,СВЦЭМ!$B$33:$B$776,U$47)+'СЕТ СН'!$G$11+СВЦЭМ!$D$10+'СЕТ СН'!$G$5-'СЕТ СН'!$G$21</f>
        <v>3239.6616717500001</v>
      </c>
      <c r="V75" s="36">
        <f>SUMIFS(СВЦЭМ!$D$33:$D$776,СВЦЭМ!$A$33:$A$776,$A75,СВЦЭМ!$B$33:$B$776,V$47)+'СЕТ СН'!$G$11+СВЦЭМ!$D$10+'СЕТ СН'!$G$5-'СЕТ СН'!$G$21</f>
        <v>3252.6193107599997</v>
      </c>
      <c r="W75" s="36">
        <f>SUMIFS(СВЦЭМ!$D$33:$D$776,СВЦЭМ!$A$33:$A$776,$A75,СВЦЭМ!$B$33:$B$776,W$47)+'СЕТ СН'!$G$11+СВЦЭМ!$D$10+'СЕТ СН'!$G$5-'СЕТ СН'!$G$21</f>
        <v>3242.6710565999997</v>
      </c>
      <c r="X75" s="36">
        <f>SUMIFS(СВЦЭМ!$D$33:$D$776,СВЦЭМ!$A$33:$A$776,$A75,СВЦЭМ!$B$33:$B$776,X$47)+'СЕТ СН'!$G$11+СВЦЭМ!$D$10+'СЕТ СН'!$G$5-'СЕТ СН'!$G$21</f>
        <v>3218.96696299</v>
      </c>
      <c r="Y75" s="36">
        <f>SUMIFS(СВЦЭМ!$D$33:$D$776,СВЦЭМ!$A$33:$A$776,$A75,СВЦЭМ!$B$33:$B$776,Y$47)+'СЕТ СН'!$G$11+СВЦЭМ!$D$10+'СЕТ СН'!$G$5-'СЕТ СН'!$G$21</f>
        <v>3264.9317071599999</v>
      </c>
    </row>
    <row r="76" spans="1:26" ht="15.75" x14ac:dyDescent="0.2">
      <c r="A76" s="35">
        <f t="shared" si="1"/>
        <v>43737</v>
      </c>
      <c r="B76" s="36">
        <f>SUMIFS(СВЦЭМ!$D$33:$D$776,СВЦЭМ!$A$33:$A$776,$A76,СВЦЭМ!$B$33:$B$776,B$47)+'СЕТ СН'!$G$11+СВЦЭМ!$D$10+'СЕТ СН'!$G$5-'СЕТ СН'!$G$21</f>
        <v>3335.73144013</v>
      </c>
      <c r="C76" s="36">
        <f>SUMIFS(СВЦЭМ!$D$33:$D$776,СВЦЭМ!$A$33:$A$776,$A76,СВЦЭМ!$B$33:$B$776,C$47)+'СЕТ СН'!$G$11+СВЦЭМ!$D$10+'СЕТ СН'!$G$5-'СЕТ СН'!$G$21</f>
        <v>3360.59656782</v>
      </c>
      <c r="D76" s="36">
        <f>SUMIFS(СВЦЭМ!$D$33:$D$776,СВЦЭМ!$A$33:$A$776,$A76,СВЦЭМ!$B$33:$B$776,D$47)+'СЕТ СН'!$G$11+СВЦЭМ!$D$10+'СЕТ СН'!$G$5-'СЕТ СН'!$G$21</f>
        <v>3374.0183347499997</v>
      </c>
      <c r="E76" s="36">
        <f>SUMIFS(СВЦЭМ!$D$33:$D$776,СВЦЭМ!$A$33:$A$776,$A76,СВЦЭМ!$B$33:$B$776,E$47)+'СЕТ СН'!$G$11+СВЦЭМ!$D$10+'СЕТ СН'!$G$5-'СЕТ СН'!$G$21</f>
        <v>3381.31397225</v>
      </c>
      <c r="F76" s="36">
        <f>SUMIFS(СВЦЭМ!$D$33:$D$776,СВЦЭМ!$A$33:$A$776,$A76,СВЦЭМ!$B$33:$B$776,F$47)+'СЕТ СН'!$G$11+СВЦЭМ!$D$10+'СЕТ СН'!$G$5-'СЕТ СН'!$G$21</f>
        <v>3383.1669514299997</v>
      </c>
      <c r="G76" s="36">
        <f>SUMIFS(СВЦЭМ!$D$33:$D$776,СВЦЭМ!$A$33:$A$776,$A76,СВЦЭМ!$B$33:$B$776,G$47)+'СЕТ СН'!$G$11+СВЦЭМ!$D$10+'СЕТ СН'!$G$5-'СЕТ СН'!$G$21</f>
        <v>3375.33783606</v>
      </c>
      <c r="H76" s="36">
        <f>SUMIFS(СВЦЭМ!$D$33:$D$776,СВЦЭМ!$A$33:$A$776,$A76,СВЦЭМ!$B$33:$B$776,H$47)+'СЕТ СН'!$G$11+СВЦЭМ!$D$10+'СЕТ СН'!$G$5-'СЕТ СН'!$G$21</f>
        <v>3357.7991727299996</v>
      </c>
      <c r="I76" s="36">
        <f>SUMIFS(СВЦЭМ!$D$33:$D$776,СВЦЭМ!$A$33:$A$776,$A76,СВЦЭМ!$B$33:$B$776,I$47)+'СЕТ СН'!$G$11+СВЦЭМ!$D$10+'СЕТ СН'!$G$5-'СЕТ СН'!$G$21</f>
        <v>3344.4031469699999</v>
      </c>
      <c r="J76" s="36">
        <f>SUMIFS(СВЦЭМ!$D$33:$D$776,СВЦЭМ!$A$33:$A$776,$A76,СВЦЭМ!$B$33:$B$776,J$47)+'СЕТ СН'!$G$11+СВЦЭМ!$D$10+'СЕТ СН'!$G$5-'СЕТ СН'!$G$21</f>
        <v>3304.8292265299997</v>
      </c>
      <c r="K76" s="36">
        <f>SUMIFS(СВЦЭМ!$D$33:$D$776,СВЦЭМ!$A$33:$A$776,$A76,СВЦЭМ!$B$33:$B$776,K$47)+'СЕТ СН'!$G$11+СВЦЭМ!$D$10+'СЕТ СН'!$G$5-'СЕТ СН'!$G$21</f>
        <v>3280.81113607</v>
      </c>
      <c r="L76" s="36">
        <f>SUMIFS(СВЦЭМ!$D$33:$D$776,СВЦЭМ!$A$33:$A$776,$A76,СВЦЭМ!$B$33:$B$776,L$47)+'СЕТ СН'!$G$11+СВЦЭМ!$D$10+'СЕТ СН'!$G$5-'СЕТ СН'!$G$21</f>
        <v>3287.57455742</v>
      </c>
      <c r="M76" s="36">
        <f>SUMIFS(СВЦЭМ!$D$33:$D$776,СВЦЭМ!$A$33:$A$776,$A76,СВЦЭМ!$B$33:$B$776,M$47)+'СЕТ СН'!$G$11+СВЦЭМ!$D$10+'СЕТ СН'!$G$5-'СЕТ СН'!$G$21</f>
        <v>3271.8814844599997</v>
      </c>
      <c r="N76" s="36">
        <f>SUMIFS(СВЦЭМ!$D$33:$D$776,СВЦЭМ!$A$33:$A$776,$A76,СВЦЭМ!$B$33:$B$776,N$47)+'СЕТ СН'!$G$11+СВЦЭМ!$D$10+'СЕТ СН'!$G$5-'СЕТ СН'!$G$21</f>
        <v>3269.4598950099999</v>
      </c>
      <c r="O76" s="36">
        <f>SUMIFS(СВЦЭМ!$D$33:$D$776,СВЦЭМ!$A$33:$A$776,$A76,СВЦЭМ!$B$33:$B$776,O$47)+'СЕТ СН'!$G$11+СВЦЭМ!$D$10+'СЕТ СН'!$G$5-'СЕТ СН'!$G$21</f>
        <v>3271.7645784299998</v>
      </c>
      <c r="P76" s="36">
        <f>SUMIFS(СВЦЭМ!$D$33:$D$776,СВЦЭМ!$A$33:$A$776,$A76,СВЦЭМ!$B$33:$B$776,P$47)+'СЕТ СН'!$G$11+СВЦЭМ!$D$10+'СЕТ СН'!$G$5-'СЕТ СН'!$G$21</f>
        <v>3283.8385699399996</v>
      </c>
      <c r="Q76" s="36">
        <f>SUMIFS(СВЦЭМ!$D$33:$D$776,СВЦЭМ!$A$33:$A$776,$A76,СВЦЭМ!$B$33:$B$776,Q$47)+'СЕТ СН'!$G$11+СВЦЭМ!$D$10+'СЕТ СН'!$G$5-'СЕТ СН'!$G$21</f>
        <v>3290.7593437099999</v>
      </c>
      <c r="R76" s="36">
        <f>SUMIFS(СВЦЭМ!$D$33:$D$776,СВЦЭМ!$A$33:$A$776,$A76,СВЦЭМ!$B$33:$B$776,R$47)+'СЕТ СН'!$G$11+СВЦЭМ!$D$10+'СЕТ СН'!$G$5-'СЕТ СН'!$G$21</f>
        <v>3246.8764549999996</v>
      </c>
      <c r="S76" s="36">
        <f>SUMIFS(СВЦЭМ!$D$33:$D$776,СВЦЭМ!$A$33:$A$776,$A76,СВЦЭМ!$B$33:$B$776,S$47)+'СЕТ СН'!$G$11+СВЦЭМ!$D$10+'СЕТ СН'!$G$5-'СЕТ СН'!$G$21</f>
        <v>3210.53228657</v>
      </c>
      <c r="T76" s="36">
        <f>SUMIFS(СВЦЭМ!$D$33:$D$776,СВЦЭМ!$A$33:$A$776,$A76,СВЦЭМ!$B$33:$B$776,T$47)+'СЕТ СН'!$G$11+СВЦЭМ!$D$10+'СЕТ СН'!$G$5-'СЕТ СН'!$G$21</f>
        <v>3228.1184500699997</v>
      </c>
      <c r="U76" s="36">
        <f>SUMIFS(СВЦЭМ!$D$33:$D$776,СВЦЭМ!$A$33:$A$776,$A76,СВЦЭМ!$B$33:$B$776,U$47)+'СЕТ СН'!$G$11+СВЦЭМ!$D$10+'СЕТ СН'!$G$5-'СЕТ СН'!$G$21</f>
        <v>3262.2725581</v>
      </c>
      <c r="V76" s="36">
        <f>SUMIFS(СВЦЭМ!$D$33:$D$776,СВЦЭМ!$A$33:$A$776,$A76,СВЦЭМ!$B$33:$B$776,V$47)+'СЕТ СН'!$G$11+СВЦЭМ!$D$10+'СЕТ СН'!$G$5-'СЕТ СН'!$G$21</f>
        <v>3274.45696572</v>
      </c>
      <c r="W76" s="36">
        <f>SUMIFS(СВЦЭМ!$D$33:$D$776,СВЦЭМ!$A$33:$A$776,$A76,СВЦЭМ!$B$33:$B$776,W$47)+'СЕТ СН'!$G$11+СВЦЭМ!$D$10+'СЕТ СН'!$G$5-'СЕТ СН'!$G$21</f>
        <v>3265.6209452999997</v>
      </c>
      <c r="X76" s="36">
        <f>SUMIFS(СВЦЭМ!$D$33:$D$776,СВЦЭМ!$A$33:$A$776,$A76,СВЦЭМ!$B$33:$B$776,X$47)+'СЕТ СН'!$G$11+СВЦЭМ!$D$10+'СЕТ СН'!$G$5-'СЕТ СН'!$G$21</f>
        <v>3229.1235741999999</v>
      </c>
      <c r="Y76" s="36">
        <f>SUMIFS(СВЦЭМ!$D$33:$D$776,СВЦЭМ!$A$33:$A$776,$A76,СВЦЭМ!$B$33:$B$776,Y$47)+'СЕТ СН'!$G$11+СВЦЭМ!$D$10+'СЕТ СН'!$G$5-'СЕТ СН'!$G$21</f>
        <v>3223.4944235899998</v>
      </c>
    </row>
    <row r="77" spans="1:26" ht="15.75" x14ac:dyDescent="0.2">
      <c r="A77" s="35">
        <f t="shared" si="1"/>
        <v>43738</v>
      </c>
      <c r="B77" s="36">
        <f>SUMIFS(СВЦЭМ!$D$33:$D$776,СВЦЭМ!$A$33:$A$776,$A77,СВЦЭМ!$B$33:$B$776,B$47)+'СЕТ СН'!$G$11+СВЦЭМ!$D$10+'СЕТ СН'!$G$5-'СЕТ СН'!$G$21</f>
        <v>3279.3558282699996</v>
      </c>
      <c r="C77" s="36">
        <f>SUMIFS(СВЦЭМ!$D$33:$D$776,СВЦЭМ!$A$33:$A$776,$A77,СВЦЭМ!$B$33:$B$776,C$47)+'СЕТ СН'!$G$11+СВЦЭМ!$D$10+'СЕТ СН'!$G$5-'СЕТ СН'!$G$21</f>
        <v>3314.1654318199999</v>
      </c>
      <c r="D77" s="36">
        <f>SUMIFS(СВЦЭМ!$D$33:$D$776,СВЦЭМ!$A$33:$A$776,$A77,СВЦЭМ!$B$33:$B$776,D$47)+'СЕТ СН'!$G$11+СВЦЭМ!$D$10+'СЕТ СН'!$G$5-'СЕТ СН'!$G$21</f>
        <v>3330.5145942899999</v>
      </c>
      <c r="E77" s="36">
        <f>SUMIFS(СВЦЭМ!$D$33:$D$776,СВЦЭМ!$A$33:$A$776,$A77,СВЦЭМ!$B$33:$B$776,E$47)+'СЕТ СН'!$G$11+СВЦЭМ!$D$10+'СЕТ СН'!$G$5-'СЕТ СН'!$G$21</f>
        <v>3345.1186306499999</v>
      </c>
      <c r="F77" s="36">
        <f>SUMIFS(СВЦЭМ!$D$33:$D$776,СВЦЭМ!$A$33:$A$776,$A77,СВЦЭМ!$B$33:$B$776,F$47)+'СЕТ СН'!$G$11+СВЦЭМ!$D$10+'СЕТ СН'!$G$5-'СЕТ СН'!$G$21</f>
        <v>3337.5620355000001</v>
      </c>
      <c r="G77" s="36">
        <f>SUMIFS(СВЦЭМ!$D$33:$D$776,СВЦЭМ!$A$33:$A$776,$A77,СВЦЭМ!$B$33:$B$776,G$47)+'СЕТ СН'!$G$11+СВЦЭМ!$D$10+'СЕТ СН'!$G$5-'СЕТ СН'!$G$21</f>
        <v>3321.5484812799996</v>
      </c>
      <c r="H77" s="36">
        <f>SUMIFS(СВЦЭМ!$D$33:$D$776,СВЦЭМ!$A$33:$A$776,$A77,СВЦЭМ!$B$33:$B$776,H$47)+'СЕТ СН'!$G$11+СВЦЭМ!$D$10+'СЕТ СН'!$G$5-'СЕТ СН'!$G$21</f>
        <v>3265.85060256</v>
      </c>
      <c r="I77" s="36">
        <f>SUMIFS(СВЦЭМ!$D$33:$D$776,СВЦЭМ!$A$33:$A$776,$A77,СВЦЭМ!$B$33:$B$776,I$47)+'СЕТ СН'!$G$11+СВЦЭМ!$D$10+'СЕТ СН'!$G$5-'СЕТ СН'!$G$21</f>
        <v>3252.8194205199998</v>
      </c>
      <c r="J77" s="36">
        <f>SUMIFS(СВЦЭМ!$D$33:$D$776,СВЦЭМ!$A$33:$A$776,$A77,СВЦЭМ!$B$33:$B$776,J$47)+'СЕТ СН'!$G$11+СВЦЭМ!$D$10+'СЕТ СН'!$G$5-'СЕТ СН'!$G$21</f>
        <v>3269.7686102799998</v>
      </c>
      <c r="K77" s="36">
        <f>SUMIFS(СВЦЭМ!$D$33:$D$776,СВЦЭМ!$A$33:$A$776,$A77,СВЦЭМ!$B$33:$B$776,K$47)+'СЕТ СН'!$G$11+СВЦЭМ!$D$10+'СЕТ СН'!$G$5-'СЕТ СН'!$G$21</f>
        <v>3273.7331345699999</v>
      </c>
      <c r="L77" s="36">
        <f>SUMIFS(СВЦЭМ!$D$33:$D$776,СВЦЭМ!$A$33:$A$776,$A77,СВЦЭМ!$B$33:$B$776,L$47)+'СЕТ СН'!$G$11+СВЦЭМ!$D$10+'СЕТ СН'!$G$5-'СЕТ СН'!$G$21</f>
        <v>3268.1992328599999</v>
      </c>
      <c r="M77" s="36">
        <f>SUMIFS(СВЦЭМ!$D$33:$D$776,СВЦЭМ!$A$33:$A$776,$A77,СВЦЭМ!$B$33:$B$776,M$47)+'СЕТ СН'!$G$11+СВЦЭМ!$D$10+'СЕТ СН'!$G$5-'СЕТ СН'!$G$21</f>
        <v>3241.7357352700001</v>
      </c>
      <c r="N77" s="36">
        <f>SUMIFS(СВЦЭМ!$D$33:$D$776,СВЦЭМ!$A$33:$A$776,$A77,СВЦЭМ!$B$33:$B$776,N$47)+'СЕТ СН'!$G$11+СВЦЭМ!$D$10+'СЕТ СН'!$G$5-'СЕТ СН'!$G$21</f>
        <v>3232.1480334299999</v>
      </c>
      <c r="O77" s="36">
        <f>SUMIFS(СВЦЭМ!$D$33:$D$776,СВЦЭМ!$A$33:$A$776,$A77,СВЦЭМ!$B$33:$B$776,O$47)+'СЕТ СН'!$G$11+СВЦЭМ!$D$10+'СЕТ СН'!$G$5-'СЕТ СН'!$G$21</f>
        <v>3211.8867291399997</v>
      </c>
      <c r="P77" s="36">
        <f>SUMIFS(СВЦЭМ!$D$33:$D$776,СВЦЭМ!$A$33:$A$776,$A77,СВЦЭМ!$B$33:$B$776,P$47)+'СЕТ СН'!$G$11+СВЦЭМ!$D$10+'СЕТ СН'!$G$5-'СЕТ СН'!$G$21</f>
        <v>3219.18256015</v>
      </c>
      <c r="Q77" s="36">
        <f>SUMIFS(СВЦЭМ!$D$33:$D$776,СВЦЭМ!$A$33:$A$776,$A77,СВЦЭМ!$B$33:$B$776,Q$47)+'СЕТ СН'!$G$11+СВЦЭМ!$D$10+'СЕТ СН'!$G$5-'СЕТ СН'!$G$21</f>
        <v>3225.0030100199997</v>
      </c>
      <c r="R77" s="36">
        <f>SUMIFS(СВЦЭМ!$D$33:$D$776,СВЦЭМ!$A$33:$A$776,$A77,СВЦЭМ!$B$33:$B$776,R$47)+'СЕТ СН'!$G$11+СВЦЭМ!$D$10+'СЕТ СН'!$G$5-'СЕТ СН'!$G$21</f>
        <v>3189.67551938</v>
      </c>
      <c r="S77" s="36">
        <f>SUMIFS(СВЦЭМ!$D$33:$D$776,СВЦЭМ!$A$33:$A$776,$A77,СВЦЭМ!$B$33:$B$776,S$47)+'СЕТ СН'!$G$11+СВЦЭМ!$D$10+'СЕТ СН'!$G$5-'СЕТ СН'!$G$21</f>
        <v>3196.2504696599999</v>
      </c>
      <c r="T77" s="36">
        <f>SUMIFS(СВЦЭМ!$D$33:$D$776,СВЦЭМ!$A$33:$A$776,$A77,СВЦЭМ!$B$33:$B$776,T$47)+'СЕТ СН'!$G$11+СВЦЭМ!$D$10+'СЕТ СН'!$G$5-'СЕТ СН'!$G$21</f>
        <v>3210.9131278199998</v>
      </c>
      <c r="U77" s="36">
        <f>SUMIFS(СВЦЭМ!$D$33:$D$776,СВЦЭМ!$A$33:$A$776,$A77,СВЦЭМ!$B$33:$B$776,U$47)+'СЕТ СН'!$G$11+СВЦЭМ!$D$10+'СЕТ СН'!$G$5-'СЕТ СН'!$G$21</f>
        <v>3240.99683241</v>
      </c>
      <c r="V77" s="36">
        <f>SUMIFS(СВЦЭМ!$D$33:$D$776,СВЦЭМ!$A$33:$A$776,$A77,СВЦЭМ!$B$33:$B$776,V$47)+'СЕТ СН'!$G$11+СВЦЭМ!$D$10+'СЕТ СН'!$G$5-'СЕТ СН'!$G$21</f>
        <v>3246.3917528299999</v>
      </c>
      <c r="W77" s="36">
        <f>SUMIFS(СВЦЭМ!$D$33:$D$776,СВЦЭМ!$A$33:$A$776,$A77,СВЦЭМ!$B$33:$B$776,W$47)+'СЕТ СН'!$G$11+СВЦЭМ!$D$10+'СЕТ СН'!$G$5-'СЕТ СН'!$G$21</f>
        <v>3238.9258451799997</v>
      </c>
      <c r="X77" s="36">
        <f>SUMIFS(СВЦЭМ!$D$33:$D$776,СВЦЭМ!$A$33:$A$776,$A77,СВЦЭМ!$B$33:$B$776,X$47)+'СЕТ СН'!$G$11+СВЦЭМ!$D$10+'СЕТ СН'!$G$5-'СЕТ СН'!$G$21</f>
        <v>3207.7253543099996</v>
      </c>
      <c r="Y77" s="36">
        <f>SUMIFS(СВЦЭМ!$D$33:$D$776,СВЦЭМ!$A$33:$A$776,$A77,СВЦЭМ!$B$33:$B$776,Y$47)+'СЕТ СН'!$G$11+СВЦЭМ!$D$10+'СЕТ СН'!$G$5-'СЕТ СН'!$G$21</f>
        <v>3183.9885283999997</v>
      </c>
    </row>
    <row r="78" spans="1:26" ht="15.75" hidden="1" x14ac:dyDescent="0.2">
      <c r="A78" s="35">
        <f t="shared" si="1"/>
        <v>43739</v>
      </c>
      <c r="B78" s="36">
        <f>SUMIFS(СВЦЭМ!$D$33:$D$776,СВЦЭМ!$A$33:$A$776,$A78,СВЦЭМ!$B$33:$B$776,B$47)+'СЕТ СН'!$G$11+СВЦЭМ!$D$10+'СЕТ СН'!$G$5-'СЕТ СН'!$G$21</f>
        <v>2657.1574639099999</v>
      </c>
      <c r="C78" s="36">
        <f>SUMIFS(СВЦЭМ!$D$33:$D$776,СВЦЭМ!$A$33:$A$776,$A78,СВЦЭМ!$B$33:$B$776,C$47)+'СЕТ СН'!$G$11+СВЦЭМ!$D$10+'СЕТ СН'!$G$5-'СЕТ СН'!$G$21</f>
        <v>2657.1574639099999</v>
      </c>
      <c r="D78" s="36">
        <f>SUMIFS(СВЦЭМ!$D$33:$D$776,СВЦЭМ!$A$33:$A$776,$A78,СВЦЭМ!$B$33:$B$776,D$47)+'СЕТ СН'!$G$11+СВЦЭМ!$D$10+'СЕТ СН'!$G$5-'СЕТ СН'!$G$21</f>
        <v>2657.1574639099999</v>
      </c>
      <c r="E78" s="36">
        <f>SUMIFS(СВЦЭМ!$D$33:$D$776,СВЦЭМ!$A$33:$A$776,$A78,СВЦЭМ!$B$33:$B$776,E$47)+'СЕТ СН'!$G$11+СВЦЭМ!$D$10+'СЕТ СН'!$G$5-'СЕТ СН'!$G$21</f>
        <v>2657.1574639099999</v>
      </c>
      <c r="F78" s="36">
        <f>SUMIFS(СВЦЭМ!$D$33:$D$776,СВЦЭМ!$A$33:$A$776,$A78,СВЦЭМ!$B$33:$B$776,F$47)+'СЕТ СН'!$G$11+СВЦЭМ!$D$10+'СЕТ СН'!$G$5-'СЕТ СН'!$G$21</f>
        <v>2657.1574639099999</v>
      </c>
      <c r="G78" s="36">
        <f>SUMIFS(СВЦЭМ!$D$33:$D$776,СВЦЭМ!$A$33:$A$776,$A78,СВЦЭМ!$B$33:$B$776,G$47)+'СЕТ СН'!$G$11+СВЦЭМ!$D$10+'СЕТ СН'!$G$5-'СЕТ СН'!$G$21</f>
        <v>2657.1574639099999</v>
      </c>
      <c r="H78" s="36">
        <f>SUMIFS(СВЦЭМ!$D$33:$D$776,СВЦЭМ!$A$33:$A$776,$A78,СВЦЭМ!$B$33:$B$776,H$47)+'СЕТ СН'!$G$11+СВЦЭМ!$D$10+'СЕТ СН'!$G$5-'СЕТ СН'!$G$21</f>
        <v>2657.1574639099999</v>
      </c>
      <c r="I78" s="36">
        <f>SUMIFS(СВЦЭМ!$D$33:$D$776,СВЦЭМ!$A$33:$A$776,$A78,СВЦЭМ!$B$33:$B$776,I$47)+'СЕТ СН'!$G$11+СВЦЭМ!$D$10+'СЕТ СН'!$G$5-'СЕТ СН'!$G$21</f>
        <v>2657.1574639099999</v>
      </c>
      <c r="J78" s="36">
        <f>SUMIFS(СВЦЭМ!$D$33:$D$776,СВЦЭМ!$A$33:$A$776,$A78,СВЦЭМ!$B$33:$B$776,J$47)+'СЕТ СН'!$G$11+СВЦЭМ!$D$10+'СЕТ СН'!$G$5-'СЕТ СН'!$G$21</f>
        <v>2657.1574639099999</v>
      </c>
      <c r="K78" s="36">
        <f>SUMIFS(СВЦЭМ!$D$33:$D$776,СВЦЭМ!$A$33:$A$776,$A78,СВЦЭМ!$B$33:$B$776,K$47)+'СЕТ СН'!$G$11+СВЦЭМ!$D$10+'СЕТ СН'!$G$5-'СЕТ СН'!$G$21</f>
        <v>2657.1574639099999</v>
      </c>
      <c r="L78" s="36">
        <f>SUMIFS(СВЦЭМ!$D$33:$D$776,СВЦЭМ!$A$33:$A$776,$A78,СВЦЭМ!$B$33:$B$776,L$47)+'СЕТ СН'!$G$11+СВЦЭМ!$D$10+'СЕТ СН'!$G$5-'СЕТ СН'!$G$21</f>
        <v>2657.1574639099999</v>
      </c>
      <c r="M78" s="36">
        <f>SUMIFS(СВЦЭМ!$D$33:$D$776,СВЦЭМ!$A$33:$A$776,$A78,СВЦЭМ!$B$33:$B$776,M$47)+'СЕТ СН'!$G$11+СВЦЭМ!$D$10+'СЕТ СН'!$G$5-'СЕТ СН'!$G$21</f>
        <v>2657.1574639099999</v>
      </c>
      <c r="N78" s="36">
        <f>SUMIFS(СВЦЭМ!$D$33:$D$776,СВЦЭМ!$A$33:$A$776,$A78,СВЦЭМ!$B$33:$B$776,N$47)+'СЕТ СН'!$G$11+СВЦЭМ!$D$10+'СЕТ СН'!$G$5-'СЕТ СН'!$G$21</f>
        <v>2657.1574639099999</v>
      </c>
      <c r="O78" s="36">
        <f>SUMIFS(СВЦЭМ!$D$33:$D$776,СВЦЭМ!$A$33:$A$776,$A78,СВЦЭМ!$B$33:$B$776,O$47)+'СЕТ СН'!$G$11+СВЦЭМ!$D$10+'СЕТ СН'!$G$5-'СЕТ СН'!$G$21</f>
        <v>2657.1574639099999</v>
      </c>
      <c r="P78" s="36">
        <f>SUMIFS(СВЦЭМ!$D$33:$D$776,СВЦЭМ!$A$33:$A$776,$A78,СВЦЭМ!$B$33:$B$776,P$47)+'СЕТ СН'!$G$11+СВЦЭМ!$D$10+'СЕТ СН'!$G$5-'СЕТ СН'!$G$21</f>
        <v>2657.1574639099999</v>
      </c>
      <c r="Q78" s="36">
        <f>SUMIFS(СВЦЭМ!$D$33:$D$776,СВЦЭМ!$A$33:$A$776,$A78,СВЦЭМ!$B$33:$B$776,Q$47)+'СЕТ СН'!$G$11+СВЦЭМ!$D$10+'СЕТ СН'!$G$5-'СЕТ СН'!$G$21</f>
        <v>2657.1574639099999</v>
      </c>
      <c r="R78" s="36">
        <f>SUMIFS(СВЦЭМ!$D$33:$D$776,СВЦЭМ!$A$33:$A$776,$A78,СВЦЭМ!$B$33:$B$776,R$47)+'СЕТ СН'!$G$11+СВЦЭМ!$D$10+'СЕТ СН'!$G$5-'СЕТ СН'!$G$21</f>
        <v>2657.1574639099999</v>
      </c>
      <c r="S78" s="36">
        <f>SUMIFS(СВЦЭМ!$D$33:$D$776,СВЦЭМ!$A$33:$A$776,$A78,СВЦЭМ!$B$33:$B$776,S$47)+'СЕТ СН'!$G$11+СВЦЭМ!$D$10+'СЕТ СН'!$G$5-'СЕТ СН'!$G$21</f>
        <v>2657.1574639099999</v>
      </c>
      <c r="T78" s="36">
        <f>SUMIFS(СВЦЭМ!$D$33:$D$776,СВЦЭМ!$A$33:$A$776,$A78,СВЦЭМ!$B$33:$B$776,T$47)+'СЕТ СН'!$G$11+СВЦЭМ!$D$10+'СЕТ СН'!$G$5-'СЕТ СН'!$G$21</f>
        <v>2657.1574639099999</v>
      </c>
      <c r="U78" s="36">
        <f>SUMIFS(СВЦЭМ!$D$33:$D$776,СВЦЭМ!$A$33:$A$776,$A78,СВЦЭМ!$B$33:$B$776,U$47)+'СЕТ СН'!$G$11+СВЦЭМ!$D$10+'СЕТ СН'!$G$5-'СЕТ СН'!$G$21</f>
        <v>2657.1574639099999</v>
      </c>
      <c r="V78" s="36">
        <f>SUMIFS(СВЦЭМ!$D$33:$D$776,СВЦЭМ!$A$33:$A$776,$A78,СВЦЭМ!$B$33:$B$776,V$47)+'СЕТ СН'!$G$11+СВЦЭМ!$D$10+'СЕТ СН'!$G$5-'СЕТ СН'!$G$21</f>
        <v>2657.1574639099999</v>
      </c>
      <c r="W78" s="36">
        <f>SUMIFS(СВЦЭМ!$D$33:$D$776,СВЦЭМ!$A$33:$A$776,$A78,СВЦЭМ!$B$33:$B$776,W$47)+'СЕТ СН'!$G$11+СВЦЭМ!$D$10+'СЕТ СН'!$G$5-'СЕТ СН'!$G$21</f>
        <v>2657.1574639099999</v>
      </c>
      <c r="X78" s="36">
        <f>SUMIFS(СВЦЭМ!$D$33:$D$776,СВЦЭМ!$A$33:$A$776,$A78,СВЦЭМ!$B$33:$B$776,X$47)+'СЕТ СН'!$G$11+СВЦЭМ!$D$10+'СЕТ СН'!$G$5-'СЕТ СН'!$G$21</f>
        <v>2657.1574639099999</v>
      </c>
      <c r="Y78" s="36">
        <f>SUMIFS(СВЦЭМ!$D$33:$D$776,СВЦЭМ!$A$33:$A$776,$A78,СВЦЭМ!$B$33:$B$776,Y$47)+'СЕТ СН'!$G$11+СВЦЭМ!$D$10+'СЕТ СН'!$G$5-'СЕТ СН'!$G$21</f>
        <v>2657.1574639099999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01.09.2019</v>
      </c>
      <c r="B84" s="36">
        <f>SUMIFS(СВЦЭМ!$D$33:$D$776,СВЦЭМ!$A$33:$A$776,$A84,СВЦЭМ!$B$33:$B$776,B$83)+'СЕТ СН'!$H$11+СВЦЭМ!$D$10+'СЕТ СН'!$H$5-'СЕТ СН'!$H$21</f>
        <v>3445.0370097</v>
      </c>
      <c r="C84" s="36">
        <f>SUMIFS(СВЦЭМ!$D$33:$D$776,СВЦЭМ!$A$33:$A$776,$A84,СВЦЭМ!$B$33:$B$776,C$83)+'СЕТ СН'!$H$11+СВЦЭМ!$D$10+'СЕТ СН'!$H$5-'СЕТ СН'!$H$21</f>
        <v>3477.2238539999998</v>
      </c>
      <c r="D84" s="36">
        <f>SUMIFS(СВЦЭМ!$D$33:$D$776,СВЦЭМ!$A$33:$A$776,$A84,СВЦЭМ!$B$33:$B$776,D$83)+'СЕТ СН'!$H$11+СВЦЭМ!$D$10+'СЕТ СН'!$H$5-'СЕТ СН'!$H$21</f>
        <v>3501.09389693</v>
      </c>
      <c r="E84" s="36">
        <f>SUMIFS(СВЦЭМ!$D$33:$D$776,СВЦЭМ!$A$33:$A$776,$A84,СВЦЭМ!$B$33:$B$776,E$83)+'СЕТ СН'!$H$11+СВЦЭМ!$D$10+'СЕТ СН'!$H$5-'СЕТ СН'!$H$21</f>
        <v>3526.0241370499998</v>
      </c>
      <c r="F84" s="36">
        <f>SUMIFS(СВЦЭМ!$D$33:$D$776,СВЦЭМ!$A$33:$A$776,$A84,СВЦЭМ!$B$33:$B$776,F$83)+'СЕТ СН'!$H$11+СВЦЭМ!$D$10+'СЕТ СН'!$H$5-'СЕТ СН'!$H$21</f>
        <v>3531.9409089000001</v>
      </c>
      <c r="G84" s="36">
        <f>SUMIFS(СВЦЭМ!$D$33:$D$776,СВЦЭМ!$A$33:$A$776,$A84,СВЦЭМ!$B$33:$B$776,G$83)+'СЕТ СН'!$H$11+СВЦЭМ!$D$10+'СЕТ СН'!$H$5-'СЕТ СН'!$H$21</f>
        <v>3522.8699536899999</v>
      </c>
      <c r="H84" s="36">
        <f>SUMIFS(СВЦЭМ!$D$33:$D$776,СВЦЭМ!$A$33:$A$776,$A84,СВЦЭМ!$B$33:$B$776,H$83)+'СЕТ СН'!$H$11+СВЦЭМ!$D$10+'СЕТ СН'!$H$5-'СЕТ СН'!$H$21</f>
        <v>3502.6420229</v>
      </c>
      <c r="I84" s="36">
        <f>SUMIFS(СВЦЭМ!$D$33:$D$776,СВЦЭМ!$A$33:$A$776,$A84,СВЦЭМ!$B$33:$B$776,I$83)+'СЕТ СН'!$H$11+СВЦЭМ!$D$10+'СЕТ СН'!$H$5-'СЕТ СН'!$H$21</f>
        <v>3468.7055334699999</v>
      </c>
      <c r="J84" s="36">
        <f>SUMIFS(СВЦЭМ!$D$33:$D$776,СВЦЭМ!$A$33:$A$776,$A84,СВЦЭМ!$B$33:$B$776,J$83)+'СЕТ СН'!$H$11+СВЦЭМ!$D$10+'СЕТ СН'!$H$5-'СЕТ СН'!$H$21</f>
        <v>3425.7852376000001</v>
      </c>
      <c r="K84" s="36">
        <f>SUMIFS(СВЦЭМ!$D$33:$D$776,СВЦЭМ!$A$33:$A$776,$A84,СВЦЭМ!$B$33:$B$776,K$83)+'СЕТ СН'!$H$11+СВЦЭМ!$D$10+'СЕТ СН'!$H$5-'СЕТ СН'!$H$21</f>
        <v>3389.48725057</v>
      </c>
      <c r="L84" s="36">
        <f>SUMIFS(СВЦЭМ!$D$33:$D$776,СВЦЭМ!$A$33:$A$776,$A84,СВЦЭМ!$B$33:$B$776,L$83)+'СЕТ СН'!$H$11+СВЦЭМ!$D$10+'СЕТ СН'!$H$5-'СЕТ СН'!$H$21</f>
        <v>3387.3904081699998</v>
      </c>
      <c r="M84" s="36">
        <f>SUMIFS(СВЦЭМ!$D$33:$D$776,СВЦЭМ!$A$33:$A$776,$A84,СВЦЭМ!$B$33:$B$776,M$83)+'СЕТ СН'!$H$11+СВЦЭМ!$D$10+'СЕТ СН'!$H$5-'СЕТ СН'!$H$21</f>
        <v>3389.0174466499998</v>
      </c>
      <c r="N84" s="36">
        <f>SUMIFS(СВЦЭМ!$D$33:$D$776,СВЦЭМ!$A$33:$A$776,$A84,СВЦЭМ!$B$33:$B$776,N$83)+'СЕТ СН'!$H$11+СВЦЭМ!$D$10+'СЕТ СН'!$H$5-'СЕТ СН'!$H$21</f>
        <v>3401.89708006</v>
      </c>
      <c r="O84" s="36">
        <f>SUMIFS(СВЦЭМ!$D$33:$D$776,СВЦЭМ!$A$33:$A$776,$A84,СВЦЭМ!$B$33:$B$776,O$83)+'СЕТ СН'!$H$11+СВЦЭМ!$D$10+'СЕТ СН'!$H$5-'СЕТ СН'!$H$21</f>
        <v>3405.3619018599998</v>
      </c>
      <c r="P84" s="36">
        <f>SUMIFS(СВЦЭМ!$D$33:$D$776,СВЦЭМ!$A$33:$A$776,$A84,СВЦЭМ!$B$33:$B$776,P$83)+'СЕТ СН'!$H$11+СВЦЭМ!$D$10+'СЕТ СН'!$H$5-'СЕТ СН'!$H$21</f>
        <v>3412.3132138299998</v>
      </c>
      <c r="Q84" s="36">
        <f>SUMIFS(СВЦЭМ!$D$33:$D$776,СВЦЭМ!$A$33:$A$776,$A84,СВЦЭМ!$B$33:$B$776,Q$83)+'СЕТ СН'!$H$11+СВЦЭМ!$D$10+'СЕТ СН'!$H$5-'СЕТ СН'!$H$21</f>
        <v>3417.9093408799999</v>
      </c>
      <c r="R84" s="36">
        <f>SUMIFS(СВЦЭМ!$D$33:$D$776,СВЦЭМ!$A$33:$A$776,$A84,СВЦЭМ!$B$33:$B$776,R$83)+'СЕТ СН'!$H$11+СВЦЭМ!$D$10+'СЕТ СН'!$H$5-'СЕТ СН'!$H$21</f>
        <v>3376.7326708800001</v>
      </c>
      <c r="S84" s="36">
        <f>SUMIFS(СВЦЭМ!$D$33:$D$776,СВЦЭМ!$A$33:$A$776,$A84,СВЦЭМ!$B$33:$B$776,S$83)+'СЕТ СН'!$H$11+СВЦЭМ!$D$10+'СЕТ СН'!$H$5-'СЕТ СН'!$H$21</f>
        <v>3342.3196856599998</v>
      </c>
      <c r="T84" s="36">
        <f>SUMIFS(СВЦЭМ!$D$33:$D$776,СВЦЭМ!$A$33:$A$776,$A84,СВЦЭМ!$B$33:$B$776,T$83)+'СЕТ СН'!$H$11+СВЦЭМ!$D$10+'СЕТ СН'!$H$5-'СЕТ СН'!$H$21</f>
        <v>3347.4439238999998</v>
      </c>
      <c r="U84" s="36">
        <f>SUMIFS(СВЦЭМ!$D$33:$D$776,СВЦЭМ!$A$33:$A$776,$A84,СВЦЭМ!$B$33:$B$776,U$83)+'СЕТ СН'!$H$11+СВЦЭМ!$D$10+'СЕТ СН'!$H$5-'СЕТ СН'!$H$21</f>
        <v>3352.0125679899998</v>
      </c>
      <c r="V84" s="36">
        <f>SUMIFS(СВЦЭМ!$D$33:$D$776,СВЦЭМ!$A$33:$A$776,$A84,СВЦЭМ!$B$33:$B$776,V$83)+'СЕТ СН'!$H$11+СВЦЭМ!$D$10+'СЕТ СН'!$H$5-'СЕТ СН'!$H$21</f>
        <v>3383.5472937999998</v>
      </c>
      <c r="W84" s="36">
        <f>SUMIFS(СВЦЭМ!$D$33:$D$776,СВЦЭМ!$A$33:$A$776,$A84,СВЦЭМ!$B$33:$B$776,W$83)+'СЕТ СН'!$H$11+СВЦЭМ!$D$10+'СЕТ СН'!$H$5-'СЕТ СН'!$H$21</f>
        <v>3369.4894608</v>
      </c>
      <c r="X84" s="36">
        <f>SUMIFS(СВЦЭМ!$D$33:$D$776,СВЦЭМ!$A$33:$A$776,$A84,СВЦЭМ!$B$33:$B$776,X$83)+'СЕТ СН'!$H$11+СВЦЭМ!$D$10+'СЕТ СН'!$H$5-'СЕТ СН'!$H$21</f>
        <v>3338.24648329</v>
      </c>
      <c r="Y84" s="36">
        <f>SUMIFS(СВЦЭМ!$D$33:$D$776,СВЦЭМ!$A$33:$A$776,$A84,СВЦЭМ!$B$33:$B$776,Y$83)+'СЕТ СН'!$H$11+СВЦЭМ!$D$10+'СЕТ СН'!$H$5-'СЕТ СН'!$H$21</f>
        <v>3382.1307964799998</v>
      </c>
      <c r="AA84" s="45"/>
    </row>
    <row r="85" spans="1:27" ht="15.75" x14ac:dyDescent="0.2">
      <c r="A85" s="35">
        <f>A84+1</f>
        <v>43710</v>
      </c>
      <c r="B85" s="36">
        <f>SUMIFS(СВЦЭМ!$D$33:$D$776,СВЦЭМ!$A$33:$A$776,$A85,СВЦЭМ!$B$33:$B$776,B$83)+'СЕТ СН'!$H$11+СВЦЭМ!$D$10+'СЕТ СН'!$H$5-'СЕТ СН'!$H$21</f>
        <v>3476.81664955</v>
      </c>
      <c r="C85" s="36">
        <f>SUMIFS(СВЦЭМ!$D$33:$D$776,СВЦЭМ!$A$33:$A$776,$A85,СВЦЭМ!$B$33:$B$776,C$83)+'СЕТ СН'!$H$11+СВЦЭМ!$D$10+'СЕТ СН'!$H$5-'СЕТ СН'!$H$21</f>
        <v>3486.3040923899998</v>
      </c>
      <c r="D85" s="36">
        <f>SUMIFS(СВЦЭМ!$D$33:$D$776,СВЦЭМ!$A$33:$A$776,$A85,СВЦЭМ!$B$33:$B$776,D$83)+'СЕТ СН'!$H$11+СВЦЭМ!$D$10+'СЕТ СН'!$H$5-'СЕТ СН'!$H$21</f>
        <v>3500.90336841</v>
      </c>
      <c r="E85" s="36">
        <f>SUMIFS(СВЦЭМ!$D$33:$D$776,СВЦЭМ!$A$33:$A$776,$A85,СВЦЭМ!$B$33:$B$776,E$83)+'СЕТ СН'!$H$11+СВЦЭМ!$D$10+'СЕТ СН'!$H$5-'СЕТ СН'!$H$21</f>
        <v>3504.5620739699998</v>
      </c>
      <c r="F85" s="36">
        <f>SUMIFS(СВЦЭМ!$D$33:$D$776,СВЦЭМ!$A$33:$A$776,$A85,СВЦЭМ!$B$33:$B$776,F$83)+'СЕТ СН'!$H$11+СВЦЭМ!$D$10+'СЕТ СН'!$H$5-'СЕТ СН'!$H$21</f>
        <v>3532.4493008499999</v>
      </c>
      <c r="G85" s="36">
        <f>SUMIFS(СВЦЭМ!$D$33:$D$776,СВЦЭМ!$A$33:$A$776,$A85,СВЦЭМ!$B$33:$B$776,G$83)+'СЕТ СН'!$H$11+СВЦЭМ!$D$10+'СЕТ СН'!$H$5-'СЕТ СН'!$H$21</f>
        <v>3502.9971798400002</v>
      </c>
      <c r="H85" s="36">
        <f>SUMIFS(СВЦЭМ!$D$33:$D$776,СВЦЭМ!$A$33:$A$776,$A85,СВЦЭМ!$B$33:$B$776,H$83)+'СЕТ СН'!$H$11+СВЦЭМ!$D$10+'СЕТ СН'!$H$5-'СЕТ СН'!$H$21</f>
        <v>3498.4694851999998</v>
      </c>
      <c r="I85" s="36">
        <f>SUMIFS(СВЦЭМ!$D$33:$D$776,СВЦЭМ!$A$33:$A$776,$A85,СВЦЭМ!$B$33:$B$776,I$83)+'СЕТ СН'!$H$11+СВЦЭМ!$D$10+'СЕТ СН'!$H$5-'СЕТ СН'!$H$21</f>
        <v>3502.8613539899998</v>
      </c>
      <c r="J85" s="36">
        <f>SUMIFS(СВЦЭМ!$D$33:$D$776,СВЦЭМ!$A$33:$A$776,$A85,СВЦЭМ!$B$33:$B$776,J$83)+'СЕТ СН'!$H$11+СВЦЭМ!$D$10+'СЕТ СН'!$H$5-'СЕТ СН'!$H$21</f>
        <v>3483.7283944699998</v>
      </c>
      <c r="K85" s="36">
        <f>SUMIFS(СВЦЭМ!$D$33:$D$776,СВЦЭМ!$A$33:$A$776,$A85,СВЦЭМ!$B$33:$B$776,K$83)+'СЕТ СН'!$H$11+СВЦЭМ!$D$10+'СЕТ СН'!$H$5-'СЕТ СН'!$H$21</f>
        <v>3444.8694541499999</v>
      </c>
      <c r="L85" s="36">
        <f>SUMIFS(СВЦЭМ!$D$33:$D$776,СВЦЭМ!$A$33:$A$776,$A85,СВЦЭМ!$B$33:$B$776,L$83)+'СЕТ СН'!$H$11+СВЦЭМ!$D$10+'СЕТ СН'!$H$5-'СЕТ СН'!$H$21</f>
        <v>3444.12785837</v>
      </c>
      <c r="M85" s="36">
        <f>SUMIFS(СВЦЭМ!$D$33:$D$776,СВЦЭМ!$A$33:$A$776,$A85,СВЦЭМ!$B$33:$B$776,M$83)+'СЕТ СН'!$H$11+СВЦЭМ!$D$10+'СЕТ СН'!$H$5-'СЕТ СН'!$H$21</f>
        <v>3448.7005650599999</v>
      </c>
      <c r="N85" s="36">
        <f>SUMIFS(СВЦЭМ!$D$33:$D$776,СВЦЭМ!$A$33:$A$776,$A85,СВЦЭМ!$B$33:$B$776,N$83)+'СЕТ СН'!$H$11+СВЦЭМ!$D$10+'СЕТ СН'!$H$5-'СЕТ СН'!$H$21</f>
        <v>3457.4322542800001</v>
      </c>
      <c r="O85" s="36">
        <f>SUMIFS(СВЦЭМ!$D$33:$D$776,СВЦЭМ!$A$33:$A$776,$A85,СВЦЭМ!$B$33:$B$776,O$83)+'СЕТ СН'!$H$11+СВЦЭМ!$D$10+'СЕТ СН'!$H$5-'СЕТ СН'!$H$21</f>
        <v>3449.56346665</v>
      </c>
      <c r="P85" s="36">
        <f>SUMIFS(СВЦЭМ!$D$33:$D$776,СВЦЭМ!$A$33:$A$776,$A85,СВЦЭМ!$B$33:$B$776,P$83)+'СЕТ СН'!$H$11+СВЦЭМ!$D$10+'СЕТ СН'!$H$5-'СЕТ СН'!$H$21</f>
        <v>3449.3386222999998</v>
      </c>
      <c r="Q85" s="36">
        <f>SUMIFS(СВЦЭМ!$D$33:$D$776,СВЦЭМ!$A$33:$A$776,$A85,СВЦЭМ!$B$33:$B$776,Q$83)+'СЕТ СН'!$H$11+СВЦЭМ!$D$10+'СЕТ СН'!$H$5-'СЕТ СН'!$H$21</f>
        <v>3453.7136023200001</v>
      </c>
      <c r="R85" s="36">
        <f>SUMIFS(СВЦЭМ!$D$33:$D$776,СВЦЭМ!$A$33:$A$776,$A85,СВЦЭМ!$B$33:$B$776,R$83)+'СЕТ СН'!$H$11+СВЦЭМ!$D$10+'СЕТ СН'!$H$5-'СЕТ СН'!$H$21</f>
        <v>3418.4084304499997</v>
      </c>
      <c r="S85" s="36">
        <f>SUMIFS(СВЦЭМ!$D$33:$D$776,СВЦЭМ!$A$33:$A$776,$A85,СВЦЭМ!$B$33:$B$776,S$83)+'СЕТ СН'!$H$11+СВЦЭМ!$D$10+'СЕТ СН'!$H$5-'СЕТ СН'!$H$21</f>
        <v>3379.1837747899999</v>
      </c>
      <c r="T85" s="36">
        <f>SUMIFS(СВЦЭМ!$D$33:$D$776,СВЦЭМ!$A$33:$A$776,$A85,СВЦЭМ!$B$33:$B$776,T$83)+'СЕТ СН'!$H$11+СВЦЭМ!$D$10+'СЕТ СН'!$H$5-'СЕТ СН'!$H$21</f>
        <v>3379.4817197499997</v>
      </c>
      <c r="U85" s="36">
        <f>SUMIFS(СВЦЭМ!$D$33:$D$776,СВЦЭМ!$A$33:$A$776,$A85,СВЦЭМ!$B$33:$B$776,U$83)+'СЕТ СН'!$H$11+СВЦЭМ!$D$10+'СЕТ СН'!$H$5-'СЕТ СН'!$H$21</f>
        <v>3379.3406437599997</v>
      </c>
      <c r="V85" s="36">
        <f>SUMIFS(СВЦЭМ!$D$33:$D$776,СВЦЭМ!$A$33:$A$776,$A85,СВЦЭМ!$B$33:$B$776,V$83)+'СЕТ СН'!$H$11+СВЦЭМ!$D$10+'СЕТ СН'!$H$5-'СЕТ СН'!$H$21</f>
        <v>3396.42983271</v>
      </c>
      <c r="W85" s="36">
        <f>SUMIFS(СВЦЭМ!$D$33:$D$776,СВЦЭМ!$A$33:$A$776,$A85,СВЦЭМ!$B$33:$B$776,W$83)+'СЕТ СН'!$H$11+СВЦЭМ!$D$10+'СЕТ СН'!$H$5-'СЕТ СН'!$H$21</f>
        <v>3382.0109986899997</v>
      </c>
      <c r="X85" s="36">
        <f>SUMIFS(СВЦЭМ!$D$33:$D$776,СВЦЭМ!$A$33:$A$776,$A85,СВЦЭМ!$B$33:$B$776,X$83)+'СЕТ СН'!$H$11+СВЦЭМ!$D$10+'СЕТ СН'!$H$5-'СЕТ СН'!$H$21</f>
        <v>3404.5976009799997</v>
      </c>
      <c r="Y85" s="36">
        <f>SUMIFS(СВЦЭМ!$D$33:$D$776,СВЦЭМ!$A$33:$A$776,$A85,СВЦЭМ!$B$33:$B$776,Y$83)+'СЕТ СН'!$H$11+СВЦЭМ!$D$10+'СЕТ СН'!$H$5-'СЕТ СН'!$H$21</f>
        <v>3457.9273854200001</v>
      </c>
    </row>
    <row r="86" spans="1:27" ht="15.75" x14ac:dyDescent="0.2">
      <c r="A86" s="35">
        <f t="shared" ref="A86:A114" si="2">A85+1</f>
        <v>43711</v>
      </c>
      <c r="B86" s="36">
        <f>SUMIFS(СВЦЭМ!$D$33:$D$776,СВЦЭМ!$A$33:$A$776,$A86,СВЦЭМ!$B$33:$B$776,B$83)+'СЕТ СН'!$H$11+СВЦЭМ!$D$10+'СЕТ СН'!$H$5-'СЕТ СН'!$H$21</f>
        <v>3524.3653885999997</v>
      </c>
      <c r="C86" s="36">
        <f>SUMIFS(СВЦЭМ!$D$33:$D$776,СВЦЭМ!$A$33:$A$776,$A86,СВЦЭМ!$B$33:$B$776,C$83)+'СЕТ СН'!$H$11+СВЦЭМ!$D$10+'СЕТ СН'!$H$5-'СЕТ СН'!$H$21</f>
        <v>3538.6732573700001</v>
      </c>
      <c r="D86" s="36">
        <f>SUMIFS(СВЦЭМ!$D$33:$D$776,СВЦЭМ!$A$33:$A$776,$A86,СВЦЭМ!$B$33:$B$776,D$83)+'СЕТ СН'!$H$11+СВЦЭМ!$D$10+'СЕТ СН'!$H$5-'СЕТ СН'!$H$21</f>
        <v>3529.9788553600001</v>
      </c>
      <c r="E86" s="36">
        <f>SUMIFS(СВЦЭМ!$D$33:$D$776,СВЦЭМ!$A$33:$A$776,$A86,СВЦЭМ!$B$33:$B$776,E$83)+'СЕТ СН'!$H$11+СВЦЭМ!$D$10+'СЕТ СН'!$H$5-'СЕТ СН'!$H$21</f>
        <v>3520.3430962499997</v>
      </c>
      <c r="F86" s="36">
        <f>SUMIFS(СВЦЭМ!$D$33:$D$776,СВЦЭМ!$A$33:$A$776,$A86,СВЦЭМ!$B$33:$B$776,F$83)+'СЕТ СН'!$H$11+СВЦЭМ!$D$10+'СЕТ СН'!$H$5-'СЕТ СН'!$H$21</f>
        <v>3521.7080987599998</v>
      </c>
      <c r="G86" s="36">
        <f>SUMIFS(СВЦЭМ!$D$33:$D$776,СВЦЭМ!$A$33:$A$776,$A86,СВЦЭМ!$B$33:$B$776,G$83)+'СЕТ СН'!$H$11+СВЦЭМ!$D$10+'СЕТ СН'!$H$5-'СЕТ СН'!$H$21</f>
        <v>3523.5164023500001</v>
      </c>
      <c r="H86" s="36">
        <f>SUMIFS(СВЦЭМ!$D$33:$D$776,СВЦЭМ!$A$33:$A$776,$A86,СВЦЭМ!$B$33:$B$776,H$83)+'СЕТ СН'!$H$11+СВЦЭМ!$D$10+'СЕТ СН'!$H$5-'СЕТ СН'!$H$21</f>
        <v>3520.4390411899999</v>
      </c>
      <c r="I86" s="36">
        <f>SUMIFS(СВЦЭМ!$D$33:$D$776,СВЦЭМ!$A$33:$A$776,$A86,СВЦЭМ!$B$33:$B$776,I$83)+'СЕТ СН'!$H$11+СВЦЭМ!$D$10+'СЕТ СН'!$H$5-'СЕТ СН'!$H$21</f>
        <v>3507.4284906799999</v>
      </c>
      <c r="J86" s="36">
        <f>SUMIFS(СВЦЭМ!$D$33:$D$776,СВЦЭМ!$A$33:$A$776,$A86,СВЦЭМ!$B$33:$B$776,J$83)+'СЕТ СН'!$H$11+СВЦЭМ!$D$10+'СЕТ СН'!$H$5-'СЕТ СН'!$H$21</f>
        <v>3459.4026228599996</v>
      </c>
      <c r="K86" s="36">
        <f>SUMIFS(СВЦЭМ!$D$33:$D$776,СВЦЭМ!$A$33:$A$776,$A86,СВЦЭМ!$B$33:$B$776,K$83)+'СЕТ СН'!$H$11+СВЦЭМ!$D$10+'СЕТ СН'!$H$5-'СЕТ СН'!$H$21</f>
        <v>3462.74513286</v>
      </c>
      <c r="L86" s="36">
        <f>SUMIFS(СВЦЭМ!$D$33:$D$776,СВЦЭМ!$A$33:$A$776,$A86,СВЦЭМ!$B$33:$B$776,L$83)+'СЕТ СН'!$H$11+СВЦЭМ!$D$10+'СЕТ СН'!$H$5-'СЕТ СН'!$H$21</f>
        <v>3464.8878306699999</v>
      </c>
      <c r="M86" s="36">
        <f>SUMIFS(СВЦЭМ!$D$33:$D$776,СВЦЭМ!$A$33:$A$776,$A86,СВЦЭМ!$B$33:$B$776,M$83)+'СЕТ СН'!$H$11+СВЦЭМ!$D$10+'СЕТ СН'!$H$5-'СЕТ СН'!$H$21</f>
        <v>3459.5784454099999</v>
      </c>
      <c r="N86" s="36">
        <f>SUMIFS(СВЦЭМ!$D$33:$D$776,СВЦЭМ!$A$33:$A$776,$A86,СВЦЭМ!$B$33:$B$776,N$83)+'СЕТ СН'!$H$11+СВЦЭМ!$D$10+'СЕТ СН'!$H$5-'СЕТ СН'!$H$21</f>
        <v>3457.9187365899998</v>
      </c>
      <c r="O86" s="36">
        <f>SUMIFS(СВЦЭМ!$D$33:$D$776,СВЦЭМ!$A$33:$A$776,$A86,СВЦЭМ!$B$33:$B$776,O$83)+'СЕТ СН'!$H$11+СВЦЭМ!$D$10+'СЕТ СН'!$H$5-'СЕТ СН'!$H$21</f>
        <v>3457.8340040499997</v>
      </c>
      <c r="P86" s="36">
        <f>SUMIFS(СВЦЭМ!$D$33:$D$776,СВЦЭМ!$A$33:$A$776,$A86,СВЦЭМ!$B$33:$B$776,P$83)+'СЕТ СН'!$H$11+СВЦЭМ!$D$10+'СЕТ СН'!$H$5-'СЕТ СН'!$H$21</f>
        <v>3462.4049905900001</v>
      </c>
      <c r="Q86" s="36">
        <f>SUMIFS(СВЦЭМ!$D$33:$D$776,СВЦЭМ!$A$33:$A$776,$A86,СВЦЭМ!$B$33:$B$776,Q$83)+'СЕТ СН'!$H$11+СВЦЭМ!$D$10+'СЕТ СН'!$H$5-'СЕТ СН'!$H$21</f>
        <v>3461.88970634</v>
      </c>
      <c r="R86" s="36">
        <f>SUMIFS(СВЦЭМ!$D$33:$D$776,СВЦЭМ!$A$33:$A$776,$A86,СВЦЭМ!$B$33:$B$776,R$83)+'СЕТ СН'!$H$11+СВЦЭМ!$D$10+'СЕТ СН'!$H$5-'СЕТ СН'!$H$21</f>
        <v>3417.00890476</v>
      </c>
      <c r="S86" s="36">
        <f>SUMIFS(СВЦЭМ!$D$33:$D$776,СВЦЭМ!$A$33:$A$776,$A86,СВЦЭМ!$B$33:$B$776,S$83)+'СЕТ СН'!$H$11+СВЦЭМ!$D$10+'СЕТ СН'!$H$5-'СЕТ СН'!$H$21</f>
        <v>3380.1895313199998</v>
      </c>
      <c r="T86" s="36">
        <f>SUMIFS(СВЦЭМ!$D$33:$D$776,СВЦЭМ!$A$33:$A$776,$A86,СВЦЭМ!$B$33:$B$776,T$83)+'СЕТ СН'!$H$11+СВЦЭМ!$D$10+'СЕТ СН'!$H$5-'СЕТ СН'!$H$21</f>
        <v>3392.4575750099998</v>
      </c>
      <c r="U86" s="36">
        <f>SUMIFS(СВЦЭМ!$D$33:$D$776,СВЦЭМ!$A$33:$A$776,$A86,СВЦЭМ!$B$33:$B$776,U$83)+'СЕТ СН'!$H$11+СВЦЭМ!$D$10+'СЕТ СН'!$H$5-'СЕТ СН'!$H$21</f>
        <v>3396.9535270199999</v>
      </c>
      <c r="V86" s="36">
        <f>SUMIFS(СВЦЭМ!$D$33:$D$776,СВЦЭМ!$A$33:$A$776,$A86,СВЦЭМ!$B$33:$B$776,V$83)+'СЕТ СН'!$H$11+СВЦЭМ!$D$10+'СЕТ СН'!$H$5-'СЕТ СН'!$H$21</f>
        <v>3416.1674170899996</v>
      </c>
      <c r="W86" s="36">
        <f>SUMIFS(СВЦЭМ!$D$33:$D$776,СВЦЭМ!$A$33:$A$776,$A86,СВЦЭМ!$B$33:$B$776,W$83)+'СЕТ СН'!$H$11+СВЦЭМ!$D$10+'СЕТ СН'!$H$5-'СЕТ СН'!$H$21</f>
        <v>3401.2170875399997</v>
      </c>
      <c r="X86" s="36">
        <f>SUMIFS(СВЦЭМ!$D$33:$D$776,СВЦЭМ!$A$33:$A$776,$A86,СВЦЭМ!$B$33:$B$776,X$83)+'СЕТ СН'!$H$11+СВЦЭМ!$D$10+'СЕТ СН'!$H$5-'СЕТ СН'!$H$21</f>
        <v>3375.0065765299996</v>
      </c>
      <c r="Y86" s="36">
        <f>SUMIFS(СВЦЭМ!$D$33:$D$776,СВЦЭМ!$A$33:$A$776,$A86,СВЦЭМ!$B$33:$B$776,Y$83)+'СЕТ СН'!$H$11+СВЦЭМ!$D$10+'СЕТ СН'!$H$5-'СЕТ СН'!$H$21</f>
        <v>3453.0019502300001</v>
      </c>
    </row>
    <row r="87" spans="1:27" ht="15.75" x14ac:dyDescent="0.2">
      <c r="A87" s="35">
        <f t="shared" si="2"/>
        <v>43712</v>
      </c>
      <c r="B87" s="36">
        <f>SUMIFS(СВЦЭМ!$D$33:$D$776,СВЦЭМ!$A$33:$A$776,$A87,СВЦЭМ!$B$33:$B$776,B$83)+'СЕТ СН'!$H$11+СВЦЭМ!$D$10+'СЕТ СН'!$H$5-'СЕТ СН'!$H$21</f>
        <v>3521.8854342999998</v>
      </c>
      <c r="C87" s="36">
        <f>SUMIFS(СВЦЭМ!$D$33:$D$776,СВЦЭМ!$A$33:$A$776,$A87,СВЦЭМ!$B$33:$B$776,C$83)+'СЕТ СН'!$H$11+СВЦЭМ!$D$10+'СЕТ СН'!$H$5-'СЕТ СН'!$H$21</f>
        <v>3527.1171012699997</v>
      </c>
      <c r="D87" s="36">
        <f>SUMIFS(СВЦЭМ!$D$33:$D$776,СВЦЭМ!$A$33:$A$776,$A87,СВЦЭМ!$B$33:$B$776,D$83)+'СЕТ СН'!$H$11+СВЦЭМ!$D$10+'СЕТ СН'!$H$5-'СЕТ СН'!$H$21</f>
        <v>3522.0211730999999</v>
      </c>
      <c r="E87" s="36">
        <f>SUMIFS(СВЦЭМ!$D$33:$D$776,СВЦЭМ!$A$33:$A$776,$A87,СВЦЭМ!$B$33:$B$776,E$83)+'СЕТ СН'!$H$11+СВЦЭМ!$D$10+'СЕТ СН'!$H$5-'СЕТ СН'!$H$21</f>
        <v>3516.7385868599999</v>
      </c>
      <c r="F87" s="36">
        <f>SUMIFS(СВЦЭМ!$D$33:$D$776,СВЦЭМ!$A$33:$A$776,$A87,СВЦЭМ!$B$33:$B$776,F$83)+'СЕТ СН'!$H$11+СВЦЭМ!$D$10+'СЕТ СН'!$H$5-'СЕТ СН'!$H$21</f>
        <v>3503.9213279299997</v>
      </c>
      <c r="G87" s="36">
        <f>SUMIFS(СВЦЭМ!$D$33:$D$776,СВЦЭМ!$A$33:$A$776,$A87,СВЦЭМ!$B$33:$B$776,G$83)+'СЕТ СН'!$H$11+СВЦЭМ!$D$10+'СЕТ СН'!$H$5-'СЕТ СН'!$H$21</f>
        <v>3516.5824880499999</v>
      </c>
      <c r="H87" s="36">
        <f>SUMIFS(СВЦЭМ!$D$33:$D$776,СВЦЭМ!$A$33:$A$776,$A87,СВЦЭМ!$B$33:$B$776,H$83)+'СЕТ СН'!$H$11+СВЦЭМ!$D$10+'СЕТ СН'!$H$5-'СЕТ СН'!$H$21</f>
        <v>3486.3139067699999</v>
      </c>
      <c r="I87" s="36">
        <f>SUMIFS(СВЦЭМ!$D$33:$D$776,СВЦЭМ!$A$33:$A$776,$A87,СВЦЭМ!$B$33:$B$776,I$83)+'СЕТ СН'!$H$11+СВЦЭМ!$D$10+'СЕТ СН'!$H$5-'СЕТ СН'!$H$21</f>
        <v>3474.1352347699999</v>
      </c>
      <c r="J87" s="36">
        <f>SUMIFS(СВЦЭМ!$D$33:$D$776,СВЦЭМ!$A$33:$A$776,$A87,СВЦЭМ!$B$33:$B$776,J$83)+'СЕТ СН'!$H$11+СВЦЭМ!$D$10+'СЕТ СН'!$H$5-'СЕТ СН'!$H$21</f>
        <v>3463.0115948399998</v>
      </c>
      <c r="K87" s="36">
        <f>SUMIFS(СВЦЭМ!$D$33:$D$776,СВЦЭМ!$A$33:$A$776,$A87,СВЦЭМ!$B$33:$B$776,K$83)+'СЕТ СН'!$H$11+СВЦЭМ!$D$10+'СЕТ СН'!$H$5-'СЕТ СН'!$H$21</f>
        <v>3471.0412318199997</v>
      </c>
      <c r="L87" s="36">
        <f>SUMIFS(СВЦЭМ!$D$33:$D$776,СВЦЭМ!$A$33:$A$776,$A87,СВЦЭМ!$B$33:$B$776,L$83)+'СЕТ СН'!$H$11+СВЦЭМ!$D$10+'СЕТ СН'!$H$5-'СЕТ СН'!$H$21</f>
        <v>3476.69615922</v>
      </c>
      <c r="M87" s="36">
        <f>SUMIFS(СВЦЭМ!$D$33:$D$776,СВЦЭМ!$A$33:$A$776,$A87,СВЦЭМ!$B$33:$B$776,M$83)+'СЕТ СН'!$H$11+СВЦЭМ!$D$10+'СЕТ СН'!$H$5-'СЕТ СН'!$H$21</f>
        <v>3477.5771200599997</v>
      </c>
      <c r="N87" s="36">
        <f>SUMIFS(СВЦЭМ!$D$33:$D$776,СВЦЭМ!$A$33:$A$776,$A87,СВЦЭМ!$B$33:$B$776,N$83)+'СЕТ СН'!$H$11+СВЦЭМ!$D$10+'СЕТ СН'!$H$5-'СЕТ СН'!$H$21</f>
        <v>3474.4594769199998</v>
      </c>
      <c r="O87" s="36">
        <f>SUMIFS(СВЦЭМ!$D$33:$D$776,СВЦЭМ!$A$33:$A$776,$A87,СВЦЭМ!$B$33:$B$776,O$83)+'СЕТ СН'!$H$11+СВЦЭМ!$D$10+'СЕТ СН'!$H$5-'СЕТ СН'!$H$21</f>
        <v>3474.9041278999998</v>
      </c>
      <c r="P87" s="36">
        <f>SUMIFS(СВЦЭМ!$D$33:$D$776,СВЦЭМ!$A$33:$A$776,$A87,СВЦЭМ!$B$33:$B$776,P$83)+'СЕТ СН'!$H$11+СВЦЭМ!$D$10+'СЕТ СН'!$H$5-'СЕТ СН'!$H$21</f>
        <v>3479.4843984700001</v>
      </c>
      <c r="Q87" s="36">
        <f>SUMIFS(СВЦЭМ!$D$33:$D$776,СВЦЭМ!$A$33:$A$776,$A87,СВЦЭМ!$B$33:$B$776,Q$83)+'СЕТ СН'!$H$11+СВЦЭМ!$D$10+'СЕТ СН'!$H$5-'СЕТ СН'!$H$21</f>
        <v>3474.3575650899998</v>
      </c>
      <c r="R87" s="36">
        <f>SUMIFS(СВЦЭМ!$D$33:$D$776,СВЦЭМ!$A$33:$A$776,$A87,СВЦЭМ!$B$33:$B$776,R$83)+'СЕТ СН'!$H$11+СВЦЭМ!$D$10+'СЕТ СН'!$H$5-'СЕТ СН'!$H$21</f>
        <v>3426.0102037500001</v>
      </c>
      <c r="S87" s="36">
        <f>SUMIFS(СВЦЭМ!$D$33:$D$776,СВЦЭМ!$A$33:$A$776,$A87,СВЦЭМ!$B$33:$B$776,S$83)+'СЕТ СН'!$H$11+СВЦЭМ!$D$10+'СЕТ СН'!$H$5-'СЕТ СН'!$H$21</f>
        <v>3391.3642366899999</v>
      </c>
      <c r="T87" s="36">
        <f>SUMIFS(СВЦЭМ!$D$33:$D$776,СВЦЭМ!$A$33:$A$776,$A87,СВЦЭМ!$B$33:$B$776,T$83)+'СЕТ СН'!$H$11+СВЦЭМ!$D$10+'СЕТ СН'!$H$5-'СЕТ СН'!$H$21</f>
        <v>3391.66706522</v>
      </c>
      <c r="U87" s="36">
        <f>SUMIFS(СВЦЭМ!$D$33:$D$776,СВЦЭМ!$A$33:$A$776,$A87,СВЦЭМ!$B$33:$B$776,U$83)+'СЕТ СН'!$H$11+СВЦЭМ!$D$10+'СЕТ СН'!$H$5-'СЕТ СН'!$H$21</f>
        <v>3393.2745565199998</v>
      </c>
      <c r="V87" s="36">
        <f>SUMIFS(СВЦЭМ!$D$33:$D$776,СВЦЭМ!$A$33:$A$776,$A87,СВЦЭМ!$B$33:$B$776,V$83)+'СЕТ СН'!$H$11+СВЦЭМ!$D$10+'СЕТ СН'!$H$5-'СЕТ СН'!$H$21</f>
        <v>3405.38097956</v>
      </c>
      <c r="W87" s="36">
        <f>SUMIFS(СВЦЭМ!$D$33:$D$776,СВЦЭМ!$A$33:$A$776,$A87,СВЦЭМ!$B$33:$B$776,W$83)+'СЕТ СН'!$H$11+СВЦЭМ!$D$10+'СЕТ СН'!$H$5-'СЕТ СН'!$H$21</f>
        <v>3399.4601439399999</v>
      </c>
      <c r="X87" s="36">
        <f>SUMIFS(СВЦЭМ!$D$33:$D$776,СВЦЭМ!$A$33:$A$776,$A87,СВЦЭМ!$B$33:$B$776,X$83)+'СЕТ СН'!$H$11+СВЦЭМ!$D$10+'СЕТ СН'!$H$5-'СЕТ СН'!$H$21</f>
        <v>3380.7900040499999</v>
      </c>
      <c r="Y87" s="36">
        <f>SUMIFS(СВЦЭМ!$D$33:$D$776,СВЦЭМ!$A$33:$A$776,$A87,СВЦЭМ!$B$33:$B$776,Y$83)+'СЕТ СН'!$H$11+СВЦЭМ!$D$10+'СЕТ СН'!$H$5-'СЕТ СН'!$H$21</f>
        <v>3443.1506984600001</v>
      </c>
    </row>
    <row r="88" spans="1:27" ht="15.75" x14ac:dyDescent="0.2">
      <c r="A88" s="35">
        <f t="shared" si="2"/>
        <v>43713</v>
      </c>
      <c r="B88" s="36">
        <f>SUMIFS(СВЦЭМ!$D$33:$D$776,СВЦЭМ!$A$33:$A$776,$A88,СВЦЭМ!$B$33:$B$776,B$83)+'СЕТ СН'!$H$11+СВЦЭМ!$D$10+'СЕТ СН'!$H$5-'СЕТ СН'!$H$21</f>
        <v>3531.8793852499998</v>
      </c>
      <c r="C88" s="36">
        <f>SUMIFS(СВЦЭМ!$D$33:$D$776,СВЦЭМ!$A$33:$A$776,$A88,СВЦЭМ!$B$33:$B$776,C$83)+'СЕТ СН'!$H$11+СВЦЭМ!$D$10+'СЕТ СН'!$H$5-'СЕТ СН'!$H$21</f>
        <v>3524.3659438</v>
      </c>
      <c r="D88" s="36">
        <f>SUMIFS(СВЦЭМ!$D$33:$D$776,СВЦЭМ!$A$33:$A$776,$A88,СВЦЭМ!$B$33:$B$776,D$83)+'СЕТ СН'!$H$11+СВЦЭМ!$D$10+'СЕТ СН'!$H$5-'СЕТ СН'!$H$21</f>
        <v>3520.4996861199998</v>
      </c>
      <c r="E88" s="36">
        <f>SUMIFS(СВЦЭМ!$D$33:$D$776,СВЦЭМ!$A$33:$A$776,$A88,СВЦЭМ!$B$33:$B$776,E$83)+'СЕТ СН'!$H$11+СВЦЭМ!$D$10+'СЕТ СН'!$H$5-'СЕТ СН'!$H$21</f>
        <v>3530.1855293600001</v>
      </c>
      <c r="F88" s="36">
        <f>SUMIFS(СВЦЭМ!$D$33:$D$776,СВЦЭМ!$A$33:$A$776,$A88,СВЦЭМ!$B$33:$B$776,F$83)+'СЕТ СН'!$H$11+СВЦЭМ!$D$10+'СЕТ СН'!$H$5-'СЕТ СН'!$H$21</f>
        <v>3520.1851144900002</v>
      </c>
      <c r="G88" s="36">
        <f>SUMIFS(СВЦЭМ!$D$33:$D$776,СВЦЭМ!$A$33:$A$776,$A88,СВЦЭМ!$B$33:$B$776,G$83)+'СЕТ СН'!$H$11+СВЦЭМ!$D$10+'СЕТ СН'!$H$5-'СЕТ СН'!$H$21</f>
        <v>3527.2755283799997</v>
      </c>
      <c r="H88" s="36">
        <f>SUMIFS(СВЦЭМ!$D$33:$D$776,СВЦЭМ!$A$33:$A$776,$A88,СВЦЭМ!$B$33:$B$776,H$83)+'СЕТ СН'!$H$11+СВЦЭМ!$D$10+'СЕТ СН'!$H$5-'СЕТ СН'!$H$21</f>
        <v>3519.6696260600002</v>
      </c>
      <c r="I88" s="36">
        <f>SUMIFS(СВЦЭМ!$D$33:$D$776,СВЦЭМ!$A$33:$A$776,$A88,СВЦЭМ!$B$33:$B$776,I$83)+'СЕТ СН'!$H$11+СВЦЭМ!$D$10+'СЕТ СН'!$H$5-'СЕТ СН'!$H$21</f>
        <v>3463.32451124</v>
      </c>
      <c r="J88" s="36">
        <f>SUMIFS(СВЦЭМ!$D$33:$D$776,СВЦЭМ!$A$33:$A$776,$A88,СВЦЭМ!$B$33:$B$776,J$83)+'СЕТ СН'!$H$11+СВЦЭМ!$D$10+'СЕТ СН'!$H$5-'СЕТ СН'!$H$21</f>
        <v>3468.6311698</v>
      </c>
      <c r="K88" s="36">
        <f>SUMIFS(СВЦЭМ!$D$33:$D$776,СВЦЭМ!$A$33:$A$776,$A88,СВЦЭМ!$B$33:$B$776,K$83)+'СЕТ СН'!$H$11+СВЦЭМ!$D$10+'СЕТ СН'!$H$5-'СЕТ СН'!$H$21</f>
        <v>3483.2106294699997</v>
      </c>
      <c r="L88" s="36">
        <f>SUMIFS(СВЦЭМ!$D$33:$D$776,СВЦЭМ!$A$33:$A$776,$A88,СВЦЭМ!$B$33:$B$776,L$83)+'СЕТ СН'!$H$11+СВЦЭМ!$D$10+'СЕТ СН'!$H$5-'СЕТ СН'!$H$21</f>
        <v>3490.1522953399999</v>
      </c>
      <c r="M88" s="36">
        <f>SUMIFS(СВЦЭМ!$D$33:$D$776,СВЦЭМ!$A$33:$A$776,$A88,СВЦЭМ!$B$33:$B$776,M$83)+'СЕТ СН'!$H$11+СВЦЭМ!$D$10+'СЕТ СН'!$H$5-'СЕТ СН'!$H$21</f>
        <v>3484.5722016999998</v>
      </c>
      <c r="N88" s="36">
        <f>SUMIFS(СВЦЭМ!$D$33:$D$776,СВЦЭМ!$A$33:$A$776,$A88,СВЦЭМ!$B$33:$B$776,N$83)+'СЕТ СН'!$H$11+СВЦЭМ!$D$10+'СЕТ СН'!$H$5-'СЕТ СН'!$H$21</f>
        <v>3474.3526517400001</v>
      </c>
      <c r="O88" s="36">
        <f>SUMIFS(СВЦЭМ!$D$33:$D$776,СВЦЭМ!$A$33:$A$776,$A88,СВЦЭМ!$B$33:$B$776,O$83)+'СЕТ СН'!$H$11+СВЦЭМ!$D$10+'СЕТ СН'!$H$5-'СЕТ СН'!$H$21</f>
        <v>3477.4431821999997</v>
      </c>
      <c r="P88" s="36">
        <f>SUMIFS(СВЦЭМ!$D$33:$D$776,СВЦЭМ!$A$33:$A$776,$A88,СВЦЭМ!$B$33:$B$776,P$83)+'СЕТ СН'!$H$11+СВЦЭМ!$D$10+'СЕТ СН'!$H$5-'СЕТ СН'!$H$21</f>
        <v>3478.7312932300001</v>
      </c>
      <c r="Q88" s="36">
        <f>SUMIFS(СВЦЭМ!$D$33:$D$776,СВЦЭМ!$A$33:$A$776,$A88,СВЦЭМ!$B$33:$B$776,Q$83)+'СЕТ СН'!$H$11+СВЦЭМ!$D$10+'СЕТ СН'!$H$5-'СЕТ СН'!$H$21</f>
        <v>3461.931325</v>
      </c>
      <c r="R88" s="36">
        <f>SUMIFS(СВЦЭМ!$D$33:$D$776,СВЦЭМ!$A$33:$A$776,$A88,СВЦЭМ!$B$33:$B$776,R$83)+'СЕТ СН'!$H$11+СВЦЭМ!$D$10+'СЕТ СН'!$H$5-'СЕТ СН'!$H$21</f>
        <v>3419.7947218199997</v>
      </c>
      <c r="S88" s="36">
        <f>SUMIFS(СВЦЭМ!$D$33:$D$776,СВЦЭМ!$A$33:$A$776,$A88,СВЦЭМ!$B$33:$B$776,S$83)+'СЕТ СН'!$H$11+СВЦЭМ!$D$10+'СЕТ СН'!$H$5-'СЕТ СН'!$H$21</f>
        <v>3398.9628500999997</v>
      </c>
      <c r="T88" s="36">
        <f>SUMIFS(СВЦЭМ!$D$33:$D$776,СВЦЭМ!$A$33:$A$776,$A88,СВЦЭМ!$B$33:$B$776,T$83)+'СЕТ СН'!$H$11+СВЦЭМ!$D$10+'СЕТ СН'!$H$5-'СЕТ СН'!$H$21</f>
        <v>3428.7690807199997</v>
      </c>
      <c r="U88" s="36">
        <f>SUMIFS(СВЦЭМ!$D$33:$D$776,СВЦЭМ!$A$33:$A$776,$A88,СВЦЭМ!$B$33:$B$776,U$83)+'СЕТ СН'!$H$11+СВЦЭМ!$D$10+'СЕТ СН'!$H$5-'СЕТ СН'!$H$21</f>
        <v>3405.0453791899999</v>
      </c>
      <c r="V88" s="36">
        <f>SUMIFS(СВЦЭМ!$D$33:$D$776,СВЦЭМ!$A$33:$A$776,$A88,СВЦЭМ!$B$33:$B$776,V$83)+'СЕТ СН'!$H$11+СВЦЭМ!$D$10+'СЕТ СН'!$H$5-'СЕТ СН'!$H$21</f>
        <v>3410.5336142900001</v>
      </c>
      <c r="W88" s="36">
        <f>SUMIFS(СВЦЭМ!$D$33:$D$776,СВЦЭМ!$A$33:$A$776,$A88,СВЦЭМ!$B$33:$B$776,W$83)+'СЕТ СН'!$H$11+СВЦЭМ!$D$10+'СЕТ СН'!$H$5-'СЕТ СН'!$H$21</f>
        <v>3398.4256246300001</v>
      </c>
      <c r="X88" s="36">
        <f>SUMIFS(СВЦЭМ!$D$33:$D$776,СВЦЭМ!$A$33:$A$776,$A88,СВЦЭМ!$B$33:$B$776,X$83)+'СЕТ СН'!$H$11+СВЦЭМ!$D$10+'СЕТ СН'!$H$5-'СЕТ СН'!$H$21</f>
        <v>3370.2220776200002</v>
      </c>
      <c r="Y88" s="36">
        <f>SUMIFS(СВЦЭМ!$D$33:$D$776,СВЦЭМ!$A$33:$A$776,$A88,СВЦЭМ!$B$33:$B$776,Y$83)+'СЕТ СН'!$H$11+СВЦЭМ!$D$10+'СЕТ СН'!$H$5-'СЕТ СН'!$H$21</f>
        <v>3405.3701394999998</v>
      </c>
    </row>
    <row r="89" spans="1:27" ht="15.75" x14ac:dyDescent="0.2">
      <c r="A89" s="35">
        <f t="shared" si="2"/>
        <v>43714</v>
      </c>
      <c r="B89" s="36">
        <f>SUMIFS(СВЦЭМ!$D$33:$D$776,СВЦЭМ!$A$33:$A$776,$A89,СВЦЭМ!$B$33:$B$776,B$83)+'СЕТ СН'!$H$11+СВЦЭМ!$D$10+'СЕТ СН'!$H$5-'СЕТ СН'!$H$21</f>
        <v>3419.7937591499999</v>
      </c>
      <c r="C89" s="36">
        <f>SUMIFS(СВЦЭМ!$D$33:$D$776,СВЦЭМ!$A$33:$A$776,$A89,СВЦЭМ!$B$33:$B$776,C$83)+'СЕТ СН'!$H$11+СВЦЭМ!$D$10+'СЕТ СН'!$H$5-'СЕТ СН'!$H$21</f>
        <v>3490.85777775</v>
      </c>
      <c r="D89" s="36">
        <f>SUMIFS(СВЦЭМ!$D$33:$D$776,СВЦЭМ!$A$33:$A$776,$A89,СВЦЭМ!$B$33:$B$776,D$83)+'СЕТ СН'!$H$11+СВЦЭМ!$D$10+'СЕТ СН'!$H$5-'СЕТ СН'!$H$21</f>
        <v>3541.7929165699998</v>
      </c>
      <c r="E89" s="36">
        <f>SUMIFS(СВЦЭМ!$D$33:$D$776,СВЦЭМ!$A$33:$A$776,$A89,СВЦЭМ!$B$33:$B$776,E$83)+'СЕТ СН'!$H$11+СВЦЭМ!$D$10+'СЕТ СН'!$H$5-'СЕТ СН'!$H$21</f>
        <v>3579.9067488999999</v>
      </c>
      <c r="F89" s="36">
        <f>SUMIFS(СВЦЭМ!$D$33:$D$776,СВЦЭМ!$A$33:$A$776,$A89,СВЦЭМ!$B$33:$B$776,F$83)+'СЕТ СН'!$H$11+СВЦЭМ!$D$10+'СЕТ СН'!$H$5-'СЕТ СН'!$H$21</f>
        <v>3576.6828233299998</v>
      </c>
      <c r="G89" s="36">
        <f>SUMIFS(СВЦЭМ!$D$33:$D$776,СВЦЭМ!$A$33:$A$776,$A89,СВЦЭМ!$B$33:$B$776,G$83)+'СЕТ СН'!$H$11+СВЦЭМ!$D$10+'СЕТ СН'!$H$5-'СЕТ СН'!$H$21</f>
        <v>3560.9153317999999</v>
      </c>
      <c r="H89" s="36">
        <f>SUMIFS(СВЦЭМ!$D$33:$D$776,СВЦЭМ!$A$33:$A$776,$A89,СВЦЭМ!$B$33:$B$776,H$83)+'СЕТ СН'!$H$11+СВЦЭМ!$D$10+'СЕТ СН'!$H$5-'СЕТ СН'!$H$21</f>
        <v>3516.9572333599999</v>
      </c>
      <c r="I89" s="36">
        <f>SUMIFS(СВЦЭМ!$D$33:$D$776,СВЦЭМ!$A$33:$A$776,$A89,СВЦЭМ!$B$33:$B$776,I$83)+'СЕТ СН'!$H$11+СВЦЭМ!$D$10+'СЕТ СН'!$H$5-'СЕТ СН'!$H$21</f>
        <v>3482.9357391099998</v>
      </c>
      <c r="J89" s="36">
        <f>SUMIFS(СВЦЭМ!$D$33:$D$776,СВЦЭМ!$A$33:$A$776,$A89,СВЦЭМ!$B$33:$B$776,J$83)+'СЕТ СН'!$H$11+СВЦЭМ!$D$10+'СЕТ СН'!$H$5-'СЕТ СН'!$H$21</f>
        <v>3446.9911002199997</v>
      </c>
      <c r="K89" s="36">
        <f>SUMIFS(СВЦЭМ!$D$33:$D$776,СВЦЭМ!$A$33:$A$776,$A89,СВЦЭМ!$B$33:$B$776,K$83)+'СЕТ СН'!$H$11+СВЦЭМ!$D$10+'СЕТ СН'!$H$5-'СЕТ СН'!$H$21</f>
        <v>3424.6244424799997</v>
      </c>
      <c r="L89" s="36">
        <f>SUMIFS(СВЦЭМ!$D$33:$D$776,СВЦЭМ!$A$33:$A$776,$A89,СВЦЭМ!$B$33:$B$776,L$83)+'СЕТ СН'!$H$11+СВЦЭМ!$D$10+'СЕТ СН'!$H$5-'СЕТ СН'!$H$21</f>
        <v>3437.2863232599998</v>
      </c>
      <c r="M89" s="36">
        <f>SUMIFS(СВЦЭМ!$D$33:$D$776,СВЦЭМ!$A$33:$A$776,$A89,СВЦЭМ!$B$33:$B$776,M$83)+'СЕТ СН'!$H$11+СВЦЭМ!$D$10+'СЕТ СН'!$H$5-'СЕТ СН'!$H$21</f>
        <v>3410.9537874999996</v>
      </c>
      <c r="N89" s="36">
        <f>SUMIFS(СВЦЭМ!$D$33:$D$776,СВЦЭМ!$A$33:$A$776,$A89,СВЦЭМ!$B$33:$B$776,N$83)+'СЕТ СН'!$H$11+СВЦЭМ!$D$10+'СЕТ СН'!$H$5-'СЕТ СН'!$H$21</f>
        <v>3408.74501491</v>
      </c>
      <c r="O89" s="36">
        <f>SUMIFS(СВЦЭМ!$D$33:$D$776,СВЦЭМ!$A$33:$A$776,$A89,СВЦЭМ!$B$33:$B$776,O$83)+'СЕТ СН'!$H$11+СВЦЭМ!$D$10+'СЕТ СН'!$H$5-'СЕТ СН'!$H$21</f>
        <v>3410.8503741899999</v>
      </c>
      <c r="P89" s="36">
        <f>SUMIFS(СВЦЭМ!$D$33:$D$776,СВЦЭМ!$A$33:$A$776,$A89,СВЦЭМ!$B$33:$B$776,P$83)+'СЕТ СН'!$H$11+СВЦЭМ!$D$10+'СЕТ СН'!$H$5-'СЕТ СН'!$H$21</f>
        <v>3435.8540931299999</v>
      </c>
      <c r="Q89" s="36">
        <f>SUMIFS(СВЦЭМ!$D$33:$D$776,СВЦЭМ!$A$33:$A$776,$A89,СВЦЭМ!$B$33:$B$776,Q$83)+'СЕТ СН'!$H$11+СВЦЭМ!$D$10+'СЕТ СН'!$H$5-'СЕТ СН'!$H$21</f>
        <v>3428.1086911499997</v>
      </c>
      <c r="R89" s="36">
        <f>SUMIFS(СВЦЭМ!$D$33:$D$776,СВЦЭМ!$A$33:$A$776,$A89,СВЦЭМ!$B$33:$B$776,R$83)+'СЕТ СН'!$H$11+СВЦЭМ!$D$10+'СЕТ СН'!$H$5-'СЕТ СН'!$H$21</f>
        <v>3392.9323412399999</v>
      </c>
      <c r="S89" s="36">
        <f>SUMIFS(СВЦЭМ!$D$33:$D$776,СВЦЭМ!$A$33:$A$776,$A89,СВЦЭМ!$B$33:$B$776,S$83)+'СЕТ СН'!$H$11+СВЦЭМ!$D$10+'СЕТ СН'!$H$5-'СЕТ СН'!$H$21</f>
        <v>3363.3859411799999</v>
      </c>
      <c r="T89" s="36">
        <f>SUMIFS(СВЦЭМ!$D$33:$D$776,СВЦЭМ!$A$33:$A$776,$A89,СВЦЭМ!$B$33:$B$776,T$83)+'СЕТ СН'!$H$11+СВЦЭМ!$D$10+'СЕТ СН'!$H$5-'СЕТ СН'!$H$21</f>
        <v>3363.3260441799998</v>
      </c>
      <c r="U89" s="36">
        <f>SUMIFS(СВЦЭМ!$D$33:$D$776,СВЦЭМ!$A$33:$A$776,$A89,СВЦЭМ!$B$33:$B$776,U$83)+'СЕТ СН'!$H$11+СВЦЭМ!$D$10+'СЕТ СН'!$H$5-'СЕТ СН'!$H$21</f>
        <v>3365.6130286099997</v>
      </c>
      <c r="V89" s="36">
        <f>SUMIFS(СВЦЭМ!$D$33:$D$776,СВЦЭМ!$A$33:$A$776,$A89,СВЦЭМ!$B$33:$B$776,V$83)+'СЕТ СН'!$H$11+СВЦЭМ!$D$10+'СЕТ СН'!$H$5-'СЕТ СН'!$H$21</f>
        <v>3383.0846370700001</v>
      </c>
      <c r="W89" s="36">
        <f>SUMIFS(СВЦЭМ!$D$33:$D$776,СВЦЭМ!$A$33:$A$776,$A89,СВЦЭМ!$B$33:$B$776,W$83)+'СЕТ СН'!$H$11+СВЦЭМ!$D$10+'СЕТ СН'!$H$5-'СЕТ СН'!$H$21</f>
        <v>3373.9240496900002</v>
      </c>
      <c r="X89" s="36">
        <f>SUMIFS(СВЦЭМ!$D$33:$D$776,СВЦЭМ!$A$33:$A$776,$A89,СВЦЭМ!$B$33:$B$776,X$83)+'СЕТ СН'!$H$11+СВЦЭМ!$D$10+'СЕТ СН'!$H$5-'СЕТ СН'!$H$21</f>
        <v>3366.8132052199999</v>
      </c>
      <c r="Y89" s="36">
        <f>SUMIFS(СВЦЭМ!$D$33:$D$776,СВЦЭМ!$A$33:$A$776,$A89,СВЦЭМ!$B$33:$B$776,Y$83)+'СЕТ СН'!$H$11+СВЦЭМ!$D$10+'СЕТ СН'!$H$5-'СЕТ СН'!$H$21</f>
        <v>3432.94518806</v>
      </c>
    </row>
    <row r="90" spans="1:27" ht="15.75" x14ac:dyDescent="0.2">
      <c r="A90" s="35">
        <f t="shared" si="2"/>
        <v>43715</v>
      </c>
      <c r="B90" s="36">
        <f>SUMIFS(СВЦЭМ!$D$33:$D$776,СВЦЭМ!$A$33:$A$776,$A90,СВЦЭМ!$B$33:$B$776,B$83)+'СЕТ СН'!$H$11+СВЦЭМ!$D$10+'СЕТ СН'!$H$5-'СЕТ СН'!$H$21</f>
        <v>3464.7109393000001</v>
      </c>
      <c r="C90" s="36">
        <f>SUMIFS(СВЦЭМ!$D$33:$D$776,СВЦЭМ!$A$33:$A$776,$A90,СВЦЭМ!$B$33:$B$776,C$83)+'СЕТ СН'!$H$11+СВЦЭМ!$D$10+'СЕТ СН'!$H$5-'СЕТ СН'!$H$21</f>
        <v>3504.8320860099998</v>
      </c>
      <c r="D90" s="36">
        <f>SUMIFS(СВЦЭМ!$D$33:$D$776,СВЦЭМ!$A$33:$A$776,$A90,СВЦЭМ!$B$33:$B$776,D$83)+'СЕТ СН'!$H$11+СВЦЭМ!$D$10+'СЕТ СН'!$H$5-'СЕТ СН'!$H$21</f>
        <v>3526.5439219999998</v>
      </c>
      <c r="E90" s="36">
        <f>SUMIFS(СВЦЭМ!$D$33:$D$776,СВЦЭМ!$A$33:$A$776,$A90,СВЦЭМ!$B$33:$B$776,E$83)+'СЕТ СН'!$H$11+СВЦЭМ!$D$10+'СЕТ СН'!$H$5-'СЕТ СН'!$H$21</f>
        <v>3537.33232477</v>
      </c>
      <c r="F90" s="36">
        <f>SUMIFS(СВЦЭМ!$D$33:$D$776,СВЦЭМ!$A$33:$A$776,$A90,СВЦЭМ!$B$33:$B$776,F$83)+'СЕТ СН'!$H$11+СВЦЭМ!$D$10+'СЕТ СН'!$H$5-'СЕТ СН'!$H$21</f>
        <v>3541.9825495499999</v>
      </c>
      <c r="G90" s="36">
        <f>SUMIFS(СВЦЭМ!$D$33:$D$776,СВЦЭМ!$A$33:$A$776,$A90,СВЦЭМ!$B$33:$B$776,G$83)+'СЕТ СН'!$H$11+СВЦЭМ!$D$10+'СЕТ СН'!$H$5-'СЕТ СН'!$H$21</f>
        <v>3545.0929037299998</v>
      </c>
      <c r="H90" s="36">
        <f>SUMIFS(СВЦЭМ!$D$33:$D$776,СВЦЭМ!$A$33:$A$776,$A90,СВЦЭМ!$B$33:$B$776,H$83)+'СЕТ СН'!$H$11+СВЦЭМ!$D$10+'СЕТ СН'!$H$5-'СЕТ СН'!$H$21</f>
        <v>3540.1275908099997</v>
      </c>
      <c r="I90" s="36">
        <f>SUMIFS(СВЦЭМ!$D$33:$D$776,СВЦЭМ!$A$33:$A$776,$A90,СВЦЭМ!$B$33:$B$776,I$83)+'СЕТ СН'!$H$11+СВЦЭМ!$D$10+'СЕТ СН'!$H$5-'СЕТ СН'!$H$21</f>
        <v>3457.4812492999999</v>
      </c>
      <c r="J90" s="36">
        <f>SUMIFS(СВЦЭМ!$D$33:$D$776,СВЦЭМ!$A$33:$A$776,$A90,СВЦЭМ!$B$33:$B$776,J$83)+'СЕТ СН'!$H$11+СВЦЭМ!$D$10+'СЕТ СН'!$H$5-'СЕТ СН'!$H$21</f>
        <v>3420.0927406399996</v>
      </c>
      <c r="K90" s="36">
        <f>SUMIFS(СВЦЭМ!$D$33:$D$776,СВЦЭМ!$A$33:$A$776,$A90,СВЦЭМ!$B$33:$B$776,K$83)+'СЕТ СН'!$H$11+СВЦЭМ!$D$10+'СЕТ СН'!$H$5-'СЕТ СН'!$H$21</f>
        <v>3419.8068627799998</v>
      </c>
      <c r="L90" s="36">
        <f>SUMIFS(СВЦЭМ!$D$33:$D$776,СВЦЭМ!$A$33:$A$776,$A90,СВЦЭМ!$B$33:$B$776,L$83)+'СЕТ СН'!$H$11+СВЦЭМ!$D$10+'СЕТ СН'!$H$5-'СЕТ СН'!$H$21</f>
        <v>3446.2603268599996</v>
      </c>
      <c r="M90" s="36">
        <f>SUMIFS(СВЦЭМ!$D$33:$D$776,СВЦЭМ!$A$33:$A$776,$A90,СВЦЭМ!$B$33:$B$776,M$83)+'СЕТ СН'!$H$11+СВЦЭМ!$D$10+'СЕТ СН'!$H$5-'СЕТ СН'!$H$21</f>
        <v>3407.0663496500001</v>
      </c>
      <c r="N90" s="36">
        <f>SUMIFS(СВЦЭМ!$D$33:$D$776,СВЦЭМ!$A$33:$A$776,$A90,СВЦЭМ!$B$33:$B$776,N$83)+'СЕТ СН'!$H$11+СВЦЭМ!$D$10+'СЕТ СН'!$H$5-'СЕТ СН'!$H$21</f>
        <v>3452.6782249399998</v>
      </c>
      <c r="O90" s="36">
        <f>SUMIFS(СВЦЭМ!$D$33:$D$776,СВЦЭМ!$A$33:$A$776,$A90,СВЦЭМ!$B$33:$B$776,O$83)+'СЕТ СН'!$H$11+СВЦЭМ!$D$10+'СЕТ СН'!$H$5-'СЕТ СН'!$H$21</f>
        <v>3424.2705262899999</v>
      </c>
      <c r="P90" s="36">
        <f>SUMIFS(СВЦЭМ!$D$33:$D$776,СВЦЭМ!$A$33:$A$776,$A90,СВЦЭМ!$B$33:$B$776,P$83)+'СЕТ СН'!$H$11+СВЦЭМ!$D$10+'СЕТ СН'!$H$5-'СЕТ СН'!$H$21</f>
        <v>3424.5036667899999</v>
      </c>
      <c r="Q90" s="36">
        <f>SUMIFS(СВЦЭМ!$D$33:$D$776,СВЦЭМ!$A$33:$A$776,$A90,СВЦЭМ!$B$33:$B$776,Q$83)+'СЕТ СН'!$H$11+СВЦЭМ!$D$10+'СЕТ СН'!$H$5-'СЕТ СН'!$H$21</f>
        <v>3422.37580536</v>
      </c>
      <c r="R90" s="36">
        <f>SUMIFS(СВЦЭМ!$D$33:$D$776,СВЦЭМ!$A$33:$A$776,$A90,СВЦЭМ!$B$33:$B$776,R$83)+'СЕТ СН'!$H$11+СВЦЭМ!$D$10+'СЕТ СН'!$H$5-'СЕТ СН'!$H$21</f>
        <v>3384.5498442799999</v>
      </c>
      <c r="S90" s="36">
        <f>SUMIFS(СВЦЭМ!$D$33:$D$776,СВЦЭМ!$A$33:$A$776,$A90,СВЦЭМ!$B$33:$B$776,S$83)+'СЕТ СН'!$H$11+СВЦЭМ!$D$10+'СЕТ СН'!$H$5-'СЕТ СН'!$H$21</f>
        <v>3359.56200274</v>
      </c>
      <c r="T90" s="36">
        <f>SUMIFS(СВЦЭМ!$D$33:$D$776,СВЦЭМ!$A$33:$A$776,$A90,СВЦЭМ!$B$33:$B$776,T$83)+'СЕТ СН'!$H$11+СВЦЭМ!$D$10+'СЕТ СН'!$H$5-'СЕТ СН'!$H$21</f>
        <v>3360.6972390199999</v>
      </c>
      <c r="U90" s="36">
        <f>SUMIFS(СВЦЭМ!$D$33:$D$776,СВЦЭМ!$A$33:$A$776,$A90,СВЦЭМ!$B$33:$B$776,U$83)+'СЕТ СН'!$H$11+СВЦЭМ!$D$10+'СЕТ СН'!$H$5-'СЕТ СН'!$H$21</f>
        <v>3363.5131499499998</v>
      </c>
      <c r="V90" s="36">
        <f>SUMIFS(СВЦЭМ!$D$33:$D$776,СВЦЭМ!$A$33:$A$776,$A90,СВЦЭМ!$B$33:$B$776,V$83)+'СЕТ СН'!$H$11+СВЦЭМ!$D$10+'СЕТ СН'!$H$5-'СЕТ СН'!$H$21</f>
        <v>3378.0711995499996</v>
      </c>
      <c r="W90" s="36">
        <f>SUMIFS(СВЦЭМ!$D$33:$D$776,СВЦЭМ!$A$33:$A$776,$A90,СВЦЭМ!$B$33:$B$776,W$83)+'СЕТ СН'!$H$11+СВЦЭМ!$D$10+'СЕТ СН'!$H$5-'СЕТ СН'!$H$21</f>
        <v>3373.6311791899998</v>
      </c>
      <c r="X90" s="36">
        <f>SUMIFS(СВЦЭМ!$D$33:$D$776,СВЦЭМ!$A$33:$A$776,$A90,СВЦЭМ!$B$33:$B$776,X$83)+'СЕТ СН'!$H$11+СВЦЭМ!$D$10+'СЕТ СН'!$H$5-'СЕТ СН'!$H$21</f>
        <v>3354.5486623699999</v>
      </c>
      <c r="Y90" s="36">
        <f>SUMIFS(СВЦЭМ!$D$33:$D$776,СВЦЭМ!$A$33:$A$776,$A90,СВЦЭМ!$B$33:$B$776,Y$83)+'СЕТ СН'!$H$11+СВЦЭМ!$D$10+'СЕТ СН'!$H$5-'СЕТ СН'!$H$21</f>
        <v>3420.8174061700001</v>
      </c>
    </row>
    <row r="91" spans="1:27" ht="15.75" x14ac:dyDescent="0.2">
      <c r="A91" s="35">
        <f t="shared" si="2"/>
        <v>43716</v>
      </c>
      <c r="B91" s="36">
        <f>SUMIFS(СВЦЭМ!$D$33:$D$776,СВЦЭМ!$A$33:$A$776,$A91,СВЦЭМ!$B$33:$B$776,B$83)+'СЕТ СН'!$H$11+СВЦЭМ!$D$10+'СЕТ СН'!$H$5-'СЕТ СН'!$H$21</f>
        <v>3466.4701537199999</v>
      </c>
      <c r="C91" s="36">
        <f>SUMIFS(СВЦЭМ!$D$33:$D$776,СВЦЭМ!$A$33:$A$776,$A91,СВЦЭМ!$B$33:$B$776,C$83)+'СЕТ СН'!$H$11+СВЦЭМ!$D$10+'СЕТ СН'!$H$5-'СЕТ СН'!$H$21</f>
        <v>3497.70677596</v>
      </c>
      <c r="D91" s="36">
        <f>SUMIFS(СВЦЭМ!$D$33:$D$776,СВЦЭМ!$A$33:$A$776,$A91,СВЦЭМ!$B$33:$B$776,D$83)+'СЕТ СН'!$H$11+СВЦЭМ!$D$10+'СЕТ СН'!$H$5-'СЕТ СН'!$H$21</f>
        <v>3513.5967710300001</v>
      </c>
      <c r="E91" s="36">
        <f>SUMIFS(СВЦЭМ!$D$33:$D$776,СВЦЭМ!$A$33:$A$776,$A91,СВЦЭМ!$B$33:$B$776,E$83)+'СЕТ СН'!$H$11+СВЦЭМ!$D$10+'СЕТ СН'!$H$5-'СЕТ СН'!$H$21</f>
        <v>3525.1286690799998</v>
      </c>
      <c r="F91" s="36">
        <f>SUMIFS(СВЦЭМ!$D$33:$D$776,СВЦЭМ!$A$33:$A$776,$A91,СВЦЭМ!$B$33:$B$776,F$83)+'СЕТ СН'!$H$11+СВЦЭМ!$D$10+'СЕТ СН'!$H$5-'СЕТ СН'!$H$21</f>
        <v>3527.4406307700001</v>
      </c>
      <c r="G91" s="36">
        <f>SUMIFS(СВЦЭМ!$D$33:$D$776,СВЦЭМ!$A$33:$A$776,$A91,СВЦЭМ!$B$33:$B$776,G$83)+'СЕТ СН'!$H$11+СВЦЭМ!$D$10+'СЕТ СН'!$H$5-'СЕТ СН'!$H$21</f>
        <v>3524.4040700400001</v>
      </c>
      <c r="H91" s="36">
        <f>SUMIFS(СВЦЭМ!$D$33:$D$776,СВЦЭМ!$A$33:$A$776,$A91,СВЦЭМ!$B$33:$B$776,H$83)+'СЕТ СН'!$H$11+СВЦЭМ!$D$10+'СЕТ СН'!$H$5-'СЕТ СН'!$H$21</f>
        <v>3502.6542532599997</v>
      </c>
      <c r="I91" s="36">
        <f>SUMIFS(СВЦЭМ!$D$33:$D$776,СВЦЭМ!$A$33:$A$776,$A91,СВЦЭМ!$B$33:$B$776,I$83)+'СЕТ СН'!$H$11+СВЦЭМ!$D$10+'СЕТ СН'!$H$5-'СЕТ СН'!$H$21</f>
        <v>3482.2827345699998</v>
      </c>
      <c r="J91" s="36">
        <f>SUMIFS(СВЦЭМ!$D$33:$D$776,СВЦЭМ!$A$33:$A$776,$A91,СВЦЭМ!$B$33:$B$776,J$83)+'СЕТ СН'!$H$11+СВЦЭМ!$D$10+'СЕТ СН'!$H$5-'СЕТ СН'!$H$21</f>
        <v>3463.6150067600001</v>
      </c>
      <c r="K91" s="36">
        <f>SUMIFS(СВЦЭМ!$D$33:$D$776,СВЦЭМ!$A$33:$A$776,$A91,СВЦЭМ!$B$33:$B$776,K$83)+'СЕТ СН'!$H$11+СВЦЭМ!$D$10+'СЕТ СН'!$H$5-'СЕТ СН'!$H$21</f>
        <v>3437.5952597799997</v>
      </c>
      <c r="L91" s="36">
        <f>SUMIFS(СВЦЭМ!$D$33:$D$776,СВЦЭМ!$A$33:$A$776,$A91,СВЦЭМ!$B$33:$B$776,L$83)+'СЕТ СН'!$H$11+СВЦЭМ!$D$10+'СЕТ СН'!$H$5-'СЕТ СН'!$H$21</f>
        <v>3438.6635965</v>
      </c>
      <c r="M91" s="36">
        <f>SUMIFS(СВЦЭМ!$D$33:$D$776,СВЦЭМ!$A$33:$A$776,$A91,СВЦЭМ!$B$33:$B$776,M$83)+'СЕТ СН'!$H$11+СВЦЭМ!$D$10+'СЕТ СН'!$H$5-'СЕТ СН'!$H$21</f>
        <v>3414.4168028399999</v>
      </c>
      <c r="N91" s="36">
        <f>SUMIFS(СВЦЭМ!$D$33:$D$776,СВЦЭМ!$A$33:$A$776,$A91,СВЦЭМ!$B$33:$B$776,N$83)+'СЕТ СН'!$H$11+СВЦЭМ!$D$10+'СЕТ СН'!$H$5-'СЕТ СН'!$H$21</f>
        <v>3422.3733016699998</v>
      </c>
      <c r="O91" s="36">
        <f>SUMIFS(СВЦЭМ!$D$33:$D$776,СВЦЭМ!$A$33:$A$776,$A91,СВЦЭМ!$B$33:$B$776,O$83)+'СЕТ СН'!$H$11+СВЦЭМ!$D$10+'СЕТ СН'!$H$5-'СЕТ СН'!$H$21</f>
        <v>3426.26046967</v>
      </c>
      <c r="P91" s="36">
        <f>SUMIFS(СВЦЭМ!$D$33:$D$776,СВЦЭМ!$A$33:$A$776,$A91,СВЦЭМ!$B$33:$B$776,P$83)+'СЕТ СН'!$H$11+СВЦЭМ!$D$10+'СЕТ СН'!$H$5-'СЕТ СН'!$H$21</f>
        <v>3423.6157993399997</v>
      </c>
      <c r="Q91" s="36">
        <f>SUMIFS(СВЦЭМ!$D$33:$D$776,СВЦЭМ!$A$33:$A$776,$A91,СВЦЭМ!$B$33:$B$776,Q$83)+'СЕТ СН'!$H$11+СВЦЭМ!$D$10+'СЕТ СН'!$H$5-'СЕТ СН'!$H$21</f>
        <v>3431.7832346199998</v>
      </c>
      <c r="R91" s="36">
        <f>SUMIFS(СВЦЭМ!$D$33:$D$776,СВЦЭМ!$A$33:$A$776,$A91,СВЦЭМ!$B$33:$B$776,R$83)+'СЕТ СН'!$H$11+СВЦЭМ!$D$10+'СЕТ СН'!$H$5-'СЕТ СН'!$H$21</f>
        <v>3391.2174942699999</v>
      </c>
      <c r="S91" s="36">
        <f>SUMIFS(СВЦЭМ!$D$33:$D$776,СВЦЭМ!$A$33:$A$776,$A91,СВЦЭМ!$B$33:$B$776,S$83)+'СЕТ СН'!$H$11+СВЦЭМ!$D$10+'СЕТ СН'!$H$5-'СЕТ СН'!$H$21</f>
        <v>3357.0446747299998</v>
      </c>
      <c r="T91" s="36">
        <f>SUMIFS(СВЦЭМ!$D$33:$D$776,СВЦЭМ!$A$33:$A$776,$A91,СВЦЭМ!$B$33:$B$776,T$83)+'СЕТ СН'!$H$11+СВЦЭМ!$D$10+'СЕТ СН'!$H$5-'СЕТ СН'!$H$21</f>
        <v>3363.3993864899999</v>
      </c>
      <c r="U91" s="36">
        <f>SUMIFS(СВЦЭМ!$D$33:$D$776,СВЦЭМ!$A$33:$A$776,$A91,СВЦЭМ!$B$33:$B$776,U$83)+'СЕТ СН'!$H$11+СВЦЭМ!$D$10+'СЕТ СН'!$H$5-'СЕТ СН'!$H$21</f>
        <v>3374.5718916699998</v>
      </c>
      <c r="V91" s="36">
        <f>SUMIFS(СВЦЭМ!$D$33:$D$776,СВЦЭМ!$A$33:$A$776,$A91,СВЦЭМ!$B$33:$B$776,V$83)+'СЕТ СН'!$H$11+СВЦЭМ!$D$10+'СЕТ СН'!$H$5-'СЕТ СН'!$H$21</f>
        <v>3396.1381897000001</v>
      </c>
      <c r="W91" s="36">
        <f>SUMIFS(СВЦЭМ!$D$33:$D$776,СВЦЭМ!$A$33:$A$776,$A91,СВЦЭМ!$B$33:$B$776,W$83)+'СЕТ СН'!$H$11+СВЦЭМ!$D$10+'СЕТ СН'!$H$5-'СЕТ СН'!$H$21</f>
        <v>3389.658915</v>
      </c>
      <c r="X91" s="36">
        <f>SUMIFS(СВЦЭМ!$D$33:$D$776,СВЦЭМ!$A$33:$A$776,$A91,СВЦЭМ!$B$33:$B$776,X$83)+'СЕТ СН'!$H$11+СВЦЭМ!$D$10+'СЕТ СН'!$H$5-'СЕТ СН'!$H$21</f>
        <v>3348.5567727500002</v>
      </c>
      <c r="Y91" s="36">
        <f>SUMIFS(СВЦЭМ!$D$33:$D$776,СВЦЭМ!$A$33:$A$776,$A91,СВЦЭМ!$B$33:$B$776,Y$83)+'СЕТ СН'!$H$11+СВЦЭМ!$D$10+'СЕТ СН'!$H$5-'СЕТ СН'!$H$21</f>
        <v>3371.0865957799997</v>
      </c>
    </row>
    <row r="92" spans="1:27" ht="15.75" x14ac:dyDescent="0.2">
      <c r="A92" s="35">
        <f t="shared" si="2"/>
        <v>43717</v>
      </c>
      <c r="B92" s="36">
        <f>SUMIFS(СВЦЭМ!$D$33:$D$776,СВЦЭМ!$A$33:$A$776,$A92,СВЦЭМ!$B$33:$B$776,B$83)+'СЕТ СН'!$H$11+СВЦЭМ!$D$10+'СЕТ СН'!$H$5-'СЕТ СН'!$H$21</f>
        <v>3433.89494031</v>
      </c>
      <c r="C92" s="36">
        <f>SUMIFS(СВЦЭМ!$D$33:$D$776,СВЦЭМ!$A$33:$A$776,$A92,СВЦЭМ!$B$33:$B$776,C$83)+'СЕТ СН'!$H$11+СВЦЭМ!$D$10+'СЕТ СН'!$H$5-'СЕТ СН'!$H$21</f>
        <v>3518.7774672699998</v>
      </c>
      <c r="D92" s="36">
        <f>SUMIFS(СВЦЭМ!$D$33:$D$776,СВЦЭМ!$A$33:$A$776,$A92,СВЦЭМ!$B$33:$B$776,D$83)+'СЕТ СН'!$H$11+СВЦЭМ!$D$10+'СЕТ СН'!$H$5-'СЕТ СН'!$H$21</f>
        <v>3536.7840931599999</v>
      </c>
      <c r="E92" s="36">
        <f>SUMIFS(СВЦЭМ!$D$33:$D$776,СВЦЭМ!$A$33:$A$776,$A92,СВЦЭМ!$B$33:$B$776,E$83)+'СЕТ СН'!$H$11+СВЦЭМ!$D$10+'СЕТ СН'!$H$5-'СЕТ СН'!$H$21</f>
        <v>3557.5330531199997</v>
      </c>
      <c r="F92" s="36">
        <f>SUMIFS(СВЦЭМ!$D$33:$D$776,СВЦЭМ!$A$33:$A$776,$A92,СВЦЭМ!$B$33:$B$776,F$83)+'СЕТ СН'!$H$11+СВЦЭМ!$D$10+'СЕТ СН'!$H$5-'СЕТ СН'!$H$21</f>
        <v>3559.8519455699998</v>
      </c>
      <c r="G92" s="36">
        <f>SUMIFS(СВЦЭМ!$D$33:$D$776,СВЦЭМ!$A$33:$A$776,$A92,СВЦЭМ!$B$33:$B$776,G$83)+'СЕТ СН'!$H$11+СВЦЭМ!$D$10+'СЕТ СН'!$H$5-'СЕТ СН'!$H$21</f>
        <v>3552.8221681199998</v>
      </c>
      <c r="H92" s="36">
        <f>SUMIFS(СВЦЭМ!$D$33:$D$776,СВЦЭМ!$A$33:$A$776,$A92,СВЦЭМ!$B$33:$B$776,H$83)+'СЕТ СН'!$H$11+СВЦЭМ!$D$10+'СЕТ СН'!$H$5-'СЕТ СН'!$H$21</f>
        <v>3492.02967807</v>
      </c>
      <c r="I92" s="36">
        <f>SUMIFS(СВЦЭМ!$D$33:$D$776,СВЦЭМ!$A$33:$A$776,$A92,СВЦЭМ!$B$33:$B$776,I$83)+'СЕТ СН'!$H$11+СВЦЭМ!$D$10+'СЕТ СН'!$H$5-'СЕТ СН'!$H$21</f>
        <v>3440.1979437999998</v>
      </c>
      <c r="J92" s="36">
        <f>SUMIFS(СВЦЭМ!$D$33:$D$776,СВЦЭМ!$A$33:$A$776,$A92,СВЦЭМ!$B$33:$B$776,J$83)+'СЕТ СН'!$H$11+СВЦЭМ!$D$10+'СЕТ СН'!$H$5-'СЕТ СН'!$H$21</f>
        <v>3392.06525302</v>
      </c>
      <c r="K92" s="36">
        <f>SUMIFS(СВЦЭМ!$D$33:$D$776,СВЦЭМ!$A$33:$A$776,$A92,СВЦЭМ!$B$33:$B$776,K$83)+'СЕТ СН'!$H$11+СВЦЭМ!$D$10+'СЕТ СН'!$H$5-'СЕТ СН'!$H$21</f>
        <v>3370.4909566899996</v>
      </c>
      <c r="L92" s="36">
        <f>SUMIFS(СВЦЭМ!$D$33:$D$776,СВЦЭМ!$A$33:$A$776,$A92,СВЦЭМ!$B$33:$B$776,L$83)+'СЕТ СН'!$H$11+СВЦЭМ!$D$10+'СЕТ СН'!$H$5-'СЕТ СН'!$H$21</f>
        <v>3367.94826388</v>
      </c>
      <c r="M92" s="36">
        <f>SUMIFS(СВЦЭМ!$D$33:$D$776,СВЦЭМ!$A$33:$A$776,$A92,СВЦЭМ!$B$33:$B$776,M$83)+'СЕТ СН'!$H$11+СВЦЭМ!$D$10+'СЕТ СН'!$H$5-'СЕТ СН'!$H$21</f>
        <v>3363.0663357899998</v>
      </c>
      <c r="N92" s="36">
        <f>SUMIFS(СВЦЭМ!$D$33:$D$776,СВЦЭМ!$A$33:$A$776,$A92,СВЦЭМ!$B$33:$B$776,N$83)+'СЕТ СН'!$H$11+СВЦЭМ!$D$10+'СЕТ СН'!$H$5-'СЕТ СН'!$H$21</f>
        <v>3367.8256211899998</v>
      </c>
      <c r="O92" s="36">
        <f>SUMIFS(СВЦЭМ!$D$33:$D$776,СВЦЭМ!$A$33:$A$776,$A92,СВЦЭМ!$B$33:$B$776,O$83)+'СЕТ СН'!$H$11+СВЦЭМ!$D$10+'СЕТ СН'!$H$5-'СЕТ СН'!$H$21</f>
        <v>3371.3279572199999</v>
      </c>
      <c r="P92" s="36">
        <f>SUMIFS(СВЦЭМ!$D$33:$D$776,СВЦЭМ!$A$33:$A$776,$A92,СВЦЭМ!$B$33:$B$776,P$83)+'СЕТ СН'!$H$11+СВЦЭМ!$D$10+'СЕТ СН'!$H$5-'СЕТ СН'!$H$21</f>
        <v>3375.71337692</v>
      </c>
      <c r="Q92" s="36">
        <f>SUMIFS(СВЦЭМ!$D$33:$D$776,СВЦЭМ!$A$33:$A$776,$A92,СВЦЭМ!$B$33:$B$776,Q$83)+'СЕТ СН'!$H$11+СВЦЭМ!$D$10+'СЕТ СН'!$H$5-'СЕТ СН'!$H$21</f>
        <v>3381.9517324199996</v>
      </c>
      <c r="R92" s="36">
        <f>SUMIFS(СВЦЭМ!$D$33:$D$776,СВЦЭМ!$A$33:$A$776,$A92,СВЦЭМ!$B$33:$B$776,R$83)+'СЕТ СН'!$H$11+СВЦЭМ!$D$10+'СЕТ СН'!$H$5-'СЕТ СН'!$H$21</f>
        <v>3377.4884850899998</v>
      </c>
      <c r="S92" s="36">
        <f>SUMIFS(СВЦЭМ!$D$33:$D$776,СВЦЭМ!$A$33:$A$776,$A92,СВЦЭМ!$B$33:$B$776,S$83)+'СЕТ СН'!$H$11+СВЦЭМ!$D$10+'СЕТ СН'!$H$5-'СЕТ СН'!$H$21</f>
        <v>3377.2830165599999</v>
      </c>
      <c r="T92" s="36">
        <f>SUMIFS(СВЦЭМ!$D$33:$D$776,СВЦЭМ!$A$33:$A$776,$A92,СВЦЭМ!$B$33:$B$776,T$83)+'СЕТ СН'!$H$11+СВЦЭМ!$D$10+'СЕТ СН'!$H$5-'СЕТ СН'!$H$21</f>
        <v>3366.15073218</v>
      </c>
      <c r="U92" s="36">
        <f>SUMIFS(СВЦЭМ!$D$33:$D$776,СВЦЭМ!$A$33:$A$776,$A92,СВЦЭМ!$B$33:$B$776,U$83)+'СЕТ СН'!$H$11+СВЦЭМ!$D$10+'СЕТ СН'!$H$5-'СЕТ СН'!$H$21</f>
        <v>3371.3403622400001</v>
      </c>
      <c r="V92" s="36">
        <f>SUMIFS(СВЦЭМ!$D$33:$D$776,СВЦЭМ!$A$33:$A$776,$A92,СВЦЭМ!$B$33:$B$776,V$83)+'СЕТ СН'!$H$11+СВЦЭМ!$D$10+'СЕТ СН'!$H$5-'СЕТ СН'!$H$21</f>
        <v>3389.37071724</v>
      </c>
      <c r="W92" s="36">
        <f>SUMIFS(СВЦЭМ!$D$33:$D$776,СВЦЭМ!$A$33:$A$776,$A92,СВЦЭМ!$B$33:$B$776,W$83)+'СЕТ СН'!$H$11+СВЦЭМ!$D$10+'СЕТ СН'!$H$5-'СЕТ СН'!$H$21</f>
        <v>3381.5015633799999</v>
      </c>
      <c r="X92" s="36">
        <f>SUMIFS(СВЦЭМ!$D$33:$D$776,СВЦЭМ!$A$33:$A$776,$A92,СВЦЭМ!$B$33:$B$776,X$83)+'СЕТ СН'!$H$11+СВЦЭМ!$D$10+'СЕТ СН'!$H$5-'СЕТ СН'!$H$21</f>
        <v>3370.9143170799998</v>
      </c>
      <c r="Y92" s="36">
        <f>SUMIFS(СВЦЭМ!$D$33:$D$776,СВЦЭМ!$A$33:$A$776,$A92,СВЦЭМ!$B$33:$B$776,Y$83)+'СЕТ СН'!$H$11+СВЦЭМ!$D$10+'СЕТ СН'!$H$5-'СЕТ СН'!$H$21</f>
        <v>3406.9981347100002</v>
      </c>
    </row>
    <row r="93" spans="1:27" ht="15.75" x14ac:dyDescent="0.2">
      <c r="A93" s="35">
        <f t="shared" si="2"/>
        <v>43718</v>
      </c>
      <c r="B93" s="36">
        <f>SUMIFS(СВЦЭМ!$D$33:$D$776,СВЦЭМ!$A$33:$A$776,$A93,СВЦЭМ!$B$33:$B$776,B$83)+'СЕТ СН'!$H$11+СВЦЭМ!$D$10+'СЕТ СН'!$H$5-'СЕТ СН'!$H$21</f>
        <v>3451.7774786</v>
      </c>
      <c r="C93" s="36">
        <f>SUMIFS(СВЦЭМ!$D$33:$D$776,СВЦЭМ!$A$33:$A$776,$A93,СВЦЭМ!$B$33:$B$776,C$83)+'СЕТ СН'!$H$11+СВЦЭМ!$D$10+'СЕТ СН'!$H$5-'СЕТ СН'!$H$21</f>
        <v>3473.4768258899999</v>
      </c>
      <c r="D93" s="36">
        <f>SUMIFS(СВЦЭМ!$D$33:$D$776,СВЦЭМ!$A$33:$A$776,$A93,СВЦЭМ!$B$33:$B$776,D$83)+'СЕТ СН'!$H$11+СВЦЭМ!$D$10+'СЕТ СН'!$H$5-'СЕТ СН'!$H$21</f>
        <v>3488.8511053100001</v>
      </c>
      <c r="E93" s="36">
        <f>SUMIFS(СВЦЭМ!$D$33:$D$776,СВЦЭМ!$A$33:$A$776,$A93,СВЦЭМ!$B$33:$B$776,E$83)+'СЕТ СН'!$H$11+СВЦЭМ!$D$10+'СЕТ СН'!$H$5-'СЕТ СН'!$H$21</f>
        <v>3491.9578621299997</v>
      </c>
      <c r="F93" s="36">
        <f>SUMIFS(СВЦЭМ!$D$33:$D$776,СВЦЭМ!$A$33:$A$776,$A93,СВЦЭМ!$B$33:$B$776,F$83)+'СЕТ СН'!$H$11+СВЦЭМ!$D$10+'СЕТ СН'!$H$5-'СЕТ СН'!$H$21</f>
        <v>3481.9090402000002</v>
      </c>
      <c r="G93" s="36">
        <f>SUMIFS(СВЦЭМ!$D$33:$D$776,СВЦЭМ!$A$33:$A$776,$A93,СВЦЭМ!$B$33:$B$776,G$83)+'СЕТ СН'!$H$11+СВЦЭМ!$D$10+'СЕТ СН'!$H$5-'СЕТ СН'!$H$21</f>
        <v>3478.6046110699999</v>
      </c>
      <c r="H93" s="36">
        <f>SUMIFS(СВЦЭМ!$D$33:$D$776,СВЦЭМ!$A$33:$A$776,$A93,СВЦЭМ!$B$33:$B$776,H$83)+'СЕТ СН'!$H$11+СВЦЭМ!$D$10+'СЕТ СН'!$H$5-'СЕТ СН'!$H$21</f>
        <v>3455.9462982999999</v>
      </c>
      <c r="I93" s="36">
        <f>SUMIFS(СВЦЭМ!$D$33:$D$776,СВЦЭМ!$A$33:$A$776,$A93,СВЦЭМ!$B$33:$B$776,I$83)+'СЕТ СН'!$H$11+СВЦЭМ!$D$10+'СЕТ СН'!$H$5-'СЕТ СН'!$H$21</f>
        <v>3445.9652499099998</v>
      </c>
      <c r="J93" s="36">
        <f>SUMIFS(СВЦЭМ!$D$33:$D$776,СВЦЭМ!$A$33:$A$776,$A93,СВЦЭМ!$B$33:$B$776,J$83)+'СЕТ СН'!$H$11+СВЦЭМ!$D$10+'СЕТ СН'!$H$5-'СЕТ СН'!$H$21</f>
        <v>3468.6494137999998</v>
      </c>
      <c r="K93" s="36">
        <f>SUMIFS(СВЦЭМ!$D$33:$D$776,СВЦЭМ!$A$33:$A$776,$A93,СВЦЭМ!$B$33:$B$776,K$83)+'СЕТ СН'!$H$11+СВЦЭМ!$D$10+'СЕТ СН'!$H$5-'СЕТ СН'!$H$21</f>
        <v>3469.56057311</v>
      </c>
      <c r="L93" s="36">
        <f>SUMIFS(СВЦЭМ!$D$33:$D$776,СВЦЭМ!$A$33:$A$776,$A93,СВЦЭМ!$B$33:$B$776,L$83)+'СЕТ СН'!$H$11+СВЦЭМ!$D$10+'СЕТ СН'!$H$5-'СЕТ СН'!$H$21</f>
        <v>3480.8558631599999</v>
      </c>
      <c r="M93" s="36">
        <f>SUMIFS(СВЦЭМ!$D$33:$D$776,СВЦЭМ!$A$33:$A$776,$A93,СВЦЭМ!$B$33:$B$776,M$83)+'СЕТ СН'!$H$11+СВЦЭМ!$D$10+'СЕТ СН'!$H$5-'СЕТ СН'!$H$21</f>
        <v>3473.7919829399998</v>
      </c>
      <c r="N93" s="36">
        <f>SUMIFS(СВЦЭМ!$D$33:$D$776,СВЦЭМ!$A$33:$A$776,$A93,СВЦЭМ!$B$33:$B$776,N$83)+'СЕТ СН'!$H$11+СВЦЭМ!$D$10+'СЕТ СН'!$H$5-'СЕТ СН'!$H$21</f>
        <v>3469.1198441400002</v>
      </c>
      <c r="O93" s="36">
        <f>SUMIFS(СВЦЭМ!$D$33:$D$776,СВЦЭМ!$A$33:$A$776,$A93,СВЦЭМ!$B$33:$B$776,O$83)+'СЕТ СН'!$H$11+СВЦЭМ!$D$10+'СЕТ СН'!$H$5-'СЕТ СН'!$H$21</f>
        <v>3468.8535661299998</v>
      </c>
      <c r="P93" s="36">
        <f>SUMIFS(СВЦЭМ!$D$33:$D$776,СВЦЭМ!$A$33:$A$776,$A93,СВЦЭМ!$B$33:$B$776,P$83)+'СЕТ СН'!$H$11+СВЦЭМ!$D$10+'СЕТ СН'!$H$5-'СЕТ СН'!$H$21</f>
        <v>3469.8057885899998</v>
      </c>
      <c r="Q93" s="36">
        <f>SUMIFS(СВЦЭМ!$D$33:$D$776,СВЦЭМ!$A$33:$A$776,$A93,СВЦЭМ!$B$33:$B$776,Q$83)+'СЕТ СН'!$H$11+СВЦЭМ!$D$10+'СЕТ СН'!$H$5-'СЕТ СН'!$H$21</f>
        <v>3465.7667860900001</v>
      </c>
      <c r="R93" s="36">
        <f>SUMIFS(СВЦЭМ!$D$33:$D$776,СВЦЭМ!$A$33:$A$776,$A93,СВЦЭМ!$B$33:$B$776,R$83)+'СЕТ СН'!$H$11+СВЦЭМ!$D$10+'СЕТ СН'!$H$5-'СЕТ СН'!$H$21</f>
        <v>3460.8513442799999</v>
      </c>
      <c r="S93" s="36">
        <f>SUMIFS(СВЦЭМ!$D$33:$D$776,СВЦЭМ!$A$33:$A$776,$A93,СВЦЭМ!$B$33:$B$776,S$83)+'СЕТ СН'!$H$11+СВЦЭМ!$D$10+'СЕТ СН'!$H$5-'СЕТ СН'!$H$21</f>
        <v>3455.5324637499998</v>
      </c>
      <c r="T93" s="36">
        <f>SUMIFS(СВЦЭМ!$D$33:$D$776,СВЦЭМ!$A$33:$A$776,$A93,СВЦЭМ!$B$33:$B$776,T$83)+'СЕТ СН'!$H$11+СВЦЭМ!$D$10+'СЕТ СН'!$H$5-'СЕТ СН'!$H$21</f>
        <v>3464.7260540099996</v>
      </c>
      <c r="U93" s="36">
        <f>SUMIFS(СВЦЭМ!$D$33:$D$776,СВЦЭМ!$A$33:$A$776,$A93,СВЦЭМ!$B$33:$B$776,U$83)+'СЕТ СН'!$H$11+СВЦЭМ!$D$10+'СЕТ СН'!$H$5-'СЕТ СН'!$H$21</f>
        <v>3476.1521650899999</v>
      </c>
      <c r="V93" s="36">
        <f>SUMIFS(СВЦЭМ!$D$33:$D$776,СВЦЭМ!$A$33:$A$776,$A93,СВЦЭМ!$B$33:$B$776,V$83)+'СЕТ СН'!$H$11+СВЦЭМ!$D$10+'СЕТ СН'!$H$5-'СЕТ СН'!$H$21</f>
        <v>3489.3043061799999</v>
      </c>
      <c r="W93" s="36">
        <f>SUMIFS(СВЦЭМ!$D$33:$D$776,СВЦЭМ!$A$33:$A$776,$A93,СВЦЭМ!$B$33:$B$776,W$83)+'СЕТ СН'!$H$11+СВЦЭМ!$D$10+'СЕТ СН'!$H$5-'СЕТ СН'!$H$21</f>
        <v>3472.4774307500002</v>
      </c>
      <c r="X93" s="36">
        <f>SUMIFS(СВЦЭМ!$D$33:$D$776,СВЦЭМ!$A$33:$A$776,$A93,СВЦЭМ!$B$33:$B$776,X$83)+'СЕТ СН'!$H$11+СВЦЭМ!$D$10+'СЕТ СН'!$H$5-'СЕТ СН'!$H$21</f>
        <v>3444.07488165</v>
      </c>
      <c r="Y93" s="36">
        <f>SUMIFS(СВЦЭМ!$D$33:$D$776,СВЦЭМ!$A$33:$A$776,$A93,СВЦЭМ!$B$33:$B$776,Y$83)+'СЕТ СН'!$H$11+СВЦЭМ!$D$10+'СЕТ СН'!$H$5-'СЕТ СН'!$H$21</f>
        <v>3458.9026259499997</v>
      </c>
    </row>
    <row r="94" spans="1:27" ht="15.75" x14ac:dyDescent="0.2">
      <c r="A94" s="35">
        <f t="shared" si="2"/>
        <v>43719</v>
      </c>
      <c r="B94" s="36">
        <f>SUMIFS(СВЦЭМ!$D$33:$D$776,СВЦЭМ!$A$33:$A$776,$A94,СВЦЭМ!$B$33:$B$776,B$83)+'СЕТ СН'!$H$11+СВЦЭМ!$D$10+'СЕТ СН'!$H$5-'СЕТ СН'!$H$21</f>
        <v>3547.0130738499997</v>
      </c>
      <c r="C94" s="36">
        <f>SUMIFS(СВЦЭМ!$D$33:$D$776,СВЦЭМ!$A$33:$A$776,$A94,СВЦЭМ!$B$33:$B$776,C$83)+'СЕТ СН'!$H$11+СВЦЭМ!$D$10+'СЕТ СН'!$H$5-'СЕТ СН'!$H$21</f>
        <v>3576.8966343699999</v>
      </c>
      <c r="D94" s="36">
        <f>SUMIFS(СВЦЭМ!$D$33:$D$776,СВЦЭМ!$A$33:$A$776,$A94,СВЦЭМ!$B$33:$B$776,D$83)+'СЕТ СН'!$H$11+СВЦЭМ!$D$10+'СЕТ СН'!$H$5-'СЕТ СН'!$H$21</f>
        <v>3607.8246906699997</v>
      </c>
      <c r="E94" s="36">
        <f>SUMIFS(СВЦЭМ!$D$33:$D$776,СВЦЭМ!$A$33:$A$776,$A94,СВЦЭМ!$B$33:$B$776,E$83)+'СЕТ СН'!$H$11+СВЦЭМ!$D$10+'СЕТ СН'!$H$5-'СЕТ СН'!$H$21</f>
        <v>3617.1370671199998</v>
      </c>
      <c r="F94" s="36">
        <f>SUMIFS(СВЦЭМ!$D$33:$D$776,СВЦЭМ!$A$33:$A$776,$A94,СВЦЭМ!$B$33:$B$776,F$83)+'СЕТ СН'!$H$11+СВЦЭМ!$D$10+'СЕТ СН'!$H$5-'СЕТ СН'!$H$21</f>
        <v>3624.38303666</v>
      </c>
      <c r="G94" s="36">
        <f>SUMIFS(СВЦЭМ!$D$33:$D$776,СВЦЭМ!$A$33:$A$776,$A94,СВЦЭМ!$B$33:$B$776,G$83)+'СЕТ СН'!$H$11+СВЦЭМ!$D$10+'СЕТ СН'!$H$5-'СЕТ СН'!$H$21</f>
        <v>3602.31648163</v>
      </c>
      <c r="H94" s="36">
        <f>SUMIFS(СВЦЭМ!$D$33:$D$776,СВЦЭМ!$A$33:$A$776,$A94,СВЦЭМ!$B$33:$B$776,H$83)+'СЕТ СН'!$H$11+СВЦЭМ!$D$10+'СЕТ СН'!$H$5-'СЕТ СН'!$H$21</f>
        <v>3551.28930021</v>
      </c>
      <c r="I94" s="36">
        <f>SUMIFS(СВЦЭМ!$D$33:$D$776,СВЦЭМ!$A$33:$A$776,$A94,СВЦЭМ!$B$33:$B$776,I$83)+'СЕТ СН'!$H$11+СВЦЭМ!$D$10+'СЕТ СН'!$H$5-'СЕТ СН'!$H$21</f>
        <v>3507.7529342799999</v>
      </c>
      <c r="J94" s="36">
        <f>SUMIFS(СВЦЭМ!$D$33:$D$776,СВЦЭМ!$A$33:$A$776,$A94,СВЦЭМ!$B$33:$B$776,J$83)+'СЕТ СН'!$H$11+СВЦЭМ!$D$10+'СЕТ СН'!$H$5-'СЕТ СН'!$H$21</f>
        <v>3463.8765157099997</v>
      </c>
      <c r="K94" s="36">
        <f>SUMIFS(СВЦЭМ!$D$33:$D$776,СВЦЭМ!$A$33:$A$776,$A94,СВЦЭМ!$B$33:$B$776,K$83)+'СЕТ СН'!$H$11+СВЦЭМ!$D$10+'СЕТ СН'!$H$5-'СЕТ СН'!$H$21</f>
        <v>3456.87545206</v>
      </c>
      <c r="L94" s="36">
        <f>SUMIFS(СВЦЭМ!$D$33:$D$776,СВЦЭМ!$A$33:$A$776,$A94,СВЦЭМ!$B$33:$B$776,L$83)+'СЕТ СН'!$H$11+СВЦЭМ!$D$10+'СЕТ СН'!$H$5-'СЕТ СН'!$H$21</f>
        <v>3459.7153786600002</v>
      </c>
      <c r="M94" s="36">
        <f>SUMIFS(СВЦЭМ!$D$33:$D$776,СВЦЭМ!$A$33:$A$776,$A94,СВЦЭМ!$B$33:$B$776,M$83)+'СЕТ СН'!$H$11+СВЦЭМ!$D$10+'СЕТ СН'!$H$5-'СЕТ СН'!$H$21</f>
        <v>3452.0383645299999</v>
      </c>
      <c r="N94" s="36">
        <f>SUMIFS(СВЦЭМ!$D$33:$D$776,СВЦЭМ!$A$33:$A$776,$A94,СВЦЭМ!$B$33:$B$776,N$83)+'СЕТ СН'!$H$11+СВЦЭМ!$D$10+'СЕТ СН'!$H$5-'СЕТ СН'!$H$21</f>
        <v>3459.51465624</v>
      </c>
      <c r="O94" s="36">
        <f>SUMIFS(СВЦЭМ!$D$33:$D$776,СВЦЭМ!$A$33:$A$776,$A94,СВЦЭМ!$B$33:$B$776,O$83)+'СЕТ СН'!$H$11+СВЦЭМ!$D$10+'СЕТ СН'!$H$5-'СЕТ СН'!$H$21</f>
        <v>3468.9912942999999</v>
      </c>
      <c r="P94" s="36">
        <f>SUMIFS(СВЦЭМ!$D$33:$D$776,СВЦЭМ!$A$33:$A$776,$A94,СВЦЭМ!$B$33:$B$776,P$83)+'СЕТ СН'!$H$11+СВЦЭМ!$D$10+'СЕТ СН'!$H$5-'СЕТ СН'!$H$21</f>
        <v>3474.3728901499999</v>
      </c>
      <c r="Q94" s="36">
        <f>SUMIFS(СВЦЭМ!$D$33:$D$776,СВЦЭМ!$A$33:$A$776,$A94,СВЦЭМ!$B$33:$B$776,Q$83)+'СЕТ СН'!$H$11+СВЦЭМ!$D$10+'СЕТ СН'!$H$5-'СЕТ СН'!$H$21</f>
        <v>3481.0367600599998</v>
      </c>
      <c r="R94" s="36">
        <f>SUMIFS(СВЦЭМ!$D$33:$D$776,СВЦЭМ!$A$33:$A$776,$A94,СВЦЭМ!$B$33:$B$776,R$83)+'СЕТ СН'!$H$11+СВЦЭМ!$D$10+'СЕТ СН'!$H$5-'СЕТ СН'!$H$21</f>
        <v>3468.0361862899999</v>
      </c>
      <c r="S94" s="36">
        <f>SUMIFS(СВЦЭМ!$D$33:$D$776,СВЦЭМ!$A$33:$A$776,$A94,СВЦЭМ!$B$33:$B$776,S$83)+'СЕТ СН'!$H$11+СВЦЭМ!$D$10+'СЕТ СН'!$H$5-'СЕТ СН'!$H$21</f>
        <v>3470.0007132699998</v>
      </c>
      <c r="T94" s="36">
        <f>SUMIFS(СВЦЭМ!$D$33:$D$776,СВЦЭМ!$A$33:$A$776,$A94,СВЦЭМ!$B$33:$B$776,T$83)+'СЕТ СН'!$H$11+СВЦЭМ!$D$10+'СЕТ СН'!$H$5-'СЕТ СН'!$H$21</f>
        <v>3467.4612739499998</v>
      </c>
      <c r="U94" s="36">
        <f>SUMIFS(СВЦЭМ!$D$33:$D$776,СВЦЭМ!$A$33:$A$776,$A94,СВЦЭМ!$B$33:$B$776,U$83)+'СЕТ СН'!$H$11+СВЦЭМ!$D$10+'СЕТ СН'!$H$5-'СЕТ СН'!$H$21</f>
        <v>3470.5014158399999</v>
      </c>
      <c r="V94" s="36">
        <f>SUMIFS(СВЦЭМ!$D$33:$D$776,СВЦЭМ!$A$33:$A$776,$A94,СВЦЭМ!$B$33:$B$776,V$83)+'СЕТ СН'!$H$11+СВЦЭМ!$D$10+'СЕТ СН'!$H$5-'СЕТ СН'!$H$21</f>
        <v>3480.65426785</v>
      </c>
      <c r="W94" s="36">
        <f>SUMIFS(СВЦЭМ!$D$33:$D$776,СВЦЭМ!$A$33:$A$776,$A94,СВЦЭМ!$B$33:$B$776,W$83)+'СЕТ СН'!$H$11+СВЦЭМ!$D$10+'СЕТ СН'!$H$5-'СЕТ СН'!$H$21</f>
        <v>3464.2013270999996</v>
      </c>
      <c r="X94" s="36">
        <f>SUMIFS(СВЦЭМ!$D$33:$D$776,СВЦЭМ!$A$33:$A$776,$A94,СВЦЭМ!$B$33:$B$776,X$83)+'СЕТ СН'!$H$11+СВЦЭМ!$D$10+'СЕТ СН'!$H$5-'СЕТ СН'!$H$21</f>
        <v>3446.10129426</v>
      </c>
      <c r="Y94" s="36">
        <f>SUMIFS(СВЦЭМ!$D$33:$D$776,СВЦЭМ!$A$33:$A$776,$A94,СВЦЭМ!$B$33:$B$776,Y$83)+'СЕТ СН'!$H$11+СВЦЭМ!$D$10+'СЕТ СН'!$H$5-'СЕТ СН'!$H$21</f>
        <v>3458.83089006</v>
      </c>
    </row>
    <row r="95" spans="1:27" ht="15.75" x14ac:dyDescent="0.2">
      <c r="A95" s="35">
        <f t="shared" si="2"/>
        <v>43720</v>
      </c>
      <c r="B95" s="36">
        <f>SUMIFS(СВЦЭМ!$D$33:$D$776,СВЦЭМ!$A$33:$A$776,$A95,СВЦЭМ!$B$33:$B$776,B$83)+'СЕТ СН'!$H$11+СВЦЭМ!$D$10+'СЕТ СН'!$H$5-'СЕТ СН'!$H$21</f>
        <v>3519.8468420499999</v>
      </c>
      <c r="C95" s="36">
        <f>SUMIFS(СВЦЭМ!$D$33:$D$776,СВЦЭМ!$A$33:$A$776,$A95,СВЦЭМ!$B$33:$B$776,C$83)+'СЕТ СН'!$H$11+СВЦЭМ!$D$10+'СЕТ СН'!$H$5-'СЕТ СН'!$H$21</f>
        <v>3544.2409328599997</v>
      </c>
      <c r="D95" s="36">
        <f>SUMIFS(СВЦЭМ!$D$33:$D$776,СВЦЭМ!$A$33:$A$776,$A95,СВЦЭМ!$B$33:$B$776,D$83)+'СЕТ СН'!$H$11+СВЦЭМ!$D$10+'СЕТ СН'!$H$5-'СЕТ СН'!$H$21</f>
        <v>3563.57851235</v>
      </c>
      <c r="E95" s="36">
        <f>SUMIFS(СВЦЭМ!$D$33:$D$776,СВЦЭМ!$A$33:$A$776,$A95,СВЦЭМ!$B$33:$B$776,E$83)+'СЕТ СН'!$H$11+СВЦЭМ!$D$10+'СЕТ СН'!$H$5-'СЕТ СН'!$H$21</f>
        <v>3576.3676459199996</v>
      </c>
      <c r="F95" s="36">
        <f>SUMIFS(СВЦЭМ!$D$33:$D$776,СВЦЭМ!$A$33:$A$776,$A95,СВЦЭМ!$B$33:$B$776,F$83)+'СЕТ СН'!$H$11+СВЦЭМ!$D$10+'СЕТ СН'!$H$5-'СЕТ СН'!$H$21</f>
        <v>3580.6105060199998</v>
      </c>
      <c r="G95" s="36">
        <f>SUMIFS(СВЦЭМ!$D$33:$D$776,СВЦЭМ!$A$33:$A$776,$A95,СВЦЭМ!$B$33:$B$776,G$83)+'СЕТ СН'!$H$11+СВЦЭМ!$D$10+'СЕТ СН'!$H$5-'СЕТ СН'!$H$21</f>
        <v>3557.54995878</v>
      </c>
      <c r="H95" s="36">
        <f>SUMIFS(СВЦЭМ!$D$33:$D$776,СВЦЭМ!$A$33:$A$776,$A95,СВЦЭМ!$B$33:$B$776,H$83)+'СЕТ СН'!$H$11+СВЦЭМ!$D$10+'СЕТ СН'!$H$5-'СЕТ СН'!$H$21</f>
        <v>3511.0289843599999</v>
      </c>
      <c r="I95" s="36">
        <f>SUMIFS(СВЦЭМ!$D$33:$D$776,СВЦЭМ!$A$33:$A$776,$A95,СВЦЭМ!$B$33:$B$776,I$83)+'СЕТ СН'!$H$11+СВЦЭМ!$D$10+'СЕТ СН'!$H$5-'СЕТ СН'!$H$21</f>
        <v>3457.8546827699997</v>
      </c>
      <c r="J95" s="36">
        <f>SUMIFS(СВЦЭМ!$D$33:$D$776,СВЦЭМ!$A$33:$A$776,$A95,СВЦЭМ!$B$33:$B$776,J$83)+'СЕТ СН'!$H$11+СВЦЭМ!$D$10+'СЕТ СН'!$H$5-'СЕТ СН'!$H$21</f>
        <v>3421.0897195500002</v>
      </c>
      <c r="K95" s="36">
        <f>SUMIFS(СВЦЭМ!$D$33:$D$776,СВЦЭМ!$A$33:$A$776,$A95,СВЦЭМ!$B$33:$B$776,K$83)+'СЕТ СН'!$H$11+СВЦЭМ!$D$10+'СЕТ СН'!$H$5-'СЕТ СН'!$H$21</f>
        <v>3423.70969001</v>
      </c>
      <c r="L95" s="36">
        <f>SUMIFS(СВЦЭМ!$D$33:$D$776,СВЦЭМ!$A$33:$A$776,$A95,СВЦЭМ!$B$33:$B$776,L$83)+'СЕТ СН'!$H$11+СВЦЭМ!$D$10+'СЕТ СН'!$H$5-'СЕТ СН'!$H$21</f>
        <v>3436.32726839</v>
      </c>
      <c r="M95" s="36">
        <f>SUMIFS(СВЦЭМ!$D$33:$D$776,СВЦЭМ!$A$33:$A$776,$A95,СВЦЭМ!$B$33:$B$776,M$83)+'СЕТ СН'!$H$11+СВЦЭМ!$D$10+'СЕТ СН'!$H$5-'СЕТ СН'!$H$21</f>
        <v>3429.4904063200001</v>
      </c>
      <c r="N95" s="36">
        <f>SUMIFS(СВЦЭМ!$D$33:$D$776,СВЦЭМ!$A$33:$A$776,$A95,СВЦЭМ!$B$33:$B$776,N$83)+'СЕТ СН'!$H$11+СВЦЭМ!$D$10+'СЕТ СН'!$H$5-'СЕТ СН'!$H$21</f>
        <v>3420.0981741799997</v>
      </c>
      <c r="O95" s="36">
        <f>SUMIFS(СВЦЭМ!$D$33:$D$776,СВЦЭМ!$A$33:$A$776,$A95,СВЦЭМ!$B$33:$B$776,O$83)+'СЕТ СН'!$H$11+СВЦЭМ!$D$10+'СЕТ СН'!$H$5-'СЕТ СН'!$H$21</f>
        <v>3422.0105298099998</v>
      </c>
      <c r="P95" s="36">
        <f>SUMIFS(СВЦЭМ!$D$33:$D$776,СВЦЭМ!$A$33:$A$776,$A95,СВЦЭМ!$B$33:$B$776,P$83)+'СЕТ СН'!$H$11+СВЦЭМ!$D$10+'СЕТ СН'!$H$5-'СЕТ СН'!$H$21</f>
        <v>3421.9357830999998</v>
      </c>
      <c r="Q95" s="36">
        <f>SUMIFS(СВЦЭМ!$D$33:$D$776,СВЦЭМ!$A$33:$A$776,$A95,СВЦЭМ!$B$33:$B$776,Q$83)+'СЕТ СН'!$H$11+СВЦЭМ!$D$10+'СЕТ СН'!$H$5-'СЕТ СН'!$H$21</f>
        <v>3412.2216609699999</v>
      </c>
      <c r="R95" s="36">
        <f>SUMIFS(СВЦЭМ!$D$33:$D$776,СВЦЭМ!$A$33:$A$776,$A95,СВЦЭМ!$B$33:$B$776,R$83)+'СЕТ СН'!$H$11+СВЦЭМ!$D$10+'СЕТ СН'!$H$5-'СЕТ СН'!$H$21</f>
        <v>3407.9257187200001</v>
      </c>
      <c r="S95" s="36">
        <f>SUMIFS(СВЦЭМ!$D$33:$D$776,СВЦЭМ!$A$33:$A$776,$A95,СВЦЭМ!$B$33:$B$776,S$83)+'СЕТ СН'!$H$11+СВЦЭМ!$D$10+'СЕТ СН'!$H$5-'СЕТ СН'!$H$21</f>
        <v>3410.3807346499998</v>
      </c>
      <c r="T95" s="36">
        <f>SUMIFS(СВЦЭМ!$D$33:$D$776,СВЦЭМ!$A$33:$A$776,$A95,СВЦЭМ!$B$33:$B$776,T$83)+'СЕТ СН'!$H$11+СВЦЭМ!$D$10+'СЕТ СН'!$H$5-'СЕТ СН'!$H$21</f>
        <v>3416.17043599</v>
      </c>
      <c r="U95" s="36">
        <f>SUMIFS(СВЦЭМ!$D$33:$D$776,СВЦЭМ!$A$33:$A$776,$A95,СВЦЭМ!$B$33:$B$776,U$83)+'СЕТ СН'!$H$11+СВЦЭМ!$D$10+'СЕТ СН'!$H$5-'СЕТ СН'!$H$21</f>
        <v>3436.1894586799999</v>
      </c>
      <c r="V95" s="36">
        <f>SUMIFS(СВЦЭМ!$D$33:$D$776,СВЦЭМ!$A$33:$A$776,$A95,СВЦЭМ!$B$33:$B$776,V$83)+'СЕТ СН'!$H$11+СВЦЭМ!$D$10+'СЕТ СН'!$H$5-'СЕТ СН'!$H$21</f>
        <v>3458.8645312399999</v>
      </c>
      <c r="W95" s="36">
        <f>SUMIFS(СВЦЭМ!$D$33:$D$776,СВЦЭМ!$A$33:$A$776,$A95,СВЦЭМ!$B$33:$B$776,W$83)+'СЕТ СН'!$H$11+СВЦЭМ!$D$10+'СЕТ СН'!$H$5-'СЕТ СН'!$H$21</f>
        <v>3437.8188979199999</v>
      </c>
      <c r="X95" s="36">
        <f>SUMIFS(СВЦЭМ!$D$33:$D$776,СВЦЭМ!$A$33:$A$776,$A95,СВЦЭМ!$B$33:$B$776,X$83)+'СЕТ СН'!$H$11+СВЦЭМ!$D$10+'СЕТ СН'!$H$5-'СЕТ СН'!$H$21</f>
        <v>3424.1920232499997</v>
      </c>
      <c r="Y95" s="36">
        <f>SUMIFS(СВЦЭМ!$D$33:$D$776,СВЦЭМ!$A$33:$A$776,$A95,СВЦЭМ!$B$33:$B$776,Y$83)+'СЕТ СН'!$H$11+СВЦЭМ!$D$10+'СЕТ СН'!$H$5-'СЕТ СН'!$H$21</f>
        <v>3468.6134598399999</v>
      </c>
    </row>
    <row r="96" spans="1:27" ht="15.75" x14ac:dyDescent="0.2">
      <c r="A96" s="35">
        <f t="shared" si="2"/>
        <v>43721</v>
      </c>
      <c r="B96" s="36">
        <f>SUMIFS(СВЦЭМ!$D$33:$D$776,СВЦЭМ!$A$33:$A$776,$A96,СВЦЭМ!$B$33:$B$776,B$83)+'СЕТ СН'!$H$11+СВЦЭМ!$D$10+'СЕТ СН'!$H$5-'СЕТ СН'!$H$21</f>
        <v>3475.3706564999998</v>
      </c>
      <c r="C96" s="36">
        <f>SUMIFS(СВЦЭМ!$D$33:$D$776,СВЦЭМ!$A$33:$A$776,$A96,СВЦЭМ!$B$33:$B$776,C$83)+'СЕТ СН'!$H$11+СВЦЭМ!$D$10+'СЕТ СН'!$H$5-'СЕТ СН'!$H$21</f>
        <v>3518.6854088299997</v>
      </c>
      <c r="D96" s="36">
        <f>SUMIFS(СВЦЭМ!$D$33:$D$776,СВЦЭМ!$A$33:$A$776,$A96,СВЦЭМ!$B$33:$B$776,D$83)+'СЕТ СН'!$H$11+СВЦЭМ!$D$10+'СЕТ СН'!$H$5-'СЕТ СН'!$H$21</f>
        <v>3535.55391663</v>
      </c>
      <c r="E96" s="36">
        <f>SUMIFS(СВЦЭМ!$D$33:$D$776,СВЦЭМ!$A$33:$A$776,$A96,СВЦЭМ!$B$33:$B$776,E$83)+'СЕТ СН'!$H$11+СВЦЭМ!$D$10+'СЕТ СН'!$H$5-'СЕТ СН'!$H$21</f>
        <v>3548.1166200500002</v>
      </c>
      <c r="F96" s="36">
        <f>SUMIFS(СВЦЭМ!$D$33:$D$776,СВЦЭМ!$A$33:$A$776,$A96,СВЦЭМ!$B$33:$B$776,F$83)+'СЕТ СН'!$H$11+СВЦЭМ!$D$10+'СЕТ СН'!$H$5-'СЕТ СН'!$H$21</f>
        <v>3552.9899769599997</v>
      </c>
      <c r="G96" s="36">
        <f>SUMIFS(СВЦЭМ!$D$33:$D$776,СВЦЭМ!$A$33:$A$776,$A96,СВЦЭМ!$B$33:$B$776,G$83)+'СЕТ СН'!$H$11+СВЦЭМ!$D$10+'СЕТ СН'!$H$5-'СЕТ СН'!$H$21</f>
        <v>3521.6246248799998</v>
      </c>
      <c r="H96" s="36">
        <f>SUMIFS(СВЦЭМ!$D$33:$D$776,СВЦЭМ!$A$33:$A$776,$A96,СВЦЭМ!$B$33:$B$776,H$83)+'СЕТ СН'!$H$11+СВЦЭМ!$D$10+'СЕТ СН'!$H$5-'СЕТ СН'!$H$21</f>
        <v>3480.4730535999997</v>
      </c>
      <c r="I96" s="36">
        <f>SUMIFS(СВЦЭМ!$D$33:$D$776,СВЦЭМ!$A$33:$A$776,$A96,СВЦЭМ!$B$33:$B$776,I$83)+'СЕТ СН'!$H$11+СВЦЭМ!$D$10+'СЕТ СН'!$H$5-'СЕТ СН'!$H$21</f>
        <v>3453.36268294</v>
      </c>
      <c r="J96" s="36">
        <f>SUMIFS(СВЦЭМ!$D$33:$D$776,СВЦЭМ!$A$33:$A$776,$A96,СВЦЭМ!$B$33:$B$776,J$83)+'СЕТ СН'!$H$11+СВЦЭМ!$D$10+'СЕТ СН'!$H$5-'СЕТ СН'!$H$21</f>
        <v>3439.4676772499997</v>
      </c>
      <c r="K96" s="36">
        <f>SUMIFS(СВЦЭМ!$D$33:$D$776,СВЦЭМ!$A$33:$A$776,$A96,СВЦЭМ!$B$33:$B$776,K$83)+'СЕТ СН'!$H$11+СВЦЭМ!$D$10+'СЕТ СН'!$H$5-'СЕТ СН'!$H$21</f>
        <v>3414.9636580899996</v>
      </c>
      <c r="L96" s="36">
        <f>SUMIFS(СВЦЭМ!$D$33:$D$776,СВЦЭМ!$A$33:$A$776,$A96,СВЦЭМ!$B$33:$B$776,L$83)+'СЕТ СН'!$H$11+СВЦЭМ!$D$10+'СЕТ СН'!$H$5-'СЕТ СН'!$H$21</f>
        <v>3408.4565226599998</v>
      </c>
      <c r="M96" s="36">
        <f>SUMIFS(СВЦЭМ!$D$33:$D$776,СВЦЭМ!$A$33:$A$776,$A96,СВЦЭМ!$B$33:$B$776,M$83)+'СЕТ СН'!$H$11+СВЦЭМ!$D$10+'СЕТ СН'!$H$5-'СЕТ СН'!$H$21</f>
        <v>3409.3608687799997</v>
      </c>
      <c r="N96" s="36">
        <f>SUMIFS(СВЦЭМ!$D$33:$D$776,СВЦЭМ!$A$33:$A$776,$A96,СВЦЭМ!$B$33:$B$776,N$83)+'СЕТ СН'!$H$11+СВЦЭМ!$D$10+'СЕТ СН'!$H$5-'СЕТ СН'!$H$21</f>
        <v>3423.1054795599998</v>
      </c>
      <c r="O96" s="36">
        <f>SUMIFS(СВЦЭМ!$D$33:$D$776,СВЦЭМ!$A$33:$A$776,$A96,СВЦЭМ!$B$33:$B$776,O$83)+'СЕТ СН'!$H$11+СВЦЭМ!$D$10+'СЕТ СН'!$H$5-'СЕТ СН'!$H$21</f>
        <v>3428.9158793400002</v>
      </c>
      <c r="P96" s="36">
        <f>SUMIFS(СВЦЭМ!$D$33:$D$776,СВЦЭМ!$A$33:$A$776,$A96,СВЦЭМ!$B$33:$B$776,P$83)+'СЕТ СН'!$H$11+СВЦЭМ!$D$10+'СЕТ СН'!$H$5-'СЕТ СН'!$H$21</f>
        <v>3428.7358450699999</v>
      </c>
      <c r="Q96" s="36">
        <f>SUMIFS(СВЦЭМ!$D$33:$D$776,СВЦЭМ!$A$33:$A$776,$A96,СВЦЭМ!$B$33:$B$776,Q$83)+'СЕТ СН'!$H$11+СВЦЭМ!$D$10+'СЕТ СН'!$H$5-'СЕТ СН'!$H$21</f>
        <v>3432.1145602899996</v>
      </c>
      <c r="R96" s="36">
        <f>SUMIFS(СВЦЭМ!$D$33:$D$776,СВЦЭМ!$A$33:$A$776,$A96,СВЦЭМ!$B$33:$B$776,R$83)+'СЕТ СН'!$H$11+СВЦЭМ!$D$10+'СЕТ СН'!$H$5-'СЕТ СН'!$H$21</f>
        <v>3400.3278722699997</v>
      </c>
      <c r="S96" s="36">
        <f>SUMIFS(СВЦЭМ!$D$33:$D$776,СВЦЭМ!$A$33:$A$776,$A96,СВЦЭМ!$B$33:$B$776,S$83)+'СЕТ СН'!$H$11+СВЦЭМ!$D$10+'СЕТ СН'!$H$5-'СЕТ СН'!$H$21</f>
        <v>3418.09259367</v>
      </c>
      <c r="T96" s="36">
        <f>SUMIFS(СВЦЭМ!$D$33:$D$776,СВЦЭМ!$A$33:$A$776,$A96,СВЦЭМ!$B$33:$B$776,T$83)+'СЕТ СН'!$H$11+СВЦЭМ!$D$10+'СЕТ СН'!$H$5-'СЕТ СН'!$H$21</f>
        <v>3433.27796377</v>
      </c>
      <c r="U96" s="36">
        <f>SUMIFS(СВЦЭМ!$D$33:$D$776,СВЦЭМ!$A$33:$A$776,$A96,СВЦЭМ!$B$33:$B$776,U$83)+'СЕТ СН'!$H$11+СВЦЭМ!$D$10+'СЕТ СН'!$H$5-'СЕТ СН'!$H$21</f>
        <v>3445.1754050899999</v>
      </c>
      <c r="V96" s="36">
        <f>SUMIFS(СВЦЭМ!$D$33:$D$776,СВЦЭМ!$A$33:$A$776,$A96,СВЦЭМ!$B$33:$B$776,V$83)+'СЕТ СН'!$H$11+СВЦЭМ!$D$10+'СЕТ СН'!$H$5-'СЕТ СН'!$H$21</f>
        <v>3401.9368558299998</v>
      </c>
      <c r="W96" s="36">
        <f>SUMIFS(СВЦЭМ!$D$33:$D$776,СВЦЭМ!$A$33:$A$776,$A96,СВЦЭМ!$B$33:$B$776,W$83)+'СЕТ СН'!$H$11+СВЦЭМ!$D$10+'СЕТ СН'!$H$5-'СЕТ СН'!$H$21</f>
        <v>3416.2560824799998</v>
      </c>
      <c r="X96" s="36">
        <f>SUMIFS(СВЦЭМ!$D$33:$D$776,СВЦЭМ!$A$33:$A$776,$A96,СВЦЭМ!$B$33:$B$776,X$83)+'СЕТ СН'!$H$11+СВЦЭМ!$D$10+'СЕТ СН'!$H$5-'СЕТ СН'!$H$21</f>
        <v>3389.3222389100001</v>
      </c>
      <c r="Y96" s="36">
        <f>SUMIFS(СВЦЭМ!$D$33:$D$776,СВЦЭМ!$A$33:$A$776,$A96,СВЦЭМ!$B$33:$B$776,Y$83)+'СЕТ СН'!$H$11+СВЦЭМ!$D$10+'СЕТ СН'!$H$5-'СЕТ СН'!$H$21</f>
        <v>3461.2349985599999</v>
      </c>
    </row>
    <row r="97" spans="1:25" ht="15.75" x14ac:dyDescent="0.2">
      <c r="A97" s="35">
        <f t="shared" si="2"/>
        <v>43722</v>
      </c>
      <c r="B97" s="36">
        <f>SUMIFS(СВЦЭМ!$D$33:$D$776,СВЦЭМ!$A$33:$A$776,$A97,СВЦЭМ!$B$33:$B$776,B$83)+'СЕТ СН'!$H$11+СВЦЭМ!$D$10+'СЕТ СН'!$H$5-'СЕТ СН'!$H$21</f>
        <v>3551.3476442900001</v>
      </c>
      <c r="C97" s="36">
        <f>SUMIFS(СВЦЭМ!$D$33:$D$776,СВЦЭМ!$A$33:$A$776,$A97,СВЦЭМ!$B$33:$B$776,C$83)+'СЕТ СН'!$H$11+СВЦЭМ!$D$10+'СЕТ СН'!$H$5-'СЕТ СН'!$H$21</f>
        <v>3549.63603934</v>
      </c>
      <c r="D97" s="36">
        <f>SUMIFS(СВЦЭМ!$D$33:$D$776,СВЦЭМ!$A$33:$A$776,$A97,СВЦЭМ!$B$33:$B$776,D$83)+'СЕТ СН'!$H$11+СВЦЭМ!$D$10+'СЕТ СН'!$H$5-'СЕТ СН'!$H$21</f>
        <v>3570.5757722999997</v>
      </c>
      <c r="E97" s="36">
        <f>SUMIFS(СВЦЭМ!$D$33:$D$776,СВЦЭМ!$A$33:$A$776,$A97,СВЦЭМ!$B$33:$B$776,E$83)+'СЕТ СН'!$H$11+СВЦЭМ!$D$10+'СЕТ СН'!$H$5-'СЕТ СН'!$H$21</f>
        <v>3580.0100561999998</v>
      </c>
      <c r="F97" s="36">
        <f>SUMIFS(СВЦЭМ!$D$33:$D$776,СВЦЭМ!$A$33:$A$776,$A97,СВЦЭМ!$B$33:$B$776,F$83)+'СЕТ СН'!$H$11+СВЦЭМ!$D$10+'СЕТ СН'!$H$5-'СЕТ СН'!$H$21</f>
        <v>3584.11590007</v>
      </c>
      <c r="G97" s="36">
        <f>SUMIFS(СВЦЭМ!$D$33:$D$776,СВЦЭМ!$A$33:$A$776,$A97,СВЦЭМ!$B$33:$B$776,G$83)+'СЕТ СН'!$H$11+СВЦЭМ!$D$10+'СЕТ СН'!$H$5-'СЕТ СН'!$H$21</f>
        <v>3582.5597251700001</v>
      </c>
      <c r="H97" s="36">
        <f>SUMIFS(СВЦЭМ!$D$33:$D$776,СВЦЭМ!$A$33:$A$776,$A97,СВЦЭМ!$B$33:$B$776,H$83)+'СЕТ СН'!$H$11+СВЦЭМ!$D$10+'СЕТ СН'!$H$5-'СЕТ СН'!$H$21</f>
        <v>3559.6979806700001</v>
      </c>
      <c r="I97" s="36">
        <f>SUMIFS(СВЦЭМ!$D$33:$D$776,СВЦЭМ!$A$33:$A$776,$A97,СВЦЭМ!$B$33:$B$776,I$83)+'СЕТ СН'!$H$11+СВЦЭМ!$D$10+'СЕТ СН'!$H$5-'СЕТ СН'!$H$21</f>
        <v>3517.45130561</v>
      </c>
      <c r="J97" s="36">
        <f>SUMIFS(СВЦЭМ!$D$33:$D$776,СВЦЭМ!$A$33:$A$776,$A97,СВЦЭМ!$B$33:$B$776,J$83)+'СЕТ СН'!$H$11+СВЦЭМ!$D$10+'СЕТ СН'!$H$5-'СЕТ СН'!$H$21</f>
        <v>3456.01211276</v>
      </c>
      <c r="K97" s="36">
        <f>SUMIFS(СВЦЭМ!$D$33:$D$776,СВЦЭМ!$A$33:$A$776,$A97,СВЦЭМ!$B$33:$B$776,K$83)+'СЕТ СН'!$H$11+СВЦЭМ!$D$10+'СЕТ СН'!$H$5-'СЕТ СН'!$H$21</f>
        <v>3417.2365682700001</v>
      </c>
      <c r="L97" s="36">
        <f>SUMIFS(СВЦЭМ!$D$33:$D$776,СВЦЭМ!$A$33:$A$776,$A97,СВЦЭМ!$B$33:$B$776,L$83)+'СЕТ СН'!$H$11+СВЦЭМ!$D$10+'СЕТ СН'!$H$5-'СЕТ СН'!$H$21</f>
        <v>3398.24308122</v>
      </c>
      <c r="M97" s="36">
        <f>SUMIFS(СВЦЭМ!$D$33:$D$776,СВЦЭМ!$A$33:$A$776,$A97,СВЦЭМ!$B$33:$B$776,M$83)+'СЕТ СН'!$H$11+СВЦЭМ!$D$10+'СЕТ СН'!$H$5-'СЕТ СН'!$H$21</f>
        <v>3391.1208824699997</v>
      </c>
      <c r="N97" s="36">
        <f>SUMIFS(СВЦЭМ!$D$33:$D$776,СВЦЭМ!$A$33:$A$776,$A97,СВЦЭМ!$B$33:$B$776,N$83)+'СЕТ СН'!$H$11+СВЦЭМ!$D$10+'СЕТ СН'!$H$5-'СЕТ СН'!$H$21</f>
        <v>3396.8576252499997</v>
      </c>
      <c r="O97" s="36">
        <f>SUMIFS(СВЦЭМ!$D$33:$D$776,СВЦЭМ!$A$33:$A$776,$A97,СВЦЭМ!$B$33:$B$776,O$83)+'СЕТ СН'!$H$11+СВЦЭМ!$D$10+'СЕТ СН'!$H$5-'СЕТ СН'!$H$21</f>
        <v>3404.2760561199998</v>
      </c>
      <c r="P97" s="36">
        <f>SUMIFS(СВЦЭМ!$D$33:$D$776,СВЦЭМ!$A$33:$A$776,$A97,СВЦЭМ!$B$33:$B$776,P$83)+'СЕТ СН'!$H$11+СВЦЭМ!$D$10+'СЕТ СН'!$H$5-'СЕТ СН'!$H$21</f>
        <v>3422.0789175700002</v>
      </c>
      <c r="Q97" s="36">
        <f>SUMIFS(СВЦЭМ!$D$33:$D$776,СВЦЭМ!$A$33:$A$776,$A97,СВЦЭМ!$B$33:$B$776,Q$83)+'СЕТ СН'!$H$11+СВЦЭМ!$D$10+'СЕТ СН'!$H$5-'СЕТ СН'!$H$21</f>
        <v>3423.8267676999999</v>
      </c>
      <c r="R97" s="36">
        <f>SUMIFS(СВЦЭМ!$D$33:$D$776,СВЦЭМ!$A$33:$A$776,$A97,СВЦЭМ!$B$33:$B$776,R$83)+'СЕТ СН'!$H$11+СВЦЭМ!$D$10+'СЕТ СН'!$H$5-'СЕТ СН'!$H$21</f>
        <v>3388.1826455599999</v>
      </c>
      <c r="S97" s="36">
        <f>SUMIFS(СВЦЭМ!$D$33:$D$776,СВЦЭМ!$A$33:$A$776,$A97,СВЦЭМ!$B$33:$B$776,S$83)+'СЕТ СН'!$H$11+СВЦЭМ!$D$10+'СЕТ СН'!$H$5-'СЕТ СН'!$H$21</f>
        <v>3355.4769888199999</v>
      </c>
      <c r="T97" s="36">
        <f>SUMIFS(СВЦЭМ!$D$33:$D$776,СВЦЭМ!$A$33:$A$776,$A97,СВЦЭМ!$B$33:$B$776,T$83)+'СЕТ СН'!$H$11+СВЦЭМ!$D$10+'СЕТ СН'!$H$5-'СЕТ СН'!$H$21</f>
        <v>3358.3381116099999</v>
      </c>
      <c r="U97" s="36">
        <f>SUMIFS(СВЦЭМ!$D$33:$D$776,СВЦЭМ!$A$33:$A$776,$A97,СВЦЭМ!$B$33:$B$776,U$83)+'СЕТ СН'!$H$11+СВЦЭМ!$D$10+'СЕТ СН'!$H$5-'СЕТ СН'!$H$21</f>
        <v>3361.8648329399998</v>
      </c>
      <c r="V97" s="36">
        <f>SUMIFS(СВЦЭМ!$D$33:$D$776,СВЦЭМ!$A$33:$A$776,$A97,СВЦЭМ!$B$33:$B$776,V$83)+'СЕТ СН'!$H$11+СВЦЭМ!$D$10+'СЕТ СН'!$H$5-'СЕТ СН'!$H$21</f>
        <v>3380.0095931599999</v>
      </c>
      <c r="W97" s="36">
        <f>SUMIFS(СВЦЭМ!$D$33:$D$776,СВЦЭМ!$A$33:$A$776,$A97,СВЦЭМ!$B$33:$B$776,W$83)+'СЕТ СН'!$H$11+СВЦЭМ!$D$10+'СЕТ СН'!$H$5-'СЕТ СН'!$H$21</f>
        <v>3372.4643019599998</v>
      </c>
      <c r="X97" s="36">
        <f>SUMIFS(СВЦЭМ!$D$33:$D$776,СВЦЭМ!$A$33:$A$776,$A97,СВЦЭМ!$B$33:$B$776,X$83)+'СЕТ СН'!$H$11+СВЦЭМ!$D$10+'СЕТ СН'!$H$5-'СЕТ СН'!$H$21</f>
        <v>3341.5097674599997</v>
      </c>
      <c r="Y97" s="36">
        <f>SUMIFS(СВЦЭМ!$D$33:$D$776,СВЦЭМ!$A$33:$A$776,$A97,СВЦЭМ!$B$33:$B$776,Y$83)+'СЕТ СН'!$H$11+СВЦЭМ!$D$10+'СЕТ СН'!$H$5-'СЕТ СН'!$H$21</f>
        <v>3368.12357518</v>
      </c>
    </row>
    <row r="98" spans="1:25" ht="15.75" x14ac:dyDescent="0.2">
      <c r="A98" s="35">
        <f t="shared" si="2"/>
        <v>43723</v>
      </c>
      <c r="B98" s="36">
        <f>SUMIFS(СВЦЭМ!$D$33:$D$776,СВЦЭМ!$A$33:$A$776,$A98,СВЦЭМ!$B$33:$B$776,B$83)+'СЕТ СН'!$H$11+СВЦЭМ!$D$10+'СЕТ СН'!$H$5-'СЕТ СН'!$H$21</f>
        <v>3446.8485313699998</v>
      </c>
      <c r="C98" s="36">
        <f>SUMIFS(СВЦЭМ!$D$33:$D$776,СВЦЭМ!$A$33:$A$776,$A98,СВЦЭМ!$B$33:$B$776,C$83)+'СЕТ СН'!$H$11+СВЦЭМ!$D$10+'СЕТ СН'!$H$5-'СЕТ СН'!$H$21</f>
        <v>3483.2763191399999</v>
      </c>
      <c r="D98" s="36">
        <f>SUMIFS(СВЦЭМ!$D$33:$D$776,СВЦЭМ!$A$33:$A$776,$A98,СВЦЭМ!$B$33:$B$776,D$83)+'СЕТ СН'!$H$11+СВЦЭМ!$D$10+'СЕТ СН'!$H$5-'СЕТ СН'!$H$21</f>
        <v>3507.1023686199997</v>
      </c>
      <c r="E98" s="36">
        <f>SUMIFS(СВЦЭМ!$D$33:$D$776,СВЦЭМ!$A$33:$A$776,$A98,СВЦЭМ!$B$33:$B$776,E$83)+'СЕТ СН'!$H$11+СВЦЭМ!$D$10+'СЕТ СН'!$H$5-'СЕТ СН'!$H$21</f>
        <v>3517.5886444099997</v>
      </c>
      <c r="F98" s="36">
        <f>SUMIFS(СВЦЭМ!$D$33:$D$776,СВЦЭМ!$A$33:$A$776,$A98,СВЦЭМ!$B$33:$B$776,F$83)+'СЕТ СН'!$H$11+СВЦЭМ!$D$10+'СЕТ СН'!$H$5-'СЕТ СН'!$H$21</f>
        <v>3519.42641727</v>
      </c>
      <c r="G98" s="36">
        <f>SUMIFS(СВЦЭМ!$D$33:$D$776,СВЦЭМ!$A$33:$A$776,$A98,СВЦЭМ!$B$33:$B$776,G$83)+'СЕТ СН'!$H$11+СВЦЭМ!$D$10+'СЕТ СН'!$H$5-'СЕТ СН'!$H$21</f>
        <v>3514.0169925999999</v>
      </c>
      <c r="H98" s="36">
        <f>SUMIFS(СВЦЭМ!$D$33:$D$776,СВЦЭМ!$A$33:$A$776,$A98,СВЦЭМ!$B$33:$B$776,H$83)+'СЕТ СН'!$H$11+СВЦЭМ!$D$10+'СЕТ СН'!$H$5-'СЕТ СН'!$H$21</f>
        <v>3494.5594867599998</v>
      </c>
      <c r="I98" s="36">
        <f>SUMIFS(СВЦЭМ!$D$33:$D$776,СВЦЭМ!$A$33:$A$776,$A98,СВЦЭМ!$B$33:$B$776,I$83)+'СЕТ СН'!$H$11+СВЦЭМ!$D$10+'СЕТ СН'!$H$5-'СЕТ СН'!$H$21</f>
        <v>3466.63839044</v>
      </c>
      <c r="J98" s="36">
        <f>SUMIFS(СВЦЭМ!$D$33:$D$776,СВЦЭМ!$A$33:$A$776,$A98,СВЦЭМ!$B$33:$B$776,J$83)+'СЕТ СН'!$H$11+СВЦЭМ!$D$10+'СЕТ СН'!$H$5-'СЕТ СН'!$H$21</f>
        <v>3416.5882951799999</v>
      </c>
      <c r="K98" s="36">
        <f>SUMIFS(СВЦЭМ!$D$33:$D$776,СВЦЭМ!$A$33:$A$776,$A98,СВЦЭМ!$B$33:$B$776,K$83)+'СЕТ СН'!$H$11+СВЦЭМ!$D$10+'СЕТ СН'!$H$5-'СЕТ СН'!$H$21</f>
        <v>3389.7669650600001</v>
      </c>
      <c r="L98" s="36">
        <f>SUMIFS(СВЦЭМ!$D$33:$D$776,СВЦЭМ!$A$33:$A$776,$A98,СВЦЭМ!$B$33:$B$776,L$83)+'СЕТ СН'!$H$11+СВЦЭМ!$D$10+'СЕТ СН'!$H$5-'СЕТ СН'!$H$21</f>
        <v>3407.5382695499998</v>
      </c>
      <c r="M98" s="36">
        <f>SUMIFS(СВЦЭМ!$D$33:$D$776,СВЦЭМ!$A$33:$A$776,$A98,СВЦЭМ!$B$33:$B$776,M$83)+'СЕТ СН'!$H$11+СВЦЭМ!$D$10+'СЕТ СН'!$H$5-'СЕТ СН'!$H$21</f>
        <v>3399.3721996699996</v>
      </c>
      <c r="N98" s="36">
        <f>SUMIFS(СВЦЭМ!$D$33:$D$776,СВЦЭМ!$A$33:$A$776,$A98,СВЦЭМ!$B$33:$B$776,N$83)+'СЕТ СН'!$H$11+СВЦЭМ!$D$10+'СЕТ СН'!$H$5-'СЕТ СН'!$H$21</f>
        <v>3393.4207493699996</v>
      </c>
      <c r="O98" s="36">
        <f>SUMIFS(СВЦЭМ!$D$33:$D$776,СВЦЭМ!$A$33:$A$776,$A98,СВЦЭМ!$B$33:$B$776,O$83)+'СЕТ СН'!$H$11+СВЦЭМ!$D$10+'СЕТ СН'!$H$5-'СЕТ СН'!$H$21</f>
        <v>3394.8157345099999</v>
      </c>
      <c r="P98" s="36">
        <f>SUMIFS(СВЦЭМ!$D$33:$D$776,СВЦЭМ!$A$33:$A$776,$A98,СВЦЭМ!$B$33:$B$776,P$83)+'СЕТ СН'!$H$11+СВЦЭМ!$D$10+'СЕТ СН'!$H$5-'СЕТ СН'!$H$21</f>
        <v>3398.5505625999999</v>
      </c>
      <c r="Q98" s="36">
        <f>SUMIFS(СВЦЭМ!$D$33:$D$776,СВЦЭМ!$A$33:$A$776,$A98,СВЦЭМ!$B$33:$B$776,Q$83)+'СЕТ СН'!$H$11+СВЦЭМ!$D$10+'СЕТ СН'!$H$5-'СЕТ СН'!$H$21</f>
        <v>3405.6108223599999</v>
      </c>
      <c r="R98" s="36">
        <f>SUMIFS(СВЦЭМ!$D$33:$D$776,СВЦЭМ!$A$33:$A$776,$A98,СВЦЭМ!$B$33:$B$776,R$83)+'СЕТ СН'!$H$11+СВЦЭМ!$D$10+'СЕТ СН'!$H$5-'СЕТ СН'!$H$21</f>
        <v>3360.8732435799998</v>
      </c>
      <c r="S98" s="36">
        <f>SUMIFS(СВЦЭМ!$D$33:$D$776,СВЦЭМ!$A$33:$A$776,$A98,СВЦЭМ!$B$33:$B$776,S$83)+'СЕТ СН'!$H$11+СВЦЭМ!$D$10+'СЕТ СН'!$H$5-'СЕТ СН'!$H$21</f>
        <v>3348.1133598799997</v>
      </c>
      <c r="T98" s="36">
        <f>SUMIFS(СВЦЭМ!$D$33:$D$776,СВЦЭМ!$A$33:$A$776,$A98,СВЦЭМ!$B$33:$B$776,T$83)+'СЕТ СН'!$H$11+СВЦЭМ!$D$10+'СЕТ СН'!$H$5-'СЕТ СН'!$H$21</f>
        <v>3356.6374406199998</v>
      </c>
      <c r="U98" s="36">
        <f>SUMIFS(СВЦЭМ!$D$33:$D$776,СВЦЭМ!$A$33:$A$776,$A98,СВЦЭМ!$B$33:$B$776,U$83)+'СЕТ СН'!$H$11+СВЦЭМ!$D$10+'СЕТ СН'!$H$5-'СЕТ СН'!$H$21</f>
        <v>3373.6909037199998</v>
      </c>
      <c r="V98" s="36">
        <f>SUMIFS(СВЦЭМ!$D$33:$D$776,СВЦЭМ!$A$33:$A$776,$A98,СВЦЭМ!$B$33:$B$776,V$83)+'СЕТ СН'!$H$11+СВЦЭМ!$D$10+'СЕТ СН'!$H$5-'СЕТ СН'!$H$21</f>
        <v>3399.4092130499998</v>
      </c>
      <c r="W98" s="36">
        <f>SUMIFS(СВЦЭМ!$D$33:$D$776,СВЦЭМ!$A$33:$A$776,$A98,СВЦЭМ!$B$33:$B$776,W$83)+'СЕТ СН'!$H$11+СВЦЭМ!$D$10+'СЕТ СН'!$H$5-'СЕТ СН'!$H$21</f>
        <v>3389.5333677899998</v>
      </c>
      <c r="X98" s="36">
        <f>SUMIFS(СВЦЭМ!$D$33:$D$776,СВЦЭМ!$A$33:$A$776,$A98,СВЦЭМ!$B$33:$B$776,X$83)+'СЕТ СН'!$H$11+СВЦЭМ!$D$10+'СЕТ СН'!$H$5-'СЕТ СН'!$H$21</f>
        <v>3352.5405573600001</v>
      </c>
      <c r="Y98" s="36">
        <f>SUMIFS(СВЦЭМ!$D$33:$D$776,СВЦЭМ!$A$33:$A$776,$A98,СВЦЭМ!$B$33:$B$776,Y$83)+'СЕТ СН'!$H$11+СВЦЭМ!$D$10+'СЕТ СН'!$H$5-'СЕТ СН'!$H$21</f>
        <v>3395.3434850999997</v>
      </c>
    </row>
    <row r="99" spans="1:25" ht="15.75" x14ac:dyDescent="0.2">
      <c r="A99" s="35">
        <f t="shared" si="2"/>
        <v>43724</v>
      </c>
      <c r="B99" s="36">
        <f>SUMIFS(СВЦЭМ!$D$33:$D$776,СВЦЭМ!$A$33:$A$776,$A99,СВЦЭМ!$B$33:$B$776,B$83)+'СЕТ СН'!$H$11+СВЦЭМ!$D$10+'СЕТ СН'!$H$5-'СЕТ СН'!$H$21</f>
        <v>3486.723958</v>
      </c>
      <c r="C99" s="36">
        <f>SUMIFS(СВЦЭМ!$D$33:$D$776,СВЦЭМ!$A$33:$A$776,$A99,СВЦЭМ!$B$33:$B$776,C$83)+'СЕТ СН'!$H$11+СВЦЭМ!$D$10+'СЕТ СН'!$H$5-'СЕТ СН'!$H$21</f>
        <v>3519.53185721</v>
      </c>
      <c r="D99" s="36">
        <f>SUMIFS(СВЦЭМ!$D$33:$D$776,СВЦЭМ!$A$33:$A$776,$A99,СВЦЭМ!$B$33:$B$776,D$83)+'СЕТ СН'!$H$11+СВЦЭМ!$D$10+'СЕТ СН'!$H$5-'СЕТ СН'!$H$21</f>
        <v>3539.4755699399998</v>
      </c>
      <c r="E99" s="36">
        <f>SUMIFS(СВЦЭМ!$D$33:$D$776,СВЦЭМ!$A$33:$A$776,$A99,СВЦЭМ!$B$33:$B$776,E$83)+'СЕТ СН'!$H$11+СВЦЭМ!$D$10+'СЕТ СН'!$H$5-'СЕТ СН'!$H$21</f>
        <v>3542.7197220399999</v>
      </c>
      <c r="F99" s="36">
        <f>SUMIFS(СВЦЭМ!$D$33:$D$776,СВЦЭМ!$A$33:$A$776,$A99,СВЦЭМ!$B$33:$B$776,F$83)+'СЕТ СН'!$H$11+СВЦЭМ!$D$10+'СЕТ СН'!$H$5-'СЕТ СН'!$H$21</f>
        <v>3548.0889985599997</v>
      </c>
      <c r="G99" s="36">
        <f>SUMIFS(СВЦЭМ!$D$33:$D$776,СВЦЭМ!$A$33:$A$776,$A99,СВЦЭМ!$B$33:$B$776,G$83)+'СЕТ СН'!$H$11+СВЦЭМ!$D$10+'СЕТ СН'!$H$5-'СЕТ СН'!$H$21</f>
        <v>3545.1860581599999</v>
      </c>
      <c r="H99" s="36">
        <f>SUMIFS(СВЦЭМ!$D$33:$D$776,СВЦЭМ!$A$33:$A$776,$A99,СВЦЭМ!$B$33:$B$776,H$83)+'СЕТ СН'!$H$11+СВЦЭМ!$D$10+'СЕТ СН'!$H$5-'СЕТ СН'!$H$21</f>
        <v>3502.2336719699997</v>
      </c>
      <c r="I99" s="36">
        <f>SUMIFS(СВЦЭМ!$D$33:$D$776,СВЦЭМ!$A$33:$A$776,$A99,СВЦЭМ!$B$33:$B$776,I$83)+'СЕТ СН'!$H$11+СВЦЭМ!$D$10+'СЕТ СН'!$H$5-'СЕТ СН'!$H$21</f>
        <v>3460.43100688</v>
      </c>
      <c r="J99" s="36">
        <f>SUMIFS(СВЦЭМ!$D$33:$D$776,СВЦЭМ!$A$33:$A$776,$A99,СВЦЭМ!$B$33:$B$776,J$83)+'СЕТ СН'!$H$11+СВЦЭМ!$D$10+'СЕТ СН'!$H$5-'СЕТ СН'!$H$21</f>
        <v>3440.1164184299996</v>
      </c>
      <c r="K99" s="36">
        <f>SUMIFS(СВЦЭМ!$D$33:$D$776,СВЦЭМ!$A$33:$A$776,$A99,СВЦЭМ!$B$33:$B$776,K$83)+'СЕТ СН'!$H$11+СВЦЭМ!$D$10+'СЕТ СН'!$H$5-'СЕТ СН'!$H$21</f>
        <v>3450.7489510599999</v>
      </c>
      <c r="L99" s="36">
        <f>SUMIFS(СВЦЭМ!$D$33:$D$776,СВЦЭМ!$A$33:$A$776,$A99,СВЦЭМ!$B$33:$B$776,L$83)+'СЕТ СН'!$H$11+СВЦЭМ!$D$10+'СЕТ СН'!$H$5-'СЕТ СН'!$H$21</f>
        <v>3447.6900256199997</v>
      </c>
      <c r="M99" s="36">
        <f>SUMIFS(СВЦЭМ!$D$33:$D$776,СВЦЭМ!$A$33:$A$776,$A99,СВЦЭМ!$B$33:$B$776,M$83)+'СЕТ СН'!$H$11+СВЦЭМ!$D$10+'СЕТ СН'!$H$5-'СЕТ СН'!$H$21</f>
        <v>3434.1041595399997</v>
      </c>
      <c r="N99" s="36">
        <f>SUMIFS(СВЦЭМ!$D$33:$D$776,СВЦЭМ!$A$33:$A$776,$A99,СВЦЭМ!$B$33:$B$776,N$83)+'СЕТ СН'!$H$11+СВЦЭМ!$D$10+'СЕТ СН'!$H$5-'СЕТ СН'!$H$21</f>
        <v>3427.2989000799998</v>
      </c>
      <c r="O99" s="36">
        <f>SUMIFS(СВЦЭМ!$D$33:$D$776,СВЦЭМ!$A$33:$A$776,$A99,СВЦЭМ!$B$33:$B$776,O$83)+'СЕТ СН'!$H$11+СВЦЭМ!$D$10+'СЕТ СН'!$H$5-'СЕТ СН'!$H$21</f>
        <v>3428.9362452</v>
      </c>
      <c r="P99" s="36">
        <f>SUMIFS(СВЦЭМ!$D$33:$D$776,СВЦЭМ!$A$33:$A$776,$A99,СВЦЭМ!$B$33:$B$776,P$83)+'СЕТ СН'!$H$11+СВЦЭМ!$D$10+'СЕТ СН'!$H$5-'СЕТ СН'!$H$21</f>
        <v>3435.4406765200001</v>
      </c>
      <c r="Q99" s="36">
        <f>SUMIFS(СВЦЭМ!$D$33:$D$776,СВЦЭМ!$A$33:$A$776,$A99,СВЦЭМ!$B$33:$B$776,Q$83)+'СЕТ СН'!$H$11+СВЦЭМ!$D$10+'СЕТ СН'!$H$5-'СЕТ СН'!$H$21</f>
        <v>3439.13849867</v>
      </c>
      <c r="R99" s="36">
        <f>SUMIFS(СВЦЭМ!$D$33:$D$776,СВЦЭМ!$A$33:$A$776,$A99,СВЦЭМ!$B$33:$B$776,R$83)+'СЕТ СН'!$H$11+СВЦЭМ!$D$10+'СЕТ СН'!$H$5-'СЕТ СН'!$H$21</f>
        <v>3406.57593417</v>
      </c>
      <c r="S99" s="36">
        <f>SUMIFS(СВЦЭМ!$D$33:$D$776,СВЦЭМ!$A$33:$A$776,$A99,СВЦЭМ!$B$33:$B$776,S$83)+'СЕТ СН'!$H$11+СВЦЭМ!$D$10+'СЕТ СН'!$H$5-'СЕТ СН'!$H$21</f>
        <v>3405.6503565599996</v>
      </c>
      <c r="T99" s="36">
        <f>SUMIFS(СВЦЭМ!$D$33:$D$776,СВЦЭМ!$A$33:$A$776,$A99,СВЦЭМ!$B$33:$B$776,T$83)+'СЕТ СН'!$H$11+СВЦЭМ!$D$10+'СЕТ СН'!$H$5-'СЕТ СН'!$H$21</f>
        <v>3411.9206743199998</v>
      </c>
      <c r="U99" s="36">
        <f>SUMIFS(СВЦЭМ!$D$33:$D$776,СВЦЭМ!$A$33:$A$776,$A99,СВЦЭМ!$B$33:$B$776,U$83)+'СЕТ СН'!$H$11+СВЦЭМ!$D$10+'СЕТ СН'!$H$5-'СЕТ СН'!$H$21</f>
        <v>3433.3646248499999</v>
      </c>
      <c r="V99" s="36">
        <f>SUMIFS(СВЦЭМ!$D$33:$D$776,СВЦЭМ!$A$33:$A$776,$A99,СВЦЭМ!$B$33:$B$776,V$83)+'СЕТ СН'!$H$11+СВЦЭМ!$D$10+'СЕТ СН'!$H$5-'СЕТ СН'!$H$21</f>
        <v>3452.7524074200001</v>
      </c>
      <c r="W99" s="36">
        <f>SUMIFS(СВЦЭМ!$D$33:$D$776,СВЦЭМ!$A$33:$A$776,$A99,СВЦЭМ!$B$33:$B$776,W$83)+'СЕТ СН'!$H$11+СВЦЭМ!$D$10+'СЕТ СН'!$H$5-'СЕТ СН'!$H$21</f>
        <v>3445.9824828699998</v>
      </c>
      <c r="X99" s="36">
        <f>SUMIFS(СВЦЭМ!$D$33:$D$776,СВЦЭМ!$A$33:$A$776,$A99,СВЦЭМ!$B$33:$B$776,X$83)+'СЕТ СН'!$H$11+СВЦЭМ!$D$10+'СЕТ СН'!$H$5-'СЕТ СН'!$H$21</f>
        <v>3410.3872757199997</v>
      </c>
      <c r="Y99" s="36">
        <f>SUMIFS(СВЦЭМ!$D$33:$D$776,СВЦЭМ!$A$33:$A$776,$A99,СВЦЭМ!$B$33:$B$776,Y$83)+'СЕТ СН'!$H$11+СВЦЭМ!$D$10+'СЕТ СН'!$H$5-'СЕТ СН'!$H$21</f>
        <v>3364.89136181</v>
      </c>
    </row>
    <row r="100" spans="1:25" ht="15.75" x14ac:dyDescent="0.2">
      <c r="A100" s="35">
        <f t="shared" si="2"/>
        <v>43725</v>
      </c>
      <c r="B100" s="36">
        <f>SUMIFS(СВЦЭМ!$D$33:$D$776,СВЦЭМ!$A$33:$A$776,$A100,СВЦЭМ!$B$33:$B$776,B$83)+'СЕТ СН'!$H$11+СВЦЭМ!$D$10+'СЕТ СН'!$H$5-'СЕТ СН'!$H$21</f>
        <v>3409.3766277099999</v>
      </c>
      <c r="C100" s="36">
        <f>SUMIFS(СВЦЭМ!$D$33:$D$776,СВЦЭМ!$A$33:$A$776,$A100,СВЦЭМ!$B$33:$B$776,C$83)+'СЕТ СН'!$H$11+СВЦЭМ!$D$10+'СЕТ СН'!$H$5-'СЕТ СН'!$H$21</f>
        <v>3433.6865217300001</v>
      </c>
      <c r="D100" s="36">
        <f>SUMIFS(СВЦЭМ!$D$33:$D$776,СВЦЭМ!$A$33:$A$776,$A100,СВЦЭМ!$B$33:$B$776,D$83)+'СЕТ СН'!$H$11+СВЦЭМ!$D$10+'СЕТ СН'!$H$5-'СЕТ СН'!$H$21</f>
        <v>3442.6784345299998</v>
      </c>
      <c r="E100" s="36">
        <f>SUMIFS(СВЦЭМ!$D$33:$D$776,СВЦЭМ!$A$33:$A$776,$A100,СВЦЭМ!$B$33:$B$776,E$83)+'СЕТ СН'!$H$11+СВЦЭМ!$D$10+'СЕТ СН'!$H$5-'СЕТ СН'!$H$21</f>
        <v>3449.6400614599997</v>
      </c>
      <c r="F100" s="36">
        <f>SUMIFS(СВЦЭМ!$D$33:$D$776,СВЦЭМ!$A$33:$A$776,$A100,СВЦЭМ!$B$33:$B$776,F$83)+'СЕТ СН'!$H$11+СВЦЭМ!$D$10+'СЕТ СН'!$H$5-'СЕТ СН'!$H$21</f>
        <v>3456.9742468499999</v>
      </c>
      <c r="G100" s="36">
        <f>SUMIFS(СВЦЭМ!$D$33:$D$776,СВЦЭМ!$A$33:$A$776,$A100,СВЦЭМ!$B$33:$B$776,G$83)+'СЕТ СН'!$H$11+СВЦЭМ!$D$10+'СЕТ СН'!$H$5-'СЕТ СН'!$H$21</f>
        <v>3443.0881533499996</v>
      </c>
      <c r="H100" s="36">
        <f>SUMIFS(СВЦЭМ!$D$33:$D$776,СВЦЭМ!$A$33:$A$776,$A100,СВЦЭМ!$B$33:$B$776,H$83)+'СЕТ СН'!$H$11+СВЦЭМ!$D$10+'СЕТ СН'!$H$5-'СЕТ СН'!$H$21</f>
        <v>3405.3704050799997</v>
      </c>
      <c r="I100" s="36">
        <f>SUMIFS(СВЦЭМ!$D$33:$D$776,СВЦЭМ!$A$33:$A$776,$A100,СВЦЭМ!$B$33:$B$776,I$83)+'СЕТ СН'!$H$11+СВЦЭМ!$D$10+'СЕТ СН'!$H$5-'СЕТ СН'!$H$21</f>
        <v>3422.0211539699999</v>
      </c>
      <c r="J100" s="36">
        <f>SUMIFS(СВЦЭМ!$D$33:$D$776,СВЦЭМ!$A$33:$A$776,$A100,СВЦЭМ!$B$33:$B$776,J$83)+'СЕТ СН'!$H$11+СВЦЭМ!$D$10+'СЕТ СН'!$H$5-'СЕТ СН'!$H$21</f>
        <v>3438.7603159</v>
      </c>
      <c r="K100" s="36">
        <f>SUMIFS(СВЦЭМ!$D$33:$D$776,СВЦЭМ!$A$33:$A$776,$A100,СВЦЭМ!$B$33:$B$776,K$83)+'СЕТ СН'!$H$11+СВЦЭМ!$D$10+'СЕТ СН'!$H$5-'СЕТ СН'!$H$21</f>
        <v>3444.4879351700001</v>
      </c>
      <c r="L100" s="36">
        <f>SUMIFS(СВЦЭМ!$D$33:$D$776,СВЦЭМ!$A$33:$A$776,$A100,СВЦЭМ!$B$33:$B$776,L$83)+'СЕТ СН'!$H$11+СВЦЭМ!$D$10+'СЕТ СН'!$H$5-'СЕТ СН'!$H$21</f>
        <v>3434.1700793800001</v>
      </c>
      <c r="M100" s="36">
        <f>SUMIFS(СВЦЭМ!$D$33:$D$776,СВЦЭМ!$A$33:$A$776,$A100,СВЦЭМ!$B$33:$B$776,M$83)+'СЕТ СН'!$H$11+СВЦЭМ!$D$10+'СЕТ СН'!$H$5-'СЕТ СН'!$H$21</f>
        <v>3436.4554364599999</v>
      </c>
      <c r="N100" s="36">
        <f>SUMIFS(СВЦЭМ!$D$33:$D$776,СВЦЭМ!$A$33:$A$776,$A100,СВЦЭМ!$B$33:$B$776,N$83)+'СЕТ СН'!$H$11+СВЦЭМ!$D$10+'СЕТ СН'!$H$5-'СЕТ СН'!$H$21</f>
        <v>3442.8668879899997</v>
      </c>
      <c r="O100" s="36">
        <f>SUMIFS(СВЦЭМ!$D$33:$D$776,СВЦЭМ!$A$33:$A$776,$A100,СВЦЭМ!$B$33:$B$776,O$83)+'СЕТ СН'!$H$11+СВЦЭМ!$D$10+'СЕТ СН'!$H$5-'СЕТ СН'!$H$21</f>
        <v>3450.6127911200001</v>
      </c>
      <c r="P100" s="36">
        <f>SUMIFS(СВЦЭМ!$D$33:$D$776,СВЦЭМ!$A$33:$A$776,$A100,СВЦЭМ!$B$33:$B$776,P$83)+'СЕТ СН'!$H$11+СВЦЭМ!$D$10+'СЕТ СН'!$H$5-'СЕТ СН'!$H$21</f>
        <v>3455.8446175099998</v>
      </c>
      <c r="Q100" s="36">
        <f>SUMIFS(СВЦЭМ!$D$33:$D$776,СВЦЭМ!$A$33:$A$776,$A100,СВЦЭМ!$B$33:$B$776,Q$83)+'СЕТ СН'!$H$11+СВЦЭМ!$D$10+'СЕТ СН'!$H$5-'СЕТ СН'!$H$21</f>
        <v>3455.2910315999998</v>
      </c>
      <c r="R100" s="36">
        <f>SUMIFS(СВЦЭМ!$D$33:$D$776,СВЦЭМ!$A$33:$A$776,$A100,СВЦЭМ!$B$33:$B$776,R$83)+'СЕТ СН'!$H$11+СВЦЭМ!$D$10+'СЕТ СН'!$H$5-'СЕТ СН'!$H$21</f>
        <v>3409.4672767100001</v>
      </c>
      <c r="S100" s="36">
        <f>SUMIFS(СВЦЭМ!$D$33:$D$776,СВЦЭМ!$A$33:$A$776,$A100,СВЦЭМ!$B$33:$B$776,S$83)+'СЕТ СН'!$H$11+СВЦЭМ!$D$10+'СЕТ СН'!$H$5-'СЕТ СН'!$H$21</f>
        <v>3370.3531943899998</v>
      </c>
      <c r="T100" s="36">
        <f>SUMIFS(СВЦЭМ!$D$33:$D$776,СВЦЭМ!$A$33:$A$776,$A100,СВЦЭМ!$B$33:$B$776,T$83)+'СЕТ СН'!$H$11+СВЦЭМ!$D$10+'СЕТ СН'!$H$5-'СЕТ СН'!$H$21</f>
        <v>3361.64991857</v>
      </c>
      <c r="U100" s="36">
        <f>SUMIFS(СВЦЭМ!$D$33:$D$776,СВЦЭМ!$A$33:$A$776,$A100,СВЦЭМ!$B$33:$B$776,U$83)+'СЕТ СН'!$H$11+СВЦЭМ!$D$10+'СЕТ СН'!$H$5-'СЕТ СН'!$H$21</f>
        <v>3370.85703784</v>
      </c>
      <c r="V100" s="36">
        <f>SUMIFS(СВЦЭМ!$D$33:$D$776,СВЦЭМ!$A$33:$A$776,$A100,СВЦЭМ!$B$33:$B$776,V$83)+'СЕТ СН'!$H$11+СВЦЭМ!$D$10+'СЕТ СН'!$H$5-'СЕТ СН'!$H$21</f>
        <v>3373.0881568899999</v>
      </c>
      <c r="W100" s="36">
        <f>SUMIFS(СВЦЭМ!$D$33:$D$776,СВЦЭМ!$A$33:$A$776,$A100,СВЦЭМ!$B$33:$B$776,W$83)+'СЕТ СН'!$H$11+СВЦЭМ!$D$10+'СЕТ СН'!$H$5-'СЕТ СН'!$H$21</f>
        <v>3356.16672251</v>
      </c>
      <c r="X100" s="36">
        <f>SUMIFS(СВЦЭМ!$D$33:$D$776,СВЦЭМ!$A$33:$A$776,$A100,СВЦЭМ!$B$33:$B$776,X$83)+'СЕТ СН'!$H$11+СВЦЭМ!$D$10+'СЕТ СН'!$H$5-'СЕТ СН'!$H$21</f>
        <v>3374.44830271</v>
      </c>
      <c r="Y100" s="36">
        <f>SUMIFS(СВЦЭМ!$D$33:$D$776,СВЦЭМ!$A$33:$A$776,$A100,СВЦЭМ!$B$33:$B$776,Y$83)+'СЕТ СН'!$H$11+СВЦЭМ!$D$10+'СЕТ СН'!$H$5-'СЕТ СН'!$H$21</f>
        <v>3451.7824593699997</v>
      </c>
    </row>
    <row r="101" spans="1:25" ht="15.75" x14ac:dyDescent="0.2">
      <c r="A101" s="35">
        <f t="shared" si="2"/>
        <v>43726</v>
      </c>
      <c r="B101" s="36">
        <f>SUMIFS(СВЦЭМ!$D$33:$D$776,СВЦЭМ!$A$33:$A$776,$A101,СВЦЭМ!$B$33:$B$776,B$83)+'СЕТ СН'!$H$11+СВЦЭМ!$D$10+'СЕТ СН'!$H$5-'СЕТ СН'!$H$21</f>
        <v>3495.52558408</v>
      </c>
      <c r="C101" s="36">
        <f>SUMIFS(СВЦЭМ!$D$33:$D$776,СВЦЭМ!$A$33:$A$776,$A101,СВЦЭМ!$B$33:$B$776,C$83)+'СЕТ СН'!$H$11+СВЦЭМ!$D$10+'СЕТ СН'!$H$5-'СЕТ СН'!$H$21</f>
        <v>3498.11131402</v>
      </c>
      <c r="D101" s="36">
        <f>SUMIFS(СВЦЭМ!$D$33:$D$776,СВЦЭМ!$A$33:$A$776,$A101,СВЦЭМ!$B$33:$B$776,D$83)+'СЕТ СН'!$H$11+СВЦЭМ!$D$10+'СЕТ СН'!$H$5-'СЕТ СН'!$H$21</f>
        <v>3505.27095835</v>
      </c>
      <c r="E101" s="36">
        <f>SUMIFS(СВЦЭМ!$D$33:$D$776,СВЦЭМ!$A$33:$A$776,$A101,СВЦЭМ!$B$33:$B$776,E$83)+'СЕТ СН'!$H$11+СВЦЭМ!$D$10+'СЕТ СН'!$H$5-'СЕТ СН'!$H$21</f>
        <v>3511.5057664999999</v>
      </c>
      <c r="F101" s="36">
        <f>SUMIFS(СВЦЭМ!$D$33:$D$776,СВЦЭМ!$A$33:$A$776,$A101,СВЦЭМ!$B$33:$B$776,F$83)+'СЕТ СН'!$H$11+СВЦЭМ!$D$10+'СЕТ СН'!$H$5-'СЕТ СН'!$H$21</f>
        <v>3512.1622335399998</v>
      </c>
      <c r="G101" s="36">
        <f>SUMIFS(СВЦЭМ!$D$33:$D$776,СВЦЭМ!$A$33:$A$776,$A101,СВЦЭМ!$B$33:$B$776,G$83)+'СЕТ СН'!$H$11+СВЦЭМ!$D$10+'СЕТ СН'!$H$5-'СЕТ СН'!$H$21</f>
        <v>3492.5218273599999</v>
      </c>
      <c r="H101" s="36">
        <f>SUMIFS(СВЦЭМ!$D$33:$D$776,СВЦЭМ!$A$33:$A$776,$A101,СВЦЭМ!$B$33:$B$776,H$83)+'СЕТ СН'!$H$11+СВЦЭМ!$D$10+'СЕТ СН'!$H$5-'СЕТ СН'!$H$21</f>
        <v>3453.36457406</v>
      </c>
      <c r="I101" s="36">
        <f>SUMIFS(СВЦЭМ!$D$33:$D$776,СВЦЭМ!$A$33:$A$776,$A101,СВЦЭМ!$B$33:$B$776,I$83)+'СЕТ СН'!$H$11+СВЦЭМ!$D$10+'СЕТ СН'!$H$5-'СЕТ СН'!$H$21</f>
        <v>3410.8739225099998</v>
      </c>
      <c r="J101" s="36">
        <f>SUMIFS(СВЦЭМ!$D$33:$D$776,СВЦЭМ!$A$33:$A$776,$A101,СВЦЭМ!$B$33:$B$776,J$83)+'СЕТ СН'!$H$11+СВЦЭМ!$D$10+'СЕТ СН'!$H$5-'СЕТ СН'!$H$21</f>
        <v>3375.1925779200001</v>
      </c>
      <c r="K101" s="36">
        <f>SUMIFS(СВЦЭМ!$D$33:$D$776,СВЦЭМ!$A$33:$A$776,$A101,СВЦЭМ!$B$33:$B$776,K$83)+'СЕТ СН'!$H$11+СВЦЭМ!$D$10+'СЕТ СН'!$H$5-'СЕТ СН'!$H$21</f>
        <v>3368.1038918599997</v>
      </c>
      <c r="L101" s="36">
        <f>SUMIFS(СВЦЭМ!$D$33:$D$776,СВЦЭМ!$A$33:$A$776,$A101,СВЦЭМ!$B$33:$B$776,L$83)+'СЕТ СН'!$H$11+СВЦЭМ!$D$10+'СЕТ СН'!$H$5-'СЕТ СН'!$H$21</f>
        <v>3362.9565703099997</v>
      </c>
      <c r="M101" s="36">
        <f>SUMIFS(СВЦЭМ!$D$33:$D$776,СВЦЭМ!$A$33:$A$776,$A101,СВЦЭМ!$B$33:$B$776,M$83)+'СЕТ СН'!$H$11+СВЦЭМ!$D$10+'СЕТ СН'!$H$5-'СЕТ СН'!$H$21</f>
        <v>3359.26501229</v>
      </c>
      <c r="N101" s="36">
        <f>SUMIFS(СВЦЭМ!$D$33:$D$776,СВЦЭМ!$A$33:$A$776,$A101,СВЦЭМ!$B$33:$B$776,N$83)+'СЕТ СН'!$H$11+СВЦЭМ!$D$10+'СЕТ СН'!$H$5-'СЕТ СН'!$H$21</f>
        <v>3364.50605503</v>
      </c>
      <c r="O101" s="36">
        <f>SUMIFS(СВЦЭМ!$D$33:$D$776,СВЦЭМ!$A$33:$A$776,$A101,СВЦЭМ!$B$33:$B$776,O$83)+'СЕТ СН'!$H$11+СВЦЭМ!$D$10+'СЕТ СН'!$H$5-'СЕТ СН'!$H$21</f>
        <v>3373.3997544200001</v>
      </c>
      <c r="P101" s="36">
        <f>SUMIFS(СВЦЭМ!$D$33:$D$776,СВЦЭМ!$A$33:$A$776,$A101,СВЦЭМ!$B$33:$B$776,P$83)+'СЕТ СН'!$H$11+СВЦЭМ!$D$10+'СЕТ СН'!$H$5-'СЕТ СН'!$H$21</f>
        <v>3375.9399159699997</v>
      </c>
      <c r="Q101" s="36">
        <f>SUMIFS(СВЦЭМ!$D$33:$D$776,СВЦЭМ!$A$33:$A$776,$A101,СВЦЭМ!$B$33:$B$776,Q$83)+'СЕТ СН'!$H$11+СВЦЭМ!$D$10+'СЕТ СН'!$H$5-'СЕТ СН'!$H$21</f>
        <v>3385.6795932099999</v>
      </c>
      <c r="R101" s="36">
        <f>SUMIFS(СВЦЭМ!$D$33:$D$776,СВЦЭМ!$A$33:$A$776,$A101,СВЦЭМ!$B$33:$B$776,R$83)+'СЕТ СН'!$H$11+СВЦЭМ!$D$10+'СЕТ СН'!$H$5-'СЕТ СН'!$H$21</f>
        <v>3361.14386345</v>
      </c>
      <c r="S101" s="36">
        <f>SUMIFS(СВЦЭМ!$D$33:$D$776,СВЦЭМ!$A$33:$A$776,$A101,СВЦЭМ!$B$33:$B$776,S$83)+'СЕТ СН'!$H$11+СВЦЭМ!$D$10+'СЕТ СН'!$H$5-'СЕТ СН'!$H$21</f>
        <v>3347.5536525099997</v>
      </c>
      <c r="T101" s="36">
        <f>SUMIFS(СВЦЭМ!$D$33:$D$776,СВЦЭМ!$A$33:$A$776,$A101,СВЦЭМ!$B$33:$B$776,T$83)+'СЕТ СН'!$H$11+СВЦЭМ!$D$10+'СЕТ СН'!$H$5-'СЕТ СН'!$H$21</f>
        <v>3375.9654651699998</v>
      </c>
      <c r="U101" s="36">
        <f>SUMIFS(СВЦЭМ!$D$33:$D$776,СВЦЭМ!$A$33:$A$776,$A101,СВЦЭМ!$B$33:$B$776,U$83)+'СЕТ СН'!$H$11+СВЦЭМ!$D$10+'СЕТ СН'!$H$5-'СЕТ СН'!$H$21</f>
        <v>3407.9087560399998</v>
      </c>
      <c r="V101" s="36">
        <f>SUMIFS(СВЦЭМ!$D$33:$D$776,СВЦЭМ!$A$33:$A$776,$A101,СВЦЭМ!$B$33:$B$776,V$83)+'СЕТ СН'!$H$11+СВЦЭМ!$D$10+'СЕТ СН'!$H$5-'СЕТ СН'!$H$21</f>
        <v>3425.77221947</v>
      </c>
      <c r="W101" s="36">
        <f>SUMIFS(СВЦЭМ!$D$33:$D$776,СВЦЭМ!$A$33:$A$776,$A101,СВЦЭМ!$B$33:$B$776,W$83)+'СЕТ СН'!$H$11+СВЦЭМ!$D$10+'СЕТ СН'!$H$5-'СЕТ СН'!$H$21</f>
        <v>3410.8933963700001</v>
      </c>
      <c r="X101" s="36">
        <f>SUMIFS(СВЦЭМ!$D$33:$D$776,СВЦЭМ!$A$33:$A$776,$A101,СВЦЭМ!$B$33:$B$776,X$83)+'СЕТ СН'!$H$11+СВЦЭМ!$D$10+'СЕТ СН'!$H$5-'СЕТ СН'!$H$21</f>
        <v>3376.7053035099998</v>
      </c>
      <c r="Y101" s="36">
        <f>SUMIFS(СВЦЭМ!$D$33:$D$776,СВЦЭМ!$A$33:$A$776,$A101,СВЦЭМ!$B$33:$B$776,Y$83)+'СЕТ СН'!$H$11+СВЦЭМ!$D$10+'СЕТ СН'!$H$5-'СЕТ СН'!$H$21</f>
        <v>3398.8192364699999</v>
      </c>
    </row>
    <row r="102" spans="1:25" ht="15.75" x14ac:dyDescent="0.2">
      <c r="A102" s="35">
        <f t="shared" si="2"/>
        <v>43727</v>
      </c>
      <c r="B102" s="36">
        <f>SUMIFS(СВЦЭМ!$D$33:$D$776,СВЦЭМ!$A$33:$A$776,$A102,СВЦЭМ!$B$33:$B$776,B$83)+'СЕТ СН'!$H$11+СВЦЭМ!$D$10+'СЕТ СН'!$H$5-'СЕТ СН'!$H$21</f>
        <v>3388.0742230999999</v>
      </c>
      <c r="C102" s="36">
        <f>SUMIFS(СВЦЭМ!$D$33:$D$776,СВЦЭМ!$A$33:$A$776,$A102,СВЦЭМ!$B$33:$B$776,C$83)+'СЕТ СН'!$H$11+СВЦЭМ!$D$10+'СЕТ СН'!$H$5-'СЕТ СН'!$H$21</f>
        <v>3411.66116689</v>
      </c>
      <c r="D102" s="36">
        <f>SUMIFS(СВЦЭМ!$D$33:$D$776,СВЦЭМ!$A$33:$A$776,$A102,СВЦЭМ!$B$33:$B$776,D$83)+'СЕТ СН'!$H$11+СВЦЭМ!$D$10+'СЕТ СН'!$H$5-'СЕТ СН'!$H$21</f>
        <v>3437.3789195999998</v>
      </c>
      <c r="E102" s="36">
        <f>SUMIFS(СВЦЭМ!$D$33:$D$776,СВЦЭМ!$A$33:$A$776,$A102,СВЦЭМ!$B$33:$B$776,E$83)+'СЕТ СН'!$H$11+СВЦЭМ!$D$10+'СЕТ СН'!$H$5-'СЕТ СН'!$H$21</f>
        <v>3445.1847143599998</v>
      </c>
      <c r="F102" s="36">
        <f>SUMIFS(СВЦЭМ!$D$33:$D$776,СВЦЭМ!$A$33:$A$776,$A102,СВЦЭМ!$B$33:$B$776,F$83)+'СЕТ СН'!$H$11+СВЦЭМ!$D$10+'СЕТ СН'!$H$5-'СЕТ СН'!$H$21</f>
        <v>3447.3716427499999</v>
      </c>
      <c r="G102" s="36">
        <f>SUMIFS(СВЦЭМ!$D$33:$D$776,СВЦЭМ!$A$33:$A$776,$A102,СВЦЭМ!$B$33:$B$776,G$83)+'СЕТ СН'!$H$11+СВЦЭМ!$D$10+'СЕТ СН'!$H$5-'СЕТ СН'!$H$21</f>
        <v>3428.5799734499997</v>
      </c>
      <c r="H102" s="36">
        <f>SUMIFS(СВЦЭМ!$D$33:$D$776,СВЦЭМ!$A$33:$A$776,$A102,СВЦЭМ!$B$33:$B$776,H$83)+'СЕТ СН'!$H$11+СВЦЭМ!$D$10+'СЕТ СН'!$H$5-'СЕТ СН'!$H$21</f>
        <v>3389.3794259699998</v>
      </c>
      <c r="I102" s="36">
        <f>SUMIFS(СВЦЭМ!$D$33:$D$776,СВЦЭМ!$A$33:$A$776,$A102,СВЦЭМ!$B$33:$B$776,I$83)+'СЕТ СН'!$H$11+СВЦЭМ!$D$10+'СЕТ СН'!$H$5-'СЕТ СН'!$H$21</f>
        <v>3347.5961866299999</v>
      </c>
      <c r="J102" s="36">
        <f>SUMIFS(СВЦЭМ!$D$33:$D$776,СВЦЭМ!$A$33:$A$776,$A102,СВЦЭМ!$B$33:$B$776,J$83)+'СЕТ СН'!$H$11+СВЦЭМ!$D$10+'СЕТ СН'!$H$5-'СЕТ СН'!$H$21</f>
        <v>3362.5608556699999</v>
      </c>
      <c r="K102" s="36">
        <f>SUMIFS(СВЦЭМ!$D$33:$D$776,СВЦЭМ!$A$33:$A$776,$A102,СВЦЭМ!$B$33:$B$776,K$83)+'СЕТ СН'!$H$11+СВЦЭМ!$D$10+'СЕТ СН'!$H$5-'СЕТ СН'!$H$21</f>
        <v>3433.12423003</v>
      </c>
      <c r="L102" s="36">
        <f>SUMIFS(СВЦЭМ!$D$33:$D$776,СВЦЭМ!$A$33:$A$776,$A102,СВЦЭМ!$B$33:$B$776,L$83)+'СЕТ СН'!$H$11+СВЦЭМ!$D$10+'СЕТ СН'!$H$5-'СЕТ СН'!$H$21</f>
        <v>3484.91386014</v>
      </c>
      <c r="M102" s="36">
        <f>SUMIFS(СВЦЭМ!$D$33:$D$776,СВЦЭМ!$A$33:$A$776,$A102,СВЦЭМ!$B$33:$B$776,M$83)+'СЕТ СН'!$H$11+СВЦЭМ!$D$10+'СЕТ СН'!$H$5-'СЕТ СН'!$H$21</f>
        <v>3473.5256135199998</v>
      </c>
      <c r="N102" s="36">
        <f>SUMIFS(СВЦЭМ!$D$33:$D$776,СВЦЭМ!$A$33:$A$776,$A102,СВЦЭМ!$B$33:$B$776,N$83)+'СЕТ СН'!$H$11+СВЦЭМ!$D$10+'СЕТ СН'!$H$5-'СЕТ СН'!$H$21</f>
        <v>3482.9922002499998</v>
      </c>
      <c r="O102" s="36">
        <f>SUMIFS(СВЦЭМ!$D$33:$D$776,СВЦЭМ!$A$33:$A$776,$A102,СВЦЭМ!$B$33:$B$776,O$83)+'СЕТ СН'!$H$11+СВЦЭМ!$D$10+'СЕТ СН'!$H$5-'СЕТ СН'!$H$21</f>
        <v>3487.11477023</v>
      </c>
      <c r="P102" s="36">
        <f>SUMIFS(СВЦЭМ!$D$33:$D$776,СВЦЭМ!$A$33:$A$776,$A102,СВЦЭМ!$B$33:$B$776,P$83)+'СЕТ СН'!$H$11+СВЦЭМ!$D$10+'СЕТ СН'!$H$5-'СЕТ СН'!$H$21</f>
        <v>3368.07755451</v>
      </c>
      <c r="Q102" s="36">
        <f>SUMIFS(СВЦЭМ!$D$33:$D$776,СВЦЭМ!$A$33:$A$776,$A102,СВЦЭМ!$B$33:$B$776,Q$83)+'СЕТ СН'!$H$11+СВЦЭМ!$D$10+'СЕТ СН'!$H$5-'СЕТ СН'!$H$21</f>
        <v>3365.3386422599997</v>
      </c>
      <c r="R102" s="36">
        <f>SUMIFS(СВЦЭМ!$D$33:$D$776,СВЦЭМ!$A$33:$A$776,$A102,СВЦЭМ!$B$33:$B$776,R$83)+'СЕТ СН'!$H$11+СВЦЭМ!$D$10+'СЕТ СН'!$H$5-'СЕТ СН'!$H$21</f>
        <v>3366.4299344800002</v>
      </c>
      <c r="S102" s="36">
        <f>SUMIFS(СВЦЭМ!$D$33:$D$776,СВЦЭМ!$A$33:$A$776,$A102,СВЦЭМ!$B$33:$B$776,S$83)+'СЕТ СН'!$H$11+СВЦЭМ!$D$10+'СЕТ СН'!$H$5-'СЕТ СН'!$H$21</f>
        <v>3365.7325774299998</v>
      </c>
      <c r="T102" s="36">
        <f>SUMIFS(СВЦЭМ!$D$33:$D$776,СВЦЭМ!$A$33:$A$776,$A102,СВЦЭМ!$B$33:$B$776,T$83)+'СЕТ СН'!$H$11+СВЦЭМ!$D$10+'СЕТ СН'!$H$5-'СЕТ СН'!$H$21</f>
        <v>3370.1639123699997</v>
      </c>
      <c r="U102" s="36">
        <f>SUMIFS(СВЦЭМ!$D$33:$D$776,СВЦЭМ!$A$33:$A$776,$A102,СВЦЭМ!$B$33:$B$776,U$83)+'СЕТ СН'!$H$11+СВЦЭМ!$D$10+'СЕТ СН'!$H$5-'СЕТ СН'!$H$21</f>
        <v>3386.4136820899998</v>
      </c>
      <c r="V102" s="36">
        <f>SUMIFS(СВЦЭМ!$D$33:$D$776,СВЦЭМ!$A$33:$A$776,$A102,СВЦЭМ!$B$33:$B$776,V$83)+'СЕТ СН'!$H$11+СВЦЭМ!$D$10+'СЕТ СН'!$H$5-'СЕТ СН'!$H$21</f>
        <v>3394.7414166099998</v>
      </c>
      <c r="W102" s="36">
        <f>SUMIFS(СВЦЭМ!$D$33:$D$776,СВЦЭМ!$A$33:$A$776,$A102,СВЦЭМ!$B$33:$B$776,W$83)+'СЕТ СН'!$H$11+СВЦЭМ!$D$10+'СЕТ СН'!$H$5-'СЕТ СН'!$H$21</f>
        <v>3381.26084128</v>
      </c>
      <c r="X102" s="36">
        <f>SUMIFS(СВЦЭМ!$D$33:$D$776,СВЦЭМ!$A$33:$A$776,$A102,СВЦЭМ!$B$33:$B$776,X$83)+'СЕТ СН'!$H$11+СВЦЭМ!$D$10+'СЕТ СН'!$H$5-'СЕТ СН'!$H$21</f>
        <v>3349.62026848</v>
      </c>
      <c r="Y102" s="36">
        <f>SUMIFS(СВЦЭМ!$D$33:$D$776,СВЦЭМ!$A$33:$A$776,$A102,СВЦЭМ!$B$33:$B$776,Y$83)+'СЕТ СН'!$H$11+СВЦЭМ!$D$10+'СЕТ СН'!$H$5-'СЕТ СН'!$H$21</f>
        <v>3394.6624899799999</v>
      </c>
    </row>
    <row r="103" spans="1:25" ht="15.75" x14ac:dyDescent="0.2">
      <c r="A103" s="35">
        <f t="shared" si="2"/>
        <v>43728</v>
      </c>
      <c r="B103" s="36">
        <f>SUMIFS(СВЦЭМ!$D$33:$D$776,СВЦЭМ!$A$33:$A$776,$A103,СВЦЭМ!$B$33:$B$776,B$83)+'СЕТ СН'!$H$11+СВЦЭМ!$D$10+'СЕТ СН'!$H$5-'СЕТ СН'!$H$21</f>
        <v>3503.62390357</v>
      </c>
      <c r="C103" s="36">
        <f>SUMIFS(СВЦЭМ!$D$33:$D$776,СВЦЭМ!$A$33:$A$776,$A103,СВЦЭМ!$B$33:$B$776,C$83)+'СЕТ СН'!$H$11+СВЦЭМ!$D$10+'СЕТ СН'!$H$5-'СЕТ СН'!$H$21</f>
        <v>3541.6923987499999</v>
      </c>
      <c r="D103" s="36">
        <f>SUMIFS(СВЦЭМ!$D$33:$D$776,СВЦЭМ!$A$33:$A$776,$A103,СВЦЭМ!$B$33:$B$776,D$83)+'СЕТ СН'!$H$11+СВЦЭМ!$D$10+'СЕТ СН'!$H$5-'СЕТ СН'!$H$21</f>
        <v>3545.57522982</v>
      </c>
      <c r="E103" s="36">
        <f>SUMIFS(СВЦЭМ!$D$33:$D$776,СВЦЭМ!$A$33:$A$776,$A103,СВЦЭМ!$B$33:$B$776,E$83)+'СЕТ СН'!$H$11+СВЦЭМ!$D$10+'СЕТ СН'!$H$5-'СЕТ СН'!$H$21</f>
        <v>3550.9849998299997</v>
      </c>
      <c r="F103" s="36">
        <f>SUMIFS(СВЦЭМ!$D$33:$D$776,СВЦЭМ!$A$33:$A$776,$A103,СВЦЭМ!$B$33:$B$776,F$83)+'СЕТ СН'!$H$11+СВЦЭМ!$D$10+'СЕТ СН'!$H$5-'СЕТ СН'!$H$21</f>
        <v>3555.0219159600001</v>
      </c>
      <c r="G103" s="36">
        <f>SUMIFS(СВЦЭМ!$D$33:$D$776,СВЦЭМ!$A$33:$A$776,$A103,СВЦЭМ!$B$33:$B$776,G$83)+'СЕТ СН'!$H$11+СВЦЭМ!$D$10+'СЕТ СН'!$H$5-'СЕТ СН'!$H$21</f>
        <v>3549.0808295100001</v>
      </c>
      <c r="H103" s="36">
        <f>SUMIFS(СВЦЭМ!$D$33:$D$776,СВЦЭМ!$A$33:$A$776,$A103,СВЦЭМ!$B$33:$B$776,H$83)+'СЕТ СН'!$H$11+СВЦЭМ!$D$10+'СЕТ СН'!$H$5-'СЕТ СН'!$H$21</f>
        <v>3494.8845917600001</v>
      </c>
      <c r="I103" s="36">
        <f>SUMIFS(СВЦЭМ!$D$33:$D$776,СВЦЭМ!$A$33:$A$776,$A103,СВЦЭМ!$B$33:$B$776,I$83)+'СЕТ СН'!$H$11+СВЦЭМ!$D$10+'СЕТ СН'!$H$5-'СЕТ СН'!$H$21</f>
        <v>3454.0315848099999</v>
      </c>
      <c r="J103" s="36">
        <f>SUMIFS(СВЦЭМ!$D$33:$D$776,СВЦЭМ!$A$33:$A$776,$A103,СВЦЭМ!$B$33:$B$776,J$83)+'СЕТ СН'!$H$11+СВЦЭМ!$D$10+'СЕТ СН'!$H$5-'СЕТ СН'!$H$21</f>
        <v>3453.9952230700001</v>
      </c>
      <c r="K103" s="36">
        <f>SUMIFS(СВЦЭМ!$D$33:$D$776,СВЦЭМ!$A$33:$A$776,$A103,СВЦЭМ!$B$33:$B$776,K$83)+'СЕТ СН'!$H$11+СВЦЭМ!$D$10+'СЕТ СН'!$H$5-'СЕТ СН'!$H$21</f>
        <v>3441.2831364799999</v>
      </c>
      <c r="L103" s="36">
        <f>SUMIFS(СВЦЭМ!$D$33:$D$776,СВЦЭМ!$A$33:$A$776,$A103,СВЦЭМ!$B$33:$B$776,L$83)+'СЕТ СН'!$H$11+СВЦЭМ!$D$10+'СЕТ СН'!$H$5-'СЕТ СН'!$H$21</f>
        <v>3442.5460620899999</v>
      </c>
      <c r="M103" s="36">
        <f>SUMIFS(СВЦЭМ!$D$33:$D$776,СВЦЭМ!$A$33:$A$776,$A103,СВЦЭМ!$B$33:$B$776,M$83)+'СЕТ СН'!$H$11+СВЦЭМ!$D$10+'СЕТ СН'!$H$5-'СЕТ СН'!$H$21</f>
        <v>3445.5170821299998</v>
      </c>
      <c r="N103" s="36">
        <f>SUMIFS(СВЦЭМ!$D$33:$D$776,СВЦЭМ!$A$33:$A$776,$A103,СВЦЭМ!$B$33:$B$776,N$83)+'СЕТ СН'!$H$11+СВЦЭМ!$D$10+'СЕТ СН'!$H$5-'СЕТ СН'!$H$21</f>
        <v>3427.4696264699996</v>
      </c>
      <c r="O103" s="36">
        <f>SUMIFS(СВЦЭМ!$D$33:$D$776,СВЦЭМ!$A$33:$A$776,$A103,СВЦЭМ!$B$33:$B$776,O$83)+'СЕТ СН'!$H$11+СВЦЭМ!$D$10+'СЕТ СН'!$H$5-'СЕТ СН'!$H$21</f>
        <v>3428.8107986599998</v>
      </c>
      <c r="P103" s="36">
        <f>SUMIFS(СВЦЭМ!$D$33:$D$776,СВЦЭМ!$A$33:$A$776,$A103,СВЦЭМ!$B$33:$B$776,P$83)+'СЕТ СН'!$H$11+СВЦЭМ!$D$10+'СЕТ СН'!$H$5-'СЕТ СН'!$H$21</f>
        <v>3447.2580553499997</v>
      </c>
      <c r="Q103" s="36">
        <f>SUMIFS(СВЦЭМ!$D$33:$D$776,СВЦЭМ!$A$33:$A$776,$A103,СВЦЭМ!$B$33:$B$776,Q$83)+'СЕТ СН'!$H$11+СВЦЭМ!$D$10+'СЕТ СН'!$H$5-'СЕТ СН'!$H$21</f>
        <v>3479.1751894999998</v>
      </c>
      <c r="R103" s="36">
        <f>SUMIFS(СВЦЭМ!$D$33:$D$776,СВЦЭМ!$A$33:$A$776,$A103,СВЦЭМ!$B$33:$B$776,R$83)+'СЕТ СН'!$H$11+СВЦЭМ!$D$10+'СЕТ СН'!$H$5-'СЕТ СН'!$H$21</f>
        <v>3439.98028462</v>
      </c>
      <c r="S103" s="36">
        <f>SUMIFS(СВЦЭМ!$D$33:$D$776,СВЦЭМ!$A$33:$A$776,$A103,СВЦЭМ!$B$33:$B$776,S$83)+'СЕТ СН'!$H$11+СВЦЭМ!$D$10+'СЕТ СН'!$H$5-'СЕТ СН'!$H$21</f>
        <v>3405.5819454899997</v>
      </c>
      <c r="T103" s="36">
        <f>SUMIFS(СВЦЭМ!$D$33:$D$776,СВЦЭМ!$A$33:$A$776,$A103,СВЦЭМ!$B$33:$B$776,T$83)+'СЕТ СН'!$H$11+СВЦЭМ!$D$10+'СЕТ СН'!$H$5-'СЕТ СН'!$H$21</f>
        <v>3375.1876243199999</v>
      </c>
      <c r="U103" s="36">
        <f>SUMIFS(СВЦЭМ!$D$33:$D$776,СВЦЭМ!$A$33:$A$776,$A103,СВЦЭМ!$B$33:$B$776,U$83)+'СЕТ СН'!$H$11+СВЦЭМ!$D$10+'СЕТ СН'!$H$5-'СЕТ СН'!$H$21</f>
        <v>3338.4514479199997</v>
      </c>
      <c r="V103" s="36">
        <f>SUMIFS(СВЦЭМ!$D$33:$D$776,СВЦЭМ!$A$33:$A$776,$A103,СВЦЭМ!$B$33:$B$776,V$83)+'СЕТ СН'!$H$11+СВЦЭМ!$D$10+'СЕТ СН'!$H$5-'СЕТ СН'!$H$21</f>
        <v>3337.6900325699999</v>
      </c>
      <c r="W103" s="36">
        <f>SUMIFS(СВЦЭМ!$D$33:$D$776,СВЦЭМ!$A$33:$A$776,$A103,СВЦЭМ!$B$33:$B$776,W$83)+'СЕТ СН'!$H$11+СВЦЭМ!$D$10+'СЕТ СН'!$H$5-'СЕТ СН'!$H$21</f>
        <v>3332.0937189799997</v>
      </c>
      <c r="X103" s="36">
        <f>SUMIFS(СВЦЭМ!$D$33:$D$776,СВЦЭМ!$A$33:$A$776,$A103,СВЦЭМ!$B$33:$B$776,X$83)+'СЕТ СН'!$H$11+СВЦЭМ!$D$10+'СЕТ СН'!$H$5-'СЕТ СН'!$H$21</f>
        <v>3359.7492946399998</v>
      </c>
      <c r="Y103" s="36">
        <f>SUMIFS(СВЦЭМ!$D$33:$D$776,СВЦЭМ!$A$33:$A$776,$A103,СВЦЭМ!$B$33:$B$776,Y$83)+'СЕТ СН'!$H$11+СВЦЭМ!$D$10+'СЕТ СН'!$H$5-'СЕТ СН'!$H$21</f>
        <v>3412.4438222799999</v>
      </c>
    </row>
    <row r="104" spans="1:25" ht="15.75" x14ac:dyDescent="0.2">
      <c r="A104" s="35">
        <f t="shared" si="2"/>
        <v>43729</v>
      </c>
      <c r="B104" s="36">
        <f>SUMIFS(СВЦЭМ!$D$33:$D$776,СВЦЭМ!$A$33:$A$776,$A104,СВЦЭМ!$B$33:$B$776,B$83)+'СЕТ СН'!$H$11+СВЦЭМ!$D$10+'СЕТ СН'!$H$5-'СЕТ СН'!$H$21</f>
        <v>3472.23463244</v>
      </c>
      <c r="C104" s="36">
        <f>SUMIFS(СВЦЭМ!$D$33:$D$776,СВЦЭМ!$A$33:$A$776,$A104,СВЦЭМ!$B$33:$B$776,C$83)+'СЕТ СН'!$H$11+СВЦЭМ!$D$10+'СЕТ СН'!$H$5-'СЕТ СН'!$H$21</f>
        <v>3466.76227565</v>
      </c>
      <c r="D104" s="36">
        <f>SUMIFS(СВЦЭМ!$D$33:$D$776,СВЦЭМ!$A$33:$A$776,$A104,СВЦЭМ!$B$33:$B$776,D$83)+'СЕТ СН'!$H$11+СВЦЭМ!$D$10+'СЕТ СН'!$H$5-'СЕТ СН'!$H$21</f>
        <v>3466.4010687999998</v>
      </c>
      <c r="E104" s="36">
        <f>SUMIFS(СВЦЭМ!$D$33:$D$776,СВЦЭМ!$A$33:$A$776,$A104,СВЦЭМ!$B$33:$B$776,E$83)+'СЕТ СН'!$H$11+СВЦЭМ!$D$10+'СЕТ СН'!$H$5-'СЕТ СН'!$H$21</f>
        <v>3478.6818621399998</v>
      </c>
      <c r="F104" s="36">
        <f>SUMIFS(СВЦЭМ!$D$33:$D$776,СВЦЭМ!$A$33:$A$776,$A104,СВЦЭМ!$B$33:$B$776,F$83)+'СЕТ СН'!$H$11+СВЦЭМ!$D$10+'СЕТ СН'!$H$5-'СЕТ СН'!$H$21</f>
        <v>3486.8934518699998</v>
      </c>
      <c r="G104" s="36">
        <f>SUMIFS(СВЦЭМ!$D$33:$D$776,СВЦЭМ!$A$33:$A$776,$A104,СВЦЭМ!$B$33:$B$776,G$83)+'СЕТ СН'!$H$11+СВЦЭМ!$D$10+'СЕТ СН'!$H$5-'СЕТ СН'!$H$21</f>
        <v>3473.3682888099997</v>
      </c>
      <c r="H104" s="36">
        <f>SUMIFS(СВЦЭМ!$D$33:$D$776,СВЦЭМ!$A$33:$A$776,$A104,СВЦЭМ!$B$33:$B$776,H$83)+'СЕТ СН'!$H$11+СВЦЭМ!$D$10+'СЕТ СН'!$H$5-'СЕТ СН'!$H$21</f>
        <v>3447.7086832800001</v>
      </c>
      <c r="I104" s="36">
        <f>SUMIFS(СВЦЭМ!$D$33:$D$776,СВЦЭМ!$A$33:$A$776,$A104,СВЦЭМ!$B$33:$B$776,I$83)+'СЕТ СН'!$H$11+СВЦЭМ!$D$10+'СЕТ СН'!$H$5-'СЕТ СН'!$H$21</f>
        <v>3416.89679492</v>
      </c>
      <c r="J104" s="36">
        <f>SUMIFS(СВЦЭМ!$D$33:$D$776,СВЦЭМ!$A$33:$A$776,$A104,СВЦЭМ!$B$33:$B$776,J$83)+'СЕТ СН'!$H$11+СВЦЭМ!$D$10+'СЕТ СН'!$H$5-'СЕТ СН'!$H$21</f>
        <v>3425.2637087799999</v>
      </c>
      <c r="K104" s="36">
        <f>SUMIFS(СВЦЭМ!$D$33:$D$776,СВЦЭМ!$A$33:$A$776,$A104,СВЦЭМ!$B$33:$B$776,K$83)+'СЕТ СН'!$H$11+СВЦЭМ!$D$10+'СЕТ СН'!$H$5-'СЕТ СН'!$H$21</f>
        <v>3474.97119664</v>
      </c>
      <c r="L104" s="36">
        <f>SUMIFS(СВЦЭМ!$D$33:$D$776,СВЦЭМ!$A$33:$A$776,$A104,СВЦЭМ!$B$33:$B$776,L$83)+'СЕТ СН'!$H$11+СВЦЭМ!$D$10+'СЕТ СН'!$H$5-'СЕТ СН'!$H$21</f>
        <v>3485.2642715900001</v>
      </c>
      <c r="M104" s="36">
        <f>SUMIFS(СВЦЭМ!$D$33:$D$776,СВЦЭМ!$A$33:$A$776,$A104,СВЦЭМ!$B$33:$B$776,M$83)+'СЕТ СН'!$H$11+СВЦЭМ!$D$10+'СЕТ СН'!$H$5-'СЕТ СН'!$H$21</f>
        <v>3487.7906769399997</v>
      </c>
      <c r="N104" s="36">
        <f>SUMIFS(СВЦЭМ!$D$33:$D$776,СВЦЭМ!$A$33:$A$776,$A104,СВЦЭМ!$B$33:$B$776,N$83)+'СЕТ СН'!$H$11+СВЦЭМ!$D$10+'СЕТ СН'!$H$5-'СЕТ СН'!$H$21</f>
        <v>3477.9486628999998</v>
      </c>
      <c r="O104" s="36">
        <f>SUMIFS(СВЦЭМ!$D$33:$D$776,СВЦЭМ!$A$33:$A$776,$A104,СВЦЭМ!$B$33:$B$776,O$83)+'СЕТ СН'!$H$11+СВЦЭМ!$D$10+'СЕТ СН'!$H$5-'СЕТ СН'!$H$21</f>
        <v>3471.63030381</v>
      </c>
      <c r="P104" s="36">
        <f>SUMIFS(СВЦЭМ!$D$33:$D$776,СВЦЭМ!$A$33:$A$776,$A104,СВЦЭМ!$B$33:$B$776,P$83)+'СЕТ СН'!$H$11+СВЦЭМ!$D$10+'СЕТ СН'!$H$5-'СЕТ СН'!$H$21</f>
        <v>3473.5449645499998</v>
      </c>
      <c r="Q104" s="36">
        <f>SUMIFS(СВЦЭМ!$D$33:$D$776,СВЦЭМ!$A$33:$A$776,$A104,СВЦЭМ!$B$33:$B$776,Q$83)+'СЕТ СН'!$H$11+СВЦЭМ!$D$10+'СЕТ СН'!$H$5-'СЕТ СН'!$H$21</f>
        <v>3472.9948186000001</v>
      </c>
      <c r="R104" s="36">
        <f>SUMIFS(СВЦЭМ!$D$33:$D$776,СВЦЭМ!$A$33:$A$776,$A104,СВЦЭМ!$B$33:$B$776,R$83)+'СЕТ СН'!$H$11+СВЦЭМ!$D$10+'СЕТ СН'!$H$5-'СЕТ СН'!$H$21</f>
        <v>3483.2932831399999</v>
      </c>
      <c r="S104" s="36">
        <f>SUMIFS(СВЦЭМ!$D$33:$D$776,СВЦЭМ!$A$33:$A$776,$A104,СВЦЭМ!$B$33:$B$776,S$83)+'СЕТ СН'!$H$11+СВЦЭМ!$D$10+'СЕТ СН'!$H$5-'СЕТ СН'!$H$21</f>
        <v>3499.8284133899997</v>
      </c>
      <c r="T104" s="36">
        <f>SUMIFS(СВЦЭМ!$D$33:$D$776,СВЦЭМ!$A$33:$A$776,$A104,СВЦЭМ!$B$33:$B$776,T$83)+'СЕТ СН'!$H$11+СВЦЭМ!$D$10+'СЕТ СН'!$H$5-'СЕТ СН'!$H$21</f>
        <v>3524.13727079</v>
      </c>
      <c r="U104" s="36">
        <f>SUMIFS(СВЦЭМ!$D$33:$D$776,СВЦЭМ!$A$33:$A$776,$A104,СВЦЭМ!$B$33:$B$776,U$83)+'СЕТ СН'!$H$11+СВЦЭМ!$D$10+'СЕТ СН'!$H$5-'СЕТ СН'!$H$21</f>
        <v>3532.7466391200001</v>
      </c>
      <c r="V104" s="36">
        <f>SUMIFS(СВЦЭМ!$D$33:$D$776,СВЦЭМ!$A$33:$A$776,$A104,СВЦЭМ!$B$33:$B$776,V$83)+'СЕТ СН'!$H$11+СВЦЭМ!$D$10+'СЕТ СН'!$H$5-'СЕТ СН'!$H$21</f>
        <v>3541.0871017999998</v>
      </c>
      <c r="W104" s="36">
        <f>SUMIFS(СВЦЭМ!$D$33:$D$776,СВЦЭМ!$A$33:$A$776,$A104,СВЦЭМ!$B$33:$B$776,W$83)+'СЕТ СН'!$H$11+СВЦЭМ!$D$10+'СЕТ СН'!$H$5-'СЕТ СН'!$H$21</f>
        <v>3536.9001080999997</v>
      </c>
      <c r="X104" s="36">
        <f>SUMIFS(СВЦЭМ!$D$33:$D$776,СВЦЭМ!$A$33:$A$776,$A104,СВЦЭМ!$B$33:$B$776,X$83)+'СЕТ СН'!$H$11+СВЦЭМ!$D$10+'СЕТ СН'!$H$5-'СЕТ СН'!$H$21</f>
        <v>3496.8722956799998</v>
      </c>
      <c r="Y104" s="36">
        <f>SUMIFS(СВЦЭМ!$D$33:$D$776,СВЦЭМ!$A$33:$A$776,$A104,СВЦЭМ!$B$33:$B$776,Y$83)+'СЕТ СН'!$H$11+СВЦЭМ!$D$10+'СЕТ СН'!$H$5-'СЕТ СН'!$H$21</f>
        <v>3464.9665887399997</v>
      </c>
    </row>
    <row r="105" spans="1:25" ht="15.75" x14ac:dyDescent="0.2">
      <c r="A105" s="35">
        <f t="shared" si="2"/>
        <v>43730</v>
      </c>
      <c r="B105" s="36">
        <f>SUMIFS(СВЦЭМ!$D$33:$D$776,СВЦЭМ!$A$33:$A$776,$A105,СВЦЭМ!$B$33:$B$776,B$83)+'СЕТ СН'!$H$11+СВЦЭМ!$D$10+'СЕТ СН'!$H$5-'СЕТ СН'!$H$21</f>
        <v>3517.0691962599999</v>
      </c>
      <c r="C105" s="36">
        <f>SUMIFS(СВЦЭМ!$D$33:$D$776,СВЦЭМ!$A$33:$A$776,$A105,СВЦЭМ!$B$33:$B$776,C$83)+'СЕТ СН'!$H$11+СВЦЭМ!$D$10+'СЕТ СН'!$H$5-'СЕТ СН'!$H$21</f>
        <v>3548.7798120299999</v>
      </c>
      <c r="D105" s="36">
        <f>SUMIFS(СВЦЭМ!$D$33:$D$776,СВЦЭМ!$A$33:$A$776,$A105,СВЦЭМ!$B$33:$B$776,D$83)+'СЕТ СН'!$H$11+СВЦЭМ!$D$10+'СЕТ СН'!$H$5-'СЕТ СН'!$H$21</f>
        <v>3563.2563430599998</v>
      </c>
      <c r="E105" s="36">
        <f>SUMIFS(СВЦЭМ!$D$33:$D$776,СВЦЭМ!$A$33:$A$776,$A105,СВЦЭМ!$B$33:$B$776,E$83)+'СЕТ СН'!$H$11+СВЦЭМ!$D$10+'СЕТ СН'!$H$5-'СЕТ СН'!$H$21</f>
        <v>3572.45733728</v>
      </c>
      <c r="F105" s="36">
        <f>SUMIFS(СВЦЭМ!$D$33:$D$776,СВЦЭМ!$A$33:$A$776,$A105,СВЦЭМ!$B$33:$B$776,F$83)+'СЕТ СН'!$H$11+СВЦЭМ!$D$10+'СЕТ СН'!$H$5-'СЕТ СН'!$H$21</f>
        <v>3579.6062854199999</v>
      </c>
      <c r="G105" s="36">
        <f>SUMIFS(СВЦЭМ!$D$33:$D$776,СВЦЭМ!$A$33:$A$776,$A105,СВЦЭМ!$B$33:$B$776,G$83)+'СЕТ СН'!$H$11+СВЦЭМ!$D$10+'СЕТ СН'!$H$5-'СЕТ СН'!$H$21</f>
        <v>3582.79050693</v>
      </c>
      <c r="H105" s="36">
        <f>SUMIFS(СВЦЭМ!$D$33:$D$776,СВЦЭМ!$A$33:$A$776,$A105,СВЦЭМ!$B$33:$B$776,H$83)+'СЕТ СН'!$H$11+СВЦЭМ!$D$10+'СЕТ СН'!$H$5-'СЕТ СН'!$H$21</f>
        <v>3550.3584125899997</v>
      </c>
      <c r="I105" s="36">
        <f>SUMIFS(СВЦЭМ!$D$33:$D$776,СВЦЭМ!$A$33:$A$776,$A105,СВЦЭМ!$B$33:$B$776,I$83)+'СЕТ СН'!$H$11+СВЦЭМ!$D$10+'СЕТ СН'!$H$5-'СЕТ СН'!$H$21</f>
        <v>3527.9807031400001</v>
      </c>
      <c r="J105" s="36">
        <f>SUMIFS(СВЦЭМ!$D$33:$D$776,СВЦЭМ!$A$33:$A$776,$A105,СВЦЭМ!$B$33:$B$776,J$83)+'СЕТ СН'!$H$11+СВЦЭМ!$D$10+'СЕТ СН'!$H$5-'СЕТ СН'!$H$21</f>
        <v>3496.4511840799996</v>
      </c>
      <c r="K105" s="36">
        <f>SUMIFS(СВЦЭМ!$D$33:$D$776,СВЦЭМ!$A$33:$A$776,$A105,СВЦЭМ!$B$33:$B$776,K$83)+'СЕТ СН'!$H$11+СВЦЭМ!$D$10+'СЕТ СН'!$H$5-'СЕТ СН'!$H$21</f>
        <v>3474.1460157699998</v>
      </c>
      <c r="L105" s="36">
        <f>SUMIFS(СВЦЭМ!$D$33:$D$776,СВЦЭМ!$A$33:$A$776,$A105,СВЦЭМ!$B$33:$B$776,L$83)+'СЕТ СН'!$H$11+СВЦЭМ!$D$10+'СЕТ СН'!$H$5-'СЕТ СН'!$H$21</f>
        <v>3474.8699736399999</v>
      </c>
      <c r="M105" s="36">
        <f>SUMIFS(СВЦЭМ!$D$33:$D$776,СВЦЭМ!$A$33:$A$776,$A105,СВЦЭМ!$B$33:$B$776,M$83)+'СЕТ СН'!$H$11+СВЦЭМ!$D$10+'СЕТ СН'!$H$5-'СЕТ СН'!$H$21</f>
        <v>3469.5764221299996</v>
      </c>
      <c r="N105" s="36">
        <f>SUMIFS(СВЦЭМ!$D$33:$D$776,СВЦЭМ!$A$33:$A$776,$A105,СВЦЭМ!$B$33:$B$776,N$83)+'СЕТ СН'!$H$11+СВЦЭМ!$D$10+'СЕТ СН'!$H$5-'СЕТ СН'!$H$21</f>
        <v>3462.80804919</v>
      </c>
      <c r="O105" s="36">
        <f>SUMIFS(СВЦЭМ!$D$33:$D$776,СВЦЭМ!$A$33:$A$776,$A105,СВЦЭМ!$B$33:$B$776,O$83)+'СЕТ СН'!$H$11+СВЦЭМ!$D$10+'СЕТ СН'!$H$5-'СЕТ СН'!$H$21</f>
        <v>3456.35402045</v>
      </c>
      <c r="P105" s="36">
        <f>SUMIFS(СВЦЭМ!$D$33:$D$776,СВЦЭМ!$A$33:$A$776,$A105,СВЦЭМ!$B$33:$B$776,P$83)+'СЕТ СН'!$H$11+СВЦЭМ!$D$10+'СЕТ СН'!$H$5-'СЕТ СН'!$H$21</f>
        <v>3454.63488108</v>
      </c>
      <c r="Q105" s="36">
        <f>SUMIFS(СВЦЭМ!$D$33:$D$776,СВЦЭМ!$A$33:$A$776,$A105,СВЦЭМ!$B$33:$B$776,Q$83)+'СЕТ СН'!$H$11+СВЦЭМ!$D$10+'СЕТ СН'!$H$5-'СЕТ СН'!$H$21</f>
        <v>3449.0588842399998</v>
      </c>
      <c r="R105" s="36">
        <f>SUMIFS(СВЦЭМ!$D$33:$D$776,СВЦЭМ!$A$33:$A$776,$A105,СВЦЭМ!$B$33:$B$776,R$83)+'СЕТ СН'!$H$11+СВЦЭМ!$D$10+'СЕТ СН'!$H$5-'СЕТ СН'!$H$21</f>
        <v>3459.18180588</v>
      </c>
      <c r="S105" s="36">
        <f>SUMIFS(СВЦЭМ!$D$33:$D$776,СВЦЭМ!$A$33:$A$776,$A105,СВЦЭМ!$B$33:$B$776,S$83)+'СЕТ СН'!$H$11+СВЦЭМ!$D$10+'СЕТ СН'!$H$5-'СЕТ СН'!$H$21</f>
        <v>3482.1632248699998</v>
      </c>
      <c r="T105" s="36">
        <f>SUMIFS(СВЦЭМ!$D$33:$D$776,СВЦЭМ!$A$33:$A$776,$A105,СВЦЭМ!$B$33:$B$776,T$83)+'СЕТ СН'!$H$11+СВЦЭМ!$D$10+'СЕТ СН'!$H$5-'СЕТ СН'!$H$21</f>
        <v>3501.4075727700001</v>
      </c>
      <c r="U105" s="36">
        <f>SUMIFS(СВЦЭМ!$D$33:$D$776,СВЦЭМ!$A$33:$A$776,$A105,СВЦЭМ!$B$33:$B$776,U$83)+'СЕТ СН'!$H$11+СВЦЭМ!$D$10+'СЕТ СН'!$H$5-'СЕТ СН'!$H$21</f>
        <v>3540.1224133999999</v>
      </c>
      <c r="V105" s="36">
        <f>SUMIFS(СВЦЭМ!$D$33:$D$776,СВЦЭМ!$A$33:$A$776,$A105,СВЦЭМ!$B$33:$B$776,V$83)+'СЕТ СН'!$H$11+СВЦЭМ!$D$10+'СЕТ СН'!$H$5-'СЕТ СН'!$H$21</f>
        <v>3552.4463566599998</v>
      </c>
      <c r="W105" s="36">
        <f>SUMIFS(СВЦЭМ!$D$33:$D$776,СВЦЭМ!$A$33:$A$776,$A105,СВЦЭМ!$B$33:$B$776,W$83)+'СЕТ СН'!$H$11+СВЦЭМ!$D$10+'СЕТ СН'!$H$5-'СЕТ СН'!$H$21</f>
        <v>3547.9636920299999</v>
      </c>
      <c r="X105" s="36">
        <f>SUMIFS(СВЦЭМ!$D$33:$D$776,СВЦЭМ!$A$33:$A$776,$A105,СВЦЭМ!$B$33:$B$776,X$83)+'СЕТ СН'!$H$11+СВЦЭМ!$D$10+'СЕТ СН'!$H$5-'СЕТ СН'!$H$21</f>
        <v>3519.0247302099997</v>
      </c>
      <c r="Y105" s="36">
        <f>SUMIFS(СВЦЭМ!$D$33:$D$776,СВЦЭМ!$A$33:$A$776,$A105,СВЦЭМ!$B$33:$B$776,Y$83)+'СЕТ СН'!$H$11+СВЦЭМ!$D$10+'СЕТ СН'!$H$5-'СЕТ СН'!$H$21</f>
        <v>3488.5107119999998</v>
      </c>
    </row>
    <row r="106" spans="1:25" ht="15.75" x14ac:dyDescent="0.2">
      <c r="A106" s="35">
        <f t="shared" si="2"/>
        <v>43731</v>
      </c>
      <c r="B106" s="36">
        <f>SUMIFS(СВЦЭМ!$D$33:$D$776,СВЦЭМ!$A$33:$A$776,$A106,СВЦЭМ!$B$33:$B$776,B$83)+'СЕТ СН'!$H$11+СВЦЭМ!$D$10+'СЕТ СН'!$H$5-'СЕТ СН'!$H$21</f>
        <v>3552.2493845099998</v>
      </c>
      <c r="C106" s="36">
        <f>SUMIFS(СВЦЭМ!$D$33:$D$776,СВЦЭМ!$A$33:$A$776,$A106,СВЦЭМ!$B$33:$B$776,C$83)+'СЕТ СН'!$H$11+СВЦЭМ!$D$10+'СЕТ СН'!$H$5-'СЕТ СН'!$H$21</f>
        <v>3582.3692546299999</v>
      </c>
      <c r="D106" s="36">
        <f>SUMIFS(СВЦЭМ!$D$33:$D$776,СВЦЭМ!$A$33:$A$776,$A106,СВЦЭМ!$B$33:$B$776,D$83)+'СЕТ СН'!$H$11+СВЦЭМ!$D$10+'СЕТ СН'!$H$5-'СЕТ СН'!$H$21</f>
        <v>3613.7857034799999</v>
      </c>
      <c r="E106" s="36">
        <f>SUMIFS(СВЦЭМ!$D$33:$D$776,СВЦЭМ!$A$33:$A$776,$A106,СВЦЭМ!$B$33:$B$776,E$83)+'СЕТ СН'!$H$11+СВЦЭМ!$D$10+'СЕТ СН'!$H$5-'СЕТ СН'!$H$21</f>
        <v>3630.5223891099999</v>
      </c>
      <c r="F106" s="36">
        <f>SUMIFS(СВЦЭМ!$D$33:$D$776,СВЦЭМ!$A$33:$A$776,$A106,СВЦЭМ!$B$33:$B$776,F$83)+'СЕТ СН'!$H$11+СВЦЭМ!$D$10+'СЕТ СН'!$H$5-'СЕТ СН'!$H$21</f>
        <v>3636.95602942</v>
      </c>
      <c r="G106" s="36">
        <f>SUMIFS(СВЦЭМ!$D$33:$D$776,СВЦЭМ!$A$33:$A$776,$A106,СВЦЭМ!$B$33:$B$776,G$83)+'СЕТ СН'!$H$11+СВЦЭМ!$D$10+'СЕТ СН'!$H$5-'СЕТ СН'!$H$21</f>
        <v>3622.5321192399997</v>
      </c>
      <c r="H106" s="36">
        <f>SUMIFS(СВЦЭМ!$D$33:$D$776,СВЦЭМ!$A$33:$A$776,$A106,СВЦЭМ!$B$33:$B$776,H$83)+'СЕТ СН'!$H$11+СВЦЭМ!$D$10+'СЕТ СН'!$H$5-'СЕТ СН'!$H$21</f>
        <v>3573.0525643699998</v>
      </c>
      <c r="I106" s="36">
        <f>SUMIFS(СВЦЭМ!$D$33:$D$776,СВЦЭМ!$A$33:$A$776,$A106,СВЦЭМ!$B$33:$B$776,I$83)+'СЕТ СН'!$H$11+СВЦЭМ!$D$10+'СЕТ СН'!$H$5-'СЕТ СН'!$H$21</f>
        <v>3499.3981635099999</v>
      </c>
      <c r="J106" s="36">
        <f>SUMIFS(СВЦЭМ!$D$33:$D$776,СВЦЭМ!$A$33:$A$776,$A106,СВЦЭМ!$B$33:$B$776,J$83)+'СЕТ СН'!$H$11+СВЦЭМ!$D$10+'СЕТ СН'!$H$5-'СЕТ СН'!$H$21</f>
        <v>3481.3643242499998</v>
      </c>
      <c r="K106" s="36">
        <f>SUMIFS(СВЦЭМ!$D$33:$D$776,СВЦЭМ!$A$33:$A$776,$A106,СВЦЭМ!$B$33:$B$776,K$83)+'СЕТ СН'!$H$11+СВЦЭМ!$D$10+'СЕТ СН'!$H$5-'СЕТ СН'!$H$21</f>
        <v>3461.0281013700001</v>
      </c>
      <c r="L106" s="36">
        <f>SUMIFS(СВЦЭМ!$D$33:$D$776,СВЦЭМ!$A$33:$A$776,$A106,СВЦЭМ!$B$33:$B$776,L$83)+'СЕТ СН'!$H$11+СВЦЭМ!$D$10+'СЕТ СН'!$H$5-'СЕТ СН'!$H$21</f>
        <v>3452.9522219800001</v>
      </c>
      <c r="M106" s="36">
        <f>SUMIFS(СВЦЭМ!$D$33:$D$776,СВЦЭМ!$A$33:$A$776,$A106,СВЦЭМ!$B$33:$B$776,M$83)+'СЕТ СН'!$H$11+СВЦЭМ!$D$10+'СЕТ СН'!$H$5-'СЕТ СН'!$H$21</f>
        <v>3457.7179132800002</v>
      </c>
      <c r="N106" s="36">
        <f>SUMIFS(СВЦЭМ!$D$33:$D$776,СВЦЭМ!$A$33:$A$776,$A106,СВЦЭМ!$B$33:$B$776,N$83)+'СЕТ СН'!$H$11+СВЦЭМ!$D$10+'СЕТ СН'!$H$5-'СЕТ СН'!$H$21</f>
        <v>3461.6144118299999</v>
      </c>
      <c r="O106" s="36">
        <f>SUMIFS(СВЦЭМ!$D$33:$D$776,СВЦЭМ!$A$33:$A$776,$A106,СВЦЭМ!$B$33:$B$776,O$83)+'СЕТ СН'!$H$11+СВЦЭМ!$D$10+'СЕТ СН'!$H$5-'СЕТ СН'!$H$21</f>
        <v>3466.3894958000001</v>
      </c>
      <c r="P106" s="36">
        <f>SUMIFS(СВЦЭМ!$D$33:$D$776,СВЦЭМ!$A$33:$A$776,$A106,СВЦЭМ!$B$33:$B$776,P$83)+'СЕТ СН'!$H$11+СВЦЭМ!$D$10+'СЕТ СН'!$H$5-'СЕТ СН'!$H$21</f>
        <v>3466.0201190899998</v>
      </c>
      <c r="Q106" s="36">
        <f>SUMIFS(СВЦЭМ!$D$33:$D$776,СВЦЭМ!$A$33:$A$776,$A106,СВЦЭМ!$B$33:$B$776,Q$83)+'СЕТ СН'!$H$11+СВЦЭМ!$D$10+'СЕТ СН'!$H$5-'СЕТ СН'!$H$21</f>
        <v>3477.5570254999998</v>
      </c>
      <c r="R106" s="36">
        <f>SUMIFS(СВЦЭМ!$D$33:$D$776,СВЦЭМ!$A$33:$A$776,$A106,СВЦЭМ!$B$33:$B$776,R$83)+'СЕТ СН'!$H$11+СВЦЭМ!$D$10+'СЕТ СН'!$H$5-'СЕТ СН'!$H$21</f>
        <v>3442.40377988</v>
      </c>
      <c r="S106" s="36">
        <f>SUMIFS(СВЦЭМ!$D$33:$D$776,СВЦЭМ!$A$33:$A$776,$A106,СВЦЭМ!$B$33:$B$776,S$83)+'СЕТ СН'!$H$11+СВЦЭМ!$D$10+'СЕТ СН'!$H$5-'СЕТ СН'!$H$21</f>
        <v>3396.1214826699998</v>
      </c>
      <c r="T106" s="36">
        <f>SUMIFS(СВЦЭМ!$D$33:$D$776,СВЦЭМ!$A$33:$A$776,$A106,СВЦЭМ!$B$33:$B$776,T$83)+'СЕТ СН'!$H$11+СВЦЭМ!$D$10+'СЕТ СН'!$H$5-'СЕТ СН'!$H$21</f>
        <v>3406.4092573299999</v>
      </c>
      <c r="U106" s="36">
        <f>SUMIFS(СВЦЭМ!$D$33:$D$776,СВЦЭМ!$A$33:$A$776,$A106,СВЦЭМ!$B$33:$B$776,U$83)+'СЕТ СН'!$H$11+СВЦЭМ!$D$10+'СЕТ СН'!$H$5-'СЕТ СН'!$H$21</f>
        <v>3445.4681181999999</v>
      </c>
      <c r="V106" s="36">
        <f>SUMIFS(СВЦЭМ!$D$33:$D$776,СВЦЭМ!$A$33:$A$776,$A106,СВЦЭМ!$B$33:$B$776,V$83)+'СЕТ СН'!$H$11+СВЦЭМ!$D$10+'СЕТ СН'!$H$5-'СЕТ СН'!$H$21</f>
        <v>3451.4682153399999</v>
      </c>
      <c r="W106" s="36">
        <f>SUMIFS(СВЦЭМ!$D$33:$D$776,СВЦЭМ!$A$33:$A$776,$A106,СВЦЭМ!$B$33:$B$776,W$83)+'СЕТ СН'!$H$11+СВЦЭМ!$D$10+'СЕТ СН'!$H$5-'СЕТ СН'!$H$21</f>
        <v>3453.27049863</v>
      </c>
      <c r="X106" s="36">
        <f>SUMIFS(СВЦЭМ!$D$33:$D$776,СВЦЭМ!$A$33:$A$776,$A106,СВЦЭМ!$B$33:$B$776,X$83)+'СЕТ СН'!$H$11+СВЦЭМ!$D$10+'СЕТ СН'!$H$5-'СЕТ СН'!$H$21</f>
        <v>3420.9314410399998</v>
      </c>
      <c r="Y106" s="36">
        <f>SUMIFS(СВЦЭМ!$D$33:$D$776,СВЦЭМ!$A$33:$A$776,$A106,СВЦЭМ!$B$33:$B$776,Y$83)+'СЕТ СН'!$H$11+СВЦЭМ!$D$10+'СЕТ СН'!$H$5-'СЕТ СН'!$H$21</f>
        <v>3447.79212452</v>
      </c>
    </row>
    <row r="107" spans="1:25" ht="15.75" x14ac:dyDescent="0.2">
      <c r="A107" s="35">
        <f t="shared" si="2"/>
        <v>43732</v>
      </c>
      <c r="B107" s="36">
        <f>SUMIFS(СВЦЭМ!$D$33:$D$776,СВЦЭМ!$A$33:$A$776,$A107,СВЦЭМ!$B$33:$B$776,B$83)+'СЕТ СН'!$H$11+СВЦЭМ!$D$10+'СЕТ СН'!$H$5-'СЕТ СН'!$H$21</f>
        <v>3554.29351129</v>
      </c>
      <c r="C107" s="36">
        <f>SUMIFS(СВЦЭМ!$D$33:$D$776,СВЦЭМ!$A$33:$A$776,$A107,СВЦЭМ!$B$33:$B$776,C$83)+'СЕТ СН'!$H$11+СВЦЭМ!$D$10+'СЕТ СН'!$H$5-'СЕТ СН'!$H$21</f>
        <v>3581.6235041</v>
      </c>
      <c r="D107" s="36">
        <f>SUMIFS(СВЦЭМ!$D$33:$D$776,СВЦЭМ!$A$33:$A$776,$A107,СВЦЭМ!$B$33:$B$776,D$83)+'СЕТ СН'!$H$11+СВЦЭМ!$D$10+'СЕТ СН'!$H$5-'СЕТ СН'!$H$21</f>
        <v>3592.41933728</v>
      </c>
      <c r="E107" s="36">
        <f>SUMIFS(СВЦЭМ!$D$33:$D$776,СВЦЭМ!$A$33:$A$776,$A107,СВЦЭМ!$B$33:$B$776,E$83)+'СЕТ СН'!$H$11+СВЦЭМ!$D$10+'СЕТ СН'!$H$5-'СЕТ СН'!$H$21</f>
        <v>3599.9879585899998</v>
      </c>
      <c r="F107" s="36">
        <f>SUMIFS(СВЦЭМ!$D$33:$D$776,СВЦЭМ!$A$33:$A$776,$A107,СВЦЭМ!$B$33:$B$776,F$83)+'СЕТ СН'!$H$11+СВЦЭМ!$D$10+'СЕТ СН'!$H$5-'СЕТ СН'!$H$21</f>
        <v>3591.5435090399997</v>
      </c>
      <c r="G107" s="36">
        <f>SUMIFS(СВЦЭМ!$D$33:$D$776,СВЦЭМ!$A$33:$A$776,$A107,СВЦЭМ!$B$33:$B$776,G$83)+'СЕТ СН'!$H$11+СВЦЭМ!$D$10+'СЕТ СН'!$H$5-'СЕТ СН'!$H$21</f>
        <v>3577.9677544199999</v>
      </c>
      <c r="H107" s="36">
        <f>SUMIFS(СВЦЭМ!$D$33:$D$776,СВЦЭМ!$A$33:$A$776,$A107,СВЦЭМ!$B$33:$B$776,H$83)+'СЕТ СН'!$H$11+СВЦЭМ!$D$10+'СЕТ СН'!$H$5-'СЕТ СН'!$H$21</f>
        <v>3533.7006063399999</v>
      </c>
      <c r="I107" s="36">
        <f>SUMIFS(СВЦЭМ!$D$33:$D$776,СВЦЭМ!$A$33:$A$776,$A107,СВЦЭМ!$B$33:$B$776,I$83)+'СЕТ СН'!$H$11+СВЦЭМ!$D$10+'СЕТ СН'!$H$5-'СЕТ СН'!$H$21</f>
        <v>3486.5934415900001</v>
      </c>
      <c r="J107" s="36">
        <f>SUMIFS(СВЦЭМ!$D$33:$D$776,СВЦЭМ!$A$33:$A$776,$A107,СВЦЭМ!$B$33:$B$776,J$83)+'СЕТ СН'!$H$11+СВЦЭМ!$D$10+'СЕТ СН'!$H$5-'СЕТ СН'!$H$21</f>
        <v>3478.4793467499999</v>
      </c>
      <c r="K107" s="36">
        <f>SUMIFS(СВЦЭМ!$D$33:$D$776,СВЦЭМ!$A$33:$A$776,$A107,СВЦЭМ!$B$33:$B$776,K$83)+'СЕТ СН'!$H$11+СВЦЭМ!$D$10+'СЕТ СН'!$H$5-'СЕТ СН'!$H$21</f>
        <v>3482.7808835299998</v>
      </c>
      <c r="L107" s="36">
        <f>SUMIFS(СВЦЭМ!$D$33:$D$776,СВЦЭМ!$A$33:$A$776,$A107,СВЦЭМ!$B$33:$B$776,L$83)+'СЕТ СН'!$H$11+СВЦЭМ!$D$10+'СЕТ СН'!$H$5-'СЕТ СН'!$H$21</f>
        <v>3485.3686414200001</v>
      </c>
      <c r="M107" s="36">
        <f>SUMIFS(СВЦЭМ!$D$33:$D$776,СВЦЭМ!$A$33:$A$776,$A107,СВЦЭМ!$B$33:$B$776,M$83)+'СЕТ СН'!$H$11+СВЦЭМ!$D$10+'СЕТ СН'!$H$5-'СЕТ СН'!$H$21</f>
        <v>3477.1948174199997</v>
      </c>
      <c r="N107" s="36">
        <f>SUMIFS(СВЦЭМ!$D$33:$D$776,СВЦЭМ!$A$33:$A$776,$A107,СВЦЭМ!$B$33:$B$776,N$83)+'СЕТ СН'!$H$11+СВЦЭМ!$D$10+'СЕТ СН'!$H$5-'СЕТ СН'!$H$21</f>
        <v>3471.6502467699997</v>
      </c>
      <c r="O107" s="36">
        <f>SUMIFS(СВЦЭМ!$D$33:$D$776,СВЦЭМ!$A$33:$A$776,$A107,СВЦЭМ!$B$33:$B$776,O$83)+'СЕТ СН'!$H$11+СВЦЭМ!$D$10+'СЕТ СН'!$H$5-'СЕТ СН'!$H$21</f>
        <v>3474.3203671900001</v>
      </c>
      <c r="P107" s="36">
        <f>SUMIFS(СВЦЭМ!$D$33:$D$776,СВЦЭМ!$A$33:$A$776,$A107,СВЦЭМ!$B$33:$B$776,P$83)+'СЕТ СН'!$H$11+СВЦЭМ!$D$10+'СЕТ СН'!$H$5-'СЕТ СН'!$H$21</f>
        <v>3473.4830010400001</v>
      </c>
      <c r="Q107" s="36">
        <f>SUMIFS(СВЦЭМ!$D$33:$D$776,СВЦЭМ!$A$33:$A$776,$A107,СВЦЭМ!$B$33:$B$776,Q$83)+'СЕТ СН'!$H$11+СВЦЭМ!$D$10+'СЕТ СН'!$H$5-'СЕТ СН'!$H$21</f>
        <v>3473.1361570499998</v>
      </c>
      <c r="R107" s="36">
        <f>SUMIFS(СВЦЭМ!$D$33:$D$776,СВЦЭМ!$A$33:$A$776,$A107,СВЦЭМ!$B$33:$B$776,R$83)+'СЕТ СН'!$H$11+СВЦЭМ!$D$10+'СЕТ СН'!$H$5-'СЕТ СН'!$H$21</f>
        <v>3435.8547772299999</v>
      </c>
      <c r="S107" s="36">
        <f>SUMIFS(СВЦЭМ!$D$33:$D$776,СВЦЭМ!$A$33:$A$776,$A107,СВЦЭМ!$B$33:$B$776,S$83)+'СЕТ СН'!$H$11+СВЦЭМ!$D$10+'СЕТ СН'!$H$5-'СЕТ СН'!$H$21</f>
        <v>3394.89944307</v>
      </c>
      <c r="T107" s="36">
        <f>SUMIFS(СВЦЭМ!$D$33:$D$776,СВЦЭМ!$A$33:$A$776,$A107,СВЦЭМ!$B$33:$B$776,T$83)+'СЕТ СН'!$H$11+СВЦЭМ!$D$10+'СЕТ СН'!$H$5-'СЕТ СН'!$H$21</f>
        <v>3403.3200818</v>
      </c>
      <c r="U107" s="36">
        <f>SUMIFS(СВЦЭМ!$D$33:$D$776,СВЦЭМ!$A$33:$A$776,$A107,СВЦЭМ!$B$33:$B$776,U$83)+'СЕТ СН'!$H$11+СВЦЭМ!$D$10+'СЕТ СН'!$H$5-'СЕТ СН'!$H$21</f>
        <v>3428.5375351499997</v>
      </c>
      <c r="V107" s="36">
        <f>SUMIFS(СВЦЭМ!$D$33:$D$776,СВЦЭМ!$A$33:$A$776,$A107,СВЦЭМ!$B$33:$B$776,V$83)+'СЕТ СН'!$H$11+СВЦЭМ!$D$10+'СЕТ СН'!$H$5-'СЕТ СН'!$H$21</f>
        <v>3436.3448599399999</v>
      </c>
      <c r="W107" s="36">
        <f>SUMIFS(СВЦЭМ!$D$33:$D$776,СВЦЭМ!$A$33:$A$776,$A107,СВЦЭМ!$B$33:$B$776,W$83)+'СЕТ СН'!$H$11+СВЦЭМ!$D$10+'СЕТ СН'!$H$5-'СЕТ СН'!$H$21</f>
        <v>3424.9552509499999</v>
      </c>
      <c r="X107" s="36">
        <f>SUMIFS(СВЦЭМ!$D$33:$D$776,СВЦЭМ!$A$33:$A$776,$A107,СВЦЭМ!$B$33:$B$776,X$83)+'СЕТ СН'!$H$11+СВЦЭМ!$D$10+'СЕТ СН'!$H$5-'СЕТ СН'!$H$21</f>
        <v>3396.4441293599998</v>
      </c>
      <c r="Y107" s="36">
        <f>SUMIFS(СВЦЭМ!$D$33:$D$776,СВЦЭМ!$A$33:$A$776,$A107,СВЦЭМ!$B$33:$B$776,Y$83)+'СЕТ СН'!$H$11+СВЦЭМ!$D$10+'СЕТ СН'!$H$5-'СЕТ СН'!$H$21</f>
        <v>3439.4096731700001</v>
      </c>
    </row>
    <row r="108" spans="1:25" ht="15.75" x14ac:dyDescent="0.2">
      <c r="A108" s="35">
        <f t="shared" si="2"/>
        <v>43733</v>
      </c>
      <c r="B108" s="36">
        <f>SUMIFS(СВЦЭМ!$D$33:$D$776,СВЦЭМ!$A$33:$A$776,$A108,СВЦЭМ!$B$33:$B$776,B$83)+'СЕТ СН'!$H$11+СВЦЭМ!$D$10+'СЕТ СН'!$H$5-'СЕТ СН'!$H$21</f>
        <v>3496.3991760099998</v>
      </c>
      <c r="C108" s="36">
        <f>SUMIFS(СВЦЭМ!$D$33:$D$776,СВЦЭМ!$A$33:$A$776,$A108,СВЦЭМ!$B$33:$B$776,C$83)+'СЕТ СН'!$H$11+СВЦЭМ!$D$10+'СЕТ СН'!$H$5-'СЕТ СН'!$H$21</f>
        <v>3526.9855033700001</v>
      </c>
      <c r="D108" s="36">
        <f>SUMIFS(СВЦЭМ!$D$33:$D$776,СВЦЭМ!$A$33:$A$776,$A108,СВЦЭМ!$B$33:$B$776,D$83)+'СЕТ СН'!$H$11+СВЦЭМ!$D$10+'СЕТ СН'!$H$5-'СЕТ СН'!$H$21</f>
        <v>3545.7699564599998</v>
      </c>
      <c r="E108" s="36">
        <f>SUMIFS(СВЦЭМ!$D$33:$D$776,СВЦЭМ!$A$33:$A$776,$A108,СВЦЭМ!$B$33:$B$776,E$83)+'СЕТ СН'!$H$11+СВЦЭМ!$D$10+'СЕТ СН'!$H$5-'СЕТ СН'!$H$21</f>
        <v>3540.36783599</v>
      </c>
      <c r="F108" s="36">
        <f>SUMIFS(СВЦЭМ!$D$33:$D$776,СВЦЭМ!$A$33:$A$776,$A108,СВЦЭМ!$B$33:$B$776,F$83)+'СЕТ СН'!$H$11+СВЦЭМ!$D$10+'СЕТ СН'!$H$5-'СЕТ СН'!$H$21</f>
        <v>3541.2032227899999</v>
      </c>
      <c r="G108" s="36">
        <f>SUMIFS(СВЦЭМ!$D$33:$D$776,СВЦЭМ!$A$33:$A$776,$A108,СВЦЭМ!$B$33:$B$776,G$83)+'СЕТ СН'!$H$11+СВЦЭМ!$D$10+'СЕТ СН'!$H$5-'СЕТ СН'!$H$21</f>
        <v>3527.25892045</v>
      </c>
      <c r="H108" s="36">
        <f>SUMIFS(СВЦЭМ!$D$33:$D$776,СВЦЭМ!$A$33:$A$776,$A108,СВЦЭМ!$B$33:$B$776,H$83)+'СЕТ СН'!$H$11+СВЦЭМ!$D$10+'СЕТ СН'!$H$5-'СЕТ СН'!$H$21</f>
        <v>3481.0360881899996</v>
      </c>
      <c r="I108" s="36">
        <f>SUMIFS(СВЦЭМ!$D$33:$D$776,СВЦЭМ!$A$33:$A$776,$A108,СВЦЭМ!$B$33:$B$776,I$83)+'СЕТ СН'!$H$11+СВЦЭМ!$D$10+'СЕТ СН'!$H$5-'СЕТ СН'!$H$21</f>
        <v>3433.89080483</v>
      </c>
      <c r="J108" s="36">
        <f>SUMIFS(СВЦЭМ!$D$33:$D$776,СВЦЭМ!$A$33:$A$776,$A108,СВЦЭМ!$B$33:$B$776,J$83)+'СЕТ СН'!$H$11+СВЦЭМ!$D$10+'СЕТ СН'!$H$5-'СЕТ СН'!$H$21</f>
        <v>3407.2625368099998</v>
      </c>
      <c r="K108" s="36">
        <f>SUMIFS(СВЦЭМ!$D$33:$D$776,СВЦЭМ!$A$33:$A$776,$A108,СВЦЭМ!$B$33:$B$776,K$83)+'СЕТ СН'!$H$11+СВЦЭМ!$D$10+'СЕТ СН'!$H$5-'СЕТ СН'!$H$21</f>
        <v>3395.0284507400002</v>
      </c>
      <c r="L108" s="36">
        <f>SUMIFS(СВЦЭМ!$D$33:$D$776,СВЦЭМ!$A$33:$A$776,$A108,СВЦЭМ!$B$33:$B$776,L$83)+'СЕТ СН'!$H$11+СВЦЭМ!$D$10+'СЕТ СН'!$H$5-'СЕТ СН'!$H$21</f>
        <v>3398.39502838</v>
      </c>
      <c r="M108" s="36">
        <f>SUMIFS(СВЦЭМ!$D$33:$D$776,СВЦЭМ!$A$33:$A$776,$A108,СВЦЭМ!$B$33:$B$776,M$83)+'СЕТ СН'!$H$11+СВЦЭМ!$D$10+'СЕТ СН'!$H$5-'СЕТ СН'!$H$21</f>
        <v>3408.6465755199997</v>
      </c>
      <c r="N108" s="36">
        <f>SUMIFS(СВЦЭМ!$D$33:$D$776,СВЦЭМ!$A$33:$A$776,$A108,СВЦЭМ!$B$33:$B$776,N$83)+'СЕТ СН'!$H$11+СВЦЭМ!$D$10+'СЕТ СН'!$H$5-'СЕТ СН'!$H$21</f>
        <v>3417.0215774799999</v>
      </c>
      <c r="O108" s="36">
        <f>SUMIFS(СВЦЭМ!$D$33:$D$776,СВЦЭМ!$A$33:$A$776,$A108,СВЦЭМ!$B$33:$B$776,O$83)+'СЕТ СН'!$H$11+СВЦЭМ!$D$10+'СЕТ СН'!$H$5-'СЕТ СН'!$H$21</f>
        <v>3420.02209662</v>
      </c>
      <c r="P108" s="36">
        <f>SUMIFS(СВЦЭМ!$D$33:$D$776,СВЦЭМ!$A$33:$A$776,$A108,СВЦЭМ!$B$33:$B$776,P$83)+'СЕТ СН'!$H$11+СВЦЭМ!$D$10+'СЕТ СН'!$H$5-'СЕТ СН'!$H$21</f>
        <v>3430.1185631600001</v>
      </c>
      <c r="Q108" s="36">
        <f>SUMIFS(СВЦЭМ!$D$33:$D$776,СВЦЭМ!$A$33:$A$776,$A108,СВЦЭМ!$B$33:$B$776,Q$83)+'СЕТ СН'!$H$11+СВЦЭМ!$D$10+'СЕТ СН'!$H$5-'СЕТ СН'!$H$21</f>
        <v>3434.0184614199998</v>
      </c>
      <c r="R108" s="36">
        <f>SUMIFS(СВЦЭМ!$D$33:$D$776,СВЦЭМ!$A$33:$A$776,$A108,СВЦЭМ!$B$33:$B$776,R$83)+'СЕТ СН'!$H$11+СВЦЭМ!$D$10+'СЕТ СН'!$H$5-'СЕТ СН'!$H$21</f>
        <v>3445.4140983799998</v>
      </c>
      <c r="S108" s="36">
        <f>SUMIFS(СВЦЭМ!$D$33:$D$776,СВЦЭМ!$A$33:$A$776,$A108,СВЦЭМ!$B$33:$B$776,S$83)+'СЕТ СН'!$H$11+СВЦЭМ!$D$10+'СЕТ СН'!$H$5-'СЕТ СН'!$H$21</f>
        <v>3448.3646722899998</v>
      </c>
      <c r="T108" s="36">
        <f>SUMIFS(СВЦЭМ!$D$33:$D$776,СВЦЭМ!$A$33:$A$776,$A108,СВЦЭМ!$B$33:$B$776,T$83)+'СЕТ СН'!$H$11+СВЦЭМ!$D$10+'СЕТ СН'!$H$5-'СЕТ СН'!$H$21</f>
        <v>3445.2177156999996</v>
      </c>
      <c r="U108" s="36">
        <f>SUMIFS(СВЦЭМ!$D$33:$D$776,СВЦЭМ!$A$33:$A$776,$A108,СВЦЭМ!$B$33:$B$776,U$83)+'СЕТ СН'!$H$11+СВЦЭМ!$D$10+'СЕТ СН'!$H$5-'СЕТ СН'!$H$21</f>
        <v>3461.8505718500001</v>
      </c>
      <c r="V108" s="36">
        <f>SUMIFS(СВЦЭМ!$D$33:$D$776,СВЦЭМ!$A$33:$A$776,$A108,СВЦЭМ!$B$33:$B$776,V$83)+'СЕТ СН'!$H$11+СВЦЭМ!$D$10+'СЕТ СН'!$H$5-'СЕТ СН'!$H$21</f>
        <v>3468.8663365299999</v>
      </c>
      <c r="W108" s="36">
        <f>SUMIFS(СВЦЭМ!$D$33:$D$776,СВЦЭМ!$A$33:$A$776,$A108,СВЦЭМ!$B$33:$B$776,W$83)+'СЕТ СН'!$H$11+СВЦЭМ!$D$10+'СЕТ СН'!$H$5-'СЕТ СН'!$H$21</f>
        <v>3450.8067646099998</v>
      </c>
      <c r="X108" s="36">
        <f>SUMIFS(СВЦЭМ!$D$33:$D$776,СВЦЭМ!$A$33:$A$776,$A108,СВЦЭМ!$B$33:$B$776,X$83)+'СЕТ СН'!$H$11+СВЦЭМ!$D$10+'СЕТ СН'!$H$5-'СЕТ СН'!$H$21</f>
        <v>3433.3639427399999</v>
      </c>
      <c r="Y108" s="36">
        <f>SUMIFS(СВЦЭМ!$D$33:$D$776,СВЦЭМ!$A$33:$A$776,$A108,СВЦЭМ!$B$33:$B$776,Y$83)+'СЕТ СН'!$H$11+СВЦЭМ!$D$10+'СЕТ СН'!$H$5-'СЕТ СН'!$H$21</f>
        <v>3416.9762297500001</v>
      </c>
    </row>
    <row r="109" spans="1:25" ht="15.75" x14ac:dyDescent="0.2">
      <c r="A109" s="35">
        <f t="shared" si="2"/>
        <v>43734</v>
      </c>
      <c r="B109" s="36">
        <f>SUMIFS(СВЦЭМ!$D$33:$D$776,СВЦЭМ!$A$33:$A$776,$A109,СВЦЭМ!$B$33:$B$776,B$83)+'СЕТ СН'!$H$11+СВЦЭМ!$D$10+'СЕТ СН'!$H$5-'СЕТ СН'!$H$21</f>
        <v>3471.5428086399997</v>
      </c>
      <c r="C109" s="36">
        <f>SUMIFS(СВЦЭМ!$D$33:$D$776,СВЦЭМ!$A$33:$A$776,$A109,СВЦЭМ!$B$33:$B$776,C$83)+'СЕТ СН'!$H$11+СВЦЭМ!$D$10+'СЕТ СН'!$H$5-'СЕТ СН'!$H$21</f>
        <v>3514.4622170100001</v>
      </c>
      <c r="D109" s="36">
        <f>SUMIFS(СВЦЭМ!$D$33:$D$776,СВЦЭМ!$A$33:$A$776,$A109,СВЦЭМ!$B$33:$B$776,D$83)+'СЕТ СН'!$H$11+СВЦЭМ!$D$10+'СЕТ СН'!$H$5-'СЕТ СН'!$H$21</f>
        <v>3544.9005611100001</v>
      </c>
      <c r="E109" s="36">
        <f>SUMIFS(СВЦЭМ!$D$33:$D$776,СВЦЭМ!$A$33:$A$776,$A109,СВЦЭМ!$B$33:$B$776,E$83)+'СЕТ СН'!$H$11+СВЦЭМ!$D$10+'СЕТ СН'!$H$5-'СЕТ СН'!$H$21</f>
        <v>3556.8573209900001</v>
      </c>
      <c r="F109" s="36">
        <f>SUMIFS(СВЦЭМ!$D$33:$D$776,СВЦЭМ!$A$33:$A$776,$A109,СВЦЭМ!$B$33:$B$776,F$83)+'СЕТ СН'!$H$11+СВЦЭМ!$D$10+'СЕТ СН'!$H$5-'СЕТ СН'!$H$21</f>
        <v>3546.6917130399997</v>
      </c>
      <c r="G109" s="36">
        <f>SUMIFS(СВЦЭМ!$D$33:$D$776,СВЦЭМ!$A$33:$A$776,$A109,СВЦЭМ!$B$33:$B$776,G$83)+'СЕТ СН'!$H$11+СВЦЭМ!$D$10+'СЕТ СН'!$H$5-'СЕТ СН'!$H$21</f>
        <v>3536.0887947599999</v>
      </c>
      <c r="H109" s="36">
        <f>SUMIFS(СВЦЭМ!$D$33:$D$776,СВЦЭМ!$A$33:$A$776,$A109,СВЦЭМ!$B$33:$B$776,H$83)+'СЕТ СН'!$H$11+СВЦЭМ!$D$10+'СЕТ СН'!$H$5-'СЕТ СН'!$H$21</f>
        <v>3488.9525414700001</v>
      </c>
      <c r="I109" s="36">
        <f>SUMIFS(СВЦЭМ!$D$33:$D$776,СВЦЭМ!$A$33:$A$776,$A109,СВЦЭМ!$B$33:$B$776,I$83)+'СЕТ СН'!$H$11+СВЦЭМ!$D$10+'СЕТ СН'!$H$5-'СЕТ СН'!$H$21</f>
        <v>3458.0909196899997</v>
      </c>
      <c r="J109" s="36">
        <f>SUMIFS(СВЦЭМ!$D$33:$D$776,СВЦЭМ!$A$33:$A$776,$A109,СВЦЭМ!$B$33:$B$776,J$83)+'СЕТ СН'!$H$11+СВЦЭМ!$D$10+'СЕТ СН'!$H$5-'СЕТ СН'!$H$21</f>
        <v>3465.6067386699997</v>
      </c>
      <c r="K109" s="36">
        <f>SUMIFS(СВЦЭМ!$D$33:$D$776,СВЦЭМ!$A$33:$A$776,$A109,СВЦЭМ!$B$33:$B$776,K$83)+'СЕТ СН'!$H$11+СВЦЭМ!$D$10+'СЕТ СН'!$H$5-'СЕТ СН'!$H$21</f>
        <v>3464.2681351000001</v>
      </c>
      <c r="L109" s="36">
        <f>SUMIFS(СВЦЭМ!$D$33:$D$776,СВЦЭМ!$A$33:$A$776,$A109,СВЦЭМ!$B$33:$B$776,L$83)+'СЕТ СН'!$H$11+СВЦЭМ!$D$10+'СЕТ СН'!$H$5-'СЕТ СН'!$H$21</f>
        <v>3474.36051503</v>
      </c>
      <c r="M109" s="36">
        <f>SUMIFS(СВЦЭМ!$D$33:$D$776,СВЦЭМ!$A$33:$A$776,$A109,СВЦЭМ!$B$33:$B$776,M$83)+'СЕТ СН'!$H$11+СВЦЭМ!$D$10+'СЕТ СН'!$H$5-'СЕТ СН'!$H$21</f>
        <v>3465.0078155800002</v>
      </c>
      <c r="N109" s="36">
        <f>SUMIFS(СВЦЭМ!$D$33:$D$776,СВЦЭМ!$A$33:$A$776,$A109,СВЦЭМ!$B$33:$B$776,N$83)+'СЕТ СН'!$H$11+СВЦЭМ!$D$10+'СЕТ СН'!$H$5-'СЕТ СН'!$H$21</f>
        <v>3458.13134094</v>
      </c>
      <c r="O109" s="36">
        <f>SUMIFS(СВЦЭМ!$D$33:$D$776,СВЦЭМ!$A$33:$A$776,$A109,СВЦЭМ!$B$33:$B$776,O$83)+'СЕТ СН'!$H$11+СВЦЭМ!$D$10+'СЕТ СН'!$H$5-'СЕТ СН'!$H$21</f>
        <v>3449.3403316899999</v>
      </c>
      <c r="P109" s="36">
        <f>SUMIFS(СВЦЭМ!$D$33:$D$776,СВЦЭМ!$A$33:$A$776,$A109,СВЦЭМ!$B$33:$B$776,P$83)+'СЕТ СН'!$H$11+СВЦЭМ!$D$10+'СЕТ СН'!$H$5-'СЕТ СН'!$H$21</f>
        <v>3456.1650806799998</v>
      </c>
      <c r="Q109" s="36">
        <f>SUMIFS(СВЦЭМ!$D$33:$D$776,СВЦЭМ!$A$33:$A$776,$A109,СВЦЭМ!$B$33:$B$776,Q$83)+'СЕТ СН'!$H$11+СВЦЭМ!$D$10+'СЕТ СН'!$H$5-'СЕТ СН'!$H$21</f>
        <v>3455.0887319099998</v>
      </c>
      <c r="R109" s="36">
        <f>SUMIFS(СВЦЭМ!$D$33:$D$776,СВЦЭМ!$A$33:$A$776,$A109,СВЦЭМ!$B$33:$B$776,R$83)+'СЕТ СН'!$H$11+СВЦЭМ!$D$10+'СЕТ СН'!$H$5-'СЕТ СН'!$H$21</f>
        <v>3443.59692124</v>
      </c>
      <c r="S109" s="36">
        <f>SUMIFS(СВЦЭМ!$D$33:$D$776,СВЦЭМ!$A$33:$A$776,$A109,СВЦЭМ!$B$33:$B$776,S$83)+'СЕТ СН'!$H$11+СВЦЭМ!$D$10+'СЕТ СН'!$H$5-'СЕТ СН'!$H$21</f>
        <v>3385.4625916099999</v>
      </c>
      <c r="T109" s="36">
        <f>SUMIFS(СВЦЭМ!$D$33:$D$776,СВЦЭМ!$A$33:$A$776,$A109,СВЦЭМ!$B$33:$B$776,T$83)+'СЕТ СН'!$H$11+СВЦЭМ!$D$10+'СЕТ СН'!$H$5-'СЕТ СН'!$H$21</f>
        <v>3385.5710798299997</v>
      </c>
      <c r="U109" s="36">
        <f>SUMIFS(СВЦЭМ!$D$33:$D$776,СВЦЭМ!$A$33:$A$776,$A109,СВЦЭМ!$B$33:$B$776,U$83)+'СЕТ СН'!$H$11+СВЦЭМ!$D$10+'СЕТ СН'!$H$5-'СЕТ СН'!$H$21</f>
        <v>3418.4455954199998</v>
      </c>
      <c r="V109" s="36">
        <f>SUMIFS(СВЦЭМ!$D$33:$D$776,СВЦЭМ!$A$33:$A$776,$A109,СВЦЭМ!$B$33:$B$776,V$83)+'СЕТ СН'!$H$11+СВЦЭМ!$D$10+'СЕТ СН'!$H$5-'СЕТ СН'!$H$21</f>
        <v>3434.2368468699997</v>
      </c>
      <c r="W109" s="36">
        <f>SUMIFS(СВЦЭМ!$D$33:$D$776,СВЦЭМ!$A$33:$A$776,$A109,СВЦЭМ!$B$33:$B$776,W$83)+'СЕТ СН'!$H$11+СВЦЭМ!$D$10+'СЕТ СН'!$H$5-'СЕТ СН'!$H$21</f>
        <v>3424.0227933299998</v>
      </c>
      <c r="X109" s="36">
        <f>SUMIFS(СВЦЭМ!$D$33:$D$776,СВЦЭМ!$A$33:$A$776,$A109,СВЦЭМ!$B$33:$B$776,X$83)+'СЕТ СН'!$H$11+СВЦЭМ!$D$10+'СЕТ СН'!$H$5-'СЕТ СН'!$H$21</f>
        <v>3387.1088685699997</v>
      </c>
      <c r="Y109" s="36">
        <f>SUMIFS(СВЦЭМ!$D$33:$D$776,СВЦЭМ!$A$33:$A$776,$A109,СВЦЭМ!$B$33:$B$776,Y$83)+'СЕТ СН'!$H$11+СВЦЭМ!$D$10+'СЕТ СН'!$H$5-'СЕТ СН'!$H$21</f>
        <v>3413.37847616</v>
      </c>
    </row>
    <row r="110" spans="1:25" ht="15.75" x14ac:dyDescent="0.2">
      <c r="A110" s="35">
        <f t="shared" si="2"/>
        <v>43735</v>
      </c>
      <c r="B110" s="36">
        <f>SUMIFS(СВЦЭМ!$D$33:$D$776,СВЦЭМ!$A$33:$A$776,$A110,СВЦЭМ!$B$33:$B$776,B$83)+'СЕТ СН'!$H$11+СВЦЭМ!$D$10+'СЕТ СН'!$H$5-'СЕТ СН'!$H$21</f>
        <v>3506.4607298399997</v>
      </c>
      <c r="C110" s="36">
        <f>SUMIFS(СВЦЭМ!$D$33:$D$776,СВЦЭМ!$A$33:$A$776,$A110,СВЦЭМ!$B$33:$B$776,C$83)+'СЕТ СН'!$H$11+СВЦЭМ!$D$10+'СЕТ СН'!$H$5-'СЕТ СН'!$H$21</f>
        <v>3539.8041376800002</v>
      </c>
      <c r="D110" s="36">
        <f>SUMIFS(СВЦЭМ!$D$33:$D$776,СВЦЭМ!$A$33:$A$776,$A110,СВЦЭМ!$B$33:$B$776,D$83)+'СЕТ СН'!$H$11+СВЦЭМ!$D$10+'СЕТ СН'!$H$5-'СЕТ СН'!$H$21</f>
        <v>3567.1175299699999</v>
      </c>
      <c r="E110" s="36">
        <f>SUMIFS(СВЦЭМ!$D$33:$D$776,СВЦЭМ!$A$33:$A$776,$A110,СВЦЭМ!$B$33:$B$776,E$83)+'СЕТ СН'!$H$11+СВЦЭМ!$D$10+'СЕТ СН'!$H$5-'СЕТ СН'!$H$21</f>
        <v>3572.82547871</v>
      </c>
      <c r="F110" s="36">
        <f>SUMIFS(СВЦЭМ!$D$33:$D$776,СВЦЭМ!$A$33:$A$776,$A110,СВЦЭМ!$B$33:$B$776,F$83)+'СЕТ СН'!$H$11+СВЦЭМ!$D$10+'СЕТ СН'!$H$5-'СЕТ СН'!$H$21</f>
        <v>3581.36891337</v>
      </c>
      <c r="G110" s="36">
        <f>SUMIFS(СВЦЭМ!$D$33:$D$776,СВЦЭМ!$A$33:$A$776,$A110,СВЦЭМ!$B$33:$B$776,G$83)+'СЕТ СН'!$H$11+СВЦЭМ!$D$10+'СЕТ СН'!$H$5-'СЕТ СН'!$H$21</f>
        <v>3556.97570688</v>
      </c>
      <c r="H110" s="36">
        <f>SUMIFS(СВЦЭМ!$D$33:$D$776,СВЦЭМ!$A$33:$A$776,$A110,СВЦЭМ!$B$33:$B$776,H$83)+'СЕТ СН'!$H$11+СВЦЭМ!$D$10+'СЕТ СН'!$H$5-'СЕТ СН'!$H$21</f>
        <v>3513.4770220599999</v>
      </c>
      <c r="I110" s="36">
        <f>SUMIFS(СВЦЭМ!$D$33:$D$776,СВЦЭМ!$A$33:$A$776,$A110,СВЦЭМ!$B$33:$B$776,I$83)+'СЕТ СН'!$H$11+СВЦЭМ!$D$10+'СЕТ СН'!$H$5-'СЕТ СН'!$H$21</f>
        <v>3456.8822644100001</v>
      </c>
      <c r="J110" s="36">
        <f>SUMIFS(СВЦЭМ!$D$33:$D$776,СВЦЭМ!$A$33:$A$776,$A110,СВЦЭМ!$B$33:$B$776,J$83)+'СЕТ СН'!$H$11+СВЦЭМ!$D$10+'СЕТ СН'!$H$5-'СЕТ СН'!$H$21</f>
        <v>3482.5046668300001</v>
      </c>
      <c r="K110" s="36">
        <f>SUMIFS(СВЦЭМ!$D$33:$D$776,СВЦЭМ!$A$33:$A$776,$A110,СВЦЭМ!$B$33:$B$776,K$83)+'СЕТ СН'!$H$11+СВЦЭМ!$D$10+'СЕТ СН'!$H$5-'СЕТ СН'!$H$21</f>
        <v>3491.82439273</v>
      </c>
      <c r="L110" s="36">
        <f>SUMIFS(СВЦЭМ!$D$33:$D$776,СВЦЭМ!$A$33:$A$776,$A110,СВЦЭМ!$B$33:$B$776,L$83)+'СЕТ СН'!$H$11+СВЦЭМ!$D$10+'СЕТ СН'!$H$5-'СЕТ СН'!$H$21</f>
        <v>3486.7716868699999</v>
      </c>
      <c r="M110" s="36">
        <f>SUMIFS(СВЦЭМ!$D$33:$D$776,СВЦЭМ!$A$33:$A$776,$A110,СВЦЭМ!$B$33:$B$776,M$83)+'СЕТ СН'!$H$11+СВЦЭМ!$D$10+'СЕТ СН'!$H$5-'СЕТ СН'!$H$21</f>
        <v>3483.4087655200001</v>
      </c>
      <c r="N110" s="36">
        <f>SUMIFS(СВЦЭМ!$D$33:$D$776,СВЦЭМ!$A$33:$A$776,$A110,СВЦЭМ!$B$33:$B$776,N$83)+'СЕТ СН'!$H$11+СВЦЭМ!$D$10+'СЕТ СН'!$H$5-'СЕТ СН'!$H$21</f>
        <v>3469.2152219299996</v>
      </c>
      <c r="O110" s="36">
        <f>SUMIFS(СВЦЭМ!$D$33:$D$776,СВЦЭМ!$A$33:$A$776,$A110,СВЦЭМ!$B$33:$B$776,O$83)+'СЕТ СН'!$H$11+СВЦЭМ!$D$10+'СЕТ СН'!$H$5-'СЕТ СН'!$H$21</f>
        <v>3466.5192138499997</v>
      </c>
      <c r="P110" s="36">
        <f>SUMIFS(СВЦЭМ!$D$33:$D$776,СВЦЭМ!$A$33:$A$776,$A110,СВЦЭМ!$B$33:$B$776,P$83)+'СЕТ СН'!$H$11+СВЦЭМ!$D$10+'СЕТ СН'!$H$5-'СЕТ СН'!$H$21</f>
        <v>3460.1669711300001</v>
      </c>
      <c r="Q110" s="36">
        <f>SUMIFS(СВЦЭМ!$D$33:$D$776,СВЦЭМ!$A$33:$A$776,$A110,СВЦЭМ!$B$33:$B$776,Q$83)+'СЕТ СН'!$H$11+СВЦЭМ!$D$10+'СЕТ СН'!$H$5-'СЕТ СН'!$H$21</f>
        <v>3463.4199376199999</v>
      </c>
      <c r="R110" s="36">
        <f>SUMIFS(СВЦЭМ!$D$33:$D$776,СВЦЭМ!$A$33:$A$776,$A110,СВЦЭМ!$B$33:$B$776,R$83)+'СЕТ СН'!$H$11+СВЦЭМ!$D$10+'СЕТ СН'!$H$5-'СЕТ СН'!$H$21</f>
        <v>3476.9189417699999</v>
      </c>
      <c r="S110" s="36">
        <f>SUMIFS(СВЦЭМ!$D$33:$D$776,СВЦЭМ!$A$33:$A$776,$A110,СВЦЭМ!$B$33:$B$776,S$83)+'СЕТ СН'!$H$11+СВЦЭМ!$D$10+'СЕТ СН'!$H$5-'СЕТ СН'!$H$21</f>
        <v>3478.5582526399999</v>
      </c>
      <c r="T110" s="36">
        <f>SUMIFS(СВЦЭМ!$D$33:$D$776,СВЦЭМ!$A$33:$A$776,$A110,СВЦЭМ!$B$33:$B$776,T$83)+'СЕТ СН'!$H$11+СВЦЭМ!$D$10+'СЕТ СН'!$H$5-'СЕТ СН'!$H$21</f>
        <v>3492.57243561</v>
      </c>
      <c r="U110" s="36">
        <f>SUMIFS(СВЦЭМ!$D$33:$D$776,СВЦЭМ!$A$33:$A$776,$A110,СВЦЭМ!$B$33:$B$776,U$83)+'СЕТ СН'!$H$11+СВЦЭМ!$D$10+'СЕТ СН'!$H$5-'СЕТ СН'!$H$21</f>
        <v>3466.85814673</v>
      </c>
      <c r="V110" s="36">
        <f>SUMIFS(СВЦЭМ!$D$33:$D$776,СВЦЭМ!$A$33:$A$776,$A110,СВЦЭМ!$B$33:$B$776,V$83)+'СЕТ СН'!$H$11+СВЦЭМ!$D$10+'СЕТ СН'!$H$5-'СЕТ СН'!$H$21</f>
        <v>3428.5215844099998</v>
      </c>
      <c r="W110" s="36">
        <f>SUMIFS(СВЦЭМ!$D$33:$D$776,СВЦЭМ!$A$33:$A$776,$A110,СВЦЭМ!$B$33:$B$776,W$83)+'СЕТ СН'!$H$11+СВЦЭМ!$D$10+'СЕТ СН'!$H$5-'СЕТ СН'!$H$21</f>
        <v>3414.2160649399998</v>
      </c>
      <c r="X110" s="36">
        <f>SUMIFS(СВЦЭМ!$D$33:$D$776,СВЦЭМ!$A$33:$A$776,$A110,СВЦЭМ!$B$33:$B$776,X$83)+'СЕТ СН'!$H$11+СВЦЭМ!$D$10+'СЕТ СН'!$H$5-'СЕТ СН'!$H$21</f>
        <v>3383.5847745699998</v>
      </c>
      <c r="Y110" s="36">
        <f>SUMIFS(СВЦЭМ!$D$33:$D$776,СВЦЭМ!$A$33:$A$776,$A110,СВЦЭМ!$B$33:$B$776,Y$83)+'СЕТ СН'!$H$11+СВЦЭМ!$D$10+'СЕТ СН'!$H$5-'СЕТ СН'!$H$21</f>
        <v>3394.7060376999998</v>
      </c>
    </row>
    <row r="111" spans="1:25" ht="15.75" x14ac:dyDescent="0.2">
      <c r="A111" s="35">
        <f t="shared" si="2"/>
        <v>43736</v>
      </c>
      <c r="B111" s="36">
        <f>SUMIFS(СВЦЭМ!$D$33:$D$776,СВЦЭМ!$A$33:$A$776,$A111,СВЦЭМ!$B$33:$B$776,B$83)+'СЕТ СН'!$H$11+СВЦЭМ!$D$10+'СЕТ СН'!$H$5-'СЕТ СН'!$H$21</f>
        <v>3524.5722774999999</v>
      </c>
      <c r="C111" s="36">
        <f>SUMIFS(СВЦЭМ!$D$33:$D$776,СВЦЭМ!$A$33:$A$776,$A111,СВЦЭМ!$B$33:$B$776,C$83)+'СЕТ СН'!$H$11+СВЦЭМ!$D$10+'СЕТ СН'!$H$5-'СЕТ СН'!$H$21</f>
        <v>3546.8188700199998</v>
      </c>
      <c r="D111" s="36">
        <f>SUMIFS(СВЦЭМ!$D$33:$D$776,СВЦЭМ!$A$33:$A$776,$A111,СВЦЭМ!$B$33:$B$776,D$83)+'СЕТ СН'!$H$11+СВЦЭМ!$D$10+'СЕТ СН'!$H$5-'СЕТ СН'!$H$21</f>
        <v>3563.4812491600001</v>
      </c>
      <c r="E111" s="36">
        <f>SUMIFS(СВЦЭМ!$D$33:$D$776,СВЦЭМ!$A$33:$A$776,$A111,СВЦЭМ!$B$33:$B$776,E$83)+'СЕТ СН'!$H$11+СВЦЭМ!$D$10+'СЕТ СН'!$H$5-'СЕТ СН'!$H$21</f>
        <v>3566.1920424</v>
      </c>
      <c r="F111" s="36">
        <f>SUMIFS(СВЦЭМ!$D$33:$D$776,СВЦЭМ!$A$33:$A$776,$A111,СВЦЭМ!$B$33:$B$776,F$83)+'СЕТ СН'!$H$11+СВЦЭМ!$D$10+'СЕТ СН'!$H$5-'СЕТ СН'!$H$21</f>
        <v>3559.6275381999999</v>
      </c>
      <c r="G111" s="36">
        <f>SUMIFS(СВЦЭМ!$D$33:$D$776,СВЦЭМ!$A$33:$A$776,$A111,СВЦЭМ!$B$33:$B$776,G$83)+'СЕТ СН'!$H$11+СВЦЭМ!$D$10+'СЕТ СН'!$H$5-'СЕТ СН'!$H$21</f>
        <v>3557.6717142999996</v>
      </c>
      <c r="H111" s="36">
        <f>SUMIFS(СВЦЭМ!$D$33:$D$776,СВЦЭМ!$A$33:$A$776,$A111,СВЦЭМ!$B$33:$B$776,H$83)+'СЕТ СН'!$H$11+СВЦЭМ!$D$10+'СЕТ СН'!$H$5-'СЕТ СН'!$H$21</f>
        <v>3537.99510581</v>
      </c>
      <c r="I111" s="36">
        <f>SUMIFS(СВЦЭМ!$D$33:$D$776,СВЦЭМ!$A$33:$A$776,$A111,СВЦЭМ!$B$33:$B$776,I$83)+'СЕТ СН'!$H$11+СВЦЭМ!$D$10+'СЕТ СН'!$H$5-'СЕТ СН'!$H$21</f>
        <v>3506.28795782</v>
      </c>
      <c r="J111" s="36">
        <f>SUMIFS(СВЦЭМ!$D$33:$D$776,СВЦЭМ!$A$33:$A$776,$A111,СВЦЭМ!$B$33:$B$776,J$83)+'СЕТ СН'!$H$11+СВЦЭМ!$D$10+'СЕТ СН'!$H$5-'СЕТ СН'!$H$21</f>
        <v>3454.83221637</v>
      </c>
      <c r="K111" s="36">
        <f>SUMIFS(СВЦЭМ!$D$33:$D$776,СВЦЭМ!$A$33:$A$776,$A111,СВЦЭМ!$B$33:$B$776,K$83)+'СЕТ СН'!$H$11+СВЦЭМ!$D$10+'СЕТ СН'!$H$5-'СЕТ СН'!$H$21</f>
        <v>3463.8510271199998</v>
      </c>
      <c r="L111" s="36">
        <f>SUMIFS(СВЦЭМ!$D$33:$D$776,СВЦЭМ!$A$33:$A$776,$A111,СВЦЭМ!$B$33:$B$776,L$83)+'СЕТ СН'!$H$11+СВЦЭМ!$D$10+'СЕТ СН'!$H$5-'СЕТ СН'!$H$21</f>
        <v>3466.7568516799997</v>
      </c>
      <c r="M111" s="36">
        <f>SUMIFS(СВЦЭМ!$D$33:$D$776,СВЦЭМ!$A$33:$A$776,$A111,СВЦЭМ!$B$33:$B$776,M$83)+'СЕТ СН'!$H$11+СВЦЭМ!$D$10+'СЕТ СН'!$H$5-'СЕТ СН'!$H$21</f>
        <v>3446.73598898</v>
      </c>
      <c r="N111" s="36">
        <f>SUMIFS(СВЦЭМ!$D$33:$D$776,СВЦЭМ!$A$33:$A$776,$A111,СВЦЭМ!$B$33:$B$776,N$83)+'СЕТ СН'!$H$11+СВЦЭМ!$D$10+'СЕТ СН'!$H$5-'СЕТ СН'!$H$21</f>
        <v>3437.59162922</v>
      </c>
      <c r="O111" s="36">
        <f>SUMIFS(СВЦЭМ!$D$33:$D$776,СВЦЭМ!$A$33:$A$776,$A111,СВЦЭМ!$B$33:$B$776,O$83)+'СЕТ СН'!$H$11+СВЦЭМ!$D$10+'СЕТ СН'!$H$5-'СЕТ СН'!$H$21</f>
        <v>3436.7382988499999</v>
      </c>
      <c r="P111" s="36">
        <f>SUMIFS(СВЦЭМ!$D$33:$D$776,СВЦЭМ!$A$33:$A$776,$A111,СВЦЭМ!$B$33:$B$776,P$83)+'СЕТ СН'!$H$11+СВЦЭМ!$D$10+'СЕТ СН'!$H$5-'СЕТ СН'!$H$21</f>
        <v>3439.4955170799999</v>
      </c>
      <c r="Q111" s="36">
        <f>SUMIFS(СВЦЭМ!$D$33:$D$776,СВЦЭМ!$A$33:$A$776,$A111,СВЦЭМ!$B$33:$B$776,Q$83)+'СЕТ СН'!$H$11+СВЦЭМ!$D$10+'СЕТ СН'!$H$5-'СЕТ СН'!$H$21</f>
        <v>3444.0932666600002</v>
      </c>
      <c r="R111" s="36">
        <f>SUMIFS(СВЦЭМ!$D$33:$D$776,СВЦЭМ!$A$33:$A$776,$A111,СВЦЭМ!$B$33:$B$776,R$83)+'СЕТ СН'!$H$11+СВЦЭМ!$D$10+'СЕТ СН'!$H$5-'СЕТ СН'!$H$21</f>
        <v>3401.0092622100001</v>
      </c>
      <c r="S111" s="36">
        <f>SUMIFS(СВЦЭМ!$D$33:$D$776,СВЦЭМ!$A$33:$A$776,$A111,СВЦЭМ!$B$33:$B$776,S$83)+'СЕТ СН'!$H$11+СВЦЭМ!$D$10+'СЕТ СН'!$H$5-'СЕТ СН'!$H$21</f>
        <v>3370.6631376599998</v>
      </c>
      <c r="T111" s="36">
        <f>SUMIFS(СВЦЭМ!$D$33:$D$776,СВЦЭМ!$A$33:$A$776,$A111,СВЦЭМ!$B$33:$B$776,T$83)+'СЕТ СН'!$H$11+СВЦЭМ!$D$10+'СЕТ СН'!$H$5-'СЕТ СН'!$H$21</f>
        <v>3382.5469193399999</v>
      </c>
      <c r="U111" s="36">
        <f>SUMIFS(СВЦЭМ!$D$33:$D$776,СВЦЭМ!$A$33:$A$776,$A111,СВЦЭМ!$B$33:$B$776,U$83)+'СЕТ СН'!$H$11+СВЦЭМ!$D$10+'СЕТ СН'!$H$5-'СЕТ СН'!$H$21</f>
        <v>3413.0816717500002</v>
      </c>
      <c r="V111" s="36">
        <f>SUMIFS(СВЦЭМ!$D$33:$D$776,СВЦЭМ!$A$33:$A$776,$A111,СВЦЭМ!$B$33:$B$776,V$83)+'СЕТ СН'!$H$11+СВЦЭМ!$D$10+'СЕТ СН'!$H$5-'СЕТ СН'!$H$21</f>
        <v>3426.0393107599998</v>
      </c>
      <c r="W111" s="36">
        <f>SUMIFS(СВЦЭМ!$D$33:$D$776,СВЦЭМ!$A$33:$A$776,$A111,СВЦЭМ!$B$33:$B$776,W$83)+'СЕТ СН'!$H$11+СВЦЭМ!$D$10+'СЕТ СН'!$H$5-'СЕТ СН'!$H$21</f>
        <v>3416.0910565999998</v>
      </c>
      <c r="X111" s="36">
        <f>SUMIFS(СВЦЭМ!$D$33:$D$776,СВЦЭМ!$A$33:$A$776,$A111,СВЦЭМ!$B$33:$B$776,X$83)+'СЕТ СН'!$H$11+СВЦЭМ!$D$10+'СЕТ СН'!$H$5-'СЕТ СН'!$H$21</f>
        <v>3392.38696299</v>
      </c>
      <c r="Y111" s="36">
        <f>SUMIFS(СВЦЭМ!$D$33:$D$776,СВЦЭМ!$A$33:$A$776,$A111,СВЦЭМ!$B$33:$B$776,Y$83)+'СЕТ СН'!$H$11+СВЦЭМ!$D$10+'СЕТ СН'!$H$5-'СЕТ СН'!$H$21</f>
        <v>3438.3517071599999</v>
      </c>
    </row>
    <row r="112" spans="1:25" ht="15.75" x14ac:dyDescent="0.2">
      <c r="A112" s="35">
        <f t="shared" si="2"/>
        <v>43737</v>
      </c>
      <c r="B112" s="36">
        <f>SUMIFS(СВЦЭМ!$D$33:$D$776,СВЦЭМ!$A$33:$A$776,$A112,СВЦЭМ!$B$33:$B$776,B$83)+'СЕТ СН'!$H$11+СВЦЭМ!$D$10+'СЕТ СН'!$H$5-'СЕТ СН'!$H$21</f>
        <v>3509.1514401300001</v>
      </c>
      <c r="C112" s="36">
        <f>SUMIFS(СВЦЭМ!$D$33:$D$776,СВЦЭМ!$A$33:$A$776,$A112,СВЦЭМ!$B$33:$B$776,C$83)+'СЕТ СН'!$H$11+СВЦЭМ!$D$10+'СЕТ СН'!$H$5-'СЕТ СН'!$H$21</f>
        <v>3534.0165678200001</v>
      </c>
      <c r="D112" s="36">
        <f>SUMIFS(СВЦЭМ!$D$33:$D$776,СВЦЭМ!$A$33:$A$776,$A112,СВЦЭМ!$B$33:$B$776,D$83)+'СЕТ СН'!$H$11+СВЦЭМ!$D$10+'СЕТ СН'!$H$5-'СЕТ СН'!$H$21</f>
        <v>3547.4383347499997</v>
      </c>
      <c r="E112" s="36">
        <f>SUMIFS(СВЦЭМ!$D$33:$D$776,СВЦЭМ!$A$33:$A$776,$A112,СВЦЭМ!$B$33:$B$776,E$83)+'СЕТ СН'!$H$11+СВЦЭМ!$D$10+'СЕТ СН'!$H$5-'СЕТ СН'!$H$21</f>
        <v>3554.7339722500001</v>
      </c>
      <c r="F112" s="36">
        <f>SUMIFS(СВЦЭМ!$D$33:$D$776,СВЦЭМ!$A$33:$A$776,$A112,СВЦЭМ!$B$33:$B$776,F$83)+'СЕТ СН'!$H$11+СВЦЭМ!$D$10+'СЕТ СН'!$H$5-'СЕТ СН'!$H$21</f>
        <v>3556.5869514299998</v>
      </c>
      <c r="G112" s="36">
        <f>SUMIFS(СВЦЭМ!$D$33:$D$776,СВЦЭМ!$A$33:$A$776,$A112,СВЦЭМ!$B$33:$B$776,G$83)+'СЕТ СН'!$H$11+СВЦЭМ!$D$10+'СЕТ СН'!$H$5-'СЕТ СН'!$H$21</f>
        <v>3548.75783606</v>
      </c>
      <c r="H112" s="36">
        <f>SUMIFS(СВЦЭМ!$D$33:$D$776,СВЦЭМ!$A$33:$A$776,$A112,СВЦЭМ!$B$33:$B$776,H$83)+'СЕТ СН'!$H$11+СВЦЭМ!$D$10+'СЕТ СН'!$H$5-'СЕТ СН'!$H$21</f>
        <v>3531.2191727299996</v>
      </c>
      <c r="I112" s="36">
        <f>SUMIFS(СВЦЭМ!$D$33:$D$776,СВЦЭМ!$A$33:$A$776,$A112,СВЦЭМ!$B$33:$B$776,I$83)+'СЕТ СН'!$H$11+СВЦЭМ!$D$10+'СЕТ СН'!$H$5-'СЕТ СН'!$H$21</f>
        <v>3517.8231469699999</v>
      </c>
      <c r="J112" s="36">
        <f>SUMIFS(СВЦЭМ!$D$33:$D$776,СВЦЭМ!$A$33:$A$776,$A112,СВЦЭМ!$B$33:$B$776,J$83)+'СЕТ СН'!$H$11+СВЦЭМ!$D$10+'СЕТ СН'!$H$5-'СЕТ СН'!$H$21</f>
        <v>3478.2492265299998</v>
      </c>
      <c r="K112" s="36">
        <f>SUMIFS(СВЦЭМ!$D$33:$D$776,СВЦЭМ!$A$33:$A$776,$A112,СВЦЭМ!$B$33:$B$776,K$83)+'СЕТ СН'!$H$11+СВЦЭМ!$D$10+'СЕТ СН'!$H$5-'СЕТ СН'!$H$21</f>
        <v>3454.23113607</v>
      </c>
      <c r="L112" s="36">
        <f>SUMIFS(СВЦЭМ!$D$33:$D$776,СВЦЭМ!$A$33:$A$776,$A112,СВЦЭМ!$B$33:$B$776,L$83)+'СЕТ СН'!$H$11+СВЦЭМ!$D$10+'СЕТ СН'!$H$5-'СЕТ СН'!$H$21</f>
        <v>3460.9945574200001</v>
      </c>
      <c r="M112" s="36">
        <f>SUMIFS(СВЦЭМ!$D$33:$D$776,СВЦЭМ!$A$33:$A$776,$A112,СВЦЭМ!$B$33:$B$776,M$83)+'СЕТ СН'!$H$11+СВЦЭМ!$D$10+'СЕТ СН'!$H$5-'СЕТ СН'!$H$21</f>
        <v>3445.3014844599998</v>
      </c>
      <c r="N112" s="36">
        <f>SUMIFS(СВЦЭМ!$D$33:$D$776,СВЦЭМ!$A$33:$A$776,$A112,СВЦЭМ!$B$33:$B$776,N$83)+'СЕТ СН'!$H$11+СВЦЭМ!$D$10+'СЕТ СН'!$H$5-'СЕТ СН'!$H$21</f>
        <v>3442.8798950099999</v>
      </c>
      <c r="O112" s="36">
        <f>SUMIFS(СВЦЭМ!$D$33:$D$776,СВЦЭМ!$A$33:$A$776,$A112,СВЦЭМ!$B$33:$B$776,O$83)+'СЕТ СН'!$H$11+СВЦЭМ!$D$10+'СЕТ СН'!$H$5-'СЕТ СН'!$H$21</f>
        <v>3445.1845784299999</v>
      </c>
      <c r="P112" s="36">
        <f>SUMIFS(СВЦЭМ!$D$33:$D$776,СВЦЭМ!$A$33:$A$776,$A112,СВЦЭМ!$B$33:$B$776,P$83)+'СЕТ СН'!$H$11+СВЦЭМ!$D$10+'СЕТ СН'!$H$5-'СЕТ СН'!$H$21</f>
        <v>3457.2585699399997</v>
      </c>
      <c r="Q112" s="36">
        <f>SUMIFS(СВЦЭМ!$D$33:$D$776,СВЦЭМ!$A$33:$A$776,$A112,СВЦЭМ!$B$33:$B$776,Q$83)+'СЕТ СН'!$H$11+СВЦЭМ!$D$10+'СЕТ СН'!$H$5-'СЕТ СН'!$H$21</f>
        <v>3464.17934371</v>
      </c>
      <c r="R112" s="36">
        <f>SUMIFS(СВЦЭМ!$D$33:$D$776,СВЦЭМ!$A$33:$A$776,$A112,СВЦЭМ!$B$33:$B$776,R$83)+'СЕТ СН'!$H$11+СВЦЭМ!$D$10+'СЕТ СН'!$H$5-'СЕТ СН'!$H$21</f>
        <v>3420.2964549999997</v>
      </c>
      <c r="S112" s="36">
        <f>SUMIFS(СВЦЭМ!$D$33:$D$776,СВЦЭМ!$A$33:$A$776,$A112,СВЦЭМ!$B$33:$B$776,S$83)+'СЕТ СН'!$H$11+СВЦЭМ!$D$10+'СЕТ СН'!$H$5-'СЕТ СН'!$H$21</f>
        <v>3383.9522865700001</v>
      </c>
      <c r="T112" s="36">
        <f>SUMIFS(СВЦЭМ!$D$33:$D$776,СВЦЭМ!$A$33:$A$776,$A112,СВЦЭМ!$B$33:$B$776,T$83)+'СЕТ СН'!$H$11+СВЦЭМ!$D$10+'СЕТ СН'!$H$5-'СЕТ СН'!$H$21</f>
        <v>3401.5384500699997</v>
      </c>
      <c r="U112" s="36">
        <f>SUMIFS(СВЦЭМ!$D$33:$D$776,СВЦЭМ!$A$33:$A$776,$A112,СВЦЭМ!$B$33:$B$776,U$83)+'СЕТ СН'!$H$11+СВЦЭМ!$D$10+'СЕТ СН'!$H$5-'СЕТ СН'!$H$21</f>
        <v>3435.6925581</v>
      </c>
      <c r="V112" s="36">
        <f>SUMIFS(СВЦЭМ!$D$33:$D$776,СВЦЭМ!$A$33:$A$776,$A112,СВЦЭМ!$B$33:$B$776,V$83)+'СЕТ СН'!$H$11+СВЦЭМ!$D$10+'СЕТ СН'!$H$5-'СЕТ СН'!$H$21</f>
        <v>3447.87696572</v>
      </c>
      <c r="W112" s="36">
        <f>SUMIFS(СВЦЭМ!$D$33:$D$776,СВЦЭМ!$A$33:$A$776,$A112,СВЦЭМ!$B$33:$B$776,W$83)+'СЕТ СН'!$H$11+СВЦЭМ!$D$10+'СЕТ СН'!$H$5-'СЕТ СН'!$H$21</f>
        <v>3439.0409452999997</v>
      </c>
      <c r="X112" s="36">
        <f>SUMIFS(СВЦЭМ!$D$33:$D$776,СВЦЭМ!$A$33:$A$776,$A112,СВЦЭМ!$B$33:$B$776,X$83)+'СЕТ СН'!$H$11+СВЦЭМ!$D$10+'СЕТ СН'!$H$5-'СЕТ СН'!$H$21</f>
        <v>3402.5435742</v>
      </c>
      <c r="Y112" s="36">
        <f>SUMIFS(СВЦЭМ!$D$33:$D$776,СВЦЭМ!$A$33:$A$776,$A112,СВЦЭМ!$B$33:$B$776,Y$83)+'СЕТ СН'!$H$11+СВЦЭМ!$D$10+'СЕТ СН'!$H$5-'СЕТ СН'!$H$21</f>
        <v>3396.9144235899998</v>
      </c>
    </row>
    <row r="113" spans="1:27" ht="15.75" x14ac:dyDescent="0.2">
      <c r="A113" s="35">
        <f t="shared" si="2"/>
        <v>43738</v>
      </c>
      <c r="B113" s="36">
        <f>SUMIFS(СВЦЭМ!$D$33:$D$776,СВЦЭМ!$A$33:$A$776,$A113,СВЦЭМ!$B$33:$B$776,B$83)+'СЕТ СН'!$H$11+СВЦЭМ!$D$10+'СЕТ СН'!$H$5-'СЕТ СН'!$H$21</f>
        <v>3452.7758282699997</v>
      </c>
      <c r="C113" s="36">
        <f>SUMIFS(СВЦЭМ!$D$33:$D$776,СВЦЭМ!$A$33:$A$776,$A113,СВЦЭМ!$B$33:$B$776,C$83)+'СЕТ СН'!$H$11+СВЦЭМ!$D$10+'СЕТ СН'!$H$5-'СЕТ СН'!$H$21</f>
        <v>3487.5854318199999</v>
      </c>
      <c r="D113" s="36">
        <f>SUMIFS(СВЦЭМ!$D$33:$D$776,СВЦЭМ!$A$33:$A$776,$A113,СВЦЭМ!$B$33:$B$776,D$83)+'СЕТ СН'!$H$11+СВЦЭМ!$D$10+'СЕТ СН'!$H$5-'СЕТ СН'!$H$21</f>
        <v>3503.9345942899999</v>
      </c>
      <c r="E113" s="36">
        <f>SUMIFS(СВЦЭМ!$D$33:$D$776,СВЦЭМ!$A$33:$A$776,$A113,СВЦЭМ!$B$33:$B$776,E$83)+'СЕТ СН'!$H$11+СВЦЭМ!$D$10+'СЕТ СН'!$H$5-'СЕТ СН'!$H$21</f>
        <v>3518.53863065</v>
      </c>
      <c r="F113" s="36">
        <f>SUMIFS(СВЦЭМ!$D$33:$D$776,СВЦЭМ!$A$33:$A$776,$A113,СВЦЭМ!$B$33:$B$776,F$83)+'СЕТ СН'!$H$11+СВЦЭМ!$D$10+'СЕТ СН'!$H$5-'СЕТ СН'!$H$21</f>
        <v>3510.9820355000002</v>
      </c>
      <c r="G113" s="36">
        <f>SUMIFS(СВЦЭМ!$D$33:$D$776,СВЦЭМ!$A$33:$A$776,$A113,СВЦЭМ!$B$33:$B$776,G$83)+'СЕТ СН'!$H$11+СВЦЭМ!$D$10+'СЕТ СН'!$H$5-'СЕТ СН'!$H$21</f>
        <v>3494.9684812799997</v>
      </c>
      <c r="H113" s="36">
        <f>SUMIFS(СВЦЭМ!$D$33:$D$776,СВЦЭМ!$A$33:$A$776,$A113,СВЦЭМ!$B$33:$B$776,H$83)+'СЕТ СН'!$H$11+СВЦЭМ!$D$10+'СЕТ СН'!$H$5-'СЕТ СН'!$H$21</f>
        <v>3439.27060256</v>
      </c>
      <c r="I113" s="36">
        <f>SUMIFS(СВЦЭМ!$D$33:$D$776,СВЦЭМ!$A$33:$A$776,$A113,СВЦЭМ!$B$33:$B$776,I$83)+'СЕТ СН'!$H$11+СВЦЭМ!$D$10+'СЕТ СН'!$H$5-'СЕТ СН'!$H$21</f>
        <v>3426.2394205199998</v>
      </c>
      <c r="J113" s="36">
        <f>SUMIFS(СВЦЭМ!$D$33:$D$776,СВЦЭМ!$A$33:$A$776,$A113,СВЦЭМ!$B$33:$B$776,J$83)+'СЕТ СН'!$H$11+СВЦЭМ!$D$10+'СЕТ СН'!$H$5-'СЕТ СН'!$H$21</f>
        <v>3443.1886102799999</v>
      </c>
      <c r="K113" s="36">
        <f>SUMIFS(СВЦЭМ!$D$33:$D$776,СВЦЭМ!$A$33:$A$776,$A113,СВЦЭМ!$B$33:$B$776,K$83)+'СЕТ СН'!$H$11+СВЦЭМ!$D$10+'СЕТ СН'!$H$5-'СЕТ СН'!$H$21</f>
        <v>3447.15313457</v>
      </c>
      <c r="L113" s="36">
        <f>SUMIFS(СВЦЭМ!$D$33:$D$776,СВЦЭМ!$A$33:$A$776,$A113,СВЦЭМ!$B$33:$B$776,L$83)+'СЕТ СН'!$H$11+СВЦЭМ!$D$10+'СЕТ СН'!$H$5-'СЕТ СН'!$H$21</f>
        <v>3441.61923286</v>
      </c>
      <c r="M113" s="36">
        <f>SUMIFS(СВЦЭМ!$D$33:$D$776,СВЦЭМ!$A$33:$A$776,$A113,СВЦЭМ!$B$33:$B$776,M$83)+'СЕТ СН'!$H$11+СВЦЭМ!$D$10+'СЕТ СН'!$H$5-'СЕТ СН'!$H$21</f>
        <v>3415.1557352700002</v>
      </c>
      <c r="N113" s="36">
        <f>SUMIFS(СВЦЭМ!$D$33:$D$776,СВЦЭМ!$A$33:$A$776,$A113,СВЦЭМ!$B$33:$B$776,N$83)+'СЕТ СН'!$H$11+СВЦЭМ!$D$10+'СЕТ СН'!$H$5-'СЕТ СН'!$H$21</f>
        <v>3405.56803343</v>
      </c>
      <c r="O113" s="36">
        <f>SUMIFS(СВЦЭМ!$D$33:$D$776,СВЦЭМ!$A$33:$A$776,$A113,СВЦЭМ!$B$33:$B$776,O$83)+'СЕТ СН'!$H$11+СВЦЭМ!$D$10+'СЕТ СН'!$H$5-'СЕТ СН'!$H$21</f>
        <v>3385.3067291399998</v>
      </c>
      <c r="P113" s="36">
        <f>SUMIFS(СВЦЭМ!$D$33:$D$776,СВЦЭМ!$A$33:$A$776,$A113,СВЦЭМ!$B$33:$B$776,P$83)+'СЕТ СН'!$H$11+СВЦЭМ!$D$10+'СЕТ СН'!$H$5-'СЕТ СН'!$H$21</f>
        <v>3392.60256015</v>
      </c>
      <c r="Q113" s="36">
        <f>SUMIFS(СВЦЭМ!$D$33:$D$776,СВЦЭМ!$A$33:$A$776,$A113,СВЦЭМ!$B$33:$B$776,Q$83)+'СЕТ СН'!$H$11+СВЦЭМ!$D$10+'СЕТ СН'!$H$5-'СЕТ СН'!$H$21</f>
        <v>3398.4230100199998</v>
      </c>
      <c r="R113" s="36">
        <f>SUMIFS(СВЦЭМ!$D$33:$D$776,СВЦЭМ!$A$33:$A$776,$A113,СВЦЭМ!$B$33:$B$776,R$83)+'СЕТ СН'!$H$11+СВЦЭМ!$D$10+'СЕТ СН'!$H$5-'СЕТ СН'!$H$21</f>
        <v>3363.09551938</v>
      </c>
      <c r="S113" s="36">
        <f>SUMIFS(СВЦЭМ!$D$33:$D$776,СВЦЭМ!$A$33:$A$776,$A113,СВЦЭМ!$B$33:$B$776,S$83)+'СЕТ СН'!$H$11+СВЦЭМ!$D$10+'СЕТ СН'!$H$5-'СЕТ СН'!$H$21</f>
        <v>3369.67046966</v>
      </c>
      <c r="T113" s="36">
        <f>SUMIFS(СВЦЭМ!$D$33:$D$776,СВЦЭМ!$A$33:$A$776,$A113,СВЦЭМ!$B$33:$B$776,T$83)+'СЕТ СН'!$H$11+СВЦЭМ!$D$10+'СЕТ СН'!$H$5-'СЕТ СН'!$H$21</f>
        <v>3384.3331278199998</v>
      </c>
      <c r="U113" s="36">
        <f>SUMIFS(СВЦЭМ!$D$33:$D$776,СВЦЭМ!$A$33:$A$776,$A113,СВЦЭМ!$B$33:$B$776,U$83)+'СЕТ СН'!$H$11+СВЦЭМ!$D$10+'СЕТ СН'!$H$5-'СЕТ СН'!$H$21</f>
        <v>3414.4168324100001</v>
      </c>
      <c r="V113" s="36">
        <f>SUMIFS(СВЦЭМ!$D$33:$D$776,СВЦЭМ!$A$33:$A$776,$A113,СВЦЭМ!$B$33:$B$776,V$83)+'СЕТ СН'!$H$11+СВЦЭМ!$D$10+'СЕТ СН'!$H$5-'СЕТ СН'!$H$21</f>
        <v>3419.8117528299999</v>
      </c>
      <c r="W113" s="36">
        <f>SUMIFS(СВЦЭМ!$D$33:$D$776,СВЦЭМ!$A$33:$A$776,$A113,СВЦЭМ!$B$33:$B$776,W$83)+'СЕТ СН'!$H$11+СВЦЭМ!$D$10+'СЕТ СН'!$H$5-'СЕТ СН'!$H$21</f>
        <v>3412.3458451799997</v>
      </c>
      <c r="X113" s="36">
        <f>SUMIFS(СВЦЭМ!$D$33:$D$776,СВЦЭМ!$A$33:$A$776,$A113,СВЦЭМ!$B$33:$B$776,X$83)+'СЕТ СН'!$H$11+СВЦЭМ!$D$10+'СЕТ СН'!$H$5-'СЕТ СН'!$H$21</f>
        <v>3381.1453543099997</v>
      </c>
      <c r="Y113" s="36">
        <f>SUMIFS(СВЦЭМ!$D$33:$D$776,СВЦЭМ!$A$33:$A$776,$A113,СВЦЭМ!$B$33:$B$776,Y$83)+'СЕТ СН'!$H$11+СВЦЭМ!$D$10+'СЕТ СН'!$H$5-'СЕТ СН'!$H$21</f>
        <v>3357.4085283999998</v>
      </c>
    </row>
    <row r="114" spans="1:27" ht="15.75" hidden="1" x14ac:dyDescent="0.2">
      <c r="A114" s="35">
        <f t="shared" si="2"/>
        <v>43739</v>
      </c>
      <c r="B114" s="36">
        <f>SUMIFS(СВЦЭМ!$D$33:$D$776,СВЦЭМ!$A$33:$A$776,$A114,СВЦЭМ!$B$33:$B$776,B$83)+'СЕТ СН'!$H$11+СВЦЭМ!$D$10+'СЕТ СН'!$H$5-'СЕТ СН'!$H$21</f>
        <v>2830.57746391</v>
      </c>
      <c r="C114" s="36">
        <f>SUMIFS(СВЦЭМ!$D$33:$D$776,СВЦЭМ!$A$33:$A$776,$A114,СВЦЭМ!$B$33:$B$776,C$83)+'СЕТ СН'!$H$11+СВЦЭМ!$D$10+'СЕТ СН'!$H$5-'СЕТ СН'!$H$21</f>
        <v>2830.57746391</v>
      </c>
      <c r="D114" s="36">
        <f>SUMIFS(СВЦЭМ!$D$33:$D$776,СВЦЭМ!$A$33:$A$776,$A114,СВЦЭМ!$B$33:$B$776,D$83)+'СЕТ СН'!$H$11+СВЦЭМ!$D$10+'СЕТ СН'!$H$5-'СЕТ СН'!$H$21</f>
        <v>2830.57746391</v>
      </c>
      <c r="E114" s="36">
        <f>SUMIFS(СВЦЭМ!$D$33:$D$776,СВЦЭМ!$A$33:$A$776,$A114,СВЦЭМ!$B$33:$B$776,E$83)+'СЕТ СН'!$H$11+СВЦЭМ!$D$10+'СЕТ СН'!$H$5-'СЕТ СН'!$H$21</f>
        <v>2830.57746391</v>
      </c>
      <c r="F114" s="36">
        <f>SUMIFS(СВЦЭМ!$D$33:$D$776,СВЦЭМ!$A$33:$A$776,$A114,СВЦЭМ!$B$33:$B$776,F$83)+'СЕТ СН'!$H$11+СВЦЭМ!$D$10+'СЕТ СН'!$H$5-'СЕТ СН'!$H$21</f>
        <v>2830.57746391</v>
      </c>
      <c r="G114" s="36">
        <f>SUMIFS(СВЦЭМ!$D$33:$D$776,СВЦЭМ!$A$33:$A$776,$A114,СВЦЭМ!$B$33:$B$776,G$83)+'СЕТ СН'!$H$11+СВЦЭМ!$D$10+'СЕТ СН'!$H$5-'СЕТ СН'!$H$21</f>
        <v>2830.57746391</v>
      </c>
      <c r="H114" s="36">
        <f>SUMIFS(СВЦЭМ!$D$33:$D$776,СВЦЭМ!$A$33:$A$776,$A114,СВЦЭМ!$B$33:$B$776,H$83)+'СЕТ СН'!$H$11+СВЦЭМ!$D$10+'СЕТ СН'!$H$5-'СЕТ СН'!$H$21</f>
        <v>2830.57746391</v>
      </c>
      <c r="I114" s="36">
        <f>SUMIFS(СВЦЭМ!$D$33:$D$776,СВЦЭМ!$A$33:$A$776,$A114,СВЦЭМ!$B$33:$B$776,I$83)+'СЕТ СН'!$H$11+СВЦЭМ!$D$10+'СЕТ СН'!$H$5-'СЕТ СН'!$H$21</f>
        <v>2830.57746391</v>
      </c>
      <c r="J114" s="36">
        <f>SUMIFS(СВЦЭМ!$D$33:$D$776,СВЦЭМ!$A$33:$A$776,$A114,СВЦЭМ!$B$33:$B$776,J$83)+'СЕТ СН'!$H$11+СВЦЭМ!$D$10+'СЕТ СН'!$H$5-'СЕТ СН'!$H$21</f>
        <v>2830.57746391</v>
      </c>
      <c r="K114" s="36">
        <f>SUMIFS(СВЦЭМ!$D$33:$D$776,СВЦЭМ!$A$33:$A$776,$A114,СВЦЭМ!$B$33:$B$776,K$83)+'СЕТ СН'!$H$11+СВЦЭМ!$D$10+'СЕТ СН'!$H$5-'СЕТ СН'!$H$21</f>
        <v>2830.57746391</v>
      </c>
      <c r="L114" s="36">
        <f>SUMIFS(СВЦЭМ!$D$33:$D$776,СВЦЭМ!$A$33:$A$776,$A114,СВЦЭМ!$B$33:$B$776,L$83)+'СЕТ СН'!$H$11+СВЦЭМ!$D$10+'СЕТ СН'!$H$5-'СЕТ СН'!$H$21</f>
        <v>2830.57746391</v>
      </c>
      <c r="M114" s="36">
        <f>SUMIFS(СВЦЭМ!$D$33:$D$776,СВЦЭМ!$A$33:$A$776,$A114,СВЦЭМ!$B$33:$B$776,M$83)+'СЕТ СН'!$H$11+СВЦЭМ!$D$10+'СЕТ СН'!$H$5-'СЕТ СН'!$H$21</f>
        <v>2830.57746391</v>
      </c>
      <c r="N114" s="36">
        <f>SUMIFS(СВЦЭМ!$D$33:$D$776,СВЦЭМ!$A$33:$A$776,$A114,СВЦЭМ!$B$33:$B$776,N$83)+'СЕТ СН'!$H$11+СВЦЭМ!$D$10+'СЕТ СН'!$H$5-'СЕТ СН'!$H$21</f>
        <v>2830.57746391</v>
      </c>
      <c r="O114" s="36">
        <f>SUMIFS(СВЦЭМ!$D$33:$D$776,СВЦЭМ!$A$33:$A$776,$A114,СВЦЭМ!$B$33:$B$776,O$83)+'СЕТ СН'!$H$11+СВЦЭМ!$D$10+'СЕТ СН'!$H$5-'СЕТ СН'!$H$21</f>
        <v>2830.57746391</v>
      </c>
      <c r="P114" s="36">
        <f>SUMIFS(СВЦЭМ!$D$33:$D$776,СВЦЭМ!$A$33:$A$776,$A114,СВЦЭМ!$B$33:$B$776,P$83)+'СЕТ СН'!$H$11+СВЦЭМ!$D$10+'СЕТ СН'!$H$5-'СЕТ СН'!$H$21</f>
        <v>2830.57746391</v>
      </c>
      <c r="Q114" s="36">
        <f>SUMIFS(СВЦЭМ!$D$33:$D$776,СВЦЭМ!$A$33:$A$776,$A114,СВЦЭМ!$B$33:$B$776,Q$83)+'СЕТ СН'!$H$11+СВЦЭМ!$D$10+'СЕТ СН'!$H$5-'СЕТ СН'!$H$21</f>
        <v>2830.57746391</v>
      </c>
      <c r="R114" s="36">
        <f>SUMIFS(СВЦЭМ!$D$33:$D$776,СВЦЭМ!$A$33:$A$776,$A114,СВЦЭМ!$B$33:$B$776,R$83)+'СЕТ СН'!$H$11+СВЦЭМ!$D$10+'СЕТ СН'!$H$5-'СЕТ СН'!$H$21</f>
        <v>2830.57746391</v>
      </c>
      <c r="S114" s="36">
        <f>SUMIFS(СВЦЭМ!$D$33:$D$776,СВЦЭМ!$A$33:$A$776,$A114,СВЦЭМ!$B$33:$B$776,S$83)+'СЕТ СН'!$H$11+СВЦЭМ!$D$10+'СЕТ СН'!$H$5-'СЕТ СН'!$H$21</f>
        <v>2830.57746391</v>
      </c>
      <c r="T114" s="36">
        <f>SUMIFS(СВЦЭМ!$D$33:$D$776,СВЦЭМ!$A$33:$A$776,$A114,СВЦЭМ!$B$33:$B$776,T$83)+'СЕТ СН'!$H$11+СВЦЭМ!$D$10+'СЕТ СН'!$H$5-'СЕТ СН'!$H$21</f>
        <v>2830.57746391</v>
      </c>
      <c r="U114" s="36">
        <f>SUMIFS(СВЦЭМ!$D$33:$D$776,СВЦЭМ!$A$33:$A$776,$A114,СВЦЭМ!$B$33:$B$776,U$83)+'СЕТ СН'!$H$11+СВЦЭМ!$D$10+'СЕТ СН'!$H$5-'СЕТ СН'!$H$21</f>
        <v>2830.57746391</v>
      </c>
      <c r="V114" s="36">
        <f>SUMIFS(СВЦЭМ!$D$33:$D$776,СВЦЭМ!$A$33:$A$776,$A114,СВЦЭМ!$B$33:$B$776,V$83)+'СЕТ СН'!$H$11+СВЦЭМ!$D$10+'СЕТ СН'!$H$5-'СЕТ СН'!$H$21</f>
        <v>2830.57746391</v>
      </c>
      <c r="W114" s="36">
        <f>SUMIFS(СВЦЭМ!$D$33:$D$776,СВЦЭМ!$A$33:$A$776,$A114,СВЦЭМ!$B$33:$B$776,W$83)+'СЕТ СН'!$H$11+СВЦЭМ!$D$10+'СЕТ СН'!$H$5-'СЕТ СН'!$H$21</f>
        <v>2830.57746391</v>
      </c>
      <c r="X114" s="36">
        <f>SUMIFS(СВЦЭМ!$D$33:$D$776,СВЦЭМ!$A$33:$A$776,$A114,СВЦЭМ!$B$33:$B$776,X$83)+'СЕТ СН'!$H$11+СВЦЭМ!$D$10+'СЕТ СН'!$H$5-'СЕТ СН'!$H$21</f>
        <v>2830.57746391</v>
      </c>
      <c r="Y114" s="36">
        <f>SUMIFS(СВЦЭМ!$D$33:$D$776,СВЦЭМ!$A$33:$A$776,$A114,СВЦЭМ!$B$33:$B$776,Y$83)+'СЕТ СН'!$H$11+СВЦЭМ!$D$10+'СЕТ СН'!$H$5-'СЕТ СН'!$H$21</f>
        <v>2830.57746391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01.09.2019</v>
      </c>
      <c r="B120" s="36">
        <f>SUMIFS(СВЦЭМ!$D$33:$D$776,СВЦЭМ!$A$33:$A$776,$A120,СВЦЭМ!$B$33:$B$776,B$119)+'СЕТ СН'!$I$11+СВЦЭМ!$D$10+'СЕТ СН'!$I$5-'СЕТ СН'!$I$21</f>
        <v>3758.2970097000002</v>
      </c>
      <c r="C120" s="36">
        <f>SUMIFS(СВЦЭМ!$D$33:$D$776,СВЦЭМ!$A$33:$A$776,$A120,СВЦЭМ!$B$33:$B$776,C$119)+'СЕТ СН'!$I$11+СВЦЭМ!$D$10+'СЕТ СН'!$I$5-'СЕТ СН'!$I$21</f>
        <v>3790.4838540000001</v>
      </c>
      <c r="D120" s="36">
        <f>SUMIFS(СВЦЭМ!$D$33:$D$776,СВЦЭМ!$A$33:$A$776,$A120,СВЦЭМ!$B$33:$B$776,D$119)+'СЕТ СН'!$I$11+СВЦЭМ!$D$10+'СЕТ СН'!$I$5-'СЕТ СН'!$I$21</f>
        <v>3814.3538969300002</v>
      </c>
      <c r="E120" s="36">
        <f>SUMIFS(СВЦЭМ!$D$33:$D$776,СВЦЭМ!$A$33:$A$776,$A120,СВЦЭМ!$B$33:$B$776,E$119)+'СЕТ СН'!$I$11+СВЦЭМ!$D$10+'СЕТ СН'!$I$5-'СЕТ СН'!$I$21</f>
        <v>3839.28413705</v>
      </c>
      <c r="F120" s="36">
        <f>SUMIFS(СВЦЭМ!$D$33:$D$776,СВЦЭМ!$A$33:$A$776,$A120,СВЦЭМ!$B$33:$B$776,F$119)+'СЕТ СН'!$I$11+СВЦЭМ!$D$10+'СЕТ СН'!$I$5-'СЕТ СН'!$I$21</f>
        <v>3845.2009089000003</v>
      </c>
      <c r="G120" s="36">
        <f>SUMIFS(СВЦЭМ!$D$33:$D$776,СВЦЭМ!$A$33:$A$776,$A120,СВЦЭМ!$B$33:$B$776,G$119)+'СЕТ СН'!$I$11+СВЦЭМ!$D$10+'СЕТ СН'!$I$5-'СЕТ СН'!$I$21</f>
        <v>3836.1299536900001</v>
      </c>
      <c r="H120" s="36">
        <f>SUMIFS(СВЦЭМ!$D$33:$D$776,СВЦЭМ!$A$33:$A$776,$A120,СВЦЭМ!$B$33:$B$776,H$119)+'СЕТ СН'!$I$11+СВЦЭМ!$D$10+'СЕТ СН'!$I$5-'СЕТ СН'!$I$21</f>
        <v>3815.9020229000002</v>
      </c>
      <c r="I120" s="36">
        <f>SUMIFS(СВЦЭМ!$D$33:$D$776,СВЦЭМ!$A$33:$A$776,$A120,СВЦЭМ!$B$33:$B$776,I$119)+'СЕТ СН'!$I$11+СВЦЭМ!$D$10+'СЕТ СН'!$I$5-'СЕТ СН'!$I$21</f>
        <v>3781.9655334700001</v>
      </c>
      <c r="J120" s="36">
        <f>SUMIFS(СВЦЭМ!$D$33:$D$776,СВЦЭМ!$A$33:$A$776,$A120,СВЦЭМ!$B$33:$B$776,J$119)+'СЕТ СН'!$I$11+СВЦЭМ!$D$10+'СЕТ СН'!$I$5-'СЕТ СН'!$I$21</f>
        <v>3739.0452376000003</v>
      </c>
      <c r="K120" s="36">
        <f>SUMIFS(СВЦЭМ!$D$33:$D$776,СВЦЭМ!$A$33:$A$776,$A120,СВЦЭМ!$B$33:$B$776,K$119)+'СЕТ СН'!$I$11+СВЦЭМ!$D$10+'СЕТ СН'!$I$5-'СЕТ СН'!$I$21</f>
        <v>3702.7472505700002</v>
      </c>
      <c r="L120" s="36">
        <f>SUMIFS(СВЦЭМ!$D$33:$D$776,СВЦЭМ!$A$33:$A$776,$A120,СВЦЭМ!$B$33:$B$776,L$119)+'СЕТ СН'!$I$11+СВЦЭМ!$D$10+'СЕТ СН'!$I$5-'СЕТ СН'!$I$21</f>
        <v>3700.65040817</v>
      </c>
      <c r="M120" s="36">
        <f>SUMIFS(СВЦЭМ!$D$33:$D$776,СВЦЭМ!$A$33:$A$776,$A120,СВЦЭМ!$B$33:$B$776,M$119)+'СЕТ СН'!$I$11+СВЦЭМ!$D$10+'СЕТ СН'!$I$5-'СЕТ СН'!$I$21</f>
        <v>3702.27744665</v>
      </c>
      <c r="N120" s="36">
        <f>SUMIFS(СВЦЭМ!$D$33:$D$776,СВЦЭМ!$A$33:$A$776,$A120,СВЦЭМ!$B$33:$B$776,N$119)+'СЕТ СН'!$I$11+СВЦЭМ!$D$10+'СЕТ СН'!$I$5-'СЕТ СН'!$I$21</f>
        <v>3715.1570800600002</v>
      </c>
      <c r="O120" s="36">
        <f>SUMIFS(СВЦЭМ!$D$33:$D$776,СВЦЭМ!$A$33:$A$776,$A120,СВЦЭМ!$B$33:$B$776,O$119)+'СЕТ СН'!$I$11+СВЦЭМ!$D$10+'СЕТ СН'!$I$5-'СЕТ СН'!$I$21</f>
        <v>3718.62190186</v>
      </c>
      <c r="P120" s="36">
        <f>SUMIFS(СВЦЭМ!$D$33:$D$776,СВЦЭМ!$A$33:$A$776,$A120,СВЦЭМ!$B$33:$B$776,P$119)+'СЕТ СН'!$I$11+СВЦЭМ!$D$10+'СЕТ СН'!$I$5-'СЕТ СН'!$I$21</f>
        <v>3725.57321383</v>
      </c>
      <c r="Q120" s="36">
        <f>SUMIFS(СВЦЭМ!$D$33:$D$776,СВЦЭМ!$A$33:$A$776,$A120,СВЦЭМ!$B$33:$B$776,Q$119)+'СЕТ СН'!$I$11+СВЦЭМ!$D$10+'СЕТ СН'!$I$5-'СЕТ СН'!$I$21</f>
        <v>3731.1693408800002</v>
      </c>
      <c r="R120" s="36">
        <f>SUMIFS(СВЦЭМ!$D$33:$D$776,СВЦЭМ!$A$33:$A$776,$A120,СВЦЭМ!$B$33:$B$776,R$119)+'СЕТ СН'!$I$11+СВЦЭМ!$D$10+'СЕТ СН'!$I$5-'СЕТ СН'!$I$21</f>
        <v>3689.9926708800003</v>
      </c>
      <c r="S120" s="36">
        <f>SUMIFS(СВЦЭМ!$D$33:$D$776,СВЦЭМ!$A$33:$A$776,$A120,СВЦЭМ!$B$33:$B$776,S$119)+'СЕТ СН'!$I$11+СВЦЭМ!$D$10+'СЕТ СН'!$I$5-'СЕТ СН'!$I$21</f>
        <v>3655.57968566</v>
      </c>
      <c r="T120" s="36">
        <f>SUMIFS(СВЦЭМ!$D$33:$D$776,СВЦЭМ!$A$33:$A$776,$A120,СВЦЭМ!$B$33:$B$776,T$119)+'СЕТ СН'!$I$11+СВЦЭМ!$D$10+'СЕТ СН'!$I$5-'СЕТ СН'!$I$21</f>
        <v>3660.7039239000001</v>
      </c>
      <c r="U120" s="36">
        <f>SUMIFS(СВЦЭМ!$D$33:$D$776,СВЦЭМ!$A$33:$A$776,$A120,СВЦЭМ!$B$33:$B$776,U$119)+'СЕТ СН'!$I$11+СВЦЭМ!$D$10+'СЕТ СН'!$I$5-'СЕТ СН'!$I$21</f>
        <v>3665.27256799</v>
      </c>
      <c r="V120" s="36">
        <f>SUMIFS(СВЦЭМ!$D$33:$D$776,СВЦЭМ!$A$33:$A$776,$A120,СВЦЭМ!$B$33:$B$776,V$119)+'СЕТ СН'!$I$11+СВЦЭМ!$D$10+'СЕТ СН'!$I$5-'СЕТ СН'!$I$21</f>
        <v>3696.8072938</v>
      </c>
      <c r="W120" s="36">
        <f>SUMIFS(СВЦЭМ!$D$33:$D$776,СВЦЭМ!$A$33:$A$776,$A120,СВЦЭМ!$B$33:$B$776,W$119)+'СЕТ СН'!$I$11+СВЦЭМ!$D$10+'СЕТ СН'!$I$5-'СЕТ СН'!$I$21</f>
        <v>3682.7494608000002</v>
      </c>
      <c r="X120" s="36">
        <f>SUMIFS(СВЦЭМ!$D$33:$D$776,СВЦЭМ!$A$33:$A$776,$A120,СВЦЭМ!$B$33:$B$776,X$119)+'СЕТ СН'!$I$11+СВЦЭМ!$D$10+'СЕТ СН'!$I$5-'СЕТ СН'!$I$21</f>
        <v>3651.5064832900002</v>
      </c>
      <c r="Y120" s="36">
        <f>SUMIFS(СВЦЭМ!$D$33:$D$776,СВЦЭМ!$A$33:$A$776,$A120,СВЦЭМ!$B$33:$B$776,Y$119)+'СЕТ СН'!$I$11+СВЦЭМ!$D$10+'СЕТ СН'!$I$5-'СЕТ СН'!$I$21</f>
        <v>3695.3907964800001</v>
      </c>
      <c r="AA120" s="45"/>
    </row>
    <row r="121" spans="1:27" ht="15.75" x14ac:dyDescent="0.2">
      <c r="A121" s="35">
        <f>A120+1</f>
        <v>43710</v>
      </c>
      <c r="B121" s="36">
        <f>SUMIFS(СВЦЭМ!$D$33:$D$776,СВЦЭМ!$A$33:$A$776,$A121,СВЦЭМ!$B$33:$B$776,B$119)+'СЕТ СН'!$I$11+СВЦЭМ!$D$10+'СЕТ СН'!$I$5-'СЕТ СН'!$I$21</f>
        <v>3790.0766495500002</v>
      </c>
      <c r="C121" s="36">
        <f>SUMIFS(СВЦЭМ!$D$33:$D$776,СВЦЭМ!$A$33:$A$776,$A121,СВЦЭМ!$B$33:$B$776,C$119)+'СЕТ СН'!$I$11+СВЦЭМ!$D$10+'СЕТ СН'!$I$5-'СЕТ СН'!$I$21</f>
        <v>3799.56409239</v>
      </c>
      <c r="D121" s="36">
        <f>SUMIFS(СВЦЭМ!$D$33:$D$776,СВЦЭМ!$A$33:$A$776,$A121,СВЦЭМ!$B$33:$B$776,D$119)+'СЕТ СН'!$I$11+СВЦЭМ!$D$10+'СЕТ СН'!$I$5-'СЕТ СН'!$I$21</f>
        <v>3814.1633684100002</v>
      </c>
      <c r="E121" s="36">
        <f>SUMIFS(СВЦЭМ!$D$33:$D$776,СВЦЭМ!$A$33:$A$776,$A121,СВЦЭМ!$B$33:$B$776,E$119)+'СЕТ СН'!$I$11+СВЦЭМ!$D$10+'СЕТ СН'!$I$5-'СЕТ СН'!$I$21</f>
        <v>3817.82207397</v>
      </c>
      <c r="F121" s="36">
        <f>SUMIFS(СВЦЭМ!$D$33:$D$776,СВЦЭМ!$A$33:$A$776,$A121,СВЦЭМ!$B$33:$B$776,F$119)+'СЕТ СН'!$I$11+СВЦЭМ!$D$10+'СЕТ СН'!$I$5-'СЕТ СН'!$I$21</f>
        <v>3845.7093008500001</v>
      </c>
      <c r="G121" s="36">
        <f>SUMIFS(СВЦЭМ!$D$33:$D$776,СВЦЭМ!$A$33:$A$776,$A121,СВЦЭМ!$B$33:$B$776,G$119)+'СЕТ СН'!$I$11+СВЦЭМ!$D$10+'СЕТ СН'!$I$5-'СЕТ СН'!$I$21</f>
        <v>3816.2571798400004</v>
      </c>
      <c r="H121" s="36">
        <f>SUMIFS(СВЦЭМ!$D$33:$D$776,СВЦЭМ!$A$33:$A$776,$A121,СВЦЭМ!$B$33:$B$776,H$119)+'СЕТ СН'!$I$11+СВЦЭМ!$D$10+'СЕТ СН'!$I$5-'СЕТ СН'!$I$21</f>
        <v>3811.7294852</v>
      </c>
      <c r="I121" s="36">
        <f>SUMIFS(СВЦЭМ!$D$33:$D$776,СВЦЭМ!$A$33:$A$776,$A121,СВЦЭМ!$B$33:$B$776,I$119)+'СЕТ СН'!$I$11+СВЦЭМ!$D$10+'СЕТ СН'!$I$5-'СЕТ СН'!$I$21</f>
        <v>3816.12135399</v>
      </c>
      <c r="J121" s="36">
        <f>SUMIFS(СВЦЭМ!$D$33:$D$776,СВЦЭМ!$A$33:$A$776,$A121,СВЦЭМ!$B$33:$B$776,J$119)+'СЕТ СН'!$I$11+СВЦЭМ!$D$10+'СЕТ СН'!$I$5-'СЕТ СН'!$I$21</f>
        <v>3796.98839447</v>
      </c>
      <c r="K121" s="36">
        <f>SUMIFS(СВЦЭМ!$D$33:$D$776,СВЦЭМ!$A$33:$A$776,$A121,СВЦЭМ!$B$33:$B$776,K$119)+'СЕТ СН'!$I$11+СВЦЭМ!$D$10+'СЕТ СН'!$I$5-'СЕТ СН'!$I$21</f>
        <v>3758.1294541500001</v>
      </c>
      <c r="L121" s="36">
        <f>SUMIFS(СВЦЭМ!$D$33:$D$776,СВЦЭМ!$A$33:$A$776,$A121,СВЦЭМ!$B$33:$B$776,L$119)+'СЕТ СН'!$I$11+СВЦЭМ!$D$10+'СЕТ СН'!$I$5-'СЕТ СН'!$I$21</f>
        <v>3757.3878583700002</v>
      </c>
      <c r="M121" s="36">
        <f>SUMIFS(СВЦЭМ!$D$33:$D$776,СВЦЭМ!$A$33:$A$776,$A121,СВЦЭМ!$B$33:$B$776,M$119)+'СЕТ СН'!$I$11+СВЦЭМ!$D$10+'СЕТ СН'!$I$5-'СЕТ СН'!$I$21</f>
        <v>3761.9605650600001</v>
      </c>
      <c r="N121" s="36">
        <f>SUMIFS(СВЦЭМ!$D$33:$D$776,СВЦЭМ!$A$33:$A$776,$A121,СВЦЭМ!$B$33:$B$776,N$119)+'СЕТ СН'!$I$11+СВЦЭМ!$D$10+'СЕТ СН'!$I$5-'СЕТ СН'!$I$21</f>
        <v>3770.6922542800003</v>
      </c>
      <c r="O121" s="36">
        <f>SUMIFS(СВЦЭМ!$D$33:$D$776,СВЦЭМ!$A$33:$A$776,$A121,СВЦЭМ!$B$33:$B$776,O$119)+'СЕТ СН'!$I$11+СВЦЭМ!$D$10+'СЕТ СН'!$I$5-'СЕТ СН'!$I$21</f>
        <v>3762.8234666500002</v>
      </c>
      <c r="P121" s="36">
        <f>SUMIFS(СВЦЭМ!$D$33:$D$776,СВЦЭМ!$A$33:$A$776,$A121,СВЦЭМ!$B$33:$B$776,P$119)+'СЕТ СН'!$I$11+СВЦЭМ!$D$10+'СЕТ СН'!$I$5-'СЕТ СН'!$I$21</f>
        <v>3762.5986223</v>
      </c>
      <c r="Q121" s="36">
        <f>SUMIFS(СВЦЭМ!$D$33:$D$776,СВЦЭМ!$A$33:$A$776,$A121,СВЦЭМ!$B$33:$B$776,Q$119)+'СЕТ СН'!$I$11+СВЦЭМ!$D$10+'СЕТ СН'!$I$5-'СЕТ СН'!$I$21</f>
        <v>3766.9736023200003</v>
      </c>
      <c r="R121" s="36">
        <f>SUMIFS(СВЦЭМ!$D$33:$D$776,СВЦЭМ!$A$33:$A$776,$A121,СВЦЭМ!$B$33:$B$776,R$119)+'СЕТ СН'!$I$11+СВЦЭМ!$D$10+'СЕТ СН'!$I$5-'СЕТ СН'!$I$21</f>
        <v>3731.66843045</v>
      </c>
      <c r="S121" s="36">
        <f>SUMIFS(СВЦЭМ!$D$33:$D$776,СВЦЭМ!$A$33:$A$776,$A121,СВЦЭМ!$B$33:$B$776,S$119)+'СЕТ СН'!$I$11+СВЦЭМ!$D$10+'СЕТ СН'!$I$5-'СЕТ СН'!$I$21</f>
        <v>3692.4437747900001</v>
      </c>
      <c r="T121" s="36">
        <f>SUMIFS(СВЦЭМ!$D$33:$D$776,СВЦЭМ!$A$33:$A$776,$A121,СВЦЭМ!$B$33:$B$776,T$119)+'СЕТ СН'!$I$11+СВЦЭМ!$D$10+'СЕТ СН'!$I$5-'СЕТ СН'!$I$21</f>
        <v>3692.7417197499999</v>
      </c>
      <c r="U121" s="36">
        <f>SUMIFS(СВЦЭМ!$D$33:$D$776,СВЦЭМ!$A$33:$A$776,$A121,СВЦЭМ!$B$33:$B$776,U$119)+'СЕТ СН'!$I$11+СВЦЭМ!$D$10+'СЕТ СН'!$I$5-'СЕТ СН'!$I$21</f>
        <v>3692.6006437599999</v>
      </c>
      <c r="V121" s="36">
        <f>SUMIFS(СВЦЭМ!$D$33:$D$776,СВЦЭМ!$A$33:$A$776,$A121,СВЦЭМ!$B$33:$B$776,V$119)+'СЕТ СН'!$I$11+СВЦЭМ!$D$10+'СЕТ СН'!$I$5-'СЕТ СН'!$I$21</f>
        <v>3709.6898327100002</v>
      </c>
      <c r="W121" s="36">
        <f>SUMIFS(СВЦЭМ!$D$33:$D$776,СВЦЭМ!$A$33:$A$776,$A121,СВЦЭМ!$B$33:$B$776,W$119)+'СЕТ СН'!$I$11+СВЦЭМ!$D$10+'СЕТ СН'!$I$5-'СЕТ СН'!$I$21</f>
        <v>3695.2709986899999</v>
      </c>
      <c r="X121" s="36">
        <f>SUMIFS(СВЦЭМ!$D$33:$D$776,СВЦЭМ!$A$33:$A$776,$A121,СВЦЭМ!$B$33:$B$776,X$119)+'СЕТ СН'!$I$11+СВЦЭМ!$D$10+'СЕТ СН'!$I$5-'СЕТ СН'!$I$21</f>
        <v>3717.8576009799999</v>
      </c>
      <c r="Y121" s="36">
        <f>SUMIFS(СВЦЭМ!$D$33:$D$776,СВЦЭМ!$A$33:$A$776,$A121,СВЦЭМ!$B$33:$B$776,Y$119)+'СЕТ СН'!$I$11+СВЦЭМ!$D$10+'СЕТ СН'!$I$5-'СЕТ СН'!$I$21</f>
        <v>3771.1873854200003</v>
      </c>
    </row>
    <row r="122" spans="1:27" ht="15.75" x14ac:dyDescent="0.2">
      <c r="A122" s="35">
        <f t="shared" ref="A122:A150" si="3">A121+1</f>
        <v>43711</v>
      </c>
      <c r="B122" s="36">
        <f>SUMIFS(СВЦЭМ!$D$33:$D$776,СВЦЭМ!$A$33:$A$776,$A122,СВЦЭМ!$B$33:$B$776,B$119)+'СЕТ СН'!$I$11+СВЦЭМ!$D$10+'СЕТ СН'!$I$5-'СЕТ СН'!$I$21</f>
        <v>3837.6253886</v>
      </c>
      <c r="C122" s="36">
        <f>SUMIFS(СВЦЭМ!$D$33:$D$776,СВЦЭМ!$A$33:$A$776,$A122,СВЦЭМ!$B$33:$B$776,C$119)+'СЕТ СН'!$I$11+СВЦЭМ!$D$10+'СЕТ СН'!$I$5-'СЕТ СН'!$I$21</f>
        <v>3851.9332573700003</v>
      </c>
      <c r="D122" s="36">
        <f>SUMIFS(СВЦЭМ!$D$33:$D$776,СВЦЭМ!$A$33:$A$776,$A122,СВЦЭМ!$B$33:$B$776,D$119)+'СЕТ СН'!$I$11+СВЦЭМ!$D$10+'СЕТ СН'!$I$5-'СЕТ СН'!$I$21</f>
        <v>3843.2388553600003</v>
      </c>
      <c r="E122" s="36">
        <f>SUMIFS(СВЦЭМ!$D$33:$D$776,СВЦЭМ!$A$33:$A$776,$A122,СВЦЭМ!$B$33:$B$776,E$119)+'СЕТ СН'!$I$11+СВЦЭМ!$D$10+'СЕТ СН'!$I$5-'СЕТ СН'!$I$21</f>
        <v>3833.6030962499999</v>
      </c>
      <c r="F122" s="36">
        <f>SUMIFS(СВЦЭМ!$D$33:$D$776,СВЦЭМ!$A$33:$A$776,$A122,СВЦЭМ!$B$33:$B$776,F$119)+'СЕТ СН'!$I$11+СВЦЭМ!$D$10+'СЕТ СН'!$I$5-'СЕТ СН'!$I$21</f>
        <v>3834.96809876</v>
      </c>
      <c r="G122" s="36">
        <f>SUMIFS(СВЦЭМ!$D$33:$D$776,СВЦЭМ!$A$33:$A$776,$A122,СВЦЭМ!$B$33:$B$776,G$119)+'СЕТ СН'!$I$11+СВЦЭМ!$D$10+'СЕТ СН'!$I$5-'СЕТ СН'!$I$21</f>
        <v>3836.7764023500004</v>
      </c>
      <c r="H122" s="36">
        <f>SUMIFS(СВЦЭМ!$D$33:$D$776,СВЦЭМ!$A$33:$A$776,$A122,СВЦЭМ!$B$33:$B$776,H$119)+'СЕТ СН'!$I$11+СВЦЭМ!$D$10+'СЕТ СН'!$I$5-'СЕТ СН'!$I$21</f>
        <v>3833.6990411900001</v>
      </c>
      <c r="I122" s="36">
        <f>SUMIFS(СВЦЭМ!$D$33:$D$776,СВЦЭМ!$A$33:$A$776,$A122,СВЦЭМ!$B$33:$B$776,I$119)+'СЕТ СН'!$I$11+СВЦЭМ!$D$10+'СЕТ СН'!$I$5-'СЕТ СН'!$I$21</f>
        <v>3820.6884906800001</v>
      </c>
      <c r="J122" s="36">
        <f>SUMIFS(СВЦЭМ!$D$33:$D$776,СВЦЭМ!$A$33:$A$776,$A122,СВЦЭМ!$B$33:$B$776,J$119)+'СЕТ СН'!$I$11+СВЦЭМ!$D$10+'СЕТ СН'!$I$5-'СЕТ СН'!$I$21</f>
        <v>3772.6626228599998</v>
      </c>
      <c r="K122" s="36">
        <f>SUMIFS(СВЦЭМ!$D$33:$D$776,СВЦЭМ!$A$33:$A$776,$A122,СВЦЭМ!$B$33:$B$776,K$119)+'СЕТ СН'!$I$11+СВЦЭМ!$D$10+'СЕТ СН'!$I$5-'СЕТ СН'!$I$21</f>
        <v>3776.0051328600002</v>
      </c>
      <c r="L122" s="36">
        <f>SUMIFS(СВЦЭМ!$D$33:$D$776,СВЦЭМ!$A$33:$A$776,$A122,СВЦЭМ!$B$33:$B$776,L$119)+'СЕТ СН'!$I$11+СВЦЭМ!$D$10+'СЕТ СН'!$I$5-'СЕТ СН'!$I$21</f>
        <v>3778.1478306700001</v>
      </c>
      <c r="M122" s="36">
        <f>SUMIFS(СВЦЭМ!$D$33:$D$776,СВЦЭМ!$A$33:$A$776,$A122,СВЦЭМ!$B$33:$B$776,M$119)+'СЕТ СН'!$I$11+СВЦЭМ!$D$10+'СЕТ СН'!$I$5-'СЕТ СН'!$I$21</f>
        <v>3772.8384454100001</v>
      </c>
      <c r="N122" s="36">
        <f>SUMIFS(СВЦЭМ!$D$33:$D$776,СВЦЭМ!$A$33:$A$776,$A122,СВЦЭМ!$B$33:$B$776,N$119)+'СЕТ СН'!$I$11+СВЦЭМ!$D$10+'СЕТ СН'!$I$5-'СЕТ СН'!$I$21</f>
        <v>3771.17873659</v>
      </c>
      <c r="O122" s="36">
        <f>SUMIFS(СВЦЭМ!$D$33:$D$776,СВЦЭМ!$A$33:$A$776,$A122,СВЦЭМ!$B$33:$B$776,O$119)+'СЕТ СН'!$I$11+СВЦЭМ!$D$10+'СЕТ СН'!$I$5-'СЕТ СН'!$I$21</f>
        <v>3771.09400405</v>
      </c>
      <c r="P122" s="36">
        <f>SUMIFS(СВЦЭМ!$D$33:$D$776,СВЦЭМ!$A$33:$A$776,$A122,СВЦЭМ!$B$33:$B$776,P$119)+'СЕТ СН'!$I$11+СВЦЭМ!$D$10+'СЕТ СН'!$I$5-'СЕТ СН'!$I$21</f>
        <v>3775.6649905900003</v>
      </c>
      <c r="Q122" s="36">
        <f>SUMIFS(СВЦЭМ!$D$33:$D$776,СВЦЭМ!$A$33:$A$776,$A122,СВЦЭМ!$B$33:$B$776,Q$119)+'СЕТ СН'!$I$11+СВЦЭМ!$D$10+'СЕТ СН'!$I$5-'СЕТ СН'!$I$21</f>
        <v>3775.1497063400002</v>
      </c>
      <c r="R122" s="36">
        <f>SUMIFS(СВЦЭМ!$D$33:$D$776,СВЦЭМ!$A$33:$A$776,$A122,СВЦЭМ!$B$33:$B$776,R$119)+'СЕТ СН'!$I$11+СВЦЭМ!$D$10+'СЕТ СН'!$I$5-'СЕТ СН'!$I$21</f>
        <v>3730.2689047600002</v>
      </c>
      <c r="S122" s="36">
        <f>SUMIFS(СВЦЭМ!$D$33:$D$776,СВЦЭМ!$A$33:$A$776,$A122,СВЦЭМ!$B$33:$B$776,S$119)+'СЕТ СН'!$I$11+СВЦЭМ!$D$10+'СЕТ СН'!$I$5-'СЕТ СН'!$I$21</f>
        <v>3693.44953132</v>
      </c>
      <c r="T122" s="36">
        <f>SUMIFS(СВЦЭМ!$D$33:$D$776,СВЦЭМ!$A$33:$A$776,$A122,СВЦЭМ!$B$33:$B$776,T$119)+'СЕТ СН'!$I$11+СВЦЭМ!$D$10+'СЕТ СН'!$I$5-'СЕТ СН'!$I$21</f>
        <v>3705.71757501</v>
      </c>
      <c r="U122" s="36">
        <f>SUMIFS(СВЦЭМ!$D$33:$D$776,СВЦЭМ!$A$33:$A$776,$A122,СВЦЭМ!$B$33:$B$776,U$119)+'СЕТ СН'!$I$11+СВЦЭМ!$D$10+'СЕТ СН'!$I$5-'СЕТ СН'!$I$21</f>
        <v>3710.2135270200001</v>
      </c>
      <c r="V122" s="36">
        <f>SUMIFS(СВЦЭМ!$D$33:$D$776,СВЦЭМ!$A$33:$A$776,$A122,СВЦЭМ!$B$33:$B$776,V$119)+'СЕТ СН'!$I$11+СВЦЭМ!$D$10+'СЕТ СН'!$I$5-'СЕТ СН'!$I$21</f>
        <v>3729.4274170899998</v>
      </c>
      <c r="W122" s="36">
        <f>SUMIFS(СВЦЭМ!$D$33:$D$776,СВЦЭМ!$A$33:$A$776,$A122,СВЦЭМ!$B$33:$B$776,W$119)+'СЕТ СН'!$I$11+СВЦЭМ!$D$10+'СЕТ СН'!$I$5-'СЕТ СН'!$I$21</f>
        <v>3714.47708754</v>
      </c>
      <c r="X122" s="36">
        <f>SUMIFS(СВЦЭМ!$D$33:$D$776,СВЦЭМ!$A$33:$A$776,$A122,СВЦЭМ!$B$33:$B$776,X$119)+'СЕТ СН'!$I$11+СВЦЭМ!$D$10+'СЕТ СН'!$I$5-'СЕТ СН'!$I$21</f>
        <v>3688.2665765299998</v>
      </c>
      <c r="Y122" s="36">
        <f>SUMIFS(СВЦЭМ!$D$33:$D$776,СВЦЭМ!$A$33:$A$776,$A122,СВЦЭМ!$B$33:$B$776,Y$119)+'СЕТ СН'!$I$11+СВЦЭМ!$D$10+'СЕТ СН'!$I$5-'СЕТ СН'!$I$21</f>
        <v>3766.2619502300004</v>
      </c>
    </row>
    <row r="123" spans="1:27" ht="15.75" x14ac:dyDescent="0.2">
      <c r="A123" s="35">
        <f t="shared" si="3"/>
        <v>43712</v>
      </c>
      <c r="B123" s="36">
        <f>SUMIFS(СВЦЭМ!$D$33:$D$776,СВЦЭМ!$A$33:$A$776,$A123,СВЦЭМ!$B$33:$B$776,B$119)+'СЕТ СН'!$I$11+СВЦЭМ!$D$10+'СЕТ СН'!$I$5-'СЕТ СН'!$I$21</f>
        <v>3835.1454343</v>
      </c>
      <c r="C123" s="36">
        <f>SUMIFS(СВЦЭМ!$D$33:$D$776,СВЦЭМ!$A$33:$A$776,$A123,СВЦЭМ!$B$33:$B$776,C$119)+'СЕТ СН'!$I$11+СВЦЭМ!$D$10+'СЕТ СН'!$I$5-'СЕТ СН'!$I$21</f>
        <v>3840.3771012699999</v>
      </c>
      <c r="D123" s="36">
        <f>SUMIFS(СВЦЭМ!$D$33:$D$776,СВЦЭМ!$A$33:$A$776,$A123,СВЦЭМ!$B$33:$B$776,D$119)+'СЕТ СН'!$I$11+СВЦЭМ!$D$10+'СЕТ СН'!$I$5-'СЕТ СН'!$I$21</f>
        <v>3835.2811731000002</v>
      </c>
      <c r="E123" s="36">
        <f>SUMIFS(СВЦЭМ!$D$33:$D$776,СВЦЭМ!$A$33:$A$776,$A123,СВЦЭМ!$B$33:$B$776,E$119)+'СЕТ СН'!$I$11+СВЦЭМ!$D$10+'СЕТ СН'!$I$5-'СЕТ СН'!$I$21</f>
        <v>3829.9985868600002</v>
      </c>
      <c r="F123" s="36">
        <f>SUMIFS(СВЦЭМ!$D$33:$D$776,СВЦЭМ!$A$33:$A$776,$A123,СВЦЭМ!$B$33:$B$776,F$119)+'СЕТ СН'!$I$11+СВЦЭМ!$D$10+'СЕТ СН'!$I$5-'СЕТ СН'!$I$21</f>
        <v>3817.18132793</v>
      </c>
      <c r="G123" s="36">
        <f>SUMIFS(СВЦЭМ!$D$33:$D$776,СВЦЭМ!$A$33:$A$776,$A123,СВЦЭМ!$B$33:$B$776,G$119)+'СЕТ СН'!$I$11+СВЦЭМ!$D$10+'СЕТ СН'!$I$5-'СЕТ СН'!$I$21</f>
        <v>3829.8424880500002</v>
      </c>
      <c r="H123" s="36">
        <f>SUMIFS(СВЦЭМ!$D$33:$D$776,СВЦЭМ!$A$33:$A$776,$A123,СВЦЭМ!$B$33:$B$776,H$119)+'СЕТ СН'!$I$11+СВЦЭМ!$D$10+'СЕТ СН'!$I$5-'СЕТ СН'!$I$21</f>
        <v>3799.5739067700001</v>
      </c>
      <c r="I123" s="36">
        <f>SUMIFS(СВЦЭМ!$D$33:$D$776,СВЦЭМ!$A$33:$A$776,$A123,СВЦЭМ!$B$33:$B$776,I$119)+'СЕТ СН'!$I$11+СВЦЭМ!$D$10+'СЕТ СН'!$I$5-'СЕТ СН'!$I$21</f>
        <v>3787.3952347700001</v>
      </c>
      <c r="J123" s="36">
        <f>SUMIFS(СВЦЭМ!$D$33:$D$776,СВЦЭМ!$A$33:$A$776,$A123,СВЦЭМ!$B$33:$B$776,J$119)+'СЕТ СН'!$I$11+СВЦЭМ!$D$10+'СЕТ СН'!$I$5-'СЕТ СН'!$I$21</f>
        <v>3776.27159484</v>
      </c>
      <c r="K123" s="36">
        <f>SUMIFS(СВЦЭМ!$D$33:$D$776,СВЦЭМ!$A$33:$A$776,$A123,СВЦЭМ!$B$33:$B$776,K$119)+'СЕТ СН'!$I$11+СВЦЭМ!$D$10+'СЕТ СН'!$I$5-'СЕТ СН'!$I$21</f>
        <v>3784.3012318199999</v>
      </c>
      <c r="L123" s="36">
        <f>SUMIFS(СВЦЭМ!$D$33:$D$776,СВЦЭМ!$A$33:$A$776,$A123,СВЦЭМ!$B$33:$B$776,L$119)+'СЕТ СН'!$I$11+СВЦЭМ!$D$10+'СЕТ СН'!$I$5-'СЕТ СН'!$I$21</f>
        <v>3789.9561592200002</v>
      </c>
      <c r="M123" s="36">
        <f>SUMIFS(СВЦЭМ!$D$33:$D$776,СВЦЭМ!$A$33:$A$776,$A123,СВЦЭМ!$B$33:$B$776,M$119)+'СЕТ СН'!$I$11+СВЦЭМ!$D$10+'СЕТ СН'!$I$5-'СЕТ СН'!$I$21</f>
        <v>3790.83712006</v>
      </c>
      <c r="N123" s="36">
        <f>SUMIFS(СВЦЭМ!$D$33:$D$776,СВЦЭМ!$A$33:$A$776,$A123,СВЦЭМ!$B$33:$B$776,N$119)+'СЕТ СН'!$I$11+СВЦЭМ!$D$10+'СЕТ СН'!$I$5-'СЕТ СН'!$I$21</f>
        <v>3787.71947692</v>
      </c>
      <c r="O123" s="36">
        <f>SUMIFS(СВЦЭМ!$D$33:$D$776,СВЦЭМ!$A$33:$A$776,$A123,СВЦЭМ!$B$33:$B$776,O$119)+'СЕТ СН'!$I$11+СВЦЭМ!$D$10+'СЕТ СН'!$I$5-'СЕТ СН'!$I$21</f>
        <v>3788.1641279</v>
      </c>
      <c r="P123" s="36">
        <f>SUMIFS(СВЦЭМ!$D$33:$D$776,СВЦЭМ!$A$33:$A$776,$A123,СВЦЭМ!$B$33:$B$776,P$119)+'СЕТ СН'!$I$11+СВЦЭМ!$D$10+'СЕТ СН'!$I$5-'СЕТ СН'!$I$21</f>
        <v>3792.7443984700003</v>
      </c>
      <c r="Q123" s="36">
        <f>SUMIFS(СВЦЭМ!$D$33:$D$776,СВЦЭМ!$A$33:$A$776,$A123,СВЦЭМ!$B$33:$B$776,Q$119)+'СЕТ СН'!$I$11+СВЦЭМ!$D$10+'СЕТ СН'!$I$5-'СЕТ СН'!$I$21</f>
        <v>3787.61756509</v>
      </c>
      <c r="R123" s="36">
        <f>SUMIFS(СВЦЭМ!$D$33:$D$776,СВЦЭМ!$A$33:$A$776,$A123,СВЦЭМ!$B$33:$B$776,R$119)+'СЕТ СН'!$I$11+СВЦЭМ!$D$10+'СЕТ СН'!$I$5-'СЕТ СН'!$I$21</f>
        <v>3739.2702037500003</v>
      </c>
      <c r="S123" s="36">
        <f>SUMIFS(СВЦЭМ!$D$33:$D$776,СВЦЭМ!$A$33:$A$776,$A123,СВЦЭМ!$B$33:$B$776,S$119)+'СЕТ СН'!$I$11+СВЦЭМ!$D$10+'СЕТ СН'!$I$5-'СЕТ СН'!$I$21</f>
        <v>3704.6242366900001</v>
      </c>
      <c r="T123" s="36">
        <f>SUMIFS(СВЦЭМ!$D$33:$D$776,СВЦЭМ!$A$33:$A$776,$A123,СВЦЭМ!$B$33:$B$776,T$119)+'СЕТ СН'!$I$11+СВЦЭМ!$D$10+'СЕТ СН'!$I$5-'СЕТ СН'!$I$21</f>
        <v>3704.9270652200003</v>
      </c>
      <c r="U123" s="36">
        <f>SUMIFS(СВЦЭМ!$D$33:$D$776,СВЦЭМ!$A$33:$A$776,$A123,СВЦЭМ!$B$33:$B$776,U$119)+'СЕТ СН'!$I$11+СВЦЭМ!$D$10+'СЕТ СН'!$I$5-'СЕТ СН'!$I$21</f>
        <v>3706.53455652</v>
      </c>
      <c r="V123" s="36">
        <f>SUMIFS(СВЦЭМ!$D$33:$D$776,СВЦЭМ!$A$33:$A$776,$A123,СВЦЭМ!$B$33:$B$776,V$119)+'СЕТ СН'!$I$11+СВЦЭМ!$D$10+'СЕТ СН'!$I$5-'СЕТ СН'!$I$21</f>
        <v>3718.6409795600002</v>
      </c>
      <c r="W123" s="36">
        <f>SUMIFS(СВЦЭМ!$D$33:$D$776,СВЦЭМ!$A$33:$A$776,$A123,СВЦЭМ!$B$33:$B$776,W$119)+'СЕТ СН'!$I$11+СВЦЭМ!$D$10+'СЕТ СН'!$I$5-'СЕТ СН'!$I$21</f>
        <v>3712.7201439400001</v>
      </c>
      <c r="X123" s="36">
        <f>SUMIFS(СВЦЭМ!$D$33:$D$776,СВЦЭМ!$A$33:$A$776,$A123,СВЦЭМ!$B$33:$B$776,X$119)+'СЕТ СН'!$I$11+СВЦЭМ!$D$10+'СЕТ СН'!$I$5-'СЕТ СН'!$I$21</f>
        <v>3694.0500040500001</v>
      </c>
      <c r="Y123" s="36">
        <f>SUMIFS(СВЦЭМ!$D$33:$D$776,СВЦЭМ!$A$33:$A$776,$A123,СВЦЭМ!$B$33:$B$776,Y$119)+'СЕТ СН'!$I$11+СВЦЭМ!$D$10+'СЕТ СН'!$I$5-'СЕТ СН'!$I$21</f>
        <v>3756.4106984600003</v>
      </c>
    </row>
    <row r="124" spans="1:27" ht="15.75" x14ac:dyDescent="0.2">
      <c r="A124" s="35">
        <f t="shared" si="3"/>
        <v>43713</v>
      </c>
      <c r="B124" s="36">
        <f>SUMIFS(СВЦЭМ!$D$33:$D$776,СВЦЭМ!$A$33:$A$776,$A124,СВЦЭМ!$B$33:$B$776,B$119)+'СЕТ СН'!$I$11+СВЦЭМ!$D$10+'СЕТ СН'!$I$5-'СЕТ СН'!$I$21</f>
        <v>3845.13938525</v>
      </c>
      <c r="C124" s="36">
        <f>SUMIFS(СВЦЭМ!$D$33:$D$776,СВЦЭМ!$A$33:$A$776,$A124,СВЦЭМ!$B$33:$B$776,C$119)+'СЕТ СН'!$I$11+СВЦЭМ!$D$10+'СЕТ СН'!$I$5-'СЕТ СН'!$I$21</f>
        <v>3837.6259438000002</v>
      </c>
      <c r="D124" s="36">
        <f>SUMIFS(СВЦЭМ!$D$33:$D$776,СВЦЭМ!$A$33:$A$776,$A124,СВЦЭМ!$B$33:$B$776,D$119)+'СЕТ СН'!$I$11+СВЦЭМ!$D$10+'СЕТ СН'!$I$5-'СЕТ СН'!$I$21</f>
        <v>3833.75968612</v>
      </c>
      <c r="E124" s="36">
        <f>SUMIFS(СВЦЭМ!$D$33:$D$776,СВЦЭМ!$A$33:$A$776,$A124,СВЦЭМ!$B$33:$B$776,E$119)+'СЕТ СН'!$I$11+СВЦЭМ!$D$10+'СЕТ СН'!$I$5-'СЕТ СН'!$I$21</f>
        <v>3843.4455293600004</v>
      </c>
      <c r="F124" s="36">
        <f>SUMIFS(СВЦЭМ!$D$33:$D$776,СВЦЭМ!$A$33:$A$776,$A124,СВЦЭМ!$B$33:$B$776,F$119)+'СЕТ СН'!$I$11+СВЦЭМ!$D$10+'СЕТ СН'!$I$5-'СЕТ СН'!$I$21</f>
        <v>3833.4451144900004</v>
      </c>
      <c r="G124" s="36">
        <f>SUMIFS(СВЦЭМ!$D$33:$D$776,СВЦЭМ!$A$33:$A$776,$A124,СВЦЭМ!$B$33:$B$776,G$119)+'СЕТ СН'!$I$11+СВЦЭМ!$D$10+'СЕТ СН'!$I$5-'СЕТ СН'!$I$21</f>
        <v>3840.53552838</v>
      </c>
      <c r="H124" s="36">
        <f>SUMIFS(СВЦЭМ!$D$33:$D$776,СВЦЭМ!$A$33:$A$776,$A124,СВЦЭМ!$B$33:$B$776,H$119)+'СЕТ СН'!$I$11+СВЦЭМ!$D$10+'СЕТ СН'!$I$5-'СЕТ СН'!$I$21</f>
        <v>3832.9296260600004</v>
      </c>
      <c r="I124" s="36">
        <f>SUMIFS(СВЦЭМ!$D$33:$D$776,СВЦЭМ!$A$33:$A$776,$A124,СВЦЭМ!$B$33:$B$776,I$119)+'СЕТ СН'!$I$11+СВЦЭМ!$D$10+'СЕТ СН'!$I$5-'СЕТ СН'!$I$21</f>
        <v>3776.5845112400002</v>
      </c>
      <c r="J124" s="36">
        <f>SUMIFS(СВЦЭМ!$D$33:$D$776,СВЦЭМ!$A$33:$A$776,$A124,СВЦЭМ!$B$33:$B$776,J$119)+'СЕТ СН'!$I$11+СВЦЭМ!$D$10+'СЕТ СН'!$I$5-'СЕТ СН'!$I$21</f>
        <v>3781.8911698000002</v>
      </c>
      <c r="K124" s="36">
        <f>SUMIFS(СВЦЭМ!$D$33:$D$776,СВЦЭМ!$A$33:$A$776,$A124,СВЦЭМ!$B$33:$B$776,K$119)+'СЕТ СН'!$I$11+СВЦЭМ!$D$10+'СЕТ СН'!$I$5-'СЕТ СН'!$I$21</f>
        <v>3796.4706294699999</v>
      </c>
      <c r="L124" s="36">
        <f>SUMIFS(СВЦЭМ!$D$33:$D$776,СВЦЭМ!$A$33:$A$776,$A124,СВЦЭМ!$B$33:$B$776,L$119)+'СЕТ СН'!$I$11+СВЦЭМ!$D$10+'СЕТ СН'!$I$5-'СЕТ СН'!$I$21</f>
        <v>3803.4122953400001</v>
      </c>
      <c r="M124" s="36">
        <f>SUMIFS(СВЦЭМ!$D$33:$D$776,СВЦЭМ!$A$33:$A$776,$A124,СВЦЭМ!$B$33:$B$776,M$119)+'СЕТ СН'!$I$11+СВЦЭМ!$D$10+'СЕТ СН'!$I$5-'СЕТ СН'!$I$21</f>
        <v>3797.8322017</v>
      </c>
      <c r="N124" s="36">
        <f>SUMIFS(СВЦЭМ!$D$33:$D$776,СВЦЭМ!$A$33:$A$776,$A124,СВЦЭМ!$B$33:$B$776,N$119)+'СЕТ СН'!$I$11+СВЦЭМ!$D$10+'СЕТ СН'!$I$5-'СЕТ СН'!$I$21</f>
        <v>3787.6126517400003</v>
      </c>
      <c r="O124" s="36">
        <f>SUMIFS(СВЦЭМ!$D$33:$D$776,СВЦЭМ!$A$33:$A$776,$A124,СВЦЭМ!$B$33:$B$776,O$119)+'СЕТ СН'!$I$11+СВЦЭМ!$D$10+'СЕТ СН'!$I$5-'СЕТ СН'!$I$21</f>
        <v>3790.7031821999999</v>
      </c>
      <c r="P124" s="36">
        <f>SUMIFS(СВЦЭМ!$D$33:$D$776,СВЦЭМ!$A$33:$A$776,$A124,СВЦЭМ!$B$33:$B$776,P$119)+'СЕТ СН'!$I$11+СВЦЭМ!$D$10+'СЕТ СН'!$I$5-'СЕТ СН'!$I$21</f>
        <v>3791.9912932300003</v>
      </c>
      <c r="Q124" s="36">
        <f>SUMIFS(СВЦЭМ!$D$33:$D$776,СВЦЭМ!$A$33:$A$776,$A124,СВЦЭМ!$B$33:$B$776,Q$119)+'СЕТ СН'!$I$11+СВЦЭМ!$D$10+'СЕТ СН'!$I$5-'СЕТ СН'!$I$21</f>
        <v>3775.1913250000002</v>
      </c>
      <c r="R124" s="36">
        <f>SUMIFS(СВЦЭМ!$D$33:$D$776,СВЦЭМ!$A$33:$A$776,$A124,СВЦЭМ!$B$33:$B$776,R$119)+'СЕТ СН'!$I$11+СВЦЭМ!$D$10+'СЕТ СН'!$I$5-'СЕТ СН'!$I$21</f>
        <v>3733.0547218199999</v>
      </c>
      <c r="S124" s="36">
        <f>SUMIFS(СВЦЭМ!$D$33:$D$776,СВЦЭМ!$A$33:$A$776,$A124,СВЦЭМ!$B$33:$B$776,S$119)+'СЕТ СН'!$I$11+СВЦЭМ!$D$10+'СЕТ СН'!$I$5-'СЕТ СН'!$I$21</f>
        <v>3712.2228501</v>
      </c>
      <c r="T124" s="36">
        <f>SUMIFS(СВЦЭМ!$D$33:$D$776,СВЦЭМ!$A$33:$A$776,$A124,СВЦЭМ!$B$33:$B$776,T$119)+'СЕТ СН'!$I$11+СВЦЭМ!$D$10+'СЕТ СН'!$I$5-'СЕТ СН'!$I$21</f>
        <v>3742.0290807199999</v>
      </c>
      <c r="U124" s="36">
        <f>SUMIFS(СВЦЭМ!$D$33:$D$776,СВЦЭМ!$A$33:$A$776,$A124,СВЦЭМ!$B$33:$B$776,U$119)+'СЕТ СН'!$I$11+СВЦЭМ!$D$10+'СЕТ СН'!$I$5-'СЕТ СН'!$I$21</f>
        <v>3718.3053791900002</v>
      </c>
      <c r="V124" s="36">
        <f>SUMIFS(СВЦЭМ!$D$33:$D$776,СВЦЭМ!$A$33:$A$776,$A124,СВЦЭМ!$B$33:$B$776,V$119)+'СЕТ СН'!$I$11+СВЦЭМ!$D$10+'СЕТ СН'!$I$5-'СЕТ СН'!$I$21</f>
        <v>3723.7936142900003</v>
      </c>
      <c r="W124" s="36">
        <f>SUMIFS(СВЦЭМ!$D$33:$D$776,СВЦЭМ!$A$33:$A$776,$A124,СВЦЭМ!$B$33:$B$776,W$119)+'СЕТ СН'!$I$11+СВЦЭМ!$D$10+'СЕТ СН'!$I$5-'СЕТ СН'!$I$21</f>
        <v>3711.6856246300003</v>
      </c>
      <c r="X124" s="36">
        <f>SUMIFS(СВЦЭМ!$D$33:$D$776,СВЦЭМ!$A$33:$A$776,$A124,СВЦЭМ!$B$33:$B$776,X$119)+'СЕТ СН'!$I$11+СВЦЭМ!$D$10+'СЕТ СН'!$I$5-'СЕТ СН'!$I$21</f>
        <v>3683.4820776200004</v>
      </c>
      <c r="Y124" s="36">
        <f>SUMIFS(СВЦЭМ!$D$33:$D$776,СВЦЭМ!$A$33:$A$776,$A124,СВЦЭМ!$B$33:$B$776,Y$119)+'СЕТ СН'!$I$11+СВЦЭМ!$D$10+'СЕТ СН'!$I$5-'СЕТ СН'!$I$21</f>
        <v>3718.6301395</v>
      </c>
    </row>
    <row r="125" spans="1:27" ht="15.75" x14ac:dyDescent="0.2">
      <c r="A125" s="35">
        <f t="shared" si="3"/>
        <v>43714</v>
      </c>
      <c r="B125" s="36">
        <f>SUMIFS(СВЦЭМ!$D$33:$D$776,СВЦЭМ!$A$33:$A$776,$A125,СВЦЭМ!$B$33:$B$776,B$119)+'СЕТ СН'!$I$11+СВЦЭМ!$D$10+'СЕТ СН'!$I$5-'СЕТ СН'!$I$21</f>
        <v>3733.0537591500001</v>
      </c>
      <c r="C125" s="36">
        <f>SUMIFS(СВЦЭМ!$D$33:$D$776,СВЦЭМ!$A$33:$A$776,$A125,СВЦЭМ!$B$33:$B$776,C$119)+'СЕТ СН'!$I$11+СВЦЭМ!$D$10+'СЕТ СН'!$I$5-'СЕТ СН'!$I$21</f>
        <v>3804.1177777500002</v>
      </c>
      <c r="D125" s="36">
        <f>SUMIFS(СВЦЭМ!$D$33:$D$776,СВЦЭМ!$A$33:$A$776,$A125,СВЦЭМ!$B$33:$B$776,D$119)+'СЕТ СН'!$I$11+СВЦЭМ!$D$10+'СЕТ СН'!$I$5-'СЕТ СН'!$I$21</f>
        <v>3855.05291657</v>
      </c>
      <c r="E125" s="36">
        <f>SUMIFS(СВЦЭМ!$D$33:$D$776,СВЦЭМ!$A$33:$A$776,$A125,СВЦЭМ!$B$33:$B$776,E$119)+'СЕТ СН'!$I$11+СВЦЭМ!$D$10+'СЕТ СН'!$I$5-'СЕТ СН'!$I$21</f>
        <v>3893.1667489000001</v>
      </c>
      <c r="F125" s="36">
        <f>SUMIFS(СВЦЭМ!$D$33:$D$776,СВЦЭМ!$A$33:$A$776,$A125,СВЦЭМ!$B$33:$B$776,F$119)+'СЕТ СН'!$I$11+СВЦЭМ!$D$10+'СЕТ СН'!$I$5-'СЕТ СН'!$I$21</f>
        <v>3889.94282333</v>
      </c>
      <c r="G125" s="36">
        <f>SUMIFS(СВЦЭМ!$D$33:$D$776,СВЦЭМ!$A$33:$A$776,$A125,СВЦЭМ!$B$33:$B$776,G$119)+'СЕТ СН'!$I$11+СВЦЭМ!$D$10+'СЕТ СН'!$I$5-'СЕТ СН'!$I$21</f>
        <v>3874.1753318000001</v>
      </c>
      <c r="H125" s="36">
        <f>SUMIFS(СВЦЭМ!$D$33:$D$776,СВЦЭМ!$A$33:$A$776,$A125,СВЦЭМ!$B$33:$B$776,H$119)+'СЕТ СН'!$I$11+СВЦЭМ!$D$10+'СЕТ СН'!$I$5-'СЕТ СН'!$I$21</f>
        <v>3830.2172333600001</v>
      </c>
      <c r="I125" s="36">
        <f>SUMIFS(СВЦЭМ!$D$33:$D$776,СВЦЭМ!$A$33:$A$776,$A125,СВЦЭМ!$B$33:$B$776,I$119)+'СЕТ СН'!$I$11+СВЦЭМ!$D$10+'СЕТ СН'!$I$5-'СЕТ СН'!$I$21</f>
        <v>3796.19573911</v>
      </c>
      <c r="J125" s="36">
        <f>SUMIFS(СВЦЭМ!$D$33:$D$776,СВЦЭМ!$A$33:$A$776,$A125,СВЦЭМ!$B$33:$B$776,J$119)+'СЕТ СН'!$I$11+СВЦЭМ!$D$10+'СЕТ СН'!$I$5-'СЕТ СН'!$I$21</f>
        <v>3760.2511002199999</v>
      </c>
      <c r="K125" s="36">
        <f>SUMIFS(СВЦЭМ!$D$33:$D$776,СВЦЭМ!$A$33:$A$776,$A125,СВЦЭМ!$B$33:$B$776,K$119)+'СЕТ СН'!$I$11+СВЦЭМ!$D$10+'СЕТ СН'!$I$5-'СЕТ СН'!$I$21</f>
        <v>3737.88444248</v>
      </c>
      <c r="L125" s="36">
        <f>SUMIFS(СВЦЭМ!$D$33:$D$776,СВЦЭМ!$A$33:$A$776,$A125,СВЦЭМ!$B$33:$B$776,L$119)+'СЕТ СН'!$I$11+СВЦЭМ!$D$10+'СЕТ СН'!$I$5-'СЕТ СН'!$I$21</f>
        <v>3750.54632326</v>
      </c>
      <c r="M125" s="36">
        <f>SUMIFS(СВЦЭМ!$D$33:$D$776,СВЦЭМ!$A$33:$A$776,$A125,СВЦЭМ!$B$33:$B$776,M$119)+'СЕТ СН'!$I$11+СВЦЭМ!$D$10+'СЕТ СН'!$I$5-'СЕТ СН'!$I$21</f>
        <v>3724.2137874999999</v>
      </c>
      <c r="N125" s="36">
        <f>SUMIFS(СВЦЭМ!$D$33:$D$776,СВЦЭМ!$A$33:$A$776,$A125,СВЦЭМ!$B$33:$B$776,N$119)+'СЕТ СН'!$I$11+СВЦЭМ!$D$10+'СЕТ СН'!$I$5-'СЕТ СН'!$I$21</f>
        <v>3722.0050149100002</v>
      </c>
      <c r="O125" s="36">
        <f>SUMIFS(СВЦЭМ!$D$33:$D$776,СВЦЭМ!$A$33:$A$776,$A125,СВЦЭМ!$B$33:$B$776,O$119)+'СЕТ СН'!$I$11+СВЦЭМ!$D$10+'СЕТ СН'!$I$5-'СЕТ СН'!$I$21</f>
        <v>3724.1103741900001</v>
      </c>
      <c r="P125" s="36">
        <f>SUMIFS(СВЦЭМ!$D$33:$D$776,СВЦЭМ!$A$33:$A$776,$A125,СВЦЭМ!$B$33:$B$776,P$119)+'СЕТ СН'!$I$11+СВЦЭМ!$D$10+'СЕТ СН'!$I$5-'СЕТ СН'!$I$21</f>
        <v>3749.1140931300001</v>
      </c>
      <c r="Q125" s="36">
        <f>SUMIFS(СВЦЭМ!$D$33:$D$776,СВЦЭМ!$A$33:$A$776,$A125,СВЦЭМ!$B$33:$B$776,Q$119)+'СЕТ СН'!$I$11+СВЦЭМ!$D$10+'СЕТ СН'!$I$5-'СЕТ СН'!$I$21</f>
        <v>3741.3686911499999</v>
      </c>
      <c r="R125" s="36">
        <f>SUMIFS(СВЦЭМ!$D$33:$D$776,СВЦЭМ!$A$33:$A$776,$A125,СВЦЭМ!$B$33:$B$776,R$119)+'СЕТ СН'!$I$11+СВЦЭМ!$D$10+'СЕТ СН'!$I$5-'СЕТ СН'!$I$21</f>
        <v>3706.1923412400001</v>
      </c>
      <c r="S125" s="36">
        <f>SUMIFS(СВЦЭМ!$D$33:$D$776,СВЦЭМ!$A$33:$A$776,$A125,СВЦЭМ!$B$33:$B$776,S$119)+'СЕТ СН'!$I$11+СВЦЭМ!$D$10+'СЕТ СН'!$I$5-'СЕТ СН'!$I$21</f>
        <v>3676.6459411800001</v>
      </c>
      <c r="T125" s="36">
        <f>SUMIFS(СВЦЭМ!$D$33:$D$776,СВЦЭМ!$A$33:$A$776,$A125,СВЦЭМ!$B$33:$B$776,T$119)+'СЕТ СН'!$I$11+СВЦЭМ!$D$10+'СЕТ СН'!$I$5-'СЕТ СН'!$I$21</f>
        <v>3676.58604418</v>
      </c>
      <c r="U125" s="36">
        <f>SUMIFS(СВЦЭМ!$D$33:$D$776,СВЦЭМ!$A$33:$A$776,$A125,СВЦЭМ!$B$33:$B$776,U$119)+'СЕТ СН'!$I$11+СВЦЭМ!$D$10+'СЕТ СН'!$I$5-'СЕТ СН'!$I$21</f>
        <v>3678.8730286099999</v>
      </c>
      <c r="V125" s="36">
        <f>SUMIFS(СВЦЭМ!$D$33:$D$776,СВЦЭМ!$A$33:$A$776,$A125,СВЦЭМ!$B$33:$B$776,V$119)+'СЕТ СН'!$I$11+СВЦЭМ!$D$10+'СЕТ СН'!$I$5-'СЕТ СН'!$I$21</f>
        <v>3696.3446370700003</v>
      </c>
      <c r="W125" s="36">
        <f>SUMIFS(СВЦЭМ!$D$33:$D$776,СВЦЭМ!$A$33:$A$776,$A125,СВЦЭМ!$B$33:$B$776,W$119)+'СЕТ СН'!$I$11+СВЦЭМ!$D$10+'СЕТ СН'!$I$5-'СЕТ СН'!$I$21</f>
        <v>3687.1840496900004</v>
      </c>
      <c r="X125" s="36">
        <f>SUMIFS(СВЦЭМ!$D$33:$D$776,СВЦЭМ!$A$33:$A$776,$A125,СВЦЭМ!$B$33:$B$776,X$119)+'СЕТ СН'!$I$11+СВЦЭМ!$D$10+'СЕТ СН'!$I$5-'СЕТ СН'!$I$21</f>
        <v>3680.0732052200001</v>
      </c>
      <c r="Y125" s="36">
        <f>SUMIFS(СВЦЭМ!$D$33:$D$776,СВЦЭМ!$A$33:$A$776,$A125,СВЦЭМ!$B$33:$B$776,Y$119)+'СЕТ СН'!$I$11+СВЦЭМ!$D$10+'СЕТ СН'!$I$5-'СЕТ СН'!$I$21</f>
        <v>3746.2051880600002</v>
      </c>
    </row>
    <row r="126" spans="1:27" ht="15.75" x14ac:dyDescent="0.2">
      <c r="A126" s="35">
        <f t="shared" si="3"/>
        <v>43715</v>
      </c>
      <c r="B126" s="36">
        <f>SUMIFS(СВЦЭМ!$D$33:$D$776,СВЦЭМ!$A$33:$A$776,$A126,СВЦЭМ!$B$33:$B$776,B$119)+'СЕТ СН'!$I$11+СВЦЭМ!$D$10+'СЕТ СН'!$I$5-'СЕТ СН'!$I$21</f>
        <v>3777.9709393000003</v>
      </c>
      <c r="C126" s="36">
        <f>SUMIFS(СВЦЭМ!$D$33:$D$776,СВЦЭМ!$A$33:$A$776,$A126,СВЦЭМ!$B$33:$B$776,C$119)+'СЕТ СН'!$I$11+СВЦЭМ!$D$10+'СЕТ СН'!$I$5-'СЕТ СН'!$I$21</f>
        <v>3818.09208601</v>
      </c>
      <c r="D126" s="36">
        <f>SUMIFS(СВЦЭМ!$D$33:$D$776,СВЦЭМ!$A$33:$A$776,$A126,СВЦЭМ!$B$33:$B$776,D$119)+'СЕТ СН'!$I$11+СВЦЭМ!$D$10+'СЕТ СН'!$I$5-'СЕТ СН'!$I$21</f>
        <v>3839.8039220000001</v>
      </c>
      <c r="E126" s="36">
        <f>SUMIFS(СВЦЭМ!$D$33:$D$776,СВЦЭМ!$A$33:$A$776,$A126,СВЦЭМ!$B$33:$B$776,E$119)+'СЕТ СН'!$I$11+СВЦЭМ!$D$10+'СЕТ СН'!$I$5-'СЕТ СН'!$I$21</f>
        <v>3850.5923247700002</v>
      </c>
      <c r="F126" s="36">
        <f>SUMIFS(СВЦЭМ!$D$33:$D$776,СВЦЭМ!$A$33:$A$776,$A126,СВЦЭМ!$B$33:$B$776,F$119)+'СЕТ СН'!$I$11+СВЦЭМ!$D$10+'СЕТ СН'!$I$5-'СЕТ СН'!$I$21</f>
        <v>3855.2425495500001</v>
      </c>
      <c r="G126" s="36">
        <f>SUMIFS(СВЦЭМ!$D$33:$D$776,СВЦЭМ!$A$33:$A$776,$A126,СВЦЭМ!$B$33:$B$776,G$119)+'СЕТ СН'!$I$11+СВЦЭМ!$D$10+'СЕТ СН'!$I$5-'СЕТ СН'!$I$21</f>
        <v>3858.35290373</v>
      </c>
      <c r="H126" s="36">
        <f>SUMIFS(СВЦЭМ!$D$33:$D$776,СВЦЭМ!$A$33:$A$776,$A126,СВЦЭМ!$B$33:$B$776,H$119)+'СЕТ СН'!$I$11+СВЦЭМ!$D$10+'СЕТ СН'!$I$5-'СЕТ СН'!$I$21</f>
        <v>3853.3875908099999</v>
      </c>
      <c r="I126" s="36">
        <f>SUMIFS(СВЦЭМ!$D$33:$D$776,СВЦЭМ!$A$33:$A$776,$A126,СВЦЭМ!$B$33:$B$776,I$119)+'СЕТ СН'!$I$11+СВЦЭМ!$D$10+'СЕТ СН'!$I$5-'СЕТ СН'!$I$21</f>
        <v>3770.7412493000002</v>
      </c>
      <c r="J126" s="36">
        <f>SUMIFS(СВЦЭМ!$D$33:$D$776,СВЦЭМ!$A$33:$A$776,$A126,СВЦЭМ!$B$33:$B$776,J$119)+'СЕТ СН'!$I$11+СВЦЭМ!$D$10+'СЕТ СН'!$I$5-'СЕТ СН'!$I$21</f>
        <v>3733.3527406399999</v>
      </c>
      <c r="K126" s="36">
        <f>SUMIFS(СВЦЭМ!$D$33:$D$776,СВЦЭМ!$A$33:$A$776,$A126,СВЦЭМ!$B$33:$B$776,K$119)+'СЕТ СН'!$I$11+СВЦЭМ!$D$10+'СЕТ СН'!$I$5-'СЕТ СН'!$I$21</f>
        <v>3733.0668627800001</v>
      </c>
      <c r="L126" s="36">
        <f>SUMIFS(СВЦЭМ!$D$33:$D$776,СВЦЭМ!$A$33:$A$776,$A126,СВЦЭМ!$B$33:$B$776,L$119)+'СЕТ СН'!$I$11+СВЦЭМ!$D$10+'СЕТ СН'!$I$5-'СЕТ СН'!$I$21</f>
        <v>3759.5203268599998</v>
      </c>
      <c r="M126" s="36">
        <f>SUMIFS(СВЦЭМ!$D$33:$D$776,СВЦЭМ!$A$33:$A$776,$A126,СВЦЭМ!$B$33:$B$776,M$119)+'СЕТ СН'!$I$11+СВЦЭМ!$D$10+'СЕТ СН'!$I$5-'СЕТ СН'!$I$21</f>
        <v>3720.3263496500003</v>
      </c>
      <c r="N126" s="36">
        <f>SUMIFS(СВЦЭМ!$D$33:$D$776,СВЦЭМ!$A$33:$A$776,$A126,СВЦЭМ!$B$33:$B$776,N$119)+'СЕТ СН'!$I$11+СВЦЭМ!$D$10+'СЕТ СН'!$I$5-'СЕТ СН'!$I$21</f>
        <v>3765.9382249400001</v>
      </c>
      <c r="O126" s="36">
        <f>SUMIFS(СВЦЭМ!$D$33:$D$776,СВЦЭМ!$A$33:$A$776,$A126,СВЦЭМ!$B$33:$B$776,O$119)+'СЕТ СН'!$I$11+СВЦЭМ!$D$10+'СЕТ СН'!$I$5-'СЕТ СН'!$I$21</f>
        <v>3737.5305262900001</v>
      </c>
      <c r="P126" s="36">
        <f>SUMIFS(СВЦЭМ!$D$33:$D$776,СВЦЭМ!$A$33:$A$776,$A126,СВЦЭМ!$B$33:$B$776,P$119)+'СЕТ СН'!$I$11+СВЦЭМ!$D$10+'СЕТ СН'!$I$5-'СЕТ СН'!$I$21</f>
        <v>3737.7636667900001</v>
      </c>
      <c r="Q126" s="36">
        <f>SUMIFS(СВЦЭМ!$D$33:$D$776,СВЦЭМ!$A$33:$A$776,$A126,СВЦЭМ!$B$33:$B$776,Q$119)+'СЕТ СН'!$I$11+СВЦЭМ!$D$10+'СЕТ СН'!$I$5-'СЕТ СН'!$I$21</f>
        <v>3735.6358053600002</v>
      </c>
      <c r="R126" s="36">
        <f>SUMIFS(СВЦЭМ!$D$33:$D$776,СВЦЭМ!$A$33:$A$776,$A126,СВЦЭМ!$B$33:$B$776,R$119)+'СЕТ СН'!$I$11+СВЦЭМ!$D$10+'СЕТ СН'!$I$5-'СЕТ СН'!$I$21</f>
        <v>3697.8098442800001</v>
      </c>
      <c r="S126" s="36">
        <f>SUMIFS(СВЦЭМ!$D$33:$D$776,СВЦЭМ!$A$33:$A$776,$A126,СВЦЭМ!$B$33:$B$776,S$119)+'СЕТ СН'!$I$11+СВЦЭМ!$D$10+'СЕТ СН'!$I$5-'СЕТ СН'!$I$21</f>
        <v>3672.8220027400002</v>
      </c>
      <c r="T126" s="36">
        <f>SUMIFS(СВЦЭМ!$D$33:$D$776,СВЦЭМ!$A$33:$A$776,$A126,СВЦЭМ!$B$33:$B$776,T$119)+'СЕТ СН'!$I$11+СВЦЭМ!$D$10+'СЕТ СН'!$I$5-'СЕТ СН'!$I$21</f>
        <v>3673.9572390200001</v>
      </c>
      <c r="U126" s="36">
        <f>SUMIFS(СВЦЭМ!$D$33:$D$776,СВЦЭМ!$A$33:$A$776,$A126,СВЦЭМ!$B$33:$B$776,U$119)+'СЕТ СН'!$I$11+СВЦЭМ!$D$10+'СЕТ СН'!$I$5-'СЕТ СН'!$I$21</f>
        <v>3676.7731499500001</v>
      </c>
      <c r="V126" s="36">
        <f>SUMIFS(СВЦЭМ!$D$33:$D$776,СВЦЭМ!$A$33:$A$776,$A126,СВЦЭМ!$B$33:$B$776,V$119)+'СЕТ СН'!$I$11+СВЦЭМ!$D$10+'СЕТ СН'!$I$5-'СЕТ СН'!$I$21</f>
        <v>3691.3311995499998</v>
      </c>
      <c r="W126" s="36">
        <f>SUMIFS(СВЦЭМ!$D$33:$D$776,СВЦЭМ!$A$33:$A$776,$A126,СВЦЭМ!$B$33:$B$776,W$119)+'СЕТ СН'!$I$11+СВЦЭМ!$D$10+'СЕТ СН'!$I$5-'СЕТ СН'!$I$21</f>
        <v>3686.89117919</v>
      </c>
      <c r="X126" s="36">
        <f>SUMIFS(СВЦЭМ!$D$33:$D$776,СВЦЭМ!$A$33:$A$776,$A126,СВЦЭМ!$B$33:$B$776,X$119)+'СЕТ СН'!$I$11+СВЦЭМ!$D$10+'СЕТ СН'!$I$5-'СЕТ СН'!$I$21</f>
        <v>3667.8086623700001</v>
      </c>
      <c r="Y126" s="36">
        <f>SUMIFS(СВЦЭМ!$D$33:$D$776,СВЦЭМ!$A$33:$A$776,$A126,СВЦЭМ!$B$33:$B$776,Y$119)+'СЕТ СН'!$I$11+СВЦЭМ!$D$10+'СЕТ СН'!$I$5-'СЕТ СН'!$I$21</f>
        <v>3734.0774061700004</v>
      </c>
    </row>
    <row r="127" spans="1:27" ht="15.75" x14ac:dyDescent="0.2">
      <c r="A127" s="35">
        <f t="shared" si="3"/>
        <v>43716</v>
      </c>
      <c r="B127" s="36">
        <f>SUMIFS(СВЦЭМ!$D$33:$D$776,СВЦЭМ!$A$33:$A$776,$A127,СВЦЭМ!$B$33:$B$776,B$119)+'СЕТ СН'!$I$11+СВЦЭМ!$D$10+'СЕТ СН'!$I$5-'СЕТ СН'!$I$21</f>
        <v>3779.7301537200001</v>
      </c>
      <c r="C127" s="36">
        <f>SUMIFS(СВЦЭМ!$D$33:$D$776,СВЦЭМ!$A$33:$A$776,$A127,СВЦЭМ!$B$33:$B$776,C$119)+'СЕТ СН'!$I$11+СВЦЭМ!$D$10+'СЕТ СН'!$I$5-'СЕТ СН'!$I$21</f>
        <v>3810.9667759600002</v>
      </c>
      <c r="D127" s="36">
        <f>SUMIFS(СВЦЭМ!$D$33:$D$776,СВЦЭМ!$A$33:$A$776,$A127,СВЦЭМ!$B$33:$B$776,D$119)+'СЕТ СН'!$I$11+СВЦЭМ!$D$10+'СЕТ СН'!$I$5-'СЕТ СН'!$I$21</f>
        <v>3826.8567710300003</v>
      </c>
      <c r="E127" s="36">
        <f>SUMIFS(СВЦЭМ!$D$33:$D$776,СВЦЭМ!$A$33:$A$776,$A127,СВЦЭМ!$B$33:$B$776,E$119)+'СЕТ СН'!$I$11+СВЦЭМ!$D$10+'СЕТ СН'!$I$5-'СЕТ СН'!$I$21</f>
        <v>3838.38866908</v>
      </c>
      <c r="F127" s="36">
        <f>SUMIFS(СВЦЭМ!$D$33:$D$776,СВЦЭМ!$A$33:$A$776,$A127,СВЦЭМ!$B$33:$B$776,F$119)+'СЕТ СН'!$I$11+СВЦЭМ!$D$10+'СЕТ СН'!$I$5-'СЕТ СН'!$I$21</f>
        <v>3840.7006307700003</v>
      </c>
      <c r="G127" s="36">
        <f>SUMIFS(СВЦЭМ!$D$33:$D$776,СВЦЭМ!$A$33:$A$776,$A127,СВЦЭМ!$B$33:$B$776,G$119)+'СЕТ СН'!$I$11+СВЦЭМ!$D$10+'СЕТ СН'!$I$5-'СЕТ СН'!$I$21</f>
        <v>3837.6640700400003</v>
      </c>
      <c r="H127" s="36">
        <f>SUMIFS(СВЦЭМ!$D$33:$D$776,СВЦЭМ!$A$33:$A$776,$A127,СВЦЭМ!$B$33:$B$776,H$119)+'СЕТ СН'!$I$11+СВЦЭМ!$D$10+'СЕТ СН'!$I$5-'СЕТ СН'!$I$21</f>
        <v>3815.9142532599999</v>
      </c>
      <c r="I127" s="36">
        <f>SUMIFS(СВЦЭМ!$D$33:$D$776,СВЦЭМ!$A$33:$A$776,$A127,СВЦЭМ!$B$33:$B$776,I$119)+'СЕТ СН'!$I$11+СВЦЭМ!$D$10+'СЕТ СН'!$I$5-'СЕТ СН'!$I$21</f>
        <v>3795.54273457</v>
      </c>
      <c r="J127" s="36">
        <f>SUMIFS(СВЦЭМ!$D$33:$D$776,СВЦЭМ!$A$33:$A$776,$A127,СВЦЭМ!$B$33:$B$776,J$119)+'СЕТ СН'!$I$11+СВЦЭМ!$D$10+'СЕТ СН'!$I$5-'СЕТ СН'!$I$21</f>
        <v>3776.8750067600004</v>
      </c>
      <c r="K127" s="36">
        <f>SUMIFS(СВЦЭМ!$D$33:$D$776,СВЦЭМ!$A$33:$A$776,$A127,СВЦЭМ!$B$33:$B$776,K$119)+'СЕТ СН'!$I$11+СВЦЭМ!$D$10+'СЕТ СН'!$I$5-'СЕТ СН'!$I$21</f>
        <v>3750.8552597799999</v>
      </c>
      <c r="L127" s="36">
        <f>SUMIFS(СВЦЭМ!$D$33:$D$776,СВЦЭМ!$A$33:$A$776,$A127,СВЦЭМ!$B$33:$B$776,L$119)+'СЕТ СН'!$I$11+СВЦЭМ!$D$10+'СЕТ СН'!$I$5-'СЕТ СН'!$I$21</f>
        <v>3751.9235965000003</v>
      </c>
      <c r="M127" s="36">
        <f>SUMIFS(СВЦЭМ!$D$33:$D$776,СВЦЭМ!$A$33:$A$776,$A127,СВЦЭМ!$B$33:$B$776,M$119)+'СЕТ СН'!$I$11+СВЦЭМ!$D$10+'СЕТ СН'!$I$5-'СЕТ СН'!$I$21</f>
        <v>3727.6768028400002</v>
      </c>
      <c r="N127" s="36">
        <f>SUMIFS(СВЦЭМ!$D$33:$D$776,СВЦЭМ!$A$33:$A$776,$A127,СВЦЭМ!$B$33:$B$776,N$119)+'СЕТ СН'!$I$11+СВЦЭМ!$D$10+'СЕТ СН'!$I$5-'СЕТ СН'!$I$21</f>
        <v>3735.63330167</v>
      </c>
      <c r="O127" s="36">
        <f>SUMIFS(СВЦЭМ!$D$33:$D$776,СВЦЭМ!$A$33:$A$776,$A127,СВЦЭМ!$B$33:$B$776,O$119)+'СЕТ СН'!$I$11+СВЦЭМ!$D$10+'СЕТ СН'!$I$5-'СЕТ СН'!$I$21</f>
        <v>3739.5204696700002</v>
      </c>
      <c r="P127" s="36">
        <f>SUMIFS(СВЦЭМ!$D$33:$D$776,СВЦЭМ!$A$33:$A$776,$A127,СВЦЭМ!$B$33:$B$776,P$119)+'СЕТ СН'!$I$11+СВЦЭМ!$D$10+'СЕТ СН'!$I$5-'СЕТ СН'!$I$21</f>
        <v>3736.87579934</v>
      </c>
      <c r="Q127" s="36">
        <f>SUMIFS(СВЦЭМ!$D$33:$D$776,СВЦЭМ!$A$33:$A$776,$A127,СВЦЭМ!$B$33:$B$776,Q$119)+'СЕТ СН'!$I$11+СВЦЭМ!$D$10+'СЕТ СН'!$I$5-'СЕТ СН'!$I$21</f>
        <v>3745.04323462</v>
      </c>
      <c r="R127" s="36">
        <f>SUMIFS(СВЦЭМ!$D$33:$D$776,СВЦЭМ!$A$33:$A$776,$A127,СВЦЭМ!$B$33:$B$776,R$119)+'СЕТ СН'!$I$11+СВЦЭМ!$D$10+'СЕТ СН'!$I$5-'СЕТ СН'!$I$21</f>
        <v>3704.4774942700001</v>
      </c>
      <c r="S127" s="36">
        <f>SUMIFS(СВЦЭМ!$D$33:$D$776,СВЦЭМ!$A$33:$A$776,$A127,СВЦЭМ!$B$33:$B$776,S$119)+'СЕТ СН'!$I$11+СВЦЭМ!$D$10+'СЕТ СН'!$I$5-'СЕТ СН'!$I$21</f>
        <v>3670.30467473</v>
      </c>
      <c r="T127" s="36">
        <f>SUMIFS(СВЦЭМ!$D$33:$D$776,СВЦЭМ!$A$33:$A$776,$A127,СВЦЭМ!$B$33:$B$776,T$119)+'СЕТ СН'!$I$11+СВЦЭМ!$D$10+'СЕТ СН'!$I$5-'СЕТ СН'!$I$21</f>
        <v>3676.6593864900001</v>
      </c>
      <c r="U127" s="36">
        <f>SUMIFS(СВЦЭМ!$D$33:$D$776,СВЦЭМ!$A$33:$A$776,$A127,СВЦЭМ!$B$33:$B$776,U$119)+'СЕТ СН'!$I$11+СВЦЭМ!$D$10+'СЕТ СН'!$I$5-'СЕТ СН'!$I$21</f>
        <v>3687.83189167</v>
      </c>
      <c r="V127" s="36">
        <f>SUMIFS(СВЦЭМ!$D$33:$D$776,СВЦЭМ!$A$33:$A$776,$A127,СВЦЭМ!$B$33:$B$776,V$119)+'СЕТ СН'!$I$11+СВЦЭМ!$D$10+'СЕТ СН'!$I$5-'СЕТ СН'!$I$21</f>
        <v>3709.3981897000003</v>
      </c>
      <c r="W127" s="36">
        <f>SUMIFS(СВЦЭМ!$D$33:$D$776,СВЦЭМ!$A$33:$A$776,$A127,СВЦЭМ!$B$33:$B$776,W$119)+'СЕТ СН'!$I$11+СВЦЭМ!$D$10+'СЕТ СН'!$I$5-'СЕТ СН'!$I$21</f>
        <v>3702.9189150000002</v>
      </c>
      <c r="X127" s="36">
        <f>SUMIFS(СВЦЭМ!$D$33:$D$776,СВЦЭМ!$A$33:$A$776,$A127,СВЦЭМ!$B$33:$B$776,X$119)+'СЕТ СН'!$I$11+СВЦЭМ!$D$10+'СЕТ СН'!$I$5-'СЕТ СН'!$I$21</f>
        <v>3661.8167727500004</v>
      </c>
      <c r="Y127" s="36">
        <f>SUMIFS(СВЦЭМ!$D$33:$D$776,СВЦЭМ!$A$33:$A$776,$A127,СВЦЭМ!$B$33:$B$776,Y$119)+'СЕТ СН'!$I$11+СВЦЭМ!$D$10+'СЕТ СН'!$I$5-'СЕТ СН'!$I$21</f>
        <v>3684.3465957799999</v>
      </c>
    </row>
    <row r="128" spans="1:27" ht="15.75" x14ac:dyDescent="0.2">
      <c r="A128" s="35">
        <f t="shared" si="3"/>
        <v>43717</v>
      </c>
      <c r="B128" s="36">
        <f>SUMIFS(СВЦЭМ!$D$33:$D$776,СВЦЭМ!$A$33:$A$776,$A128,СВЦЭМ!$B$33:$B$776,B$119)+'СЕТ СН'!$I$11+СВЦЭМ!$D$10+'СЕТ СН'!$I$5-'СЕТ СН'!$I$21</f>
        <v>3747.1549403100003</v>
      </c>
      <c r="C128" s="36">
        <f>SUMIFS(СВЦЭМ!$D$33:$D$776,СВЦЭМ!$A$33:$A$776,$A128,СВЦЭМ!$B$33:$B$776,C$119)+'СЕТ СН'!$I$11+СВЦЭМ!$D$10+'СЕТ СН'!$I$5-'СЕТ СН'!$I$21</f>
        <v>3832.03746727</v>
      </c>
      <c r="D128" s="36">
        <f>SUMIFS(СВЦЭМ!$D$33:$D$776,СВЦЭМ!$A$33:$A$776,$A128,СВЦЭМ!$B$33:$B$776,D$119)+'СЕТ СН'!$I$11+СВЦЭМ!$D$10+'СЕТ СН'!$I$5-'СЕТ СН'!$I$21</f>
        <v>3850.0440931600001</v>
      </c>
      <c r="E128" s="36">
        <f>SUMIFS(СВЦЭМ!$D$33:$D$776,СВЦЭМ!$A$33:$A$776,$A128,СВЦЭМ!$B$33:$B$776,E$119)+'СЕТ СН'!$I$11+СВЦЭМ!$D$10+'СЕТ СН'!$I$5-'СЕТ СН'!$I$21</f>
        <v>3870.79305312</v>
      </c>
      <c r="F128" s="36">
        <f>SUMIFS(СВЦЭМ!$D$33:$D$776,СВЦЭМ!$A$33:$A$776,$A128,СВЦЭМ!$B$33:$B$776,F$119)+'СЕТ СН'!$I$11+СВЦЭМ!$D$10+'СЕТ СН'!$I$5-'СЕТ СН'!$I$21</f>
        <v>3873.11194557</v>
      </c>
      <c r="G128" s="36">
        <f>SUMIFS(СВЦЭМ!$D$33:$D$776,СВЦЭМ!$A$33:$A$776,$A128,СВЦЭМ!$B$33:$B$776,G$119)+'СЕТ СН'!$I$11+СВЦЭМ!$D$10+'СЕТ СН'!$I$5-'СЕТ СН'!$I$21</f>
        <v>3866.08216812</v>
      </c>
      <c r="H128" s="36">
        <f>SUMIFS(СВЦЭМ!$D$33:$D$776,СВЦЭМ!$A$33:$A$776,$A128,СВЦЭМ!$B$33:$B$776,H$119)+'СЕТ СН'!$I$11+СВЦЭМ!$D$10+'СЕТ СН'!$I$5-'СЕТ СН'!$I$21</f>
        <v>3805.2896780700003</v>
      </c>
      <c r="I128" s="36">
        <f>SUMIFS(СВЦЭМ!$D$33:$D$776,СВЦЭМ!$A$33:$A$776,$A128,СВЦЭМ!$B$33:$B$776,I$119)+'СЕТ СН'!$I$11+СВЦЭМ!$D$10+'СЕТ СН'!$I$5-'СЕТ СН'!$I$21</f>
        <v>3753.4579438000001</v>
      </c>
      <c r="J128" s="36">
        <f>SUMIFS(СВЦЭМ!$D$33:$D$776,СВЦЭМ!$A$33:$A$776,$A128,СВЦЭМ!$B$33:$B$776,J$119)+'СЕТ СН'!$I$11+СВЦЭМ!$D$10+'СЕТ СН'!$I$5-'СЕТ СН'!$I$21</f>
        <v>3705.3252530200002</v>
      </c>
      <c r="K128" s="36">
        <f>SUMIFS(СВЦЭМ!$D$33:$D$776,СВЦЭМ!$A$33:$A$776,$A128,СВЦЭМ!$B$33:$B$776,K$119)+'СЕТ СН'!$I$11+СВЦЭМ!$D$10+'СЕТ СН'!$I$5-'СЕТ СН'!$I$21</f>
        <v>3683.7509566899998</v>
      </c>
      <c r="L128" s="36">
        <f>SUMIFS(СВЦЭМ!$D$33:$D$776,СВЦЭМ!$A$33:$A$776,$A128,СВЦЭМ!$B$33:$B$776,L$119)+'СЕТ СН'!$I$11+СВЦЭМ!$D$10+'СЕТ СН'!$I$5-'СЕТ СН'!$I$21</f>
        <v>3681.2082638800002</v>
      </c>
      <c r="M128" s="36">
        <f>SUMIFS(СВЦЭМ!$D$33:$D$776,СВЦЭМ!$A$33:$A$776,$A128,СВЦЭМ!$B$33:$B$776,M$119)+'СЕТ СН'!$I$11+СВЦЭМ!$D$10+'СЕТ СН'!$I$5-'СЕТ СН'!$I$21</f>
        <v>3676.32633579</v>
      </c>
      <c r="N128" s="36">
        <f>SUMIFS(СВЦЭМ!$D$33:$D$776,СВЦЭМ!$A$33:$A$776,$A128,СВЦЭМ!$B$33:$B$776,N$119)+'СЕТ СН'!$I$11+СВЦЭМ!$D$10+'СЕТ СН'!$I$5-'СЕТ СН'!$I$21</f>
        <v>3681.08562119</v>
      </c>
      <c r="O128" s="36">
        <f>SUMIFS(СВЦЭМ!$D$33:$D$776,СВЦЭМ!$A$33:$A$776,$A128,СВЦЭМ!$B$33:$B$776,O$119)+'СЕТ СН'!$I$11+СВЦЭМ!$D$10+'СЕТ СН'!$I$5-'СЕТ СН'!$I$21</f>
        <v>3684.5879572200001</v>
      </c>
      <c r="P128" s="36">
        <f>SUMIFS(СВЦЭМ!$D$33:$D$776,СВЦЭМ!$A$33:$A$776,$A128,СВЦЭМ!$B$33:$B$776,P$119)+'СЕТ СН'!$I$11+СВЦЭМ!$D$10+'СЕТ СН'!$I$5-'СЕТ СН'!$I$21</f>
        <v>3688.9733769200002</v>
      </c>
      <c r="Q128" s="36">
        <f>SUMIFS(СВЦЭМ!$D$33:$D$776,СВЦЭМ!$A$33:$A$776,$A128,СВЦЭМ!$B$33:$B$776,Q$119)+'СЕТ СН'!$I$11+СВЦЭМ!$D$10+'СЕТ СН'!$I$5-'СЕТ СН'!$I$21</f>
        <v>3695.2117324199999</v>
      </c>
      <c r="R128" s="36">
        <f>SUMIFS(СВЦЭМ!$D$33:$D$776,СВЦЭМ!$A$33:$A$776,$A128,СВЦЭМ!$B$33:$B$776,R$119)+'СЕТ СН'!$I$11+СВЦЭМ!$D$10+'СЕТ СН'!$I$5-'СЕТ СН'!$I$21</f>
        <v>3690.74848509</v>
      </c>
      <c r="S128" s="36">
        <f>SUMIFS(СВЦЭМ!$D$33:$D$776,СВЦЭМ!$A$33:$A$776,$A128,СВЦЭМ!$B$33:$B$776,S$119)+'СЕТ СН'!$I$11+СВЦЭМ!$D$10+'СЕТ СН'!$I$5-'СЕТ СН'!$I$21</f>
        <v>3690.5430165600001</v>
      </c>
      <c r="T128" s="36">
        <f>SUMIFS(СВЦЭМ!$D$33:$D$776,СВЦЭМ!$A$33:$A$776,$A128,СВЦЭМ!$B$33:$B$776,T$119)+'СЕТ СН'!$I$11+СВЦЭМ!$D$10+'СЕТ СН'!$I$5-'СЕТ СН'!$I$21</f>
        <v>3679.4107321800002</v>
      </c>
      <c r="U128" s="36">
        <f>SUMIFS(СВЦЭМ!$D$33:$D$776,СВЦЭМ!$A$33:$A$776,$A128,СВЦЭМ!$B$33:$B$776,U$119)+'СЕТ СН'!$I$11+СВЦЭМ!$D$10+'СЕТ СН'!$I$5-'СЕТ СН'!$I$21</f>
        <v>3684.6003622400003</v>
      </c>
      <c r="V128" s="36">
        <f>SUMIFS(СВЦЭМ!$D$33:$D$776,СВЦЭМ!$A$33:$A$776,$A128,СВЦЭМ!$B$33:$B$776,V$119)+'СЕТ СН'!$I$11+СВЦЭМ!$D$10+'СЕТ СН'!$I$5-'СЕТ СН'!$I$21</f>
        <v>3702.6307172400002</v>
      </c>
      <c r="W128" s="36">
        <f>SUMIFS(СВЦЭМ!$D$33:$D$776,СВЦЭМ!$A$33:$A$776,$A128,СВЦЭМ!$B$33:$B$776,W$119)+'СЕТ СН'!$I$11+СВЦЭМ!$D$10+'СЕТ СН'!$I$5-'СЕТ СН'!$I$21</f>
        <v>3694.7615633800001</v>
      </c>
      <c r="X128" s="36">
        <f>SUMIFS(СВЦЭМ!$D$33:$D$776,СВЦЭМ!$A$33:$A$776,$A128,СВЦЭМ!$B$33:$B$776,X$119)+'СЕТ СН'!$I$11+СВЦЭМ!$D$10+'СЕТ СН'!$I$5-'СЕТ СН'!$I$21</f>
        <v>3684.17431708</v>
      </c>
      <c r="Y128" s="36">
        <f>SUMIFS(СВЦЭМ!$D$33:$D$776,СВЦЭМ!$A$33:$A$776,$A128,СВЦЭМ!$B$33:$B$776,Y$119)+'СЕТ СН'!$I$11+СВЦЭМ!$D$10+'СЕТ СН'!$I$5-'СЕТ СН'!$I$21</f>
        <v>3720.2581347100004</v>
      </c>
    </row>
    <row r="129" spans="1:25" ht="15.75" x14ac:dyDescent="0.2">
      <c r="A129" s="35">
        <f t="shared" si="3"/>
        <v>43718</v>
      </c>
      <c r="B129" s="36">
        <f>SUMIFS(СВЦЭМ!$D$33:$D$776,СВЦЭМ!$A$33:$A$776,$A129,СВЦЭМ!$B$33:$B$776,B$119)+'СЕТ СН'!$I$11+СВЦЭМ!$D$10+'СЕТ СН'!$I$5-'СЕТ СН'!$I$21</f>
        <v>3765.0374786000002</v>
      </c>
      <c r="C129" s="36">
        <f>SUMIFS(СВЦЭМ!$D$33:$D$776,СВЦЭМ!$A$33:$A$776,$A129,СВЦЭМ!$B$33:$B$776,C$119)+'СЕТ СН'!$I$11+СВЦЭМ!$D$10+'СЕТ СН'!$I$5-'СЕТ СН'!$I$21</f>
        <v>3786.7368258900001</v>
      </c>
      <c r="D129" s="36">
        <f>SUMIFS(СВЦЭМ!$D$33:$D$776,СВЦЭМ!$A$33:$A$776,$A129,СВЦЭМ!$B$33:$B$776,D$119)+'СЕТ СН'!$I$11+СВЦЭМ!$D$10+'СЕТ СН'!$I$5-'СЕТ СН'!$I$21</f>
        <v>3802.1111053100003</v>
      </c>
      <c r="E129" s="36">
        <f>SUMIFS(СВЦЭМ!$D$33:$D$776,СВЦЭМ!$A$33:$A$776,$A129,СВЦЭМ!$B$33:$B$776,E$119)+'СЕТ СН'!$I$11+СВЦЭМ!$D$10+'СЕТ СН'!$I$5-'СЕТ СН'!$I$21</f>
        <v>3805.21786213</v>
      </c>
      <c r="F129" s="36">
        <f>SUMIFS(СВЦЭМ!$D$33:$D$776,СВЦЭМ!$A$33:$A$776,$A129,СВЦЭМ!$B$33:$B$776,F$119)+'СЕТ СН'!$I$11+СВЦЭМ!$D$10+'СЕТ СН'!$I$5-'СЕТ СН'!$I$21</f>
        <v>3795.1690402000004</v>
      </c>
      <c r="G129" s="36">
        <f>SUMIFS(СВЦЭМ!$D$33:$D$776,СВЦЭМ!$A$33:$A$776,$A129,СВЦЭМ!$B$33:$B$776,G$119)+'СЕТ СН'!$I$11+СВЦЭМ!$D$10+'СЕТ СН'!$I$5-'СЕТ СН'!$I$21</f>
        <v>3791.8646110700001</v>
      </c>
      <c r="H129" s="36">
        <f>SUMIFS(СВЦЭМ!$D$33:$D$776,СВЦЭМ!$A$33:$A$776,$A129,СВЦЭМ!$B$33:$B$776,H$119)+'СЕТ СН'!$I$11+СВЦЭМ!$D$10+'СЕТ СН'!$I$5-'СЕТ СН'!$I$21</f>
        <v>3769.2062983000001</v>
      </c>
      <c r="I129" s="36">
        <f>SUMIFS(СВЦЭМ!$D$33:$D$776,СВЦЭМ!$A$33:$A$776,$A129,СВЦЭМ!$B$33:$B$776,I$119)+'СЕТ СН'!$I$11+СВЦЭМ!$D$10+'СЕТ СН'!$I$5-'СЕТ СН'!$I$21</f>
        <v>3759.22524991</v>
      </c>
      <c r="J129" s="36">
        <f>SUMIFS(СВЦЭМ!$D$33:$D$776,СВЦЭМ!$A$33:$A$776,$A129,СВЦЭМ!$B$33:$B$776,J$119)+'СЕТ СН'!$I$11+СВЦЭМ!$D$10+'СЕТ СН'!$I$5-'СЕТ СН'!$I$21</f>
        <v>3781.9094138</v>
      </c>
      <c r="K129" s="36">
        <f>SUMIFS(СВЦЭМ!$D$33:$D$776,СВЦЭМ!$A$33:$A$776,$A129,СВЦЭМ!$B$33:$B$776,K$119)+'СЕТ СН'!$I$11+СВЦЭМ!$D$10+'СЕТ СН'!$I$5-'СЕТ СН'!$I$21</f>
        <v>3782.8205731100002</v>
      </c>
      <c r="L129" s="36">
        <f>SUMIFS(СВЦЭМ!$D$33:$D$776,СВЦЭМ!$A$33:$A$776,$A129,СВЦЭМ!$B$33:$B$776,L$119)+'СЕТ СН'!$I$11+СВЦЭМ!$D$10+'СЕТ СН'!$I$5-'СЕТ СН'!$I$21</f>
        <v>3794.1158631600001</v>
      </c>
      <c r="M129" s="36">
        <f>SUMIFS(СВЦЭМ!$D$33:$D$776,СВЦЭМ!$A$33:$A$776,$A129,СВЦЭМ!$B$33:$B$776,M$119)+'СЕТ СН'!$I$11+СВЦЭМ!$D$10+'СЕТ СН'!$I$5-'СЕТ СН'!$I$21</f>
        <v>3787.05198294</v>
      </c>
      <c r="N129" s="36">
        <f>SUMIFS(СВЦЭМ!$D$33:$D$776,СВЦЭМ!$A$33:$A$776,$A129,СВЦЭМ!$B$33:$B$776,N$119)+'СЕТ СН'!$I$11+СВЦЭМ!$D$10+'СЕТ СН'!$I$5-'СЕТ СН'!$I$21</f>
        <v>3782.3798441400004</v>
      </c>
      <c r="O129" s="36">
        <f>SUMIFS(СВЦЭМ!$D$33:$D$776,СВЦЭМ!$A$33:$A$776,$A129,СВЦЭМ!$B$33:$B$776,O$119)+'СЕТ СН'!$I$11+СВЦЭМ!$D$10+'СЕТ СН'!$I$5-'СЕТ СН'!$I$21</f>
        <v>3782.11356613</v>
      </c>
      <c r="P129" s="36">
        <f>SUMIFS(СВЦЭМ!$D$33:$D$776,СВЦЭМ!$A$33:$A$776,$A129,СВЦЭМ!$B$33:$B$776,P$119)+'СЕТ СН'!$I$11+СВЦЭМ!$D$10+'СЕТ СН'!$I$5-'СЕТ СН'!$I$21</f>
        <v>3783.06578859</v>
      </c>
      <c r="Q129" s="36">
        <f>SUMIFS(СВЦЭМ!$D$33:$D$776,СВЦЭМ!$A$33:$A$776,$A129,СВЦЭМ!$B$33:$B$776,Q$119)+'СЕТ СН'!$I$11+СВЦЭМ!$D$10+'СЕТ СН'!$I$5-'СЕТ СН'!$I$21</f>
        <v>3779.0267860900003</v>
      </c>
      <c r="R129" s="36">
        <f>SUMIFS(СВЦЭМ!$D$33:$D$776,СВЦЭМ!$A$33:$A$776,$A129,СВЦЭМ!$B$33:$B$776,R$119)+'СЕТ СН'!$I$11+СВЦЭМ!$D$10+'СЕТ СН'!$I$5-'СЕТ СН'!$I$21</f>
        <v>3774.1113442800001</v>
      </c>
      <c r="S129" s="36">
        <f>SUMIFS(СВЦЭМ!$D$33:$D$776,СВЦЭМ!$A$33:$A$776,$A129,СВЦЭМ!$B$33:$B$776,S$119)+'СЕТ СН'!$I$11+СВЦЭМ!$D$10+'СЕТ СН'!$I$5-'СЕТ СН'!$I$21</f>
        <v>3768.79246375</v>
      </c>
      <c r="T129" s="36">
        <f>SUMIFS(СВЦЭМ!$D$33:$D$776,СВЦЭМ!$A$33:$A$776,$A129,СВЦЭМ!$B$33:$B$776,T$119)+'СЕТ СН'!$I$11+СВЦЭМ!$D$10+'СЕТ СН'!$I$5-'СЕТ СН'!$I$21</f>
        <v>3777.9860540099999</v>
      </c>
      <c r="U129" s="36">
        <f>SUMIFS(СВЦЭМ!$D$33:$D$776,СВЦЭМ!$A$33:$A$776,$A129,СВЦЭМ!$B$33:$B$776,U$119)+'СЕТ СН'!$I$11+СВЦЭМ!$D$10+'СЕТ СН'!$I$5-'СЕТ СН'!$I$21</f>
        <v>3789.4121650900001</v>
      </c>
      <c r="V129" s="36">
        <f>SUMIFS(СВЦЭМ!$D$33:$D$776,СВЦЭМ!$A$33:$A$776,$A129,СВЦЭМ!$B$33:$B$776,V$119)+'СЕТ СН'!$I$11+СВЦЭМ!$D$10+'СЕТ СН'!$I$5-'СЕТ СН'!$I$21</f>
        <v>3802.5643061800001</v>
      </c>
      <c r="W129" s="36">
        <f>SUMIFS(СВЦЭМ!$D$33:$D$776,СВЦЭМ!$A$33:$A$776,$A129,СВЦЭМ!$B$33:$B$776,W$119)+'СЕТ СН'!$I$11+СВЦЭМ!$D$10+'СЕТ СН'!$I$5-'СЕТ СН'!$I$21</f>
        <v>3785.7374307500004</v>
      </c>
      <c r="X129" s="36">
        <f>SUMIFS(СВЦЭМ!$D$33:$D$776,СВЦЭМ!$A$33:$A$776,$A129,СВЦЭМ!$B$33:$B$776,X$119)+'СЕТ СН'!$I$11+СВЦЭМ!$D$10+'СЕТ СН'!$I$5-'СЕТ СН'!$I$21</f>
        <v>3757.3348816500002</v>
      </c>
      <c r="Y129" s="36">
        <f>SUMIFS(СВЦЭМ!$D$33:$D$776,СВЦЭМ!$A$33:$A$776,$A129,СВЦЭМ!$B$33:$B$776,Y$119)+'СЕТ СН'!$I$11+СВЦЭМ!$D$10+'СЕТ СН'!$I$5-'СЕТ СН'!$I$21</f>
        <v>3772.1626259499999</v>
      </c>
    </row>
    <row r="130" spans="1:25" ht="15.75" x14ac:dyDescent="0.2">
      <c r="A130" s="35">
        <f t="shared" si="3"/>
        <v>43719</v>
      </c>
      <c r="B130" s="36">
        <f>SUMIFS(СВЦЭМ!$D$33:$D$776,СВЦЭМ!$A$33:$A$776,$A130,СВЦЭМ!$B$33:$B$776,B$119)+'СЕТ СН'!$I$11+СВЦЭМ!$D$10+'СЕТ СН'!$I$5-'СЕТ СН'!$I$21</f>
        <v>3860.2730738499999</v>
      </c>
      <c r="C130" s="36">
        <f>SUMIFS(СВЦЭМ!$D$33:$D$776,СВЦЭМ!$A$33:$A$776,$A130,СВЦЭМ!$B$33:$B$776,C$119)+'СЕТ СН'!$I$11+СВЦЭМ!$D$10+'СЕТ СН'!$I$5-'СЕТ СН'!$I$21</f>
        <v>3890.1566343700001</v>
      </c>
      <c r="D130" s="36">
        <f>SUMIFS(СВЦЭМ!$D$33:$D$776,СВЦЭМ!$A$33:$A$776,$A130,СВЦЭМ!$B$33:$B$776,D$119)+'СЕТ СН'!$I$11+СВЦЭМ!$D$10+'СЕТ СН'!$I$5-'СЕТ СН'!$I$21</f>
        <v>3921.0846906699999</v>
      </c>
      <c r="E130" s="36">
        <f>SUMIFS(СВЦЭМ!$D$33:$D$776,СВЦЭМ!$A$33:$A$776,$A130,СВЦЭМ!$B$33:$B$776,E$119)+'СЕТ СН'!$I$11+СВЦЭМ!$D$10+'СЕТ СН'!$I$5-'СЕТ СН'!$I$21</f>
        <v>3930.39706712</v>
      </c>
      <c r="F130" s="36">
        <f>SUMIFS(СВЦЭМ!$D$33:$D$776,СВЦЭМ!$A$33:$A$776,$A130,СВЦЭМ!$B$33:$B$776,F$119)+'СЕТ СН'!$I$11+СВЦЭМ!$D$10+'СЕТ СН'!$I$5-'СЕТ СН'!$I$21</f>
        <v>3937.6430366600002</v>
      </c>
      <c r="G130" s="36">
        <f>SUMIFS(СВЦЭМ!$D$33:$D$776,СВЦЭМ!$A$33:$A$776,$A130,СВЦЭМ!$B$33:$B$776,G$119)+'СЕТ СН'!$I$11+СВЦЭМ!$D$10+'СЕТ СН'!$I$5-'СЕТ СН'!$I$21</f>
        <v>3915.5764816300002</v>
      </c>
      <c r="H130" s="36">
        <f>SUMIFS(СВЦЭМ!$D$33:$D$776,СВЦЭМ!$A$33:$A$776,$A130,СВЦЭМ!$B$33:$B$776,H$119)+'СЕТ СН'!$I$11+СВЦЭМ!$D$10+'СЕТ СН'!$I$5-'СЕТ СН'!$I$21</f>
        <v>3864.5493002100002</v>
      </c>
      <c r="I130" s="36">
        <f>SUMIFS(СВЦЭМ!$D$33:$D$776,СВЦЭМ!$A$33:$A$776,$A130,СВЦЭМ!$B$33:$B$776,I$119)+'СЕТ СН'!$I$11+СВЦЭМ!$D$10+'СЕТ СН'!$I$5-'СЕТ СН'!$I$21</f>
        <v>3821.0129342800001</v>
      </c>
      <c r="J130" s="36">
        <f>SUMIFS(СВЦЭМ!$D$33:$D$776,СВЦЭМ!$A$33:$A$776,$A130,СВЦЭМ!$B$33:$B$776,J$119)+'СЕТ СН'!$I$11+СВЦЭМ!$D$10+'СЕТ СН'!$I$5-'СЕТ СН'!$I$21</f>
        <v>3777.1365157099999</v>
      </c>
      <c r="K130" s="36">
        <f>SUMIFS(СВЦЭМ!$D$33:$D$776,СВЦЭМ!$A$33:$A$776,$A130,СВЦЭМ!$B$33:$B$776,K$119)+'СЕТ СН'!$I$11+СВЦЭМ!$D$10+'СЕТ СН'!$I$5-'СЕТ СН'!$I$21</f>
        <v>3770.1354520600003</v>
      </c>
      <c r="L130" s="36">
        <f>SUMIFS(СВЦЭМ!$D$33:$D$776,СВЦЭМ!$A$33:$A$776,$A130,СВЦЭМ!$B$33:$B$776,L$119)+'СЕТ СН'!$I$11+СВЦЭМ!$D$10+'СЕТ СН'!$I$5-'СЕТ СН'!$I$21</f>
        <v>3772.9753786600004</v>
      </c>
      <c r="M130" s="36">
        <f>SUMIFS(СВЦЭМ!$D$33:$D$776,СВЦЭМ!$A$33:$A$776,$A130,СВЦЭМ!$B$33:$B$776,M$119)+'СЕТ СН'!$I$11+СВЦЭМ!$D$10+'СЕТ СН'!$I$5-'СЕТ СН'!$I$21</f>
        <v>3765.2983645300001</v>
      </c>
      <c r="N130" s="36">
        <f>SUMIFS(СВЦЭМ!$D$33:$D$776,СВЦЭМ!$A$33:$A$776,$A130,СВЦЭМ!$B$33:$B$776,N$119)+'СЕТ СН'!$I$11+СВЦЭМ!$D$10+'СЕТ СН'!$I$5-'СЕТ СН'!$I$21</f>
        <v>3772.7746562400002</v>
      </c>
      <c r="O130" s="36">
        <f>SUMIFS(СВЦЭМ!$D$33:$D$776,СВЦЭМ!$A$33:$A$776,$A130,СВЦЭМ!$B$33:$B$776,O$119)+'СЕТ СН'!$I$11+СВЦЭМ!$D$10+'СЕТ СН'!$I$5-'СЕТ СН'!$I$21</f>
        <v>3782.2512943000002</v>
      </c>
      <c r="P130" s="36">
        <f>SUMIFS(СВЦЭМ!$D$33:$D$776,СВЦЭМ!$A$33:$A$776,$A130,СВЦЭМ!$B$33:$B$776,P$119)+'СЕТ СН'!$I$11+СВЦЭМ!$D$10+'СЕТ СН'!$I$5-'СЕТ СН'!$I$21</f>
        <v>3787.6328901500001</v>
      </c>
      <c r="Q130" s="36">
        <f>SUMIFS(СВЦЭМ!$D$33:$D$776,СВЦЭМ!$A$33:$A$776,$A130,СВЦЭМ!$B$33:$B$776,Q$119)+'СЕТ СН'!$I$11+СВЦЭМ!$D$10+'СЕТ СН'!$I$5-'СЕТ СН'!$I$21</f>
        <v>3794.29676006</v>
      </c>
      <c r="R130" s="36">
        <f>SUMIFS(СВЦЭМ!$D$33:$D$776,СВЦЭМ!$A$33:$A$776,$A130,СВЦЭМ!$B$33:$B$776,R$119)+'СЕТ СН'!$I$11+СВЦЭМ!$D$10+'СЕТ СН'!$I$5-'СЕТ СН'!$I$21</f>
        <v>3781.2961862900002</v>
      </c>
      <c r="S130" s="36">
        <f>SUMIFS(СВЦЭМ!$D$33:$D$776,СВЦЭМ!$A$33:$A$776,$A130,СВЦЭМ!$B$33:$B$776,S$119)+'СЕТ СН'!$I$11+СВЦЭМ!$D$10+'СЕТ СН'!$I$5-'СЕТ СН'!$I$21</f>
        <v>3783.26071327</v>
      </c>
      <c r="T130" s="36">
        <f>SUMIFS(СВЦЭМ!$D$33:$D$776,СВЦЭМ!$A$33:$A$776,$A130,СВЦЭМ!$B$33:$B$776,T$119)+'СЕТ СН'!$I$11+СВЦЭМ!$D$10+'СЕТ СН'!$I$5-'СЕТ СН'!$I$21</f>
        <v>3780.7212739500001</v>
      </c>
      <c r="U130" s="36">
        <f>SUMIFS(СВЦЭМ!$D$33:$D$776,СВЦЭМ!$A$33:$A$776,$A130,СВЦЭМ!$B$33:$B$776,U$119)+'СЕТ СН'!$I$11+СВЦЭМ!$D$10+'СЕТ СН'!$I$5-'СЕТ СН'!$I$21</f>
        <v>3783.7614158400002</v>
      </c>
      <c r="V130" s="36">
        <f>SUMIFS(СВЦЭМ!$D$33:$D$776,СВЦЭМ!$A$33:$A$776,$A130,СВЦЭМ!$B$33:$B$776,V$119)+'СЕТ СН'!$I$11+СВЦЭМ!$D$10+'СЕТ СН'!$I$5-'СЕТ СН'!$I$21</f>
        <v>3793.9142678500002</v>
      </c>
      <c r="W130" s="36">
        <f>SUMIFS(СВЦЭМ!$D$33:$D$776,СВЦЭМ!$A$33:$A$776,$A130,СВЦЭМ!$B$33:$B$776,W$119)+'СЕТ СН'!$I$11+СВЦЭМ!$D$10+'СЕТ СН'!$I$5-'СЕТ СН'!$I$21</f>
        <v>3777.4613270999998</v>
      </c>
      <c r="X130" s="36">
        <f>SUMIFS(СВЦЭМ!$D$33:$D$776,СВЦЭМ!$A$33:$A$776,$A130,СВЦЭМ!$B$33:$B$776,X$119)+'СЕТ СН'!$I$11+СВЦЭМ!$D$10+'СЕТ СН'!$I$5-'СЕТ СН'!$I$21</f>
        <v>3759.3612942600002</v>
      </c>
      <c r="Y130" s="36">
        <f>SUMIFS(СВЦЭМ!$D$33:$D$776,СВЦЭМ!$A$33:$A$776,$A130,СВЦЭМ!$B$33:$B$776,Y$119)+'СЕТ СН'!$I$11+СВЦЭМ!$D$10+'СЕТ СН'!$I$5-'СЕТ СН'!$I$21</f>
        <v>3772.0908900600002</v>
      </c>
    </row>
    <row r="131" spans="1:25" ht="15.75" x14ac:dyDescent="0.2">
      <c r="A131" s="35">
        <f t="shared" si="3"/>
        <v>43720</v>
      </c>
      <c r="B131" s="36">
        <f>SUMIFS(СВЦЭМ!$D$33:$D$776,СВЦЭМ!$A$33:$A$776,$A131,СВЦЭМ!$B$33:$B$776,B$119)+'СЕТ СН'!$I$11+СВЦЭМ!$D$10+'СЕТ СН'!$I$5-'СЕТ СН'!$I$21</f>
        <v>3833.1068420500001</v>
      </c>
      <c r="C131" s="36">
        <f>SUMIFS(СВЦЭМ!$D$33:$D$776,СВЦЭМ!$A$33:$A$776,$A131,СВЦЭМ!$B$33:$B$776,C$119)+'СЕТ СН'!$I$11+СВЦЭМ!$D$10+'СЕТ СН'!$I$5-'СЕТ СН'!$I$21</f>
        <v>3857.5009328599999</v>
      </c>
      <c r="D131" s="36">
        <f>SUMIFS(СВЦЭМ!$D$33:$D$776,СВЦЭМ!$A$33:$A$776,$A131,СВЦЭМ!$B$33:$B$776,D$119)+'СЕТ СН'!$I$11+СВЦЭМ!$D$10+'СЕТ СН'!$I$5-'СЕТ СН'!$I$21</f>
        <v>3876.8385123500002</v>
      </c>
      <c r="E131" s="36">
        <f>SUMIFS(СВЦЭМ!$D$33:$D$776,СВЦЭМ!$A$33:$A$776,$A131,СВЦЭМ!$B$33:$B$776,E$119)+'СЕТ СН'!$I$11+СВЦЭМ!$D$10+'СЕТ СН'!$I$5-'СЕТ СН'!$I$21</f>
        <v>3889.6276459199998</v>
      </c>
      <c r="F131" s="36">
        <f>SUMIFS(СВЦЭМ!$D$33:$D$776,СВЦЭМ!$A$33:$A$776,$A131,СВЦЭМ!$B$33:$B$776,F$119)+'СЕТ СН'!$I$11+СВЦЭМ!$D$10+'СЕТ СН'!$I$5-'СЕТ СН'!$I$21</f>
        <v>3893.87050602</v>
      </c>
      <c r="G131" s="36">
        <f>SUMIFS(СВЦЭМ!$D$33:$D$776,СВЦЭМ!$A$33:$A$776,$A131,СВЦЭМ!$B$33:$B$776,G$119)+'СЕТ СН'!$I$11+СВЦЭМ!$D$10+'СЕТ СН'!$I$5-'СЕТ СН'!$I$21</f>
        <v>3870.8099587800002</v>
      </c>
      <c r="H131" s="36">
        <f>SUMIFS(СВЦЭМ!$D$33:$D$776,СВЦЭМ!$A$33:$A$776,$A131,СВЦЭМ!$B$33:$B$776,H$119)+'СЕТ СН'!$I$11+СВЦЭМ!$D$10+'СЕТ СН'!$I$5-'СЕТ СН'!$I$21</f>
        <v>3824.2889843600001</v>
      </c>
      <c r="I131" s="36">
        <f>SUMIFS(СВЦЭМ!$D$33:$D$776,СВЦЭМ!$A$33:$A$776,$A131,СВЦЭМ!$B$33:$B$776,I$119)+'СЕТ СН'!$I$11+СВЦЭМ!$D$10+'СЕТ СН'!$I$5-'СЕТ СН'!$I$21</f>
        <v>3771.1146827699999</v>
      </c>
      <c r="J131" s="36">
        <f>SUMIFS(СВЦЭМ!$D$33:$D$776,СВЦЭМ!$A$33:$A$776,$A131,СВЦЭМ!$B$33:$B$776,J$119)+'СЕТ СН'!$I$11+СВЦЭМ!$D$10+'СЕТ СН'!$I$5-'СЕТ СН'!$I$21</f>
        <v>3734.3497195500004</v>
      </c>
      <c r="K131" s="36">
        <f>SUMIFS(СВЦЭМ!$D$33:$D$776,СВЦЭМ!$A$33:$A$776,$A131,СВЦЭМ!$B$33:$B$776,K$119)+'СЕТ СН'!$I$11+СВЦЭМ!$D$10+'СЕТ СН'!$I$5-'СЕТ СН'!$I$21</f>
        <v>3736.9696900100002</v>
      </c>
      <c r="L131" s="36">
        <f>SUMIFS(СВЦЭМ!$D$33:$D$776,СВЦЭМ!$A$33:$A$776,$A131,СВЦЭМ!$B$33:$B$776,L$119)+'СЕТ СН'!$I$11+СВЦЭМ!$D$10+'СЕТ СН'!$I$5-'СЕТ СН'!$I$21</f>
        <v>3749.5872683900002</v>
      </c>
      <c r="M131" s="36">
        <f>SUMIFS(СВЦЭМ!$D$33:$D$776,СВЦЭМ!$A$33:$A$776,$A131,СВЦЭМ!$B$33:$B$776,M$119)+'СЕТ СН'!$I$11+СВЦЭМ!$D$10+'СЕТ СН'!$I$5-'СЕТ СН'!$I$21</f>
        <v>3742.7504063200004</v>
      </c>
      <c r="N131" s="36">
        <f>SUMIFS(СВЦЭМ!$D$33:$D$776,СВЦЭМ!$A$33:$A$776,$A131,СВЦЭМ!$B$33:$B$776,N$119)+'СЕТ СН'!$I$11+СВЦЭМ!$D$10+'СЕТ СН'!$I$5-'СЕТ СН'!$I$21</f>
        <v>3733.3581741799999</v>
      </c>
      <c r="O131" s="36">
        <f>SUMIFS(СВЦЭМ!$D$33:$D$776,СВЦЭМ!$A$33:$A$776,$A131,СВЦЭМ!$B$33:$B$776,O$119)+'СЕТ СН'!$I$11+СВЦЭМ!$D$10+'СЕТ СН'!$I$5-'СЕТ СН'!$I$21</f>
        <v>3735.27052981</v>
      </c>
      <c r="P131" s="36">
        <f>SUMIFS(СВЦЭМ!$D$33:$D$776,СВЦЭМ!$A$33:$A$776,$A131,СВЦЭМ!$B$33:$B$776,P$119)+'СЕТ СН'!$I$11+СВЦЭМ!$D$10+'СЕТ СН'!$I$5-'СЕТ СН'!$I$21</f>
        <v>3735.1957831</v>
      </c>
      <c r="Q131" s="36">
        <f>SUMIFS(СВЦЭМ!$D$33:$D$776,СВЦЭМ!$A$33:$A$776,$A131,СВЦЭМ!$B$33:$B$776,Q$119)+'СЕТ СН'!$I$11+СВЦЭМ!$D$10+'СЕТ СН'!$I$5-'СЕТ СН'!$I$21</f>
        <v>3725.4816609700001</v>
      </c>
      <c r="R131" s="36">
        <f>SUMIFS(СВЦЭМ!$D$33:$D$776,СВЦЭМ!$A$33:$A$776,$A131,СВЦЭМ!$B$33:$B$776,R$119)+'СЕТ СН'!$I$11+СВЦЭМ!$D$10+'СЕТ СН'!$I$5-'СЕТ СН'!$I$21</f>
        <v>3721.1857187200003</v>
      </c>
      <c r="S131" s="36">
        <f>SUMIFS(СВЦЭМ!$D$33:$D$776,СВЦЭМ!$A$33:$A$776,$A131,СВЦЭМ!$B$33:$B$776,S$119)+'СЕТ СН'!$I$11+СВЦЭМ!$D$10+'СЕТ СН'!$I$5-'СЕТ СН'!$I$21</f>
        <v>3723.64073465</v>
      </c>
      <c r="T131" s="36">
        <f>SUMIFS(СВЦЭМ!$D$33:$D$776,СВЦЭМ!$A$33:$A$776,$A131,СВЦЭМ!$B$33:$B$776,T$119)+'СЕТ СН'!$I$11+СВЦЭМ!$D$10+'СЕТ СН'!$I$5-'СЕТ СН'!$I$21</f>
        <v>3729.4304359900002</v>
      </c>
      <c r="U131" s="36">
        <f>SUMIFS(СВЦЭМ!$D$33:$D$776,СВЦЭМ!$A$33:$A$776,$A131,СВЦЭМ!$B$33:$B$776,U$119)+'СЕТ СН'!$I$11+СВЦЭМ!$D$10+'СЕТ СН'!$I$5-'СЕТ СН'!$I$21</f>
        <v>3749.4494586800001</v>
      </c>
      <c r="V131" s="36">
        <f>SUMIFS(СВЦЭМ!$D$33:$D$776,СВЦЭМ!$A$33:$A$776,$A131,СВЦЭМ!$B$33:$B$776,V$119)+'СЕТ СН'!$I$11+СВЦЭМ!$D$10+'СЕТ СН'!$I$5-'СЕТ СН'!$I$21</f>
        <v>3772.1245312400001</v>
      </c>
      <c r="W131" s="36">
        <f>SUMIFS(СВЦЭМ!$D$33:$D$776,СВЦЭМ!$A$33:$A$776,$A131,СВЦЭМ!$B$33:$B$776,W$119)+'СЕТ СН'!$I$11+СВЦЭМ!$D$10+'СЕТ СН'!$I$5-'СЕТ СН'!$I$21</f>
        <v>3751.0788979200001</v>
      </c>
      <c r="X131" s="36">
        <f>SUMIFS(СВЦЭМ!$D$33:$D$776,СВЦЭМ!$A$33:$A$776,$A131,СВЦЭМ!$B$33:$B$776,X$119)+'СЕТ СН'!$I$11+СВЦЭМ!$D$10+'СЕТ СН'!$I$5-'СЕТ СН'!$I$21</f>
        <v>3737.4520232499999</v>
      </c>
      <c r="Y131" s="36">
        <f>SUMIFS(СВЦЭМ!$D$33:$D$776,СВЦЭМ!$A$33:$A$776,$A131,СВЦЭМ!$B$33:$B$776,Y$119)+'СЕТ СН'!$I$11+СВЦЭМ!$D$10+'СЕТ СН'!$I$5-'СЕТ СН'!$I$21</f>
        <v>3781.8734598400001</v>
      </c>
    </row>
    <row r="132" spans="1:25" ht="15.75" x14ac:dyDescent="0.2">
      <c r="A132" s="35">
        <f t="shared" si="3"/>
        <v>43721</v>
      </c>
      <c r="B132" s="36">
        <f>SUMIFS(СВЦЭМ!$D$33:$D$776,СВЦЭМ!$A$33:$A$776,$A132,СВЦЭМ!$B$33:$B$776,B$119)+'СЕТ СН'!$I$11+СВЦЭМ!$D$10+'СЕТ СН'!$I$5-'СЕТ СН'!$I$21</f>
        <v>3788.6306565</v>
      </c>
      <c r="C132" s="36">
        <f>SUMIFS(СВЦЭМ!$D$33:$D$776,СВЦЭМ!$A$33:$A$776,$A132,СВЦЭМ!$B$33:$B$776,C$119)+'СЕТ СН'!$I$11+СВЦЭМ!$D$10+'СЕТ СН'!$I$5-'СЕТ СН'!$I$21</f>
        <v>3831.9454088299999</v>
      </c>
      <c r="D132" s="36">
        <f>SUMIFS(СВЦЭМ!$D$33:$D$776,СВЦЭМ!$A$33:$A$776,$A132,СВЦЭМ!$B$33:$B$776,D$119)+'СЕТ СН'!$I$11+СВЦЭМ!$D$10+'СЕТ СН'!$I$5-'СЕТ СН'!$I$21</f>
        <v>3848.8139166300002</v>
      </c>
      <c r="E132" s="36">
        <f>SUMIFS(СВЦЭМ!$D$33:$D$776,СВЦЭМ!$A$33:$A$776,$A132,СВЦЭМ!$B$33:$B$776,E$119)+'СЕТ СН'!$I$11+СВЦЭМ!$D$10+'СЕТ СН'!$I$5-'СЕТ СН'!$I$21</f>
        <v>3861.3766200500004</v>
      </c>
      <c r="F132" s="36">
        <f>SUMIFS(СВЦЭМ!$D$33:$D$776,СВЦЭМ!$A$33:$A$776,$A132,СВЦЭМ!$B$33:$B$776,F$119)+'СЕТ СН'!$I$11+СВЦЭМ!$D$10+'СЕТ СН'!$I$5-'СЕТ СН'!$I$21</f>
        <v>3866.2499769599999</v>
      </c>
      <c r="G132" s="36">
        <f>SUMIFS(СВЦЭМ!$D$33:$D$776,СВЦЭМ!$A$33:$A$776,$A132,СВЦЭМ!$B$33:$B$776,G$119)+'СЕТ СН'!$I$11+СВЦЭМ!$D$10+'СЕТ СН'!$I$5-'СЕТ СН'!$I$21</f>
        <v>3834.88462488</v>
      </c>
      <c r="H132" s="36">
        <f>SUMIFS(СВЦЭМ!$D$33:$D$776,СВЦЭМ!$A$33:$A$776,$A132,СВЦЭМ!$B$33:$B$776,H$119)+'СЕТ СН'!$I$11+СВЦЭМ!$D$10+'СЕТ СН'!$I$5-'СЕТ СН'!$I$21</f>
        <v>3793.7330535999999</v>
      </c>
      <c r="I132" s="36">
        <f>SUMIFS(СВЦЭМ!$D$33:$D$776,СВЦЭМ!$A$33:$A$776,$A132,СВЦЭМ!$B$33:$B$776,I$119)+'СЕТ СН'!$I$11+СВЦЭМ!$D$10+'СЕТ СН'!$I$5-'СЕТ СН'!$I$21</f>
        <v>3766.6226829400002</v>
      </c>
      <c r="J132" s="36">
        <f>SUMIFS(СВЦЭМ!$D$33:$D$776,СВЦЭМ!$A$33:$A$776,$A132,СВЦЭМ!$B$33:$B$776,J$119)+'СЕТ СН'!$I$11+СВЦЭМ!$D$10+'СЕТ СН'!$I$5-'СЕТ СН'!$I$21</f>
        <v>3752.7276772499999</v>
      </c>
      <c r="K132" s="36">
        <f>SUMIFS(СВЦЭМ!$D$33:$D$776,СВЦЭМ!$A$33:$A$776,$A132,СВЦЭМ!$B$33:$B$776,K$119)+'СЕТ СН'!$I$11+СВЦЭМ!$D$10+'СЕТ СН'!$I$5-'СЕТ СН'!$I$21</f>
        <v>3728.2236580899998</v>
      </c>
      <c r="L132" s="36">
        <f>SUMIFS(СВЦЭМ!$D$33:$D$776,СВЦЭМ!$A$33:$A$776,$A132,СВЦЭМ!$B$33:$B$776,L$119)+'СЕТ СН'!$I$11+СВЦЭМ!$D$10+'СЕТ СН'!$I$5-'СЕТ СН'!$I$21</f>
        <v>3721.71652266</v>
      </c>
      <c r="M132" s="36">
        <f>SUMIFS(СВЦЭМ!$D$33:$D$776,СВЦЭМ!$A$33:$A$776,$A132,СВЦЭМ!$B$33:$B$776,M$119)+'СЕТ СН'!$I$11+СВЦЭМ!$D$10+'СЕТ СН'!$I$5-'СЕТ СН'!$I$21</f>
        <v>3722.6208687799999</v>
      </c>
      <c r="N132" s="36">
        <f>SUMIFS(СВЦЭМ!$D$33:$D$776,СВЦЭМ!$A$33:$A$776,$A132,СВЦЭМ!$B$33:$B$776,N$119)+'СЕТ СН'!$I$11+СВЦЭМ!$D$10+'СЕТ СН'!$I$5-'СЕТ СН'!$I$21</f>
        <v>3736.36547956</v>
      </c>
      <c r="O132" s="36">
        <f>SUMIFS(СВЦЭМ!$D$33:$D$776,СВЦЭМ!$A$33:$A$776,$A132,СВЦЭМ!$B$33:$B$776,O$119)+'СЕТ СН'!$I$11+СВЦЭМ!$D$10+'СЕТ СН'!$I$5-'СЕТ СН'!$I$21</f>
        <v>3742.1758793400004</v>
      </c>
      <c r="P132" s="36">
        <f>SUMIFS(СВЦЭМ!$D$33:$D$776,СВЦЭМ!$A$33:$A$776,$A132,СВЦЭМ!$B$33:$B$776,P$119)+'СЕТ СН'!$I$11+СВЦЭМ!$D$10+'СЕТ СН'!$I$5-'СЕТ СН'!$I$21</f>
        <v>3741.9958450700001</v>
      </c>
      <c r="Q132" s="36">
        <f>SUMIFS(СВЦЭМ!$D$33:$D$776,СВЦЭМ!$A$33:$A$776,$A132,СВЦЭМ!$B$33:$B$776,Q$119)+'СЕТ СН'!$I$11+СВЦЭМ!$D$10+'СЕТ СН'!$I$5-'СЕТ СН'!$I$21</f>
        <v>3745.3745602899999</v>
      </c>
      <c r="R132" s="36">
        <f>SUMIFS(СВЦЭМ!$D$33:$D$776,СВЦЭМ!$A$33:$A$776,$A132,СВЦЭМ!$B$33:$B$776,R$119)+'СЕТ СН'!$I$11+СВЦЭМ!$D$10+'СЕТ СН'!$I$5-'СЕТ СН'!$I$21</f>
        <v>3713.5878722699999</v>
      </c>
      <c r="S132" s="36">
        <f>SUMIFS(СВЦЭМ!$D$33:$D$776,СВЦЭМ!$A$33:$A$776,$A132,СВЦЭМ!$B$33:$B$776,S$119)+'СЕТ СН'!$I$11+СВЦЭМ!$D$10+'СЕТ СН'!$I$5-'СЕТ СН'!$I$21</f>
        <v>3731.3525936700003</v>
      </c>
      <c r="T132" s="36">
        <f>SUMIFS(СВЦЭМ!$D$33:$D$776,СВЦЭМ!$A$33:$A$776,$A132,СВЦЭМ!$B$33:$B$776,T$119)+'СЕТ СН'!$I$11+СВЦЭМ!$D$10+'СЕТ СН'!$I$5-'СЕТ СН'!$I$21</f>
        <v>3746.5379637700003</v>
      </c>
      <c r="U132" s="36">
        <f>SUMIFS(СВЦЭМ!$D$33:$D$776,СВЦЭМ!$A$33:$A$776,$A132,СВЦЭМ!$B$33:$B$776,U$119)+'СЕТ СН'!$I$11+СВЦЭМ!$D$10+'СЕТ СН'!$I$5-'СЕТ СН'!$I$21</f>
        <v>3758.4354050900001</v>
      </c>
      <c r="V132" s="36">
        <f>SUMIFS(СВЦЭМ!$D$33:$D$776,СВЦЭМ!$A$33:$A$776,$A132,СВЦЭМ!$B$33:$B$776,V$119)+'СЕТ СН'!$I$11+СВЦЭМ!$D$10+'СЕТ СН'!$I$5-'СЕТ СН'!$I$21</f>
        <v>3715.19685583</v>
      </c>
      <c r="W132" s="36">
        <f>SUMIFS(СВЦЭМ!$D$33:$D$776,СВЦЭМ!$A$33:$A$776,$A132,СВЦЭМ!$B$33:$B$776,W$119)+'СЕТ СН'!$I$11+СВЦЭМ!$D$10+'СЕТ СН'!$I$5-'СЕТ СН'!$I$21</f>
        <v>3729.51608248</v>
      </c>
      <c r="X132" s="36">
        <f>SUMIFS(СВЦЭМ!$D$33:$D$776,СВЦЭМ!$A$33:$A$776,$A132,СВЦЭМ!$B$33:$B$776,X$119)+'СЕТ СН'!$I$11+СВЦЭМ!$D$10+'СЕТ СН'!$I$5-'СЕТ СН'!$I$21</f>
        <v>3702.5822389100003</v>
      </c>
      <c r="Y132" s="36">
        <f>SUMIFS(СВЦЭМ!$D$33:$D$776,СВЦЭМ!$A$33:$A$776,$A132,СВЦЭМ!$B$33:$B$776,Y$119)+'СЕТ СН'!$I$11+СВЦЭМ!$D$10+'СЕТ СН'!$I$5-'СЕТ СН'!$I$21</f>
        <v>3774.4949985600001</v>
      </c>
    </row>
    <row r="133" spans="1:25" ht="15.75" x14ac:dyDescent="0.2">
      <c r="A133" s="35">
        <f t="shared" si="3"/>
        <v>43722</v>
      </c>
      <c r="B133" s="36">
        <f>SUMIFS(СВЦЭМ!$D$33:$D$776,СВЦЭМ!$A$33:$A$776,$A133,СВЦЭМ!$B$33:$B$776,B$119)+'СЕТ СН'!$I$11+СВЦЭМ!$D$10+'СЕТ СН'!$I$5-'СЕТ СН'!$I$21</f>
        <v>3864.6076442900003</v>
      </c>
      <c r="C133" s="36">
        <f>SUMIFS(СВЦЭМ!$D$33:$D$776,СВЦЭМ!$A$33:$A$776,$A133,СВЦЭМ!$B$33:$B$776,C$119)+'СЕТ СН'!$I$11+СВЦЭМ!$D$10+'СЕТ СН'!$I$5-'СЕТ СН'!$I$21</f>
        <v>3862.8960393400002</v>
      </c>
      <c r="D133" s="36">
        <f>SUMIFS(СВЦЭМ!$D$33:$D$776,СВЦЭМ!$A$33:$A$776,$A133,СВЦЭМ!$B$33:$B$776,D$119)+'СЕТ СН'!$I$11+СВЦЭМ!$D$10+'СЕТ СН'!$I$5-'СЕТ СН'!$I$21</f>
        <v>3883.8357722999999</v>
      </c>
      <c r="E133" s="36">
        <f>SUMIFS(СВЦЭМ!$D$33:$D$776,СВЦЭМ!$A$33:$A$776,$A133,СВЦЭМ!$B$33:$B$776,E$119)+'СЕТ СН'!$I$11+СВЦЭМ!$D$10+'СЕТ СН'!$I$5-'СЕТ СН'!$I$21</f>
        <v>3893.2700562</v>
      </c>
      <c r="F133" s="36">
        <f>SUMIFS(СВЦЭМ!$D$33:$D$776,СВЦЭМ!$A$33:$A$776,$A133,СВЦЭМ!$B$33:$B$776,F$119)+'СЕТ СН'!$I$11+СВЦЭМ!$D$10+'СЕТ СН'!$I$5-'СЕТ СН'!$I$21</f>
        <v>3897.3759000700002</v>
      </c>
      <c r="G133" s="36">
        <f>SUMIFS(СВЦЭМ!$D$33:$D$776,СВЦЭМ!$A$33:$A$776,$A133,СВЦЭМ!$B$33:$B$776,G$119)+'СЕТ СН'!$I$11+СВЦЭМ!$D$10+'СЕТ СН'!$I$5-'СЕТ СН'!$I$21</f>
        <v>3895.8197251700003</v>
      </c>
      <c r="H133" s="36">
        <f>SUMIFS(СВЦЭМ!$D$33:$D$776,СВЦЭМ!$A$33:$A$776,$A133,СВЦЭМ!$B$33:$B$776,H$119)+'СЕТ СН'!$I$11+СВЦЭМ!$D$10+'СЕТ СН'!$I$5-'СЕТ СН'!$I$21</f>
        <v>3872.9579806700003</v>
      </c>
      <c r="I133" s="36">
        <f>SUMIFS(СВЦЭМ!$D$33:$D$776,СВЦЭМ!$A$33:$A$776,$A133,СВЦЭМ!$B$33:$B$776,I$119)+'СЕТ СН'!$I$11+СВЦЭМ!$D$10+'СЕТ СН'!$I$5-'СЕТ СН'!$I$21</f>
        <v>3830.7113056100002</v>
      </c>
      <c r="J133" s="36">
        <f>SUMIFS(СВЦЭМ!$D$33:$D$776,СВЦЭМ!$A$33:$A$776,$A133,СВЦЭМ!$B$33:$B$776,J$119)+'СЕТ СН'!$I$11+СВЦЭМ!$D$10+'СЕТ СН'!$I$5-'СЕТ СН'!$I$21</f>
        <v>3769.2721127600003</v>
      </c>
      <c r="K133" s="36">
        <f>SUMIFS(СВЦЭМ!$D$33:$D$776,СВЦЭМ!$A$33:$A$776,$A133,СВЦЭМ!$B$33:$B$776,K$119)+'СЕТ СН'!$I$11+СВЦЭМ!$D$10+'СЕТ СН'!$I$5-'СЕТ СН'!$I$21</f>
        <v>3730.4965682700004</v>
      </c>
      <c r="L133" s="36">
        <f>SUMIFS(СВЦЭМ!$D$33:$D$776,СВЦЭМ!$A$33:$A$776,$A133,СВЦЭМ!$B$33:$B$776,L$119)+'СЕТ СН'!$I$11+СВЦЭМ!$D$10+'СЕТ СН'!$I$5-'СЕТ СН'!$I$21</f>
        <v>3711.5030812200002</v>
      </c>
      <c r="M133" s="36">
        <f>SUMIFS(СВЦЭМ!$D$33:$D$776,СВЦЭМ!$A$33:$A$776,$A133,СВЦЭМ!$B$33:$B$776,M$119)+'СЕТ СН'!$I$11+СВЦЭМ!$D$10+'СЕТ СН'!$I$5-'СЕТ СН'!$I$21</f>
        <v>3704.38088247</v>
      </c>
      <c r="N133" s="36">
        <f>SUMIFS(СВЦЭМ!$D$33:$D$776,СВЦЭМ!$A$33:$A$776,$A133,СВЦЭМ!$B$33:$B$776,N$119)+'СЕТ СН'!$I$11+СВЦЭМ!$D$10+'СЕТ СН'!$I$5-'СЕТ СН'!$I$21</f>
        <v>3710.1176252499999</v>
      </c>
      <c r="O133" s="36">
        <f>SUMIFS(СВЦЭМ!$D$33:$D$776,СВЦЭМ!$A$33:$A$776,$A133,СВЦЭМ!$B$33:$B$776,O$119)+'СЕТ СН'!$I$11+СВЦЭМ!$D$10+'СЕТ СН'!$I$5-'СЕТ СН'!$I$21</f>
        <v>3717.53605612</v>
      </c>
      <c r="P133" s="36">
        <f>SUMIFS(СВЦЭМ!$D$33:$D$776,СВЦЭМ!$A$33:$A$776,$A133,СВЦЭМ!$B$33:$B$776,P$119)+'СЕТ СН'!$I$11+СВЦЭМ!$D$10+'СЕТ СН'!$I$5-'СЕТ СН'!$I$21</f>
        <v>3735.3389175700004</v>
      </c>
      <c r="Q133" s="36">
        <f>SUMIFS(СВЦЭМ!$D$33:$D$776,СВЦЭМ!$A$33:$A$776,$A133,СВЦЭМ!$B$33:$B$776,Q$119)+'СЕТ СН'!$I$11+СВЦЭМ!$D$10+'СЕТ СН'!$I$5-'СЕТ СН'!$I$21</f>
        <v>3737.0867677000001</v>
      </c>
      <c r="R133" s="36">
        <f>SUMIFS(СВЦЭМ!$D$33:$D$776,СВЦЭМ!$A$33:$A$776,$A133,СВЦЭМ!$B$33:$B$776,R$119)+'СЕТ СН'!$I$11+СВЦЭМ!$D$10+'СЕТ СН'!$I$5-'СЕТ СН'!$I$21</f>
        <v>3701.4426455600001</v>
      </c>
      <c r="S133" s="36">
        <f>SUMIFS(СВЦЭМ!$D$33:$D$776,СВЦЭМ!$A$33:$A$776,$A133,СВЦЭМ!$B$33:$B$776,S$119)+'СЕТ СН'!$I$11+СВЦЭМ!$D$10+'СЕТ СН'!$I$5-'СЕТ СН'!$I$21</f>
        <v>3668.7369888200001</v>
      </c>
      <c r="T133" s="36">
        <f>SUMIFS(СВЦЭМ!$D$33:$D$776,СВЦЭМ!$A$33:$A$776,$A133,СВЦЭМ!$B$33:$B$776,T$119)+'СЕТ СН'!$I$11+СВЦЭМ!$D$10+'СЕТ СН'!$I$5-'СЕТ СН'!$I$21</f>
        <v>3671.5981116100002</v>
      </c>
      <c r="U133" s="36">
        <f>SUMIFS(СВЦЭМ!$D$33:$D$776,СВЦЭМ!$A$33:$A$776,$A133,СВЦЭМ!$B$33:$B$776,U$119)+'СЕТ СН'!$I$11+СВЦЭМ!$D$10+'СЕТ СН'!$I$5-'СЕТ СН'!$I$21</f>
        <v>3675.12483294</v>
      </c>
      <c r="V133" s="36">
        <f>SUMIFS(СВЦЭМ!$D$33:$D$776,СВЦЭМ!$A$33:$A$776,$A133,СВЦЭМ!$B$33:$B$776,V$119)+'СЕТ СН'!$I$11+СВЦЭМ!$D$10+'СЕТ СН'!$I$5-'СЕТ СН'!$I$21</f>
        <v>3693.2695931600001</v>
      </c>
      <c r="W133" s="36">
        <f>SUMIFS(СВЦЭМ!$D$33:$D$776,СВЦЭМ!$A$33:$A$776,$A133,СВЦЭМ!$B$33:$B$776,W$119)+'СЕТ СН'!$I$11+СВЦЭМ!$D$10+'СЕТ СН'!$I$5-'СЕТ СН'!$I$21</f>
        <v>3685.72430196</v>
      </c>
      <c r="X133" s="36">
        <f>SUMIFS(СВЦЭМ!$D$33:$D$776,СВЦЭМ!$A$33:$A$776,$A133,СВЦЭМ!$B$33:$B$776,X$119)+'СЕТ СН'!$I$11+СВЦЭМ!$D$10+'СЕТ СН'!$I$5-'СЕТ СН'!$I$21</f>
        <v>3654.7697674599999</v>
      </c>
      <c r="Y133" s="36">
        <f>SUMIFS(СВЦЭМ!$D$33:$D$776,СВЦЭМ!$A$33:$A$776,$A133,СВЦЭМ!$B$33:$B$776,Y$119)+'СЕТ СН'!$I$11+СВЦЭМ!$D$10+'СЕТ СН'!$I$5-'СЕТ СН'!$I$21</f>
        <v>3681.3835751800002</v>
      </c>
    </row>
    <row r="134" spans="1:25" ht="15.75" x14ac:dyDescent="0.2">
      <c r="A134" s="35">
        <f t="shared" si="3"/>
        <v>43723</v>
      </c>
      <c r="B134" s="36">
        <f>SUMIFS(СВЦЭМ!$D$33:$D$776,СВЦЭМ!$A$33:$A$776,$A134,СВЦЭМ!$B$33:$B$776,B$119)+'СЕТ СН'!$I$11+СВЦЭМ!$D$10+'СЕТ СН'!$I$5-'СЕТ СН'!$I$21</f>
        <v>3760.10853137</v>
      </c>
      <c r="C134" s="36">
        <f>SUMIFS(СВЦЭМ!$D$33:$D$776,СВЦЭМ!$A$33:$A$776,$A134,СВЦЭМ!$B$33:$B$776,C$119)+'СЕТ СН'!$I$11+СВЦЭМ!$D$10+'СЕТ СН'!$I$5-'СЕТ СН'!$I$21</f>
        <v>3796.5363191400002</v>
      </c>
      <c r="D134" s="36">
        <f>SUMIFS(СВЦЭМ!$D$33:$D$776,СВЦЭМ!$A$33:$A$776,$A134,СВЦЭМ!$B$33:$B$776,D$119)+'СЕТ СН'!$I$11+СВЦЭМ!$D$10+'СЕТ СН'!$I$5-'СЕТ СН'!$I$21</f>
        <v>3820.3623686199999</v>
      </c>
      <c r="E134" s="36">
        <f>SUMIFS(СВЦЭМ!$D$33:$D$776,СВЦЭМ!$A$33:$A$776,$A134,СВЦЭМ!$B$33:$B$776,E$119)+'СЕТ СН'!$I$11+СВЦЭМ!$D$10+'СЕТ СН'!$I$5-'СЕТ СН'!$I$21</f>
        <v>3830.8486444099999</v>
      </c>
      <c r="F134" s="36">
        <f>SUMIFS(СВЦЭМ!$D$33:$D$776,СВЦЭМ!$A$33:$A$776,$A134,СВЦЭМ!$B$33:$B$776,F$119)+'СЕТ СН'!$I$11+СВЦЭМ!$D$10+'СЕТ СН'!$I$5-'СЕТ СН'!$I$21</f>
        <v>3832.6864172700002</v>
      </c>
      <c r="G134" s="36">
        <f>SUMIFS(СВЦЭМ!$D$33:$D$776,СВЦЭМ!$A$33:$A$776,$A134,СВЦЭМ!$B$33:$B$776,G$119)+'СЕТ СН'!$I$11+СВЦЭМ!$D$10+'СЕТ СН'!$I$5-'СЕТ СН'!$I$21</f>
        <v>3827.2769926000001</v>
      </c>
      <c r="H134" s="36">
        <f>SUMIFS(СВЦЭМ!$D$33:$D$776,СВЦЭМ!$A$33:$A$776,$A134,СВЦЭМ!$B$33:$B$776,H$119)+'СЕТ СН'!$I$11+СВЦЭМ!$D$10+'СЕТ СН'!$I$5-'СЕТ СН'!$I$21</f>
        <v>3807.81948676</v>
      </c>
      <c r="I134" s="36">
        <f>SUMIFS(СВЦЭМ!$D$33:$D$776,СВЦЭМ!$A$33:$A$776,$A134,СВЦЭМ!$B$33:$B$776,I$119)+'СЕТ СН'!$I$11+СВЦЭМ!$D$10+'СЕТ СН'!$I$5-'СЕТ СН'!$I$21</f>
        <v>3779.8983904400002</v>
      </c>
      <c r="J134" s="36">
        <f>SUMIFS(СВЦЭМ!$D$33:$D$776,СВЦЭМ!$A$33:$A$776,$A134,СВЦЭМ!$B$33:$B$776,J$119)+'СЕТ СН'!$I$11+СВЦЭМ!$D$10+'СЕТ СН'!$I$5-'СЕТ СН'!$I$21</f>
        <v>3729.8482951800002</v>
      </c>
      <c r="K134" s="36">
        <f>SUMIFS(СВЦЭМ!$D$33:$D$776,СВЦЭМ!$A$33:$A$776,$A134,СВЦЭМ!$B$33:$B$776,K$119)+'СЕТ СН'!$I$11+СВЦЭМ!$D$10+'СЕТ СН'!$I$5-'СЕТ СН'!$I$21</f>
        <v>3703.0269650600003</v>
      </c>
      <c r="L134" s="36">
        <f>SUMIFS(СВЦЭМ!$D$33:$D$776,СВЦЭМ!$A$33:$A$776,$A134,СВЦЭМ!$B$33:$B$776,L$119)+'СЕТ СН'!$I$11+СВЦЭМ!$D$10+'СЕТ СН'!$I$5-'СЕТ СН'!$I$21</f>
        <v>3720.79826955</v>
      </c>
      <c r="M134" s="36">
        <f>SUMIFS(СВЦЭМ!$D$33:$D$776,СВЦЭМ!$A$33:$A$776,$A134,СВЦЭМ!$B$33:$B$776,M$119)+'СЕТ СН'!$I$11+СВЦЭМ!$D$10+'СЕТ СН'!$I$5-'СЕТ СН'!$I$21</f>
        <v>3712.6321996699999</v>
      </c>
      <c r="N134" s="36">
        <f>SUMIFS(СВЦЭМ!$D$33:$D$776,СВЦЭМ!$A$33:$A$776,$A134,СВЦЭМ!$B$33:$B$776,N$119)+'СЕТ СН'!$I$11+СВЦЭМ!$D$10+'СЕТ СН'!$I$5-'СЕТ СН'!$I$21</f>
        <v>3706.6807493699998</v>
      </c>
      <c r="O134" s="36">
        <f>SUMIFS(СВЦЭМ!$D$33:$D$776,СВЦЭМ!$A$33:$A$776,$A134,СВЦЭМ!$B$33:$B$776,O$119)+'СЕТ СН'!$I$11+СВЦЭМ!$D$10+'СЕТ СН'!$I$5-'СЕТ СН'!$I$21</f>
        <v>3708.0757345100001</v>
      </c>
      <c r="P134" s="36">
        <f>SUMIFS(СВЦЭМ!$D$33:$D$776,СВЦЭМ!$A$33:$A$776,$A134,СВЦЭМ!$B$33:$B$776,P$119)+'СЕТ СН'!$I$11+СВЦЭМ!$D$10+'СЕТ СН'!$I$5-'СЕТ СН'!$I$21</f>
        <v>3711.8105626000001</v>
      </c>
      <c r="Q134" s="36">
        <f>SUMIFS(СВЦЭМ!$D$33:$D$776,СВЦЭМ!$A$33:$A$776,$A134,СВЦЭМ!$B$33:$B$776,Q$119)+'СЕТ СН'!$I$11+СВЦЭМ!$D$10+'СЕТ СН'!$I$5-'СЕТ СН'!$I$21</f>
        <v>3718.8708223600001</v>
      </c>
      <c r="R134" s="36">
        <f>SUMIFS(СВЦЭМ!$D$33:$D$776,СВЦЭМ!$A$33:$A$776,$A134,СВЦЭМ!$B$33:$B$776,R$119)+'СЕТ СН'!$I$11+СВЦЭМ!$D$10+'СЕТ СН'!$I$5-'СЕТ СН'!$I$21</f>
        <v>3674.13324358</v>
      </c>
      <c r="S134" s="36">
        <f>SUMIFS(СВЦЭМ!$D$33:$D$776,СВЦЭМ!$A$33:$A$776,$A134,СВЦЭМ!$B$33:$B$776,S$119)+'СЕТ СН'!$I$11+СВЦЭМ!$D$10+'СЕТ СН'!$I$5-'СЕТ СН'!$I$21</f>
        <v>3661.37335988</v>
      </c>
      <c r="T134" s="36">
        <f>SUMIFS(СВЦЭМ!$D$33:$D$776,СВЦЭМ!$A$33:$A$776,$A134,СВЦЭМ!$B$33:$B$776,T$119)+'СЕТ СН'!$I$11+СВЦЭМ!$D$10+'СЕТ СН'!$I$5-'СЕТ СН'!$I$21</f>
        <v>3669.89744062</v>
      </c>
      <c r="U134" s="36">
        <f>SUMIFS(СВЦЭМ!$D$33:$D$776,СВЦЭМ!$A$33:$A$776,$A134,СВЦЭМ!$B$33:$B$776,U$119)+'СЕТ СН'!$I$11+СВЦЭМ!$D$10+'СЕТ СН'!$I$5-'СЕТ СН'!$I$21</f>
        <v>3686.95090372</v>
      </c>
      <c r="V134" s="36">
        <f>SUMIFS(СВЦЭМ!$D$33:$D$776,СВЦЭМ!$A$33:$A$776,$A134,СВЦЭМ!$B$33:$B$776,V$119)+'СЕТ СН'!$I$11+СВЦЭМ!$D$10+'СЕТ СН'!$I$5-'СЕТ СН'!$I$21</f>
        <v>3712.6692130500001</v>
      </c>
      <c r="W134" s="36">
        <f>SUMIFS(СВЦЭМ!$D$33:$D$776,СВЦЭМ!$A$33:$A$776,$A134,СВЦЭМ!$B$33:$B$776,W$119)+'СЕТ СН'!$I$11+СВЦЭМ!$D$10+'СЕТ СН'!$I$5-'СЕТ СН'!$I$21</f>
        <v>3702.79336779</v>
      </c>
      <c r="X134" s="36">
        <f>SUMIFS(СВЦЭМ!$D$33:$D$776,СВЦЭМ!$A$33:$A$776,$A134,СВЦЭМ!$B$33:$B$776,X$119)+'СЕТ СН'!$I$11+СВЦЭМ!$D$10+'СЕТ СН'!$I$5-'СЕТ СН'!$I$21</f>
        <v>3665.8005573600003</v>
      </c>
      <c r="Y134" s="36">
        <f>SUMIFS(СВЦЭМ!$D$33:$D$776,СВЦЭМ!$A$33:$A$776,$A134,СВЦЭМ!$B$33:$B$776,Y$119)+'СЕТ СН'!$I$11+СВЦЭМ!$D$10+'СЕТ СН'!$I$5-'СЕТ СН'!$I$21</f>
        <v>3708.6034850999999</v>
      </c>
    </row>
    <row r="135" spans="1:25" ht="15.75" x14ac:dyDescent="0.2">
      <c r="A135" s="35">
        <f t="shared" si="3"/>
        <v>43724</v>
      </c>
      <c r="B135" s="36">
        <f>SUMIFS(СВЦЭМ!$D$33:$D$776,СВЦЭМ!$A$33:$A$776,$A135,СВЦЭМ!$B$33:$B$776,B$119)+'СЕТ СН'!$I$11+СВЦЭМ!$D$10+'СЕТ СН'!$I$5-'СЕТ СН'!$I$21</f>
        <v>3799.9839580000003</v>
      </c>
      <c r="C135" s="36">
        <f>SUMIFS(СВЦЭМ!$D$33:$D$776,СВЦЭМ!$A$33:$A$776,$A135,СВЦЭМ!$B$33:$B$776,C$119)+'СЕТ СН'!$I$11+СВЦЭМ!$D$10+'СЕТ СН'!$I$5-'СЕТ СН'!$I$21</f>
        <v>3832.7918572100002</v>
      </c>
      <c r="D135" s="36">
        <f>SUMIFS(СВЦЭМ!$D$33:$D$776,СВЦЭМ!$A$33:$A$776,$A135,СВЦЭМ!$B$33:$B$776,D$119)+'СЕТ СН'!$I$11+СВЦЭМ!$D$10+'СЕТ СН'!$I$5-'СЕТ СН'!$I$21</f>
        <v>3852.73556994</v>
      </c>
      <c r="E135" s="36">
        <f>SUMIFS(СВЦЭМ!$D$33:$D$776,СВЦЭМ!$A$33:$A$776,$A135,СВЦЭМ!$B$33:$B$776,E$119)+'СЕТ СН'!$I$11+СВЦЭМ!$D$10+'СЕТ СН'!$I$5-'СЕТ СН'!$I$21</f>
        <v>3855.9797220400001</v>
      </c>
      <c r="F135" s="36">
        <f>SUMIFS(СВЦЭМ!$D$33:$D$776,СВЦЭМ!$A$33:$A$776,$A135,СВЦЭМ!$B$33:$B$776,F$119)+'СЕТ СН'!$I$11+СВЦЭМ!$D$10+'СЕТ СН'!$I$5-'СЕТ СН'!$I$21</f>
        <v>3861.3489985599999</v>
      </c>
      <c r="G135" s="36">
        <f>SUMIFS(СВЦЭМ!$D$33:$D$776,СВЦЭМ!$A$33:$A$776,$A135,СВЦЭМ!$B$33:$B$776,G$119)+'СЕТ СН'!$I$11+СВЦЭМ!$D$10+'СЕТ СН'!$I$5-'СЕТ СН'!$I$21</f>
        <v>3858.4460581600001</v>
      </c>
      <c r="H135" s="36">
        <f>SUMIFS(СВЦЭМ!$D$33:$D$776,СВЦЭМ!$A$33:$A$776,$A135,СВЦЭМ!$B$33:$B$776,H$119)+'СЕТ СН'!$I$11+СВЦЭМ!$D$10+'СЕТ СН'!$I$5-'СЕТ СН'!$I$21</f>
        <v>3815.4936719699999</v>
      </c>
      <c r="I135" s="36">
        <f>SUMIFS(СВЦЭМ!$D$33:$D$776,СВЦЭМ!$A$33:$A$776,$A135,СВЦЭМ!$B$33:$B$776,I$119)+'СЕТ СН'!$I$11+СВЦЭМ!$D$10+'СЕТ СН'!$I$5-'СЕТ СН'!$I$21</f>
        <v>3773.6910068800003</v>
      </c>
      <c r="J135" s="36">
        <f>SUMIFS(СВЦЭМ!$D$33:$D$776,СВЦЭМ!$A$33:$A$776,$A135,СВЦЭМ!$B$33:$B$776,J$119)+'СЕТ СН'!$I$11+СВЦЭМ!$D$10+'СЕТ СН'!$I$5-'СЕТ СН'!$I$21</f>
        <v>3753.3764184299998</v>
      </c>
      <c r="K135" s="36">
        <f>SUMIFS(СВЦЭМ!$D$33:$D$776,СВЦЭМ!$A$33:$A$776,$A135,СВЦЭМ!$B$33:$B$776,K$119)+'СЕТ СН'!$I$11+СВЦЭМ!$D$10+'СЕТ СН'!$I$5-'СЕТ СН'!$I$21</f>
        <v>3764.0089510600001</v>
      </c>
      <c r="L135" s="36">
        <f>SUMIFS(СВЦЭМ!$D$33:$D$776,СВЦЭМ!$A$33:$A$776,$A135,СВЦЭМ!$B$33:$B$776,L$119)+'СЕТ СН'!$I$11+СВЦЭМ!$D$10+'СЕТ СН'!$I$5-'СЕТ СН'!$I$21</f>
        <v>3760.9500256199999</v>
      </c>
      <c r="M135" s="36">
        <f>SUMIFS(СВЦЭМ!$D$33:$D$776,СВЦЭМ!$A$33:$A$776,$A135,СВЦЭМ!$B$33:$B$776,M$119)+'СЕТ СН'!$I$11+СВЦЭМ!$D$10+'СЕТ СН'!$I$5-'СЕТ СН'!$I$21</f>
        <v>3747.3641595399999</v>
      </c>
      <c r="N135" s="36">
        <f>SUMIFS(СВЦЭМ!$D$33:$D$776,СВЦЭМ!$A$33:$A$776,$A135,СВЦЭМ!$B$33:$B$776,N$119)+'СЕТ СН'!$I$11+СВЦЭМ!$D$10+'СЕТ СН'!$I$5-'СЕТ СН'!$I$21</f>
        <v>3740.5589000800001</v>
      </c>
      <c r="O135" s="36">
        <f>SUMIFS(СВЦЭМ!$D$33:$D$776,СВЦЭМ!$A$33:$A$776,$A135,СВЦЭМ!$B$33:$B$776,O$119)+'СЕТ СН'!$I$11+СВЦЭМ!$D$10+'СЕТ СН'!$I$5-'СЕТ СН'!$I$21</f>
        <v>3742.1962452000002</v>
      </c>
      <c r="P135" s="36">
        <f>SUMIFS(СВЦЭМ!$D$33:$D$776,СВЦЭМ!$A$33:$A$776,$A135,СВЦЭМ!$B$33:$B$776,P$119)+'СЕТ СН'!$I$11+СВЦЭМ!$D$10+'СЕТ СН'!$I$5-'СЕТ СН'!$I$21</f>
        <v>3748.7006765200003</v>
      </c>
      <c r="Q135" s="36">
        <f>SUMIFS(СВЦЭМ!$D$33:$D$776,СВЦЭМ!$A$33:$A$776,$A135,СВЦЭМ!$B$33:$B$776,Q$119)+'СЕТ СН'!$I$11+СВЦЭМ!$D$10+'СЕТ СН'!$I$5-'СЕТ СН'!$I$21</f>
        <v>3752.3984986700002</v>
      </c>
      <c r="R135" s="36">
        <f>SUMIFS(СВЦЭМ!$D$33:$D$776,СВЦЭМ!$A$33:$A$776,$A135,СВЦЭМ!$B$33:$B$776,R$119)+'СЕТ СН'!$I$11+СВЦЭМ!$D$10+'СЕТ СН'!$I$5-'СЕТ СН'!$I$21</f>
        <v>3719.8359341700002</v>
      </c>
      <c r="S135" s="36">
        <f>SUMIFS(СВЦЭМ!$D$33:$D$776,СВЦЭМ!$A$33:$A$776,$A135,СВЦЭМ!$B$33:$B$776,S$119)+'СЕТ СН'!$I$11+СВЦЭМ!$D$10+'СЕТ СН'!$I$5-'СЕТ СН'!$I$21</f>
        <v>3718.9103565599999</v>
      </c>
      <c r="T135" s="36">
        <f>SUMIFS(СВЦЭМ!$D$33:$D$776,СВЦЭМ!$A$33:$A$776,$A135,СВЦЭМ!$B$33:$B$776,T$119)+'СЕТ СН'!$I$11+СВЦЭМ!$D$10+'СЕТ СН'!$I$5-'СЕТ СН'!$I$21</f>
        <v>3725.18067432</v>
      </c>
      <c r="U135" s="36">
        <f>SUMIFS(СВЦЭМ!$D$33:$D$776,СВЦЭМ!$A$33:$A$776,$A135,СВЦЭМ!$B$33:$B$776,U$119)+'СЕТ СН'!$I$11+СВЦЭМ!$D$10+'СЕТ СН'!$I$5-'СЕТ СН'!$I$21</f>
        <v>3746.6246248500001</v>
      </c>
      <c r="V135" s="36">
        <f>SUMIFS(СВЦЭМ!$D$33:$D$776,СВЦЭМ!$A$33:$A$776,$A135,СВЦЭМ!$B$33:$B$776,V$119)+'СЕТ СН'!$I$11+СВЦЭМ!$D$10+'СЕТ СН'!$I$5-'СЕТ СН'!$I$21</f>
        <v>3766.0124074200003</v>
      </c>
      <c r="W135" s="36">
        <f>SUMIFS(СВЦЭМ!$D$33:$D$776,СВЦЭМ!$A$33:$A$776,$A135,СВЦЭМ!$B$33:$B$776,W$119)+'СЕТ СН'!$I$11+СВЦЭМ!$D$10+'СЕТ СН'!$I$5-'СЕТ СН'!$I$21</f>
        <v>3759.24248287</v>
      </c>
      <c r="X135" s="36">
        <f>SUMIFS(СВЦЭМ!$D$33:$D$776,СВЦЭМ!$A$33:$A$776,$A135,СВЦЭМ!$B$33:$B$776,X$119)+'СЕТ СН'!$I$11+СВЦЭМ!$D$10+'СЕТ СН'!$I$5-'СЕТ СН'!$I$21</f>
        <v>3723.6472757199999</v>
      </c>
      <c r="Y135" s="36">
        <f>SUMIFS(СВЦЭМ!$D$33:$D$776,СВЦЭМ!$A$33:$A$776,$A135,СВЦЭМ!$B$33:$B$776,Y$119)+'СЕТ СН'!$I$11+СВЦЭМ!$D$10+'СЕТ СН'!$I$5-'СЕТ СН'!$I$21</f>
        <v>3678.1513618100003</v>
      </c>
    </row>
    <row r="136" spans="1:25" ht="15.75" x14ac:dyDescent="0.2">
      <c r="A136" s="35">
        <f t="shared" si="3"/>
        <v>43725</v>
      </c>
      <c r="B136" s="36">
        <f>SUMIFS(СВЦЭМ!$D$33:$D$776,СВЦЭМ!$A$33:$A$776,$A136,СВЦЭМ!$B$33:$B$776,B$119)+'СЕТ СН'!$I$11+СВЦЭМ!$D$10+'СЕТ СН'!$I$5-'СЕТ СН'!$I$21</f>
        <v>3722.6366277100001</v>
      </c>
      <c r="C136" s="36">
        <f>SUMIFS(СВЦЭМ!$D$33:$D$776,СВЦЭМ!$A$33:$A$776,$A136,СВЦЭМ!$B$33:$B$776,C$119)+'СЕТ СН'!$I$11+СВЦЭМ!$D$10+'СЕТ СН'!$I$5-'СЕТ СН'!$I$21</f>
        <v>3746.9465217300003</v>
      </c>
      <c r="D136" s="36">
        <f>SUMIFS(СВЦЭМ!$D$33:$D$776,СВЦЭМ!$A$33:$A$776,$A136,СВЦЭМ!$B$33:$B$776,D$119)+'СЕТ СН'!$I$11+СВЦЭМ!$D$10+'СЕТ СН'!$I$5-'СЕТ СН'!$I$21</f>
        <v>3755.93843453</v>
      </c>
      <c r="E136" s="36">
        <f>SUMIFS(СВЦЭМ!$D$33:$D$776,СВЦЭМ!$A$33:$A$776,$A136,СВЦЭМ!$B$33:$B$776,E$119)+'СЕТ СН'!$I$11+СВЦЭМ!$D$10+'СЕТ СН'!$I$5-'СЕТ СН'!$I$21</f>
        <v>3762.90006146</v>
      </c>
      <c r="F136" s="36">
        <f>SUMIFS(СВЦЭМ!$D$33:$D$776,СВЦЭМ!$A$33:$A$776,$A136,СВЦЭМ!$B$33:$B$776,F$119)+'СЕТ СН'!$I$11+СВЦЭМ!$D$10+'СЕТ СН'!$I$5-'СЕТ СН'!$I$21</f>
        <v>3770.2342468500001</v>
      </c>
      <c r="G136" s="36">
        <f>SUMIFS(СВЦЭМ!$D$33:$D$776,СВЦЭМ!$A$33:$A$776,$A136,СВЦЭМ!$B$33:$B$776,G$119)+'СЕТ СН'!$I$11+СВЦЭМ!$D$10+'СЕТ СН'!$I$5-'СЕТ СН'!$I$21</f>
        <v>3756.3481533499998</v>
      </c>
      <c r="H136" s="36">
        <f>SUMIFS(СВЦЭМ!$D$33:$D$776,СВЦЭМ!$A$33:$A$776,$A136,СВЦЭМ!$B$33:$B$776,H$119)+'СЕТ СН'!$I$11+СВЦЭМ!$D$10+'СЕТ СН'!$I$5-'СЕТ СН'!$I$21</f>
        <v>3718.6304050799999</v>
      </c>
      <c r="I136" s="36">
        <f>SUMIFS(СВЦЭМ!$D$33:$D$776,СВЦЭМ!$A$33:$A$776,$A136,СВЦЭМ!$B$33:$B$776,I$119)+'СЕТ СН'!$I$11+СВЦЭМ!$D$10+'СЕТ СН'!$I$5-'СЕТ СН'!$I$21</f>
        <v>3735.2811539700001</v>
      </c>
      <c r="J136" s="36">
        <f>SUMIFS(СВЦЭМ!$D$33:$D$776,СВЦЭМ!$A$33:$A$776,$A136,СВЦЭМ!$B$33:$B$776,J$119)+'СЕТ СН'!$I$11+СВЦЭМ!$D$10+'СЕТ СН'!$I$5-'СЕТ СН'!$I$21</f>
        <v>3752.0203159000002</v>
      </c>
      <c r="K136" s="36">
        <f>SUMIFS(СВЦЭМ!$D$33:$D$776,СВЦЭМ!$A$33:$A$776,$A136,СВЦЭМ!$B$33:$B$776,K$119)+'СЕТ СН'!$I$11+СВЦЭМ!$D$10+'СЕТ СН'!$I$5-'СЕТ СН'!$I$21</f>
        <v>3757.7479351700003</v>
      </c>
      <c r="L136" s="36">
        <f>SUMIFS(СВЦЭМ!$D$33:$D$776,СВЦЭМ!$A$33:$A$776,$A136,СВЦЭМ!$B$33:$B$776,L$119)+'СЕТ СН'!$I$11+СВЦЭМ!$D$10+'СЕТ СН'!$I$5-'СЕТ СН'!$I$21</f>
        <v>3747.4300793800003</v>
      </c>
      <c r="M136" s="36">
        <f>SUMIFS(СВЦЭМ!$D$33:$D$776,СВЦЭМ!$A$33:$A$776,$A136,СВЦЭМ!$B$33:$B$776,M$119)+'СЕТ СН'!$I$11+СВЦЭМ!$D$10+'СЕТ СН'!$I$5-'СЕТ СН'!$I$21</f>
        <v>3749.7154364600001</v>
      </c>
      <c r="N136" s="36">
        <f>SUMIFS(СВЦЭМ!$D$33:$D$776,СВЦЭМ!$A$33:$A$776,$A136,СВЦЭМ!$B$33:$B$776,N$119)+'СЕТ СН'!$I$11+СВЦЭМ!$D$10+'СЕТ СН'!$I$5-'СЕТ СН'!$I$21</f>
        <v>3756.1268879899999</v>
      </c>
      <c r="O136" s="36">
        <f>SUMIFS(СВЦЭМ!$D$33:$D$776,СВЦЭМ!$A$33:$A$776,$A136,СВЦЭМ!$B$33:$B$776,O$119)+'СЕТ СН'!$I$11+СВЦЭМ!$D$10+'СЕТ СН'!$I$5-'СЕТ СН'!$I$21</f>
        <v>3763.8727911200003</v>
      </c>
      <c r="P136" s="36">
        <f>SUMIFS(СВЦЭМ!$D$33:$D$776,СВЦЭМ!$A$33:$A$776,$A136,СВЦЭМ!$B$33:$B$776,P$119)+'СЕТ СН'!$I$11+СВЦЭМ!$D$10+'СЕТ СН'!$I$5-'СЕТ СН'!$I$21</f>
        <v>3769.10461751</v>
      </c>
      <c r="Q136" s="36">
        <f>SUMIFS(СВЦЭМ!$D$33:$D$776,СВЦЭМ!$A$33:$A$776,$A136,СВЦЭМ!$B$33:$B$776,Q$119)+'СЕТ СН'!$I$11+СВЦЭМ!$D$10+'СЕТ СН'!$I$5-'СЕТ СН'!$I$21</f>
        <v>3768.5510316</v>
      </c>
      <c r="R136" s="36">
        <f>SUMIFS(СВЦЭМ!$D$33:$D$776,СВЦЭМ!$A$33:$A$776,$A136,СВЦЭМ!$B$33:$B$776,R$119)+'СЕТ СН'!$I$11+СВЦЭМ!$D$10+'СЕТ СН'!$I$5-'СЕТ СН'!$I$21</f>
        <v>3722.7272767100003</v>
      </c>
      <c r="S136" s="36">
        <f>SUMIFS(СВЦЭМ!$D$33:$D$776,СВЦЭМ!$A$33:$A$776,$A136,СВЦЭМ!$B$33:$B$776,S$119)+'СЕТ СН'!$I$11+СВЦЭМ!$D$10+'СЕТ СН'!$I$5-'СЕТ СН'!$I$21</f>
        <v>3683.61319439</v>
      </c>
      <c r="T136" s="36">
        <f>SUMIFS(СВЦЭМ!$D$33:$D$776,СВЦЭМ!$A$33:$A$776,$A136,СВЦЭМ!$B$33:$B$776,T$119)+'СЕТ СН'!$I$11+СВЦЭМ!$D$10+'СЕТ СН'!$I$5-'СЕТ СН'!$I$21</f>
        <v>3674.9099185700002</v>
      </c>
      <c r="U136" s="36">
        <f>SUMIFS(СВЦЭМ!$D$33:$D$776,СВЦЭМ!$A$33:$A$776,$A136,СВЦЭМ!$B$33:$B$776,U$119)+'СЕТ СН'!$I$11+СВЦЭМ!$D$10+'СЕТ СН'!$I$5-'СЕТ СН'!$I$21</f>
        <v>3684.1170378400002</v>
      </c>
      <c r="V136" s="36">
        <f>SUMIFS(СВЦЭМ!$D$33:$D$776,СВЦЭМ!$A$33:$A$776,$A136,СВЦЭМ!$B$33:$B$776,V$119)+'СЕТ СН'!$I$11+СВЦЭМ!$D$10+'СЕТ СН'!$I$5-'СЕТ СН'!$I$21</f>
        <v>3686.3481568900002</v>
      </c>
      <c r="W136" s="36">
        <f>SUMIFS(СВЦЭМ!$D$33:$D$776,СВЦЭМ!$A$33:$A$776,$A136,СВЦЭМ!$B$33:$B$776,W$119)+'СЕТ СН'!$I$11+СВЦЭМ!$D$10+'СЕТ СН'!$I$5-'СЕТ СН'!$I$21</f>
        <v>3669.4267225100002</v>
      </c>
      <c r="X136" s="36">
        <f>SUMIFS(СВЦЭМ!$D$33:$D$776,СВЦЭМ!$A$33:$A$776,$A136,СВЦЭМ!$B$33:$B$776,X$119)+'СЕТ СН'!$I$11+СВЦЭМ!$D$10+'СЕТ СН'!$I$5-'СЕТ СН'!$I$21</f>
        <v>3687.7083027100002</v>
      </c>
      <c r="Y136" s="36">
        <f>SUMIFS(СВЦЭМ!$D$33:$D$776,СВЦЭМ!$A$33:$A$776,$A136,СВЦЭМ!$B$33:$B$776,Y$119)+'СЕТ СН'!$I$11+СВЦЭМ!$D$10+'СЕТ СН'!$I$5-'СЕТ СН'!$I$21</f>
        <v>3765.04245937</v>
      </c>
    </row>
    <row r="137" spans="1:25" ht="15.75" x14ac:dyDescent="0.2">
      <c r="A137" s="35">
        <f t="shared" si="3"/>
        <v>43726</v>
      </c>
      <c r="B137" s="36">
        <f>SUMIFS(СВЦЭМ!$D$33:$D$776,СВЦЭМ!$A$33:$A$776,$A137,СВЦЭМ!$B$33:$B$776,B$119)+'СЕТ СН'!$I$11+СВЦЭМ!$D$10+'СЕТ СН'!$I$5-'СЕТ СН'!$I$21</f>
        <v>3808.7855840800003</v>
      </c>
      <c r="C137" s="36">
        <f>SUMIFS(СВЦЭМ!$D$33:$D$776,СВЦЭМ!$A$33:$A$776,$A137,СВЦЭМ!$B$33:$B$776,C$119)+'СЕТ СН'!$I$11+СВЦЭМ!$D$10+'СЕТ СН'!$I$5-'СЕТ СН'!$I$21</f>
        <v>3811.3713140200002</v>
      </c>
      <c r="D137" s="36">
        <f>SUMIFS(СВЦЭМ!$D$33:$D$776,СВЦЭМ!$A$33:$A$776,$A137,СВЦЭМ!$B$33:$B$776,D$119)+'СЕТ СН'!$I$11+СВЦЭМ!$D$10+'СЕТ СН'!$I$5-'СЕТ СН'!$I$21</f>
        <v>3818.5309583500002</v>
      </c>
      <c r="E137" s="36">
        <f>SUMIFS(СВЦЭМ!$D$33:$D$776,СВЦЭМ!$A$33:$A$776,$A137,СВЦЭМ!$B$33:$B$776,E$119)+'СЕТ СН'!$I$11+СВЦЭМ!$D$10+'СЕТ СН'!$I$5-'СЕТ СН'!$I$21</f>
        <v>3824.7657665000002</v>
      </c>
      <c r="F137" s="36">
        <f>SUMIFS(СВЦЭМ!$D$33:$D$776,СВЦЭМ!$A$33:$A$776,$A137,СВЦЭМ!$B$33:$B$776,F$119)+'СЕТ СН'!$I$11+СВЦЭМ!$D$10+'СЕТ СН'!$I$5-'СЕТ СН'!$I$21</f>
        <v>3825.42223354</v>
      </c>
      <c r="G137" s="36">
        <f>SUMIFS(СВЦЭМ!$D$33:$D$776,СВЦЭМ!$A$33:$A$776,$A137,СВЦЭМ!$B$33:$B$776,G$119)+'СЕТ СН'!$I$11+СВЦЭМ!$D$10+'СЕТ СН'!$I$5-'СЕТ СН'!$I$21</f>
        <v>3805.7818273600001</v>
      </c>
      <c r="H137" s="36">
        <f>SUMIFS(СВЦЭМ!$D$33:$D$776,СВЦЭМ!$A$33:$A$776,$A137,СВЦЭМ!$B$33:$B$776,H$119)+'СЕТ СН'!$I$11+СВЦЭМ!$D$10+'СЕТ СН'!$I$5-'СЕТ СН'!$I$21</f>
        <v>3766.6245740600002</v>
      </c>
      <c r="I137" s="36">
        <f>SUMIFS(СВЦЭМ!$D$33:$D$776,СВЦЭМ!$A$33:$A$776,$A137,СВЦЭМ!$B$33:$B$776,I$119)+'СЕТ СН'!$I$11+СВЦЭМ!$D$10+'СЕТ СН'!$I$5-'СЕТ СН'!$I$21</f>
        <v>3724.13392251</v>
      </c>
      <c r="J137" s="36">
        <f>SUMIFS(СВЦЭМ!$D$33:$D$776,СВЦЭМ!$A$33:$A$776,$A137,СВЦЭМ!$B$33:$B$776,J$119)+'СЕТ СН'!$I$11+СВЦЭМ!$D$10+'СЕТ СН'!$I$5-'СЕТ СН'!$I$21</f>
        <v>3688.4525779200003</v>
      </c>
      <c r="K137" s="36">
        <f>SUMIFS(СВЦЭМ!$D$33:$D$776,СВЦЭМ!$A$33:$A$776,$A137,СВЦЭМ!$B$33:$B$776,K$119)+'СЕТ СН'!$I$11+СВЦЭМ!$D$10+'СЕТ СН'!$I$5-'СЕТ СН'!$I$21</f>
        <v>3681.36389186</v>
      </c>
      <c r="L137" s="36">
        <f>SUMIFS(СВЦЭМ!$D$33:$D$776,СВЦЭМ!$A$33:$A$776,$A137,СВЦЭМ!$B$33:$B$776,L$119)+'СЕТ СН'!$I$11+СВЦЭМ!$D$10+'СЕТ СН'!$I$5-'СЕТ СН'!$I$21</f>
        <v>3676.21657031</v>
      </c>
      <c r="M137" s="36">
        <f>SUMIFS(СВЦЭМ!$D$33:$D$776,СВЦЭМ!$A$33:$A$776,$A137,СВЦЭМ!$B$33:$B$776,M$119)+'СЕТ СН'!$I$11+СВЦЭМ!$D$10+'СЕТ СН'!$I$5-'СЕТ СН'!$I$21</f>
        <v>3672.5250122900002</v>
      </c>
      <c r="N137" s="36">
        <f>SUMIFS(СВЦЭМ!$D$33:$D$776,СВЦЭМ!$A$33:$A$776,$A137,СВЦЭМ!$B$33:$B$776,N$119)+'СЕТ СН'!$I$11+СВЦЭМ!$D$10+'СЕТ СН'!$I$5-'СЕТ СН'!$I$21</f>
        <v>3677.7660550300002</v>
      </c>
      <c r="O137" s="36">
        <f>SUMIFS(СВЦЭМ!$D$33:$D$776,СВЦЭМ!$A$33:$A$776,$A137,СВЦЭМ!$B$33:$B$776,O$119)+'СЕТ СН'!$I$11+СВЦЭМ!$D$10+'СЕТ СН'!$I$5-'СЕТ СН'!$I$21</f>
        <v>3686.6597544200004</v>
      </c>
      <c r="P137" s="36">
        <f>SUMIFS(СВЦЭМ!$D$33:$D$776,СВЦЭМ!$A$33:$A$776,$A137,СВЦЭМ!$B$33:$B$776,P$119)+'СЕТ СН'!$I$11+СВЦЭМ!$D$10+'СЕТ СН'!$I$5-'СЕТ СН'!$I$21</f>
        <v>3689.1999159699999</v>
      </c>
      <c r="Q137" s="36">
        <f>SUMIFS(СВЦЭМ!$D$33:$D$776,СВЦЭМ!$A$33:$A$776,$A137,СВЦЭМ!$B$33:$B$776,Q$119)+'СЕТ СН'!$I$11+СВЦЭМ!$D$10+'СЕТ СН'!$I$5-'СЕТ СН'!$I$21</f>
        <v>3698.9395932100001</v>
      </c>
      <c r="R137" s="36">
        <f>SUMIFS(СВЦЭМ!$D$33:$D$776,СВЦЭМ!$A$33:$A$776,$A137,СВЦЭМ!$B$33:$B$776,R$119)+'СЕТ СН'!$I$11+СВЦЭМ!$D$10+'СЕТ СН'!$I$5-'СЕТ СН'!$I$21</f>
        <v>3674.4038634500002</v>
      </c>
      <c r="S137" s="36">
        <f>SUMIFS(СВЦЭМ!$D$33:$D$776,СВЦЭМ!$A$33:$A$776,$A137,СВЦЭМ!$B$33:$B$776,S$119)+'СЕТ СН'!$I$11+СВЦЭМ!$D$10+'СЕТ СН'!$I$5-'СЕТ СН'!$I$21</f>
        <v>3660.8136525099999</v>
      </c>
      <c r="T137" s="36">
        <f>SUMIFS(СВЦЭМ!$D$33:$D$776,СВЦЭМ!$A$33:$A$776,$A137,СВЦЭМ!$B$33:$B$776,T$119)+'СЕТ СН'!$I$11+СВЦЭМ!$D$10+'СЕТ СН'!$I$5-'СЕТ СН'!$I$21</f>
        <v>3689.22546517</v>
      </c>
      <c r="U137" s="36">
        <f>SUMIFS(СВЦЭМ!$D$33:$D$776,СВЦЭМ!$A$33:$A$776,$A137,СВЦЭМ!$B$33:$B$776,U$119)+'СЕТ СН'!$I$11+СВЦЭМ!$D$10+'СЕТ СН'!$I$5-'СЕТ СН'!$I$21</f>
        <v>3721.1687560400001</v>
      </c>
      <c r="V137" s="36">
        <f>SUMIFS(СВЦЭМ!$D$33:$D$776,СВЦЭМ!$A$33:$A$776,$A137,СВЦЭМ!$B$33:$B$776,V$119)+'СЕТ СН'!$I$11+СВЦЭМ!$D$10+'СЕТ СН'!$I$5-'СЕТ СН'!$I$21</f>
        <v>3739.0322194700002</v>
      </c>
      <c r="W137" s="36">
        <f>SUMIFS(СВЦЭМ!$D$33:$D$776,СВЦЭМ!$A$33:$A$776,$A137,СВЦЭМ!$B$33:$B$776,W$119)+'СЕТ СН'!$I$11+СВЦЭМ!$D$10+'СЕТ СН'!$I$5-'СЕТ СН'!$I$21</f>
        <v>3724.1533963700003</v>
      </c>
      <c r="X137" s="36">
        <f>SUMIFS(СВЦЭМ!$D$33:$D$776,СВЦЭМ!$A$33:$A$776,$A137,СВЦЭМ!$B$33:$B$776,X$119)+'СЕТ СН'!$I$11+СВЦЭМ!$D$10+'СЕТ СН'!$I$5-'СЕТ СН'!$I$21</f>
        <v>3689.96530351</v>
      </c>
      <c r="Y137" s="36">
        <f>SUMIFS(СВЦЭМ!$D$33:$D$776,СВЦЭМ!$A$33:$A$776,$A137,СВЦЭМ!$B$33:$B$776,Y$119)+'СЕТ СН'!$I$11+СВЦЭМ!$D$10+'СЕТ СН'!$I$5-'СЕТ СН'!$I$21</f>
        <v>3712.0792364700001</v>
      </c>
    </row>
    <row r="138" spans="1:25" ht="15.75" x14ac:dyDescent="0.2">
      <c r="A138" s="35">
        <f t="shared" si="3"/>
        <v>43727</v>
      </c>
      <c r="B138" s="36">
        <f>SUMIFS(СВЦЭМ!$D$33:$D$776,СВЦЭМ!$A$33:$A$776,$A138,СВЦЭМ!$B$33:$B$776,B$119)+'СЕТ СН'!$I$11+СВЦЭМ!$D$10+'СЕТ СН'!$I$5-'СЕТ СН'!$I$21</f>
        <v>3701.3342231000001</v>
      </c>
      <c r="C138" s="36">
        <f>SUMIFS(СВЦЭМ!$D$33:$D$776,СВЦЭМ!$A$33:$A$776,$A138,СВЦЭМ!$B$33:$B$776,C$119)+'СЕТ СН'!$I$11+СВЦЭМ!$D$10+'СЕТ СН'!$I$5-'СЕТ СН'!$I$21</f>
        <v>3724.9211668900002</v>
      </c>
      <c r="D138" s="36">
        <f>SUMIFS(СВЦЭМ!$D$33:$D$776,СВЦЭМ!$A$33:$A$776,$A138,СВЦЭМ!$B$33:$B$776,D$119)+'СЕТ СН'!$I$11+СВЦЭМ!$D$10+'СЕТ СН'!$I$5-'СЕТ СН'!$I$21</f>
        <v>3750.6389196</v>
      </c>
      <c r="E138" s="36">
        <f>SUMIFS(СВЦЭМ!$D$33:$D$776,СВЦЭМ!$A$33:$A$776,$A138,СВЦЭМ!$B$33:$B$776,E$119)+'СЕТ СН'!$I$11+СВЦЭМ!$D$10+'СЕТ СН'!$I$5-'СЕТ СН'!$I$21</f>
        <v>3758.44471436</v>
      </c>
      <c r="F138" s="36">
        <f>SUMIFS(СВЦЭМ!$D$33:$D$776,СВЦЭМ!$A$33:$A$776,$A138,СВЦЭМ!$B$33:$B$776,F$119)+'СЕТ СН'!$I$11+СВЦЭМ!$D$10+'СЕТ СН'!$I$5-'СЕТ СН'!$I$21</f>
        <v>3760.6316427500001</v>
      </c>
      <c r="G138" s="36">
        <f>SUMIFS(СВЦЭМ!$D$33:$D$776,СВЦЭМ!$A$33:$A$776,$A138,СВЦЭМ!$B$33:$B$776,G$119)+'СЕТ СН'!$I$11+СВЦЭМ!$D$10+'СЕТ СН'!$I$5-'СЕТ СН'!$I$21</f>
        <v>3741.8399734499999</v>
      </c>
      <c r="H138" s="36">
        <f>SUMIFS(СВЦЭМ!$D$33:$D$776,СВЦЭМ!$A$33:$A$776,$A138,СВЦЭМ!$B$33:$B$776,H$119)+'СЕТ СН'!$I$11+СВЦЭМ!$D$10+'СЕТ СН'!$I$5-'СЕТ СН'!$I$21</f>
        <v>3702.63942597</v>
      </c>
      <c r="I138" s="36">
        <f>SUMIFS(СВЦЭМ!$D$33:$D$776,СВЦЭМ!$A$33:$A$776,$A138,СВЦЭМ!$B$33:$B$776,I$119)+'СЕТ СН'!$I$11+СВЦЭМ!$D$10+'СЕТ СН'!$I$5-'СЕТ СН'!$I$21</f>
        <v>3660.8561866300001</v>
      </c>
      <c r="J138" s="36">
        <f>SUMIFS(СВЦЭМ!$D$33:$D$776,СВЦЭМ!$A$33:$A$776,$A138,СВЦЭМ!$B$33:$B$776,J$119)+'СЕТ СН'!$I$11+СВЦЭМ!$D$10+'СЕТ СН'!$I$5-'СЕТ СН'!$I$21</f>
        <v>3675.8208556700001</v>
      </c>
      <c r="K138" s="36">
        <f>SUMIFS(СВЦЭМ!$D$33:$D$776,СВЦЭМ!$A$33:$A$776,$A138,СВЦЭМ!$B$33:$B$776,K$119)+'СЕТ СН'!$I$11+СВЦЭМ!$D$10+'СЕТ СН'!$I$5-'СЕТ СН'!$I$21</f>
        <v>3746.3842300300003</v>
      </c>
      <c r="L138" s="36">
        <f>SUMIFS(СВЦЭМ!$D$33:$D$776,СВЦЭМ!$A$33:$A$776,$A138,СВЦЭМ!$B$33:$B$776,L$119)+'СЕТ СН'!$I$11+СВЦЭМ!$D$10+'СЕТ СН'!$I$5-'СЕТ СН'!$I$21</f>
        <v>3798.1738601400002</v>
      </c>
      <c r="M138" s="36">
        <f>SUMIFS(СВЦЭМ!$D$33:$D$776,СВЦЭМ!$A$33:$A$776,$A138,СВЦЭМ!$B$33:$B$776,M$119)+'СЕТ СН'!$I$11+СВЦЭМ!$D$10+'СЕТ СН'!$I$5-'СЕТ СН'!$I$21</f>
        <v>3786.78561352</v>
      </c>
      <c r="N138" s="36">
        <f>SUMIFS(СВЦЭМ!$D$33:$D$776,СВЦЭМ!$A$33:$A$776,$A138,СВЦЭМ!$B$33:$B$776,N$119)+'СЕТ СН'!$I$11+СВЦЭМ!$D$10+'СЕТ СН'!$I$5-'СЕТ СН'!$I$21</f>
        <v>3796.25220025</v>
      </c>
      <c r="O138" s="36">
        <f>SUMIFS(СВЦЭМ!$D$33:$D$776,СВЦЭМ!$A$33:$A$776,$A138,СВЦЭМ!$B$33:$B$776,O$119)+'СЕТ СН'!$I$11+СВЦЭМ!$D$10+'СЕТ СН'!$I$5-'СЕТ СН'!$I$21</f>
        <v>3800.3747702300002</v>
      </c>
      <c r="P138" s="36">
        <f>SUMIFS(СВЦЭМ!$D$33:$D$776,СВЦЭМ!$A$33:$A$776,$A138,СВЦЭМ!$B$33:$B$776,P$119)+'СЕТ СН'!$I$11+СВЦЭМ!$D$10+'СЕТ СН'!$I$5-'СЕТ СН'!$I$21</f>
        <v>3681.3375545100002</v>
      </c>
      <c r="Q138" s="36">
        <f>SUMIFS(СВЦЭМ!$D$33:$D$776,СВЦЭМ!$A$33:$A$776,$A138,СВЦЭМ!$B$33:$B$776,Q$119)+'СЕТ СН'!$I$11+СВЦЭМ!$D$10+'СЕТ СН'!$I$5-'СЕТ СН'!$I$21</f>
        <v>3678.5986422599999</v>
      </c>
      <c r="R138" s="36">
        <f>SUMIFS(СВЦЭМ!$D$33:$D$776,СВЦЭМ!$A$33:$A$776,$A138,СВЦЭМ!$B$33:$B$776,R$119)+'СЕТ СН'!$I$11+СВЦЭМ!$D$10+'СЕТ СН'!$I$5-'СЕТ СН'!$I$21</f>
        <v>3679.6899344800004</v>
      </c>
      <c r="S138" s="36">
        <f>SUMIFS(СВЦЭМ!$D$33:$D$776,СВЦЭМ!$A$33:$A$776,$A138,СВЦЭМ!$B$33:$B$776,S$119)+'СЕТ СН'!$I$11+СВЦЭМ!$D$10+'СЕТ СН'!$I$5-'СЕТ СН'!$I$21</f>
        <v>3678.99257743</v>
      </c>
      <c r="T138" s="36">
        <f>SUMIFS(СВЦЭМ!$D$33:$D$776,СВЦЭМ!$A$33:$A$776,$A138,СВЦЭМ!$B$33:$B$776,T$119)+'СЕТ СН'!$I$11+СВЦЭМ!$D$10+'СЕТ СН'!$I$5-'СЕТ СН'!$I$21</f>
        <v>3683.4239123699999</v>
      </c>
      <c r="U138" s="36">
        <f>SUMIFS(СВЦЭМ!$D$33:$D$776,СВЦЭМ!$A$33:$A$776,$A138,СВЦЭМ!$B$33:$B$776,U$119)+'СЕТ СН'!$I$11+СВЦЭМ!$D$10+'СЕТ СН'!$I$5-'СЕТ СН'!$I$21</f>
        <v>3699.6736820900001</v>
      </c>
      <c r="V138" s="36">
        <f>SUMIFS(СВЦЭМ!$D$33:$D$776,СВЦЭМ!$A$33:$A$776,$A138,СВЦЭМ!$B$33:$B$776,V$119)+'СЕТ СН'!$I$11+СВЦЭМ!$D$10+'СЕТ СН'!$I$5-'СЕТ СН'!$I$21</f>
        <v>3708.00141661</v>
      </c>
      <c r="W138" s="36">
        <f>SUMIFS(СВЦЭМ!$D$33:$D$776,СВЦЭМ!$A$33:$A$776,$A138,СВЦЭМ!$B$33:$B$776,W$119)+'СЕТ СН'!$I$11+СВЦЭМ!$D$10+'СЕТ СН'!$I$5-'СЕТ СН'!$I$21</f>
        <v>3694.5208412800002</v>
      </c>
      <c r="X138" s="36">
        <f>SUMIFS(СВЦЭМ!$D$33:$D$776,СВЦЭМ!$A$33:$A$776,$A138,СВЦЭМ!$B$33:$B$776,X$119)+'СЕТ СН'!$I$11+СВЦЭМ!$D$10+'СЕТ СН'!$I$5-'СЕТ СН'!$I$21</f>
        <v>3662.8802684800003</v>
      </c>
      <c r="Y138" s="36">
        <f>SUMIFS(СВЦЭМ!$D$33:$D$776,СВЦЭМ!$A$33:$A$776,$A138,СВЦЭМ!$B$33:$B$776,Y$119)+'СЕТ СН'!$I$11+СВЦЭМ!$D$10+'СЕТ СН'!$I$5-'СЕТ СН'!$I$21</f>
        <v>3707.9224899800001</v>
      </c>
    </row>
    <row r="139" spans="1:25" ht="15.75" x14ac:dyDescent="0.2">
      <c r="A139" s="35">
        <f t="shared" si="3"/>
        <v>43728</v>
      </c>
      <c r="B139" s="36">
        <f>SUMIFS(СВЦЭМ!$D$33:$D$776,СВЦЭМ!$A$33:$A$776,$A139,СВЦЭМ!$B$33:$B$776,B$119)+'СЕТ СН'!$I$11+СВЦЭМ!$D$10+'СЕТ СН'!$I$5-'СЕТ СН'!$I$21</f>
        <v>3816.8839035700003</v>
      </c>
      <c r="C139" s="36">
        <f>SUMIFS(СВЦЭМ!$D$33:$D$776,СВЦЭМ!$A$33:$A$776,$A139,СВЦЭМ!$B$33:$B$776,C$119)+'СЕТ СН'!$I$11+СВЦЭМ!$D$10+'СЕТ СН'!$I$5-'СЕТ СН'!$I$21</f>
        <v>3854.9523987500002</v>
      </c>
      <c r="D139" s="36">
        <f>SUMIFS(СВЦЭМ!$D$33:$D$776,СВЦЭМ!$A$33:$A$776,$A139,СВЦЭМ!$B$33:$B$776,D$119)+'СЕТ СН'!$I$11+СВЦЭМ!$D$10+'СЕТ СН'!$I$5-'СЕТ СН'!$I$21</f>
        <v>3858.8352298200002</v>
      </c>
      <c r="E139" s="36">
        <f>SUMIFS(СВЦЭМ!$D$33:$D$776,СВЦЭМ!$A$33:$A$776,$A139,СВЦЭМ!$B$33:$B$776,E$119)+'СЕТ СН'!$I$11+СВЦЭМ!$D$10+'СЕТ СН'!$I$5-'СЕТ СН'!$I$21</f>
        <v>3864.2449998299999</v>
      </c>
      <c r="F139" s="36">
        <f>SUMIFS(СВЦЭМ!$D$33:$D$776,СВЦЭМ!$A$33:$A$776,$A139,СВЦЭМ!$B$33:$B$776,F$119)+'СЕТ СН'!$I$11+СВЦЭМ!$D$10+'СЕТ СН'!$I$5-'СЕТ СН'!$I$21</f>
        <v>3868.2819159600003</v>
      </c>
      <c r="G139" s="36">
        <f>SUMIFS(СВЦЭМ!$D$33:$D$776,СВЦЭМ!$A$33:$A$776,$A139,СВЦЭМ!$B$33:$B$776,G$119)+'СЕТ СН'!$I$11+СВЦЭМ!$D$10+'СЕТ СН'!$I$5-'СЕТ СН'!$I$21</f>
        <v>3862.3408295100003</v>
      </c>
      <c r="H139" s="36">
        <f>SUMIFS(СВЦЭМ!$D$33:$D$776,СВЦЭМ!$A$33:$A$776,$A139,СВЦЭМ!$B$33:$B$776,H$119)+'СЕТ СН'!$I$11+СВЦЭМ!$D$10+'СЕТ СН'!$I$5-'СЕТ СН'!$I$21</f>
        <v>3808.1445917600004</v>
      </c>
      <c r="I139" s="36">
        <f>SUMIFS(СВЦЭМ!$D$33:$D$776,СВЦЭМ!$A$33:$A$776,$A139,СВЦЭМ!$B$33:$B$776,I$119)+'СЕТ СН'!$I$11+СВЦЭМ!$D$10+'СЕТ СН'!$I$5-'СЕТ СН'!$I$21</f>
        <v>3767.2915848100001</v>
      </c>
      <c r="J139" s="36">
        <f>SUMIFS(СВЦЭМ!$D$33:$D$776,СВЦЭМ!$A$33:$A$776,$A139,СВЦЭМ!$B$33:$B$776,J$119)+'СЕТ СН'!$I$11+СВЦЭМ!$D$10+'СЕТ СН'!$I$5-'СЕТ СН'!$I$21</f>
        <v>3767.2552230700003</v>
      </c>
      <c r="K139" s="36">
        <f>SUMIFS(СВЦЭМ!$D$33:$D$776,СВЦЭМ!$A$33:$A$776,$A139,СВЦЭМ!$B$33:$B$776,K$119)+'СЕТ СН'!$I$11+СВЦЭМ!$D$10+'СЕТ СН'!$I$5-'СЕТ СН'!$I$21</f>
        <v>3754.5431364800002</v>
      </c>
      <c r="L139" s="36">
        <f>SUMIFS(СВЦЭМ!$D$33:$D$776,СВЦЭМ!$A$33:$A$776,$A139,СВЦЭМ!$B$33:$B$776,L$119)+'СЕТ СН'!$I$11+СВЦЭМ!$D$10+'СЕТ СН'!$I$5-'СЕТ СН'!$I$21</f>
        <v>3755.8060620900001</v>
      </c>
      <c r="M139" s="36">
        <f>SUMIFS(СВЦЭМ!$D$33:$D$776,СВЦЭМ!$A$33:$A$776,$A139,СВЦЭМ!$B$33:$B$776,M$119)+'СЕТ СН'!$I$11+СВЦЭМ!$D$10+'СЕТ СН'!$I$5-'СЕТ СН'!$I$21</f>
        <v>3758.7770821300001</v>
      </c>
      <c r="N139" s="36">
        <f>SUMIFS(СВЦЭМ!$D$33:$D$776,СВЦЭМ!$A$33:$A$776,$A139,СВЦЭМ!$B$33:$B$776,N$119)+'СЕТ СН'!$I$11+СВЦЭМ!$D$10+'СЕТ СН'!$I$5-'СЕТ СН'!$I$21</f>
        <v>3740.7296264699999</v>
      </c>
      <c r="O139" s="36">
        <f>SUMIFS(СВЦЭМ!$D$33:$D$776,СВЦЭМ!$A$33:$A$776,$A139,СВЦЭМ!$B$33:$B$776,O$119)+'СЕТ СН'!$I$11+СВЦЭМ!$D$10+'СЕТ СН'!$I$5-'СЕТ СН'!$I$21</f>
        <v>3742.07079866</v>
      </c>
      <c r="P139" s="36">
        <f>SUMIFS(СВЦЭМ!$D$33:$D$776,СВЦЭМ!$A$33:$A$776,$A139,СВЦЭМ!$B$33:$B$776,P$119)+'СЕТ СН'!$I$11+СВЦЭМ!$D$10+'СЕТ СН'!$I$5-'СЕТ СН'!$I$21</f>
        <v>3760.5180553499999</v>
      </c>
      <c r="Q139" s="36">
        <f>SUMIFS(СВЦЭМ!$D$33:$D$776,СВЦЭМ!$A$33:$A$776,$A139,СВЦЭМ!$B$33:$B$776,Q$119)+'СЕТ СН'!$I$11+СВЦЭМ!$D$10+'СЕТ СН'!$I$5-'СЕТ СН'!$I$21</f>
        <v>3792.4351895</v>
      </c>
      <c r="R139" s="36">
        <f>SUMIFS(СВЦЭМ!$D$33:$D$776,СВЦЭМ!$A$33:$A$776,$A139,СВЦЭМ!$B$33:$B$776,R$119)+'СЕТ СН'!$I$11+СВЦЭМ!$D$10+'СЕТ СН'!$I$5-'СЕТ СН'!$I$21</f>
        <v>3753.2402846200002</v>
      </c>
      <c r="S139" s="36">
        <f>SUMIFS(СВЦЭМ!$D$33:$D$776,СВЦЭМ!$A$33:$A$776,$A139,СВЦЭМ!$B$33:$B$776,S$119)+'СЕТ СН'!$I$11+СВЦЭМ!$D$10+'СЕТ СН'!$I$5-'СЕТ СН'!$I$21</f>
        <v>3718.8419454899999</v>
      </c>
      <c r="T139" s="36">
        <f>SUMIFS(СВЦЭМ!$D$33:$D$776,СВЦЭМ!$A$33:$A$776,$A139,СВЦЭМ!$B$33:$B$776,T$119)+'СЕТ СН'!$I$11+СВЦЭМ!$D$10+'СЕТ СН'!$I$5-'СЕТ СН'!$I$21</f>
        <v>3688.4476243200002</v>
      </c>
      <c r="U139" s="36">
        <f>SUMIFS(СВЦЭМ!$D$33:$D$776,СВЦЭМ!$A$33:$A$776,$A139,СВЦЭМ!$B$33:$B$776,U$119)+'СЕТ СН'!$I$11+СВЦЭМ!$D$10+'СЕТ СН'!$I$5-'СЕТ СН'!$I$21</f>
        <v>3651.71144792</v>
      </c>
      <c r="V139" s="36">
        <f>SUMIFS(СВЦЭМ!$D$33:$D$776,СВЦЭМ!$A$33:$A$776,$A139,СВЦЭМ!$B$33:$B$776,V$119)+'СЕТ СН'!$I$11+СВЦЭМ!$D$10+'СЕТ СН'!$I$5-'СЕТ СН'!$I$21</f>
        <v>3650.9500325700001</v>
      </c>
      <c r="W139" s="36">
        <f>SUMIFS(СВЦЭМ!$D$33:$D$776,СВЦЭМ!$A$33:$A$776,$A139,СВЦЭМ!$B$33:$B$776,W$119)+'СЕТ СН'!$I$11+СВЦЭМ!$D$10+'СЕТ СН'!$I$5-'СЕТ СН'!$I$21</f>
        <v>3645.3537189799999</v>
      </c>
      <c r="X139" s="36">
        <f>SUMIFS(СВЦЭМ!$D$33:$D$776,СВЦЭМ!$A$33:$A$776,$A139,СВЦЭМ!$B$33:$B$776,X$119)+'СЕТ СН'!$I$11+СВЦЭМ!$D$10+'СЕТ СН'!$I$5-'СЕТ СН'!$I$21</f>
        <v>3673.00929464</v>
      </c>
      <c r="Y139" s="36">
        <f>SUMIFS(СВЦЭМ!$D$33:$D$776,СВЦЭМ!$A$33:$A$776,$A139,СВЦЭМ!$B$33:$B$776,Y$119)+'СЕТ СН'!$I$11+СВЦЭМ!$D$10+'СЕТ СН'!$I$5-'СЕТ СН'!$I$21</f>
        <v>3725.7038222800002</v>
      </c>
    </row>
    <row r="140" spans="1:25" ht="15.75" x14ac:dyDescent="0.2">
      <c r="A140" s="35">
        <f t="shared" si="3"/>
        <v>43729</v>
      </c>
      <c r="B140" s="36">
        <f>SUMIFS(СВЦЭМ!$D$33:$D$776,СВЦЭМ!$A$33:$A$776,$A140,СВЦЭМ!$B$33:$B$776,B$119)+'СЕТ СН'!$I$11+СВЦЭМ!$D$10+'СЕТ СН'!$I$5-'СЕТ СН'!$I$21</f>
        <v>3785.4946324400003</v>
      </c>
      <c r="C140" s="36">
        <f>SUMIFS(СВЦЭМ!$D$33:$D$776,СВЦЭМ!$A$33:$A$776,$A140,СВЦЭМ!$B$33:$B$776,C$119)+'СЕТ СН'!$I$11+СВЦЭМ!$D$10+'СЕТ СН'!$I$5-'СЕТ СН'!$I$21</f>
        <v>3780.0222756500002</v>
      </c>
      <c r="D140" s="36">
        <f>SUMIFS(СВЦЭМ!$D$33:$D$776,СВЦЭМ!$A$33:$A$776,$A140,СВЦЭМ!$B$33:$B$776,D$119)+'СЕТ СН'!$I$11+СВЦЭМ!$D$10+'СЕТ СН'!$I$5-'СЕТ СН'!$I$21</f>
        <v>3779.6610688000001</v>
      </c>
      <c r="E140" s="36">
        <f>SUMIFS(СВЦЭМ!$D$33:$D$776,СВЦЭМ!$A$33:$A$776,$A140,СВЦЭМ!$B$33:$B$776,E$119)+'СЕТ СН'!$I$11+СВЦЭМ!$D$10+'СЕТ СН'!$I$5-'СЕТ СН'!$I$21</f>
        <v>3791.94186214</v>
      </c>
      <c r="F140" s="36">
        <f>SUMIFS(СВЦЭМ!$D$33:$D$776,СВЦЭМ!$A$33:$A$776,$A140,СВЦЭМ!$B$33:$B$776,F$119)+'СЕТ СН'!$I$11+СВЦЭМ!$D$10+'СЕТ СН'!$I$5-'СЕТ СН'!$I$21</f>
        <v>3800.15345187</v>
      </c>
      <c r="G140" s="36">
        <f>SUMIFS(СВЦЭМ!$D$33:$D$776,СВЦЭМ!$A$33:$A$776,$A140,СВЦЭМ!$B$33:$B$776,G$119)+'СЕТ СН'!$I$11+СВЦЭМ!$D$10+'СЕТ СН'!$I$5-'СЕТ СН'!$I$21</f>
        <v>3786.62828881</v>
      </c>
      <c r="H140" s="36">
        <f>SUMIFS(СВЦЭМ!$D$33:$D$776,СВЦЭМ!$A$33:$A$776,$A140,СВЦЭМ!$B$33:$B$776,H$119)+'СЕТ СН'!$I$11+СВЦЭМ!$D$10+'СЕТ СН'!$I$5-'СЕТ СН'!$I$21</f>
        <v>3760.9686832800003</v>
      </c>
      <c r="I140" s="36">
        <f>SUMIFS(СВЦЭМ!$D$33:$D$776,СВЦЭМ!$A$33:$A$776,$A140,СВЦЭМ!$B$33:$B$776,I$119)+'СЕТ СН'!$I$11+СВЦЭМ!$D$10+'СЕТ СН'!$I$5-'СЕТ СН'!$I$21</f>
        <v>3730.1567949200003</v>
      </c>
      <c r="J140" s="36">
        <f>SUMIFS(СВЦЭМ!$D$33:$D$776,СВЦЭМ!$A$33:$A$776,$A140,СВЦЭМ!$B$33:$B$776,J$119)+'СЕТ СН'!$I$11+СВЦЭМ!$D$10+'СЕТ СН'!$I$5-'СЕТ СН'!$I$21</f>
        <v>3738.5237087800001</v>
      </c>
      <c r="K140" s="36">
        <f>SUMIFS(СВЦЭМ!$D$33:$D$776,СВЦЭМ!$A$33:$A$776,$A140,СВЦЭМ!$B$33:$B$776,K$119)+'СЕТ СН'!$I$11+СВЦЭМ!$D$10+'СЕТ СН'!$I$5-'СЕТ СН'!$I$21</f>
        <v>3788.2311966400002</v>
      </c>
      <c r="L140" s="36">
        <f>SUMIFS(СВЦЭМ!$D$33:$D$776,СВЦЭМ!$A$33:$A$776,$A140,СВЦЭМ!$B$33:$B$776,L$119)+'СЕТ СН'!$I$11+СВЦЭМ!$D$10+'СЕТ СН'!$I$5-'СЕТ СН'!$I$21</f>
        <v>3798.5242715900004</v>
      </c>
      <c r="M140" s="36">
        <f>SUMIFS(СВЦЭМ!$D$33:$D$776,СВЦЭМ!$A$33:$A$776,$A140,СВЦЭМ!$B$33:$B$776,M$119)+'СЕТ СН'!$I$11+СВЦЭМ!$D$10+'СЕТ СН'!$I$5-'СЕТ СН'!$I$21</f>
        <v>3801.0506769399999</v>
      </c>
      <c r="N140" s="36">
        <f>SUMIFS(СВЦЭМ!$D$33:$D$776,СВЦЭМ!$A$33:$A$776,$A140,СВЦЭМ!$B$33:$B$776,N$119)+'СЕТ СН'!$I$11+СВЦЭМ!$D$10+'СЕТ СН'!$I$5-'СЕТ СН'!$I$21</f>
        <v>3791.2086629</v>
      </c>
      <c r="O140" s="36">
        <f>SUMIFS(СВЦЭМ!$D$33:$D$776,СВЦЭМ!$A$33:$A$776,$A140,СВЦЭМ!$B$33:$B$776,O$119)+'СЕТ СН'!$I$11+СВЦЭМ!$D$10+'СЕТ СН'!$I$5-'СЕТ СН'!$I$21</f>
        <v>3784.8903038100002</v>
      </c>
      <c r="P140" s="36">
        <f>SUMIFS(СВЦЭМ!$D$33:$D$776,СВЦЭМ!$A$33:$A$776,$A140,СВЦЭМ!$B$33:$B$776,P$119)+'СЕТ СН'!$I$11+СВЦЭМ!$D$10+'СЕТ СН'!$I$5-'СЕТ СН'!$I$21</f>
        <v>3786.80496455</v>
      </c>
      <c r="Q140" s="36">
        <f>SUMIFS(СВЦЭМ!$D$33:$D$776,СВЦЭМ!$A$33:$A$776,$A140,СВЦЭМ!$B$33:$B$776,Q$119)+'СЕТ СН'!$I$11+СВЦЭМ!$D$10+'СЕТ СН'!$I$5-'СЕТ СН'!$I$21</f>
        <v>3786.2548186000004</v>
      </c>
      <c r="R140" s="36">
        <f>SUMIFS(СВЦЭМ!$D$33:$D$776,СВЦЭМ!$A$33:$A$776,$A140,СВЦЭМ!$B$33:$B$776,R$119)+'СЕТ СН'!$I$11+СВЦЭМ!$D$10+'СЕТ СН'!$I$5-'СЕТ СН'!$I$21</f>
        <v>3796.5532831400001</v>
      </c>
      <c r="S140" s="36">
        <f>SUMIFS(СВЦЭМ!$D$33:$D$776,СВЦЭМ!$A$33:$A$776,$A140,СВЦЭМ!$B$33:$B$776,S$119)+'СЕТ СН'!$I$11+СВЦЭМ!$D$10+'СЕТ СН'!$I$5-'СЕТ СН'!$I$21</f>
        <v>3813.0884133899999</v>
      </c>
      <c r="T140" s="36">
        <f>SUMIFS(СВЦЭМ!$D$33:$D$776,СВЦЭМ!$A$33:$A$776,$A140,СВЦЭМ!$B$33:$B$776,T$119)+'СЕТ СН'!$I$11+СВЦЭМ!$D$10+'СЕТ СН'!$I$5-'СЕТ СН'!$I$21</f>
        <v>3837.3972707900002</v>
      </c>
      <c r="U140" s="36">
        <f>SUMIFS(СВЦЭМ!$D$33:$D$776,СВЦЭМ!$A$33:$A$776,$A140,СВЦЭМ!$B$33:$B$776,U$119)+'СЕТ СН'!$I$11+СВЦЭМ!$D$10+'СЕТ СН'!$I$5-'СЕТ СН'!$I$21</f>
        <v>3846.0066391200003</v>
      </c>
      <c r="V140" s="36">
        <f>SUMIFS(СВЦЭМ!$D$33:$D$776,СВЦЭМ!$A$33:$A$776,$A140,СВЦЭМ!$B$33:$B$776,V$119)+'СЕТ СН'!$I$11+СВЦЭМ!$D$10+'СЕТ СН'!$I$5-'СЕТ СН'!$I$21</f>
        <v>3854.3471018</v>
      </c>
      <c r="W140" s="36">
        <f>SUMIFS(СВЦЭМ!$D$33:$D$776,СВЦЭМ!$A$33:$A$776,$A140,СВЦЭМ!$B$33:$B$776,W$119)+'СЕТ СН'!$I$11+СВЦЭМ!$D$10+'СЕТ СН'!$I$5-'СЕТ СН'!$I$21</f>
        <v>3850.1601080999999</v>
      </c>
      <c r="X140" s="36">
        <f>SUMIFS(СВЦЭМ!$D$33:$D$776,СВЦЭМ!$A$33:$A$776,$A140,СВЦЭМ!$B$33:$B$776,X$119)+'СЕТ СН'!$I$11+СВЦЭМ!$D$10+'СЕТ СН'!$I$5-'СЕТ СН'!$I$21</f>
        <v>3810.13229568</v>
      </c>
      <c r="Y140" s="36">
        <f>SUMIFS(СВЦЭМ!$D$33:$D$776,СВЦЭМ!$A$33:$A$776,$A140,СВЦЭМ!$B$33:$B$776,Y$119)+'СЕТ СН'!$I$11+СВЦЭМ!$D$10+'СЕТ СН'!$I$5-'СЕТ СН'!$I$21</f>
        <v>3778.2265887399999</v>
      </c>
    </row>
    <row r="141" spans="1:25" ht="15.75" x14ac:dyDescent="0.2">
      <c r="A141" s="35">
        <f t="shared" si="3"/>
        <v>43730</v>
      </c>
      <c r="B141" s="36">
        <f>SUMIFS(СВЦЭМ!$D$33:$D$776,СВЦЭМ!$A$33:$A$776,$A141,СВЦЭМ!$B$33:$B$776,B$119)+'СЕТ СН'!$I$11+СВЦЭМ!$D$10+'СЕТ СН'!$I$5-'СЕТ СН'!$I$21</f>
        <v>3830.3291962600001</v>
      </c>
      <c r="C141" s="36">
        <f>SUMIFS(СВЦЭМ!$D$33:$D$776,СВЦЭМ!$A$33:$A$776,$A141,СВЦЭМ!$B$33:$B$776,C$119)+'СЕТ СН'!$I$11+СВЦЭМ!$D$10+'СЕТ СН'!$I$5-'СЕТ СН'!$I$21</f>
        <v>3862.0398120300001</v>
      </c>
      <c r="D141" s="36">
        <f>SUMIFS(СВЦЭМ!$D$33:$D$776,СВЦЭМ!$A$33:$A$776,$A141,СВЦЭМ!$B$33:$B$776,D$119)+'СЕТ СН'!$I$11+СВЦЭМ!$D$10+'СЕТ СН'!$I$5-'СЕТ СН'!$I$21</f>
        <v>3876.5163430600001</v>
      </c>
      <c r="E141" s="36">
        <f>SUMIFS(СВЦЭМ!$D$33:$D$776,СВЦЭМ!$A$33:$A$776,$A141,СВЦЭМ!$B$33:$B$776,E$119)+'СЕТ СН'!$I$11+СВЦЭМ!$D$10+'СЕТ СН'!$I$5-'СЕТ СН'!$I$21</f>
        <v>3885.7173372800003</v>
      </c>
      <c r="F141" s="36">
        <f>SUMIFS(СВЦЭМ!$D$33:$D$776,СВЦЭМ!$A$33:$A$776,$A141,СВЦЭМ!$B$33:$B$776,F$119)+'СЕТ СН'!$I$11+СВЦЭМ!$D$10+'СЕТ СН'!$I$5-'СЕТ СН'!$I$21</f>
        <v>3892.8662854200002</v>
      </c>
      <c r="G141" s="36">
        <f>SUMIFS(СВЦЭМ!$D$33:$D$776,СВЦЭМ!$A$33:$A$776,$A141,СВЦЭМ!$B$33:$B$776,G$119)+'СЕТ СН'!$I$11+СВЦЭМ!$D$10+'СЕТ СН'!$I$5-'СЕТ СН'!$I$21</f>
        <v>3896.0505069300002</v>
      </c>
      <c r="H141" s="36">
        <f>SUMIFS(СВЦЭМ!$D$33:$D$776,СВЦЭМ!$A$33:$A$776,$A141,СВЦЭМ!$B$33:$B$776,H$119)+'СЕТ СН'!$I$11+СВЦЭМ!$D$10+'СЕТ СН'!$I$5-'СЕТ СН'!$I$21</f>
        <v>3863.6184125899999</v>
      </c>
      <c r="I141" s="36">
        <f>SUMIFS(СВЦЭМ!$D$33:$D$776,СВЦЭМ!$A$33:$A$776,$A141,СВЦЭМ!$B$33:$B$776,I$119)+'СЕТ СН'!$I$11+СВЦЭМ!$D$10+'СЕТ СН'!$I$5-'СЕТ СН'!$I$21</f>
        <v>3841.2407031400003</v>
      </c>
      <c r="J141" s="36">
        <f>SUMIFS(СВЦЭМ!$D$33:$D$776,СВЦЭМ!$A$33:$A$776,$A141,СВЦЭМ!$B$33:$B$776,J$119)+'СЕТ СН'!$I$11+СВЦЭМ!$D$10+'СЕТ СН'!$I$5-'СЕТ СН'!$I$21</f>
        <v>3809.7111840799998</v>
      </c>
      <c r="K141" s="36">
        <f>SUMIFS(СВЦЭМ!$D$33:$D$776,СВЦЭМ!$A$33:$A$776,$A141,СВЦЭМ!$B$33:$B$776,K$119)+'СЕТ СН'!$I$11+СВЦЭМ!$D$10+'СЕТ СН'!$I$5-'СЕТ СН'!$I$21</f>
        <v>3787.4060157700001</v>
      </c>
      <c r="L141" s="36">
        <f>SUMIFS(СВЦЭМ!$D$33:$D$776,СВЦЭМ!$A$33:$A$776,$A141,СВЦЭМ!$B$33:$B$776,L$119)+'СЕТ СН'!$I$11+СВЦЭМ!$D$10+'СЕТ СН'!$I$5-'СЕТ СН'!$I$21</f>
        <v>3788.1299736400001</v>
      </c>
      <c r="M141" s="36">
        <f>SUMIFS(СВЦЭМ!$D$33:$D$776,СВЦЭМ!$A$33:$A$776,$A141,СВЦЭМ!$B$33:$B$776,M$119)+'СЕТ СН'!$I$11+СВЦЭМ!$D$10+'СЕТ СН'!$I$5-'СЕТ СН'!$I$21</f>
        <v>3782.8364221299998</v>
      </c>
      <c r="N141" s="36">
        <f>SUMIFS(СВЦЭМ!$D$33:$D$776,СВЦЭМ!$A$33:$A$776,$A141,СВЦЭМ!$B$33:$B$776,N$119)+'СЕТ СН'!$I$11+СВЦЭМ!$D$10+'СЕТ СН'!$I$5-'СЕТ СН'!$I$21</f>
        <v>3776.0680491900002</v>
      </c>
      <c r="O141" s="36">
        <f>SUMIFS(СВЦЭМ!$D$33:$D$776,СВЦЭМ!$A$33:$A$776,$A141,СВЦЭМ!$B$33:$B$776,O$119)+'СЕТ СН'!$I$11+СВЦЭМ!$D$10+'СЕТ СН'!$I$5-'СЕТ СН'!$I$21</f>
        <v>3769.6140204500002</v>
      </c>
      <c r="P141" s="36">
        <f>SUMIFS(СВЦЭМ!$D$33:$D$776,СВЦЭМ!$A$33:$A$776,$A141,СВЦЭМ!$B$33:$B$776,P$119)+'СЕТ СН'!$I$11+СВЦЭМ!$D$10+'СЕТ СН'!$I$5-'СЕТ СН'!$I$21</f>
        <v>3767.8948810800002</v>
      </c>
      <c r="Q141" s="36">
        <f>SUMIFS(СВЦЭМ!$D$33:$D$776,СВЦЭМ!$A$33:$A$776,$A141,СВЦЭМ!$B$33:$B$776,Q$119)+'СЕТ СН'!$I$11+СВЦЭМ!$D$10+'СЕТ СН'!$I$5-'СЕТ СН'!$I$21</f>
        <v>3762.31888424</v>
      </c>
      <c r="R141" s="36">
        <f>SUMIFS(СВЦЭМ!$D$33:$D$776,СВЦЭМ!$A$33:$A$776,$A141,СВЦЭМ!$B$33:$B$776,R$119)+'СЕТ СН'!$I$11+СВЦЭМ!$D$10+'СЕТ СН'!$I$5-'СЕТ СН'!$I$21</f>
        <v>3772.4418058800002</v>
      </c>
      <c r="S141" s="36">
        <f>SUMIFS(СВЦЭМ!$D$33:$D$776,СВЦЭМ!$A$33:$A$776,$A141,СВЦЭМ!$B$33:$B$776,S$119)+'СЕТ СН'!$I$11+СВЦЭМ!$D$10+'СЕТ СН'!$I$5-'СЕТ СН'!$I$21</f>
        <v>3795.42322487</v>
      </c>
      <c r="T141" s="36">
        <f>SUMIFS(СВЦЭМ!$D$33:$D$776,СВЦЭМ!$A$33:$A$776,$A141,СВЦЭМ!$B$33:$B$776,T$119)+'СЕТ СН'!$I$11+СВЦЭМ!$D$10+'СЕТ СН'!$I$5-'СЕТ СН'!$I$21</f>
        <v>3814.6675727700003</v>
      </c>
      <c r="U141" s="36">
        <f>SUMIFS(СВЦЭМ!$D$33:$D$776,СВЦЭМ!$A$33:$A$776,$A141,СВЦЭМ!$B$33:$B$776,U$119)+'СЕТ СН'!$I$11+СВЦЭМ!$D$10+'СЕТ СН'!$I$5-'СЕТ СН'!$I$21</f>
        <v>3853.3824134000001</v>
      </c>
      <c r="V141" s="36">
        <f>SUMIFS(СВЦЭМ!$D$33:$D$776,СВЦЭМ!$A$33:$A$776,$A141,СВЦЭМ!$B$33:$B$776,V$119)+'СЕТ СН'!$I$11+СВЦЭМ!$D$10+'СЕТ СН'!$I$5-'СЕТ СН'!$I$21</f>
        <v>3865.70635666</v>
      </c>
      <c r="W141" s="36">
        <f>SUMIFS(СВЦЭМ!$D$33:$D$776,СВЦЭМ!$A$33:$A$776,$A141,СВЦЭМ!$B$33:$B$776,W$119)+'СЕТ СН'!$I$11+СВЦЭМ!$D$10+'СЕТ СН'!$I$5-'СЕТ СН'!$I$21</f>
        <v>3861.2236920300002</v>
      </c>
      <c r="X141" s="36">
        <f>SUMIFS(СВЦЭМ!$D$33:$D$776,СВЦЭМ!$A$33:$A$776,$A141,СВЦЭМ!$B$33:$B$776,X$119)+'СЕТ СН'!$I$11+СВЦЭМ!$D$10+'СЕТ СН'!$I$5-'СЕТ СН'!$I$21</f>
        <v>3832.2847302099999</v>
      </c>
      <c r="Y141" s="36">
        <f>SUMIFS(СВЦЭМ!$D$33:$D$776,СВЦЭМ!$A$33:$A$776,$A141,СВЦЭМ!$B$33:$B$776,Y$119)+'СЕТ СН'!$I$11+СВЦЭМ!$D$10+'СЕТ СН'!$I$5-'СЕТ СН'!$I$21</f>
        <v>3801.770712</v>
      </c>
    </row>
    <row r="142" spans="1:25" ht="15.75" x14ac:dyDescent="0.2">
      <c r="A142" s="35">
        <f t="shared" si="3"/>
        <v>43731</v>
      </c>
      <c r="B142" s="36">
        <f>SUMIFS(СВЦЭМ!$D$33:$D$776,СВЦЭМ!$A$33:$A$776,$A142,СВЦЭМ!$B$33:$B$776,B$119)+'СЕТ СН'!$I$11+СВЦЭМ!$D$10+'СЕТ СН'!$I$5-'СЕТ СН'!$I$21</f>
        <v>3865.50938451</v>
      </c>
      <c r="C142" s="36">
        <f>SUMIFS(СВЦЭМ!$D$33:$D$776,СВЦЭМ!$A$33:$A$776,$A142,СВЦЭМ!$B$33:$B$776,C$119)+'СЕТ СН'!$I$11+СВЦЭМ!$D$10+'СЕТ СН'!$I$5-'СЕТ СН'!$I$21</f>
        <v>3895.6292546300001</v>
      </c>
      <c r="D142" s="36">
        <f>SUMIFS(СВЦЭМ!$D$33:$D$776,СВЦЭМ!$A$33:$A$776,$A142,СВЦЭМ!$B$33:$B$776,D$119)+'СЕТ СН'!$I$11+СВЦЭМ!$D$10+'СЕТ СН'!$I$5-'СЕТ СН'!$I$21</f>
        <v>3927.0457034800002</v>
      </c>
      <c r="E142" s="36">
        <f>SUMIFS(СВЦЭМ!$D$33:$D$776,СВЦЭМ!$A$33:$A$776,$A142,СВЦЭМ!$B$33:$B$776,E$119)+'СЕТ СН'!$I$11+СВЦЭМ!$D$10+'СЕТ СН'!$I$5-'СЕТ СН'!$I$21</f>
        <v>3943.7823891100002</v>
      </c>
      <c r="F142" s="36">
        <f>SUMIFS(СВЦЭМ!$D$33:$D$776,СВЦЭМ!$A$33:$A$776,$A142,СВЦЭМ!$B$33:$B$776,F$119)+'СЕТ СН'!$I$11+СВЦЭМ!$D$10+'СЕТ СН'!$I$5-'СЕТ СН'!$I$21</f>
        <v>3950.2160294200003</v>
      </c>
      <c r="G142" s="36">
        <f>SUMIFS(СВЦЭМ!$D$33:$D$776,СВЦЭМ!$A$33:$A$776,$A142,СВЦЭМ!$B$33:$B$776,G$119)+'СЕТ СН'!$I$11+СВЦЭМ!$D$10+'СЕТ СН'!$I$5-'СЕТ СН'!$I$21</f>
        <v>3935.7921192399999</v>
      </c>
      <c r="H142" s="36">
        <f>SUMIFS(СВЦЭМ!$D$33:$D$776,СВЦЭМ!$A$33:$A$776,$A142,СВЦЭМ!$B$33:$B$776,H$119)+'СЕТ СН'!$I$11+СВЦЭМ!$D$10+'СЕТ СН'!$I$5-'СЕТ СН'!$I$21</f>
        <v>3886.31256437</v>
      </c>
      <c r="I142" s="36">
        <f>SUMIFS(СВЦЭМ!$D$33:$D$776,СВЦЭМ!$A$33:$A$776,$A142,СВЦЭМ!$B$33:$B$776,I$119)+'СЕТ СН'!$I$11+СВЦЭМ!$D$10+'СЕТ СН'!$I$5-'СЕТ СН'!$I$21</f>
        <v>3812.6581635100001</v>
      </c>
      <c r="J142" s="36">
        <f>SUMIFS(СВЦЭМ!$D$33:$D$776,СВЦЭМ!$A$33:$A$776,$A142,СВЦЭМ!$B$33:$B$776,J$119)+'СЕТ СН'!$I$11+СВЦЭМ!$D$10+'СЕТ СН'!$I$5-'СЕТ СН'!$I$21</f>
        <v>3794.62432425</v>
      </c>
      <c r="K142" s="36">
        <f>SUMIFS(СВЦЭМ!$D$33:$D$776,СВЦЭМ!$A$33:$A$776,$A142,СВЦЭМ!$B$33:$B$776,K$119)+'СЕТ СН'!$I$11+СВЦЭМ!$D$10+'СЕТ СН'!$I$5-'СЕТ СН'!$I$21</f>
        <v>3774.2881013700003</v>
      </c>
      <c r="L142" s="36">
        <f>SUMIFS(СВЦЭМ!$D$33:$D$776,СВЦЭМ!$A$33:$A$776,$A142,СВЦЭМ!$B$33:$B$776,L$119)+'СЕТ СН'!$I$11+СВЦЭМ!$D$10+'СЕТ СН'!$I$5-'СЕТ СН'!$I$21</f>
        <v>3766.2122219800003</v>
      </c>
      <c r="M142" s="36">
        <f>SUMIFS(СВЦЭМ!$D$33:$D$776,СВЦЭМ!$A$33:$A$776,$A142,СВЦЭМ!$B$33:$B$776,M$119)+'СЕТ СН'!$I$11+СВЦЭМ!$D$10+'СЕТ СН'!$I$5-'СЕТ СН'!$I$21</f>
        <v>3770.9779132800004</v>
      </c>
      <c r="N142" s="36">
        <f>SUMIFS(СВЦЭМ!$D$33:$D$776,СВЦЭМ!$A$33:$A$776,$A142,СВЦЭМ!$B$33:$B$776,N$119)+'СЕТ СН'!$I$11+СВЦЭМ!$D$10+'СЕТ СН'!$I$5-'СЕТ СН'!$I$21</f>
        <v>3774.8744118300001</v>
      </c>
      <c r="O142" s="36">
        <f>SUMIFS(СВЦЭМ!$D$33:$D$776,СВЦЭМ!$A$33:$A$776,$A142,СВЦЭМ!$B$33:$B$776,O$119)+'СЕТ СН'!$I$11+СВЦЭМ!$D$10+'СЕТ СН'!$I$5-'СЕТ СН'!$I$21</f>
        <v>3779.6494958000003</v>
      </c>
      <c r="P142" s="36">
        <f>SUMIFS(СВЦЭМ!$D$33:$D$776,СВЦЭМ!$A$33:$A$776,$A142,СВЦЭМ!$B$33:$B$776,P$119)+'СЕТ СН'!$I$11+СВЦЭМ!$D$10+'СЕТ СН'!$I$5-'СЕТ СН'!$I$21</f>
        <v>3779.28011909</v>
      </c>
      <c r="Q142" s="36">
        <f>SUMIFS(СВЦЭМ!$D$33:$D$776,СВЦЭМ!$A$33:$A$776,$A142,СВЦЭМ!$B$33:$B$776,Q$119)+'СЕТ СН'!$I$11+СВЦЭМ!$D$10+'СЕТ СН'!$I$5-'СЕТ СН'!$I$21</f>
        <v>3790.8170255</v>
      </c>
      <c r="R142" s="36">
        <f>SUMIFS(СВЦЭМ!$D$33:$D$776,СВЦЭМ!$A$33:$A$776,$A142,СВЦЭМ!$B$33:$B$776,R$119)+'СЕТ СН'!$I$11+СВЦЭМ!$D$10+'СЕТ СН'!$I$5-'СЕТ СН'!$I$21</f>
        <v>3755.6637798800002</v>
      </c>
      <c r="S142" s="36">
        <f>SUMIFS(СВЦЭМ!$D$33:$D$776,СВЦЭМ!$A$33:$A$776,$A142,СВЦЭМ!$B$33:$B$776,S$119)+'СЕТ СН'!$I$11+СВЦЭМ!$D$10+'СЕТ СН'!$I$5-'СЕТ СН'!$I$21</f>
        <v>3709.38148267</v>
      </c>
      <c r="T142" s="36">
        <f>SUMIFS(СВЦЭМ!$D$33:$D$776,СВЦЭМ!$A$33:$A$776,$A142,СВЦЭМ!$B$33:$B$776,T$119)+'СЕТ СН'!$I$11+СВЦЭМ!$D$10+'СЕТ СН'!$I$5-'СЕТ СН'!$I$21</f>
        <v>3719.6692573300002</v>
      </c>
      <c r="U142" s="36">
        <f>SUMIFS(СВЦЭМ!$D$33:$D$776,СВЦЭМ!$A$33:$A$776,$A142,СВЦЭМ!$B$33:$B$776,U$119)+'СЕТ СН'!$I$11+СВЦЭМ!$D$10+'СЕТ СН'!$I$5-'СЕТ СН'!$I$21</f>
        <v>3758.7281182000002</v>
      </c>
      <c r="V142" s="36">
        <f>SUMIFS(СВЦЭМ!$D$33:$D$776,СВЦЭМ!$A$33:$A$776,$A142,СВЦЭМ!$B$33:$B$776,V$119)+'СЕТ СН'!$I$11+СВЦЭМ!$D$10+'СЕТ СН'!$I$5-'СЕТ СН'!$I$21</f>
        <v>3764.7282153400001</v>
      </c>
      <c r="W142" s="36">
        <f>SUMIFS(СВЦЭМ!$D$33:$D$776,СВЦЭМ!$A$33:$A$776,$A142,СВЦЭМ!$B$33:$B$776,W$119)+'СЕТ СН'!$I$11+СВЦЭМ!$D$10+'СЕТ СН'!$I$5-'СЕТ СН'!$I$21</f>
        <v>3766.5304986300002</v>
      </c>
      <c r="X142" s="36">
        <f>SUMIFS(СВЦЭМ!$D$33:$D$776,СВЦЭМ!$A$33:$A$776,$A142,СВЦЭМ!$B$33:$B$776,X$119)+'СЕТ СН'!$I$11+СВЦЭМ!$D$10+'СЕТ СН'!$I$5-'СЕТ СН'!$I$21</f>
        <v>3734.19144104</v>
      </c>
      <c r="Y142" s="36">
        <f>SUMIFS(СВЦЭМ!$D$33:$D$776,СВЦЭМ!$A$33:$A$776,$A142,СВЦЭМ!$B$33:$B$776,Y$119)+'СЕТ СН'!$I$11+СВЦЭМ!$D$10+'СЕТ СН'!$I$5-'СЕТ СН'!$I$21</f>
        <v>3761.0521245200002</v>
      </c>
    </row>
    <row r="143" spans="1:25" ht="15.75" x14ac:dyDescent="0.2">
      <c r="A143" s="35">
        <f t="shared" si="3"/>
        <v>43732</v>
      </c>
      <c r="B143" s="36">
        <f>SUMIFS(СВЦЭМ!$D$33:$D$776,СВЦЭМ!$A$33:$A$776,$A143,СВЦЭМ!$B$33:$B$776,B$119)+'СЕТ СН'!$I$11+СВЦЭМ!$D$10+'СЕТ СН'!$I$5-'СЕТ СН'!$I$21</f>
        <v>3867.5535112900002</v>
      </c>
      <c r="C143" s="36">
        <f>SUMIFS(СВЦЭМ!$D$33:$D$776,СВЦЭМ!$A$33:$A$776,$A143,СВЦЭМ!$B$33:$B$776,C$119)+'СЕТ СН'!$I$11+СВЦЭМ!$D$10+'СЕТ СН'!$I$5-'СЕТ СН'!$I$21</f>
        <v>3894.8835041000002</v>
      </c>
      <c r="D143" s="36">
        <f>SUMIFS(СВЦЭМ!$D$33:$D$776,СВЦЭМ!$A$33:$A$776,$A143,СВЦЭМ!$B$33:$B$776,D$119)+'СЕТ СН'!$I$11+СВЦЭМ!$D$10+'СЕТ СН'!$I$5-'СЕТ СН'!$I$21</f>
        <v>3905.6793372800003</v>
      </c>
      <c r="E143" s="36">
        <f>SUMIFS(СВЦЭМ!$D$33:$D$776,СВЦЭМ!$A$33:$A$776,$A143,СВЦЭМ!$B$33:$B$776,E$119)+'СЕТ СН'!$I$11+СВЦЭМ!$D$10+'СЕТ СН'!$I$5-'СЕТ СН'!$I$21</f>
        <v>3913.2479585900001</v>
      </c>
      <c r="F143" s="36">
        <f>SUMIFS(СВЦЭМ!$D$33:$D$776,СВЦЭМ!$A$33:$A$776,$A143,СВЦЭМ!$B$33:$B$776,F$119)+'СЕТ СН'!$I$11+СВЦЭМ!$D$10+'СЕТ СН'!$I$5-'СЕТ СН'!$I$21</f>
        <v>3904.8035090399999</v>
      </c>
      <c r="G143" s="36">
        <f>SUMIFS(СВЦЭМ!$D$33:$D$776,СВЦЭМ!$A$33:$A$776,$A143,СВЦЭМ!$B$33:$B$776,G$119)+'СЕТ СН'!$I$11+СВЦЭМ!$D$10+'СЕТ СН'!$I$5-'СЕТ СН'!$I$21</f>
        <v>3891.2277544200001</v>
      </c>
      <c r="H143" s="36">
        <f>SUMIFS(СВЦЭМ!$D$33:$D$776,СВЦЭМ!$A$33:$A$776,$A143,СВЦЭМ!$B$33:$B$776,H$119)+'СЕТ СН'!$I$11+СВЦЭМ!$D$10+'СЕТ СН'!$I$5-'СЕТ СН'!$I$21</f>
        <v>3846.9606063400001</v>
      </c>
      <c r="I143" s="36">
        <f>SUMIFS(СВЦЭМ!$D$33:$D$776,СВЦЭМ!$A$33:$A$776,$A143,СВЦЭМ!$B$33:$B$776,I$119)+'СЕТ СН'!$I$11+СВЦЭМ!$D$10+'СЕТ СН'!$I$5-'СЕТ СН'!$I$21</f>
        <v>3799.8534415900003</v>
      </c>
      <c r="J143" s="36">
        <f>SUMIFS(СВЦЭМ!$D$33:$D$776,СВЦЭМ!$A$33:$A$776,$A143,СВЦЭМ!$B$33:$B$776,J$119)+'СЕТ СН'!$I$11+СВЦЭМ!$D$10+'СЕТ СН'!$I$5-'СЕТ СН'!$I$21</f>
        <v>3791.7393467500001</v>
      </c>
      <c r="K143" s="36">
        <f>SUMIFS(СВЦЭМ!$D$33:$D$776,СВЦЭМ!$A$33:$A$776,$A143,СВЦЭМ!$B$33:$B$776,K$119)+'СЕТ СН'!$I$11+СВЦЭМ!$D$10+'СЕТ СН'!$I$5-'СЕТ СН'!$I$21</f>
        <v>3796.04088353</v>
      </c>
      <c r="L143" s="36">
        <f>SUMIFS(СВЦЭМ!$D$33:$D$776,СВЦЭМ!$A$33:$A$776,$A143,СВЦЭМ!$B$33:$B$776,L$119)+'СЕТ СН'!$I$11+СВЦЭМ!$D$10+'СЕТ СН'!$I$5-'СЕТ СН'!$I$21</f>
        <v>3798.6286414200003</v>
      </c>
      <c r="M143" s="36">
        <f>SUMIFS(СВЦЭМ!$D$33:$D$776,СВЦЭМ!$A$33:$A$776,$A143,СВЦЭМ!$B$33:$B$776,M$119)+'СЕТ СН'!$I$11+СВЦЭМ!$D$10+'СЕТ СН'!$I$5-'СЕТ СН'!$I$21</f>
        <v>3790.4548174199999</v>
      </c>
      <c r="N143" s="36">
        <f>SUMIFS(СВЦЭМ!$D$33:$D$776,СВЦЭМ!$A$33:$A$776,$A143,СВЦЭМ!$B$33:$B$776,N$119)+'СЕТ СН'!$I$11+СВЦЭМ!$D$10+'СЕТ СН'!$I$5-'СЕТ СН'!$I$21</f>
        <v>3784.91024677</v>
      </c>
      <c r="O143" s="36">
        <f>SUMIFS(СВЦЭМ!$D$33:$D$776,СВЦЭМ!$A$33:$A$776,$A143,СВЦЭМ!$B$33:$B$776,O$119)+'СЕТ СН'!$I$11+СВЦЭМ!$D$10+'СЕТ СН'!$I$5-'СЕТ СН'!$I$21</f>
        <v>3787.5803671900003</v>
      </c>
      <c r="P143" s="36">
        <f>SUMIFS(СВЦЭМ!$D$33:$D$776,СВЦЭМ!$A$33:$A$776,$A143,СВЦЭМ!$B$33:$B$776,P$119)+'СЕТ СН'!$I$11+СВЦЭМ!$D$10+'СЕТ СН'!$I$5-'СЕТ СН'!$I$21</f>
        <v>3786.7430010400003</v>
      </c>
      <c r="Q143" s="36">
        <f>SUMIFS(СВЦЭМ!$D$33:$D$776,СВЦЭМ!$A$33:$A$776,$A143,СВЦЭМ!$B$33:$B$776,Q$119)+'СЕТ СН'!$I$11+СВЦЭМ!$D$10+'СЕТ СН'!$I$5-'СЕТ СН'!$I$21</f>
        <v>3786.3961570500001</v>
      </c>
      <c r="R143" s="36">
        <f>SUMIFS(СВЦЭМ!$D$33:$D$776,СВЦЭМ!$A$33:$A$776,$A143,СВЦЭМ!$B$33:$B$776,R$119)+'СЕТ СН'!$I$11+СВЦЭМ!$D$10+'СЕТ СН'!$I$5-'СЕТ СН'!$I$21</f>
        <v>3749.1147772300001</v>
      </c>
      <c r="S143" s="36">
        <f>SUMIFS(СВЦЭМ!$D$33:$D$776,СВЦЭМ!$A$33:$A$776,$A143,СВЦЭМ!$B$33:$B$776,S$119)+'СЕТ СН'!$I$11+СВЦЭМ!$D$10+'СЕТ СН'!$I$5-'СЕТ СН'!$I$21</f>
        <v>3708.1594430700002</v>
      </c>
      <c r="T143" s="36">
        <f>SUMIFS(СВЦЭМ!$D$33:$D$776,СВЦЭМ!$A$33:$A$776,$A143,СВЦЭМ!$B$33:$B$776,T$119)+'СЕТ СН'!$I$11+СВЦЭМ!$D$10+'СЕТ СН'!$I$5-'СЕТ СН'!$I$21</f>
        <v>3716.5800818000002</v>
      </c>
      <c r="U143" s="36">
        <f>SUMIFS(СВЦЭМ!$D$33:$D$776,СВЦЭМ!$A$33:$A$776,$A143,СВЦЭМ!$B$33:$B$776,U$119)+'СЕТ СН'!$I$11+СВЦЭМ!$D$10+'СЕТ СН'!$I$5-'СЕТ СН'!$I$21</f>
        <v>3741.7975351499999</v>
      </c>
      <c r="V143" s="36">
        <f>SUMIFS(СВЦЭМ!$D$33:$D$776,СВЦЭМ!$A$33:$A$776,$A143,СВЦЭМ!$B$33:$B$776,V$119)+'СЕТ СН'!$I$11+СВЦЭМ!$D$10+'СЕТ СН'!$I$5-'СЕТ СН'!$I$21</f>
        <v>3749.6048599400001</v>
      </c>
      <c r="W143" s="36">
        <f>SUMIFS(СВЦЭМ!$D$33:$D$776,СВЦЭМ!$A$33:$A$776,$A143,СВЦЭМ!$B$33:$B$776,W$119)+'СЕТ СН'!$I$11+СВЦЭМ!$D$10+'СЕТ СН'!$I$5-'СЕТ СН'!$I$21</f>
        <v>3738.2152509500002</v>
      </c>
      <c r="X143" s="36">
        <f>SUMIFS(СВЦЭМ!$D$33:$D$776,СВЦЭМ!$A$33:$A$776,$A143,СВЦЭМ!$B$33:$B$776,X$119)+'СЕТ СН'!$I$11+СВЦЭМ!$D$10+'СЕТ СН'!$I$5-'СЕТ СН'!$I$21</f>
        <v>3709.70412936</v>
      </c>
      <c r="Y143" s="36">
        <f>SUMIFS(СВЦЭМ!$D$33:$D$776,СВЦЭМ!$A$33:$A$776,$A143,СВЦЭМ!$B$33:$B$776,Y$119)+'СЕТ СН'!$I$11+СВЦЭМ!$D$10+'СЕТ СН'!$I$5-'СЕТ СН'!$I$21</f>
        <v>3752.6696731700004</v>
      </c>
    </row>
    <row r="144" spans="1:25" ht="15.75" x14ac:dyDescent="0.2">
      <c r="A144" s="35">
        <f t="shared" si="3"/>
        <v>43733</v>
      </c>
      <c r="B144" s="36">
        <f>SUMIFS(СВЦЭМ!$D$33:$D$776,СВЦЭМ!$A$33:$A$776,$A144,СВЦЭМ!$B$33:$B$776,B$119)+'СЕТ СН'!$I$11+СВЦЭМ!$D$10+'СЕТ СН'!$I$5-'СЕТ СН'!$I$21</f>
        <v>3809.65917601</v>
      </c>
      <c r="C144" s="36">
        <f>SUMIFS(СВЦЭМ!$D$33:$D$776,СВЦЭМ!$A$33:$A$776,$A144,СВЦЭМ!$B$33:$B$776,C$119)+'СЕТ СН'!$I$11+СВЦЭМ!$D$10+'СЕТ СН'!$I$5-'СЕТ СН'!$I$21</f>
        <v>3840.2455033700003</v>
      </c>
      <c r="D144" s="36">
        <f>SUMIFS(СВЦЭМ!$D$33:$D$776,СВЦЭМ!$A$33:$A$776,$A144,СВЦЭМ!$B$33:$B$776,D$119)+'СЕТ СН'!$I$11+СВЦЭМ!$D$10+'СЕТ СН'!$I$5-'СЕТ СН'!$I$21</f>
        <v>3859.02995646</v>
      </c>
      <c r="E144" s="36">
        <f>SUMIFS(СВЦЭМ!$D$33:$D$776,СВЦЭМ!$A$33:$A$776,$A144,СВЦЭМ!$B$33:$B$776,E$119)+'СЕТ СН'!$I$11+СВЦЭМ!$D$10+'СЕТ СН'!$I$5-'СЕТ СН'!$I$21</f>
        <v>3853.6278359900002</v>
      </c>
      <c r="F144" s="36">
        <f>SUMIFS(СВЦЭМ!$D$33:$D$776,СВЦЭМ!$A$33:$A$776,$A144,СВЦЭМ!$B$33:$B$776,F$119)+'СЕТ СН'!$I$11+СВЦЭМ!$D$10+'СЕТ СН'!$I$5-'СЕТ СН'!$I$21</f>
        <v>3854.4632227900001</v>
      </c>
      <c r="G144" s="36">
        <f>SUMIFS(СВЦЭМ!$D$33:$D$776,СВЦЭМ!$A$33:$A$776,$A144,СВЦЭМ!$B$33:$B$776,G$119)+'СЕТ СН'!$I$11+СВЦЭМ!$D$10+'СЕТ СН'!$I$5-'СЕТ СН'!$I$21</f>
        <v>3840.5189204500002</v>
      </c>
      <c r="H144" s="36">
        <f>SUMIFS(СВЦЭМ!$D$33:$D$776,СВЦЭМ!$A$33:$A$776,$A144,СВЦЭМ!$B$33:$B$776,H$119)+'СЕТ СН'!$I$11+СВЦЭМ!$D$10+'СЕТ СН'!$I$5-'СЕТ СН'!$I$21</f>
        <v>3794.2960881899999</v>
      </c>
      <c r="I144" s="36">
        <f>SUMIFS(СВЦЭМ!$D$33:$D$776,СВЦЭМ!$A$33:$A$776,$A144,СВЦЭМ!$B$33:$B$776,I$119)+'СЕТ СН'!$I$11+СВЦЭМ!$D$10+'СЕТ СН'!$I$5-'СЕТ СН'!$I$21</f>
        <v>3747.1508048300002</v>
      </c>
      <c r="J144" s="36">
        <f>SUMIFS(СВЦЭМ!$D$33:$D$776,СВЦЭМ!$A$33:$A$776,$A144,СВЦЭМ!$B$33:$B$776,J$119)+'СЕТ СН'!$I$11+СВЦЭМ!$D$10+'СЕТ СН'!$I$5-'СЕТ СН'!$I$21</f>
        <v>3720.52253681</v>
      </c>
      <c r="K144" s="36">
        <f>SUMIFS(СВЦЭМ!$D$33:$D$776,СВЦЭМ!$A$33:$A$776,$A144,СВЦЭМ!$B$33:$B$776,K$119)+'СЕТ СН'!$I$11+СВЦЭМ!$D$10+'СЕТ СН'!$I$5-'СЕТ СН'!$I$21</f>
        <v>3708.2884507400004</v>
      </c>
      <c r="L144" s="36">
        <f>SUMIFS(СВЦЭМ!$D$33:$D$776,СВЦЭМ!$A$33:$A$776,$A144,СВЦЭМ!$B$33:$B$776,L$119)+'СЕТ СН'!$I$11+СВЦЭМ!$D$10+'СЕТ СН'!$I$5-'СЕТ СН'!$I$21</f>
        <v>3711.6550283800002</v>
      </c>
      <c r="M144" s="36">
        <f>SUMIFS(СВЦЭМ!$D$33:$D$776,СВЦЭМ!$A$33:$A$776,$A144,СВЦЭМ!$B$33:$B$776,M$119)+'СЕТ СН'!$I$11+СВЦЭМ!$D$10+'СЕТ СН'!$I$5-'СЕТ СН'!$I$21</f>
        <v>3721.9065755199999</v>
      </c>
      <c r="N144" s="36">
        <f>SUMIFS(СВЦЭМ!$D$33:$D$776,СВЦЭМ!$A$33:$A$776,$A144,СВЦЭМ!$B$33:$B$776,N$119)+'СЕТ СН'!$I$11+СВЦЭМ!$D$10+'СЕТ СН'!$I$5-'СЕТ СН'!$I$21</f>
        <v>3730.2815774800001</v>
      </c>
      <c r="O144" s="36">
        <f>SUMIFS(СВЦЭМ!$D$33:$D$776,СВЦЭМ!$A$33:$A$776,$A144,СВЦЭМ!$B$33:$B$776,O$119)+'СЕТ СН'!$I$11+СВЦЭМ!$D$10+'СЕТ СН'!$I$5-'СЕТ СН'!$I$21</f>
        <v>3733.2820966200002</v>
      </c>
      <c r="P144" s="36">
        <f>SUMIFS(СВЦЭМ!$D$33:$D$776,СВЦЭМ!$A$33:$A$776,$A144,СВЦЭМ!$B$33:$B$776,P$119)+'СЕТ СН'!$I$11+СВЦЭМ!$D$10+'СЕТ СН'!$I$5-'СЕТ СН'!$I$21</f>
        <v>3743.3785631600003</v>
      </c>
      <c r="Q144" s="36">
        <f>SUMIFS(СВЦЭМ!$D$33:$D$776,СВЦЭМ!$A$33:$A$776,$A144,СВЦЭМ!$B$33:$B$776,Q$119)+'СЕТ СН'!$I$11+СВЦЭМ!$D$10+'СЕТ СН'!$I$5-'СЕТ СН'!$I$21</f>
        <v>3747.27846142</v>
      </c>
      <c r="R144" s="36">
        <f>SUMIFS(СВЦЭМ!$D$33:$D$776,СВЦЭМ!$A$33:$A$776,$A144,СВЦЭМ!$B$33:$B$776,R$119)+'СЕТ СН'!$I$11+СВЦЭМ!$D$10+'СЕТ СН'!$I$5-'СЕТ СН'!$I$21</f>
        <v>3758.67409838</v>
      </c>
      <c r="S144" s="36">
        <f>SUMIFS(СВЦЭМ!$D$33:$D$776,СВЦЭМ!$A$33:$A$776,$A144,СВЦЭМ!$B$33:$B$776,S$119)+'СЕТ СН'!$I$11+СВЦЭМ!$D$10+'СЕТ СН'!$I$5-'СЕТ СН'!$I$21</f>
        <v>3761.62467229</v>
      </c>
      <c r="T144" s="36">
        <f>SUMIFS(СВЦЭМ!$D$33:$D$776,СВЦЭМ!$A$33:$A$776,$A144,СВЦЭМ!$B$33:$B$776,T$119)+'СЕТ СН'!$I$11+СВЦЭМ!$D$10+'СЕТ СН'!$I$5-'СЕТ СН'!$I$21</f>
        <v>3758.4777156999999</v>
      </c>
      <c r="U144" s="36">
        <f>SUMIFS(СВЦЭМ!$D$33:$D$776,СВЦЭМ!$A$33:$A$776,$A144,СВЦЭМ!$B$33:$B$776,U$119)+'СЕТ СН'!$I$11+СВЦЭМ!$D$10+'СЕТ СН'!$I$5-'СЕТ СН'!$I$21</f>
        <v>3775.1105718500003</v>
      </c>
      <c r="V144" s="36">
        <f>SUMIFS(СВЦЭМ!$D$33:$D$776,СВЦЭМ!$A$33:$A$776,$A144,СВЦЭМ!$B$33:$B$776,V$119)+'СЕТ СН'!$I$11+СВЦЭМ!$D$10+'СЕТ СН'!$I$5-'СЕТ СН'!$I$21</f>
        <v>3782.1263365300001</v>
      </c>
      <c r="W144" s="36">
        <f>SUMIFS(СВЦЭМ!$D$33:$D$776,СВЦЭМ!$A$33:$A$776,$A144,СВЦЭМ!$B$33:$B$776,W$119)+'СЕТ СН'!$I$11+СВЦЭМ!$D$10+'СЕТ СН'!$I$5-'СЕТ СН'!$I$21</f>
        <v>3764.0667646100001</v>
      </c>
      <c r="X144" s="36">
        <f>SUMIFS(СВЦЭМ!$D$33:$D$776,СВЦЭМ!$A$33:$A$776,$A144,СВЦЭМ!$B$33:$B$776,X$119)+'СЕТ СН'!$I$11+СВЦЭМ!$D$10+'СЕТ СН'!$I$5-'СЕТ СН'!$I$21</f>
        <v>3746.6239427400001</v>
      </c>
      <c r="Y144" s="36">
        <f>SUMIFS(СВЦЭМ!$D$33:$D$776,СВЦЭМ!$A$33:$A$776,$A144,СВЦЭМ!$B$33:$B$776,Y$119)+'СЕТ СН'!$I$11+СВЦЭМ!$D$10+'СЕТ СН'!$I$5-'СЕТ СН'!$I$21</f>
        <v>3730.2362297500003</v>
      </c>
    </row>
    <row r="145" spans="1:27" ht="15.75" x14ac:dyDescent="0.2">
      <c r="A145" s="35">
        <f t="shared" si="3"/>
        <v>43734</v>
      </c>
      <c r="B145" s="36">
        <f>SUMIFS(СВЦЭМ!$D$33:$D$776,СВЦЭМ!$A$33:$A$776,$A145,СВЦЭМ!$B$33:$B$776,B$119)+'СЕТ СН'!$I$11+СВЦЭМ!$D$10+'СЕТ СН'!$I$5-'СЕТ СН'!$I$21</f>
        <v>3784.80280864</v>
      </c>
      <c r="C145" s="36">
        <f>SUMIFS(СВЦЭМ!$D$33:$D$776,СВЦЭМ!$A$33:$A$776,$A145,СВЦЭМ!$B$33:$B$776,C$119)+'СЕТ СН'!$I$11+СВЦЭМ!$D$10+'СЕТ СН'!$I$5-'СЕТ СН'!$I$21</f>
        <v>3827.7222170100003</v>
      </c>
      <c r="D145" s="36">
        <f>SUMIFS(СВЦЭМ!$D$33:$D$776,СВЦЭМ!$A$33:$A$776,$A145,СВЦЭМ!$B$33:$B$776,D$119)+'СЕТ СН'!$I$11+СВЦЭМ!$D$10+'СЕТ СН'!$I$5-'СЕТ СН'!$I$21</f>
        <v>3858.1605611100003</v>
      </c>
      <c r="E145" s="36">
        <f>SUMIFS(СВЦЭМ!$D$33:$D$776,СВЦЭМ!$A$33:$A$776,$A145,СВЦЭМ!$B$33:$B$776,E$119)+'СЕТ СН'!$I$11+СВЦЭМ!$D$10+'СЕТ СН'!$I$5-'СЕТ СН'!$I$21</f>
        <v>3870.1173209900003</v>
      </c>
      <c r="F145" s="36">
        <f>SUMIFS(СВЦЭМ!$D$33:$D$776,СВЦЭМ!$A$33:$A$776,$A145,СВЦЭМ!$B$33:$B$776,F$119)+'СЕТ СН'!$I$11+СВЦЭМ!$D$10+'СЕТ СН'!$I$5-'СЕТ СН'!$I$21</f>
        <v>3859.95171304</v>
      </c>
      <c r="G145" s="36">
        <f>SUMIFS(СВЦЭМ!$D$33:$D$776,СВЦЭМ!$A$33:$A$776,$A145,СВЦЭМ!$B$33:$B$776,G$119)+'СЕТ СН'!$I$11+СВЦЭМ!$D$10+'СЕТ СН'!$I$5-'СЕТ СН'!$I$21</f>
        <v>3849.3487947600001</v>
      </c>
      <c r="H145" s="36">
        <f>SUMIFS(СВЦЭМ!$D$33:$D$776,СВЦЭМ!$A$33:$A$776,$A145,СВЦЭМ!$B$33:$B$776,H$119)+'СЕТ СН'!$I$11+СВЦЭМ!$D$10+'СЕТ СН'!$I$5-'СЕТ СН'!$I$21</f>
        <v>3802.2125414700004</v>
      </c>
      <c r="I145" s="36">
        <f>SUMIFS(СВЦЭМ!$D$33:$D$776,СВЦЭМ!$A$33:$A$776,$A145,СВЦЭМ!$B$33:$B$776,I$119)+'СЕТ СН'!$I$11+СВЦЭМ!$D$10+'СЕТ СН'!$I$5-'СЕТ СН'!$I$21</f>
        <v>3771.35091969</v>
      </c>
      <c r="J145" s="36">
        <f>SUMIFS(СВЦЭМ!$D$33:$D$776,СВЦЭМ!$A$33:$A$776,$A145,СВЦЭМ!$B$33:$B$776,J$119)+'СЕТ СН'!$I$11+СВЦЭМ!$D$10+'СЕТ СН'!$I$5-'СЕТ СН'!$I$21</f>
        <v>3778.8667386699999</v>
      </c>
      <c r="K145" s="36">
        <f>SUMIFS(СВЦЭМ!$D$33:$D$776,СВЦЭМ!$A$33:$A$776,$A145,СВЦЭМ!$B$33:$B$776,K$119)+'СЕТ СН'!$I$11+СВЦЭМ!$D$10+'СЕТ СН'!$I$5-'СЕТ СН'!$I$21</f>
        <v>3777.5281351000003</v>
      </c>
      <c r="L145" s="36">
        <f>SUMIFS(СВЦЭМ!$D$33:$D$776,СВЦЭМ!$A$33:$A$776,$A145,СВЦЭМ!$B$33:$B$776,L$119)+'СЕТ СН'!$I$11+СВЦЭМ!$D$10+'СЕТ СН'!$I$5-'СЕТ СН'!$I$21</f>
        <v>3787.6205150300002</v>
      </c>
      <c r="M145" s="36">
        <f>SUMIFS(СВЦЭМ!$D$33:$D$776,СВЦЭМ!$A$33:$A$776,$A145,СВЦЭМ!$B$33:$B$776,M$119)+'СЕТ СН'!$I$11+СВЦЭМ!$D$10+'СЕТ СН'!$I$5-'СЕТ СН'!$I$21</f>
        <v>3778.2678155800004</v>
      </c>
      <c r="N145" s="36">
        <f>SUMIFS(СВЦЭМ!$D$33:$D$776,СВЦЭМ!$A$33:$A$776,$A145,СВЦЭМ!$B$33:$B$776,N$119)+'СЕТ СН'!$I$11+СВЦЭМ!$D$10+'СЕТ СН'!$I$5-'СЕТ СН'!$I$21</f>
        <v>3771.3913409400002</v>
      </c>
      <c r="O145" s="36">
        <f>SUMIFS(СВЦЭМ!$D$33:$D$776,СВЦЭМ!$A$33:$A$776,$A145,СВЦЭМ!$B$33:$B$776,O$119)+'СЕТ СН'!$I$11+СВЦЭМ!$D$10+'СЕТ СН'!$I$5-'СЕТ СН'!$I$21</f>
        <v>3762.6003316900001</v>
      </c>
      <c r="P145" s="36">
        <f>SUMIFS(СВЦЭМ!$D$33:$D$776,СВЦЭМ!$A$33:$A$776,$A145,СВЦЭМ!$B$33:$B$776,P$119)+'СЕТ СН'!$I$11+СВЦЭМ!$D$10+'СЕТ СН'!$I$5-'СЕТ СН'!$I$21</f>
        <v>3769.4250806800001</v>
      </c>
      <c r="Q145" s="36">
        <f>SUMIFS(СВЦЭМ!$D$33:$D$776,СВЦЭМ!$A$33:$A$776,$A145,СВЦЭМ!$B$33:$B$776,Q$119)+'СЕТ СН'!$I$11+СВЦЭМ!$D$10+'СЕТ СН'!$I$5-'СЕТ СН'!$I$21</f>
        <v>3768.34873191</v>
      </c>
      <c r="R145" s="36">
        <f>SUMIFS(СВЦЭМ!$D$33:$D$776,СВЦЭМ!$A$33:$A$776,$A145,СВЦЭМ!$B$33:$B$776,R$119)+'СЕТ СН'!$I$11+СВЦЭМ!$D$10+'СЕТ СН'!$I$5-'СЕТ СН'!$I$21</f>
        <v>3756.8569212400002</v>
      </c>
      <c r="S145" s="36">
        <f>SUMIFS(СВЦЭМ!$D$33:$D$776,СВЦЭМ!$A$33:$A$776,$A145,СВЦЭМ!$B$33:$B$776,S$119)+'СЕТ СН'!$I$11+СВЦЭМ!$D$10+'СЕТ СН'!$I$5-'СЕТ СН'!$I$21</f>
        <v>3698.7225916100001</v>
      </c>
      <c r="T145" s="36">
        <f>SUMIFS(СВЦЭМ!$D$33:$D$776,СВЦЭМ!$A$33:$A$776,$A145,СВЦЭМ!$B$33:$B$776,T$119)+'СЕТ СН'!$I$11+СВЦЭМ!$D$10+'СЕТ СН'!$I$5-'СЕТ СН'!$I$21</f>
        <v>3698.8310798299999</v>
      </c>
      <c r="U145" s="36">
        <f>SUMIFS(СВЦЭМ!$D$33:$D$776,СВЦЭМ!$A$33:$A$776,$A145,СВЦЭМ!$B$33:$B$776,U$119)+'СЕТ СН'!$I$11+СВЦЭМ!$D$10+'СЕТ СН'!$I$5-'СЕТ СН'!$I$21</f>
        <v>3731.70559542</v>
      </c>
      <c r="V145" s="36">
        <f>SUMIFS(СВЦЭМ!$D$33:$D$776,СВЦЭМ!$A$33:$A$776,$A145,СВЦЭМ!$B$33:$B$776,V$119)+'СЕТ СН'!$I$11+СВЦЭМ!$D$10+'СЕТ СН'!$I$5-'СЕТ СН'!$I$21</f>
        <v>3747.4968468699999</v>
      </c>
      <c r="W145" s="36">
        <f>SUMIFS(СВЦЭМ!$D$33:$D$776,СВЦЭМ!$A$33:$A$776,$A145,СВЦЭМ!$B$33:$B$776,W$119)+'СЕТ СН'!$I$11+СВЦЭМ!$D$10+'СЕТ СН'!$I$5-'СЕТ СН'!$I$21</f>
        <v>3737.28279333</v>
      </c>
      <c r="X145" s="36">
        <f>SUMIFS(СВЦЭМ!$D$33:$D$776,СВЦЭМ!$A$33:$A$776,$A145,СВЦЭМ!$B$33:$B$776,X$119)+'СЕТ СН'!$I$11+СВЦЭМ!$D$10+'СЕТ СН'!$I$5-'СЕТ СН'!$I$21</f>
        <v>3700.3688685699999</v>
      </c>
      <c r="Y145" s="36">
        <f>SUMIFS(СВЦЭМ!$D$33:$D$776,СВЦЭМ!$A$33:$A$776,$A145,СВЦЭМ!$B$33:$B$776,Y$119)+'СЕТ СН'!$I$11+СВЦЭМ!$D$10+'СЕТ СН'!$I$5-'СЕТ СН'!$I$21</f>
        <v>3726.6384761600002</v>
      </c>
    </row>
    <row r="146" spans="1:27" ht="15.75" x14ac:dyDescent="0.2">
      <c r="A146" s="35">
        <f t="shared" si="3"/>
        <v>43735</v>
      </c>
      <c r="B146" s="36">
        <f>SUMIFS(СВЦЭМ!$D$33:$D$776,СВЦЭМ!$A$33:$A$776,$A146,СВЦЭМ!$B$33:$B$776,B$119)+'СЕТ СН'!$I$11+СВЦЭМ!$D$10+'СЕТ СН'!$I$5-'СЕТ СН'!$I$21</f>
        <v>3819.7207298399999</v>
      </c>
      <c r="C146" s="36">
        <f>SUMIFS(СВЦЭМ!$D$33:$D$776,СВЦЭМ!$A$33:$A$776,$A146,СВЦЭМ!$B$33:$B$776,C$119)+'СЕТ СН'!$I$11+СВЦЭМ!$D$10+'СЕТ СН'!$I$5-'СЕТ СН'!$I$21</f>
        <v>3853.0641376800004</v>
      </c>
      <c r="D146" s="36">
        <f>SUMIFS(СВЦЭМ!$D$33:$D$776,СВЦЭМ!$A$33:$A$776,$A146,СВЦЭМ!$B$33:$B$776,D$119)+'СЕТ СН'!$I$11+СВЦЭМ!$D$10+'СЕТ СН'!$I$5-'СЕТ СН'!$I$21</f>
        <v>3880.3775299700001</v>
      </c>
      <c r="E146" s="36">
        <f>SUMIFS(СВЦЭМ!$D$33:$D$776,СВЦЭМ!$A$33:$A$776,$A146,СВЦЭМ!$B$33:$B$776,E$119)+'СЕТ СН'!$I$11+СВЦЭМ!$D$10+'СЕТ СН'!$I$5-'СЕТ СН'!$I$21</f>
        <v>3886.0854787100002</v>
      </c>
      <c r="F146" s="36">
        <f>SUMIFS(СВЦЭМ!$D$33:$D$776,СВЦЭМ!$A$33:$A$776,$A146,СВЦЭМ!$B$33:$B$776,F$119)+'СЕТ СН'!$I$11+СВЦЭМ!$D$10+'СЕТ СН'!$I$5-'СЕТ СН'!$I$21</f>
        <v>3894.6289133700002</v>
      </c>
      <c r="G146" s="36">
        <f>SUMIFS(СВЦЭМ!$D$33:$D$776,СВЦЭМ!$A$33:$A$776,$A146,СВЦЭМ!$B$33:$B$776,G$119)+'СЕТ СН'!$I$11+СВЦЭМ!$D$10+'СЕТ СН'!$I$5-'СЕТ СН'!$I$21</f>
        <v>3870.2357068800002</v>
      </c>
      <c r="H146" s="36">
        <f>SUMIFS(СВЦЭМ!$D$33:$D$776,СВЦЭМ!$A$33:$A$776,$A146,СВЦЭМ!$B$33:$B$776,H$119)+'СЕТ СН'!$I$11+СВЦЭМ!$D$10+'СЕТ СН'!$I$5-'СЕТ СН'!$I$21</f>
        <v>3826.7370220600001</v>
      </c>
      <c r="I146" s="36">
        <f>SUMIFS(СВЦЭМ!$D$33:$D$776,СВЦЭМ!$A$33:$A$776,$A146,СВЦЭМ!$B$33:$B$776,I$119)+'СЕТ СН'!$I$11+СВЦЭМ!$D$10+'СЕТ СН'!$I$5-'СЕТ СН'!$I$21</f>
        <v>3770.1422644100003</v>
      </c>
      <c r="J146" s="36">
        <f>SUMIFS(СВЦЭМ!$D$33:$D$776,СВЦЭМ!$A$33:$A$776,$A146,СВЦЭМ!$B$33:$B$776,J$119)+'СЕТ СН'!$I$11+СВЦЭМ!$D$10+'СЕТ СН'!$I$5-'СЕТ СН'!$I$21</f>
        <v>3795.7646668300004</v>
      </c>
      <c r="K146" s="36">
        <f>SUMIFS(СВЦЭМ!$D$33:$D$776,СВЦЭМ!$A$33:$A$776,$A146,СВЦЭМ!$B$33:$B$776,K$119)+'СЕТ СН'!$I$11+СВЦЭМ!$D$10+'СЕТ СН'!$I$5-'СЕТ СН'!$I$21</f>
        <v>3805.0843927300002</v>
      </c>
      <c r="L146" s="36">
        <f>SUMIFS(СВЦЭМ!$D$33:$D$776,СВЦЭМ!$A$33:$A$776,$A146,СВЦЭМ!$B$33:$B$776,L$119)+'СЕТ СН'!$I$11+СВЦЭМ!$D$10+'СЕТ СН'!$I$5-'СЕТ СН'!$I$21</f>
        <v>3800.0316868700002</v>
      </c>
      <c r="M146" s="36">
        <f>SUMIFS(СВЦЭМ!$D$33:$D$776,СВЦЭМ!$A$33:$A$776,$A146,СВЦЭМ!$B$33:$B$776,M$119)+'СЕТ СН'!$I$11+СВЦЭМ!$D$10+'СЕТ СН'!$I$5-'СЕТ СН'!$I$21</f>
        <v>3796.6687655200003</v>
      </c>
      <c r="N146" s="36">
        <f>SUMIFS(СВЦЭМ!$D$33:$D$776,СВЦЭМ!$A$33:$A$776,$A146,СВЦЭМ!$B$33:$B$776,N$119)+'СЕТ СН'!$I$11+СВЦЭМ!$D$10+'СЕТ СН'!$I$5-'СЕТ СН'!$I$21</f>
        <v>3782.4752219299999</v>
      </c>
      <c r="O146" s="36">
        <f>SUMIFS(СВЦЭМ!$D$33:$D$776,СВЦЭМ!$A$33:$A$776,$A146,СВЦЭМ!$B$33:$B$776,O$119)+'СЕТ СН'!$I$11+СВЦЭМ!$D$10+'СЕТ СН'!$I$5-'СЕТ СН'!$I$21</f>
        <v>3779.7792138499999</v>
      </c>
      <c r="P146" s="36">
        <f>SUMIFS(СВЦЭМ!$D$33:$D$776,СВЦЭМ!$A$33:$A$776,$A146,СВЦЭМ!$B$33:$B$776,P$119)+'СЕТ СН'!$I$11+СВЦЭМ!$D$10+'СЕТ СН'!$I$5-'СЕТ СН'!$I$21</f>
        <v>3773.4269711300003</v>
      </c>
      <c r="Q146" s="36">
        <f>SUMIFS(СВЦЭМ!$D$33:$D$776,СВЦЭМ!$A$33:$A$776,$A146,СВЦЭМ!$B$33:$B$776,Q$119)+'СЕТ СН'!$I$11+СВЦЭМ!$D$10+'СЕТ СН'!$I$5-'СЕТ СН'!$I$21</f>
        <v>3776.6799376200001</v>
      </c>
      <c r="R146" s="36">
        <f>SUMIFS(СВЦЭМ!$D$33:$D$776,СВЦЭМ!$A$33:$A$776,$A146,СВЦЭМ!$B$33:$B$776,R$119)+'СЕТ СН'!$I$11+СВЦЭМ!$D$10+'СЕТ СН'!$I$5-'СЕТ СН'!$I$21</f>
        <v>3790.1789417700002</v>
      </c>
      <c r="S146" s="36">
        <f>SUMIFS(СВЦЭМ!$D$33:$D$776,СВЦЭМ!$A$33:$A$776,$A146,СВЦЭМ!$B$33:$B$776,S$119)+'СЕТ СН'!$I$11+СВЦЭМ!$D$10+'СЕТ СН'!$I$5-'СЕТ СН'!$I$21</f>
        <v>3791.8182526400001</v>
      </c>
      <c r="T146" s="36">
        <f>SUMIFS(СВЦЭМ!$D$33:$D$776,СВЦЭМ!$A$33:$A$776,$A146,СВЦЭМ!$B$33:$B$776,T$119)+'СЕТ СН'!$I$11+СВЦЭМ!$D$10+'СЕТ СН'!$I$5-'СЕТ СН'!$I$21</f>
        <v>3805.8324356100002</v>
      </c>
      <c r="U146" s="36">
        <f>SUMIFS(СВЦЭМ!$D$33:$D$776,СВЦЭМ!$A$33:$A$776,$A146,СВЦЭМ!$B$33:$B$776,U$119)+'СЕТ СН'!$I$11+СВЦЭМ!$D$10+'СЕТ СН'!$I$5-'СЕТ СН'!$I$21</f>
        <v>3780.1181467300003</v>
      </c>
      <c r="V146" s="36">
        <f>SUMIFS(СВЦЭМ!$D$33:$D$776,СВЦЭМ!$A$33:$A$776,$A146,СВЦЭМ!$B$33:$B$776,V$119)+'СЕТ СН'!$I$11+СВЦЭМ!$D$10+'СЕТ СН'!$I$5-'СЕТ СН'!$I$21</f>
        <v>3741.7815844100001</v>
      </c>
      <c r="W146" s="36">
        <f>SUMIFS(СВЦЭМ!$D$33:$D$776,СВЦЭМ!$A$33:$A$776,$A146,СВЦЭМ!$B$33:$B$776,W$119)+'СЕТ СН'!$I$11+СВЦЭМ!$D$10+'СЕТ СН'!$I$5-'СЕТ СН'!$I$21</f>
        <v>3727.47606494</v>
      </c>
      <c r="X146" s="36">
        <f>SUMIFS(СВЦЭМ!$D$33:$D$776,СВЦЭМ!$A$33:$A$776,$A146,СВЦЭМ!$B$33:$B$776,X$119)+'СЕТ СН'!$I$11+СВЦЭМ!$D$10+'СЕТ СН'!$I$5-'СЕТ СН'!$I$21</f>
        <v>3696.84477457</v>
      </c>
      <c r="Y146" s="36">
        <f>SUMIFS(СВЦЭМ!$D$33:$D$776,СВЦЭМ!$A$33:$A$776,$A146,СВЦЭМ!$B$33:$B$776,Y$119)+'СЕТ СН'!$I$11+СВЦЭМ!$D$10+'СЕТ СН'!$I$5-'СЕТ СН'!$I$21</f>
        <v>3707.9660377</v>
      </c>
    </row>
    <row r="147" spans="1:27" ht="15.75" x14ac:dyDescent="0.2">
      <c r="A147" s="35">
        <f t="shared" si="3"/>
        <v>43736</v>
      </c>
      <c r="B147" s="36">
        <f>SUMIFS(СВЦЭМ!$D$33:$D$776,СВЦЭМ!$A$33:$A$776,$A147,СВЦЭМ!$B$33:$B$776,B$119)+'СЕТ СН'!$I$11+СВЦЭМ!$D$10+'СЕТ СН'!$I$5-'СЕТ СН'!$I$21</f>
        <v>3837.8322775000001</v>
      </c>
      <c r="C147" s="36">
        <f>SUMIFS(СВЦЭМ!$D$33:$D$776,СВЦЭМ!$A$33:$A$776,$A147,СВЦЭМ!$B$33:$B$776,C$119)+'СЕТ СН'!$I$11+СВЦЭМ!$D$10+'СЕТ СН'!$I$5-'СЕТ СН'!$I$21</f>
        <v>3860.0788700200001</v>
      </c>
      <c r="D147" s="36">
        <f>SUMIFS(СВЦЭМ!$D$33:$D$776,СВЦЭМ!$A$33:$A$776,$A147,СВЦЭМ!$B$33:$B$776,D$119)+'СЕТ СН'!$I$11+СВЦЭМ!$D$10+'СЕТ СН'!$I$5-'СЕТ СН'!$I$21</f>
        <v>3876.7412491600003</v>
      </c>
      <c r="E147" s="36">
        <f>SUMIFS(СВЦЭМ!$D$33:$D$776,СВЦЭМ!$A$33:$A$776,$A147,СВЦЭМ!$B$33:$B$776,E$119)+'СЕТ СН'!$I$11+СВЦЭМ!$D$10+'СЕТ СН'!$I$5-'СЕТ СН'!$I$21</f>
        <v>3879.4520424000002</v>
      </c>
      <c r="F147" s="36">
        <f>SUMIFS(СВЦЭМ!$D$33:$D$776,СВЦЭМ!$A$33:$A$776,$A147,СВЦЭМ!$B$33:$B$776,F$119)+'СЕТ СН'!$I$11+СВЦЭМ!$D$10+'СЕТ СН'!$I$5-'СЕТ СН'!$I$21</f>
        <v>3872.8875382000001</v>
      </c>
      <c r="G147" s="36">
        <f>SUMIFS(СВЦЭМ!$D$33:$D$776,СВЦЭМ!$A$33:$A$776,$A147,СВЦЭМ!$B$33:$B$776,G$119)+'СЕТ СН'!$I$11+СВЦЭМ!$D$10+'СЕТ СН'!$I$5-'СЕТ СН'!$I$21</f>
        <v>3870.9317142999998</v>
      </c>
      <c r="H147" s="36">
        <f>SUMIFS(СВЦЭМ!$D$33:$D$776,СВЦЭМ!$A$33:$A$776,$A147,СВЦЭМ!$B$33:$B$776,H$119)+'СЕТ СН'!$I$11+СВЦЭМ!$D$10+'СЕТ СН'!$I$5-'СЕТ СН'!$I$21</f>
        <v>3851.2551058100003</v>
      </c>
      <c r="I147" s="36">
        <f>SUMIFS(СВЦЭМ!$D$33:$D$776,СВЦЭМ!$A$33:$A$776,$A147,СВЦЭМ!$B$33:$B$776,I$119)+'СЕТ СН'!$I$11+СВЦЭМ!$D$10+'СЕТ СН'!$I$5-'СЕТ СН'!$I$21</f>
        <v>3819.5479578200002</v>
      </c>
      <c r="J147" s="36">
        <f>SUMIFS(СВЦЭМ!$D$33:$D$776,СВЦЭМ!$A$33:$A$776,$A147,СВЦЭМ!$B$33:$B$776,J$119)+'СЕТ СН'!$I$11+СВЦЭМ!$D$10+'СЕТ СН'!$I$5-'СЕТ СН'!$I$21</f>
        <v>3768.0922163700002</v>
      </c>
      <c r="K147" s="36">
        <f>SUMIFS(СВЦЭМ!$D$33:$D$776,СВЦЭМ!$A$33:$A$776,$A147,СВЦЭМ!$B$33:$B$776,K$119)+'СЕТ СН'!$I$11+СВЦЭМ!$D$10+'СЕТ СН'!$I$5-'СЕТ СН'!$I$21</f>
        <v>3777.11102712</v>
      </c>
      <c r="L147" s="36">
        <f>SUMIFS(СВЦЭМ!$D$33:$D$776,СВЦЭМ!$A$33:$A$776,$A147,СВЦЭМ!$B$33:$B$776,L$119)+'СЕТ СН'!$I$11+СВЦЭМ!$D$10+'СЕТ СН'!$I$5-'СЕТ СН'!$I$21</f>
        <v>3780.0168516799999</v>
      </c>
      <c r="M147" s="36">
        <f>SUMIFS(СВЦЭМ!$D$33:$D$776,СВЦЭМ!$A$33:$A$776,$A147,СВЦЭМ!$B$33:$B$776,M$119)+'СЕТ СН'!$I$11+СВЦЭМ!$D$10+'СЕТ СН'!$I$5-'СЕТ СН'!$I$21</f>
        <v>3759.9959889800002</v>
      </c>
      <c r="N147" s="36">
        <f>SUMIFS(СВЦЭМ!$D$33:$D$776,СВЦЭМ!$A$33:$A$776,$A147,СВЦЭМ!$B$33:$B$776,N$119)+'СЕТ СН'!$I$11+СВЦЭМ!$D$10+'СЕТ СН'!$I$5-'СЕТ СН'!$I$21</f>
        <v>3750.8516292200002</v>
      </c>
      <c r="O147" s="36">
        <f>SUMIFS(СВЦЭМ!$D$33:$D$776,СВЦЭМ!$A$33:$A$776,$A147,СВЦЭМ!$B$33:$B$776,O$119)+'СЕТ СН'!$I$11+СВЦЭМ!$D$10+'СЕТ СН'!$I$5-'СЕТ СН'!$I$21</f>
        <v>3749.9982988500001</v>
      </c>
      <c r="P147" s="36">
        <f>SUMIFS(СВЦЭМ!$D$33:$D$776,СВЦЭМ!$A$33:$A$776,$A147,СВЦЭМ!$B$33:$B$776,P$119)+'СЕТ СН'!$I$11+СВЦЭМ!$D$10+'СЕТ СН'!$I$5-'СЕТ СН'!$I$21</f>
        <v>3752.7555170800001</v>
      </c>
      <c r="Q147" s="36">
        <f>SUMIFS(СВЦЭМ!$D$33:$D$776,СВЦЭМ!$A$33:$A$776,$A147,СВЦЭМ!$B$33:$B$776,Q$119)+'СЕТ СН'!$I$11+СВЦЭМ!$D$10+'СЕТ СН'!$I$5-'СЕТ СН'!$I$21</f>
        <v>3757.3532666600004</v>
      </c>
      <c r="R147" s="36">
        <f>SUMIFS(СВЦЭМ!$D$33:$D$776,СВЦЭМ!$A$33:$A$776,$A147,СВЦЭМ!$B$33:$B$776,R$119)+'СЕТ СН'!$I$11+СВЦЭМ!$D$10+'СЕТ СН'!$I$5-'СЕТ СН'!$I$21</f>
        <v>3714.2692622100003</v>
      </c>
      <c r="S147" s="36">
        <f>SUMIFS(СВЦЭМ!$D$33:$D$776,СВЦЭМ!$A$33:$A$776,$A147,СВЦЭМ!$B$33:$B$776,S$119)+'СЕТ СН'!$I$11+СВЦЭМ!$D$10+'СЕТ СН'!$I$5-'СЕТ СН'!$I$21</f>
        <v>3683.9231376600001</v>
      </c>
      <c r="T147" s="36">
        <f>SUMIFS(СВЦЭМ!$D$33:$D$776,СВЦЭМ!$A$33:$A$776,$A147,СВЦЭМ!$B$33:$B$776,T$119)+'СЕТ СН'!$I$11+СВЦЭМ!$D$10+'СЕТ СН'!$I$5-'СЕТ СН'!$I$21</f>
        <v>3695.8069193400001</v>
      </c>
      <c r="U147" s="36">
        <f>SUMIFS(СВЦЭМ!$D$33:$D$776,СВЦЭМ!$A$33:$A$776,$A147,СВЦЭМ!$B$33:$B$776,U$119)+'СЕТ СН'!$I$11+СВЦЭМ!$D$10+'СЕТ СН'!$I$5-'СЕТ СН'!$I$21</f>
        <v>3726.3416717500004</v>
      </c>
      <c r="V147" s="36">
        <f>SUMIFS(СВЦЭМ!$D$33:$D$776,СВЦЭМ!$A$33:$A$776,$A147,СВЦЭМ!$B$33:$B$776,V$119)+'СЕТ СН'!$I$11+СВЦЭМ!$D$10+'СЕТ СН'!$I$5-'СЕТ СН'!$I$21</f>
        <v>3739.29931076</v>
      </c>
      <c r="W147" s="36">
        <f>SUMIFS(СВЦЭМ!$D$33:$D$776,СВЦЭМ!$A$33:$A$776,$A147,СВЦЭМ!$B$33:$B$776,W$119)+'СЕТ СН'!$I$11+СВЦЭМ!$D$10+'СЕТ СН'!$I$5-'СЕТ СН'!$I$21</f>
        <v>3729.3510566</v>
      </c>
      <c r="X147" s="36">
        <f>SUMIFS(СВЦЭМ!$D$33:$D$776,СВЦЭМ!$A$33:$A$776,$A147,СВЦЭМ!$B$33:$B$776,X$119)+'СЕТ СН'!$I$11+СВЦЭМ!$D$10+'СЕТ СН'!$I$5-'СЕТ СН'!$I$21</f>
        <v>3705.6469629900002</v>
      </c>
      <c r="Y147" s="36">
        <f>SUMIFS(СВЦЭМ!$D$33:$D$776,СВЦЭМ!$A$33:$A$776,$A147,СВЦЭМ!$B$33:$B$776,Y$119)+'СЕТ СН'!$I$11+СВЦЭМ!$D$10+'СЕТ СН'!$I$5-'СЕТ СН'!$I$21</f>
        <v>3751.6117071600002</v>
      </c>
    </row>
    <row r="148" spans="1:27" ht="15.75" x14ac:dyDescent="0.2">
      <c r="A148" s="35">
        <f t="shared" si="3"/>
        <v>43737</v>
      </c>
      <c r="B148" s="36">
        <f>SUMIFS(СВЦЭМ!$D$33:$D$776,СВЦЭМ!$A$33:$A$776,$A148,СВЦЭМ!$B$33:$B$776,B$119)+'СЕТ СН'!$I$11+СВЦЭМ!$D$10+'СЕТ СН'!$I$5-'СЕТ СН'!$I$21</f>
        <v>3822.4114401300003</v>
      </c>
      <c r="C148" s="36">
        <f>SUMIFS(СВЦЭМ!$D$33:$D$776,СВЦЭМ!$A$33:$A$776,$A148,СВЦЭМ!$B$33:$B$776,C$119)+'СЕТ СН'!$I$11+СВЦЭМ!$D$10+'СЕТ СН'!$I$5-'СЕТ СН'!$I$21</f>
        <v>3847.2765678200003</v>
      </c>
      <c r="D148" s="36">
        <f>SUMIFS(СВЦЭМ!$D$33:$D$776,СВЦЭМ!$A$33:$A$776,$A148,СВЦЭМ!$B$33:$B$776,D$119)+'СЕТ СН'!$I$11+СВЦЭМ!$D$10+'СЕТ СН'!$I$5-'СЕТ СН'!$I$21</f>
        <v>3860.69833475</v>
      </c>
      <c r="E148" s="36">
        <f>SUMIFS(СВЦЭМ!$D$33:$D$776,СВЦЭМ!$A$33:$A$776,$A148,СВЦЭМ!$B$33:$B$776,E$119)+'СЕТ СН'!$I$11+СВЦЭМ!$D$10+'СЕТ СН'!$I$5-'СЕТ СН'!$I$21</f>
        <v>3867.9939722500003</v>
      </c>
      <c r="F148" s="36">
        <f>SUMIFS(СВЦЭМ!$D$33:$D$776,СВЦЭМ!$A$33:$A$776,$A148,СВЦЭМ!$B$33:$B$776,F$119)+'СЕТ СН'!$I$11+СВЦЭМ!$D$10+'СЕТ СН'!$I$5-'СЕТ СН'!$I$21</f>
        <v>3869.84695143</v>
      </c>
      <c r="G148" s="36">
        <f>SUMIFS(СВЦЭМ!$D$33:$D$776,СВЦЭМ!$A$33:$A$776,$A148,СВЦЭМ!$B$33:$B$776,G$119)+'СЕТ СН'!$I$11+СВЦЭМ!$D$10+'СЕТ СН'!$I$5-'СЕТ СН'!$I$21</f>
        <v>3862.0178360600003</v>
      </c>
      <c r="H148" s="36">
        <f>SUMIFS(СВЦЭМ!$D$33:$D$776,СВЦЭМ!$A$33:$A$776,$A148,СВЦЭМ!$B$33:$B$776,H$119)+'СЕТ СН'!$I$11+СВЦЭМ!$D$10+'СЕТ СН'!$I$5-'СЕТ СН'!$I$21</f>
        <v>3844.4791727299998</v>
      </c>
      <c r="I148" s="36">
        <f>SUMIFS(СВЦЭМ!$D$33:$D$776,СВЦЭМ!$A$33:$A$776,$A148,СВЦЭМ!$B$33:$B$776,I$119)+'СЕТ СН'!$I$11+СВЦЭМ!$D$10+'СЕТ СН'!$I$5-'СЕТ СН'!$I$21</f>
        <v>3831.0831469700001</v>
      </c>
      <c r="J148" s="36">
        <f>SUMIFS(СВЦЭМ!$D$33:$D$776,СВЦЭМ!$A$33:$A$776,$A148,СВЦЭМ!$B$33:$B$776,J$119)+'СЕТ СН'!$I$11+СВЦЭМ!$D$10+'СЕТ СН'!$I$5-'СЕТ СН'!$I$21</f>
        <v>3791.50922653</v>
      </c>
      <c r="K148" s="36">
        <f>SUMIFS(СВЦЭМ!$D$33:$D$776,СВЦЭМ!$A$33:$A$776,$A148,СВЦЭМ!$B$33:$B$776,K$119)+'СЕТ СН'!$I$11+СВЦЭМ!$D$10+'СЕТ СН'!$I$5-'СЕТ СН'!$I$21</f>
        <v>3767.4911360700003</v>
      </c>
      <c r="L148" s="36">
        <f>SUMIFS(СВЦЭМ!$D$33:$D$776,СВЦЭМ!$A$33:$A$776,$A148,СВЦЭМ!$B$33:$B$776,L$119)+'СЕТ СН'!$I$11+СВЦЭМ!$D$10+'СЕТ СН'!$I$5-'СЕТ СН'!$I$21</f>
        <v>3774.2545574200003</v>
      </c>
      <c r="M148" s="36">
        <f>SUMIFS(СВЦЭМ!$D$33:$D$776,СВЦЭМ!$A$33:$A$776,$A148,СВЦЭМ!$B$33:$B$776,M$119)+'СЕТ СН'!$I$11+СВЦЭМ!$D$10+'СЕТ СН'!$I$5-'СЕТ СН'!$I$21</f>
        <v>3758.56148446</v>
      </c>
      <c r="N148" s="36">
        <f>SUMIFS(СВЦЭМ!$D$33:$D$776,СВЦЭМ!$A$33:$A$776,$A148,СВЦЭМ!$B$33:$B$776,N$119)+'СЕТ СН'!$I$11+СВЦЭМ!$D$10+'СЕТ СН'!$I$5-'СЕТ СН'!$I$21</f>
        <v>3756.1398950100001</v>
      </c>
      <c r="O148" s="36">
        <f>SUMIFS(СВЦЭМ!$D$33:$D$776,СВЦЭМ!$A$33:$A$776,$A148,СВЦЭМ!$B$33:$B$776,O$119)+'СЕТ СН'!$I$11+СВЦЭМ!$D$10+'СЕТ СН'!$I$5-'СЕТ СН'!$I$21</f>
        <v>3758.4445784300001</v>
      </c>
      <c r="P148" s="36">
        <f>SUMIFS(СВЦЭМ!$D$33:$D$776,СВЦЭМ!$A$33:$A$776,$A148,СВЦЭМ!$B$33:$B$776,P$119)+'СЕТ СН'!$I$11+СВЦЭМ!$D$10+'СЕТ СН'!$I$5-'СЕТ СН'!$I$21</f>
        <v>3770.5185699399999</v>
      </c>
      <c r="Q148" s="36">
        <f>SUMIFS(СВЦЭМ!$D$33:$D$776,СВЦЭМ!$A$33:$A$776,$A148,СВЦЭМ!$B$33:$B$776,Q$119)+'СЕТ СН'!$I$11+СВЦЭМ!$D$10+'СЕТ СН'!$I$5-'СЕТ СН'!$I$21</f>
        <v>3777.4393437100002</v>
      </c>
      <c r="R148" s="36">
        <f>SUMIFS(СВЦЭМ!$D$33:$D$776,СВЦЭМ!$A$33:$A$776,$A148,СВЦЭМ!$B$33:$B$776,R$119)+'СЕТ СН'!$I$11+СВЦЭМ!$D$10+'СЕТ СН'!$I$5-'СЕТ СН'!$I$21</f>
        <v>3733.5564549999999</v>
      </c>
      <c r="S148" s="36">
        <f>SUMIFS(СВЦЭМ!$D$33:$D$776,СВЦЭМ!$A$33:$A$776,$A148,СВЦЭМ!$B$33:$B$776,S$119)+'СЕТ СН'!$I$11+СВЦЭМ!$D$10+'СЕТ СН'!$I$5-'СЕТ СН'!$I$21</f>
        <v>3697.2122865700003</v>
      </c>
      <c r="T148" s="36">
        <f>SUMIFS(СВЦЭМ!$D$33:$D$776,СВЦЭМ!$A$33:$A$776,$A148,СВЦЭМ!$B$33:$B$776,T$119)+'СЕТ СН'!$I$11+СВЦЭМ!$D$10+'СЕТ СН'!$I$5-'СЕТ СН'!$I$21</f>
        <v>3714.7984500699999</v>
      </c>
      <c r="U148" s="36">
        <f>SUMIFS(СВЦЭМ!$D$33:$D$776,СВЦЭМ!$A$33:$A$776,$A148,СВЦЭМ!$B$33:$B$776,U$119)+'СЕТ СН'!$I$11+СВЦЭМ!$D$10+'СЕТ СН'!$I$5-'СЕТ СН'!$I$21</f>
        <v>3748.9525581000003</v>
      </c>
      <c r="V148" s="36">
        <f>SUMIFS(СВЦЭМ!$D$33:$D$776,СВЦЭМ!$A$33:$A$776,$A148,СВЦЭМ!$B$33:$B$776,V$119)+'СЕТ СН'!$I$11+СВЦЭМ!$D$10+'СЕТ СН'!$I$5-'СЕТ СН'!$I$21</f>
        <v>3761.1369657200003</v>
      </c>
      <c r="W148" s="36">
        <f>SUMIFS(СВЦЭМ!$D$33:$D$776,СВЦЭМ!$A$33:$A$776,$A148,СВЦЭМ!$B$33:$B$776,W$119)+'СЕТ СН'!$I$11+СВЦЭМ!$D$10+'СЕТ СН'!$I$5-'СЕТ СН'!$I$21</f>
        <v>3752.3009453</v>
      </c>
      <c r="X148" s="36">
        <f>SUMIFS(СВЦЭМ!$D$33:$D$776,СВЦЭМ!$A$33:$A$776,$A148,СВЦЭМ!$B$33:$B$776,X$119)+'СЕТ СН'!$I$11+СВЦЭМ!$D$10+'СЕТ СН'!$I$5-'СЕТ СН'!$I$21</f>
        <v>3715.8035742000002</v>
      </c>
      <c r="Y148" s="36">
        <f>SUMIFS(СВЦЭМ!$D$33:$D$776,СВЦЭМ!$A$33:$A$776,$A148,СВЦЭМ!$B$33:$B$776,Y$119)+'СЕТ СН'!$I$11+СВЦЭМ!$D$10+'СЕТ СН'!$I$5-'СЕТ СН'!$I$21</f>
        <v>3710.1744235900001</v>
      </c>
    </row>
    <row r="149" spans="1:27" ht="15.75" x14ac:dyDescent="0.2">
      <c r="A149" s="35">
        <f t="shared" si="3"/>
        <v>43738</v>
      </c>
      <c r="B149" s="36">
        <f>SUMIFS(СВЦЭМ!$D$33:$D$776,СВЦЭМ!$A$33:$A$776,$A149,СВЦЭМ!$B$33:$B$776,B$119)+'СЕТ СН'!$I$11+СВЦЭМ!$D$10+'СЕТ СН'!$I$5-'СЕТ СН'!$I$21</f>
        <v>3766.0358282699999</v>
      </c>
      <c r="C149" s="36">
        <f>SUMIFS(СВЦЭМ!$D$33:$D$776,СВЦЭМ!$A$33:$A$776,$A149,СВЦЭМ!$B$33:$B$776,C$119)+'СЕТ СН'!$I$11+СВЦЭМ!$D$10+'СЕТ СН'!$I$5-'СЕТ СН'!$I$21</f>
        <v>3800.8454318200002</v>
      </c>
      <c r="D149" s="36">
        <f>SUMIFS(СВЦЭМ!$D$33:$D$776,СВЦЭМ!$A$33:$A$776,$A149,СВЦЭМ!$B$33:$B$776,D$119)+'СЕТ СН'!$I$11+СВЦЭМ!$D$10+'СЕТ СН'!$I$5-'СЕТ СН'!$I$21</f>
        <v>3817.1945942900002</v>
      </c>
      <c r="E149" s="36">
        <f>SUMIFS(СВЦЭМ!$D$33:$D$776,СВЦЭМ!$A$33:$A$776,$A149,СВЦЭМ!$B$33:$B$776,E$119)+'СЕТ СН'!$I$11+СВЦЭМ!$D$10+'СЕТ СН'!$I$5-'СЕТ СН'!$I$21</f>
        <v>3831.7986306500002</v>
      </c>
      <c r="F149" s="36">
        <f>SUMIFS(СВЦЭМ!$D$33:$D$776,СВЦЭМ!$A$33:$A$776,$A149,СВЦЭМ!$B$33:$B$776,F$119)+'СЕТ СН'!$I$11+СВЦЭМ!$D$10+'СЕТ СН'!$I$5-'СЕТ СН'!$I$21</f>
        <v>3824.2420355000004</v>
      </c>
      <c r="G149" s="36">
        <f>SUMIFS(СВЦЭМ!$D$33:$D$776,СВЦЭМ!$A$33:$A$776,$A149,СВЦЭМ!$B$33:$B$776,G$119)+'СЕТ СН'!$I$11+СВЦЭМ!$D$10+'СЕТ СН'!$I$5-'СЕТ СН'!$I$21</f>
        <v>3808.2284812799999</v>
      </c>
      <c r="H149" s="36">
        <f>SUMIFS(СВЦЭМ!$D$33:$D$776,СВЦЭМ!$A$33:$A$776,$A149,СВЦЭМ!$B$33:$B$776,H$119)+'СЕТ СН'!$I$11+СВЦЭМ!$D$10+'СЕТ СН'!$I$5-'СЕТ СН'!$I$21</f>
        <v>3752.5306025600003</v>
      </c>
      <c r="I149" s="36">
        <f>SUMIFS(СВЦЭМ!$D$33:$D$776,СВЦЭМ!$A$33:$A$776,$A149,СВЦЭМ!$B$33:$B$776,I$119)+'СЕТ СН'!$I$11+СВЦЭМ!$D$10+'СЕТ СН'!$I$5-'СЕТ СН'!$I$21</f>
        <v>3739.4994205200001</v>
      </c>
      <c r="J149" s="36">
        <f>SUMIFS(СВЦЭМ!$D$33:$D$776,СВЦЭМ!$A$33:$A$776,$A149,СВЦЭМ!$B$33:$B$776,J$119)+'СЕТ СН'!$I$11+СВЦЭМ!$D$10+'СЕТ СН'!$I$5-'СЕТ СН'!$I$21</f>
        <v>3756.4486102800001</v>
      </c>
      <c r="K149" s="36">
        <f>SUMIFS(СВЦЭМ!$D$33:$D$776,СВЦЭМ!$A$33:$A$776,$A149,СВЦЭМ!$B$33:$B$776,K$119)+'СЕТ СН'!$I$11+СВЦЭМ!$D$10+'СЕТ СН'!$I$5-'СЕТ СН'!$I$21</f>
        <v>3760.4131345700002</v>
      </c>
      <c r="L149" s="36">
        <f>SUMIFS(СВЦЭМ!$D$33:$D$776,СВЦЭМ!$A$33:$A$776,$A149,СВЦЭМ!$B$33:$B$776,L$119)+'СЕТ СН'!$I$11+СВЦЭМ!$D$10+'СЕТ СН'!$I$5-'СЕТ СН'!$I$21</f>
        <v>3754.8792328600002</v>
      </c>
      <c r="M149" s="36">
        <f>SUMIFS(СВЦЭМ!$D$33:$D$776,СВЦЭМ!$A$33:$A$776,$A149,СВЦЭМ!$B$33:$B$776,M$119)+'СЕТ СН'!$I$11+СВЦЭМ!$D$10+'СЕТ СН'!$I$5-'СЕТ СН'!$I$21</f>
        <v>3728.4157352700004</v>
      </c>
      <c r="N149" s="36">
        <f>SUMIFS(СВЦЭМ!$D$33:$D$776,СВЦЭМ!$A$33:$A$776,$A149,СВЦЭМ!$B$33:$B$776,N$119)+'СЕТ СН'!$I$11+СВЦЭМ!$D$10+'СЕТ СН'!$I$5-'СЕТ СН'!$I$21</f>
        <v>3718.8280334300002</v>
      </c>
      <c r="O149" s="36">
        <f>SUMIFS(СВЦЭМ!$D$33:$D$776,СВЦЭМ!$A$33:$A$776,$A149,СВЦЭМ!$B$33:$B$776,O$119)+'СЕТ СН'!$I$11+СВЦЭМ!$D$10+'СЕТ СН'!$I$5-'СЕТ СН'!$I$21</f>
        <v>3698.56672914</v>
      </c>
      <c r="P149" s="36">
        <f>SUMIFS(СВЦЭМ!$D$33:$D$776,СВЦЭМ!$A$33:$A$776,$A149,СВЦЭМ!$B$33:$B$776,P$119)+'СЕТ СН'!$I$11+СВЦЭМ!$D$10+'СЕТ СН'!$I$5-'СЕТ СН'!$I$21</f>
        <v>3705.8625601500003</v>
      </c>
      <c r="Q149" s="36">
        <f>SUMIFS(СВЦЭМ!$D$33:$D$776,СВЦЭМ!$A$33:$A$776,$A149,СВЦЭМ!$B$33:$B$776,Q$119)+'СЕТ СН'!$I$11+СВЦЭМ!$D$10+'СЕТ СН'!$I$5-'СЕТ СН'!$I$21</f>
        <v>3711.68301002</v>
      </c>
      <c r="R149" s="36">
        <f>SUMIFS(СВЦЭМ!$D$33:$D$776,СВЦЭМ!$A$33:$A$776,$A149,СВЦЭМ!$B$33:$B$776,R$119)+'СЕТ СН'!$I$11+СВЦЭМ!$D$10+'СЕТ СН'!$I$5-'СЕТ СН'!$I$21</f>
        <v>3676.3555193800003</v>
      </c>
      <c r="S149" s="36">
        <f>SUMIFS(СВЦЭМ!$D$33:$D$776,СВЦЭМ!$A$33:$A$776,$A149,СВЦЭМ!$B$33:$B$776,S$119)+'СЕТ СН'!$I$11+СВЦЭМ!$D$10+'СЕТ СН'!$I$5-'СЕТ СН'!$I$21</f>
        <v>3682.9304696600002</v>
      </c>
      <c r="T149" s="36">
        <f>SUMIFS(СВЦЭМ!$D$33:$D$776,СВЦЭМ!$A$33:$A$776,$A149,СВЦЭМ!$B$33:$B$776,T$119)+'СЕТ СН'!$I$11+СВЦЭМ!$D$10+'СЕТ СН'!$I$5-'СЕТ СН'!$I$21</f>
        <v>3697.5931278200001</v>
      </c>
      <c r="U149" s="36">
        <f>SUMIFS(СВЦЭМ!$D$33:$D$776,СВЦЭМ!$A$33:$A$776,$A149,СВЦЭМ!$B$33:$B$776,U$119)+'СЕТ СН'!$I$11+СВЦЭМ!$D$10+'СЕТ СН'!$I$5-'СЕТ СН'!$I$21</f>
        <v>3727.6768324100003</v>
      </c>
      <c r="V149" s="36">
        <f>SUMIFS(СВЦЭМ!$D$33:$D$776,СВЦЭМ!$A$33:$A$776,$A149,СВЦЭМ!$B$33:$B$776,V$119)+'СЕТ СН'!$I$11+СВЦЭМ!$D$10+'СЕТ СН'!$I$5-'СЕТ СН'!$I$21</f>
        <v>3733.0717528300002</v>
      </c>
      <c r="W149" s="36">
        <f>SUMIFS(СВЦЭМ!$D$33:$D$776,СВЦЭМ!$A$33:$A$776,$A149,СВЦЭМ!$B$33:$B$776,W$119)+'СЕТ СН'!$I$11+СВЦЭМ!$D$10+'СЕТ СН'!$I$5-'СЕТ СН'!$I$21</f>
        <v>3725.60584518</v>
      </c>
      <c r="X149" s="36">
        <f>SUMIFS(СВЦЭМ!$D$33:$D$776,СВЦЭМ!$A$33:$A$776,$A149,СВЦЭМ!$B$33:$B$776,X$119)+'СЕТ СН'!$I$11+СВЦЭМ!$D$10+'СЕТ СН'!$I$5-'СЕТ СН'!$I$21</f>
        <v>3694.4053543099999</v>
      </c>
      <c r="Y149" s="36">
        <f>SUMIFS(СВЦЭМ!$D$33:$D$776,СВЦЭМ!$A$33:$A$776,$A149,СВЦЭМ!$B$33:$B$776,Y$119)+'СЕТ СН'!$I$11+СВЦЭМ!$D$10+'СЕТ СН'!$I$5-'СЕТ СН'!$I$21</f>
        <v>3670.6685284</v>
      </c>
    </row>
    <row r="150" spans="1:27" ht="15.75" hidden="1" x14ac:dyDescent="0.2">
      <c r="A150" s="35">
        <f t="shared" si="3"/>
        <v>43739</v>
      </c>
      <c r="B150" s="36">
        <f>SUMIFS(СВЦЭМ!$D$33:$D$776,СВЦЭМ!$A$33:$A$776,$A150,СВЦЭМ!$B$33:$B$776,B$119)+'СЕТ СН'!$I$11+СВЦЭМ!$D$10+'СЕТ СН'!$I$5-'СЕТ СН'!$I$21</f>
        <v>3143.8374639100002</v>
      </c>
      <c r="C150" s="36">
        <f>SUMIFS(СВЦЭМ!$D$33:$D$776,СВЦЭМ!$A$33:$A$776,$A150,СВЦЭМ!$B$33:$B$776,C$119)+'СЕТ СН'!$I$11+СВЦЭМ!$D$10+'СЕТ СН'!$I$5-'СЕТ СН'!$I$21</f>
        <v>3143.8374639100002</v>
      </c>
      <c r="D150" s="36">
        <f>SUMIFS(СВЦЭМ!$D$33:$D$776,СВЦЭМ!$A$33:$A$776,$A150,СВЦЭМ!$B$33:$B$776,D$119)+'СЕТ СН'!$I$11+СВЦЭМ!$D$10+'СЕТ СН'!$I$5-'СЕТ СН'!$I$21</f>
        <v>3143.8374639100002</v>
      </c>
      <c r="E150" s="36">
        <f>SUMIFS(СВЦЭМ!$D$33:$D$776,СВЦЭМ!$A$33:$A$776,$A150,СВЦЭМ!$B$33:$B$776,E$119)+'СЕТ СН'!$I$11+СВЦЭМ!$D$10+'СЕТ СН'!$I$5-'СЕТ СН'!$I$21</f>
        <v>3143.8374639100002</v>
      </c>
      <c r="F150" s="36">
        <f>SUMIFS(СВЦЭМ!$D$33:$D$776,СВЦЭМ!$A$33:$A$776,$A150,СВЦЭМ!$B$33:$B$776,F$119)+'СЕТ СН'!$I$11+СВЦЭМ!$D$10+'СЕТ СН'!$I$5-'СЕТ СН'!$I$21</f>
        <v>3143.8374639100002</v>
      </c>
      <c r="G150" s="36">
        <f>SUMIFS(СВЦЭМ!$D$33:$D$776,СВЦЭМ!$A$33:$A$776,$A150,СВЦЭМ!$B$33:$B$776,G$119)+'СЕТ СН'!$I$11+СВЦЭМ!$D$10+'СЕТ СН'!$I$5-'СЕТ СН'!$I$21</f>
        <v>3143.8374639100002</v>
      </c>
      <c r="H150" s="36">
        <f>SUMIFS(СВЦЭМ!$D$33:$D$776,СВЦЭМ!$A$33:$A$776,$A150,СВЦЭМ!$B$33:$B$776,H$119)+'СЕТ СН'!$I$11+СВЦЭМ!$D$10+'СЕТ СН'!$I$5-'СЕТ СН'!$I$21</f>
        <v>3143.8374639100002</v>
      </c>
      <c r="I150" s="36">
        <f>SUMIFS(СВЦЭМ!$D$33:$D$776,СВЦЭМ!$A$33:$A$776,$A150,СВЦЭМ!$B$33:$B$776,I$119)+'СЕТ СН'!$I$11+СВЦЭМ!$D$10+'СЕТ СН'!$I$5-'СЕТ СН'!$I$21</f>
        <v>3143.8374639100002</v>
      </c>
      <c r="J150" s="36">
        <f>SUMIFS(СВЦЭМ!$D$33:$D$776,СВЦЭМ!$A$33:$A$776,$A150,СВЦЭМ!$B$33:$B$776,J$119)+'СЕТ СН'!$I$11+СВЦЭМ!$D$10+'СЕТ СН'!$I$5-'СЕТ СН'!$I$21</f>
        <v>3143.8374639100002</v>
      </c>
      <c r="K150" s="36">
        <f>SUMIFS(СВЦЭМ!$D$33:$D$776,СВЦЭМ!$A$33:$A$776,$A150,СВЦЭМ!$B$33:$B$776,K$119)+'СЕТ СН'!$I$11+СВЦЭМ!$D$10+'СЕТ СН'!$I$5-'СЕТ СН'!$I$21</f>
        <v>3143.8374639100002</v>
      </c>
      <c r="L150" s="36">
        <f>SUMIFS(СВЦЭМ!$D$33:$D$776,СВЦЭМ!$A$33:$A$776,$A150,СВЦЭМ!$B$33:$B$776,L$119)+'СЕТ СН'!$I$11+СВЦЭМ!$D$10+'СЕТ СН'!$I$5-'СЕТ СН'!$I$21</f>
        <v>3143.8374639100002</v>
      </c>
      <c r="M150" s="36">
        <f>SUMIFS(СВЦЭМ!$D$33:$D$776,СВЦЭМ!$A$33:$A$776,$A150,СВЦЭМ!$B$33:$B$776,M$119)+'СЕТ СН'!$I$11+СВЦЭМ!$D$10+'СЕТ СН'!$I$5-'СЕТ СН'!$I$21</f>
        <v>3143.8374639100002</v>
      </c>
      <c r="N150" s="36">
        <f>SUMIFS(СВЦЭМ!$D$33:$D$776,СВЦЭМ!$A$33:$A$776,$A150,СВЦЭМ!$B$33:$B$776,N$119)+'СЕТ СН'!$I$11+СВЦЭМ!$D$10+'СЕТ СН'!$I$5-'СЕТ СН'!$I$21</f>
        <v>3143.8374639100002</v>
      </c>
      <c r="O150" s="36">
        <f>SUMIFS(СВЦЭМ!$D$33:$D$776,СВЦЭМ!$A$33:$A$776,$A150,СВЦЭМ!$B$33:$B$776,O$119)+'СЕТ СН'!$I$11+СВЦЭМ!$D$10+'СЕТ СН'!$I$5-'СЕТ СН'!$I$21</f>
        <v>3143.8374639100002</v>
      </c>
      <c r="P150" s="36">
        <f>SUMIFS(СВЦЭМ!$D$33:$D$776,СВЦЭМ!$A$33:$A$776,$A150,СВЦЭМ!$B$33:$B$776,P$119)+'СЕТ СН'!$I$11+СВЦЭМ!$D$10+'СЕТ СН'!$I$5-'СЕТ СН'!$I$21</f>
        <v>3143.8374639100002</v>
      </c>
      <c r="Q150" s="36">
        <f>SUMIFS(СВЦЭМ!$D$33:$D$776,СВЦЭМ!$A$33:$A$776,$A150,СВЦЭМ!$B$33:$B$776,Q$119)+'СЕТ СН'!$I$11+СВЦЭМ!$D$10+'СЕТ СН'!$I$5-'СЕТ СН'!$I$21</f>
        <v>3143.8374639100002</v>
      </c>
      <c r="R150" s="36">
        <f>SUMIFS(СВЦЭМ!$D$33:$D$776,СВЦЭМ!$A$33:$A$776,$A150,СВЦЭМ!$B$33:$B$776,R$119)+'СЕТ СН'!$I$11+СВЦЭМ!$D$10+'СЕТ СН'!$I$5-'СЕТ СН'!$I$21</f>
        <v>3143.8374639100002</v>
      </c>
      <c r="S150" s="36">
        <f>SUMIFS(СВЦЭМ!$D$33:$D$776,СВЦЭМ!$A$33:$A$776,$A150,СВЦЭМ!$B$33:$B$776,S$119)+'СЕТ СН'!$I$11+СВЦЭМ!$D$10+'СЕТ СН'!$I$5-'СЕТ СН'!$I$21</f>
        <v>3143.8374639100002</v>
      </c>
      <c r="T150" s="36">
        <f>SUMIFS(СВЦЭМ!$D$33:$D$776,СВЦЭМ!$A$33:$A$776,$A150,СВЦЭМ!$B$33:$B$776,T$119)+'СЕТ СН'!$I$11+СВЦЭМ!$D$10+'СЕТ СН'!$I$5-'СЕТ СН'!$I$21</f>
        <v>3143.8374639100002</v>
      </c>
      <c r="U150" s="36">
        <f>SUMIFS(СВЦЭМ!$D$33:$D$776,СВЦЭМ!$A$33:$A$776,$A150,СВЦЭМ!$B$33:$B$776,U$119)+'СЕТ СН'!$I$11+СВЦЭМ!$D$10+'СЕТ СН'!$I$5-'СЕТ СН'!$I$21</f>
        <v>3143.8374639100002</v>
      </c>
      <c r="V150" s="36">
        <f>SUMIFS(СВЦЭМ!$D$33:$D$776,СВЦЭМ!$A$33:$A$776,$A150,СВЦЭМ!$B$33:$B$776,V$119)+'СЕТ СН'!$I$11+СВЦЭМ!$D$10+'СЕТ СН'!$I$5-'СЕТ СН'!$I$21</f>
        <v>3143.8374639100002</v>
      </c>
      <c r="W150" s="36">
        <f>SUMIFS(СВЦЭМ!$D$33:$D$776,СВЦЭМ!$A$33:$A$776,$A150,СВЦЭМ!$B$33:$B$776,W$119)+'СЕТ СН'!$I$11+СВЦЭМ!$D$10+'СЕТ СН'!$I$5-'СЕТ СН'!$I$21</f>
        <v>3143.8374639100002</v>
      </c>
      <c r="X150" s="36">
        <f>SUMIFS(СВЦЭМ!$D$33:$D$776,СВЦЭМ!$A$33:$A$776,$A150,СВЦЭМ!$B$33:$B$776,X$119)+'СЕТ СН'!$I$11+СВЦЭМ!$D$10+'СЕТ СН'!$I$5-'СЕТ СН'!$I$21</f>
        <v>3143.8374639100002</v>
      </c>
      <c r="Y150" s="36">
        <f>SUMIFS(СВЦЭМ!$D$33:$D$776,СВЦЭМ!$A$33:$A$776,$A150,СВЦЭМ!$B$33:$B$776,Y$119)+'СЕТ СН'!$I$11+СВЦЭМ!$D$10+'СЕТ СН'!$I$5-'СЕТ СН'!$I$21</f>
        <v>3143.8374639100002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140</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01.09.2019</v>
      </c>
      <c r="B156" s="36">
        <f>SUMIFS(СВЦЭМ!$E$33:$E$776,СВЦЭМ!$A$33:$A$776,$A156,СВЦЭМ!$B$33:$B$776,B$155)+'СЕТ СН'!$F$12</f>
        <v>126.87270866999999</v>
      </c>
      <c r="C156" s="36">
        <f>SUMIFS(СВЦЭМ!$E$33:$E$776,СВЦЭМ!$A$33:$A$776,$A156,СВЦЭМ!$B$33:$B$776,C$155)+'СЕТ СН'!$F$12</f>
        <v>133.51860123</v>
      </c>
      <c r="D156" s="36">
        <f>SUMIFS(СВЦЭМ!$E$33:$E$776,СВЦЭМ!$A$33:$A$776,$A156,СВЦЭМ!$B$33:$B$776,D$155)+'СЕТ СН'!$F$12</f>
        <v>138.44725278999999</v>
      </c>
      <c r="E156" s="36">
        <f>SUMIFS(СВЦЭМ!$E$33:$E$776,СВЦЭМ!$A$33:$A$776,$A156,СВЦЭМ!$B$33:$B$776,E$155)+'СЕТ СН'!$F$12</f>
        <v>143.59481231999999</v>
      </c>
      <c r="F156" s="36">
        <f>SUMIFS(СВЦЭМ!$E$33:$E$776,СВЦЭМ!$A$33:$A$776,$A156,СВЦЭМ!$B$33:$B$776,F$155)+'СЕТ СН'!$F$12</f>
        <v>144.81649872</v>
      </c>
      <c r="G156" s="36">
        <f>SUMIFS(СВЦЭМ!$E$33:$E$776,СВЦЭМ!$A$33:$A$776,$A156,СВЦЭМ!$B$33:$B$776,G$155)+'СЕТ СН'!$F$12</f>
        <v>142.94354114999999</v>
      </c>
      <c r="H156" s="36">
        <f>SUMIFS(СВЦЭМ!$E$33:$E$776,СВЦЭМ!$A$33:$A$776,$A156,СВЦЭМ!$B$33:$B$776,H$155)+'СЕТ СН'!$F$12</f>
        <v>138.76690758000001</v>
      </c>
      <c r="I156" s="36">
        <f>SUMIFS(СВЦЭМ!$E$33:$E$776,СВЦЭМ!$A$33:$A$776,$A156,СВЦЭМ!$B$33:$B$776,I$155)+'СЕТ СН'!$F$12</f>
        <v>131.75975086</v>
      </c>
      <c r="J156" s="36">
        <f>SUMIFS(СВЦЭМ!$E$33:$E$776,СВЦЭМ!$A$33:$A$776,$A156,СВЦЭМ!$B$33:$B$776,J$155)+'СЕТ СН'!$F$12</f>
        <v>122.89763091</v>
      </c>
      <c r="K156" s="36">
        <f>SUMIFS(СВЦЭМ!$E$33:$E$776,СВЦЭМ!$A$33:$A$776,$A156,СВЦЭМ!$B$33:$B$776,K$155)+'СЕТ СН'!$F$12</f>
        <v>115.40287562</v>
      </c>
      <c r="L156" s="36">
        <f>SUMIFS(СВЦЭМ!$E$33:$E$776,СВЦЭМ!$A$33:$A$776,$A156,СВЦЭМ!$B$33:$B$776,L$155)+'СЕТ СН'!$F$12</f>
        <v>114.96992267</v>
      </c>
      <c r="M156" s="36">
        <f>SUMIFS(СВЦЭМ!$E$33:$E$776,СВЦЭМ!$A$33:$A$776,$A156,СВЦЭМ!$B$33:$B$776,M$155)+'СЕТ СН'!$F$12</f>
        <v>115.30587119</v>
      </c>
      <c r="N156" s="36">
        <f>SUMIFS(СВЦЭМ!$E$33:$E$776,СВЦЭМ!$A$33:$A$776,$A156,СВЦЭМ!$B$33:$B$776,N$155)+'СЕТ СН'!$F$12</f>
        <v>117.96523907</v>
      </c>
      <c r="O156" s="36">
        <f>SUMIFS(СВЦЭМ!$E$33:$E$776,СВЦЭМ!$A$33:$A$776,$A156,СВЦЭМ!$B$33:$B$776,O$155)+'СЕТ СН'!$F$12</f>
        <v>118.68065041</v>
      </c>
      <c r="P156" s="36">
        <f>SUMIFS(СВЦЭМ!$E$33:$E$776,СВЦЭМ!$A$33:$A$776,$A156,СВЦЭМ!$B$33:$B$776,P$155)+'СЕТ СН'!$F$12</f>
        <v>120.11594714</v>
      </c>
      <c r="Q156" s="36">
        <f>SUMIFS(СВЦЭМ!$E$33:$E$776,СВЦЭМ!$A$33:$A$776,$A156,СВЦЭМ!$B$33:$B$776,Q$155)+'СЕТ СН'!$F$12</f>
        <v>121.27142727</v>
      </c>
      <c r="R156" s="36">
        <f>SUMIFS(СВЦЭМ!$E$33:$E$776,СВЦЭМ!$A$33:$A$776,$A156,СВЦЭМ!$B$33:$B$776,R$155)+'СЕТ СН'!$F$12</f>
        <v>112.76932865000001</v>
      </c>
      <c r="S156" s="36">
        <f>SUMIFS(СВЦЭМ!$E$33:$E$776,СВЦЭМ!$A$33:$A$776,$A156,СВЦЭМ!$B$33:$B$776,S$155)+'СЕТ СН'!$F$12</f>
        <v>105.66378578</v>
      </c>
      <c r="T156" s="36">
        <f>SUMIFS(СВЦЭМ!$E$33:$E$776,СВЦЭМ!$A$33:$A$776,$A156,СВЦЭМ!$B$33:$B$776,T$155)+'СЕТ СН'!$F$12</f>
        <v>106.72183099999999</v>
      </c>
      <c r="U156" s="36">
        <f>SUMIFS(СВЦЭМ!$E$33:$E$776,СВЦЭМ!$A$33:$A$776,$A156,СВЦЭМ!$B$33:$B$776,U$155)+'СЕТ СН'!$F$12</f>
        <v>107.66515794999999</v>
      </c>
      <c r="V156" s="36">
        <f>SUMIFS(СВЦЭМ!$E$33:$E$776,СВЦЭМ!$A$33:$A$776,$A156,СВЦЭМ!$B$33:$B$776,V$155)+'СЕТ СН'!$F$12</f>
        <v>114.17640203000001</v>
      </c>
      <c r="W156" s="36">
        <f>SUMIFS(СВЦЭМ!$E$33:$E$776,СВЦЭМ!$A$33:$A$776,$A156,СВЦЭМ!$B$33:$B$776,W$155)+'СЕТ СН'!$F$12</f>
        <v>111.27376123000001</v>
      </c>
      <c r="X156" s="36">
        <f>SUMIFS(СВЦЭМ!$E$33:$E$776,СВЦЭМ!$A$33:$A$776,$A156,СВЦЭМ!$B$33:$B$776,X$155)+'СЕТ СН'!$F$12</f>
        <v>104.82275691</v>
      </c>
      <c r="Y156" s="36">
        <f>SUMIFS(СВЦЭМ!$E$33:$E$776,СВЦЭМ!$A$33:$A$776,$A156,СВЦЭМ!$B$33:$B$776,Y$155)+'СЕТ СН'!$F$12</f>
        <v>113.88392574</v>
      </c>
      <c r="AA156" s="45"/>
    </row>
    <row r="157" spans="1:27" ht="15.75" x14ac:dyDescent="0.2">
      <c r="A157" s="35">
        <f>A156+1</f>
        <v>43710</v>
      </c>
      <c r="B157" s="36">
        <f>SUMIFS(СВЦЭМ!$E$33:$E$776,СВЦЭМ!$A$33:$A$776,$A157,СВЦЭМ!$B$33:$B$776,B$155)+'СЕТ СН'!$F$12</f>
        <v>133.43452224999999</v>
      </c>
      <c r="C157" s="36">
        <f>SUMIFS(СВЦЭМ!$E$33:$E$776,СВЦЭМ!$A$33:$A$776,$A157,СВЦЭМ!$B$33:$B$776,C$155)+'СЕТ СН'!$F$12</f>
        <v>135.39347556999999</v>
      </c>
      <c r="D157" s="36">
        <f>SUMIFS(СВЦЭМ!$E$33:$E$776,СВЦЭМ!$A$33:$A$776,$A157,СВЦЭМ!$B$33:$B$776,D$155)+'СЕТ СН'!$F$12</f>
        <v>138.40791274</v>
      </c>
      <c r="E157" s="36">
        <f>SUMIFS(СВЦЭМ!$E$33:$E$776,СВЦЭМ!$A$33:$A$776,$A157,СВЦЭМ!$B$33:$B$776,E$155)+'СЕТ СН'!$F$12</f>
        <v>139.16335692000001</v>
      </c>
      <c r="F157" s="36">
        <f>SUMIFS(СВЦЭМ!$E$33:$E$776,СВЦЭМ!$A$33:$A$776,$A157,СВЦЭМ!$B$33:$B$776,F$155)+'СЕТ СН'!$F$12</f>
        <v>144.92147075</v>
      </c>
      <c r="G157" s="36">
        <f>SUMIFS(СВЦЭМ!$E$33:$E$776,СВЦЭМ!$A$33:$A$776,$A157,СВЦЭМ!$B$33:$B$776,G$155)+'СЕТ СН'!$F$12</f>
        <v>138.84023986</v>
      </c>
      <c r="H157" s="36">
        <f>SUMIFS(СВЦЭМ!$E$33:$E$776,СВЦЭМ!$A$33:$A$776,$A157,СВЦЭМ!$B$33:$B$776,H$155)+'СЕТ СН'!$F$12</f>
        <v>137.90536809</v>
      </c>
      <c r="I157" s="36">
        <f>SUMIFS(СВЦЭМ!$E$33:$E$776,СВЦЭМ!$A$33:$A$776,$A157,СВЦЭМ!$B$33:$B$776,I$155)+'СЕТ СН'!$F$12</f>
        <v>138.81219474</v>
      </c>
      <c r="J157" s="36">
        <f>SUMIFS(СВЦЭМ!$E$33:$E$776,СВЦЭМ!$A$33:$A$776,$A157,СВЦЭМ!$B$33:$B$776,J$155)+'СЕТ СН'!$F$12</f>
        <v>134.86164923000001</v>
      </c>
      <c r="K157" s="36">
        <f>SUMIFS(СВЦЭМ!$E$33:$E$776,СВЦЭМ!$A$33:$A$776,$A157,СВЦЭМ!$B$33:$B$776,K$155)+'СЕТ СН'!$F$12</f>
        <v>126.83811205000001</v>
      </c>
      <c r="L157" s="36">
        <f>SUMIFS(СВЦЭМ!$E$33:$E$776,СВЦЭМ!$A$33:$A$776,$A157,СВЦЭМ!$B$33:$B$776,L$155)+'СЕТ СН'!$F$12</f>
        <v>126.68498843</v>
      </c>
      <c r="M157" s="36">
        <f>SUMIFS(СВЦЭМ!$E$33:$E$776,СВЦЭМ!$A$33:$A$776,$A157,СВЦЭМ!$B$33:$B$776,M$155)+'СЕТ СН'!$F$12</f>
        <v>127.62915423</v>
      </c>
      <c r="N157" s="36">
        <f>SUMIFS(СВЦЭМ!$E$33:$E$776,СВЦЭМ!$A$33:$A$776,$A157,СВЦЭМ!$B$33:$B$776,N$155)+'СЕТ СН'!$F$12</f>
        <v>129.43206065000001</v>
      </c>
      <c r="O157" s="36">
        <f>SUMIFS(СВЦЭМ!$E$33:$E$776,СВЦЭМ!$A$33:$A$776,$A157,СВЦЭМ!$B$33:$B$776,O$155)+'СЕТ СН'!$F$12</f>
        <v>127.80732489</v>
      </c>
      <c r="P157" s="36">
        <f>SUMIFS(СВЦЭМ!$E$33:$E$776,СВЦЭМ!$A$33:$A$776,$A157,СВЦЭМ!$B$33:$B$776,P$155)+'СЕТ СН'!$F$12</f>
        <v>127.76089935</v>
      </c>
      <c r="Q157" s="36">
        <f>SUMIFS(СВЦЭМ!$E$33:$E$776,СВЦЭМ!$A$33:$A$776,$A157,СВЦЭМ!$B$33:$B$776,Q$155)+'СЕТ СН'!$F$12</f>
        <v>128.66423882999999</v>
      </c>
      <c r="R157" s="36">
        <f>SUMIFS(СВЦЭМ!$E$33:$E$776,СВЦЭМ!$A$33:$A$776,$A157,СВЦЭМ!$B$33:$B$776,R$155)+'СЕТ СН'!$F$12</f>
        <v>121.37447856</v>
      </c>
      <c r="S157" s="36">
        <f>SUMIFS(СВЦЭМ!$E$33:$E$776,СВЦЭМ!$A$33:$A$776,$A157,СВЦЭМ!$B$33:$B$776,S$155)+'СЕТ СН'!$F$12</f>
        <v>113.27542901</v>
      </c>
      <c r="T157" s="36">
        <f>SUMIFS(СВЦЭМ!$E$33:$E$776,СВЦЭМ!$A$33:$A$776,$A157,СВЦЭМ!$B$33:$B$776,T$155)+'СЕТ СН'!$F$12</f>
        <v>113.33694825000001</v>
      </c>
      <c r="U157" s="36">
        <f>SUMIFS(СВЦЭМ!$E$33:$E$776,СВЦЭМ!$A$33:$A$776,$A157,СВЦЭМ!$B$33:$B$776,U$155)+'СЕТ СН'!$F$12</f>
        <v>113.30781908</v>
      </c>
      <c r="V157" s="36">
        <f>SUMIFS(СВЦЭМ!$E$33:$E$776,СВЦЭМ!$A$33:$A$776,$A157,СВЦЭМ!$B$33:$B$776,V$155)+'СЕТ СН'!$F$12</f>
        <v>116.83636983</v>
      </c>
      <c r="W157" s="36">
        <f>SUMIFS(СВЦЭМ!$E$33:$E$776,СВЦЭМ!$A$33:$A$776,$A157,СВЦЭМ!$B$33:$B$776,W$155)+'СЕТ СН'!$F$12</f>
        <v>113.85919006</v>
      </c>
      <c r="X157" s="36">
        <f>SUMIFS(СВЦЭМ!$E$33:$E$776,СВЦЭМ!$A$33:$A$776,$A157,СВЦЭМ!$B$33:$B$776,X$155)+'СЕТ СН'!$F$12</f>
        <v>118.52283868000001</v>
      </c>
      <c r="Y157" s="36">
        <f>SUMIFS(СВЦЭМ!$E$33:$E$776,СВЦЭМ!$A$33:$A$776,$A157,СВЦЭМ!$B$33:$B$776,Y$155)+'СЕТ СН'!$F$12</f>
        <v>129.53429460000001</v>
      </c>
    </row>
    <row r="158" spans="1:27" ht="15.75" x14ac:dyDescent="0.2">
      <c r="A158" s="35">
        <f t="shared" ref="A158:A186" si="4">A157+1</f>
        <v>43711</v>
      </c>
      <c r="B158" s="36">
        <f>SUMIFS(СВЦЭМ!$E$33:$E$776,СВЦЭМ!$A$33:$A$776,$A158,СВЦЭМ!$B$33:$B$776,B$155)+'СЕТ СН'!$F$12</f>
        <v>143.25231636999999</v>
      </c>
      <c r="C158" s="36">
        <f>SUMIFS(СВЦЭМ!$E$33:$E$776,СВЦЭМ!$A$33:$A$776,$A158,СВЦЭМ!$B$33:$B$776,C$155)+'СЕТ СН'!$F$12</f>
        <v>146.20658419</v>
      </c>
      <c r="D158" s="36">
        <f>SUMIFS(СВЦЭМ!$E$33:$E$776,СВЦЭМ!$A$33:$A$776,$A158,СВЦЭМ!$B$33:$B$776,D$155)+'СЕТ СН'!$F$12</f>
        <v>144.41137678000001</v>
      </c>
      <c r="E158" s="36">
        <f>SUMIFS(СВЦЭМ!$E$33:$E$776,СВЦЭМ!$A$33:$A$776,$A158,СВЦЭМ!$B$33:$B$776,E$155)+'СЕТ СН'!$F$12</f>
        <v>142.42179931999999</v>
      </c>
      <c r="F158" s="36">
        <f>SUMIFS(СВЦЭМ!$E$33:$E$776,СВЦЭМ!$A$33:$A$776,$A158,СВЦЭМ!$B$33:$B$776,F$155)+'СЕТ СН'!$F$12</f>
        <v>142.70364305000001</v>
      </c>
      <c r="G158" s="36">
        <f>SUMIFS(СВЦЭМ!$E$33:$E$776,СВЦЭМ!$A$33:$A$776,$A158,СВЦЭМ!$B$33:$B$776,G$155)+'СЕТ СН'!$F$12</f>
        <v>143.07701893000001</v>
      </c>
      <c r="H158" s="36">
        <f>SUMIFS(СВЦЭМ!$E$33:$E$776,СВЦЭМ!$A$33:$A$776,$A158,СВЦЭМ!$B$33:$B$776,H$155)+'СЕТ СН'!$F$12</f>
        <v>142.4416099</v>
      </c>
      <c r="I158" s="36">
        <f>SUMIFS(СВЦЭМ!$E$33:$E$776,СВЦЭМ!$A$33:$A$776,$A158,СВЦЭМ!$B$33:$B$776,I$155)+'СЕТ СН'!$F$12</f>
        <v>139.75521044999999</v>
      </c>
      <c r="J158" s="36">
        <f>SUMIFS(СВЦЭМ!$E$33:$E$776,СВЦЭМ!$A$33:$A$776,$A158,СВЦЭМ!$B$33:$B$776,J$155)+'СЕТ СН'!$F$12</f>
        <v>129.83889947</v>
      </c>
      <c r="K158" s="36">
        <f>SUMIFS(СВЦЭМ!$E$33:$E$776,СВЦЭМ!$A$33:$A$776,$A158,СВЦЭМ!$B$33:$B$776,K$155)+'СЕТ СН'!$F$12</f>
        <v>130.52905605000001</v>
      </c>
      <c r="L158" s="36">
        <f>SUMIFS(СВЦЭМ!$E$33:$E$776,СВЦЭМ!$A$33:$A$776,$A158,СВЦЭМ!$B$33:$B$776,L$155)+'СЕТ СН'!$F$12</f>
        <v>130.97147716000001</v>
      </c>
      <c r="M158" s="36">
        <f>SUMIFS(СВЦЭМ!$E$33:$E$776,СВЦЭМ!$A$33:$A$776,$A158,СВЦЭМ!$B$33:$B$776,M$155)+'СЕТ СН'!$F$12</f>
        <v>129.87520305999999</v>
      </c>
      <c r="N158" s="36">
        <f>SUMIFS(СВЦЭМ!$E$33:$E$776,СВЦЭМ!$A$33:$A$776,$A158,СВЦЭМ!$B$33:$B$776,N$155)+'СЕТ СН'!$F$12</f>
        <v>129.53250881</v>
      </c>
      <c r="O158" s="36">
        <f>SUMIFS(СВЦЭМ!$E$33:$E$776,СВЦЭМ!$A$33:$A$776,$A158,СВЦЭМ!$B$33:$B$776,O$155)+'СЕТ СН'!$F$12</f>
        <v>129.51501336000001</v>
      </c>
      <c r="P158" s="36">
        <f>SUMIFS(СВЦЭМ!$E$33:$E$776,СВЦЭМ!$A$33:$A$776,$A158,СВЦЭМ!$B$33:$B$776,P$155)+'СЕТ СН'!$F$12</f>
        <v>130.45882397</v>
      </c>
      <c r="Q158" s="36">
        <f>SUMIFS(СВЦЭМ!$E$33:$E$776,СВЦЭМ!$A$33:$A$776,$A158,СВЦЭМ!$B$33:$B$776,Q$155)+'СЕТ СН'!$F$12</f>
        <v>130.35242883999999</v>
      </c>
      <c r="R158" s="36">
        <f>SUMIFS(СВЦЭМ!$E$33:$E$776,СВЦЭМ!$A$33:$A$776,$A158,СВЦЭМ!$B$33:$B$776,R$155)+'СЕТ СН'!$F$12</f>
        <v>121.08550654</v>
      </c>
      <c r="S158" s="36">
        <f>SUMIFS(СВЦЭМ!$E$33:$E$776,СВЦЭМ!$A$33:$A$776,$A158,СВЦЭМ!$B$33:$B$776,S$155)+'СЕТ СН'!$F$12</f>
        <v>113.48309614</v>
      </c>
      <c r="T158" s="36">
        <f>SUMIFS(СВЦЭМ!$E$33:$E$776,СВЦЭМ!$A$33:$A$776,$A158,СВЦЭМ!$B$33:$B$776,T$155)+'СЕТ СН'!$F$12</f>
        <v>116.01618387000001</v>
      </c>
      <c r="U158" s="36">
        <f>SUMIFS(СВЦЭМ!$E$33:$E$776,СВЦЭМ!$A$33:$A$776,$A158,СВЦЭМ!$B$33:$B$776,U$155)+'СЕТ СН'!$F$12</f>
        <v>116.94450147000001</v>
      </c>
      <c r="V158" s="36">
        <f>SUMIFS(СВЦЭМ!$E$33:$E$776,СВЦЭМ!$A$33:$A$776,$A158,СВЦЭМ!$B$33:$B$776,V$155)+'СЕТ СН'!$F$12</f>
        <v>120.9117574</v>
      </c>
      <c r="W158" s="36">
        <f>SUMIFS(СВЦЭМ!$E$33:$E$776,СВЦЭМ!$A$33:$A$776,$A158,СВЦЭМ!$B$33:$B$776,W$155)+'СЕТ СН'!$F$12</f>
        <v>117.82483521</v>
      </c>
      <c r="X158" s="36">
        <f>SUMIFS(СВЦЭМ!$E$33:$E$776,СВЦЭМ!$A$33:$A$776,$A158,СВЦЭМ!$B$33:$B$776,X$155)+'СЕТ СН'!$F$12</f>
        <v>112.41292722</v>
      </c>
      <c r="Y158" s="36">
        <f>SUMIFS(СВЦЭМ!$E$33:$E$776,СВЦЭМ!$A$33:$A$776,$A158,СВЦЭМ!$B$33:$B$776,Y$155)+'СЕТ СН'!$F$12</f>
        <v>128.51729795</v>
      </c>
    </row>
    <row r="159" spans="1:27" ht="15.75" x14ac:dyDescent="0.2">
      <c r="A159" s="35">
        <f t="shared" si="4"/>
        <v>43712</v>
      </c>
      <c r="B159" s="36">
        <f>SUMIFS(СВЦЭМ!$E$33:$E$776,СВЦЭМ!$A$33:$A$776,$A159,СВЦЭМ!$B$33:$B$776,B$155)+'СЕТ СН'!$F$12</f>
        <v>142.74025903</v>
      </c>
      <c r="C159" s="36">
        <f>SUMIFS(СВЦЭМ!$E$33:$E$776,СВЦЭМ!$A$33:$A$776,$A159,СВЦЭМ!$B$33:$B$776,C$155)+'СЕТ СН'!$F$12</f>
        <v>143.82048598</v>
      </c>
      <c r="D159" s="36">
        <f>SUMIFS(СВЦЭМ!$E$33:$E$776,СВЦЭМ!$A$33:$A$776,$A159,СВЦЭМ!$B$33:$B$776,D$155)+'СЕТ СН'!$F$12</f>
        <v>142.76828617999999</v>
      </c>
      <c r="E159" s="36">
        <f>SUMIFS(СВЦЭМ!$E$33:$E$776,СВЦЭМ!$A$33:$A$776,$A159,СВЦЭМ!$B$33:$B$776,E$155)+'СЕТ СН'!$F$12</f>
        <v>141.67754550000001</v>
      </c>
      <c r="F159" s="36">
        <f>SUMIFS(СВЦЭМ!$E$33:$E$776,СВЦЭМ!$A$33:$A$776,$A159,СВЦЭМ!$B$33:$B$776,F$155)+'СЕТ СН'!$F$12</f>
        <v>139.03105661000001</v>
      </c>
      <c r="G159" s="36">
        <f>SUMIFS(СВЦЭМ!$E$33:$E$776,СВЦЭМ!$A$33:$A$776,$A159,СВЦЭМ!$B$33:$B$776,G$155)+'СЕТ СН'!$F$12</f>
        <v>141.64531443999999</v>
      </c>
      <c r="H159" s="36">
        <f>SUMIFS(СВЦЭМ!$E$33:$E$776,СВЦЭМ!$A$33:$A$776,$A159,СВЦЭМ!$B$33:$B$776,H$155)+'СЕТ СН'!$F$12</f>
        <v>135.39550202999999</v>
      </c>
      <c r="I159" s="36">
        <f>SUMIFS(СВЦЭМ!$E$33:$E$776,СВЦЭМ!$A$33:$A$776,$A159,СВЦЭМ!$B$33:$B$776,I$155)+'СЕТ СН'!$F$12</f>
        <v>132.88086763999999</v>
      </c>
      <c r="J159" s="36">
        <f>SUMIFS(СВЦЭМ!$E$33:$E$776,СВЦЭМ!$A$33:$A$776,$A159,СВЦЭМ!$B$33:$B$776,J$155)+'СЕТ СН'!$F$12</f>
        <v>130.58407473</v>
      </c>
      <c r="K159" s="36">
        <f>SUMIFS(СВЦЭМ!$E$33:$E$776,СВЦЭМ!$A$33:$A$776,$A159,СВЦЭМ!$B$33:$B$776,K$155)+'СЕТ СН'!$F$12</f>
        <v>132.24202244</v>
      </c>
      <c r="L159" s="36">
        <f>SUMIFS(СВЦЭМ!$E$33:$E$776,СВЦЭМ!$A$33:$A$776,$A159,СВЦЭМ!$B$33:$B$776,L$155)+'СЕТ СН'!$F$12</f>
        <v>133.40964357999999</v>
      </c>
      <c r="M159" s="36">
        <f>SUMIFS(СВЦЭМ!$E$33:$E$776,СВЦЭМ!$A$33:$A$776,$A159,СВЦЭМ!$B$33:$B$776,M$155)+'СЕТ СН'!$F$12</f>
        <v>133.59154308999999</v>
      </c>
      <c r="N159" s="36">
        <f>SUMIFS(СВЦЭМ!$E$33:$E$776,СВЦЭМ!$A$33:$A$776,$A159,СВЦЭМ!$B$33:$B$776,N$155)+'СЕТ СН'!$F$12</f>
        <v>132.94781669</v>
      </c>
      <c r="O159" s="36">
        <f>SUMIFS(СВЦЭМ!$E$33:$E$776,СВЦЭМ!$A$33:$A$776,$A159,СВЦЭМ!$B$33:$B$776,O$155)+'СЕТ СН'!$F$12</f>
        <v>133.03962756999999</v>
      </c>
      <c r="P159" s="36">
        <f>SUMIFS(СВЦЭМ!$E$33:$E$776,СВЦЭМ!$A$33:$A$776,$A159,СВЦЭМ!$B$33:$B$776,P$155)+'СЕТ СН'!$F$12</f>
        <v>133.98535514</v>
      </c>
      <c r="Q159" s="36">
        <f>SUMIFS(СВЦЭМ!$E$33:$E$776,СВЦЭМ!$A$33:$A$776,$A159,СВЦЭМ!$B$33:$B$776,Q$155)+'СЕТ СН'!$F$12</f>
        <v>132.92677408</v>
      </c>
      <c r="R159" s="36">
        <f>SUMIFS(СВЦЭМ!$E$33:$E$776,СВЦЭМ!$A$33:$A$776,$A159,СВЦЭМ!$B$33:$B$776,R$155)+'СЕТ СН'!$F$12</f>
        <v>122.9440816</v>
      </c>
      <c r="S159" s="36">
        <f>SUMIFS(СВЦЭМ!$E$33:$E$776,СВЦЭМ!$A$33:$A$776,$A159,СВЦЭМ!$B$33:$B$776,S$155)+'СЕТ СН'!$F$12</f>
        <v>115.79043297</v>
      </c>
      <c r="T159" s="36">
        <f>SUMIFS(СВЦЭМ!$E$33:$E$776,СВЦЭМ!$A$33:$A$776,$A159,СВЦЭМ!$B$33:$B$776,T$155)+'СЕТ СН'!$F$12</f>
        <v>115.85296056</v>
      </c>
      <c r="U159" s="36">
        <f>SUMIFS(СВЦЭМ!$E$33:$E$776,СВЦЭМ!$A$33:$A$776,$A159,СВЦЭМ!$B$33:$B$776,U$155)+'СЕТ СН'!$F$12</f>
        <v>116.18487302</v>
      </c>
      <c r="V159" s="36">
        <f>SUMIFS(СВЦЭМ!$E$33:$E$776,СВЦЭМ!$A$33:$A$776,$A159,СВЦЭМ!$B$33:$B$776,V$155)+'СЕТ СН'!$F$12</f>
        <v>118.68458955</v>
      </c>
      <c r="W159" s="36">
        <f>SUMIFS(СВЦЭМ!$E$33:$E$776,СВЦЭМ!$A$33:$A$776,$A159,СВЦЭМ!$B$33:$B$776,W$155)+'СЕТ СН'!$F$12</f>
        <v>117.46206406</v>
      </c>
      <c r="X159" s="36">
        <f>SUMIFS(СВЦЭМ!$E$33:$E$776,СВЦЭМ!$A$33:$A$776,$A159,СВЦЭМ!$B$33:$B$776,X$155)+'СЕТ СН'!$F$12</f>
        <v>113.60708087</v>
      </c>
      <c r="Y159" s="36">
        <f>SUMIFS(СВЦЭМ!$E$33:$E$776,СВЦЭМ!$A$33:$A$776,$A159,СВЦЭМ!$B$33:$B$776,Y$155)+'СЕТ СН'!$F$12</f>
        <v>126.48322588000001</v>
      </c>
    </row>
    <row r="160" spans="1:27" ht="15.75" x14ac:dyDescent="0.2">
      <c r="A160" s="35">
        <f t="shared" si="4"/>
        <v>43713</v>
      </c>
      <c r="B160" s="36">
        <f>SUMIFS(СВЦЭМ!$E$33:$E$776,СВЦЭМ!$A$33:$A$776,$A160,СВЦЭМ!$B$33:$B$776,B$155)+'СЕТ СН'!$F$12</f>
        <v>144.80379540999999</v>
      </c>
      <c r="C160" s="36">
        <f>SUMIFS(СВЦЭМ!$E$33:$E$776,СВЦЭМ!$A$33:$A$776,$A160,СВЦЭМ!$B$33:$B$776,C$155)+'СЕТ СН'!$F$12</f>
        <v>143.25243101000001</v>
      </c>
      <c r="D160" s="36">
        <f>SUMIFS(СВЦЭМ!$E$33:$E$776,СВЦЭМ!$A$33:$A$776,$A160,СВЦЭМ!$B$33:$B$776,D$155)+'СЕТ СН'!$F$12</f>
        <v>142.45413177</v>
      </c>
      <c r="E160" s="36">
        <f>SUMIFS(СВЦЭМ!$E$33:$E$776,СВЦЭМ!$A$33:$A$776,$A160,СВЦЭМ!$B$33:$B$776,E$155)+'СЕТ СН'!$F$12</f>
        <v>144.45405052000001</v>
      </c>
      <c r="F160" s="36">
        <f>SUMIFS(СВЦЭМ!$E$33:$E$776,СВЦЭМ!$A$33:$A$776,$A160,СВЦЭМ!$B$33:$B$776,F$155)+'СЕТ СН'!$F$12</f>
        <v>142.38917948</v>
      </c>
      <c r="G160" s="36">
        <f>SUMIFS(СВЦЭМ!$E$33:$E$776,СВЦЭМ!$A$33:$A$776,$A160,СВЦЭМ!$B$33:$B$776,G$155)+'СЕТ СН'!$F$12</f>
        <v>143.85319777999999</v>
      </c>
      <c r="H160" s="36">
        <f>SUMIFS(СВЦЭМ!$E$33:$E$776,СВЦЭМ!$A$33:$A$776,$A160,СВЦЭМ!$B$33:$B$776,H$155)+'СЕТ СН'!$F$12</f>
        <v>142.28274218000001</v>
      </c>
      <c r="I160" s="36">
        <f>SUMIFS(СВЦЭМ!$E$33:$E$776,СВЦЭМ!$A$33:$A$776,$A160,СВЦЭМ!$B$33:$B$776,I$155)+'СЕТ СН'!$F$12</f>
        <v>130.64868525</v>
      </c>
      <c r="J160" s="36">
        <f>SUMIFS(СВЦЭМ!$E$33:$E$776,СВЦЭМ!$A$33:$A$776,$A160,СВЦЭМ!$B$33:$B$776,J$155)+'СЕТ СН'!$F$12</f>
        <v>131.74439634999999</v>
      </c>
      <c r="K160" s="36">
        <f>SUMIFS(СВЦЭМ!$E$33:$E$776,СВЦЭМ!$A$33:$A$776,$A160,СВЦЭМ!$B$33:$B$776,K$155)+'СЕТ СН'!$F$12</f>
        <v>134.75474187</v>
      </c>
      <c r="L160" s="36">
        <f>SUMIFS(СВЦЭМ!$E$33:$E$776,СВЦЭМ!$A$33:$A$776,$A160,СВЦЭМ!$B$33:$B$776,L$155)+'СЕТ СН'!$F$12</f>
        <v>136.18804689000001</v>
      </c>
      <c r="M160" s="36">
        <f>SUMIFS(СВЦЭМ!$E$33:$E$776,СВЦЭМ!$A$33:$A$776,$A160,СВЦЭМ!$B$33:$B$776,M$155)+'СЕТ СН'!$F$12</f>
        <v>135.03587732</v>
      </c>
      <c r="N160" s="36">
        <f>SUMIFS(СВЦЭМ!$E$33:$E$776,СВЦЭМ!$A$33:$A$776,$A160,СВЦЭМ!$B$33:$B$776,N$155)+'СЕТ СН'!$F$12</f>
        <v>132.92575958</v>
      </c>
      <c r="O160" s="36">
        <f>SUMIFS(СВЦЭМ!$E$33:$E$776,СВЦЭМ!$A$33:$A$776,$A160,СВЦЭМ!$B$33:$B$776,O$155)+'СЕТ СН'!$F$12</f>
        <v>133.56388779</v>
      </c>
      <c r="P160" s="36">
        <f>SUMIFS(СВЦЭМ!$E$33:$E$776,СВЦЭМ!$A$33:$A$776,$A160,СВЦЭМ!$B$33:$B$776,P$155)+'СЕТ СН'!$F$12</f>
        <v>133.82985507000001</v>
      </c>
      <c r="Q160" s="36">
        <f>SUMIFS(СВЦЭМ!$E$33:$E$776,СВЦЭМ!$A$33:$A$776,$A160,СВЦЭМ!$B$33:$B$776,Q$155)+'СЕТ СН'!$F$12</f>
        <v>130.36102220000001</v>
      </c>
      <c r="R160" s="36">
        <f>SUMIFS(СВЦЭМ!$E$33:$E$776,СВЦЭМ!$A$33:$A$776,$A160,СВЦЭМ!$B$33:$B$776,R$155)+'СЕТ СН'!$F$12</f>
        <v>121.66071796999999</v>
      </c>
      <c r="S160" s="36">
        <f>SUMIFS(СВЦЭМ!$E$33:$E$776,СВЦЭМ!$A$33:$A$776,$A160,СВЦЭМ!$B$33:$B$776,S$155)+'СЕТ СН'!$F$12</f>
        <v>117.35938356</v>
      </c>
      <c r="T160" s="36">
        <f>SUMIFS(СВЦЭМ!$E$33:$E$776,СВЦЭМ!$A$33:$A$776,$A160,СВЦЭМ!$B$33:$B$776,T$155)+'СЕТ СН'!$F$12</f>
        <v>123.51373048000001</v>
      </c>
      <c r="U160" s="36">
        <f>SUMIFS(СВЦЭМ!$E$33:$E$776,СВЦЭМ!$A$33:$A$776,$A160,СВЦЭМ!$B$33:$B$776,U$155)+'СЕТ СН'!$F$12</f>
        <v>118.61529527</v>
      </c>
      <c r="V160" s="36">
        <f>SUMIFS(СВЦЭМ!$E$33:$E$776,СВЦЭМ!$A$33:$A$776,$A160,СВЦЭМ!$B$33:$B$776,V$155)+'СЕТ СН'!$F$12</f>
        <v>119.74849802999999</v>
      </c>
      <c r="W160" s="36">
        <f>SUMIFS(СВЦЭМ!$E$33:$E$776,СВЦЭМ!$A$33:$A$776,$A160,СВЦЭМ!$B$33:$B$776,W$155)+'СЕТ СН'!$F$12</f>
        <v>117.24845802999999</v>
      </c>
      <c r="X160" s="36">
        <f>SUMIFS(СВЦЭМ!$E$33:$E$776,СВЦЭМ!$A$33:$A$776,$A160,СВЦЭМ!$B$33:$B$776,X$155)+'СЕТ СН'!$F$12</f>
        <v>111.42503087999999</v>
      </c>
      <c r="Y160" s="36">
        <f>SUMIFS(СВЦЭМ!$E$33:$E$776,СВЦЭМ!$A$33:$A$776,$A160,СВЦЭМ!$B$33:$B$776,Y$155)+'СЕТ СН'!$F$12</f>
        <v>118.68235131</v>
      </c>
    </row>
    <row r="161" spans="1:25" ht="15.75" x14ac:dyDescent="0.2">
      <c r="A161" s="35">
        <f t="shared" si="4"/>
        <v>43714</v>
      </c>
      <c r="B161" s="36">
        <f>SUMIFS(СВЦЭМ!$E$33:$E$776,СВЦЭМ!$A$33:$A$776,$A161,СВЦЭМ!$B$33:$B$776,B$155)+'СЕТ СН'!$F$12</f>
        <v>121.6605192</v>
      </c>
      <c r="C161" s="36">
        <f>SUMIFS(СВЦЭМ!$E$33:$E$776,СВЦЭМ!$A$33:$A$776,$A161,СВЦЭМ!$B$33:$B$776,C$155)+'СЕТ СН'!$F$12</f>
        <v>136.33371387</v>
      </c>
      <c r="D161" s="36">
        <f>SUMIFS(СВЦЭМ!$E$33:$E$776,СВЦЭМ!$A$33:$A$776,$A161,СВЦЭМ!$B$33:$B$776,D$155)+'СЕТ СН'!$F$12</f>
        <v>146.85072686000001</v>
      </c>
      <c r="E161" s="36">
        <f>SUMIFS(СВЦЭМ!$E$33:$E$776,СВЦЭМ!$A$33:$A$776,$A161,СВЦЭМ!$B$33:$B$776,E$155)+'СЕТ СН'!$F$12</f>
        <v>154.72041523999999</v>
      </c>
      <c r="F161" s="36">
        <f>SUMIFS(СВЦЭМ!$E$33:$E$776,СВЦЭМ!$A$33:$A$776,$A161,СВЦЭМ!$B$33:$B$776,F$155)+'СЕТ СН'!$F$12</f>
        <v>154.05474380000001</v>
      </c>
      <c r="G161" s="36">
        <f>SUMIFS(СВЦЭМ!$E$33:$E$776,СВЦЭМ!$A$33:$A$776,$A161,СВЦЭМ!$B$33:$B$776,G$155)+'СЕТ СН'!$F$12</f>
        <v>150.79909520000001</v>
      </c>
      <c r="H161" s="36">
        <f>SUMIFS(СВЦЭМ!$E$33:$E$776,СВЦЭМ!$A$33:$A$776,$A161,СВЦЭМ!$B$33:$B$776,H$155)+'СЕТ СН'!$F$12</f>
        <v>141.72269130999999</v>
      </c>
      <c r="I161" s="36">
        <f>SUMIFS(СВЦЭМ!$E$33:$E$776,СВЦЭМ!$A$33:$A$776,$A161,СВЦЭМ!$B$33:$B$776,I$155)+'СЕТ СН'!$F$12</f>
        <v>134.69798291000001</v>
      </c>
      <c r="J161" s="36">
        <f>SUMIFS(СВЦЭМ!$E$33:$E$776,СВЦЭМ!$A$33:$A$776,$A161,СВЦЭМ!$B$33:$B$776,J$155)+'СЕТ СН'!$F$12</f>
        <v>127.27618643</v>
      </c>
      <c r="K161" s="36">
        <f>SUMIFS(СВЦЭМ!$E$33:$E$776,СВЦЭМ!$A$33:$A$776,$A161,СВЦЭМ!$B$33:$B$776,K$155)+'СЕТ СН'!$F$12</f>
        <v>122.65795163999999</v>
      </c>
      <c r="L161" s="36">
        <f>SUMIFS(СВЦЭМ!$E$33:$E$776,СВЦЭМ!$A$33:$A$776,$A161,СВЦЭМ!$B$33:$B$776,L$155)+'СЕТ СН'!$F$12</f>
        <v>125.27235827</v>
      </c>
      <c r="M161" s="36">
        <f>SUMIFS(СВЦЭМ!$E$33:$E$776,СВЦЭМ!$A$33:$A$776,$A161,СВЦЭМ!$B$33:$B$776,M$155)+'СЕТ СН'!$F$12</f>
        <v>119.83525478</v>
      </c>
      <c r="N161" s="36">
        <f>SUMIFS(СВЦЭМ!$E$33:$E$776,СВЦЭМ!$A$33:$A$776,$A161,СВЦЭМ!$B$33:$B$776,N$155)+'СЕТ СН'!$F$12</f>
        <v>119.37919065</v>
      </c>
      <c r="O161" s="36">
        <f>SUMIFS(СВЦЭМ!$E$33:$E$776,СВЦЭМ!$A$33:$A$776,$A161,СВЦЭМ!$B$33:$B$776,O$155)+'СЕТ СН'!$F$12</f>
        <v>119.81390215</v>
      </c>
      <c r="P161" s="36">
        <f>SUMIFS(СВЦЭМ!$E$33:$E$776,СВЦЭМ!$A$33:$A$776,$A161,СВЦЭМ!$B$33:$B$776,P$155)+'СЕТ СН'!$F$12</f>
        <v>124.97663348</v>
      </c>
      <c r="Q161" s="36">
        <f>SUMIFS(СВЦЭМ!$E$33:$E$776,СВЦЭМ!$A$33:$A$776,$A161,СВЦЭМ!$B$33:$B$776,Q$155)+'СЕТ СН'!$F$12</f>
        <v>123.37737421</v>
      </c>
      <c r="R161" s="36">
        <f>SUMIFS(СВЦЭМ!$E$33:$E$776,СВЦЭМ!$A$33:$A$776,$A161,СВЦЭМ!$B$33:$B$776,R$155)+'СЕТ СН'!$F$12</f>
        <v>116.11421291000001</v>
      </c>
      <c r="S161" s="36">
        <f>SUMIFS(СВЦЭМ!$E$33:$E$776,СВЦЭМ!$A$33:$A$776,$A161,СВЦЭМ!$B$33:$B$776,S$155)+'СЕТ СН'!$F$12</f>
        <v>110.01351542</v>
      </c>
      <c r="T161" s="36">
        <f>SUMIFS(СВЦЭМ!$E$33:$E$776,СВЦЭМ!$A$33:$A$776,$A161,СВЦЭМ!$B$33:$B$776,T$155)+'СЕТ СН'!$F$12</f>
        <v>110.00114797000001</v>
      </c>
      <c r="U161" s="36">
        <f>SUMIFS(СВЦЭМ!$E$33:$E$776,СВЦЭМ!$A$33:$A$776,$A161,СВЦЭМ!$B$33:$B$776,U$155)+'СЕТ СН'!$F$12</f>
        <v>110.47336117</v>
      </c>
      <c r="V161" s="36">
        <f>SUMIFS(СВЦЭМ!$E$33:$E$776,СВЦЭМ!$A$33:$A$776,$A161,СВЦЭМ!$B$33:$B$776,V$155)+'СЕТ СН'!$F$12</f>
        <v>114.08087335</v>
      </c>
      <c r="W161" s="36">
        <f>SUMIFS(СВЦЭМ!$E$33:$E$776,СВЦЭМ!$A$33:$A$776,$A161,СВЦЭМ!$B$33:$B$776,W$155)+'СЕТ СН'!$F$12</f>
        <v>112.18940866</v>
      </c>
      <c r="X161" s="36">
        <f>SUMIFS(СВЦЭМ!$E$33:$E$776,СВЦЭМ!$A$33:$A$776,$A161,СВЦЭМ!$B$33:$B$776,X$155)+'СЕТ СН'!$F$12</f>
        <v>110.72117188999999</v>
      </c>
      <c r="Y161" s="36">
        <f>SUMIFS(СВЦЭМ!$E$33:$E$776,СВЦЭМ!$A$33:$A$776,$A161,СВЦЭМ!$B$33:$B$776,Y$155)+'СЕТ СН'!$F$12</f>
        <v>124.37600702</v>
      </c>
    </row>
    <row r="162" spans="1:25" ht="15.75" x14ac:dyDescent="0.2">
      <c r="A162" s="35">
        <f t="shared" si="4"/>
        <v>43715</v>
      </c>
      <c r="B162" s="36">
        <f>SUMIFS(СВЦЭМ!$E$33:$E$776,СВЦЭМ!$A$33:$A$776,$A162,СВЦЭМ!$B$33:$B$776,B$155)+'СЕТ СН'!$F$12</f>
        <v>130.93495289000001</v>
      </c>
      <c r="C162" s="36">
        <f>SUMIFS(СВЦЭМ!$E$33:$E$776,СВЦЭМ!$A$33:$A$776,$A162,СВЦЭМ!$B$33:$B$776,C$155)+'СЕТ СН'!$F$12</f>
        <v>139.21910861000001</v>
      </c>
      <c r="D162" s="36">
        <f>SUMIFS(СВЦЭМ!$E$33:$E$776,СВЦЭМ!$A$33:$A$776,$A162,СВЦЭМ!$B$33:$B$776,D$155)+'СЕТ СН'!$F$12</f>
        <v>143.70213676</v>
      </c>
      <c r="E162" s="36">
        <f>SUMIFS(СВЦЭМ!$E$33:$E$776,СВЦЭМ!$A$33:$A$776,$A162,СВЦЭМ!$B$33:$B$776,E$155)+'СЕТ СН'!$F$12</f>
        <v>145.92971039</v>
      </c>
      <c r="F162" s="36">
        <f>SUMIFS(СВЦЭМ!$E$33:$E$776,СВЦЭМ!$A$33:$A$776,$A162,СВЦЭМ!$B$33:$B$776,F$155)+'СЕТ СН'!$F$12</f>
        <v>146.88988201000001</v>
      </c>
      <c r="G162" s="36">
        <f>SUMIFS(СВЦЭМ!$E$33:$E$776,СВЦЭМ!$A$33:$A$776,$A162,СВЦЭМ!$B$33:$B$776,G$155)+'СЕТ СН'!$F$12</f>
        <v>147.53210339</v>
      </c>
      <c r="H162" s="36">
        <f>SUMIFS(СВЦЭМ!$E$33:$E$776,СВЦЭМ!$A$33:$A$776,$A162,СВЦЭМ!$B$33:$B$776,H$155)+'СЕТ СН'!$F$12</f>
        <v>146.50687284</v>
      </c>
      <c r="I162" s="36">
        <f>SUMIFS(СВЦЭМ!$E$33:$E$776,СВЦЭМ!$A$33:$A$776,$A162,СВЦЭМ!$B$33:$B$776,I$155)+'СЕТ СН'!$F$12</f>
        <v>129.44217707000001</v>
      </c>
      <c r="J162" s="36">
        <f>SUMIFS(СВЦЭМ!$E$33:$E$776,СВЦЭМ!$A$33:$A$776,$A162,СВЦЭМ!$B$33:$B$776,J$155)+'СЕТ СН'!$F$12</f>
        <v>121.72225247</v>
      </c>
      <c r="K162" s="36">
        <f>SUMIFS(СВЦЭМ!$E$33:$E$776,СВЦЭМ!$A$33:$A$776,$A162,СВЦЭМ!$B$33:$B$776,K$155)+'СЕТ СН'!$F$12</f>
        <v>121.66322482</v>
      </c>
      <c r="L162" s="36">
        <f>SUMIFS(СВЦЭМ!$E$33:$E$776,СВЦЭМ!$A$33:$A$776,$A162,СВЦЭМ!$B$33:$B$776,L$155)+'СЕТ СН'!$F$12</f>
        <v>127.12529741</v>
      </c>
      <c r="M162" s="36">
        <f>SUMIFS(СВЦЭМ!$E$33:$E$776,СВЦЭМ!$A$33:$A$776,$A162,СВЦЭМ!$B$33:$B$776,M$155)+'СЕТ СН'!$F$12</f>
        <v>119.0325823</v>
      </c>
      <c r="N162" s="36">
        <f>SUMIFS(СВЦЭМ!$E$33:$E$776,СВЦЭМ!$A$33:$A$776,$A162,СВЦЭМ!$B$33:$B$776,N$155)+'СЕТ СН'!$F$12</f>
        <v>128.45045562000001</v>
      </c>
      <c r="O162" s="36">
        <f>SUMIFS(СВЦЭМ!$E$33:$E$776,СВЦЭМ!$A$33:$A$776,$A162,СВЦЭМ!$B$33:$B$776,O$155)+'СЕТ СН'!$F$12</f>
        <v>122.58487554</v>
      </c>
      <c r="P162" s="36">
        <f>SUMIFS(СВЦЭМ!$E$33:$E$776,СВЦЭМ!$A$33:$A$776,$A162,СВЦЭМ!$B$33:$B$776,P$155)+'СЕТ СН'!$F$12</f>
        <v>122.63301405</v>
      </c>
      <c r="Q162" s="36">
        <f>SUMIFS(СВЦЭМ!$E$33:$E$776,СВЦЭМ!$A$33:$A$776,$A162,СВЦЭМ!$B$33:$B$776,Q$155)+'СЕТ СН'!$F$12</f>
        <v>122.19365633</v>
      </c>
      <c r="R162" s="36">
        <f>SUMIFS(СВЦЭМ!$E$33:$E$776,СВЦЭМ!$A$33:$A$776,$A162,СВЦЭМ!$B$33:$B$776,R$155)+'СЕТ СН'!$F$12</f>
        <v>114.38340719</v>
      </c>
      <c r="S162" s="36">
        <f>SUMIFS(СВЦЭМ!$E$33:$E$776,СВЦЭМ!$A$33:$A$776,$A162,СВЦЭМ!$B$33:$B$776,S$155)+'СЕТ СН'!$F$12</f>
        <v>109.22395419999999</v>
      </c>
      <c r="T162" s="36">
        <f>SUMIFS(СВЦЭМ!$E$33:$E$776,СВЦЭМ!$A$33:$A$776,$A162,СВЦЭМ!$B$33:$B$776,T$155)+'СЕТ СН'!$F$12</f>
        <v>109.45835613</v>
      </c>
      <c r="U162" s="36">
        <f>SUMIFS(СВЦЭМ!$E$33:$E$776,СВЦЭМ!$A$33:$A$776,$A162,СВЦЭМ!$B$33:$B$776,U$155)+'СЕТ СН'!$F$12</f>
        <v>110.0397813</v>
      </c>
      <c r="V162" s="36">
        <f>SUMIFS(СВЦЭМ!$E$33:$E$776,СВЦЭМ!$A$33:$A$776,$A162,СВЦЭМ!$B$33:$B$776,V$155)+'СЕТ СН'!$F$12</f>
        <v>113.0457061</v>
      </c>
      <c r="W162" s="36">
        <f>SUMIFS(СВЦЭМ!$E$33:$E$776,СВЦЭМ!$A$33:$A$776,$A162,СВЦЭМ!$B$33:$B$776,W$155)+'СЕТ СН'!$F$12</f>
        <v>112.12893717999999</v>
      </c>
      <c r="X162" s="36">
        <f>SUMIFS(СВЦЭМ!$E$33:$E$776,СВЦЭМ!$A$33:$A$776,$A162,СВЦЭМ!$B$33:$B$776,X$155)+'СЕТ СН'!$F$12</f>
        <v>108.18880701</v>
      </c>
      <c r="Y162" s="36">
        <f>SUMIFS(СВЦЭМ!$E$33:$E$776,СВЦЭМ!$A$33:$A$776,$A162,СВЦЭМ!$B$33:$B$776,Y$155)+'СЕТ СН'!$F$12</f>
        <v>121.87188034</v>
      </c>
    </row>
    <row r="163" spans="1:25" ht="15.75" x14ac:dyDescent="0.2">
      <c r="A163" s="35">
        <f t="shared" si="4"/>
        <v>43716</v>
      </c>
      <c r="B163" s="36">
        <f>SUMIFS(СВЦЭМ!$E$33:$E$776,СВЦЭМ!$A$33:$A$776,$A163,СВЦЭМ!$B$33:$B$776,B$155)+'СЕТ СН'!$F$12</f>
        <v>131.29819291000001</v>
      </c>
      <c r="C163" s="36">
        <f>SUMIFS(СВЦЭМ!$E$33:$E$776,СВЦЭМ!$A$33:$A$776,$A163,СВЦЭМ!$B$33:$B$776,C$155)+'СЕТ СН'!$F$12</f>
        <v>137.74788501</v>
      </c>
      <c r="D163" s="36">
        <f>SUMIFS(СВЦЭМ!$E$33:$E$776,СВЦЭМ!$A$33:$A$776,$A163,СВЦЭМ!$B$33:$B$776,D$155)+'СЕТ СН'!$F$12</f>
        <v>141.02882796</v>
      </c>
      <c r="E163" s="36">
        <f>SUMIFS(СВЦЭМ!$E$33:$E$776,СВЦЭМ!$A$33:$A$776,$A163,СВЦЭМ!$B$33:$B$776,E$155)+'СЕТ СН'!$F$12</f>
        <v>143.40991740999999</v>
      </c>
      <c r="F163" s="36">
        <f>SUMIFS(СВЦЭМ!$E$33:$E$776,СВЦЭМ!$A$33:$A$776,$A163,СВЦЭМ!$B$33:$B$776,F$155)+'СЕТ СН'!$F$12</f>
        <v>143.88728788</v>
      </c>
      <c r="G163" s="36">
        <f>SUMIFS(СВЦЭМ!$E$33:$E$776,СВЦЭМ!$A$33:$A$776,$A163,СВЦЭМ!$B$33:$B$776,G$155)+'СЕТ СН'!$F$12</f>
        <v>143.26030326</v>
      </c>
      <c r="H163" s="36">
        <f>SUMIFS(СВЦЭМ!$E$33:$E$776,СВЦЭМ!$A$33:$A$776,$A163,СВЦЭМ!$B$33:$B$776,H$155)+'СЕТ СН'!$F$12</f>
        <v>138.76943288999999</v>
      </c>
      <c r="I163" s="36">
        <f>SUMIFS(СВЦЭМ!$E$33:$E$776,СВЦЭМ!$A$33:$A$776,$A163,СВЦЭМ!$B$33:$B$776,I$155)+'СЕТ СН'!$F$12</f>
        <v>134.56315149</v>
      </c>
      <c r="J163" s="36">
        <f>SUMIFS(СВЦЭМ!$E$33:$E$776,СВЦЭМ!$A$33:$A$776,$A163,СВЦЭМ!$B$33:$B$776,J$155)+'СЕТ СН'!$F$12</f>
        <v>130.70866634000001</v>
      </c>
      <c r="K163" s="36">
        <f>SUMIFS(СВЦЭМ!$E$33:$E$776,СВЦЭМ!$A$33:$A$776,$A163,СВЦЭМ!$B$33:$B$776,K$155)+'СЕТ СН'!$F$12</f>
        <v>125.33614703000001</v>
      </c>
      <c r="L163" s="36">
        <f>SUMIFS(СВЦЭМ!$E$33:$E$776,СВЦЭМ!$A$33:$A$776,$A163,СВЦЭМ!$B$33:$B$776,L$155)+'СЕТ СН'!$F$12</f>
        <v>125.55673563000001</v>
      </c>
      <c r="M163" s="36">
        <f>SUMIFS(СВЦЭМ!$E$33:$E$776,СВЦЭМ!$A$33:$A$776,$A163,СВЦЭМ!$B$33:$B$776,M$155)+'СЕТ СН'!$F$12</f>
        <v>120.55029313</v>
      </c>
      <c r="N163" s="36">
        <f>SUMIFS(СВЦЭМ!$E$33:$E$776,СВЦЭМ!$A$33:$A$776,$A163,СВЦЭМ!$B$33:$B$776,N$155)+'СЕТ СН'!$F$12</f>
        <v>122.19313937</v>
      </c>
      <c r="O163" s="36">
        <f>SUMIFS(СВЦЭМ!$E$33:$E$776,СВЦЭМ!$A$33:$A$776,$A163,СВЦЭМ!$B$33:$B$776,O$155)+'СЕТ СН'!$F$12</f>
        <v>122.99575614</v>
      </c>
      <c r="P163" s="36">
        <f>SUMIFS(СВЦЭМ!$E$33:$E$776,СВЦЭМ!$A$33:$A$776,$A163,СВЦЭМ!$B$33:$B$776,P$155)+'СЕТ СН'!$F$12</f>
        <v>122.44968847</v>
      </c>
      <c r="Q163" s="36">
        <f>SUMIFS(СВЦЭМ!$E$33:$E$776,СВЦЭМ!$A$33:$A$776,$A163,СВЦЭМ!$B$33:$B$776,Q$155)+'СЕТ СН'!$F$12</f>
        <v>124.13608857</v>
      </c>
      <c r="R163" s="36">
        <f>SUMIFS(СВЦЭМ!$E$33:$E$776,СВЦЭМ!$A$33:$A$776,$A163,СВЦЭМ!$B$33:$B$776,R$155)+'СЕТ СН'!$F$12</f>
        <v>115.76013381</v>
      </c>
      <c r="S163" s="36">
        <f>SUMIFS(СВЦЭМ!$E$33:$E$776,СВЦЭМ!$A$33:$A$776,$A163,СВЦЭМ!$B$33:$B$776,S$155)+'СЕТ СН'!$F$12</f>
        <v>108.70417999</v>
      </c>
      <c r="T163" s="36">
        <f>SUMIFS(СВЦЭМ!$E$33:$E$776,СВЦЭМ!$A$33:$A$776,$A163,СВЦЭМ!$B$33:$B$776,T$155)+'СЕТ СН'!$F$12</f>
        <v>110.01629158999999</v>
      </c>
      <c r="U163" s="36">
        <f>SUMIFS(СВЦЭМ!$E$33:$E$776,СВЦЭМ!$A$33:$A$776,$A163,СВЦЭМ!$B$33:$B$776,U$155)+'СЕТ СН'!$F$12</f>
        <v>112.32317412</v>
      </c>
      <c r="V163" s="36">
        <f>SUMIFS(СВЦЭМ!$E$33:$E$776,СВЦЭМ!$A$33:$A$776,$A163,СВЦЭМ!$B$33:$B$776,V$155)+'СЕТ СН'!$F$12</f>
        <v>116.77615181</v>
      </c>
      <c r="W163" s="36">
        <f>SUMIFS(СВЦЭМ!$E$33:$E$776,СВЦЭМ!$A$33:$A$776,$A163,СВЦЭМ!$B$33:$B$776,W$155)+'СЕТ СН'!$F$12</f>
        <v>115.43832064</v>
      </c>
      <c r="X163" s="36">
        <f>SUMIFS(СВЦЭМ!$E$33:$E$776,СВЦЭМ!$A$33:$A$776,$A163,СВЦЭМ!$B$33:$B$776,X$155)+'СЕТ СН'!$F$12</f>
        <v>106.95161040000001</v>
      </c>
      <c r="Y163" s="36">
        <f>SUMIFS(СВЦЭМ!$E$33:$E$776,СВЦЭМ!$A$33:$A$776,$A163,СВЦЭМ!$B$33:$B$776,Y$155)+'СЕТ СН'!$F$12</f>
        <v>111.60353532000001</v>
      </c>
    </row>
    <row r="164" spans="1:25" ht="15.75" x14ac:dyDescent="0.2">
      <c r="A164" s="35">
        <f t="shared" si="4"/>
        <v>43717</v>
      </c>
      <c r="B164" s="36">
        <f>SUMIFS(СВЦЭМ!$E$33:$E$776,СВЦЭМ!$A$33:$A$776,$A164,СВЦЭМ!$B$33:$B$776,B$155)+'СЕТ СН'!$F$12</f>
        <v>124.57211047</v>
      </c>
      <c r="C164" s="36">
        <f>SUMIFS(СВЦЭМ!$E$33:$E$776,СВЦЭМ!$A$33:$A$776,$A164,СВЦЭМ!$B$33:$B$776,C$155)+'СЕТ СН'!$F$12</f>
        <v>142.09853054000001</v>
      </c>
      <c r="D164" s="36">
        <f>SUMIFS(СВЦЭМ!$E$33:$E$776,СВЦЭМ!$A$33:$A$776,$A164,СВЦЭМ!$B$33:$B$776,D$155)+'СЕТ СН'!$F$12</f>
        <v>145.81651232999999</v>
      </c>
      <c r="E164" s="36">
        <f>SUMIFS(СВЦЭМ!$E$33:$E$776,СВЦЭМ!$A$33:$A$776,$A164,СВЦЭМ!$B$33:$B$776,E$155)+'СЕТ СН'!$F$12</f>
        <v>150.10072725000001</v>
      </c>
      <c r="F164" s="36">
        <f>SUMIFS(СВЦЭМ!$E$33:$E$776,СВЦЭМ!$A$33:$A$776,$A164,СВЦЭМ!$B$33:$B$776,F$155)+'СЕТ СН'!$F$12</f>
        <v>150.57952877</v>
      </c>
      <c r="G164" s="36">
        <f>SUMIFS(СВЦЭМ!$E$33:$E$776,СВЦЭМ!$A$33:$A$776,$A164,СВЦЭМ!$B$33:$B$776,G$155)+'СЕТ СН'!$F$12</f>
        <v>149.12803059999999</v>
      </c>
      <c r="H164" s="36">
        <f>SUMIFS(СВЦЭМ!$E$33:$E$776,СВЦЭМ!$A$33:$A$776,$A164,СВЦЭМ!$B$33:$B$776,H$155)+'СЕТ СН'!$F$12</f>
        <v>136.57568613000001</v>
      </c>
      <c r="I164" s="36">
        <f>SUMIFS(СВЦЭМ!$E$33:$E$776,СВЦЭМ!$A$33:$A$776,$A164,СВЦЭМ!$B$33:$B$776,I$155)+'СЕТ СН'!$F$12</f>
        <v>125.87354542</v>
      </c>
      <c r="J164" s="36">
        <f>SUMIFS(СВЦЭМ!$E$33:$E$776,СВЦЭМ!$A$33:$A$776,$A164,СВЦЭМ!$B$33:$B$776,J$155)+'СЕТ СН'!$F$12</f>
        <v>115.93517780000001</v>
      </c>
      <c r="K164" s="36">
        <f>SUMIFS(СВЦЭМ!$E$33:$E$776,СВЦЭМ!$A$33:$A$776,$A164,СВЦЭМ!$B$33:$B$776,K$155)+'СЕТ СН'!$F$12</f>
        <v>111.48054863</v>
      </c>
      <c r="L164" s="36">
        <f>SUMIFS(СВЦЭМ!$E$33:$E$776,СВЦЭМ!$A$33:$A$776,$A164,СВЦЭМ!$B$33:$B$776,L$155)+'СЕТ СН'!$F$12</f>
        <v>110.95553714</v>
      </c>
      <c r="M164" s="36">
        <f>SUMIFS(СВЦЭМ!$E$33:$E$776,СВЦЭМ!$A$33:$A$776,$A164,СВЦЭМ!$B$33:$B$776,M$155)+'СЕТ СН'!$F$12</f>
        <v>109.94752376</v>
      </c>
      <c r="N164" s="36">
        <f>SUMIFS(СВЦЭМ!$E$33:$E$776,СВЦЭМ!$A$33:$A$776,$A164,СВЦЭМ!$B$33:$B$776,N$155)+'СЕТ СН'!$F$12</f>
        <v>110.93021406</v>
      </c>
      <c r="O164" s="36">
        <f>SUMIFS(СВЦЭМ!$E$33:$E$776,СВЦЭМ!$A$33:$A$776,$A164,СВЦЭМ!$B$33:$B$776,O$155)+'СЕТ СН'!$F$12</f>
        <v>111.65337128</v>
      </c>
      <c r="P164" s="36">
        <f>SUMIFS(СВЦЭМ!$E$33:$E$776,СВЦЭМ!$A$33:$A$776,$A164,СВЦЭМ!$B$33:$B$776,P$155)+'СЕТ СН'!$F$12</f>
        <v>112.55886633</v>
      </c>
      <c r="Q164" s="36">
        <f>SUMIFS(СВЦЭМ!$E$33:$E$776,СВЦЭМ!$A$33:$A$776,$A164,СВЦЭМ!$B$33:$B$776,Q$155)+'СЕТ СН'!$F$12</f>
        <v>113.84695284999999</v>
      </c>
      <c r="R164" s="36">
        <f>SUMIFS(СВЦЭМ!$E$33:$E$776,СВЦЭМ!$A$33:$A$776,$A164,СВЦЭМ!$B$33:$B$776,R$155)+'СЕТ СН'!$F$12</f>
        <v>112.92538807</v>
      </c>
      <c r="S164" s="36">
        <f>SUMIFS(СВЦЭМ!$E$33:$E$776,СВЦЭМ!$A$33:$A$776,$A164,СВЦЭМ!$B$33:$B$776,S$155)+'СЕТ СН'!$F$12</f>
        <v>112.88296323</v>
      </c>
      <c r="T164" s="36">
        <f>SUMIFS(СВЦЭМ!$E$33:$E$776,СВЦЭМ!$A$33:$A$776,$A164,СВЦЭМ!$B$33:$B$776,T$155)+'СЕТ СН'!$F$12</f>
        <v>110.58438542</v>
      </c>
      <c r="U164" s="36">
        <f>SUMIFS(СВЦЭМ!$E$33:$E$776,СВЦЭМ!$A$33:$A$776,$A164,СВЦЭМ!$B$33:$B$776,U$155)+'СЕТ СН'!$F$12</f>
        <v>111.65593265</v>
      </c>
      <c r="V164" s="36">
        <f>SUMIFS(СВЦЭМ!$E$33:$E$776,СВЦЭМ!$A$33:$A$776,$A164,СВЦЭМ!$B$33:$B$776,V$155)+'СЕТ СН'!$F$12</f>
        <v>115.37881399</v>
      </c>
      <c r="W164" s="36">
        <f>SUMIFS(СВЦЭМ!$E$33:$E$776,СВЦЭМ!$A$33:$A$776,$A164,СВЦЭМ!$B$33:$B$776,W$155)+'СЕТ СН'!$F$12</f>
        <v>113.75400260000001</v>
      </c>
      <c r="X164" s="36">
        <f>SUMIFS(СВЦЭМ!$E$33:$E$776,СВЦЭМ!$A$33:$A$776,$A164,СВЦЭМ!$B$33:$B$776,X$155)+'СЕТ СН'!$F$12</f>
        <v>111.56796347</v>
      </c>
      <c r="Y164" s="36">
        <f>SUMIFS(СВЦЭМ!$E$33:$E$776,СВЦЭМ!$A$33:$A$776,$A164,СВЦЭМ!$B$33:$B$776,Y$155)+'СЕТ СН'!$F$12</f>
        <v>119.01849738</v>
      </c>
    </row>
    <row r="165" spans="1:25" ht="15.75" x14ac:dyDescent="0.2">
      <c r="A165" s="35">
        <f t="shared" si="4"/>
        <v>43718</v>
      </c>
      <c r="B165" s="36">
        <f>SUMIFS(СВЦЭМ!$E$33:$E$776,СВЦЭМ!$A$33:$A$776,$A165,СВЦЭМ!$B$33:$B$776,B$155)+'СЕТ СН'!$F$12</f>
        <v>128.26447084</v>
      </c>
      <c r="C165" s="36">
        <f>SUMIFS(СВЦЭМ!$E$33:$E$776,СВЦЭМ!$A$33:$A$776,$A165,СВЦЭМ!$B$33:$B$776,C$155)+'СЕТ СН'!$F$12</f>
        <v>132.74492033999999</v>
      </c>
      <c r="D165" s="36">
        <f>SUMIFS(СВЦЭМ!$E$33:$E$776,СВЦЭМ!$A$33:$A$776,$A165,СВЦЭМ!$B$33:$B$776,D$155)+'СЕТ СН'!$F$12</f>
        <v>135.91937908</v>
      </c>
      <c r="E165" s="36">
        <f>SUMIFS(СВЦЭМ!$E$33:$E$776,СВЦЭМ!$A$33:$A$776,$A165,СВЦЭМ!$B$33:$B$776,E$155)+'СЕТ СН'!$F$12</f>
        <v>136.56085768</v>
      </c>
      <c r="F165" s="36">
        <f>SUMIFS(СВЦЭМ!$E$33:$E$776,СВЦЭМ!$A$33:$A$776,$A165,СВЦЭМ!$B$33:$B$776,F$155)+'СЕТ СН'!$F$12</f>
        <v>134.48599161999999</v>
      </c>
      <c r="G165" s="36">
        <f>SUMIFS(СВЦЭМ!$E$33:$E$776,СВЦЭМ!$A$33:$A$776,$A165,СВЦЭМ!$B$33:$B$776,G$155)+'СЕТ СН'!$F$12</f>
        <v>133.80369793</v>
      </c>
      <c r="H165" s="36">
        <f>SUMIFS(СВЦЭМ!$E$33:$E$776,СВЦЭМ!$A$33:$A$776,$A165,СВЦЭМ!$B$33:$B$776,H$155)+'СЕТ СН'!$F$12</f>
        <v>129.12524263</v>
      </c>
      <c r="I165" s="36">
        <f>SUMIFS(СВЦЭМ!$E$33:$E$776,СВЦЭМ!$A$33:$A$776,$A165,СВЦЭМ!$B$33:$B$776,I$155)+'СЕТ СН'!$F$12</f>
        <v>127.06437035</v>
      </c>
      <c r="J165" s="36">
        <f>SUMIFS(СВЦЭМ!$E$33:$E$776,СВЦЭМ!$A$33:$A$776,$A165,СВЦЭМ!$B$33:$B$776,J$155)+'СЕТ СН'!$F$12</f>
        <v>131.74816335</v>
      </c>
      <c r="K165" s="36">
        <f>SUMIFS(СВЦЭМ!$E$33:$E$776,СВЦЭМ!$A$33:$A$776,$A165,СВЦЭМ!$B$33:$B$776,K$155)+'СЕТ СН'!$F$12</f>
        <v>131.93629819</v>
      </c>
      <c r="L165" s="36">
        <f>SUMIFS(СВЦЭМ!$E$33:$E$776,СВЦЭМ!$A$33:$A$776,$A165,СВЦЭМ!$B$33:$B$776,L$155)+'СЕТ СН'!$F$12</f>
        <v>134.26853317000001</v>
      </c>
      <c r="M165" s="36">
        <f>SUMIFS(СВЦЭМ!$E$33:$E$776,СВЦЭМ!$A$33:$A$776,$A165,СВЦЭМ!$B$33:$B$776,M$155)+'СЕТ СН'!$F$12</f>
        <v>132.80999351</v>
      </c>
      <c r="N165" s="36">
        <f>SUMIFS(СВЦЭМ!$E$33:$E$776,СВЦЭМ!$A$33:$A$776,$A165,СВЦЭМ!$B$33:$B$776,N$155)+'СЕТ СН'!$F$12</f>
        <v>131.84529712</v>
      </c>
      <c r="O165" s="36">
        <f>SUMIFS(СВЦЭМ!$E$33:$E$776,СВЦЭМ!$A$33:$A$776,$A165,СВЦЭМ!$B$33:$B$776,O$155)+'СЕТ СН'!$F$12</f>
        <v>131.79031642000001</v>
      </c>
      <c r="P165" s="36">
        <f>SUMIFS(СВЦЭМ!$E$33:$E$776,СВЦЭМ!$A$33:$A$776,$A165,СВЦЭМ!$B$33:$B$776,P$155)+'СЕТ СН'!$F$12</f>
        <v>131.98692993</v>
      </c>
      <c r="Q165" s="36">
        <f>SUMIFS(СВЦЭМ!$E$33:$E$776,СВЦЭМ!$A$33:$A$776,$A165,СВЦЭМ!$B$33:$B$776,Q$155)+'СЕТ СН'!$F$12</f>
        <v>131.15296258999999</v>
      </c>
      <c r="R165" s="36">
        <f>SUMIFS(СВЦЭМ!$E$33:$E$776,СВЦЭМ!$A$33:$A$776,$A165,СВЦЭМ!$B$33:$B$776,R$155)+'СЕТ СН'!$F$12</f>
        <v>130.13802935999999</v>
      </c>
      <c r="S165" s="36">
        <f>SUMIFS(СВЦЭМ!$E$33:$E$776,СВЦЭМ!$A$33:$A$776,$A165,СВЦЭМ!$B$33:$B$776,S$155)+'СЕТ СН'!$F$12</f>
        <v>129.03979468</v>
      </c>
      <c r="T165" s="36">
        <f>SUMIFS(СВЦЭМ!$E$33:$E$776,СВЦЭМ!$A$33:$A$776,$A165,СВЦЭМ!$B$33:$B$776,T$155)+'СЕТ СН'!$F$12</f>
        <v>130.93807376000001</v>
      </c>
      <c r="U165" s="36">
        <f>SUMIFS(СВЦЭМ!$E$33:$E$776,СВЦЭМ!$A$33:$A$776,$A165,СВЦЭМ!$B$33:$B$776,U$155)+'СЕТ СН'!$F$12</f>
        <v>133.29732046999999</v>
      </c>
      <c r="V165" s="36">
        <f>SUMIFS(СВЦЭМ!$E$33:$E$776,СВЦЭМ!$A$33:$A$776,$A165,СВЦЭМ!$B$33:$B$776,V$155)+'СЕТ СН'!$F$12</f>
        <v>136.01295533000001</v>
      </c>
      <c r="W165" s="36">
        <f>SUMIFS(СВЦЭМ!$E$33:$E$776,СВЦЭМ!$A$33:$A$776,$A165,СВЦЭМ!$B$33:$B$776,W$155)+'СЕТ СН'!$F$12</f>
        <v>132.53856669000001</v>
      </c>
      <c r="X165" s="36">
        <f>SUMIFS(СВЦЭМ!$E$33:$E$776,СВЦЭМ!$A$33:$A$776,$A165,СВЦЭМ!$B$33:$B$776,X$155)+'СЕТ СН'!$F$12</f>
        <v>126.67404988</v>
      </c>
      <c r="Y165" s="36">
        <f>SUMIFS(СВЦЭМ!$E$33:$E$776,СВЦЭМ!$A$33:$A$776,$A165,СВЦЭМ!$B$33:$B$776,Y$155)+'СЕТ СН'!$F$12</f>
        <v>129.73566084000001</v>
      </c>
    </row>
    <row r="166" spans="1:25" ht="15.75" x14ac:dyDescent="0.2">
      <c r="A166" s="35">
        <f t="shared" si="4"/>
        <v>43719</v>
      </c>
      <c r="B166" s="36">
        <f>SUMIFS(СВЦЭМ!$E$33:$E$776,СВЦЭМ!$A$33:$A$776,$A166,СВЦЭМ!$B$33:$B$776,B$155)+'СЕТ СН'!$F$12</f>
        <v>147.92857731000001</v>
      </c>
      <c r="C166" s="36">
        <f>SUMIFS(СВЦЭМ!$E$33:$E$776,СВЦЭМ!$A$33:$A$776,$A166,СВЦЭМ!$B$33:$B$776,C$155)+'СЕТ СН'!$F$12</f>
        <v>154.09889118999999</v>
      </c>
      <c r="D166" s="36">
        <f>SUMIFS(СВЦЭМ!$E$33:$E$776,СВЦЭМ!$A$33:$A$776,$A166,СВЦЭМ!$B$33:$B$776,D$155)+'СЕТ СН'!$F$12</f>
        <v>160.48487104</v>
      </c>
      <c r="E166" s="36">
        <f>SUMIFS(СВЦЭМ!$E$33:$E$776,СВЦЭМ!$A$33:$A$776,$A166,СВЦЭМ!$B$33:$B$776,E$155)+'СЕТ СН'!$F$12</f>
        <v>162.40767692</v>
      </c>
      <c r="F166" s="36">
        <f>SUMIFS(СВЦЭМ!$E$33:$E$776,СВЦЭМ!$A$33:$A$776,$A166,СВЦЭМ!$B$33:$B$776,F$155)+'СЕТ СН'!$F$12</f>
        <v>163.90381411000001</v>
      </c>
      <c r="G166" s="36">
        <f>SUMIFS(СВЦЭМ!$E$33:$E$776,СВЦЭМ!$A$33:$A$776,$A166,СВЦЭМ!$B$33:$B$776,G$155)+'СЕТ СН'!$F$12</f>
        <v>159.34754409000001</v>
      </c>
      <c r="H166" s="36">
        <f>SUMIFS(СВЦЭМ!$E$33:$E$776,СВЦЭМ!$A$33:$A$776,$A166,СВЦЭМ!$B$33:$B$776,H$155)+'СЕТ СН'!$F$12</f>
        <v>148.81152628000001</v>
      </c>
      <c r="I166" s="36">
        <f>SUMIFS(СВЦЭМ!$E$33:$E$776,СВЦЭМ!$A$33:$A$776,$A166,СВЦЭМ!$B$33:$B$776,I$155)+'СЕТ СН'!$F$12</f>
        <v>139.82220108999999</v>
      </c>
      <c r="J166" s="36">
        <f>SUMIFS(СВЦЭМ!$E$33:$E$776,СВЦЭМ!$A$33:$A$776,$A166,СВЦЭМ!$B$33:$B$776,J$155)+'СЕТ СН'!$F$12</f>
        <v>130.76266233000001</v>
      </c>
      <c r="K166" s="36">
        <f>SUMIFS(СВЦЭМ!$E$33:$E$776,СВЦЭМ!$A$33:$A$776,$A166,СВЦЭМ!$B$33:$B$776,K$155)+'СЕТ СН'!$F$12</f>
        <v>129.31709294000001</v>
      </c>
      <c r="L166" s="36">
        <f>SUMIFS(СВЦЭМ!$E$33:$E$776,СВЦЭМ!$A$33:$A$776,$A166,СВЦЭМ!$B$33:$B$776,L$155)+'СЕТ СН'!$F$12</f>
        <v>129.90347682999999</v>
      </c>
      <c r="M166" s="36">
        <f>SUMIFS(СВЦЭМ!$E$33:$E$776,СВЦЭМ!$A$33:$A$776,$A166,СВЦЭМ!$B$33:$B$776,M$155)+'СЕТ СН'!$F$12</f>
        <v>128.31833818000001</v>
      </c>
      <c r="N166" s="36">
        <f>SUMIFS(СВЦЭМ!$E$33:$E$776,СВЦЭМ!$A$33:$A$776,$A166,СВЦЭМ!$B$33:$B$776,N$155)+'СЕТ СН'!$F$12</f>
        <v>129.86203196</v>
      </c>
      <c r="O166" s="36">
        <f>SUMIFS(СВЦЭМ!$E$33:$E$776,СВЦЭМ!$A$33:$A$776,$A166,СВЦЭМ!$B$33:$B$776,O$155)+'СЕТ СН'!$F$12</f>
        <v>131.81875432999999</v>
      </c>
      <c r="P166" s="36">
        <f>SUMIFS(СВЦЭМ!$E$33:$E$776,СВЦЭМ!$A$33:$A$776,$A166,СВЦЭМ!$B$33:$B$776,P$155)+'СЕТ СН'!$F$12</f>
        <v>132.92993838000001</v>
      </c>
      <c r="Q166" s="36">
        <f>SUMIFS(СВЦЭМ!$E$33:$E$776,СВЦЭМ!$A$33:$A$776,$A166,СВЦЭМ!$B$33:$B$776,Q$155)+'СЕТ СН'!$F$12</f>
        <v>134.30588449000001</v>
      </c>
      <c r="R166" s="36">
        <f>SUMIFS(СВЦЭМ!$E$33:$E$776,СВЦЭМ!$A$33:$A$776,$A166,СВЦЭМ!$B$33:$B$776,R$155)+'СЕТ СН'!$F$12</f>
        <v>131.62154502999999</v>
      </c>
      <c r="S166" s="36">
        <f>SUMIFS(СВЦЭМ!$E$33:$E$776,СВЦЭМ!$A$33:$A$776,$A166,СВЦЭМ!$B$33:$B$776,S$155)+'СЕТ СН'!$F$12</f>
        <v>132.02717769</v>
      </c>
      <c r="T166" s="36">
        <f>SUMIFS(СВЦЭМ!$E$33:$E$776,СВЦЭМ!$A$33:$A$776,$A166,СВЦЭМ!$B$33:$B$776,T$155)+'СЕТ СН'!$F$12</f>
        <v>131.50283797</v>
      </c>
      <c r="U166" s="36">
        <f>SUMIFS(СВЦЭМ!$E$33:$E$776,СВЦЭМ!$A$33:$A$776,$A166,СВЦЭМ!$B$33:$B$776,U$155)+'СЕТ СН'!$F$12</f>
        <v>132.13056202000001</v>
      </c>
      <c r="V166" s="36">
        <f>SUMIFS(СВЦЭМ!$E$33:$E$776,СВЦЭМ!$A$33:$A$776,$A166,СВЦЭМ!$B$33:$B$776,V$155)+'СЕТ СН'!$F$12</f>
        <v>134.22690806</v>
      </c>
      <c r="W166" s="36">
        <f>SUMIFS(СВЦЭМ!$E$33:$E$776,СВЦЭМ!$A$33:$A$776,$A166,СВЦЭМ!$B$33:$B$776,W$155)+'СЕТ СН'!$F$12</f>
        <v>130.82972891</v>
      </c>
      <c r="X166" s="36">
        <f>SUMIFS(СВЦЭМ!$E$33:$E$776,СВЦЭМ!$A$33:$A$776,$A166,СВЦЭМ!$B$33:$B$776,X$155)+'СЕТ СН'!$F$12</f>
        <v>127.09246059</v>
      </c>
      <c r="Y166" s="36">
        <f>SUMIFS(СВЦЭМ!$E$33:$E$776,СВЦЭМ!$A$33:$A$776,$A166,СВЦЭМ!$B$33:$B$776,Y$155)+'СЕТ СН'!$F$12</f>
        <v>129.72084892000001</v>
      </c>
    </row>
    <row r="167" spans="1:25" ht="15.75" x14ac:dyDescent="0.2">
      <c r="A167" s="35">
        <f t="shared" si="4"/>
        <v>43720</v>
      </c>
      <c r="B167" s="36">
        <f>SUMIFS(СВЦЭМ!$E$33:$E$776,СВЦЭМ!$A$33:$A$776,$A167,СВЦЭМ!$B$33:$B$776,B$155)+'СЕТ СН'!$F$12</f>
        <v>142.31933348000001</v>
      </c>
      <c r="C167" s="36">
        <f>SUMIFS(СВЦЭМ!$E$33:$E$776,СВЦЭМ!$A$33:$A$776,$A167,СВЦЭМ!$B$33:$B$776,C$155)+'СЕТ СН'!$F$12</f>
        <v>147.35618969000001</v>
      </c>
      <c r="D167" s="36">
        <f>SUMIFS(СВЦЭМ!$E$33:$E$776,СВЦЭМ!$A$33:$A$776,$A167,СВЦЭМ!$B$33:$B$776,D$155)+'СЕТ СН'!$F$12</f>
        <v>151.34898483000001</v>
      </c>
      <c r="E167" s="36">
        <f>SUMIFS(СВЦЭМ!$E$33:$E$776,СВЦЭМ!$A$33:$A$776,$A167,СВЦЭМ!$B$33:$B$776,E$155)+'СЕТ СН'!$F$12</f>
        <v>153.98966643</v>
      </c>
      <c r="F167" s="36">
        <f>SUMIFS(СВЦЭМ!$E$33:$E$776,СВЦЭМ!$A$33:$A$776,$A167,СВЦЭМ!$B$33:$B$776,F$155)+'СЕТ СН'!$F$12</f>
        <v>154.86572598000001</v>
      </c>
      <c r="G167" s="36">
        <f>SUMIFS(СВЦЭМ!$E$33:$E$776,СВЦЭМ!$A$33:$A$776,$A167,СВЦЭМ!$B$33:$B$776,G$155)+'СЕТ СН'!$F$12</f>
        <v>150.10421790000001</v>
      </c>
      <c r="H167" s="36">
        <f>SUMIFS(СВЦЭМ!$E$33:$E$776,СВЦЭМ!$A$33:$A$776,$A167,СВЦЭМ!$B$33:$B$776,H$155)+'СЕТ СН'!$F$12</f>
        <v>140.49863511999999</v>
      </c>
      <c r="I167" s="36">
        <f>SUMIFS(СВЦЭМ!$E$33:$E$776,СВЦЭМ!$A$33:$A$776,$A167,СВЦЭМ!$B$33:$B$776,I$155)+'СЕТ СН'!$F$12</f>
        <v>129.51928307</v>
      </c>
      <c r="J167" s="36">
        <f>SUMIFS(СВЦЭМ!$E$33:$E$776,СВЦЭМ!$A$33:$A$776,$A167,СВЦЭМ!$B$33:$B$776,J$155)+'СЕТ СН'!$F$12</f>
        <v>121.92810720999999</v>
      </c>
      <c r="K167" s="36">
        <f>SUMIFS(СВЦЭМ!$E$33:$E$776,СВЦЭМ!$A$33:$A$776,$A167,СВЦЭМ!$B$33:$B$776,K$155)+'СЕТ СН'!$F$12</f>
        <v>122.46907487999999</v>
      </c>
      <c r="L167" s="36">
        <f>SUMIFS(СВЦЭМ!$E$33:$E$776,СВЦЭМ!$A$33:$A$776,$A167,СВЦЭМ!$B$33:$B$776,L$155)+'СЕТ СН'!$F$12</f>
        <v>125.07433401999999</v>
      </c>
      <c r="M167" s="36">
        <f>SUMIFS(СВЦЭМ!$E$33:$E$776,СВЦЭМ!$A$33:$A$776,$A167,СВЦЭМ!$B$33:$B$776,M$155)+'СЕТ СН'!$F$12</f>
        <v>123.66266874</v>
      </c>
      <c r="N167" s="36">
        <f>SUMIFS(СВЦЭМ!$E$33:$E$776,СВЦЭМ!$A$33:$A$776,$A167,СВЦЭМ!$B$33:$B$776,N$155)+'СЕТ СН'!$F$12</f>
        <v>121.72337437</v>
      </c>
      <c r="O167" s="36">
        <f>SUMIFS(СВЦЭМ!$E$33:$E$776,СВЦЭМ!$A$33:$A$776,$A167,СВЦЭМ!$B$33:$B$776,O$155)+'СЕТ СН'!$F$12</f>
        <v>122.11823477</v>
      </c>
      <c r="P167" s="36">
        <f>SUMIFS(СВЦЭМ!$E$33:$E$776,СВЦЭМ!$A$33:$A$776,$A167,СВЦЭМ!$B$33:$B$776,P$155)+'СЕТ СН'!$F$12</f>
        <v>122.10280118</v>
      </c>
      <c r="Q167" s="36">
        <f>SUMIFS(СВЦЭМ!$E$33:$E$776,СВЦЭМ!$A$33:$A$776,$A167,СВЦЭМ!$B$33:$B$776,Q$155)+'СЕТ СН'!$F$12</f>
        <v>120.09704343999999</v>
      </c>
      <c r="R167" s="36">
        <f>SUMIFS(СВЦЭМ!$E$33:$E$776,СВЦЭМ!$A$33:$A$776,$A167,СВЦЭМ!$B$33:$B$776,R$155)+'СЕТ СН'!$F$12</f>
        <v>119.21002357</v>
      </c>
      <c r="S167" s="36">
        <f>SUMIFS(СВЦЭМ!$E$33:$E$776,СВЦЭМ!$A$33:$A$776,$A167,СВЦЭМ!$B$33:$B$776,S$155)+'СЕТ СН'!$F$12</f>
        <v>119.71693166999999</v>
      </c>
      <c r="T167" s="36">
        <f>SUMIFS(СВЦЭМ!$E$33:$E$776,СВЦЭМ!$A$33:$A$776,$A167,СВЦЭМ!$B$33:$B$776,T$155)+'СЕТ СН'!$F$12</f>
        <v>120.91238074</v>
      </c>
      <c r="U167" s="36">
        <f>SUMIFS(СВЦЭМ!$E$33:$E$776,СВЦЭМ!$A$33:$A$776,$A167,СВЦЭМ!$B$33:$B$776,U$155)+'СЕТ СН'!$F$12</f>
        <v>125.04587927</v>
      </c>
      <c r="V167" s="36">
        <f>SUMIFS(СВЦЭМ!$E$33:$E$776,СВЦЭМ!$A$33:$A$776,$A167,СВЦЭМ!$B$33:$B$776,V$155)+'СЕТ СН'!$F$12</f>
        <v>129.72779510000001</v>
      </c>
      <c r="W167" s="36">
        <f>SUMIFS(СВЦЭМ!$E$33:$E$776,СВЦЭМ!$A$33:$A$776,$A167,СВЦЭМ!$B$33:$B$776,W$155)+'СЕТ СН'!$F$12</f>
        <v>125.3823235</v>
      </c>
      <c r="X167" s="36">
        <f>SUMIFS(СВЦЭМ!$E$33:$E$776,СВЦЭМ!$A$33:$A$776,$A167,СВЦЭМ!$B$33:$B$776,X$155)+'СЕТ СН'!$F$12</f>
        <v>122.56866635</v>
      </c>
      <c r="Y167" s="36">
        <f>SUMIFS(СВЦЭМ!$E$33:$E$776,СВЦЭМ!$A$33:$A$776,$A167,СВЦЭМ!$B$33:$B$776,Y$155)+'СЕТ СН'!$F$12</f>
        <v>131.74073963000001</v>
      </c>
    </row>
    <row r="168" spans="1:25" ht="15.75" x14ac:dyDescent="0.2">
      <c r="A168" s="35">
        <f t="shared" si="4"/>
        <v>43721</v>
      </c>
      <c r="B168" s="36">
        <f>SUMIFS(СВЦЭМ!$E$33:$E$776,СВЦЭМ!$A$33:$A$776,$A168,СВЦЭМ!$B$33:$B$776,B$155)+'СЕТ СН'!$F$12</f>
        <v>133.13595572</v>
      </c>
      <c r="C168" s="36">
        <f>SUMIFS(СВЦЭМ!$E$33:$E$776,СВЦЭМ!$A$33:$A$776,$A168,СВЦЭМ!$B$33:$B$776,C$155)+'СЕТ СН'!$F$12</f>
        <v>142.07952245000001</v>
      </c>
      <c r="D168" s="36">
        <f>SUMIFS(СВЦЭМ!$E$33:$E$776,СВЦЭМ!$A$33:$A$776,$A168,СВЦЭМ!$B$33:$B$776,D$155)+'СЕТ СН'!$F$12</f>
        <v>145.56250728000001</v>
      </c>
      <c r="E168" s="36">
        <f>SUMIFS(СВЦЭМ!$E$33:$E$776,СВЦЭМ!$A$33:$A$776,$A168,СВЦЭМ!$B$33:$B$776,E$155)+'СЕТ СН'!$F$12</f>
        <v>148.15643591</v>
      </c>
      <c r="F168" s="36">
        <f>SUMIFS(СВЦЭМ!$E$33:$E$776,СВЦЭМ!$A$33:$A$776,$A168,СВЦЭМ!$B$33:$B$776,F$155)+'СЕТ СН'!$F$12</f>
        <v>149.16267952000001</v>
      </c>
      <c r="G168" s="36">
        <f>SUMIFS(СВЦЭМ!$E$33:$E$776,СВЦЭМ!$A$33:$A$776,$A168,СВЦЭМ!$B$33:$B$776,G$155)+'СЕТ СН'!$F$12</f>
        <v>142.68640748000001</v>
      </c>
      <c r="H168" s="36">
        <f>SUMIFS(СВЦЭМ!$E$33:$E$776,СВЦЭМ!$A$33:$A$776,$A168,СВЦЭМ!$B$33:$B$776,H$155)+'СЕТ СН'!$F$12</f>
        <v>134.18949121</v>
      </c>
      <c r="I168" s="36">
        <f>SUMIFS(СВЦЭМ!$E$33:$E$776,СВЦЭМ!$A$33:$A$776,$A168,СВЦЭМ!$B$33:$B$776,I$155)+'СЕТ СН'!$F$12</f>
        <v>128.59178151</v>
      </c>
      <c r="J168" s="36">
        <f>SUMIFS(СВЦЭМ!$E$33:$E$776,СВЦЭМ!$A$33:$A$776,$A168,СВЦЭМ!$B$33:$B$776,J$155)+'СЕТ СН'!$F$12</f>
        <v>125.72276105</v>
      </c>
      <c r="K168" s="36">
        <f>SUMIFS(СВЦЭМ!$E$33:$E$776,СВЦЭМ!$A$33:$A$776,$A168,СВЦЭМ!$B$33:$B$776,K$155)+'СЕТ СН'!$F$12</f>
        <v>120.663207</v>
      </c>
      <c r="L168" s="36">
        <f>SUMIFS(СВЦЭМ!$E$33:$E$776,СВЦЭМ!$A$33:$A$776,$A168,СВЦЭМ!$B$33:$B$776,L$155)+'СЕТ СН'!$F$12</f>
        <v>119.31962319</v>
      </c>
      <c r="M168" s="36">
        <f>SUMIFS(СВЦЭМ!$E$33:$E$776,СВЦЭМ!$A$33:$A$776,$A168,СВЦЭМ!$B$33:$B$776,M$155)+'СЕТ СН'!$F$12</f>
        <v>119.50635124999999</v>
      </c>
      <c r="N168" s="36">
        <f>SUMIFS(СВЦЭМ!$E$33:$E$776,СВЦЭМ!$A$33:$A$776,$A168,СВЦЭМ!$B$33:$B$776,N$155)+'СЕТ СН'!$F$12</f>
        <v>122.34431839</v>
      </c>
      <c r="O168" s="36">
        <f>SUMIFS(СВЦЭМ!$E$33:$E$776,СВЦЭМ!$A$33:$A$776,$A168,СВЦЭМ!$B$33:$B$776,O$155)+'СЕТ СН'!$F$12</f>
        <v>123.54404124</v>
      </c>
      <c r="P168" s="36">
        <f>SUMIFS(СВЦЭМ!$E$33:$E$776,СВЦЭМ!$A$33:$A$776,$A168,СВЦЭМ!$B$33:$B$776,P$155)+'СЕТ СН'!$F$12</f>
        <v>123.50686803000001</v>
      </c>
      <c r="Q168" s="36">
        <f>SUMIFS(СВЦЭМ!$E$33:$E$776,СВЦЭМ!$A$33:$A$776,$A168,СВЦЭМ!$B$33:$B$776,Q$155)+'СЕТ СН'!$F$12</f>
        <v>124.20450021000001</v>
      </c>
      <c r="R168" s="36">
        <f>SUMIFS(СВЦЭМ!$E$33:$E$776,СВЦЭМ!$A$33:$A$776,$A168,СВЦЭМ!$B$33:$B$776,R$155)+'СЕТ СН'!$F$12</f>
        <v>117.64123134</v>
      </c>
      <c r="S168" s="36">
        <f>SUMIFS(СВЦЭМ!$E$33:$E$776,СВЦЭМ!$A$33:$A$776,$A168,СВЦЭМ!$B$33:$B$776,S$155)+'СЕТ СН'!$F$12</f>
        <v>121.30926504</v>
      </c>
      <c r="T168" s="36">
        <f>SUMIFS(СВЦЭМ!$E$33:$E$776,СВЦЭМ!$A$33:$A$776,$A168,СВЦЭМ!$B$33:$B$776,T$155)+'СЕТ СН'!$F$12</f>
        <v>124.44471806</v>
      </c>
      <c r="U168" s="36">
        <f>SUMIFS(СВЦЭМ!$E$33:$E$776,СВЦЭМ!$A$33:$A$776,$A168,СВЦЭМ!$B$33:$B$776,U$155)+'СЕТ СН'!$F$12</f>
        <v>126.90128435</v>
      </c>
      <c r="V168" s="36">
        <f>SUMIFS(СВЦЭМ!$E$33:$E$776,СВЦЭМ!$A$33:$A$776,$A168,СВЦЭМ!$B$33:$B$776,V$155)+'СЕТ СН'!$F$12</f>
        <v>117.97345190999999</v>
      </c>
      <c r="W168" s="36">
        <f>SUMIFS(СВЦЭМ!$E$33:$E$776,СВЦЭМ!$A$33:$A$776,$A168,СВЦЭМ!$B$33:$B$776,W$155)+'СЕТ СН'!$F$12</f>
        <v>120.9300649</v>
      </c>
      <c r="X168" s="36">
        <f>SUMIFS(СВЦЭМ!$E$33:$E$776,СВЦЭМ!$A$33:$A$776,$A168,СВЦЭМ!$B$33:$B$776,X$155)+'СЕТ СН'!$F$12</f>
        <v>115.36880425</v>
      </c>
      <c r="Y168" s="36">
        <f>SUMIFS(СВЦЭМ!$E$33:$E$776,СВЦЭМ!$A$33:$A$776,$A168,СВЦЭМ!$B$33:$B$776,Y$155)+'СЕТ СН'!$F$12</f>
        <v>130.21724573</v>
      </c>
    </row>
    <row r="169" spans="1:25" ht="15.75" x14ac:dyDescent="0.2">
      <c r="A169" s="35">
        <f t="shared" si="4"/>
        <v>43722</v>
      </c>
      <c r="B169" s="36">
        <f>SUMIFS(СВЦЭМ!$E$33:$E$776,СВЦЭМ!$A$33:$A$776,$A169,СВЦЭМ!$B$33:$B$776,B$155)+'СЕТ СН'!$F$12</f>
        <v>148.82357307999999</v>
      </c>
      <c r="C169" s="36">
        <f>SUMIFS(СВЦЭМ!$E$33:$E$776,СВЦЭМ!$A$33:$A$776,$A169,СВЦЭМ!$B$33:$B$776,C$155)+'СЕТ СН'!$F$12</f>
        <v>148.47016339000001</v>
      </c>
      <c r="D169" s="36">
        <f>SUMIFS(СВЦЭМ!$E$33:$E$776,СВЦЭМ!$A$33:$A$776,$A169,СВЦЭМ!$B$33:$B$776,D$155)+'СЕТ СН'!$F$12</f>
        <v>152.79376884000001</v>
      </c>
      <c r="E169" s="36">
        <f>SUMIFS(СВЦЭМ!$E$33:$E$776,СВЦЭМ!$A$33:$A$776,$A169,СВЦЭМ!$B$33:$B$776,E$155)+'СЕТ СН'!$F$12</f>
        <v>154.74174597999999</v>
      </c>
      <c r="F169" s="36">
        <f>SUMIFS(СВЦЭМ!$E$33:$E$776,СВЦЭМ!$A$33:$A$776,$A169,СВЦЭМ!$B$33:$B$776,F$155)+'СЕТ СН'!$F$12</f>
        <v>155.58951461999999</v>
      </c>
      <c r="G169" s="36">
        <f>SUMIFS(СВЦЭМ!$E$33:$E$776,СВЦЭМ!$A$33:$A$776,$A169,СВЦЭМ!$B$33:$B$776,G$155)+'СЕТ СН'!$F$12</f>
        <v>155.26819789999999</v>
      </c>
      <c r="H169" s="36">
        <f>SUMIFS(СВЦЭМ!$E$33:$E$776,СВЦЭМ!$A$33:$A$776,$A169,СВЦЭМ!$B$33:$B$776,H$155)+'СЕТ СН'!$F$12</f>
        <v>150.54773832000001</v>
      </c>
      <c r="I169" s="36">
        <f>SUMIFS(СВЦЭМ!$E$33:$E$776,СВЦЭМ!$A$33:$A$776,$A169,СВЦЭМ!$B$33:$B$776,I$155)+'СЕТ СН'!$F$12</f>
        <v>141.82470662</v>
      </c>
      <c r="J169" s="36">
        <f>SUMIFS(СВЦЭМ!$E$33:$E$776,СВЦЭМ!$A$33:$A$776,$A169,СВЦЭМ!$B$33:$B$776,J$155)+'СЕТ СН'!$F$12</f>
        <v>129.13883190999999</v>
      </c>
      <c r="K169" s="36">
        <f>SUMIFS(СВЦЭМ!$E$33:$E$776,СВЦЭМ!$A$33:$A$776,$A169,СВЦЭМ!$B$33:$B$776,K$155)+'СЕТ СН'!$F$12</f>
        <v>121.13251416999999</v>
      </c>
      <c r="L169" s="36">
        <f>SUMIFS(СВЦЭМ!$E$33:$E$776,СВЦЭМ!$A$33:$A$776,$A169,СВЦЭМ!$B$33:$B$776,L$155)+'СЕТ СН'!$F$12</f>
        <v>117.21076673</v>
      </c>
      <c r="M169" s="36">
        <f>SUMIFS(СВЦЭМ!$E$33:$E$776,СВЦЭМ!$A$33:$A$776,$A169,СВЦЭМ!$B$33:$B$776,M$155)+'СЕТ СН'!$F$12</f>
        <v>115.74018555000001</v>
      </c>
      <c r="N169" s="36">
        <f>SUMIFS(СВЦЭМ!$E$33:$E$776,СВЦЭМ!$A$33:$A$776,$A169,СВЦЭМ!$B$33:$B$776,N$155)+'СЕТ СН'!$F$12</f>
        <v>116.92469981000001</v>
      </c>
      <c r="O169" s="36">
        <f>SUMIFS(СВЦЭМ!$E$33:$E$776,СВЦЭМ!$A$33:$A$776,$A169,СВЦЭМ!$B$33:$B$776,O$155)+'СЕТ СН'!$F$12</f>
        <v>118.45644657</v>
      </c>
      <c r="P169" s="36">
        <f>SUMIFS(СВЦЭМ!$E$33:$E$776,СВЦЭМ!$A$33:$A$776,$A169,СВЦЭМ!$B$33:$B$776,P$155)+'СЕТ СН'!$F$12</f>
        <v>122.13235537</v>
      </c>
      <c r="Q169" s="36">
        <f>SUMIFS(СВЦЭМ!$E$33:$E$776,СВЦЭМ!$A$33:$A$776,$A169,СВЦЭМ!$B$33:$B$776,Q$155)+'СЕТ СН'!$F$12</f>
        <v>122.49324891000001</v>
      </c>
      <c r="R169" s="36">
        <f>SUMIFS(СВЦЭМ!$E$33:$E$776,СВЦЭМ!$A$33:$A$776,$A169,СВЦЭМ!$B$33:$B$776,R$155)+'СЕТ СН'!$F$12</f>
        <v>115.13350269</v>
      </c>
      <c r="S169" s="36">
        <f>SUMIFS(СВЦЭМ!$E$33:$E$776,СВЦЭМ!$A$33:$A$776,$A169,СВЦЭМ!$B$33:$B$776,S$155)+'СЕТ СН'!$F$12</f>
        <v>108.3804865</v>
      </c>
      <c r="T169" s="36">
        <f>SUMIFS(СВЦЭМ!$E$33:$E$776,СВЦЭМ!$A$33:$A$776,$A169,СВЦЭМ!$B$33:$B$776,T$155)+'СЕТ СН'!$F$12</f>
        <v>108.97124694999999</v>
      </c>
      <c r="U169" s="36">
        <f>SUMIFS(СВЦЭМ!$E$33:$E$776,СВЦЭМ!$A$33:$A$776,$A169,СВЦЭМ!$B$33:$B$776,U$155)+'СЕТ СН'!$F$12</f>
        <v>109.69943920999999</v>
      </c>
      <c r="V169" s="36">
        <f>SUMIFS(СВЦЭМ!$E$33:$E$776,СВЦЭМ!$A$33:$A$776,$A169,СВЦЭМ!$B$33:$B$776,V$155)+'СЕТ СН'!$F$12</f>
        <v>113.44594278</v>
      </c>
      <c r="W169" s="36">
        <f>SUMIFS(СВЦЭМ!$E$33:$E$776,СВЦЭМ!$A$33:$A$776,$A169,СВЦЭМ!$B$33:$B$776,W$155)+'СЕТ СН'!$F$12</f>
        <v>111.88800208000001</v>
      </c>
      <c r="X169" s="36">
        <f>SUMIFS(СВЦЭМ!$E$33:$E$776,СВЦЭМ!$A$33:$A$776,$A169,СВЦЭМ!$B$33:$B$776,X$155)+'СЕТ СН'!$F$12</f>
        <v>105.49655505</v>
      </c>
      <c r="Y169" s="36">
        <f>SUMIFS(СВЦЭМ!$E$33:$E$776,СВЦЭМ!$A$33:$A$776,$A169,СВЦЭМ!$B$33:$B$776,Y$155)+'СЕТ СН'!$F$12</f>
        <v>110.99173516</v>
      </c>
    </row>
    <row r="170" spans="1:25" ht="15.75" x14ac:dyDescent="0.2">
      <c r="A170" s="35">
        <f t="shared" si="4"/>
        <v>43723</v>
      </c>
      <c r="B170" s="36">
        <f>SUMIFS(СВЦЭМ!$E$33:$E$776,СВЦЭМ!$A$33:$A$776,$A170,СВЦЭМ!$B$33:$B$776,B$155)+'СЕТ СН'!$F$12</f>
        <v>127.24674902</v>
      </c>
      <c r="C170" s="36">
        <f>SUMIFS(СВЦЭМ!$E$33:$E$776,СВЦЭМ!$A$33:$A$776,$A170,СВЦЭМ!$B$33:$B$776,C$155)+'СЕТ СН'!$F$12</f>
        <v>134.76830537999999</v>
      </c>
      <c r="D170" s="36">
        <f>SUMIFS(СВЦЭМ!$E$33:$E$776,СВЦЭМ!$A$33:$A$776,$A170,СВЦЭМ!$B$33:$B$776,D$155)+'СЕТ СН'!$F$12</f>
        <v>139.68787323999999</v>
      </c>
      <c r="E170" s="36">
        <f>SUMIFS(СВЦЭМ!$E$33:$E$776,СВЦЭМ!$A$33:$A$776,$A170,СВЦЭМ!$B$33:$B$776,E$155)+'СЕТ СН'!$F$12</f>
        <v>141.85306413999999</v>
      </c>
      <c r="F170" s="36">
        <f>SUMIFS(СВЦЭМ!$E$33:$E$776,СВЦЭМ!$A$33:$A$776,$A170,СВЦЭМ!$B$33:$B$776,F$155)+'СЕТ СН'!$F$12</f>
        <v>142.23252479000001</v>
      </c>
      <c r="G170" s="36">
        <f>SUMIFS(СВЦЭМ!$E$33:$E$776,СВЦЭМ!$A$33:$A$776,$A170,СВЦЭМ!$B$33:$B$776,G$155)+'СЕТ СН'!$F$12</f>
        <v>141.11559468999999</v>
      </c>
      <c r="H170" s="36">
        <f>SUMIFS(СВЦЭМ!$E$33:$E$776,СВЦЭМ!$A$33:$A$776,$A170,СВЦЭМ!$B$33:$B$776,H$155)+'СЕТ СН'!$F$12</f>
        <v>137.09803733000001</v>
      </c>
      <c r="I170" s="36">
        <f>SUMIFS(СВЦЭМ!$E$33:$E$776,СВЦЭМ!$A$33:$A$776,$A170,СВЦЭМ!$B$33:$B$776,I$155)+'СЕТ СН'!$F$12</f>
        <v>131.33293019000001</v>
      </c>
      <c r="J170" s="36">
        <f>SUMIFS(СВЦЭМ!$E$33:$E$776,СВЦЭМ!$A$33:$A$776,$A170,СВЦЭМ!$B$33:$B$776,J$155)+'СЕТ СН'!$F$12</f>
        <v>120.99865969</v>
      </c>
      <c r="K170" s="36">
        <f>SUMIFS(СВЦЭМ!$E$33:$E$776,СВЦЭМ!$A$33:$A$776,$A170,СВЦЭМ!$B$33:$B$776,K$155)+'СЕТ СН'!$F$12</f>
        <v>115.46063066000001</v>
      </c>
      <c r="L170" s="36">
        <f>SUMIFS(СВЦЭМ!$E$33:$E$776,СВЦЭМ!$A$33:$A$776,$A170,СВЦЭМ!$B$33:$B$776,L$155)+'СЕТ СН'!$F$12</f>
        <v>119.13002363</v>
      </c>
      <c r="M170" s="36">
        <f>SUMIFS(СВЦЭМ!$E$33:$E$776,СВЦЭМ!$A$33:$A$776,$A170,СВЦЭМ!$B$33:$B$776,M$155)+'СЕТ СН'!$F$12</f>
        <v>117.44390546</v>
      </c>
      <c r="N170" s="36">
        <f>SUMIFS(СВЦЭМ!$E$33:$E$776,СВЦЭМ!$A$33:$A$776,$A170,СВЦЭМ!$B$33:$B$776,N$155)+'СЕТ СН'!$F$12</f>
        <v>116.2150587</v>
      </c>
      <c r="O170" s="36">
        <f>SUMIFS(СВЦЭМ!$E$33:$E$776,СВЦЭМ!$A$33:$A$776,$A170,СВЦЭМ!$B$33:$B$776,O$155)+'СЕТ СН'!$F$12</f>
        <v>116.50309319</v>
      </c>
      <c r="P170" s="36">
        <f>SUMIFS(СВЦЭМ!$E$33:$E$776,СВЦЭМ!$A$33:$A$776,$A170,СВЦЭМ!$B$33:$B$776,P$155)+'СЕТ СН'!$F$12</f>
        <v>117.27425504</v>
      </c>
      <c r="Q170" s="36">
        <f>SUMIFS(СВЦЭМ!$E$33:$E$776,СВЦЭМ!$A$33:$A$776,$A170,СВЦЭМ!$B$33:$B$776,Q$155)+'СЕТ СН'!$F$12</f>
        <v>118.73204715</v>
      </c>
      <c r="R170" s="36">
        <f>SUMIFS(СВЦЭМ!$E$33:$E$776,СВЦЭМ!$A$33:$A$776,$A170,СВЦЭМ!$B$33:$B$776,R$155)+'СЕТ СН'!$F$12</f>
        <v>109.49469729</v>
      </c>
      <c r="S170" s="36">
        <f>SUMIFS(СВЦЭМ!$E$33:$E$776,СВЦЭМ!$A$33:$A$776,$A170,СВЦЭМ!$B$33:$B$776,S$155)+'СЕТ СН'!$F$12</f>
        <v>106.86005516</v>
      </c>
      <c r="T170" s="36">
        <f>SUMIFS(СВЦЭМ!$E$33:$E$776,СВЦЭМ!$A$33:$A$776,$A170,СВЦЭМ!$B$33:$B$776,T$155)+'СЕТ СН'!$F$12</f>
        <v>108.62009489</v>
      </c>
      <c r="U170" s="36">
        <f>SUMIFS(СВЦЭМ!$E$33:$E$776,СВЦЭМ!$A$33:$A$776,$A170,СВЦЭМ!$B$33:$B$776,U$155)+'СЕТ СН'!$F$12</f>
        <v>112.14126902</v>
      </c>
      <c r="V170" s="36">
        <f>SUMIFS(СВЦЭМ!$E$33:$E$776,СВЦЭМ!$A$33:$A$776,$A170,СВЦЭМ!$B$33:$B$776,V$155)+'СЕТ СН'!$F$12</f>
        <v>117.45154793</v>
      </c>
      <c r="W170" s="36">
        <f>SUMIFS(СВЦЭМ!$E$33:$E$776,СВЦЭМ!$A$33:$A$776,$A170,СВЦЭМ!$B$33:$B$776,W$155)+'СЕТ СН'!$F$12</f>
        <v>115.41239784</v>
      </c>
      <c r="X170" s="36">
        <f>SUMIFS(СВЦЭМ!$E$33:$E$776,СВЦЭМ!$A$33:$A$776,$A170,СВЦЭМ!$B$33:$B$776,X$155)+'СЕТ СН'!$F$12</f>
        <v>107.77417642</v>
      </c>
      <c r="Y170" s="36">
        <f>SUMIFS(СВЦЭМ!$E$33:$E$776,СВЦЭМ!$A$33:$A$776,$A170,СВЦЭМ!$B$33:$B$776,Y$155)+'СЕТ СН'!$F$12</f>
        <v>116.61206236</v>
      </c>
    </row>
    <row r="171" spans="1:25" ht="15.75" x14ac:dyDescent="0.2">
      <c r="A171" s="35">
        <f t="shared" si="4"/>
        <v>43724</v>
      </c>
      <c r="B171" s="36">
        <f>SUMIFS(СВЦЭМ!$E$33:$E$776,СВЦЭМ!$A$33:$A$776,$A171,СВЦЭМ!$B$33:$B$776,B$155)+'СЕТ СН'!$F$12</f>
        <v>135.48016881000001</v>
      </c>
      <c r="C171" s="36">
        <f>SUMIFS(СВЦЭМ!$E$33:$E$776,СВЦЭМ!$A$33:$A$776,$A171,СВЦЭМ!$B$33:$B$776,C$155)+'СЕТ СН'!$F$12</f>
        <v>142.25429586999999</v>
      </c>
      <c r="D171" s="36">
        <f>SUMIFS(СВЦЭМ!$E$33:$E$776,СВЦЭМ!$A$33:$A$776,$A171,СВЦЭМ!$B$33:$B$776,D$155)+'СЕТ СН'!$F$12</f>
        <v>146.37224452000001</v>
      </c>
      <c r="E171" s="36">
        <f>SUMIFS(СВЦЭМ!$E$33:$E$776,СВЦЭМ!$A$33:$A$776,$A171,СВЦЭМ!$B$33:$B$776,E$155)+'СЕТ СН'!$F$12</f>
        <v>147.04209230000001</v>
      </c>
      <c r="F171" s="36">
        <f>SUMIFS(СВЦЭМ!$E$33:$E$776,СВЦЭМ!$A$33:$A$776,$A171,СВЦЭМ!$B$33:$B$776,F$155)+'СЕТ СН'!$F$12</f>
        <v>148.15073267</v>
      </c>
      <c r="G171" s="36">
        <f>SUMIFS(СВЦЭМ!$E$33:$E$776,СВЦЭМ!$A$33:$A$776,$A171,СВЦЭМ!$B$33:$B$776,G$155)+'СЕТ СН'!$F$12</f>
        <v>147.55133778000001</v>
      </c>
      <c r="H171" s="36">
        <f>SUMIFS(СВЦЭМ!$E$33:$E$776,СВЦЭМ!$A$33:$A$776,$A171,СВЦЭМ!$B$33:$B$776,H$155)+'СЕТ СН'!$F$12</f>
        <v>138.68259187999999</v>
      </c>
      <c r="I171" s="36">
        <f>SUMIFS(СВЦЭМ!$E$33:$E$776,СВЦЭМ!$A$33:$A$776,$A171,СВЦЭМ!$B$33:$B$776,I$155)+'СЕТ СН'!$F$12</f>
        <v>130.0512387</v>
      </c>
      <c r="J171" s="36">
        <f>SUMIFS(СВЦЭМ!$E$33:$E$776,СВЦЭМ!$A$33:$A$776,$A171,СВЦЭМ!$B$33:$B$776,J$155)+'СЕТ СН'!$F$12</f>
        <v>125.85671218</v>
      </c>
      <c r="K171" s="36">
        <f>SUMIFS(СВЦЭМ!$E$33:$E$776,СВЦЭМ!$A$33:$A$776,$A171,СВЦЭМ!$B$33:$B$776,K$155)+'СЕТ СН'!$F$12</f>
        <v>128.05210197</v>
      </c>
      <c r="L171" s="36">
        <f>SUMIFS(СВЦЭМ!$E$33:$E$776,СВЦЭМ!$A$33:$A$776,$A171,СВЦЭМ!$B$33:$B$776,L$155)+'СЕТ СН'!$F$12</f>
        <v>127.42049952000001</v>
      </c>
      <c r="M171" s="36">
        <f>SUMIFS(СВЦЭМ!$E$33:$E$776,СВЦЭМ!$A$33:$A$776,$A171,СВЦЭМ!$B$33:$B$776,M$155)+'СЕТ СН'!$F$12</f>
        <v>124.61530974999999</v>
      </c>
      <c r="N171" s="36">
        <f>SUMIFS(СВЦЭМ!$E$33:$E$776,СВЦЭМ!$A$33:$A$776,$A171,СВЦЭМ!$B$33:$B$776,N$155)+'СЕТ СН'!$F$12</f>
        <v>123.21016973</v>
      </c>
      <c r="O171" s="36">
        <f>SUMIFS(СВЦЭМ!$E$33:$E$776,СВЦЭМ!$A$33:$A$776,$A171,СВЦЭМ!$B$33:$B$776,O$155)+'СЕТ СН'!$F$12</f>
        <v>123.54824635999999</v>
      </c>
      <c r="P171" s="36">
        <f>SUMIFS(СВЦЭМ!$E$33:$E$776,СВЦЭМ!$A$33:$A$776,$A171,СВЦЭМ!$B$33:$B$776,P$155)+'СЕТ СН'!$F$12</f>
        <v>124.89127182999999</v>
      </c>
      <c r="Q171" s="36">
        <f>SUMIFS(СВЦЭМ!$E$33:$E$776,СВЦЭМ!$A$33:$A$776,$A171,СВЦЭМ!$B$33:$B$776,Q$155)+'СЕТ СН'!$F$12</f>
        <v>125.65479274</v>
      </c>
      <c r="R171" s="36">
        <f>SUMIFS(СВЦЭМ!$E$33:$E$776,СВЦЭМ!$A$33:$A$776,$A171,СВЦЭМ!$B$33:$B$776,R$155)+'СЕТ СН'!$F$12</f>
        <v>118.93132203</v>
      </c>
      <c r="S171" s="36">
        <f>SUMIFS(СВЦЭМ!$E$33:$E$776,СВЦЭМ!$A$33:$A$776,$A171,СВЦЭМ!$B$33:$B$776,S$155)+'СЕТ СН'!$F$12</f>
        <v>118.74021012</v>
      </c>
      <c r="T171" s="36">
        <f>SUMIFS(СВЦЭМ!$E$33:$E$776,СВЦЭМ!$A$33:$A$776,$A171,СВЦЭМ!$B$33:$B$776,T$155)+'СЕТ СН'!$F$12</f>
        <v>120.03489616</v>
      </c>
      <c r="U171" s="36">
        <f>SUMIFS(СВЦЭМ!$E$33:$E$776,СВЦЭМ!$A$33:$A$776,$A171,СВЦЭМ!$B$33:$B$776,U$155)+'СЕТ СН'!$F$12</f>
        <v>124.46261171</v>
      </c>
      <c r="V171" s="36">
        <f>SUMIFS(СВЦЭМ!$E$33:$E$776,СВЦЭМ!$A$33:$A$776,$A171,СВЦЭМ!$B$33:$B$776,V$155)+'СЕТ СН'!$F$12</f>
        <v>128.46577271000001</v>
      </c>
      <c r="W171" s="36">
        <f>SUMIFS(СВЦЭМ!$E$33:$E$776,СВЦЭМ!$A$33:$A$776,$A171,СВЦЭМ!$B$33:$B$776,W$155)+'СЕТ СН'!$F$12</f>
        <v>127.06792858999999</v>
      </c>
      <c r="X171" s="36">
        <f>SUMIFS(СВЦЭМ!$E$33:$E$776,СВЦЭМ!$A$33:$A$776,$A171,СВЦЭМ!$B$33:$B$776,X$155)+'СЕТ СН'!$F$12</f>
        <v>119.71828226</v>
      </c>
      <c r="Y171" s="36">
        <f>SUMIFS(СВЦЭМ!$E$33:$E$776,СВЦЭМ!$A$33:$A$776,$A171,СВЦЭМ!$B$33:$B$776,Y$155)+'СЕТ СН'!$F$12</f>
        <v>110.32435246999999</v>
      </c>
    </row>
    <row r="172" spans="1:25" ht="15.75" x14ac:dyDescent="0.2">
      <c r="A172" s="35">
        <f t="shared" si="4"/>
        <v>43725</v>
      </c>
      <c r="B172" s="36">
        <f>SUMIFS(СВЦЭМ!$E$33:$E$776,СВЦЭМ!$A$33:$A$776,$A172,СВЦЭМ!$B$33:$B$776,B$155)+'СЕТ СН'!$F$12</f>
        <v>119.50960513</v>
      </c>
      <c r="C172" s="36">
        <f>SUMIFS(СВЦЭМ!$E$33:$E$776,СВЦЭМ!$A$33:$A$776,$A172,СВЦЭМ!$B$33:$B$776,C$155)+'СЕТ СН'!$F$12</f>
        <v>124.52907651</v>
      </c>
      <c r="D172" s="36">
        <f>SUMIFS(СВЦЭМ!$E$33:$E$776,СВЦЭМ!$A$33:$A$776,$A172,СВЦЭМ!$B$33:$B$776,D$155)+'СЕТ СН'!$F$12</f>
        <v>126.38571352</v>
      </c>
      <c r="E172" s="36">
        <f>SUMIFS(СВЦЭМ!$E$33:$E$776,СВЦЭМ!$A$33:$A$776,$A172,СВЦЭМ!$B$33:$B$776,E$155)+'СЕТ СН'!$F$12</f>
        <v>127.82314006999999</v>
      </c>
      <c r="F172" s="36">
        <f>SUMIFS(СВЦЭМ!$E$33:$E$776,СВЦЭМ!$A$33:$A$776,$A172,СВЦЭМ!$B$33:$B$776,F$155)+'СЕТ СН'!$F$12</f>
        <v>129.33749194999999</v>
      </c>
      <c r="G172" s="36">
        <f>SUMIFS(СВЦЭМ!$E$33:$E$776,СВЦЭМ!$A$33:$A$776,$A172,СВЦЭМ!$B$33:$B$776,G$155)+'СЕТ СН'!$F$12</f>
        <v>126.47031165999999</v>
      </c>
      <c r="H172" s="36">
        <f>SUMIFS(СВЦЭМ!$E$33:$E$776,СВЦЭМ!$A$33:$A$776,$A172,СВЦЭМ!$B$33:$B$776,H$155)+'СЕТ СН'!$F$12</f>
        <v>118.68240614</v>
      </c>
      <c r="I172" s="36">
        <f>SUMIFS(СВЦЭМ!$E$33:$E$776,СВЦЭМ!$A$33:$A$776,$A172,СВЦЭМ!$B$33:$B$776,I$155)+'СЕТ СН'!$F$12</f>
        <v>122.12042843</v>
      </c>
      <c r="J172" s="36">
        <f>SUMIFS(СВЦЭМ!$E$33:$E$776,СВЦЭМ!$A$33:$A$776,$A172,СВЦЭМ!$B$33:$B$776,J$155)+'СЕТ СН'!$F$12</f>
        <v>125.57670611</v>
      </c>
      <c r="K172" s="36">
        <f>SUMIFS(СВЦЭМ!$E$33:$E$776,СВЦЭМ!$A$33:$A$776,$A172,СВЦЭМ!$B$33:$B$776,K$155)+'СЕТ СН'!$F$12</f>
        <v>126.75933657</v>
      </c>
      <c r="L172" s="36">
        <f>SUMIFS(СВЦЭМ!$E$33:$E$776,СВЦЭМ!$A$33:$A$776,$A172,СВЦЭМ!$B$33:$B$776,L$155)+'СЕТ СН'!$F$12</f>
        <v>124.62892079</v>
      </c>
      <c r="M172" s="36">
        <f>SUMIFS(СВЦЭМ!$E$33:$E$776,СВЦЭМ!$A$33:$A$776,$A172,СВЦЭМ!$B$33:$B$776,M$155)+'СЕТ СН'!$F$12</f>
        <v>125.10079798</v>
      </c>
      <c r="N172" s="36">
        <f>SUMIFS(СВЦЭМ!$E$33:$E$776,СВЦЭМ!$A$33:$A$776,$A172,СВЦЭМ!$B$33:$B$776,N$155)+'СЕТ СН'!$F$12</f>
        <v>126.42462510999999</v>
      </c>
      <c r="O172" s="36">
        <f>SUMIFS(СВЦЭМ!$E$33:$E$776,СВЦЭМ!$A$33:$A$776,$A172,СВЦЭМ!$B$33:$B$776,O$155)+'СЕТ СН'!$F$12</f>
        <v>128.02398787000001</v>
      </c>
      <c r="P172" s="36">
        <f>SUMIFS(СВЦЭМ!$E$33:$E$776,СВЦЭМ!$A$33:$A$776,$A172,СВЦЭМ!$B$33:$B$776,P$155)+'СЕТ СН'!$F$12</f>
        <v>129.10424773</v>
      </c>
      <c r="Q172" s="36">
        <f>SUMIFS(СВЦЭМ!$E$33:$E$776,СВЦЭМ!$A$33:$A$776,$A172,СВЦЭМ!$B$33:$B$776,Q$155)+'СЕТ СН'!$F$12</f>
        <v>128.98994411999999</v>
      </c>
      <c r="R172" s="36">
        <f>SUMIFS(СВЦЭМ!$E$33:$E$776,СВЦЭМ!$A$33:$A$776,$A172,СВЦЭМ!$B$33:$B$776,R$155)+'СЕТ СН'!$F$12</f>
        <v>119.52832221</v>
      </c>
      <c r="S172" s="36">
        <f>SUMIFS(СВЦЭМ!$E$33:$E$776,СВЦЭМ!$A$33:$A$776,$A172,СВЦЭМ!$B$33:$B$776,S$155)+'СЕТ СН'!$F$12</f>
        <v>111.45210367</v>
      </c>
      <c r="T172" s="36">
        <f>SUMIFS(СВЦЭМ!$E$33:$E$776,СВЦЭМ!$A$33:$A$776,$A172,СВЦЭМ!$B$33:$B$776,T$155)+'СЕТ СН'!$F$12</f>
        <v>109.65506401</v>
      </c>
      <c r="U172" s="36">
        <f>SUMIFS(СВЦЭМ!$E$33:$E$776,СВЦЭМ!$A$33:$A$776,$A172,СВЦЭМ!$B$33:$B$776,U$155)+'СЕТ СН'!$F$12</f>
        <v>111.55613653</v>
      </c>
      <c r="V172" s="36">
        <f>SUMIFS(СВЦЭМ!$E$33:$E$776,СВЦЭМ!$A$33:$A$776,$A172,СВЦЭМ!$B$33:$B$776,V$155)+'СЕТ СН'!$F$12</f>
        <v>112.01681472999999</v>
      </c>
      <c r="W172" s="36">
        <f>SUMIFS(СВЦЭМ!$E$33:$E$776,СВЦЭМ!$A$33:$A$776,$A172,СВЦЭМ!$B$33:$B$776,W$155)+'СЕТ СН'!$F$12</f>
        <v>108.52290170000001</v>
      </c>
      <c r="X172" s="36">
        <f>SUMIFS(СВЦЭМ!$E$33:$E$776,СВЦЭМ!$A$33:$A$776,$A172,СВЦЭМ!$B$33:$B$776,X$155)+'СЕТ СН'!$F$12</f>
        <v>112.29765565</v>
      </c>
      <c r="Y172" s="36">
        <f>SUMIFS(СВЦЭМ!$E$33:$E$776,СВЦЭМ!$A$33:$A$776,$A172,СВЦЭМ!$B$33:$B$776,Y$155)+'СЕТ СН'!$F$12</f>
        <v>128.26549926000001</v>
      </c>
    </row>
    <row r="173" spans="1:25" ht="15.75" x14ac:dyDescent="0.2">
      <c r="A173" s="35">
        <f t="shared" si="4"/>
        <v>43726</v>
      </c>
      <c r="B173" s="36">
        <f>SUMIFS(СВЦЭМ!$E$33:$E$776,СВЦЭМ!$A$33:$A$776,$A173,СВЦЭМ!$B$33:$B$776,B$155)+'СЕТ СН'!$F$12</f>
        <v>137.29751569999999</v>
      </c>
      <c r="C173" s="36">
        <f>SUMIFS(СВЦЭМ!$E$33:$E$776,СВЦЭМ!$A$33:$A$776,$A173,СВЦЭМ!$B$33:$B$776,C$155)+'СЕТ СН'!$F$12</f>
        <v>137.83141343</v>
      </c>
      <c r="D173" s="36">
        <f>SUMIFS(СВЦЭМ!$E$33:$E$776,СВЦЭМ!$A$33:$A$776,$A173,СВЦЭМ!$B$33:$B$776,D$155)+'СЕТ СН'!$F$12</f>
        <v>139.30972632999999</v>
      </c>
      <c r="E173" s="36">
        <f>SUMIFS(СВЦЭМ!$E$33:$E$776,СВЦЭМ!$A$33:$A$776,$A173,СВЦЭМ!$B$33:$B$776,E$155)+'СЕТ СН'!$F$12</f>
        <v>140.59708040000001</v>
      </c>
      <c r="F173" s="36">
        <f>SUMIFS(СВЦЭМ!$E$33:$E$776,СВЦЭМ!$A$33:$A$776,$A173,СВЦЭМ!$B$33:$B$776,F$155)+'СЕТ СН'!$F$12</f>
        <v>140.73262675000001</v>
      </c>
      <c r="G173" s="36">
        <f>SUMIFS(СВЦЭМ!$E$33:$E$776,СВЦЭМ!$A$33:$A$776,$A173,СВЦЭМ!$B$33:$B$776,G$155)+'СЕТ СН'!$F$12</f>
        <v>136.6773044</v>
      </c>
      <c r="H173" s="36">
        <f>SUMIFS(СВЦЭМ!$E$33:$E$776,СВЦЭМ!$A$33:$A$776,$A173,СВЦЭМ!$B$33:$B$776,H$155)+'СЕТ СН'!$F$12</f>
        <v>128.59217199</v>
      </c>
      <c r="I173" s="36">
        <f>SUMIFS(СВЦЭМ!$E$33:$E$776,СВЦЭМ!$A$33:$A$776,$A173,СВЦЭМ!$B$33:$B$776,I$155)+'СЕТ СН'!$F$12</f>
        <v>119.81876438</v>
      </c>
      <c r="J173" s="36">
        <f>SUMIFS(СВЦЭМ!$E$33:$E$776,СВЦЭМ!$A$33:$A$776,$A173,СВЦЭМ!$B$33:$B$776,J$155)+'СЕТ СН'!$F$12</f>
        <v>112.45133251</v>
      </c>
      <c r="K173" s="36">
        <f>SUMIFS(СВЦЭМ!$E$33:$E$776,СВЦЭМ!$A$33:$A$776,$A173,СВЦЭМ!$B$33:$B$776,K$155)+'СЕТ СН'!$F$12</f>
        <v>110.98767098</v>
      </c>
      <c r="L173" s="36">
        <f>SUMIFS(СВЦЭМ!$E$33:$E$776,СВЦЭМ!$A$33:$A$776,$A173,СВЦЭМ!$B$33:$B$776,L$155)+'СЕТ СН'!$F$12</f>
        <v>109.92485954999999</v>
      </c>
      <c r="M173" s="36">
        <f>SUMIFS(СВЦЭМ!$E$33:$E$776,СВЦЭМ!$A$33:$A$776,$A173,СВЦЭМ!$B$33:$B$776,M$155)+'СЕТ СН'!$F$12</f>
        <v>109.16263205</v>
      </c>
      <c r="N173" s="36">
        <f>SUMIFS(СВЦЭМ!$E$33:$E$776,СВЦЭМ!$A$33:$A$776,$A173,СВЦЭМ!$B$33:$B$776,N$155)+'СЕТ СН'!$F$12</f>
        <v>110.24479488999999</v>
      </c>
      <c r="O173" s="36">
        <f>SUMIFS(СВЦЭМ!$E$33:$E$776,СВЦЭМ!$A$33:$A$776,$A173,СВЦЭМ!$B$33:$B$776,O$155)+'СЕТ СН'!$F$12</f>
        <v>112.08115294</v>
      </c>
      <c r="P173" s="36">
        <f>SUMIFS(СВЦЭМ!$E$33:$E$776,СВЦЭМ!$A$33:$A$776,$A173,СВЦЭМ!$B$33:$B$776,P$155)+'СЕТ СН'!$F$12</f>
        <v>112.60564178</v>
      </c>
      <c r="Q173" s="36">
        <f>SUMIFS(СВЦЭМ!$E$33:$E$776,СВЦЭМ!$A$33:$A$776,$A173,СВЦЭМ!$B$33:$B$776,Q$155)+'СЕТ СН'!$F$12</f>
        <v>114.61667610000001</v>
      </c>
      <c r="R173" s="36">
        <f>SUMIFS(СВЦЭМ!$E$33:$E$776,СВЦЭМ!$A$33:$A$776,$A173,СВЦЭМ!$B$33:$B$776,R$155)+'СЕТ СН'!$F$12</f>
        <v>109.55057449</v>
      </c>
      <c r="S173" s="36">
        <f>SUMIFS(СВЦЭМ!$E$33:$E$776,СВЦЭМ!$A$33:$A$776,$A173,СВЦЭМ!$B$33:$B$776,S$155)+'СЕТ СН'!$F$12</f>
        <v>106.7444876</v>
      </c>
      <c r="T173" s="36">
        <f>SUMIFS(СВЦЭМ!$E$33:$E$776,СВЦЭМ!$A$33:$A$776,$A173,СВЦЭМ!$B$33:$B$776,T$155)+'СЕТ СН'!$F$12</f>
        <v>112.61091714</v>
      </c>
      <c r="U173" s="36">
        <f>SUMIFS(СВЦЭМ!$E$33:$E$776,СВЦЭМ!$A$33:$A$776,$A173,СВЦЭМ!$B$33:$B$776,U$155)+'СЕТ СН'!$F$12</f>
        <v>119.20652114000001</v>
      </c>
      <c r="V173" s="36">
        <f>SUMIFS(СВЦЭМ!$E$33:$E$776,СВЦЭМ!$A$33:$A$776,$A173,СВЦЭМ!$B$33:$B$776,V$155)+'СЕТ СН'!$F$12</f>
        <v>122.89494295</v>
      </c>
      <c r="W173" s="36">
        <f>SUMIFS(СВЦЭМ!$E$33:$E$776,СВЦЭМ!$A$33:$A$776,$A173,СВЦЭМ!$B$33:$B$776,W$155)+'СЕТ СН'!$F$12</f>
        <v>119.82278531</v>
      </c>
      <c r="X173" s="36">
        <f>SUMIFS(СВЦЭМ!$E$33:$E$776,СВЦЭМ!$A$33:$A$776,$A173,СВЦЭМ!$B$33:$B$776,X$155)+'СЕТ СН'!$F$12</f>
        <v>112.76367788</v>
      </c>
      <c r="Y173" s="36">
        <f>SUMIFS(СВЦЭМ!$E$33:$E$776,СВЦЭМ!$A$33:$A$776,$A173,СВЦЭМ!$B$33:$B$776,Y$155)+'СЕТ СН'!$F$12</f>
        <v>117.32973043</v>
      </c>
    </row>
    <row r="174" spans="1:25" ht="15.75" x14ac:dyDescent="0.2">
      <c r="A174" s="35">
        <f t="shared" si="4"/>
        <v>43727</v>
      </c>
      <c r="B174" s="36">
        <f>SUMIFS(СВЦЭМ!$E$33:$E$776,СВЦЭМ!$A$33:$A$776,$A174,СВЦЭМ!$B$33:$B$776,B$155)+'СЕТ СН'!$F$12</f>
        <v>115.11111577</v>
      </c>
      <c r="C174" s="36">
        <f>SUMIFS(СВЦЭМ!$E$33:$E$776,СВЦЭМ!$A$33:$A$776,$A174,СВЦЭМ!$B$33:$B$776,C$155)+'СЕТ СН'!$F$12</f>
        <v>119.98131343999999</v>
      </c>
      <c r="D174" s="36">
        <f>SUMIFS(СВЦЭМ!$E$33:$E$776,СВЦЭМ!$A$33:$A$776,$A174,СВЦЭМ!$B$33:$B$776,D$155)+'СЕТ СН'!$F$12</f>
        <v>125.29147742000001</v>
      </c>
      <c r="E174" s="36">
        <f>SUMIFS(СВЦЭМ!$E$33:$E$776,СВЦЭМ!$A$33:$A$776,$A174,СВЦЭМ!$B$33:$B$776,E$155)+'СЕТ СН'!$F$12</f>
        <v>126.90320651</v>
      </c>
      <c r="F174" s="36">
        <f>SUMIFS(СВЦЭМ!$E$33:$E$776,СВЦЭМ!$A$33:$A$776,$A174,СВЦЭМ!$B$33:$B$776,F$155)+'СЕТ СН'!$F$12</f>
        <v>127.35476029</v>
      </c>
      <c r="G174" s="36">
        <f>SUMIFS(СВЦЭМ!$E$33:$E$776,СВЦЭМ!$A$33:$A$776,$A174,СВЦЭМ!$B$33:$B$776,G$155)+'СЕТ СН'!$F$12</f>
        <v>123.47468388999999</v>
      </c>
      <c r="H174" s="36">
        <f>SUMIFS(СВЦЭМ!$E$33:$E$776,СВЦЭМ!$A$33:$A$776,$A174,СВЦЭМ!$B$33:$B$776,H$155)+'СЕТ СН'!$F$12</f>
        <v>115.38061216</v>
      </c>
      <c r="I174" s="36">
        <f>SUMIFS(СВЦЭМ!$E$33:$E$776,СВЦЭМ!$A$33:$A$776,$A174,СВЦЭМ!$B$33:$B$776,I$155)+'СЕТ СН'!$F$12</f>
        <v>106.75326998</v>
      </c>
      <c r="J174" s="36">
        <f>SUMIFS(СВЦЭМ!$E$33:$E$776,СВЦЭМ!$A$33:$A$776,$A174,СВЦЭМ!$B$33:$B$776,J$155)+'СЕТ СН'!$F$12</f>
        <v>109.84315297000001</v>
      </c>
      <c r="K174" s="36">
        <f>SUMIFS(СВЦЭМ!$E$33:$E$776,СВЦЭМ!$A$33:$A$776,$A174,СВЦЭМ!$B$33:$B$776,K$155)+'СЕТ СН'!$F$12</f>
        <v>124.41297534</v>
      </c>
      <c r="L174" s="36">
        <f>SUMIFS(СВЦЭМ!$E$33:$E$776,СВЦЭМ!$A$33:$A$776,$A174,СВЦЭМ!$B$33:$B$776,L$155)+'СЕТ СН'!$F$12</f>
        <v>135.10642245</v>
      </c>
      <c r="M174" s="36">
        <f>SUMIFS(СВЦЭМ!$E$33:$E$776,СВЦЭМ!$A$33:$A$776,$A174,СВЦЭМ!$B$33:$B$776,M$155)+'СЕТ СН'!$F$12</f>
        <v>132.75499393999999</v>
      </c>
      <c r="N174" s="36">
        <f>SUMIFS(СВЦЭМ!$E$33:$E$776,СВЦЭМ!$A$33:$A$776,$A174,СВЦЭМ!$B$33:$B$776,N$155)+'СЕТ СН'!$F$12</f>
        <v>134.70964093000001</v>
      </c>
      <c r="O174" s="36">
        <f>SUMIFS(СВЦЭМ!$E$33:$E$776,СВЦЭМ!$A$33:$A$776,$A174,СВЦЭМ!$B$33:$B$776,O$155)+'СЕТ СН'!$F$12</f>
        <v>135.56086314999999</v>
      </c>
      <c r="P174" s="36">
        <f>SUMIFS(СВЦЭМ!$E$33:$E$776,СВЦЭМ!$A$33:$A$776,$A174,СВЦЭМ!$B$33:$B$776,P$155)+'СЕТ СН'!$F$12</f>
        <v>110.98223288</v>
      </c>
      <c r="Q174" s="36">
        <f>SUMIFS(СВЦЭМ!$E$33:$E$776,СВЦЭМ!$A$33:$A$776,$A174,СВЦЭМ!$B$33:$B$776,Q$155)+'СЕТ СН'!$F$12</f>
        <v>110.41670628</v>
      </c>
      <c r="R174" s="36">
        <f>SUMIFS(СВЦЭМ!$E$33:$E$776,СВЦЭМ!$A$33:$A$776,$A174,СВЦЭМ!$B$33:$B$776,R$155)+'СЕТ СН'!$F$12</f>
        <v>110.6420347</v>
      </c>
      <c r="S174" s="36">
        <f>SUMIFS(СВЦЭМ!$E$33:$E$776,СВЦЭМ!$A$33:$A$776,$A174,СВЦЭМ!$B$33:$B$776,S$155)+'СЕТ СН'!$F$12</f>
        <v>110.49804544</v>
      </c>
      <c r="T174" s="36">
        <f>SUMIFS(СВЦЭМ!$E$33:$E$776,СВЦЭМ!$A$33:$A$776,$A174,СВЦЭМ!$B$33:$B$776,T$155)+'СЕТ СН'!$F$12</f>
        <v>111.413021</v>
      </c>
      <c r="U174" s="36">
        <f>SUMIFS(СВЦЭМ!$E$33:$E$776,СВЦЭМ!$A$33:$A$776,$A174,СВЦЭМ!$B$33:$B$776,U$155)+'СЕТ СН'!$F$12</f>
        <v>114.76824969</v>
      </c>
      <c r="V174" s="36">
        <f>SUMIFS(СВЦЭМ!$E$33:$E$776,СВЦЭМ!$A$33:$A$776,$A174,СВЦЭМ!$B$33:$B$776,V$155)+'СЕТ СН'!$F$12</f>
        <v>116.48774813999999</v>
      </c>
      <c r="W174" s="36">
        <f>SUMIFS(СВЦЭМ!$E$33:$E$776,СВЦЭМ!$A$33:$A$776,$A174,СВЦЭМ!$B$33:$B$776,W$155)+'СЕТ СН'!$F$12</f>
        <v>113.70429866000001</v>
      </c>
      <c r="X174" s="36">
        <f>SUMIFS(СВЦЭМ!$E$33:$E$776,СВЦЭМ!$A$33:$A$776,$A174,СВЦЭМ!$B$33:$B$776,X$155)+'СЕТ СН'!$F$12</f>
        <v>107.17119944</v>
      </c>
      <c r="Y174" s="36">
        <f>SUMIFS(СВЦЭМ!$E$33:$E$776,СВЦЭМ!$A$33:$A$776,$A174,СВЦЭМ!$B$33:$B$776,Y$155)+'СЕТ СН'!$F$12</f>
        <v>116.47145149000001</v>
      </c>
    </row>
    <row r="175" spans="1:25" ht="15.75" x14ac:dyDescent="0.2">
      <c r="A175" s="35">
        <f t="shared" si="4"/>
        <v>43728</v>
      </c>
      <c r="B175" s="36">
        <f>SUMIFS(СВЦЭМ!$E$33:$E$776,СВЦЭМ!$A$33:$A$776,$A175,СВЦЭМ!$B$33:$B$776,B$155)+'СЕТ СН'!$F$12</f>
        <v>138.96964485999999</v>
      </c>
      <c r="C175" s="36">
        <f>SUMIFS(СВЦЭМ!$E$33:$E$776,СВЦЭМ!$A$33:$A$776,$A175,СВЦЭМ!$B$33:$B$776,C$155)+'СЕТ СН'!$F$12</f>
        <v>146.82997209000001</v>
      </c>
      <c r="D175" s="36">
        <f>SUMIFS(СВЦЭМ!$E$33:$E$776,СВЦЭМ!$A$33:$A$776,$A175,СВЦЭМ!$B$33:$B$776,D$155)+'СЕТ СН'!$F$12</f>
        <v>147.63169336999999</v>
      </c>
      <c r="E175" s="36">
        <f>SUMIFS(СВЦЭМ!$E$33:$E$776,СВЦЭМ!$A$33:$A$776,$A175,СВЦЭМ!$B$33:$B$776,E$155)+'СЕТ СН'!$F$12</f>
        <v>148.74869477999999</v>
      </c>
      <c r="F175" s="36">
        <f>SUMIFS(СВЦЭМ!$E$33:$E$776,СВЦЭМ!$A$33:$A$776,$A175,СВЦЭМ!$B$33:$B$776,F$155)+'СЕТ СН'!$F$12</f>
        <v>149.58223132000001</v>
      </c>
      <c r="G175" s="36">
        <f>SUMIFS(СВЦЭМ!$E$33:$E$776,СВЦЭМ!$A$33:$A$776,$A175,СВЦЭМ!$B$33:$B$776,G$155)+'СЕТ СН'!$F$12</f>
        <v>148.35552447000001</v>
      </c>
      <c r="H175" s="36">
        <f>SUMIFS(СВЦЭМ!$E$33:$E$776,СВЦЭМ!$A$33:$A$776,$A175,СВЦЭМ!$B$33:$B$776,H$155)+'СЕТ СН'!$F$12</f>
        <v>137.16516454000001</v>
      </c>
      <c r="I175" s="36">
        <f>SUMIFS(СВЦЭМ!$E$33:$E$776,СВЦЭМ!$A$33:$A$776,$A175,СВЦЭМ!$B$33:$B$776,I$155)+'СЕТ СН'!$F$12</f>
        <v>128.72989539</v>
      </c>
      <c r="J175" s="36">
        <f>SUMIFS(СВЦЭМ!$E$33:$E$776,СВЦЭМ!$A$33:$A$776,$A175,СВЦЭМ!$B$33:$B$776,J$155)+'СЕТ СН'!$F$12</f>
        <v>128.72238747</v>
      </c>
      <c r="K175" s="36">
        <f>SUMIFS(СВЦЭМ!$E$33:$E$776,СВЦЭМ!$A$33:$A$776,$A175,СВЦЭМ!$B$33:$B$776,K$155)+'СЕТ СН'!$F$12</f>
        <v>126.09761442</v>
      </c>
      <c r="L175" s="36">
        <f>SUMIFS(СВЦЭМ!$E$33:$E$776,СВЦЭМ!$A$33:$A$776,$A175,СВЦЭМ!$B$33:$B$776,L$155)+'СЕТ СН'!$F$12</f>
        <v>126.35838145</v>
      </c>
      <c r="M175" s="36">
        <f>SUMIFS(СВЦЭМ!$E$33:$E$776,СВЦЭМ!$A$33:$A$776,$A175,СВЦЭМ!$B$33:$B$776,M$155)+'СЕТ СН'!$F$12</f>
        <v>126.97183333</v>
      </c>
      <c r="N175" s="36">
        <f>SUMIFS(СВЦЭМ!$E$33:$E$776,СВЦЭМ!$A$33:$A$776,$A175,СВЦЭМ!$B$33:$B$776,N$155)+'СЕТ СН'!$F$12</f>
        <v>123.24542107000001</v>
      </c>
      <c r="O175" s="36">
        <f>SUMIFS(СВЦЭМ!$E$33:$E$776,СВЦЭМ!$A$33:$A$776,$A175,СВЦЭМ!$B$33:$B$776,O$155)+'СЕТ СН'!$F$12</f>
        <v>123.52234434</v>
      </c>
      <c r="P175" s="36">
        <f>SUMIFS(СВЦЭМ!$E$33:$E$776,СВЦЭМ!$A$33:$A$776,$A175,СВЦЭМ!$B$33:$B$776,P$155)+'СЕТ СН'!$F$12</f>
        <v>127.33130693</v>
      </c>
      <c r="Q175" s="36">
        <f>SUMIFS(СВЦЭМ!$E$33:$E$776,СВЦЭМ!$A$33:$A$776,$A175,СВЦЭМ!$B$33:$B$776,Q$155)+'СЕТ СН'!$F$12</f>
        <v>133.92151013</v>
      </c>
      <c r="R175" s="36">
        <f>SUMIFS(СВЦЭМ!$E$33:$E$776,СВЦЭМ!$A$33:$A$776,$A175,СВЦЭМ!$B$33:$B$776,R$155)+'СЕТ СН'!$F$12</f>
        <v>125.82860347</v>
      </c>
      <c r="S175" s="36">
        <f>SUMIFS(СВЦЭМ!$E$33:$E$776,СВЦЭМ!$A$33:$A$776,$A175,СВЦЭМ!$B$33:$B$776,S$155)+'СЕТ СН'!$F$12</f>
        <v>118.7260847</v>
      </c>
      <c r="T175" s="36">
        <f>SUMIFS(СВЦЭМ!$E$33:$E$776,СВЦЭМ!$A$33:$A$776,$A175,СВЦЭМ!$B$33:$B$776,T$155)+'СЕТ СН'!$F$12</f>
        <v>112.45030970000001</v>
      </c>
      <c r="U175" s="36">
        <f>SUMIFS(СВЦЭМ!$E$33:$E$776,СВЦЭМ!$A$33:$A$776,$A175,СВЦЭМ!$B$33:$B$776,U$155)+'СЕТ СН'!$F$12</f>
        <v>104.8650777</v>
      </c>
      <c r="V175" s="36">
        <f>SUMIFS(СВЦЭМ!$E$33:$E$776,СВЦЭМ!$A$33:$A$776,$A175,СВЦЭМ!$B$33:$B$776,V$155)+'СЕТ СН'!$F$12</f>
        <v>104.70786178</v>
      </c>
      <c r="W175" s="36">
        <f>SUMIFS(СВЦЭМ!$E$33:$E$776,СВЦЭМ!$A$33:$A$776,$A175,СВЦЭМ!$B$33:$B$776,W$155)+'СЕТ СН'!$F$12</f>
        <v>103.55234313</v>
      </c>
      <c r="X175" s="36">
        <f>SUMIFS(СВЦЭМ!$E$33:$E$776,СВЦЭМ!$A$33:$A$776,$A175,СВЦЭМ!$B$33:$B$776,X$155)+'СЕТ СН'!$F$12</f>
        <v>109.26262595999999</v>
      </c>
      <c r="Y175" s="36">
        <f>SUMIFS(СВЦЭМ!$E$33:$E$776,СВЦЭМ!$A$33:$A$776,$A175,СВЦЭМ!$B$33:$B$776,Y$155)+'СЕТ СН'!$F$12</f>
        <v>120.14291498</v>
      </c>
    </row>
    <row r="176" spans="1:25" ht="15.75" x14ac:dyDescent="0.2">
      <c r="A176" s="35">
        <f t="shared" si="4"/>
        <v>43729</v>
      </c>
      <c r="B176" s="36">
        <f>SUMIFS(СВЦЭМ!$E$33:$E$776,СВЦЭМ!$A$33:$A$776,$A176,СВЦЭМ!$B$33:$B$776,B$155)+'СЕТ СН'!$F$12</f>
        <v>132.48843405</v>
      </c>
      <c r="C176" s="36">
        <f>SUMIFS(СВЦЭМ!$E$33:$E$776,СВЦЭМ!$A$33:$A$776,$A176,СВЦЭМ!$B$33:$B$776,C$155)+'СЕТ СН'!$F$12</f>
        <v>131.35850981999999</v>
      </c>
      <c r="D176" s="36">
        <f>SUMIFS(СВЦЭМ!$E$33:$E$776,СВЦЭМ!$A$33:$A$776,$A176,СВЦЭМ!$B$33:$B$776,D$155)+'СЕТ СН'!$F$12</f>
        <v>131.28392836</v>
      </c>
      <c r="E176" s="36">
        <f>SUMIFS(СВЦЭМ!$E$33:$E$776,СВЦЭМ!$A$33:$A$776,$A176,СВЦЭМ!$B$33:$B$776,E$155)+'СЕТ СН'!$F$12</f>
        <v>133.81964861</v>
      </c>
      <c r="F176" s="36">
        <f>SUMIFS(СВЦЭМ!$E$33:$E$776,СВЦЭМ!$A$33:$A$776,$A176,СВЦЭМ!$B$33:$B$776,F$155)+'СЕТ СН'!$F$12</f>
        <v>135.51516566000001</v>
      </c>
      <c r="G176" s="36">
        <f>SUMIFS(СВЦЭМ!$E$33:$E$776,СВЦЭМ!$A$33:$A$776,$A176,СВЦЭМ!$B$33:$B$776,G$155)+'СЕТ СН'!$F$12</f>
        <v>132.72250976000001</v>
      </c>
      <c r="H176" s="36">
        <f>SUMIFS(СВЦЭМ!$E$33:$E$776,СВЦЭМ!$A$33:$A$776,$A176,СВЦЭМ!$B$33:$B$776,H$155)+'СЕТ СН'!$F$12</f>
        <v>127.42435193</v>
      </c>
      <c r="I176" s="36">
        <f>SUMIFS(СВЦЭМ!$E$33:$E$776,СВЦЭМ!$A$33:$A$776,$A176,СВЦЭМ!$B$33:$B$776,I$155)+'СЕТ СН'!$F$12</f>
        <v>121.06235827</v>
      </c>
      <c r="J176" s="36">
        <f>SUMIFS(СВЦЭМ!$E$33:$E$776,СВЦЭМ!$A$33:$A$776,$A176,СВЦЭМ!$B$33:$B$776,J$155)+'СЕТ СН'!$F$12</f>
        <v>122.78994641</v>
      </c>
      <c r="K176" s="36">
        <f>SUMIFS(СВЦЭМ!$E$33:$E$776,СВЦЭМ!$A$33:$A$776,$A176,СВЦЭМ!$B$33:$B$776,K$155)+'СЕТ СН'!$F$12</f>
        <v>133.05347583</v>
      </c>
      <c r="L176" s="36">
        <f>SUMIFS(СВЦЭМ!$E$33:$E$776,СВЦЭМ!$A$33:$A$776,$A176,СВЦЭМ!$B$33:$B$776,L$155)+'СЕТ СН'!$F$12</f>
        <v>135.17877489</v>
      </c>
      <c r="M176" s="36">
        <f>SUMIFS(СВЦЭМ!$E$33:$E$776,СВЦЭМ!$A$33:$A$776,$A176,СВЦЭМ!$B$33:$B$776,M$155)+'СЕТ СН'!$F$12</f>
        <v>135.70042337999999</v>
      </c>
      <c r="N176" s="36">
        <f>SUMIFS(СВЦЭМ!$E$33:$E$776,СВЦЭМ!$A$33:$A$776,$A176,СВЦЭМ!$B$33:$B$776,N$155)+'СЕТ СН'!$F$12</f>
        <v>133.66825871</v>
      </c>
      <c r="O176" s="36">
        <f>SUMIFS(СВЦЭМ!$E$33:$E$776,СВЦЭМ!$A$33:$A$776,$A176,СВЦЭМ!$B$33:$B$776,O$155)+'СЕТ СН'!$F$12</f>
        <v>132.36365316000001</v>
      </c>
      <c r="P176" s="36">
        <f>SUMIFS(СВЦЭМ!$E$33:$E$776,СВЦЭМ!$A$33:$A$776,$A176,СВЦЭМ!$B$33:$B$776,P$155)+'СЕТ СН'!$F$12</f>
        <v>132.75898950999999</v>
      </c>
      <c r="Q176" s="36">
        <f>SUMIFS(СВЦЭМ!$E$33:$E$776,СВЦЭМ!$A$33:$A$776,$A176,СВЦЭМ!$B$33:$B$776,Q$155)+'СЕТ СН'!$F$12</f>
        <v>132.64539618000001</v>
      </c>
      <c r="R176" s="36">
        <f>SUMIFS(СВЦЭМ!$E$33:$E$776,СВЦЭМ!$A$33:$A$776,$A176,СВЦЭМ!$B$33:$B$776,R$155)+'СЕТ СН'!$F$12</f>
        <v>134.77180808</v>
      </c>
      <c r="S176" s="36">
        <f>SUMIFS(СВЦЭМ!$E$33:$E$776,СВЦЭМ!$A$33:$A$776,$A176,СВЦЭМ!$B$33:$B$776,S$155)+'СЕТ СН'!$F$12</f>
        <v>138.18595759999999</v>
      </c>
      <c r="T176" s="36">
        <f>SUMIFS(СВЦЭМ!$E$33:$E$776,СВЦЭМ!$A$33:$A$776,$A176,СВЦЭМ!$B$33:$B$776,T$155)+'СЕТ СН'!$F$12</f>
        <v>143.20521493999999</v>
      </c>
      <c r="U176" s="36">
        <f>SUMIFS(СВЦЭМ!$E$33:$E$776,СВЦЭМ!$A$33:$A$776,$A176,СВЦЭМ!$B$33:$B$776,U$155)+'СЕТ СН'!$F$12</f>
        <v>144.98286472000001</v>
      </c>
      <c r="V176" s="36">
        <f>SUMIFS(СВЦЭМ!$E$33:$E$776,СВЦЭМ!$A$33:$A$776,$A176,СВЦЭМ!$B$33:$B$776,V$155)+'СЕТ СН'!$F$12</f>
        <v>146.70499126000001</v>
      </c>
      <c r="W176" s="36">
        <f>SUMIFS(СВЦЭМ!$E$33:$E$776,СВЦЭМ!$A$33:$A$776,$A176,СВЦЭМ!$B$33:$B$776,W$155)+'СЕТ СН'!$F$12</f>
        <v>145.84046692999999</v>
      </c>
      <c r="X176" s="36">
        <f>SUMIFS(СВЦЭМ!$E$33:$E$776,СВЦЭМ!$A$33:$A$776,$A176,СВЦЭМ!$B$33:$B$776,X$155)+'СЕТ СН'!$F$12</f>
        <v>137.57558273999999</v>
      </c>
      <c r="Y176" s="36">
        <f>SUMIFS(СВЦЭМ!$E$33:$E$776,СВЦЭМ!$A$33:$A$776,$A176,СВЦЭМ!$B$33:$B$776,Y$155)+'СЕТ СН'!$F$12</f>
        <v>130.98773901000001</v>
      </c>
    </row>
    <row r="177" spans="1:27" ht="15.75" x14ac:dyDescent="0.2">
      <c r="A177" s="35">
        <f t="shared" si="4"/>
        <v>43730</v>
      </c>
      <c r="B177" s="36">
        <f>SUMIFS(СВЦЭМ!$E$33:$E$776,СВЦЭМ!$A$33:$A$776,$A177,СВЦЭМ!$B$33:$B$776,B$155)+'СЕТ СН'!$F$12</f>
        <v>141.74580924</v>
      </c>
      <c r="C177" s="36">
        <f>SUMIFS(СВЦЭМ!$E$33:$E$776,СВЦЭМ!$A$33:$A$776,$A177,СВЦЭМ!$B$33:$B$776,C$155)+'СЕТ СН'!$F$12</f>
        <v>148.29337082000001</v>
      </c>
      <c r="D177" s="36">
        <f>SUMIFS(СВЦЭМ!$E$33:$E$776,СВЦЭМ!$A$33:$A$776,$A177,СВЦЭМ!$B$33:$B$776,D$155)+'СЕТ СН'!$F$12</f>
        <v>151.28246379000001</v>
      </c>
      <c r="E177" s="36">
        <f>SUMIFS(СВЦЭМ!$E$33:$E$776,СВЦЭМ!$A$33:$A$776,$A177,СВЦЭМ!$B$33:$B$776,E$155)+'СЕТ СН'!$F$12</f>
        <v>153.18227161999999</v>
      </c>
      <c r="F177" s="36">
        <f>SUMIFS(СВЦЭМ!$E$33:$E$776,СВЦЭМ!$A$33:$A$776,$A177,СВЦЭМ!$B$33:$B$776,F$155)+'СЕТ СН'!$F$12</f>
        <v>154.65837597999999</v>
      </c>
      <c r="G177" s="36">
        <f>SUMIFS(СВЦЭМ!$E$33:$E$776,СВЦЭМ!$A$33:$A$776,$A177,СВЦЭМ!$B$33:$B$776,G$155)+'СЕТ СН'!$F$12</f>
        <v>155.31584938</v>
      </c>
      <c r="H177" s="36">
        <f>SUMIFS(СВЦЭМ!$E$33:$E$776,СВЦЭМ!$A$33:$A$776,$A177,СВЦЭМ!$B$33:$B$776,H$155)+'СЕТ СН'!$F$12</f>
        <v>148.61931795999999</v>
      </c>
      <c r="I177" s="36">
        <f>SUMIFS(СВЦЭМ!$E$33:$E$776,СВЦЭМ!$A$33:$A$776,$A177,СВЦЭМ!$B$33:$B$776,I$155)+'СЕТ СН'!$F$12</f>
        <v>143.99880123</v>
      </c>
      <c r="J177" s="36">
        <f>SUMIFS(СВЦЭМ!$E$33:$E$776,СВЦЭМ!$A$33:$A$776,$A177,СВЦЭМ!$B$33:$B$776,J$155)+'СЕТ СН'!$F$12</f>
        <v>137.48863223000001</v>
      </c>
      <c r="K177" s="36">
        <f>SUMIFS(СВЦЭМ!$E$33:$E$776,СВЦЭМ!$A$33:$A$776,$A177,СВЦЭМ!$B$33:$B$776,K$155)+'СЕТ СН'!$F$12</f>
        <v>132.88309369000001</v>
      </c>
      <c r="L177" s="36">
        <f>SUMIFS(СВЦЭМ!$E$33:$E$776,СВЦЭМ!$A$33:$A$776,$A177,СВЦЭМ!$B$33:$B$776,L$155)+'СЕТ СН'!$F$12</f>
        <v>133.03257545</v>
      </c>
      <c r="M177" s="36">
        <f>SUMIFS(СВЦЭМ!$E$33:$E$776,СВЦЭМ!$A$33:$A$776,$A177,СВЦЭМ!$B$33:$B$776,M$155)+'СЕТ СН'!$F$12</f>
        <v>131.93957066999999</v>
      </c>
      <c r="N177" s="36">
        <f>SUMIFS(СВЦЭМ!$E$33:$E$776,СВЦЭМ!$A$33:$A$776,$A177,СВЦЭМ!$B$33:$B$776,N$155)+'СЕТ СН'!$F$12</f>
        <v>130.54204691999999</v>
      </c>
      <c r="O177" s="36">
        <f>SUMIFS(СВЦЭМ!$E$33:$E$776,СВЦЭМ!$A$33:$A$776,$A177,СВЦЭМ!$B$33:$B$776,O$155)+'СЕТ СН'!$F$12</f>
        <v>129.20942851000001</v>
      </c>
      <c r="P177" s="36">
        <f>SUMIFS(СВЦЭМ!$E$33:$E$776,СВЦЭМ!$A$33:$A$776,$A177,СВЦЭМ!$B$33:$B$776,P$155)+'СЕТ СН'!$F$12</f>
        <v>128.85446311999999</v>
      </c>
      <c r="Q177" s="36">
        <f>SUMIFS(СВЦЭМ!$E$33:$E$776,СВЦЭМ!$A$33:$A$776,$A177,СВЦЭМ!$B$33:$B$776,Q$155)+'СЕТ СН'!$F$12</f>
        <v>127.70313944999999</v>
      </c>
      <c r="R177" s="36">
        <f>SUMIFS(СВЦЭМ!$E$33:$E$776,СВЦЭМ!$A$33:$A$776,$A177,СВЦЭМ!$B$33:$B$776,R$155)+'СЕТ СН'!$F$12</f>
        <v>129.79330551000001</v>
      </c>
      <c r="S177" s="36">
        <f>SUMIFS(СВЦЭМ!$E$33:$E$776,СВЦЭМ!$A$33:$A$776,$A177,СВЦЭМ!$B$33:$B$776,S$155)+'СЕТ СН'!$F$12</f>
        <v>134.53847529999999</v>
      </c>
      <c r="T177" s="36">
        <f>SUMIFS(СВЦЭМ!$E$33:$E$776,СВЦЭМ!$A$33:$A$776,$A177,СВЦЭМ!$B$33:$B$776,T$155)+'СЕТ СН'!$F$12</f>
        <v>138.51202011999999</v>
      </c>
      <c r="U177" s="36">
        <f>SUMIFS(СВЦЭМ!$E$33:$E$776,СВЦЭМ!$A$33:$A$776,$A177,СВЦЭМ!$B$33:$B$776,U$155)+'СЕТ СН'!$F$12</f>
        <v>146.50580381</v>
      </c>
      <c r="V177" s="36">
        <f>SUMIFS(СВЦЭМ!$E$33:$E$776,СВЦЭМ!$A$33:$A$776,$A177,СВЦЭМ!$B$33:$B$776,V$155)+'СЕТ СН'!$F$12</f>
        <v>149.05043359999999</v>
      </c>
      <c r="W177" s="36">
        <f>SUMIFS(СВЦЭМ!$E$33:$E$776,СВЦЭМ!$A$33:$A$776,$A177,СВЦЭМ!$B$33:$B$776,W$155)+'СЕТ СН'!$F$12</f>
        <v>148.12485956</v>
      </c>
      <c r="X177" s="36">
        <f>SUMIFS(СВЦЭМ!$E$33:$E$776,СВЦЭМ!$A$33:$A$776,$A177,СВЦЭМ!$B$33:$B$776,X$155)+'СЕТ СН'!$F$12</f>
        <v>142.14958503</v>
      </c>
      <c r="Y177" s="36">
        <f>SUMIFS(СВЦЭМ!$E$33:$E$776,СВЦЭМ!$A$33:$A$776,$A177,СВЦЭМ!$B$33:$B$776,Y$155)+'СЕТ СН'!$F$12</f>
        <v>135.84909515999999</v>
      </c>
    </row>
    <row r="178" spans="1:27" ht="15.75" x14ac:dyDescent="0.2">
      <c r="A178" s="35">
        <f t="shared" si="4"/>
        <v>43731</v>
      </c>
      <c r="B178" s="36">
        <f>SUMIFS(СВЦЭМ!$E$33:$E$776,СВЦЭМ!$A$33:$A$776,$A178,СВЦЭМ!$B$33:$B$776,B$155)+'СЕТ СН'!$F$12</f>
        <v>149.00976308</v>
      </c>
      <c r="C178" s="36">
        <f>SUMIFS(СВЦЭМ!$E$33:$E$776,СВЦЭМ!$A$33:$A$776,$A178,СВЦЭМ!$B$33:$B$776,C$155)+'СЕТ СН'!$F$12</f>
        <v>155.22886982</v>
      </c>
      <c r="D178" s="36">
        <f>SUMIFS(СВЦЭМ!$E$33:$E$776,СВЦЭМ!$A$33:$A$776,$A178,СВЦЭМ!$B$33:$B$776,D$155)+'СЕТ СН'!$F$12</f>
        <v>161.71569224999999</v>
      </c>
      <c r="E178" s="36">
        <f>SUMIFS(СВЦЭМ!$E$33:$E$776,СВЦЭМ!$A$33:$A$776,$A178,СВЦЭМ!$B$33:$B$776,E$155)+'СЕТ СН'!$F$12</f>
        <v>165.17145862999999</v>
      </c>
      <c r="F178" s="36">
        <f>SUMIFS(СВЦЭМ!$E$33:$E$776,СВЦЭМ!$A$33:$A$776,$A178,СВЦЭМ!$B$33:$B$776,F$155)+'СЕТ СН'!$F$12</f>
        <v>166.49986727999999</v>
      </c>
      <c r="G178" s="36">
        <f>SUMIFS(СВЦЭМ!$E$33:$E$776,СВЦЭМ!$A$33:$A$776,$A178,СВЦЭМ!$B$33:$B$776,G$155)+'СЕТ СН'!$F$12</f>
        <v>163.52163938999999</v>
      </c>
      <c r="H178" s="36">
        <f>SUMIFS(СВЦЭМ!$E$33:$E$776,СВЦЭМ!$A$33:$A$776,$A178,СВЦЭМ!$B$33:$B$776,H$155)+'СЕТ СН'!$F$12</f>
        <v>153.30517323999999</v>
      </c>
      <c r="I178" s="36">
        <f>SUMIFS(СВЦЭМ!$E$33:$E$776,СВЦЭМ!$A$33:$A$776,$A178,СВЦЭМ!$B$33:$B$776,I$155)+'СЕТ СН'!$F$12</f>
        <v>138.09712023</v>
      </c>
      <c r="J178" s="36">
        <f>SUMIFS(СВЦЭМ!$E$33:$E$776,СВЦЭМ!$A$33:$A$776,$A178,СВЦЭМ!$B$33:$B$776,J$155)+'СЕТ СН'!$F$12</f>
        <v>134.37351946999999</v>
      </c>
      <c r="K178" s="36">
        <f>SUMIFS(СВЦЭМ!$E$33:$E$776,СВЦЭМ!$A$33:$A$776,$A178,СВЦЭМ!$B$33:$B$776,K$155)+'СЕТ СН'!$F$12</f>
        <v>130.17452589999999</v>
      </c>
      <c r="L178" s="36">
        <f>SUMIFS(СВЦЭМ!$E$33:$E$776,СВЦЭМ!$A$33:$A$776,$A178,СВЦЭМ!$B$33:$B$776,L$155)+'СЕТ СН'!$F$12</f>
        <v>128.50703013</v>
      </c>
      <c r="M178" s="36">
        <f>SUMIFS(СВЦЭМ!$E$33:$E$776,СВЦЭМ!$A$33:$A$776,$A178,СВЦЭМ!$B$33:$B$776,M$155)+'СЕТ СН'!$F$12</f>
        <v>129.49104310000001</v>
      </c>
      <c r="N178" s="36">
        <f>SUMIFS(СВЦЭМ!$E$33:$E$776,СВЦЭМ!$A$33:$A$776,$A178,СВЦЭМ!$B$33:$B$776,N$155)+'СЕТ СН'!$F$12</f>
        <v>130.29558642999999</v>
      </c>
      <c r="O178" s="36">
        <f>SUMIFS(СВЦЭМ!$E$33:$E$776,СВЦЭМ!$A$33:$A$776,$A178,СВЦЭМ!$B$33:$B$776,O$155)+'СЕТ СН'!$F$12</f>
        <v>131.28153878000001</v>
      </c>
      <c r="P178" s="36">
        <f>SUMIFS(СВЦЭМ!$E$33:$E$776,СВЦЭМ!$A$33:$A$776,$A178,СВЦЭМ!$B$33:$B$776,P$155)+'СЕТ СН'!$F$12</f>
        <v>131.20527042000001</v>
      </c>
      <c r="Q178" s="36">
        <f>SUMIFS(СВЦЭМ!$E$33:$E$776,СВЦЭМ!$A$33:$A$776,$A178,СВЦЭМ!$B$33:$B$776,Q$155)+'СЕТ СН'!$F$12</f>
        <v>133.58739399000001</v>
      </c>
      <c r="R178" s="36">
        <f>SUMIFS(СВЦЭМ!$E$33:$E$776,СВЦЭМ!$A$33:$A$776,$A178,СВЦЭМ!$B$33:$B$776,R$155)+'СЕТ СН'!$F$12</f>
        <v>126.32900323</v>
      </c>
      <c r="S178" s="36">
        <f>SUMIFS(СВЦЭМ!$E$33:$E$776,СВЦЭМ!$A$33:$A$776,$A178,СВЦЭМ!$B$33:$B$776,S$155)+'СЕТ СН'!$F$12</f>
        <v>116.77270217</v>
      </c>
      <c r="T178" s="36">
        <f>SUMIFS(СВЦЭМ!$E$33:$E$776,СВЦЭМ!$A$33:$A$776,$A178,СВЦЭМ!$B$33:$B$776,T$155)+'СЕТ СН'!$F$12</f>
        <v>118.89690684</v>
      </c>
      <c r="U178" s="36">
        <f>SUMIFS(СВЦЭМ!$E$33:$E$776,СВЦЭМ!$A$33:$A$776,$A178,СВЦЭМ!$B$33:$B$776,U$155)+'СЕТ СН'!$F$12</f>
        <v>126.96172332</v>
      </c>
      <c r="V178" s="36">
        <f>SUMIFS(СВЦЭМ!$E$33:$E$776,СВЦЭМ!$A$33:$A$776,$A178,СВЦЭМ!$B$33:$B$776,V$155)+'СЕТ СН'!$F$12</f>
        <v>128.20061461</v>
      </c>
      <c r="W178" s="36">
        <f>SUMIFS(СВЦЭМ!$E$33:$E$776,СВЦЭМ!$A$33:$A$776,$A178,СВЦЭМ!$B$33:$B$776,W$155)+'СЕТ СН'!$F$12</f>
        <v>128.57274742999999</v>
      </c>
      <c r="X178" s="36">
        <f>SUMIFS(СВЦЭМ!$E$33:$E$776,СВЦЭМ!$A$33:$A$776,$A178,СВЦЭМ!$B$33:$B$776,X$155)+'СЕТ СН'!$F$12</f>
        <v>121.89542609999999</v>
      </c>
      <c r="Y178" s="36">
        <f>SUMIFS(СВЦЭМ!$E$33:$E$776,СВЦЭМ!$A$33:$A$776,$A178,СВЦЭМ!$B$33:$B$776,Y$155)+'СЕТ СН'!$F$12</f>
        <v>127.44158075</v>
      </c>
    </row>
    <row r="179" spans="1:27" ht="15.75" x14ac:dyDescent="0.2">
      <c r="A179" s="35">
        <f t="shared" si="4"/>
        <v>43732</v>
      </c>
      <c r="B179" s="36">
        <f>SUMIFS(СВЦЭМ!$E$33:$E$776,СВЦЭМ!$A$33:$A$776,$A179,СВЦЭМ!$B$33:$B$776,B$155)+'СЕТ СН'!$F$12</f>
        <v>149.43183139000001</v>
      </c>
      <c r="C179" s="36">
        <f>SUMIFS(СВЦЭМ!$E$33:$E$776,СВЦЭМ!$A$33:$A$776,$A179,СВЦЭМ!$B$33:$B$776,C$155)+'СЕТ СН'!$F$12</f>
        <v>155.07488835000001</v>
      </c>
      <c r="D179" s="36">
        <f>SUMIFS(СВЦЭМ!$E$33:$E$776,СВЦЭМ!$A$33:$A$776,$A179,СВЦЭМ!$B$33:$B$776,D$155)+'СЕТ СН'!$F$12</f>
        <v>157.3039962</v>
      </c>
      <c r="E179" s="36">
        <f>SUMIFS(СВЦЭМ!$E$33:$E$776,СВЦЭМ!$A$33:$A$776,$A179,СВЦЭМ!$B$33:$B$776,E$155)+'СЕТ СН'!$F$12</f>
        <v>158.86675406000001</v>
      </c>
      <c r="F179" s="36">
        <f>SUMIFS(СВЦЭМ!$E$33:$E$776,СВЦЭМ!$A$33:$A$776,$A179,СВЦЭМ!$B$33:$B$776,F$155)+'СЕТ СН'!$F$12</f>
        <v>157.12315645999999</v>
      </c>
      <c r="G179" s="36">
        <f>SUMIFS(СВЦЭМ!$E$33:$E$776,СВЦЭМ!$A$33:$A$776,$A179,СВЦЭМ!$B$33:$B$776,G$155)+'СЕТ СН'!$F$12</f>
        <v>154.3200545</v>
      </c>
      <c r="H179" s="36">
        <f>SUMIFS(СВЦЭМ!$E$33:$E$776,СВЦЭМ!$A$33:$A$776,$A179,СВЦЭМ!$B$33:$B$776,H$155)+'СЕТ СН'!$F$12</f>
        <v>145.17983848</v>
      </c>
      <c r="I179" s="36">
        <f>SUMIFS(СВЦЭМ!$E$33:$E$776,СВЦЭМ!$A$33:$A$776,$A179,СВЦЭМ!$B$33:$B$776,I$155)+'СЕТ СН'!$F$12</f>
        <v>135.45321996999999</v>
      </c>
      <c r="J179" s="36">
        <f>SUMIFS(СВЦЭМ!$E$33:$E$776,СВЦЭМ!$A$33:$A$776,$A179,СВЦЭМ!$B$33:$B$776,J$155)+'СЕТ СН'!$F$12</f>
        <v>133.77783353000001</v>
      </c>
      <c r="K179" s="36">
        <f>SUMIFS(СВЦЭМ!$E$33:$E$776,СВЦЭМ!$A$33:$A$776,$A179,СВЦЭМ!$B$33:$B$776,K$155)+'СЕТ СН'!$F$12</f>
        <v>134.66600855999999</v>
      </c>
      <c r="L179" s="36">
        <f>SUMIFS(СВЦЭМ!$E$33:$E$776,СВЦЭМ!$A$33:$A$776,$A179,СВЦЭМ!$B$33:$B$776,L$155)+'СЕТ СН'!$F$12</f>
        <v>135.20032502000001</v>
      </c>
      <c r="M179" s="36">
        <f>SUMIFS(СВЦЭМ!$E$33:$E$776,СВЦЭМ!$A$33:$A$776,$A179,СВЦЭМ!$B$33:$B$776,M$155)+'СЕТ СН'!$F$12</f>
        <v>133.51260579999999</v>
      </c>
      <c r="N179" s="36">
        <f>SUMIFS(СВЦЭМ!$E$33:$E$776,СВЦЭМ!$A$33:$A$776,$A179,СВЦЭМ!$B$33:$B$776,N$155)+'СЕТ СН'!$F$12</f>
        <v>132.36777094999999</v>
      </c>
      <c r="O179" s="36">
        <f>SUMIFS(СВЦЭМ!$E$33:$E$776,СВЦЭМ!$A$33:$A$776,$A179,СВЦЭМ!$B$33:$B$776,O$155)+'СЕТ СН'!$F$12</f>
        <v>132.91909351000001</v>
      </c>
      <c r="P179" s="36">
        <f>SUMIFS(СВЦЭМ!$E$33:$E$776,СВЦЭМ!$A$33:$A$776,$A179,СВЦЭМ!$B$33:$B$776,P$155)+'СЕТ СН'!$F$12</f>
        <v>132.74619537999999</v>
      </c>
      <c r="Q179" s="36">
        <f>SUMIFS(СВЦЭМ!$E$33:$E$776,СВЦЭМ!$A$33:$A$776,$A179,СВЦЭМ!$B$33:$B$776,Q$155)+'СЕТ СН'!$F$12</f>
        <v>132.67457954</v>
      </c>
      <c r="R179" s="36">
        <f>SUMIFS(СВЦЭМ!$E$33:$E$776,СВЦЭМ!$A$33:$A$776,$A179,СВЦЭМ!$B$33:$B$776,R$155)+'СЕТ СН'!$F$12</f>
        <v>124.97677474</v>
      </c>
      <c r="S179" s="36">
        <f>SUMIFS(СВЦЭМ!$E$33:$E$776,СВЦЭМ!$A$33:$A$776,$A179,СВЦЭМ!$B$33:$B$776,S$155)+'СЕТ СН'!$F$12</f>
        <v>116.52037722</v>
      </c>
      <c r="T179" s="36">
        <f>SUMIFS(СВЦЭМ!$E$33:$E$776,СВЦЭМ!$A$33:$A$776,$A179,СВЦЭМ!$B$33:$B$776,T$155)+'СЕТ СН'!$F$12</f>
        <v>118.25905839000001</v>
      </c>
      <c r="U179" s="36">
        <f>SUMIFS(СВЦЭМ!$E$33:$E$776,СВЦЭМ!$A$33:$A$776,$A179,СВЦЭМ!$B$33:$B$776,U$155)+'СЕТ СН'!$F$12</f>
        <v>123.46592129</v>
      </c>
      <c r="V179" s="36">
        <f>SUMIFS(СВЦЭМ!$E$33:$E$776,СВЦЭМ!$A$33:$A$776,$A179,СВЦЭМ!$B$33:$B$776,V$155)+'СЕТ СН'!$F$12</f>
        <v>125.0779663</v>
      </c>
      <c r="W179" s="36">
        <f>SUMIFS(СВЦЭМ!$E$33:$E$776,СВЦЭМ!$A$33:$A$776,$A179,СВЦЭМ!$B$33:$B$776,W$155)+'СЕТ СН'!$F$12</f>
        <v>122.72625648</v>
      </c>
      <c r="X179" s="36">
        <f>SUMIFS(СВЦЭМ!$E$33:$E$776,СВЦЭМ!$A$33:$A$776,$A179,СВЦЭМ!$B$33:$B$776,X$155)+'СЕТ СН'!$F$12</f>
        <v>116.83932178000001</v>
      </c>
      <c r="Y179" s="36">
        <f>SUMIFS(СВЦЭМ!$E$33:$E$776,СВЦЭМ!$A$33:$A$776,$A179,СВЦЭМ!$B$33:$B$776,Y$155)+'СЕТ СН'!$F$12</f>
        <v>125.71078445000001</v>
      </c>
    </row>
    <row r="180" spans="1:27" ht="15.75" x14ac:dyDescent="0.2">
      <c r="A180" s="35">
        <f t="shared" si="4"/>
        <v>43733</v>
      </c>
      <c r="B180" s="36">
        <f>SUMIFS(СВЦЭМ!$E$33:$E$776,СВЦЭМ!$A$33:$A$776,$A180,СВЦЭМ!$B$33:$B$776,B$155)+'СЕТ СН'!$F$12</f>
        <v>137.47789367999999</v>
      </c>
      <c r="C180" s="36">
        <f>SUMIFS(СВЦЭМ!$E$33:$E$776,СВЦЭМ!$A$33:$A$776,$A180,СВЦЭМ!$B$33:$B$776,C$155)+'СЕТ СН'!$F$12</f>
        <v>143.79331384</v>
      </c>
      <c r="D180" s="36">
        <f>SUMIFS(СВЦЭМ!$E$33:$E$776,СВЦЭМ!$A$33:$A$776,$A180,СВЦЭМ!$B$33:$B$776,D$155)+'СЕТ СН'!$F$12</f>
        <v>147.67190024999999</v>
      </c>
      <c r="E180" s="36">
        <f>SUMIFS(СВЦЭМ!$E$33:$E$776,СВЦЭМ!$A$33:$A$776,$A180,СВЦЭМ!$B$33:$B$776,E$155)+'СЕТ СН'!$F$12</f>
        <v>146.55647830999999</v>
      </c>
      <c r="F180" s="36">
        <f>SUMIFS(СВЦЭМ!$E$33:$E$776,СВЦЭМ!$A$33:$A$776,$A180,СВЦЭМ!$B$33:$B$776,F$155)+'СЕТ СН'!$F$12</f>
        <v>146.72896775999999</v>
      </c>
      <c r="G180" s="36">
        <f>SUMIFS(СВЦЭМ!$E$33:$E$776,СВЦЭМ!$A$33:$A$776,$A180,СВЦЭМ!$B$33:$B$776,G$155)+'СЕТ СН'!$F$12</f>
        <v>143.84976859</v>
      </c>
      <c r="H180" s="36">
        <f>SUMIFS(СВЦЭМ!$E$33:$E$776,СВЦЭМ!$A$33:$A$776,$A180,СВЦЭМ!$B$33:$B$776,H$155)+'СЕТ СН'!$F$12</f>
        <v>134.30574576999999</v>
      </c>
      <c r="I180" s="36">
        <f>SUMIFS(СВЦЭМ!$E$33:$E$776,СВЦЭМ!$A$33:$A$776,$A180,СВЦЭМ!$B$33:$B$776,I$155)+'СЕТ СН'!$F$12</f>
        <v>124.57125659</v>
      </c>
      <c r="J180" s="36">
        <f>SUMIFS(СВЦЭМ!$E$33:$E$776,СВЦЭМ!$A$33:$A$776,$A180,СВЦЭМ!$B$33:$B$776,J$155)+'СЕТ СН'!$F$12</f>
        <v>119.07309074</v>
      </c>
      <c r="K180" s="36">
        <f>SUMIFS(СВЦЭМ!$E$33:$E$776,СВЦЭМ!$A$33:$A$776,$A180,СВЦЭМ!$B$33:$B$776,K$155)+'СЕТ СН'!$F$12</f>
        <v>116.54701453</v>
      </c>
      <c r="L180" s="36">
        <f>SUMIFS(СВЦЭМ!$E$33:$E$776,СВЦЭМ!$A$33:$A$776,$A180,СВЦЭМ!$B$33:$B$776,L$155)+'СЕТ СН'!$F$12</f>
        <v>117.24214056</v>
      </c>
      <c r="M180" s="36">
        <f>SUMIFS(СВЦЭМ!$E$33:$E$776,СВЦЭМ!$A$33:$A$776,$A180,СВЦЭМ!$B$33:$B$776,M$155)+'СЕТ СН'!$F$12</f>
        <v>119.35886503</v>
      </c>
      <c r="N180" s="36">
        <f>SUMIFS(СВЦЭМ!$E$33:$E$776,СВЦЭМ!$A$33:$A$776,$A180,СВЦЭМ!$B$33:$B$776,N$155)+'СЕТ СН'!$F$12</f>
        <v>121.08812319</v>
      </c>
      <c r="O180" s="36">
        <f>SUMIFS(СВЦЭМ!$E$33:$E$776,СВЦЭМ!$A$33:$A$776,$A180,СВЦЭМ!$B$33:$B$776,O$155)+'СЕТ СН'!$F$12</f>
        <v>121.70766599</v>
      </c>
      <c r="P180" s="36">
        <f>SUMIFS(СВЦЭМ!$E$33:$E$776,СВЦЭМ!$A$33:$A$776,$A180,СВЦЭМ!$B$33:$B$776,P$155)+'СЕТ СН'!$F$12</f>
        <v>123.79236964</v>
      </c>
      <c r="Q180" s="36">
        <f>SUMIFS(СВЦЭМ!$E$33:$E$776,СВЦЭМ!$A$33:$A$776,$A180,СВЦЭМ!$B$33:$B$776,Q$155)+'СЕТ СН'!$F$12</f>
        <v>124.59761493000001</v>
      </c>
      <c r="R180" s="36">
        <f>SUMIFS(СВЦЭМ!$E$33:$E$776,СВЦЭМ!$A$33:$A$776,$A180,СВЦЭМ!$B$33:$B$776,R$155)+'СЕТ СН'!$F$12</f>
        <v>126.95056939</v>
      </c>
      <c r="S180" s="36">
        <f>SUMIFS(СВЦЭМ!$E$33:$E$776,СВЦЭМ!$A$33:$A$776,$A180,СВЦЭМ!$B$33:$B$776,S$155)+'СЕТ СН'!$F$12</f>
        <v>127.55979958</v>
      </c>
      <c r="T180" s="36">
        <f>SUMIFS(СВЦЭМ!$E$33:$E$776,СВЦЭМ!$A$33:$A$776,$A180,СВЦЭМ!$B$33:$B$776,T$155)+'СЕТ СН'!$F$12</f>
        <v>126.91002057999999</v>
      </c>
      <c r="U180" s="36">
        <f>SUMIFS(СВЦЭМ!$E$33:$E$776,СВЦЭМ!$A$33:$A$776,$A180,СВЦЭМ!$B$33:$B$776,U$155)+'СЕТ СН'!$F$12</f>
        <v>130.3443484</v>
      </c>
      <c r="V180" s="36">
        <f>SUMIFS(СВЦЭМ!$E$33:$E$776,СВЦЭМ!$A$33:$A$776,$A180,СВЦЭМ!$B$33:$B$776,V$155)+'СЕТ СН'!$F$12</f>
        <v>131.79295324</v>
      </c>
      <c r="W180" s="36">
        <f>SUMIFS(СВЦЭМ!$E$33:$E$776,СВЦЭМ!$A$33:$A$776,$A180,СВЦЭМ!$B$33:$B$776,W$155)+'СЕТ СН'!$F$12</f>
        <v>128.06403922999999</v>
      </c>
      <c r="X180" s="36">
        <f>SUMIFS(СВЦЭМ!$E$33:$E$776,СВЦЭМ!$A$33:$A$776,$A180,СВЦЭМ!$B$33:$B$776,X$155)+'СЕТ СН'!$F$12</f>
        <v>124.46247087</v>
      </c>
      <c r="Y180" s="36">
        <f>SUMIFS(СВЦЭМ!$E$33:$E$776,СВЦЭМ!$A$33:$A$776,$A180,СВЦЭМ!$B$33:$B$776,Y$155)+'СЕТ СН'!$F$12</f>
        <v>121.07875985</v>
      </c>
    </row>
    <row r="181" spans="1:27" ht="15.75" x14ac:dyDescent="0.2">
      <c r="A181" s="35">
        <f t="shared" si="4"/>
        <v>43734</v>
      </c>
      <c r="B181" s="36">
        <f>SUMIFS(СВЦЭМ!$E$33:$E$776,СВЦЭМ!$A$33:$A$776,$A181,СВЦЭМ!$B$33:$B$776,B$155)+'СЕТ СН'!$F$12</f>
        <v>132.34558729</v>
      </c>
      <c r="C181" s="36">
        <f>SUMIFS(СВЦЭМ!$E$33:$E$776,СВЦЭМ!$A$33:$A$776,$A181,СВЦЭМ!$B$33:$B$776,C$155)+'СЕТ СН'!$F$12</f>
        <v>141.20752397999999</v>
      </c>
      <c r="D181" s="36">
        <f>SUMIFS(СВЦЭМ!$E$33:$E$776,СВЦЭМ!$A$33:$A$776,$A181,СВЦЭМ!$B$33:$B$776,D$155)+'СЕТ СН'!$F$12</f>
        <v>147.49238876999999</v>
      </c>
      <c r="E181" s="36">
        <f>SUMIFS(СВЦЭМ!$E$33:$E$776,СВЦЭМ!$A$33:$A$776,$A181,СВЦЭМ!$B$33:$B$776,E$155)+'СЕТ СН'!$F$12</f>
        <v>149.96120307000001</v>
      </c>
      <c r="F181" s="36">
        <f>SUMIFS(СВЦЭМ!$E$33:$E$776,СВЦЭМ!$A$33:$A$776,$A181,СВЦЭМ!$B$33:$B$776,F$155)+'СЕТ СН'!$F$12</f>
        <v>147.86222319999999</v>
      </c>
      <c r="G181" s="36">
        <f>SUMIFS(СВЦЭМ!$E$33:$E$776,СВЦЭМ!$A$33:$A$776,$A181,СВЦЭМ!$B$33:$B$776,G$155)+'СЕТ СН'!$F$12</f>
        <v>145.67294813000001</v>
      </c>
      <c r="H181" s="36">
        <f>SUMIFS(СВЦЭМ!$E$33:$E$776,СВЦЭМ!$A$33:$A$776,$A181,СВЦЭМ!$B$33:$B$776,H$155)+'СЕТ СН'!$F$12</f>
        <v>135.94032347000001</v>
      </c>
      <c r="I181" s="36">
        <f>SUMIFS(СВЦЭМ!$E$33:$E$776,СВЦЭМ!$A$33:$A$776,$A181,СВЦЭМ!$B$33:$B$776,I$155)+'СЕТ СН'!$F$12</f>
        <v>129.56806091999999</v>
      </c>
      <c r="J181" s="36">
        <f>SUMIFS(СВЦЭМ!$E$33:$E$776,СВЦЭМ!$A$33:$A$776,$A181,СВЦЭМ!$B$33:$B$776,J$155)+'СЕТ СН'!$F$12</f>
        <v>131.11991624000001</v>
      </c>
      <c r="K181" s="36">
        <f>SUMIFS(СВЦЭМ!$E$33:$E$776,СВЦЭМ!$A$33:$A$776,$A181,СВЦЭМ!$B$33:$B$776,K$155)+'СЕТ СН'!$F$12</f>
        <v>130.84352333000001</v>
      </c>
      <c r="L181" s="36">
        <f>SUMIFS(СВЦЭМ!$E$33:$E$776,СВЦЭМ!$A$33:$A$776,$A181,СВЦЭМ!$B$33:$B$776,L$155)+'СЕТ СН'!$F$12</f>
        <v>132.92738317999999</v>
      </c>
      <c r="M181" s="36">
        <f>SUMIFS(СВЦЭМ!$E$33:$E$776,СВЦЭМ!$A$33:$A$776,$A181,СВЦЭМ!$B$33:$B$776,M$155)+'СЕТ СН'!$F$12</f>
        <v>130.99625147</v>
      </c>
      <c r="N181" s="36">
        <f>SUMIFS(СВЦЭМ!$E$33:$E$776,СВЦЭМ!$A$33:$A$776,$A181,СВЦЭМ!$B$33:$B$776,N$155)+'СЕТ СН'!$F$12</f>
        <v>129.57640703999999</v>
      </c>
      <c r="O181" s="36">
        <f>SUMIFS(СВЦЭМ!$E$33:$E$776,СВЦЭМ!$A$33:$A$776,$A181,СВЦЭМ!$B$33:$B$776,O$155)+'СЕТ СН'!$F$12</f>
        <v>127.7612523</v>
      </c>
      <c r="P181" s="36">
        <f>SUMIFS(СВЦЭМ!$E$33:$E$776,СВЦЭМ!$A$33:$A$776,$A181,СВЦЭМ!$B$33:$B$776,P$155)+'СЕТ СН'!$F$12</f>
        <v>129.17041649999999</v>
      </c>
      <c r="Q181" s="36">
        <f>SUMIFS(СВЦЭМ!$E$33:$E$776,СВЦЭМ!$A$33:$A$776,$A181,СВЦЭМ!$B$33:$B$776,Q$155)+'СЕТ СН'!$F$12</f>
        <v>128.94817358</v>
      </c>
      <c r="R181" s="36">
        <f>SUMIFS(СВЦЭМ!$E$33:$E$776,СВЦЭМ!$A$33:$A$776,$A181,СВЦЭМ!$B$33:$B$776,R$155)+'СЕТ СН'!$F$12</f>
        <v>126.57536131000001</v>
      </c>
      <c r="S181" s="36">
        <f>SUMIFS(СВЦЭМ!$E$33:$E$776,СВЦЭМ!$A$33:$A$776,$A181,СВЦЭМ!$B$33:$B$776,S$155)+'СЕТ СН'!$F$12</f>
        <v>114.57186992</v>
      </c>
      <c r="T181" s="36">
        <f>SUMIFS(СВЦЭМ!$E$33:$E$776,СВЦЭМ!$A$33:$A$776,$A181,СВЦЭМ!$B$33:$B$776,T$155)+'СЕТ СН'!$F$12</f>
        <v>114.59427040999999</v>
      </c>
      <c r="U181" s="36">
        <f>SUMIFS(СВЦЭМ!$E$33:$E$776,СВЦЭМ!$A$33:$A$776,$A181,СВЦЭМ!$B$33:$B$776,U$155)+'СЕТ СН'!$F$12</f>
        <v>121.38215233</v>
      </c>
      <c r="V181" s="36">
        <f>SUMIFS(СВЦЭМ!$E$33:$E$776,СВЦЭМ!$A$33:$A$776,$A181,СВЦЭМ!$B$33:$B$776,V$155)+'СЕТ СН'!$F$12</f>
        <v>124.64270684</v>
      </c>
      <c r="W181" s="36">
        <f>SUMIFS(СВЦЭМ!$E$33:$E$776,СВЦЭМ!$A$33:$A$776,$A181,СВЦЭМ!$B$33:$B$776,W$155)+'СЕТ СН'!$F$12</f>
        <v>122.53372400000001</v>
      </c>
      <c r="X181" s="36">
        <f>SUMIFS(СВЦЭМ!$E$33:$E$776,СВЦЭМ!$A$33:$A$776,$A181,СВЦЭМ!$B$33:$B$776,X$155)+'СЕТ СН'!$F$12</f>
        <v>114.91179078</v>
      </c>
      <c r="Y181" s="36">
        <f>SUMIFS(СВЦЭМ!$E$33:$E$776,СВЦЭМ!$A$33:$A$776,$A181,СВЦЭМ!$B$33:$B$776,Y$155)+'СЕТ СН'!$F$12</f>
        <v>120.33590095</v>
      </c>
    </row>
    <row r="182" spans="1:27" ht="15.75" x14ac:dyDescent="0.2">
      <c r="A182" s="35">
        <f t="shared" si="4"/>
        <v>43735</v>
      </c>
      <c r="B182" s="36">
        <f>SUMIFS(СВЦЭМ!$E$33:$E$776,СВЦЭМ!$A$33:$A$776,$A182,СВЦЭМ!$B$33:$B$776,B$155)+'СЕТ СН'!$F$12</f>
        <v>139.55538859999999</v>
      </c>
      <c r="C182" s="36">
        <f>SUMIFS(СВЦЭМ!$E$33:$E$776,СВЦЭМ!$A$33:$A$776,$A182,СВЦЭМ!$B$33:$B$776,C$155)+'СЕТ СН'!$F$12</f>
        <v>146.44008671</v>
      </c>
      <c r="D182" s="36">
        <f>SUMIFS(СВЦЭМ!$E$33:$E$776,СВЦЭМ!$A$33:$A$776,$A182,СВЦЭМ!$B$33:$B$776,D$155)+'СЕТ СН'!$F$12</f>
        <v>152.07971602000001</v>
      </c>
      <c r="E182" s="36">
        <f>SUMIFS(СВЦЭМ!$E$33:$E$776,СВЦЭМ!$A$33:$A$776,$A182,СВЦЭМ!$B$33:$B$776,E$155)+'СЕТ СН'!$F$12</f>
        <v>153.25828493</v>
      </c>
      <c r="F182" s="36">
        <f>SUMIFS(СВЦЭМ!$E$33:$E$776,СВЦЭМ!$A$33:$A$776,$A182,СВЦЭМ!$B$33:$B$776,F$155)+'СЕТ СН'!$F$12</f>
        <v>155.02232082</v>
      </c>
      <c r="G182" s="36">
        <f>SUMIFS(СВЦЭМ!$E$33:$E$776,СВЦЭМ!$A$33:$A$776,$A182,СВЦЭМ!$B$33:$B$776,G$155)+'СЕТ СН'!$F$12</f>
        <v>149.98564721</v>
      </c>
      <c r="H182" s="36">
        <f>SUMIFS(СВЦЭМ!$E$33:$E$776,СВЦЭМ!$A$33:$A$776,$A182,СВЦЭМ!$B$33:$B$776,H$155)+'СЕТ СН'!$F$12</f>
        <v>141.00410235999999</v>
      </c>
      <c r="I182" s="36">
        <f>SUMIFS(СВЦЭМ!$E$33:$E$776,СВЦЭМ!$A$33:$A$776,$A182,СВЦЭМ!$B$33:$B$776,I$155)+'СЕТ СН'!$F$12</f>
        <v>129.31849955000001</v>
      </c>
      <c r="J182" s="36">
        <f>SUMIFS(СВЦЭМ!$E$33:$E$776,СВЦЭМ!$A$33:$A$776,$A182,СВЦЭМ!$B$33:$B$776,J$155)+'СЕТ СН'!$F$12</f>
        <v>134.60897574000001</v>
      </c>
      <c r="K182" s="36">
        <f>SUMIFS(СВЦЭМ!$E$33:$E$776,СВЦЭМ!$A$33:$A$776,$A182,СВЦЭМ!$B$33:$B$776,K$155)+'СЕТ СН'!$F$12</f>
        <v>136.53329912000001</v>
      </c>
      <c r="L182" s="36">
        <f>SUMIFS(СВЦЭМ!$E$33:$E$776,СВЦЭМ!$A$33:$A$776,$A182,СВЦЭМ!$B$33:$B$776,L$155)+'СЕТ СН'!$F$12</f>
        <v>135.49002379999999</v>
      </c>
      <c r="M182" s="36">
        <f>SUMIFS(СВЦЭМ!$E$33:$E$776,СВЦЭМ!$A$33:$A$776,$A182,СВЦЭМ!$B$33:$B$776,M$155)+'СЕТ СН'!$F$12</f>
        <v>134.79565271000001</v>
      </c>
      <c r="N182" s="36">
        <f>SUMIFS(СВЦЭМ!$E$33:$E$776,СВЦЭМ!$A$33:$A$776,$A182,СВЦЭМ!$B$33:$B$776,N$155)+'СЕТ СН'!$F$12</f>
        <v>131.86499058000001</v>
      </c>
      <c r="O182" s="36">
        <f>SUMIFS(СВЦЭМ!$E$33:$E$776,СВЦЭМ!$A$33:$A$776,$A182,СВЦЭМ!$B$33:$B$776,O$155)+'СЕТ СН'!$F$12</f>
        <v>131.30832278</v>
      </c>
      <c r="P182" s="36">
        <f>SUMIFS(СВЦЭМ!$E$33:$E$776,СВЦЭМ!$A$33:$A$776,$A182,СВЦЭМ!$B$33:$B$776,P$155)+'СЕТ СН'!$F$12</f>
        <v>129.99672099</v>
      </c>
      <c r="Q182" s="36">
        <f>SUMIFS(СВЦЭМ!$E$33:$E$776,СВЦЭМ!$A$33:$A$776,$A182,СВЦЭМ!$B$33:$B$776,Q$155)+'СЕТ СН'!$F$12</f>
        <v>130.66838874999999</v>
      </c>
      <c r="R182" s="36">
        <f>SUMIFS(СВЦЭМ!$E$33:$E$776,СВЦЭМ!$A$33:$A$776,$A182,СВЦЭМ!$B$33:$B$776,R$155)+'СЕТ СН'!$F$12</f>
        <v>133.45564339000001</v>
      </c>
      <c r="S182" s="36">
        <f>SUMIFS(СВЦЭМ!$E$33:$E$776,СВЦЭМ!$A$33:$A$776,$A182,СВЦЭМ!$B$33:$B$776,S$155)+'СЕТ СН'!$F$12</f>
        <v>133.79412590999999</v>
      </c>
      <c r="T182" s="36">
        <f>SUMIFS(СВЦЭМ!$E$33:$E$776,СВЦЭМ!$A$33:$A$776,$A182,СВЦЭМ!$B$33:$B$776,T$155)+'СЕТ СН'!$F$12</f>
        <v>136.68775392000001</v>
      </c>
      <c r="U182" s="36">
        <f>SUMIFS(СВЦЭМ!$E$33:$E$776,СВЦЭМ!$A$33:$A$776,$A182,СВЦЭМ!$B$33:$B$776,U$155)+'СЕТ СН'!$F$12</f>
        <v>131.37830514000001</v>
      </c>
      <c r="V182" s="36">
        <f>SUMIFS(СВЦЭМ!$E$33:$E$776,СВЦЭМ!$A$33:$A$776,$A182,СВЦЭМ!$B$33:$B$776,V$155)+'СЕТ СН'!$F$12</f>
        <v>123.46262780000001</v>
      </c>
      <c r="W182" s="36">
        <f>SUMIFS(СВЦЭМ!$E$33:$E$776,СВЦЭМ!$A$33:$A$776,$A182,СВЦЭМ!$B$33:$B$776,W$155)+'СЕТ СН'!$F$12</f>
        <v>120.50884506</v>
      </c>
      <c r="X182" s="36">
        <f>SUMIFS(СВЦЭМ!$E$33:$E$776,СВЦЭМ!$A$33:$A$776,$A182,СВЦЭМ!$B$33:$B$776,X$155)+'СЕТ СН'!$F$12</f>
        <v>114.18414101</v>
      </c>
      <c r="Y182" s="36">
        <f>SUMIFS(СВЦЭМ!$E$33:$E$776,СВЦЭМ!$A$33:$A$776,$A182,СВЦЭМ!$B$33:$B$776,Y$155)+'СЕТ СН'!$F$12</f>
        <v>116.48044315999999</v>
      </c>
    </row>
    <row r="183" spans="1:27" ht="15.75" x14ac:dyDescent="0.2">
      <c r="A183" s="35">
        <f t="shared" si="4"/>
        <v>43736</v>
      </c>
      <c r="B183" s="36">
        <f>SUMIFS(СВЦЭМ!$E$33:$E$776,СВЦЭМ!$A$33:$A$776,$A183,СВЦЭМ!$B$33:$B$776,B$155)+'СЕТ СН'!$F$12</f>
        <v>143.29503449000001</v>
      </c>
      <c r="C183" s="36">
        <f>SUMIFS(СВЦЭМ!$E$33:$E$776,СВЦЭМ!$A$33:$A$776,$A183,СВЦЭМ!$B$33:$B$776,C$155)+'СЕТ СН'!$F$12</f>
        <v>147.88847838999999</v>
      </c>
      <c r="D183" s="36">
        <f>SUMIFS(СВЦЭМ!$E$33:$E$776,СВЦЭМ!$A$33:$A$776,$A183,СВЦЭМ!$B$33:$B$776,D$155)+'СЕТ СН'!$F$12</f>
        <v>151.32890207</v>
      </c>
      <c r="E183" s="36">
        <f>SUMIFS(СВЦЭМ!$E$33:$E$776,СВЦЭМ!$A$33:$A$776,$A183,СВЦЭМ!$B$33:$B$776,E$155)+'СЕТ СН'!$F$12</f>
        <v>151.88862269000001</v>
      </c>
      <c r="F183" s="36">
        <f>SUMIFS(СВЦЭМ!$E$33:$E$776,СВЦЭМ!$A$33:$A$776,$A183,СВЦЭМ!$B$33:$B$776,F$155)+'СЕТ СН'!$F$12</f>
        <v>150.53319346000001</v>
      </c>
      <c r="G183" s="36">
        <f>SUMIFS(СВЦЭМ!$E$33:$E$776,СВЦЭМ!$A$33:$A$776,$A183,СВЦЭМ!$B$33:$B$776,G$155)+'СЕТ СН'!$F$12</f>
        <v>150.12935780999999</v>
      </c>
      <c r="H183" s="36">
        <f>SUMIFS(СВЦЭМ!$E$33:$E$776,СВЦЭМ!$A$33:$A$776,$A183,СВЦЭМ!$B$33:$B$776,H$155)+'СЕТ СН'!$F$12</f>
        <v>146.06656045</v>
      </c>
      <c r="I183" s="36">
        <f>SUMIFS(СВЦЭМ!$E$33:$E$776,СВЦЭМ!$A$33:$A$776,$A183,СВЦЭМ!$B$33:$B$776,I$155)+'СЕТ СН'!$F$12</f>
        <v>139.51971488999999</v>
      </c>
      <c r="J183" s="36">
        <f>SUMIFS(СВЦЭМ!$E$33:$E$776,СВЦЭМ!$A$33:$A$776,$A183,СВЦЭМ!$B$33:$B$776,J$155)+'СЕТ СН'!$F$12</f>
        <v>128.89520862000001</v>
      </c>
      <c r="K183" s="36">
        <f>SUMIFS(СВЦЭМ!$E$33:$E$776,СВЦЭМ!$A$33:$A$776,$A183,СВЦЭМ!$B$33:$B$776,K$155)+'СЕТ СН'!$F$12</f>
        <v>130.75739948</v>
      </c>
      <c r="L183" s="36">
        <f>SUMIFS(СВЦЭМ!$E$33:$E$776,СВЦЭМ!$A$33:$A$776,$A183,СВЦЭМ!$B$33:$B$776,L$155)+'СЕТ СН'!$F$12</f>
        <v>131.35738989000001</v>
      </c>
      <c r="M183" s="36">
        <f>SUMIFS(СВЦЭМ!$E$33:$E$776,СВЦЭМ!$A$33:$A$776,$A183,СВЦЭМ!$B$33:$B$776,M$155)+'СЕТ СН'!$F$12</f>
        <v>127.22351143</v>
      </c>
      <c r="N183" s="36">
        <f>SUMIFS(СВЦЭМ!$E$33:$E$776,СВЦЭМ!$A$33:$A$776,$A183,СВЦЭМ!$B$33:$B$776,N$155)+'СЕТ СН'!$F$12</f>
        <v>125.33539740000001</v>
      </c>
      <c r="O183" s="36">
        <f>SUMIFS(СВЦЭМ!$E$33:$E$776,СВЦЭМ!$A$33:$A$776,$A183,СВЦЭМ!$B$33:$B$776,O$155)+'СЕТ СН'!$F$12</f>
        <v>125.15920299</v>
      </c>
      <c r="P183" s="36">
        <f>SUMIFS(СВЦЭМ!$E$33:$E$776,СВЦЭМ!$A$33:$A$776,$A183,СВЦЭМ!$B$33:$B$776,P$155)+'СЕТ СН'!$F$12</f>
        <v>125.72850938000001</v>
      </c>
      <c r="Q183" s="36">
        <f>SUMIFS(СВЦЭМ!$E$33:$E$776,СВЦЭМ!$A$33:$A$776,$A183,СВЦЭМ!$B$33:$B$776,Q$155)+'СЕТ СН'!$F$12</f>
        <v>126.67784598999999</v>
      </c>
      <c r="R183" s="36">
        <f>SUMIFS(СВЦЭМ!$E$33:$E$776,СВЦЭМ!$A$33:$A$776,$A183,СВЦЭМ!$B$33:$B$776,R$155)+'СЕТ СН'!$F$12</f>
        <v>117.78192374</v>
      </c>
      <c r="S183" s="36">
        <f>SUMIFS(СВЦЭМ!$E$33:$E$776,СВЦЭМ!$A$33:$A$776,$A183,СВЦЭМ!$B$33:$B$776,S$155)+'СЕТ СН'!$F$12</f>
        <v>111.51610031</v>
      </c>
      <c r="T183" s="36">
        <f>SUMIFS(СВЦЭМ!$E$33:$E$776,СВЦЭМ!$A$33:$A$776,$A183,СВЦЭМ!$B$33:$B$776,T$155)+'СЕТ СН'!$F$12</f>
        <v>113.96984618</v>
      </c>
      <c r="U183" s="36">
        <f>SUMIFS(СВЦЭМ!$E$33:$E$776,СВЦЭМ!$A$33:$A$776,$A183,СВЦЭМ!$B$33:$B$776,U$155)+'СЕТ СН'!$F$12</f>
        <v>120.27461721</v>
      </c>
      <c r="V183" s="36">
        <f>SUMIFS(СВЦЭМ!$E$33:$E$776,СВЦЭМ!$A$33:$A$776,$A183,СВЦЭМ!$B$33:$B$776,V$155)+'СЕТ СН'!$F$12</f>
        <v>122.95009157</v>
      </c>
      <c r="W183" s="36">
        <f>SUMIFS(СВЦЭМ!$E$33:$E$776,СВЦЭМ!$A$33:$A$776,$A183,СВЦЭМ!$B$33:$B$776,W$155)+'СЕТ СН'!$F$12</f>
        <v>120.89599059</v>
      </c>
      <c r="X183" s="36">
        <f>SUMIFS(СВЦЭМ!$E$33:$E$776,СВЦЭМ!$A$33:$A$776,$A183,СВЦЭМ!$B$33:$B$776,X$155)+'СЕТ СН'!$F$12</f>
        <v>116.001604</v>
      </c>
      <c r="Y183" s="36">
        <f>SUMIFS(СВЦЭМ!$E$33:$E$776,СВЦЭМ!$A$33:$A$776,$A183,СВЦЭМ!$B$33:$B$776,Y$155)+'СЕТ СН'!$F$12</f>
        <v>125.49233718000001</v>
      </c>
    </row>
    <row r="184" spans="1:27" ht="15.75" x14ac:dyDescent="0.2">
      <c r="A184" s="35">
        <f t="shared" si="4"/>
        <v>43737</v>
      </c>
      <c r="B184" s="36">
        <f>SUMIFS(СВЦЭМ!$E$33:$E$776,СВЦЭМ!$A$33:$A$776,$A184,СВЦЭМ!$B$33:$B$776,B$155)+'СЕТ СН'!$F$12</f>
        <v>140.11096252999999</v>
      </c>
      <c r="C184" s="36">
        <f>SUMIFS(СВЦЭМ!$E$33:$E$776,СВЦЭМ!$A$33:$A$776,$A184,СВЦЭМ!$B$33:$B$776,C$155)+'СЕТ СН'!$F$12</f>
        <v>145.24507774</v>
      </c>
      <c r="D184" s="36">
        <f>SUMIFS(СВЦЭМ!$E$33:$E$776,СВЦЭМ!$A$33:$A$776,$A184,СВЦЭМ!$B$33:$B$776,D$155)+'СЕТ СН'!$F$12</f>
        <v>148.01638456000001</v>
      </c>
      <c r="E184" s="36">
        <f>SUMIFS(СВЦЭМ!$E$33:$E$776,СВЦЭМ!$A$33:$A$776,$A184,СВЦЭМ!$B$33:$B$776,E$155)+'СЕТ СН'!$F$12</f>
        <v>149.52277712</v>
      </c>
      <c r="F184" s="36">
        <f>SUMIFS(СВЦЭМ!$E$33:$E$776,СВЦЭМ!$A$33:$A$776,$A184,СВЦЭМ!$B$33:$B$776,F$155)+'СЕТ СН'!$F$12</f>
        <v>149.90537755</v>
      </c>
      <c r="G184" s="36">
        <f>SUMIFS(СВЦЭМ!$E$33:$E$776,СВЦЭМ!$A$33:$A$776,$A184,СВЦЭМ!$B$33:$B$776,G$155)+'СЕТ СН'!$F$12</f>
        <v>148.28883325999999</v>
      </c>
      <c r="H184" s="36">
        <f>SUMIFS(СВЦЭМ!$E$33:$E$776,СВЦЭМ!$A$33:$A$776,$A184,СВЦЭМ!$B$33:$B$776,H$155)+'СЕТ СН'!$F$12</f>
        <v>144.66747570000001</v>
      </c>
      <c r="I184" s="36">
        <f>SUMIFS(СВЦЭМ!$E$33:$E$776,СВЦЭМ!$A$33:$A$776,$A184,СВЦЭМ!$B$33:$B$776,I$155)+'СЕТ СН'!$F$12</f>
        <v>141.90148388</v>
      </c>
      <c r="J184" s="36">
        <f>SUMIFS(СВЦЭМ!$E$33:$E$776,СВЦЭМ!$A$33:$A$776,$A184,СВЦЭМ!$B$33:$B$776,J$155)+'СЕТ СН'!$F$12</f>
        <v>133.73031864999999</v>
      </c>
      <c r="K184" s="36">
        <f>SUMIFS(СВЦЭМ!$E$33:$E$776,СВЦЭМ!$A$33:$A$776,$A184,СВЦЭМ!$B$33:$B$776,K$155)+'СЕТ СН'!$F$12</f>
        <v>128.77109844</v>
      </c>
      <c r="L184" s="36">
        <f>SUMIFS(СВЦЭМ!$E$33:$E$776,СВЦЭМ!$A$33:$A$776,$A184,СВЦЭМ!$B$33:$B$776,L$155)+'СЕТ СН'!$F$12</f>
        <v>130.1675998</v>
      </c>
      <c r="M184" s="36">
        <f>SUMIFS(СВЦЭМ!$E$33:$E$776,СВЦЭМ!$A$33:$A$776,$A184,СВЦЭМ!$B$33:$B$776,M$155)+'СЕТ СН'!$F$12</f>
        <v>126.92731703</v>
      </c>
      <c r="N184" s="36">
        <f>SUMIFS(СВЦЭМ!$E$33:$E$776,СВЦЭМ!$A$33:$A$776,$A184,СВЦЭМ!$B$33:$B$776,N$155)+'СЕТ СН'!$F$12</f>
        <v>126.42731078</v>
      </c>
      <c r="O184" s="36">
        <f>SUMIFS(СВЦЭМ!$E$33:$E$776,СВЦЭМ!$A$33:$A$776,$A184,СВЦЭМ!$B$33:$B$776,O$155)+'СЕТ СН'!$F$12</f>
        <v>126.90317845</v>
      </c>
      <c r="P184" s="36">
        <f>SUMIFS(СВЦЭМ!$E$33:$E$776,СВЦЭМ!$A$33:$A$776,$A184,СВЦЭМ!$B$33:$B$776,P$155)+'СЕТ СН'!$F$12</f>
        <v>129.39619855999999</v>
      </c>
      <c r="Q184" s="36">
        <f>SUMIFS(СВЦЭМ!$E$33:$E$776,СВЦЭМ!$A$33:$A$776,$A184,СВЦЭМ!$B$33:$B$776,Q$155)+'СЕТ СН'!$F$12</f>
        <v>130.82518981000001</v>
      </c>
      <c r="R184" s="36">
        <f>SUMIFS(СВЦЭМ!$E$33:$E$776,СВЦЭМ!$A$33:$A$776,$A184,СВЦЭМ!$B$33:$B$776,R$155)+'СЕТ СН'!$F$12</f>
        <v>121.76431511</v>
      </c>
      <c r="S184" s="36">
        <f>SUMIFS(СВЦЭМ!$E$33:$E$776,СВЦЭМ!$A$33:$A$776,$A184,СВЦЭМ!$B$33:$B$776,S$155)+'СЕТ СН'!$F$12</f>
        <v>114.26002434999999</v>
      </c>
      <c r="T184" s="36">
        <f>SUMIFS(СВЦЭМ!$E$33:$E$776,СВЦЭМ!$A$33:$A$776,$A184,СВЦЭМ!$B$33:$B$776,T$155)+'СЕТ СН'!$F$12</f>
        <v>117.89118967</v>
      </c>
      <c r="U184" s="36">
        <f>SUMIFS(СВЦЭМ!$E$33:$E$776,СВЦЭМ!$A$33:$A$776,$A184,СВЦЭМ!$B$33:$B$776,U$155)+'СЕТ СН'!$F$12</f>
        <v>124.94327997000001</v>
      </c>
      <c r="V184" s="36">
        <f>SUMIFS(СВЦЭМ!$E$33:$E$776,СВЦЭМ!$A$33:$A$776,$A184,СВЦЭМ!$B$33:$B$776,V$155)+'СЕТ СН'!$F$12</f>
        <v>127.45909863999999</v>
      </c>
      <c r="W184" s="36">
        <f>SUMIFS(СВЦЭМ!$E$33:$E$776,СВЦЭМ!$A$33:$A$776,$A184,СВЦЭМ!$B$33:$B$776,W$155)+'СЕТ СН'!$F$12</f>
        <v>125.63465006</v>
      </c>
      <c r="X184" s="36">
        <f>SUMIFS(СВЦЭМ!$E$33:$E$776,СВЦЭМ!$A$33:$A$776,$A184,СВЦЭМ!$B$33:$B$776,X$155)+'СЕТ СН'!$F$12</f>
        <v>118.09872624</v>
      </c>
      <c r="Y184" s="36">
        <f>SUMIFS(СВЦЭМ!$E$33:$E$776,СВЦЭМ!$A$33:$A$776,$A184,СВЦЭМ!$B$33:$B$776,Y$155)+'СЕТ СН'!$F$12</f>
        <v>116.93642745</v>
      </c>
    </row>
    <row r="185" spans="1:27" ht="15.75" x14ac:dyDescent="0.2">
      <c r="A185" s="35">
        <f t="shared" si="4"/>
        <v>43738</v>
      </c>
      <c r="B185" s="36">
        <f>SUMIFS(СВЦЭМ!$E$33:$E$776,СВЦЭМ!$A$33:$A$776,$A185,СВЦЭМ!$B$33:$B$776,B$155)+'СЕТ СН'!$F$12</f>
        <v>128.47060862000001</v>
      </c>
      <c r="C185" s="36">
        <f>SUMIFS(СВЦЭМ!$E$33:$E$776,СВЦЭМ!$A$33:$A$776,$A185,СВЦЭМ!$B$33:$B$776,C$155)+'СЕТ СН'!$F$12</f>
        <v>135.65804467000001</v>
      </c>
      <c r="D185" s="36">
        <f>SUMIFS(СВЦЭМ!$E$33:$E$776,СВЦЭМ!$A$33:$A$776,$A185,СВЦЭМ!$B$33:$B$776,D$155)+'СЕТ СН'!$F$12</f>
        <v>139.03379583</v>
      </c>
      <c r="E185" s="36">
        <f>SUMIFS(СВЦЭМ!$E$33:$E$776,СВЦЭМ!$A$33:$A$776,$A185,СВЦЭМ!$B$33:$B$776,E$155)+'СЕТ СН'!$F$12</f>
        <v>142.04921590999999</v>
      </c>
      <c r="F185" s="36">
        <f>SUMIFS(СВЦЭМ!$E$33:$E$776,СВЦЭМ!$A$33:$A$776,$A185,СВЦЭМ!$B$33:$B$776,F$155)+'СЕТ СН'!$F$12</f>
        <v>140.48894118999999</v>
      </c>
      <c r="G185" s="36">
        <f>SUMIFS(СВЦЭМ!$E$33:$E$776,СВЦЭМ!$A$33:$A$776,$A185,СВЦЭМ!$B$33:$B$776,G$155)+'СЕТ СН'!$F$12</f>
        <v>137.18248592</v>
      </c>
      <c r="H185" s="36">
        <f>SUMIFS(СВЦЭМ!$E$33:$E$776,СВЦЭМ!$A$33:$A$776,$A185,СВЦЭМ!$B$33:$B$776,H$155)+'СЕТ СН'!$F$12</f>
        <v>125.68206936</v>
      </c>
      <c r="I185" s="36">
        <f>SUMIFS(СВЦЭМ!$E$33:$E$776,СВЦЭМ!$A$33:$A$776,$A185,СВЦЭМ!$B$33:$B$776,I$155)+'СЕТ СН'!$F$12</f>
        <v>122.99140994</v>
      </c>
      <c r="J185" s="36">
        <f>SUMIFS(СВЦЭМ!$E$33:$E$776,СВЦЭМ!$A$33:$A$776,$A185,СВЦЭМ!$B$33:$B$776,J$155)+'СЕТ СН'!$F$12</f>
        <v>126.49105385999999</v>
      </c>
      <c r="K185" s="36">
        <f>SUMIFS(СВЦЭМ!$E$33:$E$776,СВЦЭМ!$A$33:$A$776,$A185,СВЦЭМ!$B$33:$B$776,K$155)+'СЕТ СН'!$F$12</f>
        <v>127.30964304</v>
      </c>
      <c r="L185" s="36">
        <f>SUMIFS(СВЦЭМ!$E$33:$E$776,СВЦЭМ!$A$33:$A$776,$A185,СВЦЭМ!$B$33:$B$776,L$155)+'СЕТ СН'!$F$12</f>
        <v>126.16701111</v>
      </c>
      <c r="M185" s="36">
        <f>SUMIFS(СВЦЭМ!$E$33:$E$776,СВЦЭМ!$A$33:$A$776,$A185,СВЦЭМ!$B$33:$B$776,M$155)+'СЕТ СН'!$F$12</f>
        <v>120.70286681</v>
      </c>
      <c r="N185" s="36">
        <f>SUMIFS(СВЦЭМ!$E$33:$E$776,СВЦЭМ!$A$33:$A$776,$A185,СВЦЭМ!$B$33:$B$776,N$155)+'СЕТ СН'!$F$12</f>
        <v>118.72321216</v>
      </c>
      <c r="O185" s="36">
        <f>SUMIFS(СВЦЭМ!$E$33:$E$776,СВЦЭМ!$A$33:$A$776,$A185,СВЦЭМ!$B$33:$B$776,O$155)+'СЕТ СН'!$F$12</f>
        <v>114.53968767000001</v>
      </c>
      <c r="P185" s="36">
        <f>SUMIFS(СВЦЭМ!$E$33:$E$776,СВЦЭМ!$A$33:$A$776,$A185,СВЦЭМ!$B$33:$B$776,P$155)+'СЕТ СН'!$F$12</f>
        <v>116.04612019</v>
      </c>
      <c r="Q185" s="36">
        <f>SUMIFS(СВЦЭМ!$E$33:$E$776,СВЦЭМ!$A$33:$A$776,$A185,СВЦЭМ!$B$33:$B$776,Q$155)+'СЕТ СН'!$F$12</f>
        <v>117.24791817000001</v>
      </c>
      <c r="R185" s="36">
        <f>SUMIFS(СВЦЭМ!$E$33:$E$776,СВЦЭМ!$A$33:$A$776,$A185,СВЦЭМ!$B$33:$B$776,R$155)+'СЕТ СН'!$F$12</f>
        <v>109.95354955000001</v>
      </c>
      <c r="S185" s="36">
        <f>SUMIFS(СВЦЭМ!$E$33:$E$776,СВЦЭМ!$A$33:$A$776,$A185,СВЦЭМ!$B$33:$B$776,S$155)+'СЕТ СН'!$F$12</f>
        <v>111.31113567</v>
      </c>
      <c r="T185" s="36">
        <f>SUMIFS(СВЦЭМ!$E$33:$E$776,СВЦЭМ!$A$33:$A$776,$A185,СВЦЭМ!$B$33:$B$776,T$155)+'СЕТ СН'!$F$12</f>
        <v>114.33865989</v>
      </c>
      <c r="U185" s="36">
        <f>SUMIFS(СВЦЭМ!$E$33:$E$776,СВЦЭМ!$A$33:$A$776,$A185,СВЦЭМ!$B$33:$B$776,U$155)+'СЕТ СН'!$F$12</f>
        <v>120.55029922999999</v>
      </c>
      <c r="V185" s="36">
        <f>SUMIFS(СВЦЭМ!$E$33:$E$776,СВЦЭМ!$A$33:$A$776,$A185,СВЦЭМ!$B$33:$B$776,V$155)+'СЕТ СН'!$F$12</f>
        <v>121.66423451</v>
      </c>
      <c r="W185" s="36">
        <f>SUMIFS(СВЦЭМ!$E$33:$E$776,СВЦЭМ!$A$33:$A$776,$A185,СВЦЭМ!$B$33:$B$776,W$155)+'СЕТ СН'!$F$12</f>
        <v>120.12268482</v>
      </c>
      <c r="X185" s="36">
        <f>SUMIFS(СВЦЭМ!$E$33:$E$776,СВЦЭМ!$A$33:$A$776,$A185,СВЦЭМ!$B$33:$B$776,X$155)+'СЕТ СН'!$F$12</f>
        <v>113.68045308000001</v>
      </c>
      <c r="Y185" s="36">
        <f>SUMIFS(СВЦЭМ!$E$33:$E$776,СВЦЭМ!$A$33:$A$776,$A185,СВЦЭМ!$B$33:$B$776,Y$155)+'СЕТ СН'!$F$12</f>
        <v>108.77930797</v>
      </c>
    </row>
    <row r="186" spans="1:27" ht="15.75" hidden="1" x14ac:dyDescent="0.2">
      <c r="A186" s="35">
        <f t="shared" si="4"/>
        <v>43739</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139</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01.09.2019</v>
      </c>
      <c r="B191" s="36">
        <f>SUMIFS(СВЦЭМ!$F$33:$F$776,СВЦЭМ!$A$33:$A$776,$A191,СВЦЭМ!$B$33:$B$776,B$190)+'СЕТ СН'!$F$12</f>
        <v>126.87270866999999</v>
      </c>
      <c r="C191" s="36">
        <f>SUMIFS(СВЦЭМ!$F$33:$F$776,СВЦЭМ!$A$33:$A$776,$A191,СВЦЭМ!$B$33:$B$776,C$190)+'СЕТ СН'!$F$12</f>
        <v>133.51860123</v>
      </c>
      <c r="D191" s="36">
        <f>SUMIFS(СВЦЭМ!$F$33:$F$776,СВЦЭМ!$A$33:$A$776,$A191,СВЦЭМ!$B$33:$B$776,D$190)+'СЕТ СН'!$F$12</f>
        <v>138.44725278999999</v>
      </c>
      <c r="E191" s="36">
        <f>SUMIFS(СВЦЭМ!$F$33:$F$776,СВЦЭМ!$A$33:$A$776,$A191,СВЦЭМ!$B$33:$B$776,E$190)+'СЕТ СН'!$F$12</f>
        <v>143.59481231999999</v>
      </c>
      <c r="F191" s="36">
        <f>SUMIFS(СВЦЭМ!$F$33:$F$776,СВЦЭМ!$A$33:$A$776,$A191,СВЦЭМ!$B$33:$B$776,F$190)+'СЕТ СН'!$F$12</f>
        <v>144.81649872</v>
      </c>
      <c r="G191" s="36">
        <f>SUMIFS(СВЦЭМ!$F$33:$F$776,СВЦЭМ!$A$33:$A$776,$A191,СВЦЭМ!$B$33:$B$776,G$190)+'СЕТ СН'!$F$12</f>
        <v>142.94354114999999</v>
      </c>
      <c r="H191" s="36">
        <f>SUMIFS(СВЦЭМ!$F$33:$F$776,СВЦЭМ!$A$33:$A$776,$A191,СВЦЭМ!$B$33:$B$776,H$190)+'СЕТ СН'!$F$12</f>
        <v>138.76690758000001</v>
      </c>
      <c r="I191" s="36">
        <f>SUMIFS(СВЦЭМ!$F$33:$F$776,СВЦЭМ!$A$33:$A$776,$A191,СВЦЭМ!$B$33:$B$776,I$190)+'СЕТ СН'!$F$12</f>
        <v>131.75975086</v>
      </c>
      <c r="J191" s="36">
        <f>SUMIFS(СВЦЭМ!$F$33:$F$776,СВЦЭМ!$A$33:$A$776,$A191,СВЦЭМ!$B$33:$B$776,J$190)+'СЕТ СН'!$F$12</f>
        <v>122.89763091</v>
      </c>
      <c r="K191" s="36">
        <f>SUMIFS(СВЦЭМ!$F$33:$F$776,СВЦЭМ!$A$33:$A$776,$A191,СВЦЭМ!$B$33:$B$776,K$190)+'СЕТ СН'!$F$12</f>
        <v>115.40287562</v>
      </c>
      <c r="L191" s="36">
        <f>SUMIFS(СВЦЭМ!$F$33:$F$776,СВЦЭМ!$A$33:$A$776,$A191,СВЦЭМ!$B$33:$B$776,L$190)+'СЕТ СН'!$F$12</f>
        <v>114.96992267</v>
      </c>
      <c r="M191" s="36">
        <f>SUMIFS(СВЦЭМ!$F$33:$F$776,СВЦЭМ!$A$33:$A$776,$A191,СВЦЭМ!$B$33:$B$776,M$190)+'СЕТ СН'!$F$12</f>
        <v>115.30587119</v>
      </c>
      <c r="N191" s="36">
        <f>SUMIFS(СВЦЭМ!$F$33:$F$776,СВЦЭМ!$A$33:$A$776,$A191,СВЦЭМ!$B$33:$B$776,N$190)+'СЕТ СН'!$F$12</f>
        <v>117.96523907</v>
      </c>
      <c r="O191" s="36">
        <f>SUMIFS(СВЦЭМ!$F$33:$F$776,СВЦЭМ!$A$33:$A$776,$A191,СВЦЭМ!$B$33:$B$776,O$190)+'СЕТ СН'!$F$12</f>
        <v>118.68065041</v>
      </c>
      <c r="P191" s="36">
        <f>SUMIFS(СВЦЭМ!$F$33:$F$776,СВЦЭМ!$A$33:$A$776,$A191,СВЦЭМ!$B$33:$B$776,P$190)+'СЕТ СН'!$F$12</f>
        <v>120.11594714</v>
      </c>
      <c r="Q191" s="36">
        <f>SUMIFS(СВЦЭМ!$F$33:$F$776,СВЦЭМ!$A$33:$A$776,$A191,СВЦЭМ!$B$33:$B$776,Q$190)+'СЕТ СН'!$F$12</f>
        <v>121.27142727</v>
      </c>
      <c r="R191" s="36">
        <f>SUMIFS(СВЦЭМ!$F$33:$F$776,СВЦЭМ!$A$33:$A$776,$A191,СВЦЭМ!$B$33:$B$776,R$190)+'СЕТ СН'!$F$12</f>
        <v>112.76932865000001</v>
      </c>
      <c r="S191" s="36">
        <f>SUMIFS(СВЦЭМ!$F$33:$F$776,СВЦЭМ!$A$33:$A$776,$A191,СВЦЭМ!$B$33:$B$776,S$190)+'СЕТ СН'!$F$12</f>
        <v>105.66378578</v>
      </c>
      <c r="T191" s="36">
        <f>SUMIFS(СВЦЭМ!$F$33:$F$776,СВЦЭМ!$A$33:$A$776,$A191,СВЦЭМ!$B$33:$B$776,T$190)+'СЕТ СН'!$F$12</f>
        <v>106.72183099999999</v>
      </c>
      <c r="U191" s="36">
        <f>SUMIFS(СВЦЭМ!$F$33:$F$776,СВЦЭМ!$A$33:$A$776,$A191,СВЦЭМ!$B$33:$B$776,U$190)+'СЕТ СН'!$F$12</f>
        <v>107.66515794999999</v>
      </c>
      <c r="V191" s="36">
        <f>SUMIFS(СВЦЭМ!$F$33:$F$776,СВЦЭМ!$A$33:$A$776,$A191,СВЦЭМ!$B$33:$B$776,V$190)+'СЕТ СН'!$F$12</f>
        <v>114.17640203000001</v>
      </c>
      <c r="W191" s="36">
        <f>SUMIFS(СВЦЭМ!$F$33:$F$776,СВЦЭМ!$A$33:$A$776,$A191,СВЦЭМ!$B$33:$B$776,W$190)+'СЕТ СН'!$F$12</f>
        <v>111.27376123000001</v>
      </c>
      <c r="X191" s="36">
        <f>SUMIFS(СВЦЭМ!$F$33:$F$776,СВЦЭМ!$A$33:$A$776,$A191,СВЦЭМ!$B$33:$B$776,X$190)+'СЕТ СН'!$F$12</f>
        <v>104.82275691</v>
      </c>
      <c r="Y191" s="36">
        <f>SUMIFS(СВЦЭМ!$F$33:$F$776,СВЦЭМ!$A$33:$A$776,$A191,СВЦЭМ!$B$33:$B$776,Y$190)+'СЕТ СН'!$F$12</f>
        <v>113.88392574</v>
      </c>
      <c r="AA191" s="45"/>
    </row>
    <row r="192" spans="1:27" ht="15.75" x14ac:dyDescent="0.2">
      <c r="A192" s="35">
        <f>A191+1</f>
        <v>43710</v>
      </c>
      <c r="B192" s="36">
        <f>SUMIFS(СВЦЭМ!$F$33:$F$776,СВЦЭМ!$A$33:$A$776,$A192,СВЦЭМ!$B$33:$B$776,B$190)+'СЕТ СН'!$F$12</f>
        <v>133.43452224999999</v>
      </c>
      <c r="C192" s="36">
        <f>SUMIFS(СВЦЭМ!$F$33:$F$776,СВЦЭМ!$A$33:$A$776,$A192,СВЦЭМ!$B$33:$B$776,C$190)+'СЕТ СН'!$F$12</f>
        <v>135.39347556999999</v>
      </c>
      <c r="D192" s="36">
        <f>SUMIFS(СВЦЭМ!$F$33:$F$776,СВЦЭМ!$A$33:$A$776,$A192,СВЦЭМ!$B$33:$B$776,D$190)+'СЕТ СН'!$F$12</f>
        <v>138.40791274</v>
      </c>
      <c r="E192" s="36">
        <f>SUMIFS(СВЦЭМ!$F$33:$F$776,СВЦЭМ!$A$33:$A$776,$A192,СВЦЭМ!$B$33:$B$776,E$190)+'СЕТ СН'!$F$12</f>
        <v>139.16335692000001</v>
      </c>
      <c r="F192" s="36">
        <f>SUMIFS(СВЦЭМ!$F$33:$F$776,СВЦЭМ!$A$33:$A$776,$A192,СВЦЭМ!$B$33:$B$776,F$190)+'СЕТ СН'!$F$12</f>
        <v>144.92147075</v>
      </c>
      <c r="G192" s="36">
        <f>SUMIFS(СВЦЭМ!$F$33:$F$776,СВЦЭМ!$A$33:$A$776,$A192,СВЦЭМ!$B$33:$B$776,G$190)+'СЕТ СН'!$F$12</f>
        <v>138.84023986</v>
      </c>
      <c r="H192" s="36">
        <f>SUMIFS(СВЦЭМ!$F$33:$F$776,СВЦЭМ!$A$33:$A$776,$A192,СВЦЭМ!$B$33:$B$776,H$190)+'СЕТ СН'!$F$12</f>
        <v>137.90536809</v>
      </c>
      <c r="I192" s="36">
        <f>SUMIFS(СВЦЭМ!$F$33:$F$776,СВЦЭМ!$A$33:$A$776,$A192,СВЦЭМ!$B$33:$B$776,I$190)+'СЕТ СН'!$F$12</f>
        <v>138.81219474</v>
      </c>
      <c r="J192" s="36">
        <f>SUMIFS(СВЦЭМ!$F$33:$F$776,СВЦЭМ!$A$33:$A$776,$A192,СВЦЭМ!$B$33:$B$776,J$190)+'СЕТ СН'!$F$12</f>
        <v>134.86164923000001</v>
      </c>
      <c r="K192" s="36">
        <f>SUMIFS(СВЦЭМ!$F$33:$F$776,СВЦЭМ!$A$33:$A$776,$A192,СВЦЭМ!$B$33:$B$776,K$190)+'СЕТ СН'!$F$12</f>
        <v>126.83811205000001</v>
      </c>
      <c r="L192" s="36">
        <f>SUMIFS(СВЦЭМ!$F$33:$F$776,СВЦЭМ!$A$33:$A$776,$A192,СВЦЭМ!$B$33:$B$776,L$190)+'СЕТ СН'!$F$12</f>
        <v>126.68498843</v>
      </c>
      <c r="M192" s="36">
        <f>SUMIFS(СВЦЭМ!$F$33:$F$776,СВЦЭМ!$A$33:$A$776,$A192,СВЦЭМ!$B$33:$B$776,M$190)+'СЕТ СН'!$F$12</f>
        <v>127.62915423</v>
      </c>
      <c r="N192" s="36">
        <f>SUMIFS(СВЦЭМ!$F$33:$F$776,СВЦЭМ!$A$33:$A$776,$A192,СВЦЭМ!$B$33:$B$776,N$190)+'СЕТ СН'!$F$12</f>
        <v>129.43206065000001</v>
      </c>
      <c r="O192" s="36">
        <f>SUMIFS(СВЦЭМ!$F$33:$F$776,СВЦЭМ!$A$33:$A$776,$A192,СВЦЭМ!$B$33:$B$776,O$190)+'СЕТ СН'!$F$12</f>
        <v>127.80732489</v>
      </c>
      <c r="P192" s="36">
        <f>SUMIFS(СВЦЭМ!$F$33:$F$776,СВЦЭМ!$A$33:$A$776,$A192,СВЦЭМ!$B$33:$B$776,P$190)+'СЕТ СН'!$F$12</f>
        <v>127.76089935</v>
      </c>
      <c r="Q192" s="36">
        <f>SUMIFS(СВЦЭМ!$F$33:$F$776,СВЦЭМ!$A$33:$A$776,$A192,СВЦЭМ!$B$33:$B$776,Q$190)+'СЕТ СН'!$F$12</f>
        <v>128.66423882999999</v>
      </c>
      <c r="R192" s="36">
        <f>SUMIFS(СВЦЭМ!$F$33:$F$776,СВЦЭМ!$A$33:$A$776,$A192,СВЦЭМ!$B$33:$B$776,R$190)+'СЕТ СН'!$F$12</f>
        <v>121.37447856</v>
      </c>
      <c r="S192" s="36">
        <f>SUMIFS(СВЦЭМ!$F$33:$F$776,СВЦЭМ!$A$33:$A$776,$A192,СВЦЭМ!$B$33:$B$776,S$190)+'СЕТ СН'!$F$12</f>
        <v>113.27542901</v>
      </c>
      <c r="T192" s="36">
        <f>SUMIFS(СВЦЭМ!$F$33:$F$776,СВЦЭМ!$A$33:$A$776,$A192,СВЦЭМ!$B$33:$B$776,T$190)+'СЕТ СН'!$F$12</f>
        <v>113.33694825000001</v>
      </c>
      <c r="U192" s="36">
        <f>SUMIFS(СВЦЭМ!$F$33:$F$776,СВЦЭМ!$A$33:$A$776,$A192,СВЦЭМ!$B$33:$B$776,U$190)+'СЕТ СН'!$F$12</f>
        <v>113.30781908</v>
      </c>
      <c r="V192" s="36">
        <f>SUMIFS(СВЦЭМ!$F$33:$F$776,СВЦЭМ!$A$33:$A$776,$A192,СВЦЭМ!$B$33:$B$776,V$190)+'СЕТ СН'!$F$12</f>
        <v>116.83636983</v>
      </c>
      <c r="W192" s="36">
        <f>SUMIFS(СВЦЭМ!$F$33:$F$776,СВЦЭМ!$A$33:$A$776,$A192,СВЦЭМ!$B$33:$B$776,W$190)+'СЕТ СН'!$F$12</f>
        <v>113.85919006</v>
      </c>
      <c r="X192" s="36">
        <f>SUMIFS(СВЦЭМ!$F$33:$F$776,СВЦЭМ!$A$33:$A$776,$A192,СВЦЭМ!$B$33:$B$776,X$190)+'СЕТ СН'!$F$12</f>
        <v>118.52283868000001</v>
      </c>
      <c r="Y192" s="36">
        <f>SUMIFS(СВЦЭМ!$F$33:$F$776,СВЦЭМ!$A$33:$A$776,$A192,СВЦЭМ!$B$33:$B$776,Y$190)+'СЕТ СН'!$F$12</f>
        <v>129.53429460000001</v>
      </c>
    </row>
    <row r="193" spans="1:25" ht="15.75" x14ac:dyDescent="0.2">
      <c r="A193" s="35">
        <f t="shared" ref="A193:A221" si="5">A192+1</f>
        <v>43711</v>
      </c>
      <c r="B193" s="36">
        <f>SUMIFS(СВЦЭМ!$F$33:$F$776,СВЦЭМ!$A$33:$A$776,$A193,СВЦЭМ!$B$33:$B$776,B$190)+'СЕТ СН'!$F$12</f>
        <v>143.25231636999999</v>
      </c>
      <c r="C193" s="36">
        <f>SUMIFS(СВЦЭМ!$F$33:$F$776,СВЦЭМ!$A$33:$A$776,$A193,СВЦЭМ!$B$33:$B$776,C$190)+'СЕТ СН'!$F$12</f>
        <v>146.20658419</v>
      </c>
      <c r="D193" s="36">
        <f>SUMIFS(СВЦЭМ!$F$33:$F$776,СВЦЭМ!$A$33:$A$776,$A193,СВЦЭМ!$B$33:$B$776,D$190)+'СЕТ СН'!$F$12</f>
        <v>144.41137678000001</v>
      </c>
      <c r="E193" s="36">
        <f>SUMIFS(СВЦЭМ!$F$33:$F$776,СВЦЭМ!$A$33:$A$776,$A193,СВЦЭМ!$B$33:$B$776,E$190)+'СЕТ СН'!$F$12</f>
        <v>142.42179931999999</v>
      </c>
      <c r="F193" s="36">
        <f>SUMIFS(СВЦЭМ!$F$33:$F$776,СВЦЭМ!$A$33:$A$776,$A193,СВЦЭМ!$B$33:$B$776,F$190)+'СЕТ СН'!$F$12</f>
        <v>142.70364305000001</v>
      </c>
      <c r="G193" s="36">
        <f>SUMIFS(СВЦЭМ!$F$33:$F$776,СВЦЭМ!$A$33:$A$776,$A193,СВЦЭМ!$B$33:$B$776,G$190)+'СЕТ СН'!$F$12</f>
        <v>143.07701893000001</v>
      </c>
      <c r="H193" s="36">
        <f>SUMIFS(СВЦЭМ!$F$33:$F$776,СВЦЭМ!$A$33:$A$776,$A193,СВЦЭМ!$B$33:$B$776,H$190)+'СЕТ СН'!$F$12</f>
        <v>142.4416099</v>
      </c>
      <c r="I193" s="36">
        <f>SUMIFS(СВЦЭМ!$F$33:$F$776,СВЦЭМ!$A$33:$A$776,$A193,СВЦЭМ!$B$33:$B$776,I$190)+'СЕТ СН'!$F$12</f>
        <v>139.75521044999999</v>
      </c>
      <c r="J193" s="36">
        <f>SUMIFS(СВЦЭМ!$F$33:$F$776,СВЦЭМ!$A$33:$A$776,$A193,СВЦЭМ!$B$33:$B$776,J$190)+'СЕТ СН'!$F$12</f>
        <v>129.83889947</v>
      </c>
      <c r="K193" s="36">
        <f>SUMIFS(СВЦЭМ!$F$33:$F$776,СВЦЭМ!$A$33:$A$776,$A193,СВЦЭМ!$B$33:$B$776,K$190)+'СЕТ СН'!$F$12</f>
        <v>130.52905605000001</v>
      </c>
      <c r="L193" s="36">
        <f>SUMIFS(СВЦЭМ!$F$33:$F$776,СВЦЭМ!$A$33:$A$776,$A193,СВЦЭМ!$B$33:$B$776,L$190)+'СЕТ СН'!$F$12</f>
        <v>130.97147716000001</v>
      </c>
      <c r="M193" s="36">
        <f>SUMIFS(СВЦЭМ!$F$33:$F$776,СВЦЭМ!$A$33:$A$776,$A193,СВЦЭМ!$B$33:$B$776,M$190)+'СЕТ СН'!$F$12</f>
        <v>129.87520305999999</v>
      </c>
      <c r="N193" s="36">
        <f>SUMIFS(СВЦЭМ!$F$33:$F$776,СВЦЭМ!$A$33:$A$776,$A193,СВЦЭМ!$B$33:$B$776,N$190)+'СЕТ СН'!$F$12</f>
        <v>129.53250881</v>
      </c>
      <c r="O193" s="36">
        <f>SUMIFS(СВЦЭМ!$F$33:$F$776,СВЦЭМ!$A$33:$A$776,$A193,СВЦЭМ!$B$33:$B$776,O$190)+'СЕТ СН'!$F$12</f>
        <v>129.51501336000001</v>
      </c>
      <c r="P193" s="36">
        <f>SUMIFS(СВЦЭМ!$F$33:$F$776,СВЦЭМ!$A$33:$A$776,$A193,СВЦЭМ!$B$33:$B$776,P$190)+'СЕТ СН'!$F$12</f>
        <v>130.45882397</v>
      </c>
      <c r="Q193" s="36">
        <f>SUMIFS(СВЦЭМ!$F$33:$F$776,СВЦЭМ!$A$33:$A$776,$A193,СВЦЭМ!$B$33:$B$776,Q$190)+'СЕТ СН'!$F$12</f>
        <v>130.35242883999999</v>
      </c>
      <c r="R193" s="36">
        <f>SUMIFS(СВЦЭМ!$F$33:$F$776,СВЦЭМ!$A$33:$A$776,$A193,СВЦЭМ!$B$33:$B$776,R$190)+'СЕТ СН'!$F$12</f>
        <v>121.08550654</v>
      </c>
      <c r="S193" s="36">
        <f>SUMIFS(СВЦЭМ!$F$33:$F$776,СВЦЭМ!$A$33:$A$776,$A193,СВЦЭМ!$B$33:$B$776,S$190)+'СЕТ СН'!$F$12</f>
        <v>113.48309614</v>
      </c>
      <c r="T193" s="36">
        <f>SUMIFS(СВЦЭМ!$F$33:$F$776,СВЦЭМ!$A$33:$A$776,$A193,СВЦЭМ!$B$33:$B$776,T$190)+'СЕТ СН'!$F$12</f>
        <v>116.01618387000001</v>
      </c>
      <c r="U193" s="36">
        <f>SUMIFS(СВЦЭМ!$F$33:$F$776,СВЦЭМ!$A$33:$A$776,$A193,СВЦЭМ!$B$33:$B$776,U$190)+'СЕТ СН'!$F$12</f>
        <v>116.94450147000001</v>
      </c>
      <c r="V193" s="36">
        <f>SUMIFS(СВЦЭМ!$F$33:$F$776,СВЦЭМ!$A$33:$A$776,$A193,СВЦЭМ!$B$33:$B$776,V$190)+'СЕТ СН'!$F$12</f>
        <v>120.9117574</v>
      </c>
      <c r="W193" s="36">
        <f>SUMIFS(СВЦЭМ!$F$33:$F$776,СВЦЭМ!$A$33:$A$776,$A193,СВЦЭМ!$B$33:$B$776,W$190)+'СЕТ СН'!$F$12</f>
        <v>117.82483521</v>
      </c>
      <c r="X193" s="36">
        <f>SUMIFS(СВЦЭМ!$F$33:$F$776,СВЦЭМ!$A$33:$A$776,$A193,СВЦЭМ!$B$33:$B$776,X$190)+'СЕТ СН'!$F$12</f>
        <v>112.41292722</v>
      </c>
      <c r="Y193" s="36">
        <f>SUMIFS(СВЦЭМ!$F$33:$F$776,СВЦЭМ!$A$33:$A$776,$A193,СВЦЭМ!$B$33:$B$776,Y$190)+'СЕТ СН'!$F$12</f>
        <v>128.51729795</v>
      </c>
    </row>
    <row r="194" spans="1:25" ht="15.75" x14ac:dyDescent="0.2">
      <c r="A194" s="35">
        <f t="shared" si="5"/>
        <v>43712</v>
      </c>
      <c r="B194" s="36">
        <f>SUMIFS(СВЦЭМ!$F$33:$F$776,СВЦЭМ!$A$33:$A$776,$A194,СВЦЭМ!$B$33:$B$776,B$190)+'СЕТ СН'!$F$12</f>
        <v>142.74025903</v>
      </c>
      <c r="C194" s="36">
        <f>SUMIFS(СВЦЭМ!$F$33:$F$776,СВЦЭМ!$A$33:$A$776,$A194,СВЦЭМ!$B$33:$B$776,C$190)+'СЕТ СН'!$F$12</f>
        <v>143.82048598</v>
      </c>
      <c r="D194" s="36">
        <f>SUMIFS(СВЦЭМ!$F$33:$F$776,СВЦЭМ!$A$33:$A$776,$A194,СВЦЭМ!$B$33:$B$776,D$190)+'СЕТ СН'!$F$12</f>
        <v>142.76828617999999</v>
      </c>
      <c r="E194" s="36">
        <f>SUMIFS(СВЦЭМ!$F$33:$F$776,СВЦЭМ!$A$33:$A$776,$A194,СВЦЭМ!$B$33:$B$776,E$190)+'СЕТ СН'!$F$12</f>
        <v>141.67754550000001</v>
      </c>
      <c r="F194" s="36">
        <f>SUMIFS(СВЦЭМ!$F$33:$F$776,СВЦЭМ!$A$33:$A$776,$A194,СВЦЭМ!$B$33:$B$776,F$190)+'СЕТ СН'!$F$12</f>
        <v>139.03105661000001</v>
      </c>
      <c r="G194" s="36">
        <f>SUMIFS(СВЦЭМ!$F$33:$F$776,СВЦЭМ!$A$33:$A$776,$A194,СВЦЭМ!$B$33:$B$776,G$190)+'СЕТ СН'!$F$12</f>
        <v>141.64531443999999</v>
      </c>
      <c r="H194" s="36">
        <f>SUMIFS(СВЦЭМ!$F$33:$F$776,СВЦЭМ!$A$33:$A$776,$A194,СВЦЭМ!$B$33:$B$776,H$190)+'СЕТ СН'!$F$12</f>
        <v>135.39550202999999</v>
      </c>
      <c r="I194" s="36">
        <f>SUMIFS(СВЦЭМ!$F$33:$F$776,СВЦЭМ!$A$33:$A$776,$A194,СВЦЭМ!$B$33:$B$776,I$190)+'СЕТ СН'!$F$12</f>
        <v>132.88086763999999</v>
      </c>
      <c r="J194" s="36">
        <f>SUMIFS(СВЦЭМ!$F$33:$F$776,СВЦЭМ!$A$33:$A$776,$A194,СВЦЭМ!$B$33:$B$776,J$190)+'СЕТ СН'!$F$12</f>
        <v>130.58407473</v>
      </c>
      <c r="K194" s="36">
        <f>SUMIFS(СВЦЭМ!$F$33:$F$776,СВЦЭМ!$A$33:$A$776,$A194,СВЦЭМ!$B$33:$B$776,K$190)+'СЕТ СН'!$F$12</f>
        <v>132.24202244</v>
      </c>
      <c r="L194" s="36">
        <f>SUMIFS(СВЦЭМ!$F$33:$F$776,СВЦЭМ!$A$33:$A$776,$A194,СВЦЭМ!$B$33:$B$776,L$190)+'СЕТ СН'!$F$12</f>
        <v>133.40964357999999</v>
      </c>
      <c r="M194" s="36">
        <f>SUMIFS(СВЦЭМ!$F$33:$F$776,СВЦЭМ!$A$33:$A$776,$A194,СВЦЭМ!$B$33:$B$776,M$190)+'СЕТ СН'!$F$12</f>
        <v>133.59154308999999</v>
      </c>
      <c r="N194" s="36">
        <f>SUMIFS(СВЦЭМ!$F$33:$F$776,СВЦЭМ!$A$33:$A$776,$A194,СВЦЭМ!$B$33:$B$776,N$190)+'СЕТ СН'!$F$12</f>
        <v>132.94781669</v>
      </c>
      <c r="O194" s="36">
        <f>SUMIFS(СВЦЭМ!$F$33:$F$776,СВЦЭМ!$A$33:$A$776,$A194,СВЦЭМ!$B$33:$B$776,O$190)+'СЕТ СН'!$F$12</f>
        <v>133.03962756999999</v>
      </c>
      <c r="P194" s="36">
        <f>SUMIFS(СВЦЭМ!$F$33:$F$776,СВЦЭМ!$A$33:$A$776,$A194,СВЦЭМ!$B$33:$B$776,P$190)+'СЕТ СН'!$F$12</f>
        <v>133.98535514</v>
      </c>
      <c r="Q194" s="36">
        <f>SUMIFS(СВЦЭМ!$F$33:$F$776,СВЦЭМ!$A$33:$A$776,$A194,СВЦЭМ!$B$33:$B$776,Q$190)+'СЕТ СН'!$F$12</f>
        <v>132.92677408</v>
      </c>
      <c r="R194" s="36">
        <f>SUMIFS(СВЦЭМ!$F$33:$F$776,СВЦЭМ!$A$33:$A$776,$A194,СВЦЭМ!$B$33:$B$776,R$190)+'СЕТ СН'!$F$12</f>
        <v>122.9440816</v>
      </c>
      <c r="S194" s="36">
        <f>SUMIFS(СВЦЭМ!$F$33:$F$776,СВЦЭМ!$A$33:$A$776,$A194,СВЦЭМ!$B$33:$B$776,S$190)+'СЕТ СН'!$F$12</f>
        <v>115.79043297</v>
      </c>
      <c r="T194" s="36">
        <f>SUMIFS(СВЦЭМ!$F$33:$F$776,СВЦЭМ!$A$33:$A$776,$A194,СВЦЭМ!$B$33:$B$776,T$190)+'СЕТ СН'!$F$12</f>
        <v>115.85296056</v>
      </c>
      <c r="U194" s="36">
        <f>SUMIFS(СВЦЭМ!$F$33:$F$776,СВЦЭМ!$A$33:$A$776,$A194,СВЦЭМ!$B$33:$B$776,U$190)+'СЕТ СН'!$F$12</f>
        <v>116.18487302</v>
      </c>
      <c r="V194" s="36">
        <f>SUMIFS(СВЦЭМ!$F$33:$F$776,СВЦЭМ!$A$33:$A$776,$A194,СВЦЭМ!$B$33:$B$776,V$190)+'СЕТ СН'!$F$12</f>
        <v>118.68458955</v>
      </c>
      <c r="W194" s="36">
        <f>SUMIFS(СВЦЭМ!$F$33:$F$776,СВЦЭМ!$A$33:$A$776,$A194,СВЦЭМ!$B$33:$B$776,W$190)+'СЕТ СН'!$F$12</f>
        <v>117.46206406</v>
      </c>
      <c r="X194" s="36">
        <f>SUMIFS(СВЦЭМ!$F$33:$F$776,СВЦЭМ!$A$33:$A$776,$A194,СВЦЭМ!$B$33:$B$776,X$190)+'СЕТ СН'!$F$12</f>
        <v>113.60708087</v>
      </c>
      <c r="Y194" s="36">
        <f>SUMIFS(СВЦЭМ!$F$33:$F$776,СВЦЭМ!$A$33:$A$776,$A194,СВЦЭМ!$B$33:$B$776,Y$190)+'СЕТ СН'!$F$12</f>
        <v>126.48322588000001</v>
      </c>
    </row>
    <row r="195" spans="1:25" ht="15.75" x14ac:dyDescent="0.2">
      <c r="A195" s="35">
        <f t="shared" si="5"/>
        <v>43713</v>
      </c>
      <c r="B195" s="36">
        <f>SUMIFS(СВЦЭМ!$F$33:$F$776,СВЦЭМ!$A$33:$A$776,$A195,СВЦЭМ!$B$33:$B$776,B$190)+'СЕТ СН'!$F$12</f>
        <v>144.80379540999999</v>
      </c>
      <c r="C195" s="36">
        <f>SUMIFS(СВЦЭМ!$F$33:$F$776,СВЦЭМ!$A$33:$A$776,$A195,СВЦЭМ!$B$33:$B$776,C$190)+'СЕТ СН'!$F$12</f>
        <v>143.25243101000001</v>
      </c>
      <c r="D195" s="36">
        <f>SUMIFS(СВЦЭМ!$F$33:$F$776,СВЦЭМ!$A$33:$A$776,$A195,СВЦЭМ!$B$33:$B$776,D$190)+'СЕТ СН'!$F$12</f>
        <v>142.45413177</v>
      </c>
      <c r="E195" s="36">
        <f>SUMIFS(СВЦЭМ!$F$33:$F$776,СВЦЭМ!$A$33:$A$776,$A195,СВЦЭМ!$B$33:$B$776,E$190)+'СЕТ СН'!$F$12</f>
        <v>144.45405052000001</v>
      </c>
      <c r="F195" s="36">
        <f>SUMIFS(СВЦЭМ!$F$33:$F$776,СВЦЭМ!$A$33:$A$776,$A195,СВЦЭМ!$B$33:$B$776,F$190)+'СЕТ СН'!$F$12</f>
        <v>142.38917948</v>
      </c>
      <c r="G195" s="36">
        <f>SUMIFS(СВЦЭМ!$F$33:$F$776,СВЦЭМ!$A$33:$A$776,$A195,СВЦЭМ!$B$33:$B$776,G$190)+'СЕТ СН'!$F$12</f>
        <v>143.85319777999999</v>
      </c>
      <c r="H195" s="36">
        <f>SUMIFS(СВЦЭМ!$F$33:$F$776,СВЦЭМ!$A$33:$A$776,$A195,СВЦЭМ!$B$33:$B$776,H$190)+'СЕТ СН'!$F$12</f>
        <v>142.28274218000001</v>
      </c>
      <c r="I195" s="36">
        <f>SUMIFS(СВЦЭМ!$F$33:$F$776,СВЦЭМ!$A$33:$A$776,$A195,СВЦЭМ!$B$33:$B$776,I$190)+'СЕТ СН'!$F$12</f>
        <v>130.64868525</v>
      </c>
      <c r="J195" s="36">
        <f>SUMIFS(СВЦЭМ!$F$33:$F$776,СВЦЭМ!$A$33:$A$776,$A195,СВЦЭМ!$B$33:$B$776,J$190)+'СЕТ СН'!$F$12</f>
        <v>131.74439634999999</v>
      </c>
      <c r="K195" s="36">
        <f>SUMIFS(СВЦЭМ!$F$33:$F$776,СВЦЭМ!$A$33:$A$776,$A195,СВЦЭМ!$B$33:$B$776,K$190)+'СЕТ СН'!$F$12</f>
        <v>134.75474187</v>
      </c>
      <c r="L195" s="36">
        <f>SUMIFS(СВЦЭМ!$F$33:$F$776,СВЦЭМ!$A$33:$A$776,$A195,СВЦЭМ!$B$33:$B$776,L$190)+'СЕТ СН'!$F$12</f>
        <v>136.18804689000001</v>
      </c>
      <c r="M195" s="36">
        <f>SUMIFS(СВЦЭМ!$F$33:$F$776,СВЦЭМ!$A$33:$A$776,$A195,СВЦЭМ!$B$33:$B$776,M$190)+'СЕТ СН'!$F$12</f>
        <v>135.03587732</v>
      </c>
      <c r="N195" s="36">
        <f>SUMIFS(СВЦЭМ!$F$33:$F$776,СВЦЭМ!$A$33:$A$776,$A195,СВЦЭМ!$B$33:$B$776,N$190)+'СЕТ СН'!$F$12</f>
        <v>132.92575958</v>
      </c>
      <c r="O195" s="36">
        <f>SUMIFS(СВЦЭМ!$F$33:$F$776,СВЦЭМ!$A$33:$A$776,$A195,СВЦЭМ!$B$33:$B$776,O$190)+'СЕТ СН'!$F$12</f>
        <v>133.56388779</v>
      </c>
      <c r="P195" s="36">
        <f>SUMIFS(СВЦЭМ!$F$33:$F$776,СВЦЭМ!$A$33:$A$776,$A195,СВЦЭМ!$B$33:$B$776,P$190)+'СЕТ СН'!$F$12</f>
        <v>133.82985507000001</v>
      </c>
      <c r="Q195" s="36">
        <f>SUMIFS(СВЦЭМ!$F$33:$F$776,СВЦЭМ!$A$33:$A$776,$A195,СВЦЭМ!$B$33:$B$776,Q$190)+'СЕТ СН'!$F$12</f>
        <v>130.36102220000001</v>
      </c>
      <c r="R195" s="36">
        <f>SUMIFS(СВЦЭМ!$F$33:$F$776,СВЦЭМ!$A$33:$A$776,$A195,СВЦЭМ!$B$33:$B$776,R$190)+'СЕТ СН'!$F$12</f>
        <v>121.66071796999999</v>
      </c>
      <c r="S195" s="36">
        <f>SUMIFS(СВЦЭМ!$F$33:$F$776,СВЦЭМ!$A$33:$A$776,$A195,СВЦЭМ!$B$33:$B$776,S$190)+'СЕТ СН'!$F$12</f>
        <v>117.35938356</v>
      </c>
      <c r="T195" s="36">
        <f>SUMIFS(СВЦЭМ!$F$33:$F$776,СВЦЭМ!$A$33:$A$776,$A195,СВЦЭМ!$B$33:$B$776,T$190)+'СЕТ СН'!$F$12</f>
        <v>123.51373048000001</v>
      </c>
      <c r="U195" s="36">
        <f>SUMIFS(СВЦЭМ!$F$33:$F$776,СВЦЭМ!$A$33:$A$776,$A195,СВЦЭМ!$B$33:$B$776,U$190)+'СЕТ СН'!$F$12</f>
        <v>118.61529527</v>
      </c>
      <c r="V195" s="36">
        <f>SUMIFS(СВЦЭМ!$F$33:$F$776,СВЦЭМ!$A$33:$A$776,$A195,СВЦЭМ!$B$33:$B$776,V$190)+'СЕТ СН'!$F$12</f>
        <v>119.74849802999999</v>
      </c>
      <c r="W195" s="36">
        <f>SUMIFS(СВЦЭМ!$F$33:$F$776,СВЦЭМ!$A$33:$A$776,$A195,СВЦЭМ!$B$33:$B$776,W$190)+'СЕТ СН'!$F$12</f>
        <v>117.24845802999999</v>
      </c>
      <c r="X195" s="36">
        <f>SUMIFS(СВЦЭМ!$F$33:$F$776,СВЦЭМ!$A$33:$A$776,$A195,СВЦЭМ!$B$33:$B$776,X$190)+'СЕТ СН'!$F$12</f>
        <v>111.42503087999999</v>
      </c>
      <c r="Y195" s="36">
        <f>SUMIFS(СВЦЭМ!$F$33:$F$776,СВЦЭМ!$A$33:$A$776,$A195,СВЦЭМ!$B$33:$B$776,Y$190)+'СЕТ СН'!$F$12</f>
        <v>118.68235131</v>
      </c>
    </row>
    <row r="196" spans="1:25" ht="15.75" x14ac:dyDescent="0.2">
      <c r="A196" s="35">
        <f t="shared" si="5"/>
        <v>43714</v>
      </c>
      <c r="B196" s="36">
        <f>SUMIFS(СВЦЭМ!$F$33:$F$776,СВЦЭМ!$A$33:$A$776,$A196,СВЦЭМ!$B$33:$B$776,B$190)+'СЕТ СН'!$F$12</f>
        <v>121.6605192</v>
      </c>
      <c r="C196" s="36">
        <f>SUMIFS(СВЦЭМ!$F$33:$F$776,СВЦЭМ!$A$33:$A$776,$A196,СВЦЭМ!$B$33:$B$776,C$190)+'СЕТ СН'!$F$12</f>
        <v>136.33371387</v>
      </c>
      <c r="D196" s="36">
        <f>SUMIFS(СВЦЭМ!$F$33:$F$776,СВЦЭМ!$A$33:$A$776,$A196,СВЦЭМ!$B$33:$B$776,D$190)+'СЕТ СН'!$F$12</f>
        <v>146.85072686000001</v>
      </c>
      <c r="E196" s="36">
        <f>SUMIFS(СВЦЭМ!$F$33:$F$776,СВЦЭМ!$A$33:$A$776,$A196,СВЦЭМ!$B$33:$B$776,E$190)+'СЕТ СН'!$F$12</f>
        <v>154.72041523999999</v>
      </c>
      <c r="F196" s="36">
        <f>SUMIFS(СВЦЭМ!$F$33:$F$776,СВЦЭМ!$A$33:$A$776,$A196,СВЦЭМ!$B$33:$B$776,F$190)+'СЕТ СН'!$F$12</f>
        <v>154.05474380000001</v>
      </c>
      <c r="G196" s="36">
        <f>SUMIFS(СВЦЭМ!$F$33:$F$776,СВЦЭМ!$A$33:$A$776,$A196,СВЦЭМ!$B$33:$B$776,G$190)+'СЕТ СН'!$F$12</f>
        <v>150.79909520000001</v>
      </c>
      <c r="H196" s="36">
        <f>SUMIFS(СВЦЭМ!$F$33:$F$776,СВЦЭМ!$A$33:$A$776,$A196,СВЦЭМ!$B$33:$B$776,H$190)+'СЕТ СН'!$F$12</f>
        <v>141.72269130999999</v>
      </c>
      <c r="I196" s="36">
        <f>SUMIFS(СВЦЭМ!$F$33:$F$776,СВЦЭМ!$A$33:$A$776,$A196,СВЦЭМ!$B$33:$B$776,I$190)+'СЕТ СН'!$F$12</f>
        <v>134.69798291000001</v>
      </c>
      <c r="J196" s="36">
        <f>SUMIFS(СВЦЭМ!$F$33:$F$776,СВЦЭМ!$A$33:$A$776,$A196,СВЦЭМ!$B$33:$B$776,J$190)+'СЕТ СН'!$F$12</f>
        <v>127.27618643</v>
      </c>
      <c r="K196" s="36">
        <f>SUMIFS(СВЦЭМ!$F$33:$F$776,СВЦЭМ!$A$33:$A$776,$A196,СВЦЭМ!$B$33:$B$776,K$190)+'СЕТ СН'!$F$12</f>
        <v>122.65795163999999</v>
      </c>
      <c r="L196" s="36">
        <f>SUMIFS(СВЦЭМ!$F$33:$F$776,СВЦЭМ!$A$33:$A$776,$A196,СВЦЭМ!$B$33:$B$776,L$190)+'СЕТ СН'!$F$12</f>
        <v>125.27235827</v>
      </c>
      <c r="M196" s="36">
        <f>SUMIFS(СВЦЭМ!$F$33:$F$776,СВЦЭМ!$A$33:$A$776,$A196,СВЦЭМ!$B$33:$B$776,M$190)+'СЕТ СН'!$F$12</f>
        <v>119.83525478</v>
      </c>
      <c r="N196" s="36">
        <f>SUMIFS(СВЦЭМ!$F$33:$F$776,СВЦЭМ!$A$33:$A$776,$A196,СВЦЭМ!$B$33:$B$776,N$190)+'СЕТ СН'!$F$12</f>
        <v>119.37919065</v>
      </c>
      <c r="O196" s="36">
        <f>SUMIFS(СВЦЭМ!$F$33:$F$776,СВЦЭМ!$A$33:$A$776,$A196,СВЦЭМ!$B$33:$B$776,O$190)+'СЕТ СН'!$F$12</f>
        <v>119.81390215</v>
      </c>
      <c r="P196" s="36">
        <f>SUMIFS(СВЦЭМ!$F$33:$F$776,СВЦЭМ!$A$33:$A$776,$A196,СВЦЭМ!$B$33:$B$776,P$190)+'СЕТ СН'!$F$12</f>
        <v>124.97663348</v>
      </c>
      <c r="Q196" s="36">
        <f>SUMIFS(СВЦЭМ!$F$33:$F$776,СВЦЭМ!$A$33:$A$776,$A196,СВЦЭМ!$B$33:$B$776,Q$190)+'СЕТ СН'!$F$12</f>
        <v>123.37737421</v>
      </c>
      <c r="R196" s="36">
        <f>SUMIFS(СВЦЭМ!$F$33:$F$776,СВЦЭМ!$A$33:$A$776,$A196,СВЦЭМ!$B$33:$B$776,R$190)+'СЕТ СН'!$F$12</f>
        <v>116.11421291000001</v>
      </c>
      <c r="S196" s="36">
        <f>SUMIFS(СВЦЭМ!$F$33:$F$776,СВЦЭМ!$A$33:$A$776,$A196,СВЦЭМ!$B$33:$B$776,S$190)+'СЕТ СН'!$F$12</f>
        <v>110.01351542</v>
      </c>
      <c r="T196" s="36">
        <f>SUMIFS(СВЦЭМ!$F$33:$F$776,СВЦЭМ!$A$33:$A$776,$A196,СВЦЭМ!$B$33:$B$776,T$190)+'СЕТ СН'!$F$12</f>
        <v>110.00114797000001</v>
      </c>
      <c r="U196" s="36">
        <f>SUMIFS(СВЦЭМ!$F$33:$F$776,СВЦЭМ!$A$33:$A$776,$A196,СВЦЭМ!$B$33:$B$776,U$190)+'СЕТ СН'!$F$12</f>
        <v>110.47336117</v>
      </c>
      <c r="V196" s="36">
        <f>SUMIFS(СВЦЭМ!$F$33:$F$776,СВЦЭМ!$A$33:$A$776,$A196,СВЦЭМ!$B$33:$B$776,V$190)+'СЕТ СН'!$F$12</f>
        <v>114.08087335</v>
      </c>
      <c r="W196" s="36">
        <f>SUMIFS(СВЦЭМ!$F$33:$F$776,СВЦЭМ!$A$33:$A$776,$A196,СВЦЭМ!$B$33:$B$776,W$190)+'СЕТ СН'!$F$12</f>
        <v>112.18940866</v>
      </c>
      <c r="X196" s="36">
        <f>SUMIFS(СВЦЭМ!$F$33:$F$776,СВЦЭМ!$A$33:$A$776,$A196,СВЦЭМ!$B$33:$B$776,X$190)+'СЕТ СН'!$F$12</f>
        <v>110.72117188999999</v>
      </c>
      <c r="Y196" s="36">
        <f>SUMIFS(СВЦЭМ!$F$33:$F$776,СВЦЭМ!$A$33:$A$776,$A196,СВЦЭМ!$B$33:$B$776,Y$190)+'СЕТ СН'!$F$12</f>
        <v>124.37600702</v>
      </c>
    </row>
    <row r="197" spans="1:25" ht="15.75" x14ac:dyDescent="0.2">
      <c r="A197" s="35">
        <f t="shared" si="5"/>
        <v>43715</v>
      </c>
      <c r="B197" s="36">
        <f>SUMIFS(СВЦЭМ!$F$33:$F$776,СВЦЭМ!$A$33:$A$776,$A197,СВЦЭМ!$B$33:$B$776,B$190)+'СЕТ СН'!$F$12</f>
        <v>130.93495289000001</v>
      </c>
      <c r="C197" s="36">
        <f>SUMIFS(СВЦЭМ!$F$33:$F$776,СВЦЭМ!$A$33:$A$776,$A197,СВЦЭМ!$B$33:$B$776,C$190)+'СЕТ СН'!$F$12</f>
        <v>139.21910861000001</v>
      </c>
      <c r="D197" s="36">
        <f>SUMIFS(СВЦЭМ!$F$33:$F$776,СВЦЭМ!$A$33:$A$776,$A197,СВЦЭМ!$B$33:$B$776,D$190)+'СЕТ СН'!$F$12</f>
        <v>143.70213676</v>
      </c>
      <c r="E197" s="36">
        <f>SUMIFS(СВЦЭМ!$F$33:$F$776,СВЦЭМ!$A$33:$A$776,$A197,СВЦЭМ!$B$33:$B$776,E$190)+'СЕТ СН'!$F$12</f>
        <v>145.92971039</v>
      </c>
      <c r="F197" s="36">
        <f>SUMIFS(СВЦЭМ!$F$33:$F$776,СВЦЭМ!$A$33:$A$776,$A197,СВЦЭМ!$B$33:$B$776,F$190)+'СЕТ СН'!$F$12</f>
        <v>146.88988201000001</v>
      </c>
      <c r="G197" s="36">
        <f>SUMIFS(СВЦЭМ!$F$33:$F$776,СВЦЭМ!$A$33:$A$776,$A197,СВЦЭМ!$B$33:$B$776,G$190)+'СЕТ СН'!$F$12</f>
        <v>147.53210339</v>
      </c>
      <c r="H197" s="36">
        <f>SUMIFS(СВЦЭМ!$F$33:$F$776,СВЦЭМ!$A$33:$A$776,$A197,СВЦЭМ!$B$33:$B$776,H$190)+'СЕТ СН'!$F$12</f>
        <v>146.50687284</v>
      </c>
      <c r="I197" s="36">
        <f>SUMIFS(СВЦЭМ!$F$33:$F$776,СВЦЭМ!$A$33:$A$776,$A197,СВЦЭМ!$B$33:$B$776,I$190)+'СЕТ СН'!$F$12</f>
        <v>129.44217707000001</v>
      </c>
      <c r="J197" s="36">
        <f>SUMIFS(СВЦЭМ!$F$33:$F$776,СВЦЭМ!$A$33:$A$776,$A197,СВЦЭМ!$B$33:$B$776,J$190)+'СЕТ СН'!$F$12</f>
        <v>121.72225247</v>
      </c>
      <c r="K197" s="36">
        <f>SUMIFS(СВЦЭМ!$F$33:$F$776,СВЦЭМ!$A$33:$A$776,$A197,СВЦЭМ!$B$33:$B$776,K$190)+'СЕТ СН'!$F$12</f>
        <v>121.66322482</v>
      </c>
      <c r="L197" s="36">
        <f>SUMIFS(СВЦЭМ!$F$33:$F$776,СВЦЭМ!$A$33:$A$776,$A197,СВЦЭМ!$B$33:$B$776,L$190)+'СЕТ СН'!$F$12</f>
        <v>127.12529741</v>
      </c>
      <c r="M197" s="36">
        <f>SUMIFS(СВЦЭМ!$F$33:$F$776,СВЦЭМ!$A$33:$A$776,$A197,СВЦЭМ!$B$33:$B$776,M$190)+'СЕТ СН'!$F$12</f>
        <v>119.0325823</v>
      </c>
      <c r="N197" s="36">
        <f>SUMIFS(СВЦЭМ!$F$33:$F$776,СВЦЭМ!$A$33:$A$776,$A197,СВЦЭМ!$B$33:$B$776,N$190)+'СЕТ СН'!$F$12</f>
        <v>128.45045562000001</v>
      </c>
      <c r="O197" s="36">
        <f>SUMIFS(СВЦЭМ!$F$33:$F$776,СВЦЭМ!$A$33:$A$776,$A197,СВЦЭМ!$B$33:$B$776,O$190)+'СЕТ СН'!$F$12</f>
        <v>122.58487554</v>
      </c>
      <c r="P197" s="36">
        <f>SUMIFS(СВЦЭМ!$F$33:$F$776,СВЦЭМ!$A$33:$A$776,$A197,СВЦЭМ!$B$33:$B$776,P$190)+'СЕТ СН'!$F$12</f>
        <v>122.63301405</v>
      </c>
      <c r="Q197" s="36">
        <f>SUMIFS(СВЦЭМ!$F$33:$F$776,СВЦЭМ!$A$33:$A$776,$A197,СВЦЭМ!$B$33:$B$776,Q$190)+'СЕТ СН'!$F$12</f>
        <v>122.19365633</v>
      </c>
      <c r="R197" s="36">
        <f>SUMIFS(СВЦЭМ!$F$33:$F$776,СВЦЭМ!$A$33:$A$776,$A197,СВЦЭМ!$B$33:$B$776,R$190)+'СЕТ СН'!$F$12</f>
        <v>114.38340719</v>
      </c>
      <c r="S197" s="36">
        <f>SUMIFS(СВЦЭМ!$F$33:$F$776,СВЦЭМ!$A$33:$A$776,$A197,СВЦЭМ!$B$33:$B$776,S$190)+'СЕТ СН'!$F$12</f>
        <v>109.22395419999999</v>
      </c>
      <c r="T197" s="36">
        <f>SUMIFS(СВЦЭМ!$F$33:$F$776,СВЦЭМ!$A$33:$A$776,$A197,СВЦЭМ!$B$33:$B$776,T$190)+'СЕТ СН'!$F$12</f>
        <v>109.45835613</v>
      </c>
      <c r="U197" s="36">
        <f>SUMIFS(СВЦЭМ!$F$33:$F$776,СВЦЭМ!$A$33:$A$776,$A197,СВЦЭМ!$B$33:$B$776,U$190)+'СЕТ СН'!$F$12</f>
        <v>110.0397813</v>
      </c>
      <c r="V197" s="36">
        <f>SUMIFS(СВЦЭМ!$F$33:$F$776,СВЦЭМ!$A$33:$A$776,$A197,СВЦЭМ!$B$33:$B$776,V$190)+'СЕТ СН'!$F$12</f>
        <v>113.0457061</v>
      </c>
      <c r="W197" s="36">
        <f>SUMIFS(СВЦЭМ!$F$33:$F$776,СВЦЭМ!$A$33:$A$776,$A197,СВЦЭМ!$B$33:$B$776,W$190)+'СЕТ СН'!$F$12</f>
        <v>112.12893717999999</v>
      </c>
      <c r="X197" s="36">
        <f>SUMIFS(СВЦЭМ!$F$33:$F$776,СВЦЭМ!$A$33:$A$776,$A197,СВЦЭМ!$B$33:$B$776,X$190)+'СЕТ СН'!$F$12</f>
        <v>108.18880701</v>
      </c>
      <c r="Y197" s="36">
        <f>SUMIFS(СВЦЭМ!$F$33:$F$776,СВЦЭМ!$A$33:$A$776,$A197,СВЦЭМ!$B$33:$B$776,Y$190)+'СЕТ СН'!$F$12</f>
        <v>121.87188034</v>
      </c>
    </row>
    <row r="198" spans="1:25" ht="15.75" x14ac:dyDescent="0.2">
      <c r="A198" s="35">
        <f t="shared" si="5"/>
        <v>43716</v>
      </c>
      <c r="B198" s="36">
        <f>SUMIFS(СВЦЭМ!$F$33:$F$776,СВЦЭМ!$A$33:$A$776,$A198,СВЦЭМ!$B$33:$B$776,B$190)+'СЕТ СН'!$F$12</f>
        <v>131.29819291000001</v>
      </c>
      <c r="C198" s="36">
        <f>SUMIFS(СВЦЭМ!$F$33:$F$776,СВЦЭМ!$A$33:$A$776,$A198,СВЦЭМ!$B$33:$B$776,C$190)+'СЕТ СН'!$F$12</f>
        <v>137.74788501</v>
      </c>
      <c r="D198" s="36">
        <f>SUMIFS(СВЦЭМ!$F$33:$F$776,СВЦЭМ!$A$33:$A$776,$A198,СВЦЭМ!$B$33:$B$776,D$190)+'СЕТ СН'!$F$12</f>
        <v>141.02882796</v>
      </c>
      <c r="E198" s="36">
        <f>SUMIFS(СВЦЭМ!$F$33:$F$776,СВЦЭМ!$A$33:$A$776,$A198,СВЦЭМ!$B$33:$B$776,E$190)+'СЕТ СН'!$F$12</f>
        <v>143.40991740999999</v>
      </c>
      <c r="F198" s="36">
        <f>SUMIFS(СВЦЭМ!$F$33:$F$776,СВЦЭМ!$A$33:$A$776,$A198,СВЦЭМ!$B$33:$B$776,F$190)+'СЕТ СН'!$F$12</f>
        <v>143.88728788</v>
      </c>
      <c r="G198" s="36">
        <f>SUMIFS(СВЦЭМ!$F$33:$F$776,СВЦЭМ!$A$33:$A$776,$A198,СВЦЭМ!$B$33:$B$776,G$190)+'СЕТ СН'!$F$12</f>
        <v>143.26030326</v>
      </c>
      <c r="H198" s="36">
        <f>SUMIFS(СВЦЭМ!$F$33:$F$776,СВЦЭМ!$A$33:$A$776,$A198,СВЦЭМ!$B$33:$B$776,H$190)+'СЕТ СН'!$F$12</f>
        <v>138.76943288999999</v>
      </c>
      <c r="I198" s="36">
        <f>SUMIFS(СВЦЭМ!$F$33:$F$776,СВЦЭМ!$A$33:$A$776,$A198,СВЦЭМ!$B$33:$B$776,I$190)+'СЕТ СН'!$F$12</f>
        <v>134.56315149</v>
      </c>
      <c r="J198" s="36">
        <f>SUMIFS(СВЦЭМ!$F$33:$F$776,СВЦЭМ!$A$33:$A$776,$A198,СВЦЭМ!$B$33:$B$776,J$190)+'СЕТ СН'!$F$12</f>
        <v>130.70866634000001</v>
      </c>
      <c r="K198" s="36">
        <f>SUMIFS(СВЦЭМ!$F$33:$F$776,СВЦЭМ!$A$33:$A$776,$A198,СВЦЭМ!$B$33:$B$776,K$190)+'СЕТ СН'!$F$12</f>
        <v>125.33614703000001</v>
      </c>
      <c r="L198" s="36">
        <f>SUMIFS(СВЦЭМ!$F$33:$F$776,СВЦЭМ!$A$33:$A$776,$A198,СВЦЭМ!$B$33:$B$776,L$190)+'СЕТ СН'!$F$12</f>
        <v>125.55673563000001</v>
      </c>
      <c r="M198" s="36">
        <f>SUMIFS(СВЦЭМ!$F$33:$F$776,СВЦЭМ!$A$33:$A$776,$A198,СВЦЭМ!$B$33:$B$776,M$190)+'СЕТ СН'!$F$12</f>
        <v>120.55029313</v>
      </c>
      <c r="N198" s="36">
        <f>SUMIFS(СВЦЭМ!$F$33:$F$776,СВЦЭМ!$A$33:$A$776,$A198,СВЦЭМ!$B$33:$B$776,N$190)+'СЕТ СН'!$F$12</f>
        <v>122.19313937</v>
      </c>
      <c r="O198" s="36">
        <f>SUMIFS(СВЦЭМ!$F$33:$F$776,СВЦЭМ!$A$33:$A$776,$A198,СВЦЭМ!$B$33:$B$776,O$190)+'СЕТ СН'!$F$12</f>
        <v>122.99575614</v>
      </c>
      <c r="P198" s="36">
        <f>SUMIFS(СВЦЭМ!$F$33:$F$776,СВЦЭМ!$A$33:$A$776,$A198,СВЦЭМ!$B$33:$B$776,P$190)+'СЕТ СН'!$F$12</f>
        <v>122.44968847</v>
      </c>
      <c r="Q198" s="36">
        <f>SUMIFS(СВЦЭМ!$F$33:$F$776,СВЦЭМ!$A$33:$A$776,$A198,СВЦЭМ!$B$33:$B$776,Q$190)+'СЕТ СН'!$F$12</f>
        <v>124.13608857</v>
      </c>
      <c r="R198" s="36">
        <f>SUMIFS(СВЦЭМ!$F$33:$F$776,СВЦЭМ!$A$33:$A$776,$A198,СВЦЭМ!$B$33:$B$776,R$190)+'СЕТ СН'!$F$12</f>
        <v>115.76013381</v>
      </c>
      <c r="S198" s="36">
        <f>SUMIFS(СВЦЭМ!$F$33:$F$776,СВЦЭМ!$A$33:$A$776,$A198,СВЦЭМ!$B$33:$B$776,S$190)+'СЕТ СН'!$F$12</f>
        <v>108.70417999</v>
      </c>
      <c r="T198" s="36">
        <f>SUMIFS(СВЦЭМ!$F$33:$F$776,СВЦЭМ!$A$33:$A$776,$A198,СВЦЭМ!$B$33:$B$776,T$190)+'СЕТ СН'!$F$12</f>
        <v>110.01629158999999</v>
      </c>
      <c r="U198" s="36">
        <f>SUMIFS(СВЦЭМ!$F$33:$F$776,СВЦЭМ!$A$33:$A$776,$A198,СВЦЭМ!$B$33:$B$776,U$190)+'СЕТ СН'!$F$12</f>
        <v>112.32317412</v>
      </c>
      <c r="V198" s="36">
        <f>SUMIFS(СВЦЭМ!$F$33:$F$776,СВЦЭМ!$A$33:$A$776,$A198,СВЦЭМ!$B$33:$B$776,V$190)+'СЕТ СН'!$F$12</f>
        <v>116.77615181</v>
      </c>
      <c r="W198" s="36">
        <f>SUMIFS(СВЦЭМ!$F$33:$F$776,СВЦЭМ!$A$33:$A$776,$A198,СВЦЭМ!$B$33:$B$776,W$190)+'СЕТ СН'!$F$12</f>
        <v>115.43832064</v>
      </c>
      <c r="X198" s="36">
        <f>SUMIFS(СВЦЭМ!$F$33:$F$776,СВЦЭМ!$A$33:$A$776,$A198,СВЦЭМ!$B$33:$B$776,X$190)+'СЕТ СН'!$F$12</f>
        <v>106.95161040000001</v>
      </c>
      <c r="Y198" s="36">
        <f>SUMIFS(СВЦЭМ!$F$33:$F$776,СВЦЭМ!$A$33:$A$776,$A198,СВЦЭМ!$B$33:$B$776,Y$190)+'СЕТ СН'!$F$12</f>
        <v>111.60353532000001</v>
      </c>
    </row>
    <row r="199" spans="1:25" ht="15.75" x14ac:dyDescent="0.2">
      <c r="A199" s="35">
        <f t="shared" si="5"/>
        <v>43717</v>
      </c>
      <c r="B199" s="36">
        <f>SUMIFS(СВЦЭМ!$F$33:$F$776,СВЦЭМ!$A$33:$A$776,$A199,СВЦЭМ!$B$33:$B$776,B$190)+'СЕТ СН'!$F$12</f>
        <v>124.57211047</v>
      </c>
      <c r="C199" s="36">
        <f>SUMIFS(СВЦЭМ!$F$33:$F$776,СВЦЭМ!$A$33:$A$776,$A199,СВЦЭМ!$B$33:$B$776,C$190)+'СЕТ СН'!$F$12</f>
        <v>142.09853054000001</v>
      </c>
      <c r="D199" s="36">
        <f>SUMIFS(СВЦЭМ!$F$33:$F$776,СВЦЭМ!$A$33:$A$776,$A199,СВЦЭМ!$B$33:$B$776,D$190)+'СЕТ СН'!$F$12</f>
        <v>145.81651232999999</v>
      </c>
      <c r="E199" s="36">
        <f>SUMIFS(СВЦЭМ!$F$33:$F$776,СВЦЭМ!$A$33:$A$776,$A199,СВЦЭМ!$B$33:$B$776,E$190)+'СЕТ СН'!$F$12</f>
        <v>150.10072725000001</v>
      </c>
      <c r="F199" s="36">
        <f>SUMIFS(СВЦЭМ!$F$33:$F$776,СВЦЭМ!$A$33:$A$776,$A199,СВЦЭМ!$B$33:$B$776,F$190)+'СЕТ СН'!$F$12</f>
        <v>150.57952877</v>
      </c>
      <c r="G199" s="36">
        <f>SUMIFS(СВЦЭМ!$F$33:$F$776,СВЦЭМ!$A$33:$A$776,$A199,СВЦЭМ!$B$33:$B$776,G$190)+'СЕТ СН'!$F$12</f>
        <v>149.12803059999999</v>
      </c>
      <c r="H199" s="36">
        <f>SUMIFS(СВЦЭМ!$F$33:$F$776,СВЦЭМ!$A$33:$A$776,$A199,СВЦЭМ!$B$33:$B$776,H$190)+'СЕТ СН'!$F$12</f>
        <v>136.57568613000001</v>
      </c>
      <c r="I199" s="36">
        <f>SUMIFS(СВЦЭМ!$F$33:$F$776,СВЦЭМ!$A$33:$A$776,$A199,СВЦЭМ!$B$33:$B$776,I$190)+'СЕТ СН'!$F$12</f>
        <v>125.87354542</v>
      </c>
      <c r="J199" s="36">
        <f>SUMIFS(СВЦЭМ!$F$33:$F$776,СВЦЭМ!$A$33:$A$776,$A199,СВЦЭМ!$B$33:$B$776,J$190)+'СЕТ СН'!$F$12</f>
        <v>115.93517780000001</v>
      </c>
      <c r="K199" s="36">
        <f>SUMIFS(СВЦЭМ!$F$33:$F$776,СВЦЭМ!$A$33:$A$776,$A199,СВЦЭМ!$B$33:$B$776,K$190)+'СЕТ СН'!$F$12</f>
        <v>111.48054863</v>
      </c>
      <c r="L199" s="36">
        <f>SUMIFS(СВЦЭМ!$F$33:$F$776,СВЦЭМ!$A$33:$A$776,$A199,СВЦЭМ!$B$33:$B$776,L$190)+'СЕТ СН'!$F$12</f>
        <v>110.95553714</v>
      </c>
      <c r="M199" s="36">
        <f>SUMIFS(СВЦЭМ!$F$33:$F$776,СВЦЭМ!$A$33:$A$776,$A199,СВЦЭМ!$B$33:$B$776,M$190)+'СЕТ СН'!$F$12</f>
        <v>109.94752376</v>
      </c>
      <c r="N199" s="36">
        <f>SUMIFS(СВЦЭМ!$F$33:$F$776,СВЦЭМ!$A$33:$A$776,$A199,СВЦЭМ!$B$33:$B$776,N$190)+'СЕТ СН'!$F$12</f>
        <v>110.93021406</v>
      </c>
      <c r="O199" s="36">
        <f>SUMIFS(СВЦЭМ!$F$33:$F$776,СВЦЭМ!$A$33:$A$776,$A199,СВЦЭМ!$B$33:$B$776,O$190)+'СЕТ СН'!$F$12</f>
        <v>111.65337128</v>
      </c>
      <c r="P199" s="36">
        <f>SUMIFS(СВЦЭМ!$F$33:$F$776,СВЦЭМ!$A$33:$A$776,$A199,СВЦЭМ!$B$33:$B$776,P$190)+'СЕТ СН'!$F$12</f>
        <v>112.55886633</v>
      </c>
      <c r="Q199" s="36">
        <f>SUMIFS(СВЦЭМ!$F$33:$F$776,СВЦЭМ!$A$33:$A$776,$A199,СВЦЭМ!$B$33:$B$776,Q$190)+'СЕТ СН'!$F$12</f>
        <v>113.84695284999999</v>
      </c>
      <c r="R199" s="36">
        <f>SUMIFS(СВЦЭМ!$F$33:$F$776,СВЦЭМ!$A$33:$A$776,$A199,СВЦЭМ!$B$33:$B$776,R$190)+'СЕТ СН'!$F$12</f>
        <v>112.92538807</v>
      </c>
      <c r="S199" s="36">
        <f>SUMIFS(СВЦЭМ!$F$33:$F$776,СВЦЭМ!$A$33:$A$776,$A199,СВЦЭМ!$B$33:$B$776,S$190)+'СЕТ СН'!$F$12</f>
        <v>112.88296323</v>
      </c>
      <c r="T199" s="36">
        <f>SUMIFS(СВЦЭМ!$F$33:$F$776,СВЦЭМ!$A$33:$A$776,$A199,СВЦЭМ!$B$33:$B$776,T$190)+'СЕТ СН'!$F$12</f>
        <v>110.58438542</v>
      </c>
      <c r="U199" s="36">
        <f>SUMIFS(СВЦЭМ!$F$33:$F$776,СВЦЭМ!$A$33:$A$776,$A199,СВЦЭМ!$B$33:$B$776,U$190)+'СЕТ СН'!$F$12</f>
        <v>111.65593265</v>
      </c>
      <c r="V199" s="36">
        <f>SUMIFS(СВЦЭМ!$F$33:$F$776,СВЦЭМ!$A$33:$A$776,$A199,СВЦЭМ!$B$33:$B$776,V$190)+'СЕТ СН'!$F$12</f>
        <v>115.37881399</v>
      </c>
      <c r="W199" s="36">
        <f>SUMIFS(СВЦЭМ!$F$33:$F$776,СВЦЭМ!$A$33:$A$776,$A199,СВЦЭМ!$B$33:$B$776,W$190)+'СЕТ СН'!$F$12</f>
        <v>113.75400260000001</v>
      </c>
      <c r="X199" s="36">
        <f>SUMIFS(СВЦЭМ!$F$33:$F$776,СВЦЭМ!$A$33:$A$776,$A199,СВЦЭМ!$B$33:$B$776,X$190)+'СЕТ СН'!$F$12</f>
        <v>111.56796347</v>
      </c>
      <c r="Y199" s="36">
        <f>SUMIFS(СВЦЭМ!$F$33:$F$776,СВЦЭМ!$A$33:$A$776,$A199,СВЦЭМ!$B$33:$B$776,Y$190)+'СЕТ СН'!$F$12</f>
        <v>119.01849738</v>
      </c>
    </row>
    <row r="200" spans="1:25" ht="15.75" x14ac:dyDescent="0.2">
      <c r="A200" s="35">
        <f t="shared" si="5"/>
        <v>43718</v>
      </c>
      <c r="B200" s="36">
        <f>SUMIFS(СВЦЭМ!$F$33:$F$776,СВЦЭМ!$A$33:$A$776,$A200,СВЦЭМ!$B$33:$B$776,B$190)+'СЕТ СН'!$F$12</f>
        <v>128.26447084</v>
      </c>
      <c r="C200" s="36">
        <f>SUMIFS(СВЦЭМ!$F$33:$F$776,СВЦЭМ!$A$33:$A$776,$A200,СВЦЭМ!$B$33:$B$776,C$190)+'СЕТ СН'!$F$12</f>
        <v>132.74492033999999</v>
      </c>
      <c r="D200" s="36">
        <f>SUMIFS(СВЦЭМ!$F$33:$F$776,СВЦЭМ!$A$33:$A$776,$A200,СВЦЭМ!$B$33:$B$776,D$190)+'СЕТ СН'!$F$12</f>
        <v>135.91937908</v>
      </c>
      <c r="E200" s="36">
        <f>SUMIFS(СВЦЭМ!$F$33:$F$776,СВЦЭМ!$A$33:$A$776,$A200,СВЦЭМ!$B$33:$B$776,E$190)+'СЕТ СН'!$F$12</f>
        <v>136.56085768</v>
      </c>
      <c r="F200" s="36">
        <f>SUMIFS(СВЦЭМ!$F$33:$F$776,СВЦЭМ!$A$33:$A$776,$A200,СВЦЭМ!$B$33:$B$776,F$190)+'СЕТ СН'!$F$12</f>
        <v>134.48599161999999</v>
      </c>
      <c r="G200" s="36">
        <f>SUMIFS(СВЦЭМ!$F$33:$F$776,СВЦЭМ!$A$33:$A$776,$A200,СВЦЭМ!$B$33:$B$776,G$190)+'СЕТ СН'!$F$12</f>
        <v>133.80369793</v>
      </c>
      <c r="H200" s="36">
        <f>SUMIFS(СВЦЭМ!$F$33:$F$776,СВЦЭМ!$A$33:$A$776,$A200,СВЦЭМ!$B$33:$B$776,H$190)+'СЕТ СН'!$F$12</f>
        <v>129.12524263</v>
      </c>
      <c r="I200" s="36">
        <f>SUMIFS(СВЦЭМ!$F$33:$F$776,СВЦЭМ!$A$33:$A$776,$A200,СВЦЭМ!$B$33:$B$776,I$190)+'СЕТ СН'!$F$12</f>
        <v>127.06437035</v>
      </c>
      <c r="J200" s="36">
        <f>SUMIFS(СВЦЭМ!$F$33:$F$776,СВЦЭМ!$A$33:$A$776,$A200,СВЦЭМ!$B$33:$B$776,J$190)+'СЕТ СН'!$F$12</f>
        <v>131.74816335</v>
      </c>
      <c r="K200" s="36">
        <f>SUMIFS(СВЦЭМ!$F$33:$F$776,СВЦЭМ!$A$33:$A$776,$A200,СВЦЭМ!$B$33:$B$776,K$190)+'СЕТ СН'!$F$12</f>
        <v>131.93629819</v>
      </c>
      <c r="L200" s="36">
        <f>SUMIFS(СВЦЭМ!$F$33:$F$776,СВЦЭМ!$A$33:$A$776,$A200,СВЦЭМ!$B$33:$B$776,L$190)+'СЕТ СН'!$F$12</f>
        <v>134.26853317000001</v>
      </c>
      <c r="M200" s="36">
        <f>SUMIFS(СВЦЭМ!$F$33:$F$776,СВЦЭМ!$A$33:$A$776,$A200,СВЦЭМ!$B$33:$B$776,M$190)+'СЕТ СН'!$F$12</f>
        <v>132.80999351</v>
      </c>
      <c r="N200" s="36">
        <f>SUMIFS(СВЦЭМ!$F$33:$F$776,СВЦЭМ!$A$33:$A$776,$A200,СВЦЭМ!$B$33:$B$776,N$190)+'СЕТ СН'!$F$12</f>
        <v>131.84529712</v>
      </c>
      <c r="O200" s="36">
        <f>SUMIFS(СВЦЭМ!$F$33:$F$776,СВЦЭМ!$A$33:$A$776,$A200,СВЦЭМ!$B$33:$B$776,O$190)+'СЕТ СН'!$F$12</f>
        <v>131.79031642000001</v>
      </c>
      <c r="P200" s="36">
        <f>SUMIFS(СВЦЭМ!$F$33:$F$776,СВЦЭМ!$A$33:$A$776,$A200,СВЦЭМ!$B$33:$B$776,P$190)+'СЕТ СН'!$F$12</f>
        <v>131.98692993</v>
      </c>
      <c r="Q200" s="36">
        <f>SUMIFS(СВЦЭМ!$F$33:$F$776,СВЦЭМ!$A$33:$A$776,$A200,СВЦЭМ!$B$33:$B$776,Q$190)+'СЕТ СН'!$F$12</f>
        <v>131.15296258999999</v>
      </c>
      <c r="R200" s="36">
        <f>SUMIFS(СВЦЭМ!$F$33:$F$776,СВЦЭМ!$A$33:$A$776,$A200,СВЦЭМ!$B$33:$B$776,R$190)+'СЕТ СН'!$F$12</f>
        <v>130.13802935999999</v>
      </c>
      <c r="S200" s="36">
        <f>SUMIFS(СВЦЭМ!$F$33:$F$776,СВЦЭМ!$A$33:$A$776,$A200,СВЦЭМ!$B$33:$B$776,S$190)+'СЕТ СН'!$F$12</f>
        <v>129.03979468</v>
      </c>
      <c r="T200" s="36">
        <f>SUMIFS(СВЦЭМ!$F$33:$F$776,СВЦЭМ!$A$33:$A$776,$A200,СВЦЭМ!$B$33:$B$776,T$190)+'СЕТ СН'!$F$12</f>
        <v>130.93807376000001</v>
      </c>
      <c r="U200" s="36">
        <f>SUMIFS(СВЦЭМ!$F$33:$F$776,СВЦЭМ!$A$33:$A$776,$A200,СВЦЭМ!$B$33:$B$776,U$190)+'СЕТ СН'!$F$12</f>
        <v>133.29732046999999</v>
      </c>
      <c r="V200" s="36">
        <f>SUMIFS(СВЦЭМ!$F$33:$F$776,СВЦЭМ!$A$33:$A$776,$A200,СВЦЭМ!$B$33:$B$776,V$190)+'СЕТ СН'!$F$12</f>
        <v>136.01295533000001</v>
      </c>
      <c r="W200" s="36">
        <f>SUMIFS(СВЦЭМ!$F$33:$F$776,СВЦЭМ!$A$33:$A$776,$A200,СВЦЭМ!$B$33:$B$776,W$190)+'СЕТ СН'!$F$12</f>
        <v>132.53856669000001</v>
      </c>
      <c r="X200" s="36">
        <f>SUMIFS(СВЦЭМ!$F$33:$F$776,СВЦЭМ!$A$33:$A$776,$A200,СВЦЭМ!$B$33:$B$776,X$190)+'СЕТ СН'!$F$12</f>
        <v>126.67404988</v>
      </c>
      <c r="Y200" s="36">
        <f>SUMIFS(СВЦЭМ!$F$33:$F$776,СВЦЭМ!$A$33:$A$776,$A200,СВЦЭМ!$B$33:$B$776,Y$190)+'СЕТ СН'!$F$12</f>
        <v>129.73566084000001</v>
      </c>
    </row>
    <row r="201" spans="1:25" ht="15.75" x14ac:dyDescent="0.2">
      <c r="A201" s="35">
        <f t="shared" si="5"/>
        <v>43719</v>
      </c>
      <c r="B201" s="36">
        <f>SUMIFS(СВЦЭМ!$F$33:$F$776,СВЦЭМ!$A$33:$A$776,$A201,СВЦЭМ!$B$33:$B$776,B$190)+'СЕТ СН'!$F$12</f>
        <v>147.92857731000001</v>
      </c>
      <c r="C201" s="36">
        <f>SUMIFS(СВЦЭМ!$F$33:$F$776,СВЦЭМ!$A$33:$A$776,$A201,СВЦЭМ!$B$33:$B$776,C$190)+'СЕТ СН'!$F$12</f>
        <v>154.09889118999999</v>
      </c>
      <c r="D201" s="36">
        <f>SUMIFS(СВЦЭМ!$F$33:$F$776,СВЦЭМ!$A$33:$A$776,$A201,СВЦЭМ!$B$33:$B$776,D$190)+'СЕТ СН'!$F$12</f>
        <v>160.48487104</v>
      </c>
      <c r="E201" s="36">
        <f>SUMIFS(СВЦЭМ!$F$33:$F$776,СВЦЭМ!$A$33:$A$776,$A201,СВЦЭМ!$B$33:$B$776,E$190)+'СЕТ СН'!$F$12</f>
        <v>162.40767692</v>
      </c>
      <c r="F201" s="36">
        <f>SUMIFS(СВЦЭМ!$F$33:$F$776,СВЦЭМ!$A$33:$A$776,$A201,СВЦЭМ!$B$33:$B$776,F$190)+'СЕТ СН'!$F$12</f>
        <v>163.90381411000001</v>
      </c>
      <c r="G201" s="36">
        <f>SUMIFS(СВЦЭМ!$F$33:$F$776,СВЦЭМ!$A$33:$A$776,$A201,СВЦЭМ!$B$33:$B$776,G$190)+'СЕТ СН'!$F$12</f>
        <v>159.34754409000001</v>
      </c>
      <c r="H201" s="36">
        <f>SUMIFS(СВЦЭМ!$F$33:$F$776,СВЦЭМ!$A$33:$A$776,$A201,СВЦЭМ!$B$33:$B$776,H$190)+'СЕТ СН'!$F$12</f>
        <v>148.81152628000001</v>
      </c>
      <c r="I201" s="36">
        <f>SUMIFS(СВЦЭМ!$F$33:$F$776,СВЦЭМ!$A$33:$A$776,$A201,СВЦЭМ!$B$33:$B$776,I$190)+'СЕТ СН'!$F$12</f>
        <v>139.82220108999999</v>
      </c>
      <c r="J201" s="36">
        <f>SUMIFS(СВЦЭМ!$F$33:$F$776,СВЦЭМ!$A$33:$A$776,$A201,СВЦЭМ!$B$33:$B$776,J$190)+'СЕТ СН'!$F$12</f>
        <v>130.76266233000001</v>
      </c>
      <c r="K201" s="36">
        <f>SUMIFS(СВЦЭМ!$F$33:$F$776,СВЦЭМ!$A$33:$A$776,$A201,СВЦЭМ!$B$33:$B$776,K$190)+'СЕТ СН'!$F$12</f>
        <v>129.31709294000001</v>
      </c>
      <c r="L201" s="36">
        <f>SUMIFS(СВЦЭМ!$F$33:$F$776,СВЦЭМ!$A$33:$A$776,$A201,СВЦЭМ!$B$33:$B$776,L$190)+'СЕТ СН'!$F$12</f>
        <v>129.90347682999999</v>
      </c>
      <c r="M201" s="36">
        <f>SUMIFS(СВЦЭМ!$F$33:$F$776,СВЦЭМ!$A$33:$A$776,$A201,СВЦЭМ!$B$33:$B$776,M$190)+'СЕТ СН'!$F$12</f>
        <v>128.31833818000001</v>
      </c>
      <c r="N201" s="36">
        <f>SUMIFS(СВЦЭМ!$F$33:$F$776,СВЦЭМ!$A$33:$A$776,$A201,СВЦЭМ!$B$33:$B$776,N$190)+'СЕТ СН'!$F$12</f>
        <v>129.86203196</v>
      </c>
      <c r="O201" s="36">
        <f>SUMIFS(СВЦЭМ!$F$33:$F$776,СВЦЭМ!$A$33:$A$776,$A201,СВЦЭМ!$B$33:$B$776,O$190)+'СЕТ СН'!$F$12</f>
        <v>131.81875432999999</v>
      </c>
      <c r="P201" s="36">
        <f>SUMIFS(СВЦЭМ!$F$33:$F$776,СВЦЭМ!$A$33:$A$776,$A201,СВЦЭМ!$B$33:$B$776,P$190)+'СЕТ СН'!$F$12</f>
        <v>132.92993838000001</v>
      </c>
      <c r="Q201" s="36">
        <f>SUMIFS(СВЦЭМ!$F$33:$F$776,СВЦЭМ!$A$33:$A$776,$A201,СВЦЭМ!$B$33:$B$776,Q$190)+'СЕТ СН'!$F$12</f>
        <v>134.30588449000001</v>
      </c>
      <c r="R201" s="36">
        <f>SUMIFS(СВЦЭМ!$F$33:$F$776,СВЦЭМ!$A$33:$A$776,$A201,СВЦЭМ!$B$33:$B$776,R$190)+'СЕТ СН'!$F$12</f>
        <v>131.62154502999999</v>
      </c>
      <c r="S201" s="36">
        <f>SUMIFS(СВЦЭМ!$F$33:$F$776,СВЦЭМ!$A$33:$A$776,$A201,СВЦЭМ!$B$33:$B$776,S$190)+'СЕТ СН'!$F$12</f>
        <v>132.02717769</v>
      </c>
      <c r="T201" s="36">
        <f>SUMIFS(СВЦЭМ!$F$33:$F$776,СВЦЭМ!$A$33:$A$776,$A201,СВЦЭМ!$B$33:$B$776,T$190)+'СЕТ СН'!$F$12</f>
        <v>131.50283797</v>
      </c>
      <c r="U201" s="36">
        <f>SUMIFS(СВЦЭМ!$F$33:$F$776,СВЦЭМ!$A$33:$A$776,$A201,СВЦЭМ!$B$33:$B$776,U$190)+'СЕТ СН'!$F$12</f>
        <v>132.13056202000001</v>
      </c>
      <c r="V201" s="36">
        <f>SUMIFS(СВЦЭМ!$F$33:$F$776,СВЦЭМ!$A$33:$A$776,$A201,СВЦЭМ!$B$33:$B$776,V$190)+'СЕТ СН'!$F$12</f>
        <v>134.22690806</v>
      </c>
      <c r="W201" s="36">
        <f>SUMIFS(СВЦЭМ!$F$33:$F$776,СВЦЭМ!$A$33:$A$776,$A201,СВЦЭМ!$B$33:$B$776,W$190)+'СЕТ СН'!$F$12</f>
        <v>130.82972891</v>
      </c>
      <c r="X201" s="36">
        <f>SUMIFS(СВЦЭМ!$F$33:$F$776,СВЦЭМ!$A$33:$A$776,$A201,СВЦЭМ!$B$33:$B$776,X$190)+'СЕТ СН'!$F$12</f>
        <v>127.09246059</v>
      </c>
      <c r="Y201" s="36">
        <f>SUMIFS(СВЦЭМ!$F$33:$F$776,СВЦЭМ!$A$33:$A$776,$A201,СВЦЭМ!$B$33:$B$776,Y$190)+'СЕТ СН'!$F$12</f>
        <v>129.72084892000001</v>
      </c>
    </row>
    <row r="202" spans="1:25" ht="15.75" x14ac:dyDescent="0.2">
      <c r="A202" s="35">
        <f t="shared" si="5"/>
        <v>43720</v>
      </c>
      <c r="B202" s="36">
        <f>SUMIFS(СВЦЭМ!$F$33:$F$776,СВЦЭМ!$A$33:$A$776,$A202,СВЦЭМ!$B$33:$B$776,B$190)+'СЕТ СН'!$F$12</f>
        <v>142.31933348000001</v>
      </c>
      <c r="C202" s="36">
        <f>SUMIFS(СВЦЭМ!$F$33:$F$776,СВЦЭМ!$A$33:$A$776,$A202,СВЦЭМ!$B$33:$B$776,C$190)+'СЕТ СН'!$F$12</f>
        <v>147.35618969000001</v>
      </c>
      <c r="D202" s="36">
        <f>SUMIFS(СВЦЭМ!$F$33:$F$776,СВЦЭМ!$A$33:$A$776,$A202,СВЦЭМ!$B$33:$B$776,D$190)+'СЕТ СН'!$F$12</f>
        <v>151.34898483000001</v>
      </c>
      <c r="E202" s="36">
        <f>SUMIFS(СВЦЭМ!$F$33:$F$776,СВЦЭМ!$A$33:$A$776,$A202,СВЦЭМ!$B$33:$B$776,E$190)+'СЕТ СН'!$F$12</f>
        <v>153.98966643</v>
      </c>
      <c r="F202" s="36">
        <f>SUMIFS(СВЦЭМ!$F$33:$F$776,СВЦЭМ!$A$33:$A$776,$A202,СВЦЭМ!$B$33:$B$776,F$190)+'СЕТ СН'!$F$12</f>
        <v>154.86572598000001</v>
      </c>
      <c r="G202" s="36">
        <f>SUMIFS(СВЦЭМ!$F$33:$F$776,СВЦЭМ!$A$33:$A$776,$A202,СВЦЭМ!$B$33:$B$776,G$190)+'СЕТ СН'!$F$12</f>
        <v>150.10421790000001</v>
      </c>
      <c r="H202" s="36">
        <f>SUMIFS(СВЦЭМ!$F$33:$F$776,СВЦЭМ!$A$33:$A$776,$A202,СВЦЭМ!$B$33:$B$776,H$190)+'СЕТ СН'!$F$12</f>
        <v>140.49863511999999</v>
      </c>
      <c r="I202" s="36">
        <f>SUMIFS(СВЦЭМ!$F$33:$F$776,СВЦЭМ!$A$33:$A$776,$A202,СВЦЭМ!$B$33:$B$776,I$190)+'СЕТ СН'!$F$12</f>
        <v>129.51928307</v>
      </c>
      <c r="J202" s="36">
        <f>SUMIFS(СВЦЭМ!$F$33:$F$776,СВЦЭМ!$A$33:$A$776,$A202,СВЦЭМ!$B$33:$B$776,J$190)+'СЕТ СН'!$F$12</f>
        <v>121.92810720999999</v>
      </c>
      <c r="K202" s="36">
        <f>SUMIFS(СВЦЭМ!$F$33:$F$776,СВЦЭМ!$A$33:$A$776,$A202,СВЦЭМ!$B$33:$B$776,K$190)+'СЕТ СН'!$F$12</f>
        <v>122.46907487999999</v>
      </c>
      <c r="L202" s="36">
        <f>SUMIFS(СВЦЭМ!$F$33:$F$776,СВЦЭМ!$A$33:$A$776,$A202,СВЦЭМ!$B$33:$B$776,L$190)+'СЕТ СН'!$F$12</f>
        <v>125.07433401999999</v>
      </c>
      <c r="M202" s="36">
        <f>SUMIFS(СВЦЭМ!$F$33:$F$776,СВЦЭМ!$A$33:$A$776,$A202,СВЦЭМ!$B$33:$B$776,M$190)+'СЕТ СН'!$F$12</f>
        <v>123.66266874</v>
      </c>
      <c r="N202" s="36">
        <f>SUMIFS(СВЦЭМ!$F$33:$F$776,СВЦЭМ!$A$33:$A$776,$A202,СВЦЭМ!$B$33:$B$776,N$190)+'СЕТ СН'!$F$12</f>
        <v>121.72337437</v>
      </c>
      <c r="O202" s="36">
        <f>SUMIFS(СВЦЭМ!$F$33:$F$776,СВЦЭМ!$A$33:$A$776,$A202,СВЦЭМ!$B$33:$B$776,O$190)+'СЕТ СН'!$F$12</f>
        <v>122.11823477</v>
      </c>
      <c r="P202" s="36">
        <f>SUMIFS(СВЦЭМ!$F$33:$F$776,СВЦЭМ!$A$33:$A$776,$A202,СВЦЭМ!$B$33:$B$776,P$190)+'СЕТ СН'!$F$12</f>
        <v>122.10280118</v>
      </c>
      <c r="Q202" s="36">
        <f>SUMIFS(СВЦЭМ!$F$33:$F$776,СВЦЭМ!$A$33:$A$776,$A202,СВЦЭМ!$B$33:$B$776,Q$190)+'СЕТ СН'!$F$12</f>
        <v>120.09704343999999</v>
      </c>
      <c r="R202" s="36">
        <f>SUMIFS(СВЦЭМ!$F$33:$F$776,СВЦЭМ!$A$33:$A$776,$A202,СВЦЭМ!$B$33:$B$776,R$190)+'СЕТ СН'!$F$12</f>
        <v>119.21002357</v>
      </c>
      <c r="S202" s="36">
        <f>SUMIFS(СВЦЭМ!$F$33:$F$776,СВЦЭМ!$A$33:$A$776,$A202,СВЦЭМ!$B$33:$B$776,S$190)+'СЕТ СН'!$F$12</f>
        <v>119.71693166999999</v>
      </c>
      <c r="T202" s="36">
        <f>SUMIFS(СВЦЭМ!$F$33:$F$776,СВЦЭМ!$A$33:$A$776,$A202,СВЦЭМ!$B$33:$B$776,T$190)+'СЕТ СН'!$F$12</f>
        <v>120.91238074</v>
      </c>
      <c r="U202" s="36">
        <f>SUMIFS(СВЦЭМ!$F$33:$F$776,СВЦЭМ!$A$33:$A$776,$A202,СВЦЭМ!$B$33:$B$776,U$190)+'СЕТ СН'!$F$12</f>
        <v>125.04587927</v>
      </c>
      <c r="V202" s="36">
        <f>SUMIFS(СВЦЭМ!$F$33:$F$776,СВЦЭМ!$A$33:$A$776,$A202,СВЦЭМ!$B$33:$B$776,V$190)+'СЕТ СН'!$F$12</f>
        <v>129.72779510000001</v>
      </c>
      <c r="W202" s="36">
        <f>SUMIFS(СВЦЭМ!$F$33:$F$776,СВЦЭМ!$A$33:$A$776,$A202,СВЦЭМ!$B$33:$B$776,W$190)+'СЕТ СН'!$F$12</f>
        <v>125.3823235</v>
      </c>
      <c r="X202" s="36">
        <f>SUMIFS(СВЦЭМ!$F$33:$F$776,СВЦЭМ!$A$33:$A$776,$A202,СВЦЭМ!$B$33:$B$776,X$190)+'СЕТ СН'!$F$12</f>
        <v>122.56866635</v>
      </c>
      <c r="Y202" s="36">
        <f>SUMIFS(СВЦЭМ!$F$33:$F$776,СВЦЭМ!$A$33:$A$776,$A202,СВЦЭМ!$B$33:$B$776,Y$190)+'СЕТ СН'!$F$12</f>
        <v>131.74073963000001</v>
      </c>
    </row>
    <row r="203" spans="1:25" ht="15.75" x14ac:dyDescent="0.2">
      <c r="A203" s="35">
        <f t="shared" si="5"/>
        <v>43721</v>
      </c>
      <c r="B203" s="36">
        <f>SUMIFS(СВЦЭМ!$F$33:$F$776,СВЦЭМ!$A$33:$A$776,$A203,СВЦЭМ!$B$33:$B$776,B$190)+'СЕТ СН'!$F$12</f>
        <v>133.13595572</v>
      </c>
      <c r="C203" s="36">
        <f>SUMIFS(СВЦЭМ!$F$33:$F$776,СВЦЭМ!$A$33:$A$776,$A203,СВЦЭМ!$B$33:$B$776,C$190)+'СЕТ СН'!$F$12</f>
        <v>142.07952245000001</v>
      </c>
      <c r="D203" s="36">
        <f>SUMIFS(СВЦЭМ!$F$33:$F$776,СВЦЭМ!$A$33:$A$776,$A203,СВЦЭМ!$B$33:$B$776,D$190)+'СЕТ СН'!$F$12</f>
        <v>145.56250728000001</v>
      </c>
      <c r="E203" s="36">
        <f>SUMIFS(СВЦЭМ!$F$33:$F$776,СВЦЭМ!$A$33:$A$776,$A203,СВЦЭМ!$B$33:$B$776,E$190)+'СЕТ СН'!$F$12</f>
        <v>148.15643591</v>
      </c>
      <c r="F203" s="36">
        <f>SUMIFS(СВЦЭМ!$F$33:$F$776,СВЦЭМ!$A$33:$A$776,$A203,СВЦЭМ!$B$33:$B$776,F$190)+'СЕТ СН'!$F$12</f>
        <v>149.16267952000001</v>
      </c>
      <c r="G203" s="36">
        <f>SUMIFS(СВЦЭМ!$F$33:$F$776,СВЦЭМ!$A$33:$A$776,$A203,СВЦЭМ!$B$33:$B$776,G$190)+'СЕТ СН'!$F$12</f>
        <v>142.68640748000001</v>
      </c>
      <c r="H203" s="36">
        <f>SUMIFS(СВЦЭМ!$F$33:$F$776,СВЦЭМ!$A$33:$A$776,$A203,СВЦЭМ!$B$33:$B$776,H$190)+'СЕТ СН'!$F$12</f>
        <v>134.18949121</v>
      </c>
      <c r="I203" s="36">
        <f>SUMIFS(СВЦЭМ!$F$33:$F$776,СВЦЭМ!$A$33:$A$776,$A203,СВЦЭМ!$B$33:$B$776,I$190)+'СЕТ СН'!$F$12</f>
        <v>128.59178151</v>
      </c>
      <c r="J203" s="36">
        <f>SUMIFS(СВЦЭМ!$F$33:$F$776,СВЦЭМ!$A$33:$A$776,$A203,СВЦЭМ!$B$33:$B$776,J$190)+'СЕТ СН'!$F$12</f>
        <v>125.72276105</v>
      </c>
      <c r="K203" s="36">
        <f>SUMIFS(СВЦЭМ!$F$33:$F$776,СВЦЭМ!$A$33:$A$776,$A203,СВЦЭМ!$B$33:$B$776,K$190)+'СЕТ СН'!$F$12</f>
        <v>120.663207</v>
      </c>
      <c r="L203" s="36">
        <f>SUMIFS(СВЦЭМ!$F$33:$F$776,СВЦЭМ!$A$33:$A$776,$A203,СВЦЭМ!$B$33:$B$776,L$190)+'СЕТ СН'!$F$12</f>
        <v>119.31962319</v>
      </c>
      <c r="M203" s="36">
        <f>SUMIFS(СВЦЭМ!$F$33:$F$776,СВЦЭМ!$A$33:$A$776,$A203,СВЦЭМ!$B$33:$B$776,M$190)+'СЕТ СН'!$F$12</f>
        <v>119.50635124999999</v>
      </c>
      <c r="N203" s="36">
        <f>SUMIFS(СВЦЭМ!$F$33:$F$776,СВЦЭМ!$A$33:$A$776,$A203,СВЦЭМ!$B$33:$B$776,N$190)+'СЕТ СН'!$F$12</f>
        <v>122.34431839</v>
      </c>
      <c r="O203" s="36">
        <f>SUMIFS(СВЦЭМ!$F$33:$F$776,СВЦЭМ!$A$33:$A$776,$A203,СВЦЭМ!$B$33:$B$776,O$190)+'СЕТ СН'!$F$12</f>
        <v>123.54404124</v>
      </c>
      <c r="P203" s="36">
        <f>SUMIFS(СВЦЭМ!$F$33:$F$776,СВЦЭМ!$A$33:$A$776,$A203,СВЦЭМ!$B$33:$B$776,P$190)+'СЕТ СН'!$F$12</f>
        <v>123.50686803000001</v>
      </c>
      <c r="Q203" s="36">
        <f>SUMIFS(СВЦЭМ!$F$33:$F$776,СВЦЭМ!$A$33:$A$776,$A203,СВЦЭМ!$B$33:$B$776,Q$190)+'СЕТ СН'!$F$12</f>
        <v>124.20450021000001</v>
      </c>
      <c r="R203" s="36">
        <f>SUMIFS(СВЦЭМ!$F$33:$F$776,СВЦЭМ!$A$33:$A$776,$A203,СВЦЭМ!$B$33:$B$776,R$190)+'СЕТ СН'!$F$12</f>
        <v>117.64123134</v>
      </c>
      <c r="S203" s="36">
        <f>SUMIFS(СВЦЭМ!$F$33:$F$776,СВЦЭМ!$A$33:$A$776,$A203,СВЦЭМ!$B$33:$B$776,S$190)+'СЕТ СН'!$F$12</f>
        <v>121.30926504</v>
      </c>
      <c r="T203" s="36">
        <f>SUMIFS(СВЦЭМ!$F$33:$F$776,СВЦЭМ!$A$33:$A$776,$A203,СВЦЭМ!$B$33:$B$776,T$190)+'СЕТ СН'!$F$12</f>
        <v>124.44471806</v>
      </c>
      <c r="U203" s="36">
        <f>SUMIFS(СВЦЭМ!$F$33:$F$776,СВЦЭМ!$A$33:$A$776,$A203,СВЦЭМ!$B$33:$B$776,U$190)+'СЕТ СН'!$F$12</f>
        <v>126.90128435</v>
      </c>
      <c r="V203" s="36">
        <f>SUMIFS(СВЦЭМ!$F$33:$F$776,СВЦЭМ!$A$33:$A$776,$A203,СВЦЭМ!$B$33:$B$776,V$190)+'СЕТ СН'!$F$12</f>
        <v>117.97345190999999</v>
      </c>
      <c r="W203" s="36">
        <f>SUMIFS(СВЦЭМ!$F$33:$F$776,СВЦЭМ!$A$33:$A$776,$A203,СВЦЭМ!$B$33:$B$776,W$190)+'СЕТ СН'!$F$12</f>
        <v>120.9300649</v>
      </c>
      <c r="X203" s="36">
        <f>SUMIFS(СВЦЭМ!$F$33:$F$776,СВЦЭМ!$A$33:$A$776,$A203,СВЦЭМ!$B$33:$B$776,X$190)+'СЕТ СН'!$F$12</f>
        <v>115.36880425</v>
      </c>
      <c r="Y203" s="36">
        <f>SUMIFS(СВЦЭМ!$F$33:$F$776,СВЦЭМ!$A$33:$A$776,$A203,СВЦЭМ!$B$33:$B$776,Y$190)+'СЕТ СН'!$F$12</f>
        <v>130.21724573</v>
      </c>
    </row>
    <row r="204" spans="1:25" ht="15.75" x14ac:dyDescent="0.2">
      <c r="A204" s="35">
        <f t="shared" si="5"/>
        <v>43722</v>
      </c>
      <c r="B204" s="36">
        <f>SUMIFS(СВЦЭМ!$F$33:$F$776,СВЦЭМ!$A$33:$A$776,$A204,СВЦЭМ!$B$33:$B$776,B$190)+'СЕТ СН'!$F$12</f>
        <v>148.82357307999999</v>
      </c>
      <c r="C204" s="36">
        <f>SUMIFS(СВЦЭМ!$F$33:$F$776,СВЦЭМ!$A$33:$A$776,$A204,СВЦЭМ!$B$33:$B$776,C$190)+'СЕТ СН'!$F$12</f>
        <v>148.47016339000001</v>
      </c>
      <c r="D204" s="36">
        <f>SUMIFS(СВЦЭМ!$F$33:$F$776,СВЦЭМ!$A$33:$A$776,$A204,СВЦЭМ!$B$33:$B$776,D$190)+'СЕТ СН'!$F$12</f>
        <v>152.79376884000001</v>
      </c>
      <c r="E204" s="36">
        <f>SUMIFS(СВЦЭМ!$F$33:$F$776,СВЦЭМ!$A$33:$A$776,$A204,СВЦЭМ!$B$33:$B$776,E$190)+'СЕТ СН'!$F$12</f>
        <v>154.74174597999999</v>
      </c>
      <c r="F204" s="36">
        <f>SUMIFS(СВЦЭМ!$F$33:$F$776,СВЦЭМ!$A$33:$A$776,$A204,СВЦЭМ!$B$33:$B$776,F$190)+'СЕТ СН'!$F$12</f>
        <v>155.58951461999999</v>
      </c>
      <c r="G204" s="36">
        <f>SUMIFS(СВЦЭМ!$F$33:$F$776,СВЦЭМ!$A$33:$A$776,$A204,СВЦЭМ!$B$33:$B$776,G$190)+'СЕТ СН'!$F$12</f>
        <v>155.26819789999999</v>
      </c>
      <c r="H204" s="36">
        <f>SUMIFS(СВЦЭМ!$F$33:$F$776,СВЦЭМ!$A$33:$A$776,$A204,СВЦЭМ!$B$33:$B$776,H$190)+'СЕТ СН'!$F$12</f>
        <v>150.54773832000001</v>
      </c>
      <c r="I204" s="36">
        <f>SUMIFS(СВЦЭМ!$F$33:$F$776,СВЦЭМ!$A$33:$A$776,$A204,СВЦЭМ!$B$33:$B$776,I$190)+'СЕТ СН'!$F$12</f>
        <v>141.82470662</v>
      </c>
      <c r="J204" s="36">
        <f>SUMIFS(СВЦЭМ!$F$33:$F$776,СВЦЭМ!$A$33:$A$776,$A204,СВЦЭМ!$B$33:$B$776,J$190)+'СЕТ СН'!$F$12</f>
        <v>129.13883190999999</v>
      </c>
      <c r="K204" s="36">
        <f>SUMIFS(СВЦЭМ!$F$33:$F$776,СВЦЭМ!$A$33:$A$776,$A204,СВЦЭМ!$B$33:$B$776,K$190)+'СЕТ СН'!$F$12</f>
        <v>121.13251416999999</v>
      </c>
      <c r="L204" s="36">
        <f>SUMIFS(СВЦЭМ!$F$33:$F$776,СВЦЭМ!$A$33:$A$776,$A204,СВЦЭМ!$B$33:$B$776,L$190)+'СЕТ СН'!$F$12</f>
        <v>117.21076673</v>
      </c>
      <c r="M204" s="36">
        <f>SUMIFS(СВЦЭМ!$F$33:$F$776,СВЦЭМ!$A$33:$A$776,$A204,СВЦЭМ!$B$33:$B$776,M$190)+'СЕТ СН'!$F$12</f>
        <v>115.74018555000001</v>
      </c>
      <c r="N204" s="36">
        <f>SUMIFS(СВЦЭМ!$F$33:$F$776,СВЦЭМ!$A$33:$A$776,$A204,СВЦЭМ!$B$33:$B$776,N$190)+'СЕТ СН'!$F$12</f>
        <v>116.92469981000001</v>
      </c>
      <c r="O204" s="36">
        <f>SUMIFS(СВЦЭМ!$F$33:$F$776,СВЦЭМ!$A$33:$A$776,$A204,СВЦЭМ!$B$33:$B$776,O$190)+'СЕТ СН'!$F$12</f>
        <v>118.45644657</v>
      </c>
      <c r="P204" s="36">
        <f>SUMIFS(СВЦЭМ!$F$33:$F$776,СВЦЭМ!$A$33:$A$776,$A204,СВЦЭМ!$B$33:$B$776,P$190)+'СЕТ СН'!$F$12</f>
        <v>122.13235537</v>
      </c>
      <c r="Q204" s="36">
        <f>SUMIFS(СВЦЭМ!$F$33:$F$776,СВЦЭМ!$A$33:$A$776,$A204,СВЦЭМ!$B$33:$B$776,Q$190)+'СЕТ СН'!$F$12</f>
        <v>122.49324891000001</v>
      </c>
      <c r="R204" s="36">
        <f>SUMIFS(СВЦЭМ!$F$33:$F$776,СВЦЭМ!$A$33:$A$776,$A204,СВЦЭМ!$B$33:$B$776,R$190)+'СЕТ СН'!$F$12</f>
        <v>115.13350269</v>
      </c>
      <c r="S204" s="36">
        <f>SUMIFS(СВЦЭМ!$F$33:$F$776,СВЦЭМ!$A$33:$A$776,$A204,СВЦЭМ!$B$33:$B$776,S$190)+'СЕТ СН'!$F$12</f>
        <v>108.3804865</v>
      </c>
      <c r="T204" s="36">
        <f>SUMIFS(СВЦЭМ!$F$33:$F$776,СВЦЭМ!$A$33:$A$776,$A204,СВЦЭМ!$B$33:$B$776,T$190)+'СЕТ СН'!$F$12</f>
        <v>108.97124694999999</v>
      </c>
      <c r="U204" s="36">
        <f>SUMIFS(СВЦЭМ!$F$33:$F$776,СВЦЭМ!$A$33:$A$776,$A204,СВЦЭМ!$B$33:$B$776,U$190)+'СЕТ СН'!$F$12</f>
        <v>109.69943920999999</v>
      </c>
      <c r="V204" s="36">
        <f>SUMIFS(СВЦЭМ!$F$33:$F$776,СВЦЭМ!$A$33:$A$776,$A204,СВЦЭМ!$B$33:$B$776,V$190)+'СЕТ СН'!$F$12</f>
        <v>113.44594278</v>
      </c>
      <c r="W204" s="36">
        <f>SUMIFS(СВЦЭМ!$F$33:$F$776,СВЦЭМ!$A$33:$A$776,$A204,СВЦЭМ!$B$33:$B$776,W$190)+'СЕТ СН'!$F$12</f>
        <v>111.88800208000001</v>
      </c>
      <c r="X204" s="36">
        <f>SUMIFS(СВЦЭМ!$F$33:$F$776,СВЦЭМ!$A$33:$A$776,$A204,СВЦЭМ!$B$33:$B$776,X$190)+'СЕТ СН'!$F$12</f>
        <v>105.49655505</v>
      </c>
      <c r="Y204" s="36">
        <f>SUMIFS(СВЦЭМ!$F$33:$F$776,СВЦЭМ!$A$33:$A$776,$A204,СВЦЭМ!$B$33:$B$776,Y$190)+'СЕТ СН'!$F$12</f>
        <v>110.99173516</v>
      </c>
    </row>
    <row r="205" spans="1:25" ht="15.75" x14ac:dyDescent="0.2">
      <c r="A205" s="35">
        <f t="shared" si="5"/>
        <v>43723</v>
      </c>
      <c r="B205" s="36">
        <f>SUMIFS(СВЦЭМ!$F$33:$F$776,СВЦЭМ!$A$33:$A$776,$A205,СВЦЭМ!$B$33:$B$776,B$190)+'СЕТ СН'!$F$12</f>
        <v>127.24674902</v>
      </c>
      <c r="C205" s="36">
        <f>SUMIFS(СВЦЭМ!$F$33:$F$776,СВЦЭМ!$A$33:$A$776,$A205,СВЦЭМ!$B$33:$B$776,C$190)+'СЕТ СН'!$F$12</f>
        <v>134.76830537999999</v>
      </c>
      <c r="D205" s="36">
        <f>SUMIFS(СВЦЭМ!$F$33:$F$776,СВЦЭМ!$A$33:$A$776,$A205,СВЦЭМ!$B$33:$B$776,D$190)+'СЕТ СН'!$F$12</f>
        <v>139.68787323999999</v>
      </c>
      <c r="E205" s="36">
        <f>SUMIFS(СВЦЭМ!$F$33:$F$776,СВЦЭМ!$A$33:$A$776,$A205,СВЦЭМ!$B$33:$B$776,E$190)+'СЕТ СН'!$F$12</f>
        <v>141.85306413999999</v>
      </c>
      <c r="F205" s="36">
        <f>SUMIFS(СВЦЭМ!$F$33:$F$776,СВЦЭМ!$A$33:$A$776,$A205,СВЦЭМ!$B$33:$B$776,F$190)+'СЕТ СН'!$F$12</f>
        <v>142.23252479000001</v>
      </c>
      <c r="G205" s="36">
        <f>SUMIFS(СВЦЭМ!$F$33:$F$776,СВЦЭМ!$A$33:$A$776,$A205,СВЦЭМ!$B$33:$B$776,G$190)+'СЕТ СН'!$F$12</f>
        <v>141.11559468999999</v>
      </c>
      <c r="H205" s="36">
        <f>SUMIFS(СВЦЭМ!$F$33:$F$776,СВЦЭМ!$A$33:$A$776,$A205,СВЦЭМ!$B$33:$B$776,H$190)+'СЕТ СН'!$F$12</f>
        <v>137.09803733000001</v>
      </c>
      <c r="I205" s="36">
        <f>SUMIFS(СВЦЭМ!$F$33:$F$776,СВЦЭМ!$A$33:$A$776,$A205,СВЦЭМ!$B$33:$B$776,I$190)+'СЕТ СН'!$F$12</f>
        <v>131.33293019000001</v>
      </c>
      <c r="J205" s="36">
        <f>SUMIFS(СВЦЭМ!$F$33:$F$776,СВЦЭМ!$A$33:$A$776,$A205,СВЦЭМ!$B$33:$B$776,J$190)+'СЕТ СН'!$F$12</f>
        <v>120.99865969</v>
      </c>
      <c r="K205" s="36">
        <f>SUMIFS(СВЦЭМ!$F$33:$F$776,СВЦЭМ!$A$33:$A$776,$A205,СВЦЭМ!$B$33:$B$776,K$190)+'СЕТ СН'!$F$12</f>
        <v>115.46063066000001</v>
      </c>
      <c r="L205" s="36">
        <f>SUMIFS(СВЦЭМ!$F$33:$F$776,СВЦЭМ!$A$33:$A$776,$A205,СВЦЭМ!$B$33:$B$776,L$190)+'СЕТ СН'!$F$12</f>
        <v>119.13002363</v>
      </c>
      <c r="M205" s="36">
        <f>SUMIFS(СВЦЭМ!$F$33:$F$776,СВЦЭМ!$A$33:$A$776,$A205,СВЦЭМ!$B$33:$B$776,M$190)+'СЕТ СН'!$F$12</f>
        <v>117.44390546</v>
      </c>
      <c r="N205" s="36">
        <f>SUMIFS(СВЦЭМ!$F$33:$F$776,СВЦЭМ!$A$33:$A$776,$A205,СВЦЭМ!$B$33:$B$776,N$190)+'СЕТ СН'!$F$12</f>
        <v>116.2150587</v>
      </c>
      <c r="O205" s="36">
        <f>SUMIFS(СВЦЭМ!$F$33:$F$776,СВЦЭМ!$A$33:$A$776,$A205,СВЦЭМ!$B$33:$B$776,O$190)+'СЕТ СН'!$F$12</f>
        <v>116.50309319</v>
      </c>
      <c r="P205" s="36">
        <f>SUMIFS(СВЦЭМ!$F$33:$F$776,СВЦЭМ!$A$33:$A$776,$A205,СВЦЭМ!$B$33:$B$776,P$190)+'СЕТ СН'!$F$12</f>
        <v>117.27425504</v>
      </c>
      <c r="Q205" s="36">
        <f>SUMIFS(СВЦЭМ!$F$33:$F$776,СВЦЭМ!$A$33:$A$776,$A205,СВЦЭМ!$B$33:$B$776,Q$190)+'СЕТ СН'!$F$12</f>
        <v>118.73204715</v>
      </c>
      <c r="R205" s="36">
        <f>SUMIFS(СВЦЭМ!$F$33:$F$776,СВЦЭМ!$A$33:$A$776,$A205,СВЦЭМ!$B$33:$B$776,R$190)+'СЕТ СН'!$F$12</f>
        <v>109.49469729</v>
      </c>
      <c r="S205" s="36">
        <f>SUMIFS(СВЦЭМ!$F$33:$F$776,СВЦЭМ!$A$33:$A$776,$A205,СВЦЭМ!$B$33:$B$776,S$190)+'СЕТ СН'!$F$12</f>
        <v>106.86005516</v>
      </c>
      <c r="T205" s="36">
        <f>SUMIFS(СВЦЭМ!$F$33:$F$776,СВЦЭМ!$A$33:$A$776,$A205,СВЦЭМ!$B$33:$B$776,T$190)+'СЕТ СН'!$F$12</f>
        <v>108.62009489</v>
      </c>
      <c r="U205" s="36">
        <f>SUMIFS(СВЦЭМ!$F$33:$F$776,СВЦЭМ!$A$33:$A$776,$A205,СВЦЭМ!$B$33:$B$776,U$190)+'СЕТ СН'!$F$12</f>
        <v>112.14126902</v>
      </c>
      <c r="V205" s="36">
        <f>SUMIFS(СВЦЭМ!$F$33:$F$776,СВЦЭМ!$A$33:$A$776,$A205,СВЦЭМ!$B$33:$B$776,V$190)+'СЕТ СН'!$F$12</f>
        <v>117.45154793</v>
      </c>
      <c r="W205" s="36">
        <f>SUMIFS(СВЦЭМ!$F$33:$F$776,СВЦЭМ!$A$33:$A$776,$A205,СВЦЭМ!$B$33:$B$776,W$190)+'СЕТ СН'!$F$12</f>
        <v>115.41239784</v>
      </c>
      <c r="X205" s="36">
        <f>SUMIFS(СВЦЭМ!$F$33:$F$776,СВЦЭМ!$A$33:$A$776,$A205,СВЦЭМ!$B$33:$B$776,X$190)+'СЕТ СН'!$F$12</f>
        <v>107.77417642</v>
      </c>
      <c r="Y205" s="36">
        <f>SUMIFS(СВЦЭМ!$F$33:$F$776,СВЦЭМ!$A$33:$A$776,$A205,СВЦЭМ!$B$33:$B$776,Y$190)+'СЕТ СН'!$F$12</f>
        <v>116.61206236</v>
      </c>
    </row>
    <row r="206" spans="1:25" ht="15.75" x14ac:dyDescent="0.2">
      <c r="A206" s="35">
        <f t="shared" si="5"/>
        <v>43724</v>
      </c>
      <c r="B206" s="36">
        <f>SUMIFS(СВЦЭМ!$F$33:$F$776,СВЦЭМ!$A$33:$A$776,$A206,СВЦЭМ!$B$33:$B$776,B$190)+'СЕТ СН'!$F$12</f>
        <v>135.48016881000001</v>
      </c>
      <c r="C206" s="36">
        <f>SUMIFS(СВЦЭМ!$F$33:$F$776,СВЦЭМ!$A$33:$A$776,$A206,СВЦЭМ!$B$33:$B$776,C$190)+'СЕТ СН'!$F$12</f>
        <v>142.25429586999999</v>
      </c>
      <c r="D206" s="36">
        <f>SUMIFS(СВЦЭМ!$F$33:$F$776,СВЦЭМ!$A$33:$A$776,$A206,СВЦЭМ!$B$33:$B$776,D$190)+'СЕТ СН'!$F$12</f>
        <v>146.37224452000001</v>
      </c>
      <c r="E206" s="36">
        <f>SUMIFS(СВЦЭМ!$F$33:$F$776,СВЦЭМ!$A$33:$A$776,$A206,СВЦЭМ!$B$33:$B$776,E$190)+'СЕТ СН'!$F$12</f>
        <v>147.04209230000001</v>
      </c>
      <c r="F206" s="36">
        <f>SUMIFS(СВЦЭМ!$F$33:$F$776,СВЦЭМ!$A$33:$A$776,$A206,СВЦЭМ!$B$33:$B$776,F$190)+'СЕТ СН'!$F$12</f>
        <v>148.15073267</v>
      </c>
      <c r="G206" s="36">
        <f>SUMIFS(СВЦЭМ!$F$33:$F$776,СВЦЭМ!$A$33:$A$776,$A206,СВЦЭМ!$B$33:$B$776,G$190)+'СЕТ СН'!$F$12</f>
        <v>147.55133778000001</v>
      </c>
      <c r="H206" s="36">
        <f>SUMIFS(СВЦЭМ!$F$33:$F$776,СВЦЭМ!$A$33:$A$776,$A206,СВЦЭМ!$B$33:$B$776,H$190)+'СЕТ СН'!$F$12</f>
        <v>138.68259187999999</v>
      </c>
      <c r="I206" s="36">
        <f>SUMIFS(СВЦЭМ!$F$33:$F$776,СВЦЭМ!$A$33:$A$776,$A206,СВЦЭМ!$B$33:$B$776,I$190)+'СЕТ СН'!$F$12</f>
        <v>130.0512387</v>
      </c>
      <c r="J206" s="36">
        <f>SUMIFS(СВЦЭМ!$F$33:$F$776,СВЦЭМ!$A$33:$A$776,$A206,СВЦЭМ!$B$33:$B$776,J$190)+'СЕТ СН'!$F$12</f>
        <v>125.85671218</v>
      </c>
      <c r="K206" s="36">
        <f>SUMIFS(СВЦЭМ!$F$33:$F$776,СВЦЭМ!$A$33:$A$776,$A206,СВЦЭМ!$B$33:$B$776,K$190)+'СЕТ СН'!$F$12</f>
        <v>128.05210197</v>
      </c>
      <c r="L206" s="36">
        <f>SUMIFS(СВЦЭМ!$F$33:$F$776,СВЦЭМ!$A$33:$A$776,$A206,СВЦЭМ!$B$33:$B$776,L$190)+'СЕТ СН'!$F$12</f>
        <v>127.42049952000001</v>
      </c>
      <c r="M206" s="36">
        <f>SUMIFS(СВЦЭМ!$F$33:$F$776,СВЦЭМ!$A$33:$A$776,$A206,СВЦЭМ!$B$33:$B$776,M$190)+'СЕТ СН'!$F$12</f>
        <v>124.61530974999999</v>
      </c>
      <c r="N206" s="36">
        <f>SUMIFS(СВЦЭМ!$F$33:$F$776,СВЦЭМ!$A$33:$A$776,$A206,СВЦЭМ!$B$33:$B$776,N$190)+'СЕТ СН'!$F$12</f>
        <v>123.21016973</v>
      </c>
      <c r="O206" s="36">
        <f>SUMIFS(СВЦЭМ!$F$33:$F$776,СВЦЭМ!$A$33:$A$776,$A206,СВЦЭМ!$B$33:$B$776,O$190)+'СЕТ СН'!$F$12</f>
        <v>123.54824635999999</v>
      </c>
      <c r="P206" s="36">
        <f>SUMIFS(СВЦЭМ!$F$33:$F$776,СВЦЭМ!$A$33:$A$776,$A206,СВЦЭМ!$B$33:$B$776,P$190)+'СЕТ СН'!$F$12</f>
        <v>124.89127182999999</v>
      </c>
      <c r="Q206" s="36">
        <f>SUMIFS(СВЦЭМ!$F$33:$F$776,СВЦЭМ!$A$33:$A$776,$A206,СВЦЭМ!$B$33:$B$776,Q$190)+'СЕТ СН'!$F$12</f>
        <v>125.65479274</v>
      </c>
      <c r="R206" s="36">
        <f>SUMIFS(СВЦЭМ!$F$33:$F$776,СВЦЭМ!$A$33:$A$776,$A206,СВЦЭМ!$B$33:$B$776,R$190)+'СЕТ СН'!$F$12</f>
        <v>118.93132203</v>
      </c>
      <c r="S206" s="36">
        <f>SUMIFS(СВЦЭМ!$F$33:$F$776,СВЦЭМ!$A$33:$A$776,$A206,СВЦЭМ!$B$33:$B$776,S$190)+'СЕТ СН'!$F$12</f>
        <v>118.74021012</v>
      </c>
      <c r="T206" s="36">
        <f>SUMIFS(СВЦЭМ!$F$33:$F$776,СВЦЭМ!$A$33:$A$776,$A206,СВЦЭМ!$B$33:$B$776,T$190)+'СЕТ СН'!$F$12</f>
        <v>120.03489616</v>
      </c>
      <c r="U206" s="36">
        <f>SUMIFS(СВЦЭМ!$F$33:$F$776,СВЦЭМ!$A$33:$A$776,$A206,СВЦЭМ!$B$33:$B$776,U$190)+'СЕТ СН'!$F$12</f>
        <v>124.46261171</v>
      </c>
      <c r="V206" s="36">
        <f>SUMIFS(СВЦЭМ!$F$33:$F$776,СВЦЭМ!$A$33:$A$776,$A206,СВЦЭМ!$B$33:$B$776,V$190)+'СЕТ СН'!$F$12</f>
        <v>128.46577271000001</v>
      </c>
      <c r="W206" s="36">
        <f>SUMIFS(СВЦЭМ!$F$33:$F$776,СВЦЭМ!$A$33:$A$776,$A206,СВЦЭМ!$B$33:$B$776,W$190)+'СЕТ СН'!$F$12</f>
        <v>127.06792858999999</v>
      </c>
      <c r="X206" s="36">
        <f>SUMIFS(СВЦЭМ!$F$33:$F$776,СВЦЭМ!$A$33:$A$776,$A206,СВЦЭМ!$B$33:$B$776,X$190)+'СЕТ СН'!$F$12</f>
        <v>119.71828226</v>
      </c>
      <c r="Y206" s="36">
        <f>SUMIFS(СВЦЭМ!$F$33:$F$776,СВЦЭМ!$A$33:$A$776,$A206,СВЦЭМ!$B$33:$B$776,Y$190)+'СЕТ СН'!$F$12</f>
        <v>110.32435246999999</v>
      </c>
    </row>
    <row r="207" spans="1:25" ht="15.75" x14ac:dyDescent="0.2">
      <c r="A207" s="35">
        <f t="shared" si="5"/>
        <v>43725</v>
      </c>
      <c r="B207" s="36">
        <f>SUMIFS(СВЦЭМ!$F$33:$F$776,СВЦЭМ!$A$33:$A$776,$A207,СВЦЭМ!$B$33:$B$776,B$190)+'СЕТ СН'!$F$12</f>
        <v>119.50960513</v>
      </c>
      <c r="C207" s="36">
        <f>SUMIFS(СВЦЭМ!$F$33:$F$776,СВЦЭМ!$A$33:$A$776,$A207,СВЦЭМ!$B$33:$B$776,C$190)+'СЕТ СН'!$F$12</f>
        <v>124.52907651</v>
      </c>
      <c r="D207" s="36">
        <f>SUMIFS(СВЦЭМ!$F$33:$F$776,СВЦЭМ!$A$33:$A$776,$A207,СВЦЭМ!$B$33:$B$776,D$190)+'СЕТ СН'!$F$12</f>
        <v>126.38571352</v>
      </c>
      <c r="E207" s="36">
        <f>SUMIFS(СВЦЭМ!$F$33:$F$776,СВЦЭМ!$A$33:$A$776,$A207,СВЦЭМ!$B$33:$B$776,E$190)+'СЕТ СН'!$F$12</f>
        <v>127.82314006999999</v>
      </c>
      <c r="F207" s="36">
        <f>SUMIFS(СВЦЭМ!$F$33:$F$776,СВЦЭМ!$A$33:$A$776,$A207,СВЦЭМ!$B$33:$B$776,F$190)+'СЕТ СН'!$F$12</f>
        <v>129.33749194999999</v>
      </c>
      <c r="G207" s="36">
        <f>SUMIFS(СВЦЭМ!$F$33:$F$776,СВЦЭМ!$A$33:$A$776,$A207,СВЦЭМ!$B$33:$B$776,G$190)+'СЕТ СН'!$F$12</f>
        <v>126.47031165999999</v>
      </c>
      <c r="H207" s="36">
        <f>SUMIFS(СВЦЭМ!$F$33:$F$776,СВЦЭМ!$A$33:$A$776,$A207,СВЦЭМ!$B$33:$B$776,H$190)+'СЕТ СН'!$F$12</f>
        <v>118.68240614</v>
      </c>
      <c r="I207" s="36">
        <f>SUMIFS(СВЦЭМ!$F$33:$F$776,СВЦЭМ!$A$33:$A$776,$A207,СВЦЭМ!$B$33:$B$776,I$190)+'СЕТ СН'!$F$12</f>
        <v>122.12042843</v>
      </c>
      <c r="J207" s="36">
        <f>SUMIFS(СВЦЭМ!$F$33:$F$776,СВЦЭМ!$A$33:$A$776,$A207,СВЦЭМ!$B$33:$B$776,J$190)+'СЕТ СН'!$F$12</f>
        <v>125.57670611</v>
      </c>
      <c r="K207" s="36">
        <f>SUMIFS(СВЦЭМ!$F$33:$F$776,СВЦЭМ!$A$33:$A$776,$A207,СВЦЭМ!$B$33:$B$776,K$190)+'СЕТ СН'!$F$12</f>
        <v>126.75933657</v>
      </c>
      <c r="L207" s="36">
        <f>SUMIFS(СВЦЭМ!$F$33:$F$776,СВЦЭМ!$A$33:$A$776,$A207,СВЦЭМ!$B$33:$B$776,L$190)+'СЕТ СН'!$F$12</f>
        <v>124.62892079</v>
      </c>
      <c r="M207" s="36">
        <f>SUMIFS(СВЦЭМ!$F$33:$F$776,СВЦЭМ!$A$33:$A$776,$A207,СВЦЭМ!$B$33:$B$776,M$190)+'СЕТ СН'!$F$12</f>
        <v>125.10079798</v>
      </c>
      <c r="N207" s="36">
        <f>SUMIFS(СВЦЭМ!$F$33:$F$776,СВЦЭМ!$A$33:$A$776,$A207,СВЦЭМ!$B$33:$B$776,N$190)+'СЕТ СН'!$F$12</f>
        <v>126.42462510999999</v>
      </c>
      <c r="O207" s="36">
        <f>SUMIFS(СВЦЭМ!$F$33:$F$776,СВЦЭМ!$A$33:$A$776,$A207,СВЦЭМ!$B$33:$B$776,O$190)+'СЕТ СН'!$F$12</f>
        <v>128.02398787000001</v>
      </c>
      <c r="P207" s="36">
        <f>SUMIFS(СВЦЭМ!$F$33:$F$776,СВЦЭМ!$A$33:$A$776,$A207,СВЦЭМ!$B$33:$B$776,P$190)+'СЕТ СН'!$F$12</f>
        <v>129.10424773</v>
      </c>
      <c r="Q207" s="36">
        <f>SUMIFS(СВЦЭМ!$F$33:$F$776,СВЦЭМ!$A$33:$A$776,$A207,СВЦЭМ!$B$33:$B$776,Q$190)+'СЕТ СН'!$F$12</f>
        <v>128.98994411999999</v>
      </c>
      <c r="R207" s="36">
        <f>SUMIFS(СВЦЭМ!$F$33:$F$776,СВЦЭМ!$A$33:$A$776,$A207,СВЦЭМ!$B$33:$B$776,R$190)+'СЕТ СН'!$F$12</f>
        <v>119.52832221</v>
      </c>
      <c r="S207" s="36">
        <f>SUMIFS(СВЦЭМ!$F$33:$F$776,СВЦЭМ!$A$33:$A$776,$A207,СВЦЭМ!$B$33:$B$776,S$190)+'СЕТ СН'!$F$12</f>
        <v>111.45210367</v>
      </c>
      <c r="T207" s="36">
        <f>SUMIFS(СВЦЭМ!$F$33:$F$776,СВЦЭМ!$A$33:$A$776,$A207,СВЦЭМ!$B$33:$B$776,T$190)+'СЕТ СН'!$F$12</f>
        <v>109.65506401</v>
      </c>
      <c r="U207" s="36">
        <f>SUMIFS(СВЦЭМ!$F$33:$F$776,СВЦЭМ!$A$33:$A$776,$A207,СВЦЭМ!$B$33:$B$776,U$190)+'СЕТ СН'!$F$12</f>
        <v>111.55613653</v>
      </c>
      <c r="V207" s="36">
        <f>SUMIFS(СВЦЭМ!$F$33:$F$776,СВЦЭМ!$A$33:$A$776,$A207,СВЦЭМ!$B$33:$B$776,V$190)+'СЕТ СН'!$F$12</f>
        <v>112.01681472999999</v>
      </c>
      <c r="W207" s="36">
        <f>SUMIFS(СВЦЭМ!$F$33:$F$776,СВЦЭМ!$A$33:$A$776,$A207,СВЦЭМ!$B$33:$B$776,W$190)+'СЕТ СН'!$F$12</f>
        <v>108.52290170000001</v>
      </c>
      <c r="X207" s="36">
        <f>SUMIFS(СВЦЭМ!$F$33:$F$776,СВЦЭМ!$A$33:$A$776,$A207,СВЦЭМ!$B$33:$B$776,X$190)+'СЕТ СН'!$F$12</f>
        <v>112.29765565</v>
      </c>
      <c r="Y207" s="36">
        <f>SUMIFS(СВЦЭМ!$F$33:$F$776,СВЦЭМ!$A$33:$A$776,$A207,СВЦЭМ!$B$33:$B$776,Y$190)+'СЕТ СН'!$F$12</f>
        <v>128.26549926000001</v>
      </c>
    </row>
    <row r="208" spans="1:25" ht="15.75" x14ac:dyDescent="0.2">
      <c r="A208" s="35">
        <f t="shared" si="5"/>
        <v>43726</v>
      </c>
      <c r="B208" s="36">
        <f>SUMIFS(СВЦЭМ!$F$33:$F$776,СВЦЭМ!$A$33:$A$776,$A208,СВЦЭМ!$B$33:$B$776,B$190)+'СЕТ СН'!$F$12</f>
        <v>137.29751569999999</v>
      </c>
      <c r="C208" s="36">
        <f>SUMIFS(СВЦЭМ!$F$33:$F$776,СВЦЭМ!$A$33:$A$776,$A208,СВЦЭМ!$B$33:$B$776,C$190)+'СЕТ СН'!$F$12</f>
        <v>137.83141343</v>
      </c>
      <c r="D208" s="36">
        <f>SUMIFS(СВЦЭМ!$F$33:$F$776,СВЦЭМ!$A$33:$A$776,$A208,СВЦЭМ!$B$33:$B$776,D$190)+'СЕТ СН'!$F$12</f>
        <v>139.30972632999999</v>
      </c>
      <c r="E208" s="36">
        <f>SUMIFS(СВЦЭМ!$F$33:$F$776,СВЦЭМ!$A$33:$A$776,$A208,СВЦЭМ!$B$33:$B$776,E$190)+'СЕТ СН'!$F$12</f>
        <v>140.59708040000001</v>
      </c>
      <c r="F208" s="36">
        <f>SUMIFS(СВЦЭМ!$F$33:$F$776,СВЦЭМ!$A$33:$A$776,$A208,СВЦЭМ!$B$33:$B$776,F$190)+'СЕТ СН'!$F$12</f>
        <v>140.73262675000001</v>
      </c>
      <c r="G208" s="36">
        <f>SUMIFS(СВЦЭМ!$F$33:$F$776,СВЦЭМ!$A$33:$A$776,$A208,СВЦЭМ!$B$33:$B$776,G$190)+'СЕТ СН'!$F$12</f>
        <v>136.6773044</v>
      </c>
      <c r="H208" s="36">
        <f>SUMIFS(СВЦЭМ!$F$33:$F$776,СВЦЭМ!$A$33:$A$776,$A208,СВЦЭМ!$B$33:$B$776,H$190)+'СЕТ СН'!$F$12</f>
        <v>128.59217199</v>
      </c>
      <c r="I208" s="36">
        <f>SUMIFS(СВЦЭМ!$F$33:$F$776,СВЦЭМ!$A$33:$A$776,$A208,СВЦЭМ!$B$33:$B$776,I$190)+'СЕТ СН'!$F$12</f>
        <v>119.81876438</v>
      </c>
      <c r="J208" s="36">
        <f>SUMIFS(СВЦЭМ!$F$33:$F$776,СВЦЭМ!$A$33:$A$776,$A208,СВЦЭМ!$B$33:$B$776,J$190)+'СЕТ СН'!$F$12</f>
        <v>112.45133251</v>
      </c>
      <c r="K208" s="36">
        <f>SUMIFS(СВЦЭМ!$F$33:$F$776,СВЦЭМ!$A$33:$A$776,$A208,СВЦЭМ!$B$33:$B$776,K$190)+'СЕТ СН'!$F$12</f>
        <v>110.98767098</v>
      </c>
      <c r="L208" s="36">
        <f>SUMIFS(СВЦЭМ!$F$33:$F$776,СВЦЭМ!$A$33:$A$776,$A208,СВЦЭМ!$B$33:$B$776,L$190)+'СЕТ СН'!$F$12</f>
        <v>109.92485954999999</v>
      </c>
      <c r="M208" s="36">
        <f>SUMIFS(СВЦЭМ!$F$33:$F$776,СВЦЭМ!$A$33:$A$776,$A208,СВЦЭМ!$B$33:$B$776,M$190)+'СЕТ СН'!$F$12</f>
        <v>109.16263205</v>
      </c>
      <c r="N208" s="36">
        <f>SUMIFS(СВЦЭМ!$F$33:$F$776,СВЦЭМ!$A$33:$A$776,$A208,СВЦЭМ!$B$33:$B$776,N$190)+'СЕТ СН'!$F$12</f>
        <v>110.24479488999999</v>
      </c>
      <c r="O208" s="36">
        <f>SUMIFS(СВЦЭМ!$F$33:$F$776,СВЦЭМ!$A$33:$A$776,$A208,СВЦЭМ!$B$33:$B$776,O$190)+'СЕТ СН'!$F$12</f>
        <v>112.08115294</v>
      </c>
      <c r="P208" s="36">
        <f>SUMIFS(СВЦЭМ!$F$33:$F$776,СВЦЭМ!$A$33:$A$776,$A208,СВЦЭМ!$B$33:$B$776,P$190)+'СЕТ СН'!$F$12</f>
        <v>112.60564178</v>
      </c>
      <c r="Q208" s="36">
        <f>SUMIFS(СВЦЭМ!$F$33:$F$776,СВЦЭМ!$A$33:$A$776,$A208,СВЦЭМ!$B$33:$B$776,Q$190)+'СЕТ СН'!$F$12</f>
        <v>114.61667610000001</v>
      </c>
      <c r="R208" s="36">
        <f>SUMIFS(СВЦЭМ!$F$33:$F$776,СВЦЭМ!$A$33:$A$776,$A208,СВЦЭМ!$B$33:$B$776,R$190)+'СЕТ СН'!$F$12</f>
        <v>109.55057449</v>
      </c>
      <c r="S208" s="36">
        <f>SUMIFS(СВЦЭМ!$F$33:$F$776,СВЦЭМ!$A$33:$A$776,$A208,СВЦЭМ!$B$33:$B$776,S$190)+'СЕТ СН'!$F$12</f>
        <v>106.7444876</v>
      </c>
      <c r="T208" s="36">
        <f>SUMIFS(СВЦЭМ!$F$33:$F$776,СВЦЭМ!$A$33:$A$776,$A208,СВЦЭМ!$B$33:$B$776,T$190)+'СЕТ СН'!$F$12</f>
        <v>112.61091714</v>
      </c>
      <c r="U208" s="36">
        <f>SUMIFS(СВЦЭМ!$F$33:$F$776,СВЦЭМ!$A$33:$A$776,$A208,СВЦЭМ!$B$33:$B$776,U$190)+'СЕТ СН'!$F$12</f>
        <v>119.20652114000001</v>
      </c>
      <c r="V208" s="36">
        <f>SUMIFS(СВЦЭМ!$F$33:$F$776,СВЦЭМ!$A$33:$A$776,$A208,СВЦЭМ!$B$33:$B$776,V$190)+'СЕТ СН'!$F$12</f>
        <v>122.89494295</v>
      </c>
      <c r="W208" s="36">
        <f>SUMIFS(СВЦЭМ!$F$33:$F$776,СВЦЭМ!$A$33:$A$776,$A208,СВЦЭМ!$B$33:$B$776,W$190)+'СЕТ СН'!$F$12</f>
        <v>119.82278531</v>
      </c>
      <c r="X208" s="36">
        <f>SUMIFS(СВЦЭМ!$F$33:$F$776,СВЦЭМ!$A$33:$A$776,$A208,СВЦЭМ!$B$33:$B$776,X$190)+'СЕТ СН'!$F$12</f>
        <v>112.76367788</v>
      </c>
      <c r="Y208" s="36">
        <f>SUMIFS(СВЦЭМ!$F$33:$F$776,СВЦЭМ!$A$33:$A$776,$A208,СВЦЭМ!$B$33:$B$776,Y$190)+'СЕТ СН'!$F$12</f>
        <v>117.32973043</v>
      </c>
    </row>
    <row r="209" spans="1:25" ht="15.75" x14ac:dyDescent="0.2">
      <c r="A209" s="35">
        <f t="shared" si="5"/>
        <v>43727</v>
      </c>
      <c r="B209" s="36">
        <f>SUMIFS(СВЦЭМ!$F$33:$F$776,СВЦЭМ!$A$33:$A$776,$A209,СВЦЭМ!$B$33:$B$776,B$190)+'СЕТ СН'!$F$12</f>
        <v>115.11111577</v>
      </c>
      <c r="C209" s="36">
        <f>SUMIFS(СВЦЭМ!$F$33:$F$776,СВЦЭМ!$A$33:$A$776,$A209,СВЦЭМ!$B$33:$B$776,C$190)+'СЕТ СН'!$F$12</f>
        <v>119.98131343999999</v>
      </c>
      <c r="D209" s="36">
        <f>SUMIFS(СВЦЭМ!$F$33:$F$776,СВЦЭМ!$A$33:$A$776,$A209,СВЦЭМ!$B$33:$B$776,D$190)+'СЕТ СН'!$F$12</f>
        <v>125.29147742000001</v>
      </c>
      <c r="E209" s="36">
        <f>SUMIFS(СВЦЭМ!$F$33:$F$776,СВЦЭМ!$A$33:$A$776,$A209,СВЦЭМ!$B$33:$B$776,E$190)+'СЕТ СН'!$F$12</f>
        <v>126.90320651</v>
      </c>
      <c r="F209" s="36">
        <f>SUMIFS(СВЦЭМ!$F$33:$F$776,СВЦЭМ!$A$33:$A$776,$A209,СВЦЭМ!$B$33:$B$776,F$190)+'СЕТ СН'!$F$12</f>
        <v>127.35476029</v>
      </c>
      <c r="G209" s="36">
        <f>SUMIFS(СВЦЭМ!$F$33:$F$776,СВЦЭМ!$A$33:$A$776,$A209,СВЦЭМ!$B$33:$B$776,G$190)+'СЕТ СН'!$F$12</f>
        <v>123.47468388999999</v>
      </c>
      <c r="H209" s="36">
        <f>SUMIFS(СВЦЭМ!$F$33:$F$776,СВЦЭМ!$A$33:$A$776,$A209,СВЦЭМ!$B$33:$B$776,H$190)+'СЕТ СН'!$F$12</f>
        <v>115.38061216</v>
      </c>
      <c r="I209" s="36">
        <f>SUMIFS(СВЦЭМ!$F$33:$F$776,СВЦЭМ!$A$33:$A$776,$A209,СВЦЭМ!$B$33:$B$776,I$190)+'СЕТ СН'!$F$12</f>
        <v>106.75326998</v>
      </c>
      <c r="J209" s="36">
        <f>SUMIFS(СВЦЭМ!$F$33:$F$776,СВЦЭМ!$A$33:$A$776,$A209,СВЦЭМ!$B$33:$B$776,J$190)+'СЕТ СН'!$F$12</f>
        <v>109.84315297000001</v>
      </c>
      <c r="K209" s="36">
        <f>SUMIFS(СВЦЭМ!$F$33:$F$776,СВЦЭМ!$A$33:$A$776,$A209,СВЦЭМ!$B$33:$B$776,K$190)+'СЕТ СН'!$F$12</f>
        <v>124.41297534</v>
      </c>
      <c r="L209" s="36">
        <f>SUMIFS(СВЦЭМ!$F$33:$F$776,СВЦЭМ!$A$33:$A$776,$A209,СВЦЭМ!$B$33:$B$776,L$190)+'СЕТ СН'!$F$12</f>
        <v>135.10642245</v>
      </c>
      <c r="M209" s="36">
        <f>SUMIFS(СВЦЭМ!$F$33:$F$776,СВЦЭМ!$A$33:$A$776,$A209,СВЦЭМ!$B$33:$B$776,M$190)+'СЕТ СН'!$F$12</f>
        <v>132.75499393999999</v>
      </c>
      <c r="N209" s="36">
        <f>SUMIFS(СВЦЭМ!$F$33:$F$776,СВЦЭМ!$A$33:$A$776,$A209,СВЦЭМ!$B$33:$B$776,N$190)+'СЕТ СН'!$F$12</f>
        <v>134.70964093000001</v>
      </c>
      <c r="O209" s="36">
        <f>SUMIFS(СВЦЭМ!$F$33:$F$776,СВЦЭМ!$A$33:$A$776,$A209,СВЦЭМ!$B$33:$B$776,O$190)+'СЕТ СН'!$F$12</f>
        <v>135.56086314999999</v>
      </c>
      <c r="P209" s="36">
        <f>SUMIFS(СВЦЭМ!$F$33:$F$776,СВЦЭМ!$A$33:$A$776,$A209,СВЦЭМ!$B$33:$B$776,P$190)+'СЕТ СН'!$F$12</f>
        <v>110.98223288</v>
      </c>
      <c r="Q209" s="36">
        <f>SUMIFS(СВЦЭМ!$F$33:$F$776,СВЦЭМ!$A$33:$A$776,$A209,СВЦЭМ!$B$33:$B$776,Q$190)+'СЕТ СН'!$F$12</f>
        <v>110.41670628</v>
      </c>
      <c r="R209" s="36">
        <f>SUMIFS(СВЦЭМ!$F$33:$F$776,СВЦЭМ!$A$33:$A$776,$A209,СВЦЭМ!$B$33:$B$776,R$190)+'СЕТ СН'!$F$12</f>
        <v>110.6420347</v>
      </c>
      <c r="S209" s="36">
        <f>SUMIFS(СВЦЭМ!$F$33:$F$776,СВЦЭМ!$A$33:$A$776,$A209,СВЦЭМ!$B$33:$B$776,S$190)+'СЕТ СН'!$F$12</f>
        <v>110.49804544</v>
      </c>
      <c r="T209" s="36">
        <f>SUMIFS(СВЦЭМ!$F$33:$F$776,СВЦЭМ!$A$33:$A$776,$A209,СВЦЭМ!$B$33:$B$776,T$190)+'СЕТ СН'!$F$12</f>
        <v>111.413021</v>
      </c>
      <c r="U209" s="36">
        <f>SUMIFS(СВЦЭМ!$F$33:$F$776,СВЦЭМ!$A$33:$A$776,$A209,СВЦЭМ!$B$33:$B$776,U$190)+'СЕТ СН'!$F$12</f>
        <v>114.76824969</v>
      </c>
      <c r="V209" s="36">
        <f>SUMIFS(СВЦЭМ!$F$33:$F$776,СВЦЭМ!$A$33:$A$776,$A209,СВЦЭМ!$B$33:$B$776,V$190)+'СЕТ СН'!$F$12</f>
        <v>116.48774813999999</v>
      </c>
      <c r="W209" s="36">
        <f>SUMIFS(СВЦЭМ!$F$33:$F$776,СВЦЭМ!$A$33:$A$776,$A209,СВЦЭМ!$B$33:$B$776,W$190)+'СЕТ СН'!$F$12</f>
        <v>113.70429866000001</v>
      </c>
      <c r="X209" s="36">
        <f>SUMIFS(СВЦЭМ!$F$33:$F$776,СВЦЭМ!$A$33:$A$776,$A209,СВЦЭМ!$B$33:$B$776,X$190)+'СЕТ СН'!$F$12</f>
        <v>107.17119944</v>
      </c>
      <c r="Y209" s="36">
        <f>SUMIFS(СВЦЭМ!$F$33:$F$776,СВЦЭМ!$A$33:$A$776,$A209,СВЦЭМ!$B$33:$B$776,Y$190)+'СЕТ СН'!$F$12</f>
        <v>116.47145149000001</v>
      </c>
    </row>
    <row r="210" spans="1:25" ht="15.75" x14ac:dyDescent="0.2">
      <c r="A210" s="35">
        <f t="shared" si="5"/>
        <v>43728</v>
      </c>
      <c r="B210" s="36">
        <f>SUMIFS(СВЦЭМ!$F$33:$F$776,СВЦЭМ!$A$33:$A$776,$A210,СВЦЭМ!$B$33:$B$776,B$190)+'СЕТ СН'!$F$12</f>
        <v>138.96964485999999</v>
      </c>
      <c r="C210" s="36">
        <f>SUMIFS(СВЦЭМ!$F$33:$F$776,СВЦЭМ!$A$33:$A$776,$A210,СВЦЭМ!$B$33:$B$776,C$190)+'СЕТ СН'!$F$12</f>
        <v>146.82997209000001</v>
      </c>
      <c r="D210" s="36">
        <f>SUMIFS(СВЦЭМ!$F$33:$F$776,СВЦЭМ!$A$33:$A$776,$A210,СВЦЭМ!$B$33:$B$776,D$190)+'СЕТ СН'!$F$12</f>
        <v>147.63169336999999</v>
      </c>
      <c r="E210" s="36">
        <f>SUMIFS(СВЦЭМ!$F$33:$F$776,СВЦЭМ!$A$33:$A$776,$A210,СВЦЭМ!$B$33:$B$776,E$190)+'СЕТ СН'!$F$12</f>
        <v>148.74869477999999</v>
      </c>
      <c r="F210" s="36">
        <f>SUMIFS(СВЦЭМ!$F$33:$F$776,СВЦЭМ!$A$33:$A$776,$A210,СВЦЭМ!$B$33:$B$776,F$190)+'СЕТ СН'!$F$12</f>
        <v>149.58223132000001</v>
      </c>
      <c r="G210" s="36">
        <f>SUMIFS(СВЦЭМ!$F$33:$F$776,СВЦЭМ!$A$33:$A$776,$A210,СВЦЭМ!$B$33:$B$776,G$190)+'СЕТ СН'!$F$12</f>
        <v>148.35552447000001</v>
      </c>
      <c r="H210" s="36">
        <f>SUMIFS(СВЦЭМ!$F$33:$F$776,СВЦЭМ!$A$33:$A$776,$A210,СВЦЭМ!$B$33:$B$776,H$190)+'СЕТ СН'!$F$12</f>
        <v>137.16516454000001</v>
      </c>
      <c r="I210" s="36">
        <f>SUMIFS(СВЦЭМ!$F$33:$F$776,СВЦЭМ!$A$33:$A$776,$A210,СВЦЭМ!$B$33:$B$776,I$190)+'СЕТ СН'!$F$12</f>
        <v>128.72989539</v>
      </c>
      <c r="J210" s="36">
        <f>SUMIFS(СВЦЭМ!$F$33:$F$776,СВЦЭМ!$A$33:$A$776,$A210,СВЦЭМ!$B$33:$B$776,J$190)+'СЕТ СН'!$F$12</f>
        <v>128.72238747</v>
      </c>
      <c r="K210" s="36">
        <f>SUMIFS(СВЦЭМ!$F$33:$F$776,СВЦЭМ!$A$33:$A$776,$A210,СВЦЭМ!$B$33:$B$776,K$190)+'СЕТ СН'!$F$12</f>
        <v>126.09761442</v>
      </c>
      <c r="L210" s="36">
        <f>SUMIFS(СВЦЭМ!$F$33:$F$776,СВЦЭМ!$A$33:$A$776,$A210,СВЦЭМ!$B$33:$B$776,L$190)+'СЕТ СН'!$F$12</f>
        <v>126.35838145</v>
      </c>
      <c r="M210" s="36">
        <f>SUMIFS(СВЦЭМ!$F$33:$F$776,СВЦЭМ!$A$33:$A$776,$A210,СВЦЭМ!$B$33:$B$776,M$190)+'СЕТ СН'!$F$12</f>
        <v>126.97183333</v>
      </c>
      <c r="N210" s="36">
        <f>SUMIFS(СВЦЭМ!$F$33:$F$776,СВЦЭМ!$A$33:$A$776,$A210,СВЦЭМ!$B$33:$B$776,N$190)+'СЕТ СН'!$F$12</f>
        <v>123.24542107000001</v>
      </c>
      <c r="O210" s="36">
        <f>SUMIFS(СВЦЭМ!$F$33:$F$776,СВЦЭМ!$A$33:$A$776,$A210,СВЦЭМ!$B$33:$B$776,O$190)+'СЕТ СН'!$F$12</f>
        <v>123.52234434</v>
      </c>
      <c r="P210" s="36">
        <f>SUMIFS(СВЦЭМ!$F$33:$F$776,СВЦЭМ!$A$33:$A$776,$A210,СВЦЭМ!$B$33:$B$776,P$190)+'СЕТ СН'!$F$12</f>
        <v>127.33130693</v>
      </c>
      <c r="Q210" s="36">
        <f>SUMIFS(СВЦЭМ!$F$33:$F$776,СВЦЭМ!$A$33:$A$776,$A210,СВЦЭМ!$B$33:$B$776,Q$190)+'СЕТ СН'!$F$12</f>
        <v>133.92151013</v>
      </c>
      <c r="R210" s="36">
        <f>SUMIFS(СВЦЭМ!$F$33:$F$776,СВЦЭМ!$A$33:$A$776,$A210,СВЦЭМ!$B$33:$B$776,R$190)+'СЕТ СН'!$F$12</f>
        <v>125.82860347</v>
      </c>
      <c r="S210" s="36">
        <f>SUMIFS(СВЦЭМ!$F$33:$F$776,СВЦЭМ!$A$33:$A$776,$A210,СВЦЭМ!$B$33:$B$776,S$190)+'СЕТ СН'!$F$12</f>
        <v>118.7260847</v>
      </c>
      <c r="T210" s="36">
        <f>SUMIFS(СВЦЭМ!$F$33:$F$776,СВЦЭМ!$A$33:$A$776,$A210,СВЦЭМ!$B$33:$B$776,T$190)+'СЕТ СН'!$F$12</f>
        <v>112.45030970000001</v>
      </c>
      <c r="U210" s="36">
        <f>SUMIFS(СВЦЭМ!$F$33:$F$776,СВЦЭМ!$A$33:$A$776,$A210,СВЦЭМ!$B$33:$B$776,U$190)+'СЕТ СН'!$F$12</f>
        <v>104.8650777</v>
      </c>
      <c r="V210" s="36">
        <f>SUMIFS(СВЦЭМ!$F$33:$F$776,СВЦЭМ!$A$33:$A$776,$A210,СВЦЭМ!$B$33:$B$776,V$190)+'СЕТ СН'!$F$12</f>
        <v>104.70786178</v>
      </c>
      <c r="W210" s="36">
        <f>SUMIFS(СВЦЭМ!$F$33:$F$776,СВЦЭМ!$A$33:$A$776,$A210,СВЦЭМ!$B$33:$B$776,W$190)+'СЕТ СН'!$F$12</f>
        <v>103.55234313</v>
      </c>
      <c r="X210" s="36">
        <f>SUMIFS(СВЦЭМ!$F$33:$F$776,СВЦЭМ!$A$33:$A$776,$A210,СВЦЭМ!$B$33:$B$776,X$190)+'СЕТ СН'!$F$12</f>
        <v>109.26262595999999</v>
      </c>
      <c r="Y210" s="36">
        <f>SUMIFS(СВЦЭМ!$F$33:$F$776,СВЦЭМ!$A$33:$A$776,$A210,СВЦЭМ!$B$33:$B$776,Y$190)+'СЕТ СН'!$F$12</f>
        <v>120.14291498</v>
      </c>
    </row>
    <row r="211" spans="1:25" ht="15.75" x14ac:dyDescent="0.2">
      <c r="A211" s="35">
        <f t="shared" si="5"/>
        <v>43729</v>
      </c>
      <c r="B211" s="36">
        <f>SUMIFS(СВЦЭМ!$F$33:$F$776,СВЦЭМ!$A$33:$A$776,$A211,СВЦЭМ!$B$33:$B$776,B$190)+'СЕТ СН'!$F$12</f>
        <v>132.48843405</v>
      </c>
      <c r="C211" s="36">
        <f>SUMIFS(СВЦЭМ!$F$33:$F$776,СВЦЭМ!$A$33:$A$776,$A211,СВЦЭМ!$B$33:$B$776,C$190)+'СЕТ СН'!$F$12</f>
        <v>131.35850981999999</v>
      </c>
      <c r="D211" s="36">
        <f>SUMIFS(СВЦЭМ!$F$33:$F$776,СВЦЭМ!$A$33:$A$776,$A211,СВЦЭМ!$B$33:$B$776,D$190)+'СЕТ СН'!$F$12</f>
        <v>131.28392836</v>
      </c>
      <c r="E211" s="36">
        <f>SUMIFS(СВЦЭМ!$F$33:$F$776,СВЦЭМ!$A$33:$A$776,$A211,СВЦЭМ!$B$33:$B$776,E$190)+'СЕТ СН'!$F$12</f>
        <v>133.81964861</v>
      </c>
      <c r="F211" s="36">
        <f>SUMIFS(СВЦЭМ!$F$33:$F$776,СВЦЭМ!$A$33:$A$776,$A211,СВЦЭМ!$B$33:$B$776,F$190)+'СЕТ СН'!$F$12</f>
        <v>135.51516566000001</v>
      </c>
      <c r="G211" s="36">
        <f>SUMIFS(СВЦЭМ!$F$33:$F$776,СВЦЭМ!$A$33:$A$776,$A211,СВЦЭМ!$B$33:$B$776,G$190)+'СЕТ СН'!$F$12</f>
        <v>132.72250976000001</v>
      </c>
      <c r="H211" s="36">
        <f>SUMIFS(СВЦЭМ!$F$33:$F$776,СВЦЭМ!$A$33:$A$776,$A211,СВЦЭМ!$B$33:$B$776,H$190)+'СЕТ СН'!$F$12</f>
        <v>127.42435193</v>
      </c>
      <c r="I211" s="36">
        <f>SUMIFS(СВЦЭМ!$F$33:$F$776,СВЦЭМ!$A$33:$A$776,$A211,СВЦЭМ!$B$33:$B$776,I$190)+'СЕТ СН'!$F$12</f>
        <v>121.06235827</v>
      </c>
      <c r="J211" s="36">
        <f>SUMIFS(СВЦЭМ!$F$33:$F$776,СВЦЭМ!$A$33:$A$776,$A211,СВЦЭМ!$B$33:$B$776,J$190)+'СЕТ СН'!$F$12</f>
        <v>122.78994641</v>
      </c>
      <c r="K211" s="36">
        <f>SUMIFS(СВЦЭМ!$F$33:$F$776,СВЦЭМ!$A$33:$A$776,$A211,СВЦЭМ!$B$33:$B$776,K$190)+'СЕТ СН'!$F$12</f>
        <v>133.05347583</v>
      </c>
      <c r="L211" s="36">
        <f>SUMIFS(СВЦЭМ!$F$33:$F$776,СВЦЭМ!$A$33:$A$776,$A211,СВЦЭМ!$B$33:$B$776,L$190)+'СЕТ СН'!$F$12</f>
        <v>135.17877489</v>
      </c>
      <c r="M211" s="36">
        <f>SUMIFS(СВЦЭМ!$F$33:$F$776,СВЦЭМ!$A$33:$A$776,$A211,СВЦЭМ!$B$33:$B$776,M$190)+'СЕТ СН'!$F$12</f>
        <v>135.70042337999999</v>
      </c>
      <c r="N211" s="36">
        <f>SUMIFS(СВЦЭМ!$F$33:$F$776,СВЦЭМ!$A$33:$A$776,$A211,СВЦЭМ!$B$33:$B$776,N$190)+'СЕТ СН'!$F$12</f>
        <v>133.66825871</v>
      </c>
      <c r="O211" s="36">
        <f>SUMIFS(СВЦЭМ!$F$33:$F$776,СВЦЭМ!$A$33:$A$776,$A211,СВЦЭМ!$B$33:$B$776,O$190)+'СЕТ СН'!$F$12</f>
        <v>132.36365316000001</v>
      </c>
      <c r="P211" s="36">
        <f>SUMIFS(СВЦЭМ!$F$33:$F$776,СВЦЭМ!$A$33:$A$776,$A211,СВЦЭМ!$B$33:$B$776,P$190)+'СЕТ СН'!$F$12</f>
        <v>132.75898950999999</v>
      </c>
      <c r="Q211" s="36">
        <f>SUMIFS(СВЦЭМ!$F$33:$F$776,СВЦЭМ!$A$33:$A$776,$A211,СВЦЭМ!$B$33:$B$776,Q$190)+'СЕТ СН'!$F$12</f>
        <v>132.64539618000001</v>
      </c>
      <c r="R211" s="36">
        <f>SUMIFS(СВЦЭМ!$F$33:$F$776,СВЦЭМ!$A$33:$A$776,$A211,СВЦЭМ!$B$33:$B$776,R$190)+'СЕТ СН'!$F$12</f>
        <v>134.77180808</v>
      </c>
      <c r="S211" s="36">
        <f>SUMIFS(СВЦЭМ!$F$33:$F$776,СВЦЭМ!$A$33:$A$776,$A211,СВЦЭМ!$B$33:$B$776,S$190)+'СЕТ СН'!$F$12</f>
        <v>138.18595759999999</v>
      </c>
      <c r="T211" s="36">
        <f>SUMIFS(СВЦЭМ!$F$33:$F$776,СВЦЭМ!$A$33:$A$776,$A211,СВЦЭМ!$B$33:$B$776,T$190)+'СЕТ СН'!$F$12</f>
        <v>143.20521493999999</v>
      </c>
      <c r="U211" s="36">
        <f>SUMIFS(СВЦЭМ!$F$33:$F$776,СВЦЭМ!$A$33:$A$776,$A211,СВЦЭМ!$B$33:$B$776,U$190)+'СЕТ СН'!$F$12</f>
        <v>144.98286472000001</v>
      </c>
      <c r="V211" s="36">
        <f>SUMIFS(СВЦЭМ!$F$33:$F$776,СВЦЭМ!$A$33:$A$776,$A211,СВЦЭМ!$B$33:$B$776,V$190)+'СЕТ СН'!$F$12</f>
        <v>146.70499126000001</v>
      </c>
      <c r="W211" s="36">
        <f>SUMIFS(СВЦЭМ!$F$33:$F$776,СВЦЭМ!$A$33:$A$776,$A211,СВЦЭМ!$B$33:$B$776,W$190)+'СЕТ СН'!$F$12</f>
        <v>145.84046692999999</v>
      </c>
      <c r="X211" s="36">
        <f>SUMIFS(СВЦЭМ!$F$33:$F$776,СВЦЭМ!$A$33:$A$776,$A211,СВЦЭМ!$B$33:$B$776,X$190)+'СЕТ СН'!$F$12</f>
        <v>137.57558273999999</v>
      </c>
      <c r="Y211" s="36">
        <f>SUMIFS(СВЦЭМ!$F$33:$F$776,СВЦЭМ!$A$33:$A$776,$A211,СВЦЭМ!$B$33:$B$776,Y$190)+'СЕТ СН'!$F$12</f>
        <v>130.98773901000001</v>
      </c>
    </row>
    <row r="212" spans="1:25" ht="15.75" x14ac:dyDescent="0.2">
      <c r="A212" s="35">
        <f t="shared" si="5"/>
        <v>43730</v>
      </c>
      <c r="B212" s="36">
        <f>SUMIFS(СВЦЭМ!$F$33:$F$776,СВЦЭМ!$A$33:$A$776,$A212,СВЦЭМ!$B$33:$B$776,B$190)+'СЕТ СН'!$F$12</f>
        <v>141.74580924</v>
      </c>
      <c r="C212" s="36">
        <f>SUMIFS(СВЦЭМ!$F$33:$F$776,СВЦЭМ!$A$33:$A$776,$A212,СВЦЭМ!$B$33:$B$776,C$190)+'СЕТ СН'!$F$12</f>
        <v>148.29337082000001</v>
      </c>
      <c r="D212" s="36">
        <f>SUMIFS(СВЦЭМ!$F$33:$F$776,СВЦЭМ!$A$33:$A$776,$A212,СВЦЭМ!$B$33:$B$776,D$190)+'СЕТ СН'!$F$12</f>
        <v>151.28246379000001</v>
      </c>
      <c r="E212" s="36">
        <f>SUMIFS(СВЦЭМ!$F$33:$F$776,СВЦЭМ!$A$33:$A$776,$A212,СВЦЭМ!$B$33:$B$776,E$190)+'СЕТ СН'!$F$12</f>
        <v>153.18227161999999</v>
      </c>
      <c r="F212" s="36">
        <f>SUMIFS(СВЦЭМ!$F$33:$F$776,СВЦЭМ!$A$33:$A$776,$A212,СВЦЭМ!$B$33:$B$776,F$190)+'СЕТ СН'!$F$12</f>
        <v>154.65837597999999</v>
      </c>
      <c r="G212" s="36">
        <f>SUMIFS(СВЦЭМ!$F$33:$F$776,СВЦЭМ!$A$33:$A$776,$A212,СВЦЭМ!$B$33:$B$776,G$190)+'СЕТ СН'!$F$12</f>
        <v>155.31584938</v>
      </c>
      <c r="H212" s="36">
        <f>SUMIFS(СВЦЭМ!$F$33:$F$776,СВЦЭМ!$A$33:$A$776,$A212,СВЦЭМ!$B$33:$B$776,H$190)+'СЕТ СН'!$F$12</f>
        <v>148.61931795999999</v>
      </c>
      <c r="I212" s="36">
        <f>SUMIFS(СВЦЭМ!$F$33:$F$776,СВЦЭМ!$A$33:$A$776,$A212,СВЦЭМ!$B$33:$B$776,I$190)+'СЕТ СН'!$F$12</f>
        <v>143.99880123</v>
      </c>
      <c r="J212" s="36">
        <f>SUMIFS(СВЦЭМ!$F$33:$F$776,СВЦЭМ!$A$33:$A$776,$A212,СВЦЭМ!$B$33:$B$776,J$190)+'СЕТ СН'!$F$12</f>
        <v>137.48863223000001</v>
      </c>
      <c r="K212" s="36">
        <f>SUMIFS(СВЦЭМ!$F$33:$F$776,СВЦЭМ!$A$33:$A$776,$A212,СВЦЭМ!$B$33:$B$776,K$190)+'СЕТ СН'!$F$12</f>
        <v>132.88309369000001</v>
      </c>
      <c r="L212" s="36">
        <f>SUMIFS(СВЦЭМ!$F$33:$F$776,СВЦЭМ!$A$33:$A$776,$A212,СВЦЭМ!$B$33:$B$776,L$190)+'СЕТ СН'!$F$12</f>
        <v>133.03257545</v>
      </c>
      <c r="M212" s="36">
        <f>SUMIFS(СВЦЭМ!$F$33:$F$776,СВЦЭМ!$A$33:$A$776,$A212,СВЦЭМ!$B$33:$B$776,M$190)+'СЕТ СН'!$F$12</f>
        <v>131.93957066999999</v>
      </c>
      <c r="N212" s="36">
        <f>SUMIFS(СВЦЭМ!$F$33:$F$776,СВЦЭМ!$A$33:$A$776,$A212,СВЦЭМ!$B$33:$B$776,N$190)+'СЕТ СН'!$F$12</f>
        <v>130.54204691999999</v>
      </c>
      <c r="O212" s="36">
        <f>SUMIFS(СВЦЭМ!$F$33:$F$776,СВЦЭМ!$A$33:$A$776,$A212,СВЦЭМ!$B$33:$B$776,O$190)+'СЕТ СН'!$F$12</f>
        <v>129.20942851000001</v>
      </c>
      <c r="P212" s="36">
        <f>SUMIFS(СВЦЭМ!$F$33:$F$776,СВЦЭМ!$A$33:$A$776,$A212,СВЦЭМ!$B$33:$B$776,P$190)+'СЕТ СН'!$F$12</f>
        <v>128.85446311999999</v>
      </c>
      <c r="Q212" s="36">
        <f>SUMIFS(СВЦЭМ!$F$33:$F$776,СВЦЭМ!$A$33:$A$776,$A212,СВЦЭМ!$B$33:$B$776,Q$190)+'СЕТ СН'!$F$12</f>
        <v>127.70313944999999</v>
      </c>
      <c r="R212" s="36">
        <f>SUMIFS(СВЦЭМ!$F$33:$F$776,СВЦЭМ!$A$33:$A$776,$A212,СВЦЭМ!$B$33:$B$776,R$190)+'СЕТ СН'!$F$12</f>
        <v>129.79330551000001</v>
      </c>
      <c r="S212" s="36">
        <f>SUMIFS(СВЦЭМ!$F$33:$F$776,СВЦЭМ!$A$33:$A$776,$A212,СВЦЭМ!$B$33:$B$776,S$190)+'СЕТ СН'!$F$12</f>
        <v>134.53847529999999</v>
      </c>
      <c r="T212" s="36">
        <f>SUMIFS(СВЦЭМ!$F$33:$F$776,СВЦЭМ!$A$33:$A$776,$A212,СВЦЭМ!$B$33:$B$776,T$190)+'СЕТ СН'!$F$12</f>
        <v>138.51202011999999</v>
      </c>
      <c r="U212" s="36">
        <f>SUMIFS(СВЦЭМ!$F$33:$F$776,СВЦЭМ!$A$33:$A$776,$A212,СВЦЭМ!$B$33:$B$776,U$190)+'СЕТ СН'!$F$12</f>
        <v>146.50580381</v>
      </c>
      <c r="V212" s="36">
        <f>SUMIFS(СВЦЭМ!$F$33:$F$776,СВЦЭМ!$A$33:$A$776,$A212,СВЦЭМ!$B$33:$B$776,V$190)+'СЕТ СН'!$F$12</f>
        <v>149.05043359999999</v>
      </c>
      <c r="W212" s="36">
        <f>SUMIFS(СВЦЭМ!$F$33:$F$776,СВЦЭМ!$A$33:$A$776,$A212,СВЦЭМ!$B$33:$B$776,W$190)+'СЕТ СН'!$F$12</f>
        <v>148.12485956</v>
      </c>
      <c r="X212" s="36">
        <f>SUMIFS(СВЦЭМ!$F$33:$F$776,СВЦЭМ!$A$33:$A$776,$A212,СВЦЭМ!$B$33:$B$776,X$190)+'СЕТ СН'!$F$12</f>
        <v>142.14958503</v>
      </c>
      <c r="Y212" s="36">
        <f>SUMIFS(СВЦЭМ!$F$33:$F$776,СВЦЭМ!$A$33:$A$776,$A212,СВЦЭМ!$B$33:$B$776,Y$190)+'СЕТ СН'!$F$12</f>
        <v>135.84909515999999</v>
      </c>
    </row>
    <row r="213" spans="1:25" ht="15.75" x14ac:dyDescent="0.2">
      <c r="A213" s="35">
        <f t="shared" si="5"/>
        <v>43731</v>
      </c>
      <c r="B213" s="36">
        <f>SUMIFS(СВЦЭМ!$F$33:$F$776,СВЦЭМ!$A$33:$A$776,$A213,СВЦЭМ!$B$33:$B$776,B$190)+'СЕТ СН'!$F$12</f>
        <v>149.00976308</v>
      </c>
      <c r="C213" s="36">
        <f>SUMIFS(СВЦЭМ!$F$33:$F$776,СВЦЭМ!$A$33:$A$776,$A213,СВЦЭМ!$B$33:$B$776,C$190)+'СЕТ СН'!$F$12</f>
        <v>155.22886982</v>
      </c>
      <c r="D213" s="36">
        <f>SUMIFS(СВЦЭМ!$F$33:$F$776,СВЦЭМ!$A$33:$A$776,$A213,СВЦЭМ!$B$33:$B$776,D$190)+'СЕТ СН'!$F$12</f>
        <v>161.71569224999999</v>
      </c>
      <c r="E213" s="36">
        <f>SUMIFS(СВЦЭМ!$F$33:$F$776,СВЦЭМ!$A$33:$A$776,$A213,СВЦЭМ!$B$33:$B$776,E$190)+'СЕТ СН'!$F$12</f>
        <v>165.17145862999999</v>
      </c>
      <c r="F213" s="36">
        <f>SUMIFS(СВЦЭМ!$F$33:$F$776,СВЦЭМ!$A$33:$A$776,$A213,СВЦЭМ!$B$33:$B$776,F$190)+'СЕТ СН'!$F$12</f>
        <v>166.49986727999999</v>
      </c>
      <c r="G213" s="36">
        <f>SUMIFS(СВЦЭМ!$F$33:$F$776,СВЦЭМ!$A$33:$A$776,$A213,СВЦЭМ!$B$33:$B$776,G$190)+'СЕТ СН'!$F$12</f>
        <v>163.52163938999999</v>
      </c>
      <c r="H213" s="36">
        <f>SUMIFS(СВЦЭМ!$F$33:$F$776,СВЦЭМ!$A$33:$A$776,$A213,СВЦЭМ!$B$33:$B$776,H$190)+'СЕТ СН'!$F$12</f>
        <v>153.30517323999999</v>
      </c>
      <c r="I213" s="36">
        <f>SUMIFS(СВЦЭМ!$F$33:$F$776,СВЦЭМ!$A$33:$A$776,$A213,СВЦЭМ!$B$33:$B$776,I$190)+'СЕТ СН'!$F$12</f>
        <v>138.09712023</v>
      </c>
      <c r="J213" s="36">
        <f>SUMIFS(СВЦЭМ!$F$33:$F$776,СВЦЭМ!$A$33:$A$776,$A213,СВЦЭМ!$B$33:$B$776,J$190)+'СЕТ СН'!$F$12</f>
        <v>134.37351946999999</v>
      </c>
      <c r="K213" s="36">
        <f>SUMIFS(СВЦЭМ!$F$33:$F$776,СВЦЭМ!$A$33:$A$776,$A213,СВЦЭМ!$B$33:$B$776,K$190)+'СЕТ СН'!$F$12</f>
        <v>130.17452589999999</v>
      </c>
      <c r="L213" s="36">
        <f>SUMIFS(СВЦЭМ!$F$33:$F$776,СВЦЭМ!$A$33:$A$776,$A213,СВЦЭМ!$B$33:$B$776,L$190)+'СЕТ СН'!$F$12</f>
        <v>128.50703013</v>
      </c>
      <c r="M213" s="36">
        <f>SUMIFS(СВЦЭМ!$F$33:$F$776,СВЦЭМ!$A$33:$A$776,$A213,СВЦЭМ!$B$33:$B$776,M$190)+'СЕТ СН'!$F$12</f>
        <v>129.49104310000001</v>
      </c>
      <c r="N213" s="36">
        <f>SUMIFS(СВЦЭМ!$F$33:$F$776,СВЦЭМ!$A$33:$A$776,$A213,СВЦЭМ!$B$33:$B$776,N$190)+'СЕТ СН'!$F$12</f>
        <v>130.29558642999999</v>
      </c>
      <c r="O213" s="36">
        <f>SUMIFS(СВЦЭМ!$F$33:$F$776,СВЦЭМ!$A$33:$A$776,$A213,СВЦЭМ!$B$33:$B$776,O$190)+'СЕТ СН'!$F$12</f>
        <v>131.28153878000001</v>
      </c>
      <c r="P213" s="36">
        <f>SUMIFS(СВЦЭМ!$F$33:$F$776,СВЦЭМ!$A$33:$A$776,$A213,СВЦЭМ!$B$33:$B$776,P$190)+'СЕТ СН'!$F$12</f>
        <v>131.20527042000001</v>
      </c>
      <c r="Q213" s="36">
        <f>SUMIFS(СВЦЭМ!$F$33:$F$776,СВЦЭМ!$A$33:$A$776,$A213,СВЦЭМ!$B$33:$B$776,Q$190)+'СЕТ СН'!$F$12</f>
        <v>133.58739399000001</v>
      </c>
      <c r="R213" s="36">
        <f>SUMIFS(СВЦЭМ!$F$33:$F$776,СВЦЭМ!$A$33:$A$776,$A213,СВЦЭМ!$B$33:$B$776,R$190)+'СЕТ СН'!$F$12</f>
        <v>126.32900323</v>
      </c>
      <c r="S213" s="36">
        <f>SUMIFS(СВЦЭМ!$F$33:$F$776,СВЦЭМ!$A$33:$A$776,$A213,СВЦЭМ!$B$33:$B$776,S$190)+'СЕТ СН'!$F$12</f>
        <v>116.77270217</v>
      </c>
      <c r="T213" s="36">
        <f>SUMIFS(СВЦЭМ!$F$33:$F$776,СВЦЭМ!$A$33:$A$776,$A213,СВЦЭМ!$B$33:$B$776,T$190)+'СЕТ СН'!$F$12</f>
        <v>118.89690684</v>
      </c>
      <c r="U213" s="36">
        <f>SUMIFS(СВЦЭМ!$F$33:$F$776,СВЦЭМ!$A$33:$A$776,$A213,СВЦЭМ!$B$33:$B$776,U$190)+'СЕТ СН'!$F$12</f>
        <v>126.96172332</v>
      </c>
      <c r="V213" s="36">
        <f>SUMIFS(СВЦЭМ!$F$33:$F$776,СВЦЭМ!$A$33:$A$776,$A213,СВЦЭМ!$B$33:$B$776,V$190)+'СЕТ СН'!$F$12</f>
        <v>128.20061461</v>
      </c>
      <c r="W213" s="36">
        <f>SUMIFS(СВЦЭМ!$F$33:$F$776,СВЦЭМ!$A$33:$A$776,$A213,СВЦЭМ!$B$33:$B$776,W$190)+'СЕТ СН'!$F$12</f>
        <v>128.57274742999999</v>
      </c>
      <c r="X213" s="36">
        <f>SUMIFS(СВЦЭМ!$F$33:$F$776,СВЦЭМ!$A$33:$A$776,$A213,СВЦЭМ!$B$33:$B$776,X$190)+'СЕТ СН'!$F$12</f>
        <v>121.89542609999999</v>
      </c>
      <c r="Y213" s="36">
        <f>SUMIFS(СВЦЭМ!$F$33:$F$776,СВЦЭМ!$A$33:$A$776,$A213,СВЦЭМ!$B$33:$B$776,Y$190)+'СЕТ СН'!$F$12</f>
        <v>127.44158075</v>
      </c>
    </row>
    <row r="214" spans="1:25" ht="15.75" x14ac:dyDescent="0.2">
      <c r="A214" s="35">
        <f t="shared" si="5"/>
        <v>43732</v>
      </c>
      <c r="B214" s="36">
        <f>SUMIFS(СВЦЭМ!$F$33:$F$776,СВЦЭМ!$A$33:$A$776,$A214,СВЦЭМ!$B$33:$B$776,B$190)+'СЕТ СН'!$F$12</f>
        <v>149.43183139000001</v>
      </c>
      <c r="C214" s="36">
        <f>SUMIFS(СВЦЭМ!$F$33:$F$776,СВЦЭМ!$A$33:$A$776,$A214,СВЦЭМ!$B$33:$B$776,C$190)+'СЕТ СН'!$F$12</f>
        <v>155.07488835000001</v>
      </c>
      <c r="D214" s="36">
        <f>SUMIFS(СВЦЭМ!$F$33:$F$776,СВЦЭМ!$A$33:$A$776,$A214,СВЦЭМ!$B$33:$B$776,D$190)+'СЕТ СН'!$F$12</f>
        <v>157.3039962</v>
      </c>
      <c r="E214" s="36">
        <f>SUMIFS(СВЦЭМ!$F$33:$F$776,СВЦЭМ!$A$33:$A$776,$A214,СВЦЭМ!$B$33:$B$776,E$190)+'СЕТ СН'!$F$12</f>
        <v>158.86675406000001</v>
      </c>
      <c r="F214" s="36">
        <f>SUMIFS(СВЦЭМ!$F$33:$F$776,СВЦЭМ!$A$33:$A$776,$A214,СВЦЭМ!$B$33:$B$776,F$190)+'СЕТ СН'!$F$12</f>
        <v>157.12315645999999</v>
      </c>
      <c r="G214" s="36">
        <f>SUMIFS(СВЦЭМ!$F$33:$F$776,СВЦЭМ!$A$33:$A$776,$A214,СВЦЭМ!$B$33:$B$776,G$190)+'СЕТ СН'!$F$12</f>
        <v>154.3200545</v>
      </c>
      <c r="H214" s="36">
        <f>SUMIFS(СВЦЭМ!$F$33:$F$776,СВЦЭМ!$A$33:$A$776,$A214,СВЦЭМ!$B$33:$B$776,H$190)+'СЕТ СН'!$F$12</f>
        <v>145.17983848</v>
      </c>
      <c r="I214" s="36">
        <f>SUMIFS(СВЦЭМ!$F$33:$F$776,СВЦЭМ!$A$33:$A$776,$A214,СВЦЭМ!$B$33:$B$776,I$190)+'СЕТ СН'!$F$12</f>
        <v>135.45321996999999</v>
      </c>
      <c r="J214" s="36">
        <f>SUMIFS(СВЦЭМ!$F$33:$F$776,СВЦЭМ!$A$33:$A$776,$A214,СВЦЭМ!$B$33:$B$776,J$190)+'СЕТ СН'!$F$12</f>
        <v>133.77783353000001</v>
      </c>
      <c r="K214" s="36">
        <f>SUMIFS(СВЦЭМ!$F$33:$F$776,СВЦЭМ!$A$33:$A$776,$A214,СВЦЭМ!$B$33:$B$776,K$190)+'СЕТ СН'!$F$12</f>
        <v>134.66600855999999</v>
      </c>
      <c r="L214" s="36">
        <f>SUMIFS(СВЦЭМ!$F$33:$F$776,СВЦЭМ!$A$33:$A$776,$A214,СВЦЭМ!$B$33:$B$776,L$190)+'СЕТ СН'!$F$12</f>
        <v>135.20032502000001</v>
      </c>
      <c r="M214" s="36">
        <f>SUMIFS(СВЦЭМ!$F$33:$F$776,СВЦЭМ!$A$33:$A$776,$A214,СВЦЭМ!$B$33:$B$776,M$190)+'СЕТ СН'!$F$12</f>
        <v>133.51260579999999</v>
      </c>
      <c r="N214" s="36">
        <f>SUMIFS(СВЦЭМ!$F$33:$F$776,СВЦЭМ!$A$33:$A$776,$A214,СВЦЭМ!$B$33:$B$776,N$190)+'СЕТ СН'!$F$12</f>
        <v>132.36777094999999</v>
      </c>
      <c r="O214" s="36">
        <f>SUMIFS(СВЦЭМ!$F$33:$F$776,СВЦЭМ!$A$33:$A$776,$A214,СВЦЭМ!$B$33:$B$776,O$190)+'СЕТ СН'!$F$12</f>
        <v>132.91909351000001</v>
      </c>
      <c r="P214" s="36">
        <f>SUMIFS(СВЦЭМ!$F$33:$F$776,СВЦЭМ!$A$33:$A$776,$A214,СВЦЭМ!$B$33:$B$776,P$190)+'СЕТ СН'!$F$12</f>
        <v>132.74619537999999</v>
      </c>
      <c r="Q214" s="36">
        <f>SUMIFS(СВЦЭМ!$F$33:$F$776,СВЦЭМ!$A$33:$A$776,$A214,СВЦЭМ!$B$33:$B$776,Q$190)+'СЕТ СН'!$F$12</f>
        <v>132.67457954</v>
      </c>
      <c r="R214" s="36">
        <f>SUMIFS(СВЦЭМ!$F$33:$F$776,СВЦЭМ!$A$33:$A$776,$A214,СВЦЭМ!$B$33:$B$776,R$190)+'СЕТ СН'!$F$12</f>
        <v>124.97677474</v>
      </c>
      <c r="S214" s="36">
        <f>SUMIFS(СВЦЭМ!$F$33:$F$776,СВЦЭМ!$A$33:$A$776,$A214,СВЦЭМ!$B$33:$B$776,S$190)+'СЕТ СН'!$F$12</f>
        <v>116.52037722</v>
      </c>
      <c r="T214" s="36">
        <f>SUMIFS(СВЦЭМ!$F$33:$F$776,СВЦЭМ!$A$33:$A$776,$A214,СВЦЭМ!$B$33:$B$776,T$190)+'СЕТ СН'!$F$12</f>
        <v>118.25905839000001</v>
      </c>
      <c r="U214" s="36">
        <f>SUMIFS(СВЦЭМ!$F$33:$F$776,СВЦЭМ!$A$33:$A$776,$A214,СВЦЭМ!$B$33:$B$776,U$190)+'СЕТ СН'!$F$12</f>
        <v>123.46592129</v>
      </c>
      <c r="V214" s="36">
        <f>SUMIFS(СВЦЭМ!$F$33:$F$776,СВЦЭМ!$A$33:$A$776,$A214,СВЦЭМ!$B$33:$B$776,V$190)+'СЕТ СН'!$F$12</f>
        <v>125.0779663</v>
      </c>
      <c r="W214" s="36">
        <f>SUMIFS(СВЦЭМ!$F$33:$F$776,СВЦЭМ!$A$33:$A$776,$A214,СВЦЭМ!$B$33:$B$776,W$190)+'СЕТ СН'!$F$12</f>
        <v>122.72625648</v>
      </c>
      <c r="X214" s="36">
        <f>SUMIFS(СВЦЭМ!$F$33:$F$776,СВЦЭМ!$A$33:$A$776,$A214,СВЦЭМ!$B$33:$B$776,X$190)+'СЕТ СН'!$F$12</f>
        <v>116.83932178000001</v>
      </c>
      <c r="Y214" s="36">
        <f>SUMIFS(СВЦЭМ!$F$33:$F$776,СВЦЭМ!$A$33:$A$776,$A214,СВЦЭМ!$B$33:$B$776,Y$190)+'СЕТ СН'!$F$12</f>
        <v>125.71078445000001</v>
      </c>
    </row>
    <row r="215" spans="1:25" ht="15.75" x14ac:dyDescent="0.2">
      <c r="A215" s="35">
        <f t="shared" si="5"/>
        <v>43733</v>
      </c>
      <c r="B215" s="36">
        <f>SUMIFS(СВЦЭМ!$F$33:$F$776,СВЦЭМ!$A$33:$A$776,$A215,СВЦЭМ!$B$33:$B$776,B$190)+'СЕТ СН'!$F$12</f>
        <v>137.47789367999999</v>
      </c>
      <c r="C215" s="36">
        <f>SUMIFS(СВЦЭМ!$F$33:$F$776,СВЦЭМ!$A$33:$A$776,$A215,СВЦЭМ!$B$33:$B$776,C$190)+'СЕТ СН'!$F$12</f>
        <v>143.79331384</v>
      </c>
      <c r="D215" s="36">
        <f>SUMIFS(СВЦЭМ!$F$33:$F$776,СВЦЭМ!$A$33:$A$776,$A215,СВЦЭМ!$B$33:$B$776,D$190)+'СЕТ СН'!$F$12</f>
        <v>147.67190024999999</v>
      </c>
      <c r="E215" s="36">
        <f>SUMIFS(СВЦЭМ!$F$33:$F$776,СВЦЭМ!$A$33:$A$776,$A215,СВЦЭМ!$B$33:$B$776,E$190)+'СЕТ СН'!$F$12</f>
        <v>146.55647830999999</v>
      </c>
      <c r="F215" s="36">
        <f>SUMIFS(СВЦЭМ!$F$33:$F$776,СВЦЭМ!$A$33:$A$776,$A215,СВЦЭМ!$B$33:$B$776,F$190)+'СЕТ СН'!$F$12</f>
        <v>146.72896775999999</v>
      </c>
      <c r="G215" s="36">
        <f>SUMIFS(СВЦЭМ!$F$33:$F$776,СВЦЭМ!$A$33:$A$776,$A215,СВЦЭМ!$B$33:$B$776,G$190)+'СЕТ СН'!$F$12</f>
        <v>143.84976859</v>
      </c>
      <c r="H215" s="36">
        <f>SUMIFS(СВЦЭМ!$F$33:$F$776,СВЦЭМ!$A$33:$A$776,$A215,СВЦЭМ!$B$33:$B$776,H$190)+'СЕТ СН'!$F$12</f>
        <v>134.30574576999999</v>
      </c>
      <c r="I215" s="36">
        <f>SUMIFS(СВЦЭМ!$F$33:$F$776,СВЦЭМ!$A$33:$A$776,$A215,СВЦЭМ!$B$33:$B$776,I$190)+'СЕТ СН'!$F$12</f>
        <v>124.57125659</v>
      </c>
      <c r="J215" s="36">
        <f>SUMIFS(СВЦЭМ!$F$33:$F$776,СВЦЭМ!$A$33:$A$776,$A215,СВЦЭМ!$B$33:$B$776,J$190)+'СЕТ СН'!$F$12</f>
        <v>119.07309074</v>
      </c>
      <c r="K215" s="36">
        <f>SUMIFS(СВЦЭМ!$F$33:$F$776,СВЦЭМ!$A$33:$A$776,$A215,СВЦЭМ!$B$33:$B$776,K$190)+'СЕТ СН'!$F$12</f>
        <v>116.54701453</v>
      </c>
      <c r="L215" s="36">
        <f>SUMIFS(СВЦЭМ!$F$33:$F$776,СВЦЭМ!$A$33:$A$776,$A215,СВЦЭМ!$B$33:$B$776,L$190)+'СЕТ СН'!$F$12</f>
        <v>117.24214056</v>
      </c>
      <c r="M215" s="36">
        <f>SUMIFS(СВЦЭМ!$F$33:$F$776,СВЦЭМ!$A$33:$A$776,$A215,СВЦЭМ!$B$33:$B$776,M$190)+'СЕТ СН'!$F$12</f>
        <v>119.35886503</v>
      </c>
      <c r="N215" s="36">
        <f>SUMIFS(СВЦЭМ!$F$33:$F$776,СВЦЭМ!$A$33:$A$776,$A215,СВЦЭМ!$B$33:$B$776,N$190)+'СЕТ СН'!$F$12</f>
        <v>121.08812319</v>
      </c>
      <c r="O215" s="36">
        <f>SUMIFS(СВЦЭМ!$F$33:$F$776,СВЦЭМ!$A$33:$A$776,$A215,СВЦЭМ!$B$33:$B$776,O$190)+'СЕТ СН'!$F$12</f>
        <v>121.70766599</v>
      </c>
      <c r="P215" s="36">
        <f>SUMIFS(СВЦЭМ!$F$33:$F$776,СВЦЭМ!$A$33:$A$776,$A215,СВЦЭМ!$B$33:$B$776,P$190)+'СЕТ СН'!$F$12</f>
        <v>123.79236964</v>
      </c>
      <c r="Q215" s="36">
        <f>SUMIFS(СВЦЭМ!$F$33:$F$776,СВЦЭМ!$A$33:$A$776,$A215,СВЦЭМ!$B$33:$B$776,Q$190)+'СЕТ СН'!$F$12</f>
        <v>124.59761493000001</v>
      </c>
      <c r="R215" s="36">
        <f>SUMIFS(СВЦЭМ!$F$33:$F$776,СВЦЭМ!$A$33:$A$776,$A215,СВЦЭМ!$B$33:$B$776,R$190)+'СЕТ СН'!$F$12</f>
        <v>126.95056939</v>
      </c>
      <c r="S215" s="36">
        <f>SUMIFS(СВЦЭМ!$F$33:$F$776,СВЦЭМ!$A$33:$A$776,$A215,СВЦЭМ!$B$33:$B$776,S$190)+'СЕТ СН'!$F$12</f>
        <v>127.55979958</v>
      </c>
      <c r="T215" s="36">
        <f>SUMIFS(СВЦЭМ!$F$33:$F$776,СВЦЭМ!$A$33:$A$776,$A215,СВЦЭМ!$B$33:$B$776,T$190)+'СЕТ СН'!$F$12</f>
        <v>126.91002057999999</v>
      </c>
      <c r="U215" s="36">
        <f>SUMIFS(СВЦЭМ!$F$33:$F$776,СВЦЭМ!$A$33:$A$776,$A215,СВЦЭМ!$B$33:$B$776,U$190)+'СЕТ СН'!$F$12</f>
        <v>130.3443484</v>
      </c>
      <c r="V215" s="36">
        <f>SUMIFS(СВЦЭМ!$F$33:$F$776,СВЦЭМ!$A$33:$A$776,$A215,СВЦЭМ!$B$33:$B$776,V$190)+'СЕТ СН'!$F$12</f>
        <v>131.79295324</v>
      </c>
      <c r="W215" s="36">
        <f>SUMIFS(СВЦЭМ!$F$33:$F$776,СВЦЭМ!$A$33:$A$776,$A215,СВЦЭМ!$B$33:$B$776,W$190)+'СЕТ СН'!$F$12</f>
        <v>128.06403922999999</v>
      </c>
      <c r="X215" s="36">
        <f>SUMIFS(СВЦЭМ!$F$33:$F$776,СВЦЭМ!$A$33:$A$776,$A215,СВЦЭМ!$B$33:$B$776,X$190)+'СЕТ СН'!$F$12</f>
        <v>124.46247087</v>
      </c>
      <c r="Y215" s="36">
        <f>SUMIFS(СВЦЭМ!$F$33:$F$776,СВЦЭМ!$A$33:$A$776,$A215,СВЦЭМ!$B$33:$B$776,Y$190)+'СЕТ СН'!$F$12</f>
        <v>121.07875985</v>
      </c>
    </row>
    <row r="216" spans="1:25" ht="15.75" x14ac:dyDescent="0.2">
      <c r="A216" s="35">
        <f t="shared" si="5"/>
        <v>43734</v>
      </c>
      <c r="B216" s="36">
        <f>SUMIFS(СВЦЭМ!$F$33:$F$776,СВЦЭМ!$A$33:$A$776,$A216,СВЦЭМ!$B$33:$B$776,B$190)+'СЕТ СН'!$F$12</f>
        <v>132.34558729</v>
      </c>
      <c r="C216" s="36">
        <f>SUMIFS(СВЦЭМ!$F$33:$F$776,СВЦЭМ!$A$33:$A$776,$A216,СВЦЭМ!$B$33:$B$776,C$190)+'СЕТ СН'!$F$12</f>
        <v>141.20752397999999</v>
      </c>
      <c r="D216" s="36">
        <f>SUMIFS(СВЦЭМ!$F$33:$F$776,СВЦЭМ!$A$33:$A$776,$A216,СВЦЭМ!$B$33:$B$776,D$190)+'СЕТ СН'!$F$12</f>
        <v>147.49238876999999</v>
      </c>
      <c r="E216" s="36">
        <f>SUMIFS(СВЦЭМ!$F$33:$F$776,СВЦЭМ!$A$33:$A$776,$A216,СВЦЭМ!$B$33:$B$776,E$190)+'СЕТ СН'!$F$12</f>
        <v>149.96120307000001</v>
      </c>
      <c r="F216" s="36">
        <f>SUMIFS(СВЦЭМ!$F$33:$F$776,СВЦЭМ!$A$33:$A$776,$A216,СВЦЭМ!$B$33:$B$776,F$190)+'СЕТ СН'!$F$12</f>
        <v>147.86222319999999</v>
      </c>
      <c r="G216" s="36">
        <f>SUMIFS(СВЦЭМ!$F$33:$F$776,СВЦЭМ!$A$33:$A$776,$A216,СВЦЭМ!$B$33:$B$776,G$190)+'СЕТ СН'!$F$12</f>
        <v>145.67294813000001</v>
      </c>
      <c r="H216" s="36">
        <f>SUMIFS(СВЦЭМ!$F$33:$F$776,СВЦЭМ!$A$33:$A$776,$A216,СВЦЭМ!$B$33:$B$776,H$190)+'СЕТ СН'!$F$12</f>
        <v>135.94032347000001</v>
      </c>
      <c r="I216" s="36">
        <f>SUMIFS(СВЦЭМ!$F$33:$F$776,СВЦЭМ!$A$33:$A$776,$A216,СВЦЭМ!$B$33:$B$776,I$190)+'СЕТ СН'!$F$12</f>
        <v>129.56806091999999</v>
      </c>
      <c r="J216" s="36">
        <f>SUMIFS(СВЦЭМ!$F$33:$F$776,СВЦЭМ!$A$33:$A$776,$A216,СВЦЭМ!$B$33:$B$776,J$190)+'СЕТ СН'!$F$12</f>
        <v>131.11991624000001</v>
      </c>
      <c r="K216" s="36">
        <f>SUMIFS(СВЦЭМ!$F$33:$F$776,СВЦЭМ!$A$33:$A$776,$A216,СВЦЭМ!$B$33:$B$776,K$190)+'СЕТ СН'!$F$12</f>
        <v>130.84352333000001</v>
      </c>
      <c r="L216" s="36">
        <f>SUMIFS(СВЦЭМ!$F$33:$F$776,СВЦЭМ!$A$33:$A$776,$A216,СВЦЭМ!$B$33:$B$776,L$190)+'СЕТ СН'!$F$12</f>
        <v>132.92738317999999</v>
      </c>
      <c r="M216" s="36">
        <f>SUMIFS(СВЦЭМ!$F$33:$F$776,СВЦЭМ!$A$33:$A$776,$A216,СВЦЭМ!$B$33:$B$776,M$190)+'СЕТ СН'!$F$12</f>
        <v>130.99625147</v>
      </c>
      <c r="N216" s="36">
        <f>SUMIFS(СВЦЭМ!$F$33:$F$776,СВЦЭМ!$A$33:$A$776,$A216,СВЦЭМ!$B$33:$B$776,N$190)+'СЕТ СН'!$F$12</f>
        <v>129.57640703999999</v>
      </c>
      <c r="O216" s="36">
        <f>SUMIFS(СВЦЭМ!$F$33:$F$776,СВЦЭМ!$A$33:$A$776,$A216,СВЦЭМ!$B$33:$B$776,O$190)+'СЕТ СН'!$F$12</f>
        <v>127.7612523</v>
      </c>
      <c r="P216" s="36">
        <f>SUMIFS(СВЦЭМ!$F$33:$F$776,СВЦЭМ!$A$33:$A$776,$A216,СВЦЭМ!$B$33:$B$776,P$190)+'СЕТ СН'!$F$12</f>
        <v>129.17041649999999</v>
      </c>
      <c r="Q216" s="36">
        <f>SUMIFS(СВЦЭМ!$F$33:$F$776,СВЦЭМ!$A$33:$A$776,$A216,СВЦЭМ!$B$33:$B$776,Q$190)+'СЕТ СН'!$F$12</f>
        <v>128.94817358</v>
      </c>
      <c r="R216" s="36">
        <f>SUMIFS(СВЦЭМ!$F$33:$F$776,СВЦЭМ!$A$33:$A$776,$A216,СВЦЭМ!$B$33:$B$776,R$190)+'СЕТ СН'!$F$12</f>
        <v>126.57536131000001</v>
      </c>
      <c r="S216" s="36">
        <f>SUMIFS(СВЦЭМ!$F$33:$F$776,СВЦЭМ!$A$33:$A$776,$A216,СВЦЭМ!$B$33:$B$776,S$190)+'СЕТ СН'!$F$12</f>
        <v>114.57186992</v>
      </c>
      <c r="T216" s="36">
        <f>SUMIFS(СВЦЭМ!$F$33:$F$776,СВЦЭМ!$A$33:$A$776,$A216,СВЦЭМ!$B$33:$B$776,T$190)+'СЕТ СН'!$F$12</f>
        <v>114.59427040999999</v>
      </c>
      <c r="U216" s="36">
        <f>SUMIFS(СВЦЭМ!$F$33:$F$776,СВЦЭМ!$A$33:$A$776,$A216,СВЦЭМ!$B$33:$B$776,U$190)+'СЕТ СН'!$F$12</f>
        <v>121.38215233</v>
      </c>
      <c r="V216" s="36">
        <f>SUMIFS(СВЦЭМ!$F$33:$F$776,СВЦЭМ!$A$33:$A$776,$A216,СВЦЭМ!$B$33:$B$776,V$190)+'СЕТ СН'!$F$12</f>
        <v>124.64270684</v>
      </c>
      <c r="W216" s="36">
        <f>SUMIFS(СВЦЭМ!$F$33:$F$776,СВЦЭМ!$A$33:$A$776,$A216,СВЦЭМ!$B$33:$B$776,W$190)+'СЕТ СН'!$F$12</f>
        <v>122.53372400000001</v>
      </c>
      <c r="X216" s="36">
        <f>SUMIFS(СВЦЭМ!$F$33:$F$776,СВЦЭМ!$A$33:$A$776,$A216,СВЦЭМ!$B$33:$B$776,X$190)+'СЕТ СН'!$F$12</f>
        <v>114.91179078</v>
      </c>
      <c r="Y216" s="36">
        <f>SUMIFS(СВЦЭМ!$F$33:$F$776,СВЦЭМ!$A$33:$A$776,$A216,СВЦЭМ!$B$33:$B$776,Y$190)+'СЕТ СН'!$F$12</f>
        <v>120.33590095</v>
      </c>
    </row>
    <row r="217" spans="1:25" ht="15.75" x14ac:dyDescent="0.2">
      <c r="A217" s="35">
        <f t="shared" si="5"/>
        <v>43735</v>
      </c>
      <c r="B217" s="36">
        <f>SUMIFS(СВЦЭМ!$F$33:$F$776,СВЦЭМ!$A$33:$A$776,$A217,СВЦЭМ!$B$33:$B$776,B$190)+'СЕТ СН'!$F$12</f>
        <v>139.55538859999999</v>
      </c>
      <c r="C217" s="36">
        <f>SUMIFS(СВЦЭМ!$F$33:$F$776,СВЦЭМ!$A$33:$A$776,$A217,СВЦЭМ!$B$33:$B$776,C$190)+'СЕТ СН'!$F$12</f>
        <v>146.44008671</v>
      </c>
      <c r="D217" s="36">
        <f>SUMIFS(СВЦЭМ!$F$33:$F$776,СВЦЭМ!$A$33:$A$776,$A217,СВЦЭМ!$B$33:$B$776,D$190)+'СЕТ СН'!$F$12</f>
        <v>152.07971602000001</v>
      </c>
      <c r="E217" s="36">
        <f>SUMIFS(СВЦЭМ!$F$33:$F$776,СВЦЭМ!$A$33:$A$776,$A217,СВЦЭМ!$B$33:$B$776,E$190)+'СЕТ СН'!$F$12</f>
        <v>153.25828493</v>
      </c>
      <c r="F217" s="36">
        <f>SUMIFS(СВЦЭМ!$F$33:$F$776,СВЦЭМ!$A$33:$A$776,$A217,СВЦЭМ!$B$33:$B$776,F$190)+'СЕТ СН'!$F$12</f>
        <v>155.02232082</v>
      </c>
      <c r="G217" s="36">
        <f>SUMIFS(СВЦЭМ!$F$33:$F$776,СВЦЭМ!$A$33:$A$776,$A217,СВЦЭМ!$B$33:$B$776,G$190)+'СЕТ СН'!$F$12</f>
        <v>149.98564721</v>
      </c>
      <c r="H217" s="36">
        <f>SUMIFS(СВЦЭМ!$F$33:$F$776,СВЦЭМ!$A$33:$A$776,$A217,СВЦЭМ!$B$33:$B$776,H$190)+'СЕТ СН'!$F$12</f>
        <v>141.00410235999999</v>
      </c>
      <c r="I217" s="36">
        <f>SUMIFS(СВЦЭМ!$F$33:$F$776,СВЦЭМ!$A$33:$A$776,$A217,СВЦЭМ!$B$33:$B$776,I$190)+'СЕТ СН'!$F$12</f>
        <v>129.31849955000001</v>
      </c>
      <c r="J217" s="36">
        <f>SUMIFS(СВЦЭМ!$F$33:$F$776,СВЦЭМ!$A$33:$A$776,$A217,СВЦЭМ!$B$33:$B$776,J$190)+'СЕТ СН'!$F$12</f>
        <v>134.60897574000001</v>
      </c>
      <c r="K217" s="36">
        <f>SUMIFS(СВЦЭМ!$F$33:$F$776,СВЦЭМ!$A$33:$A$776,$A217,СВЦЭМ!$B$33:$B$776,K$190)+'СЕТ СН'!$F$12</f>
        <v>136.53329912000001</v>
      </c>
      <c r="L217" s="36">
        <f>SUMIFS(СВЦЭМ!$F$33:$F$776,СВЦЭМ!$A$33:$A$776,$A217,СВЦЭМ!$B$33:$B$776,L$190)+'СЕТ СН'!$F$12</f>
        <v>135.49002379999999</v>
      </c>
      <c r="M217" s="36">
        <f>SUMIFS(СВЦЭМ!$F$33:$F$776,СВЦЭМ!$A$33:$A$776,$A217,СВЦЭМ!$B$33:$B$776,M$190)+'СЕТ СН'!$F$12</f>
        <v>134.79565271000001</v>
      </c>
      <c r="N217" s="36">
        <f>SUMIFS(СВЦЭМ!$F$33:$F$776,СВЦЭМ!$A$33:$A$776,$A217,СВЦЭМ!$B$33:$B$776,N$190)+'СЕТ СН'!$F$12</f>
        <v>131.86499058000001</v>
      </c>
      <c r="O217" s="36">
        <f>SUMIFS(СВЦЭМ!$F$33:$F$776,СВЦЭМ!$A$33:$A$776,$A217,СВЦЭМ!$B$33:$B$776,O$190)+'СЕТ СН'!$F$12</f>
        <v>131.30832278</v>
      </c>
      <c r="P217" s="36">
        <f>SUMIFS(СВЦЭМ!$F$33:$F$776,СВЦЭМ!$A$33:$A$776,$A217,СВЦЭМ!$B$33:$B$776,P$190)+'СЕТ СН'!$F$12</f>
        <v>129.99672099</v>
      </c>
      <c r="Q217" s="36">
        <f>SUMIFS(СВЦЭМ!$F$33:$F$776,СВЦЭМ!$A$33:$A$776,$A217,СВЦЭМ!$B$33:$B$776,Q$190)+'СЕТ СН'!$F$12</f>
        <v>130.66838874999999</v>
      </c>
      <c r="R217" s="36">
        <f>SUMIFS(СВЦЭМ!$F$33:$F$776,СВЦЭМ!$A$33:$A$776,$A217,СВЦЭМ!$B$33:$B$776,R$190)+'СЕТ СН'!$F$12</f>
        <v>133.45564339000001</v>
      </c>
      <c r="S217" s="36">
        <f>SUMIFS(СВЦЭМ!$F$33:$F$776,СВЦЭМ!$A$33:$A$776,$A217,СВЦЭМ!$B$33:$B$776,S$190)+'СЕТ СН'!$F$12</f>
        <v>133.79412590999999</v>
      </c>
      <c r="T217" s="36">
        <f>SUMIFS(СВЦЭМ!$F$33:$F$776,СВЦЭМ!$A$33:$A$776,$A217,СВЦЭМ!$B$33:$B$776,T$190)+'СЕТ СН'!$F$12</f>
        <v>136.68775392000001</v>
      </c>
      <c r="U217" s="36">
        <f>SUMIFS(СВЦЭМ!$F$33:$F$776,СВЦЭМ!$A$33:$A$776,$A217,СВЦЭМ!$B$33:$B$776,U$190)+'СЕТ СН'!$F$12</f>
        <v>131.37830514000001</v>
      </c>
      <c r="V217" s="36">
        <f>SUMIFS(СВЦЭМ!$F$33:$F$776,СВЦЭМ!$A$33:$A$776,$A217,СВЦЭМ!$B$33:$B$776,V$190)+'СЕТ СН'!$F$12</f>
        <v>123.46262780000001</v>
      </c>
      <c r="W217" s="36">
        <f>SUMIFS(СВЦЭМ!$F$33:$F$776,СВЦЭМ!$A$33:$A$776,$A217,СВЦЭМ!$B$33:$B$776,W$190)+'СЕТ СН'!$F$12</f>
        <v>120.50884506</v>
      </c>
      <c r="X217" s="36">
        <f>SUMIFS(СВЦЭМ!$F$33:$F$776,СВЦЭМ!$A$33:$A$776,$A217,СВЦЭМ!$B$33:$B$776,X$190)+'СЕТ СН'!$F$12</f>
        <v>114.18414101</v>
      </c>
      <c r="Y217" s="36">
        <f>SUMIFS(СВЦЭМ!$F$33:$F$776,СВЦЭМ!$A$33:$A$776,$A217,СВЦЭМ!$B$33:$B$776,Y$190)+'СЕТ СН'!$F$12</f>
        <v>116.48044315999999</v>
      </c>
    </row>
    <row r="218" spans="1:25" ht="15.75" x14ac:dyDescent="0.2">
      <c r="A218" s="35">
        <f t="shared" si="5"/>
        <v>43736</v>
      </c>
      <c r="B218" s="36">
        <f>SUMIFS(СВЦЭМ!$F$33:$F$776,СВЦЭМ!$A$33:$A$776,$A218,СВЦЭМ!$B$33:$B$776,B$190)+'СЕТ СН'!$F$12</f>
        <v>143.29503449000001</v>
      </c>
      <c r="C218" s="36">
        <f>SUMIFS(СВЦЭМ!$F$33:$F$776,СВЦЭМ!$A$33:$A$776,$A218,СВЦЭМ!$B$33:$B$776,C$190)+'СЕТ СН'!$F$12</f>
        <v>147.88847838999999</v>
      </c>
      <c r="D218" s="36">
        <f>SUMIFS(СВЦЭМ!$F$33:$F$776,СВЦЭМ!$A$33:$A$776,$A218,СВЦЭМ!$B$33:$B$776,D$190)+'СЕТ СН'!$F$12</f>
        <v>151.32890207</v>
      </c>
      <c r="E218" s="36">
        <f>SUMIFS(СВЦЭМ!$F$33:$F$776,СВЦЭМ!$A$33:$A$776,$A218,СВЦЭМ!$B$33:$B$776,E$190)+'СЕТ СН'!$F$12</f>
        <v>151.88862269000001</v>
      </c>
      <c r="F218" s="36">
        <f>SUMIFS(СВЦЭМ!$F$33:$F$776,СВЦЭМ!$A$33:$A$776,$A218,СВЦЭМ!$B$33:$B$776,F$190)+'СЕТ СН'!$F$12</f>
        <v>150.53319346000001</v>
      </c>
      <c r="G218" s="36">
        <f>SUMIFS(СВЦЭМ!$F$33:$F$776,СВЦЭМ!$A$33:$A$776,$A218,СВЦЭМ!$B$33:$B$776,G$190)+'СЕТ СН'!$F$12</f>
        <v>150.12935780999999</v>
      </c>
      <c r="H218" s="36">
        <f>SUMIFS(СВЦЭМ!$F$33:$F$776,СВЦЭМ!$A$33:$A$776,$A218,СВЦЭМ!$B$33:$B$776,H$190)+'СЕТ СН'!$F$12</f>
        <v>146.06656045</v>
      </c>
      <c r="I218" s="36">
        <f>SUMIFS(СВЦЭМ!$F$33:$F$776,СВЦЭМ!$A$33:$A$776,$A218,СВЦЭМ!$B$33:$B$776,I$190)+'СЕТ СН'!$F$12</f>
        <v>139.51971488999999</v>
      </c>
      <c r="J218" s="36">
        <f>SUMIFS(СВЦЭМ!$F$33:$F$776,СВЦЭМ!$A$33:$A$776,$A218,СВЦЭМ!$B$33:$B$776,J$190)+'СЕТ СН'!$F$12</f>
        <v>128.89520862000001</v>
      </c>
      <c r="K218" s="36">
        <f>SUMIFS(СВЦЭМ!$F$33:$F$776,СВЦЭМ!$A$33:$A$776,$A218,СВЦЭМ!$B$33:$B$776,K$190)+'СЕТ СН'!$F$12</f>
        <v>130.75739948</v>
      </c>
      <c r="L218" s="36">
        <f>SUMIFS(СВЦЭМ!$F$33:$F$776,СВЦЭМ!$A$33:$A$776,$A218,СВЦЭМ!$B$33:$B$776,L$190)+'СЕТ СН'!$F$12</f>
        <v>131.35738989000001</v>
      </c>
      <c r="M218" s="36">
        <f>SUMIFS(СВЦЭМ!$F$33:$F$776,СВЦЭМ!$A$33:$A$776,$A218,СВЦЭМ!$B$33:$B$776,M$190)+'СЕТ СН'!$F$12</f>
        <v>127.22351143</v>
      </c>
      <c r="N218" s="36">
        <f>SUMIFS(СВЦЭМ!$F$33:$F$776,СВЦЭМ!$A$33:$A$776,$A218,СВЦЭМ!$B$33:$B$776,N$190)+'СЕТ СН'!$F$12</f>
        <v>125.33539740000001</v>
      </c>
      <c r="O218" s="36">
        <f>SUMIFS(СВЦЭМ!$F$33:$F$776,СВЦЭМ!$A$33:$A$776,$A218,СВЦЭМ!$B$33:$B$776,O$190)+'СЕТ СН'!$F$12</f>
        <v>125.15920299</v>
      </c>
      <c r="P218" s="36">
        <f>SUMIFS(СВЦЭМ!$F$33:$F$776,СВЦЭМ!$A$33:$A$776,$A218,СВЦЭМ!$B$33:$B$776,P$190)+'СЕТ СН'!$F$12</f>
        <v>125.72850938000001</v>
      </c>
      <c r="Q218" s="36">
        <f>SUMIFS(СВЦЭМ!$F$33:$F$776,СВЦЭМ!$A$33:$A$776,$A218,СВЦЭМ!$B$33:$B$776,Q$190)+'СЕТ СН'!$F$12</f>
        <v>126.67784598999999</v>
      </c>
      <c r="R218" s="36">
        <f>SUMIFS(СВЦЭМ!$F$33:$F$776,СВЦЭМ!$A$33:$A$776,$A218,СВЦЭМ!$B$33:$B$776,R$190)+'СЕТ СН'!$F$12</f>
        <v>117.78192374</v>
      </c>
      <c r="S218" s="36">
        <f>SUMIFS(СВЦЭМ!$F$33:$F$776,СВЦЭМ!$A$33:$A$776,$A218,СВЦЭМ!$B$33:$B$776,S$190)+'СЕТ СН'!$F$12</f>
        <v>111.51610031</v>
      </c>
      <c r="T218" s="36">
        <f>SUMIFS(СВЦЭМ!$F$33:$F$776,СВЦЭМ!$A$33:$A$776,$A218,СВЦЭМ!$B$33:$B$776,T$190)+'СЕТ СН'!$F$12</f>
        <v>113.96984618</v>
      </c>
      <c r="U218" s="36">
        <f>SUMIFS(СВЦЭМ!$F$33:$F$776,СВЦЭМ!$A$33:$A$776,$A218,СВЦЭМ!$B$33:$B$776,U$190)+'СЕТ СН'!$F$12</f>
        <v>120.27461721</v>
      </c>
      <c r="V218" s="36">
        <f>SUMIFS(СВЦЭМ!$F$33:$F$776,СВЦЭМ!$A$33:$A$776,$A218,СВЦЭМ!$B$33:$B$776,V$190)+'СЕТ СН'!$F$12</f>
        <v>122.95009157</v>
      </c>
      <c r="W218" s="36">
        <f>SUMIFS(СВЦЭМ!$F$33:$F$776,СВЦЭМ!$A$33:$A$776,$A218,СВЦЭМ!$B$33:$B$776,W$190)+'СЕТ СН'!$F$12</f>
        <v>120.89599059</v>
      </c>
      <c r="X218" s="36">
        <f>SUMIFS(СВЦЭМ!$F$33:$F$776,СВЦЭМ!$A$33:$A$776,$A218,СВЦЭМ!$B$33:$B$776,X$190)+'СЕТ СН'!$F$12</f>
        <v>116.001604</v>
      </c>
      <c r="Y218" s="36">
        <f>SUMIFS(СВЦЭМ!$F$33:$F$776,СВЦЭМ!$A$33:$A$776,$A218,СВЦЭМ!$B$33:$B$776,Y$190)+'СЕТ СН'!$F$12</f>
        <v>125.49233718000001</v>
      </c>
    </row>
    <row r="219" spans="1:25" ht="15.75" x14ac:dyDescent="0.2">
      <c r="A219" s="35">
        <f t="shared" si="5"/>
        <v>43737</v>
      </c>
      <c r="B219" s="36">
        <f>SUMIFS(СВЦЭМ!$F$33:$F$776,СВЦЭМ!$A$33:$A$776,$A219,СВЦЭМ!$B$33:$B$776,B$190)+'СЕТ СН'!$F$12</f>
        <v>140.11096252999999</v>
      </c>
      <c r="C219" s="36">
        <f>SUMIFS(СВЦЭМ!$F$33:$F$776,СВЦЭМ!$A$33:$A$776,$A219,СВЦЭМ!$B$33:$B$776,C$190)+'СЕТ СН'!$F$12</f>
        <v>145.24507774</v>
      </c>
      <c r="D219" s="36">
        <f>SUMIFS(СВЦЭМ!$F$33:$F$776,СВЦЭМ!$A$33:$A$776,$A219,СВЦЭМ!$B$33:$B$776,D$190)+'СЕТ СН'!$F$12</f>
        <v>148.01638456000001</v>
      </c>
      <c r="E219" s="36">
        <f>SUMIFS(СВЦЭМ!$F$33:$F$776,СВЦЭМ!$A$33:$A$776,$A219,СВЦЭМ!$B$33:$B$776,E$190)+'СЕТ СН'!$F$12</f>
        <v>149.52277712</v>
      </c>
      <c r="F219" s="36">
        <f>SUMIFS(СВЦЭМ!$F$33:$F$776,СВЦЭМ!$A$33:$A$776,$A219,СВЦЭМ!$B$33:$B$776,F$190)+'СЕТ СН'!$F$12</f>
        <v>149.90537755</v>
      </c>
      <c r="G219" s="36">
        <f>SUMIFS(СВЦЭМ!$F$33:$F$776,СВЦЭМ!$A$33:$A$776,$A219,СВЦЭМ!$B$33:$B$776,G$190)+'СЕТ СН'!$F$12</f>
        <v>148.28883325999999</v>
      </c>
      <c r="H219" s="36">
        <f>SUMIFS(СВЦЭМ!$F$33:$F$776,СВЦЭМ!$A$33:$A$776,$A219,СВЦЭМ!$B$33:$B$776,H$190)+'СЕТ СН'!$F$12</f>
        <v>144.66747570000001</v>
      </c>
      <c r="I219" s="36">
        <f>SUMIFS(СВЦЭМ!$F$33:$F$776,СВЦЭМ!$A$33:$A$776,$A219,СВЦЭМ!$B$33:$B$776,I$190)+'СЕТ СН'!$F$12</f>
        <v>141.90148388</v>
      </c>
      <c r="J219" s="36">
        <f>SUMIFS(СВЦЭМ!$F$33:$F$776,СВЦЭМ!$A$33:$A$776,$A219,СВЦЭМ!$B$33:$B$776,J$190)+'СЕТ СН'!$F$12</f>
        <v>133.73031864999999</v>
      </c>
      <c r="K219" s="36">
        <f>SUMIFS(СВЦЭМ!$F$33:$F$776,СВЦЭМ!$A$33:$A$776,$A219,СВЦЭМ!$B$33:$B$776,K$190)+'СЕТ СН'!$F$12</f>
        <v>128.77109844</v>
      </c>
      <c r="L219" s="36">
        <f>SUMIFS(СВЦЭМ!$F$33:$F$776,СВЦЭМ!$A$33:$A$776,$A219,СВЦЭМ!$B$33:$B$776,L$190)+'СЕТ СН'!$F$12</f>
        <v>130.1675998</v>
      </c>
      <c r="M219" s="36">
        <f>SUMIFS(СВЦЭМ!$F$33:$F$776,СВЦЭМ!$A$33:$A$776,$A219,СВЦЭМ!$B$33:$B$776,M$190)+'СЕТ СН'!$F$12</f>
        <v>126.92731703</v>
      </c>
      <c r="N219" s="36">
        <f>SUMIFS(СВЦЭМ!$F$33:$F$776,СВЦЭМ!$A$33:$A$776,$A219,СВЦЭМ!$B$33:$B$776,N$190)+'СЕТ СН'!$F$12</f>
        <v>126.42731078</v>
      </c>
      <c r="O219" s="36">
        <f>SUMIFS(СВЦЭМ!$F$33:$F$776,СВЦЭМ!$A$33:$A$776,$A219,СВЦЭМ!$B$33:$B$776,O$190)+'СЕТ СН'!$F$12</f>
        <v>126.90317845</v>
      </c>
      <c r="P219" s="36">
        <f>SUMIFS(СВЦЭМ!$F$33:$F$776,СВЦЭМ!$A$33:$A$776,$A219,СВЦЭМ!$B$33:$B$776,P$190)+'СЕТ СН'!$F$12</f>
        <v>129.39619855999999</v>
      </c>
      <c r="Q219" s="36">
        <f>SUMIFS(СВЦЭМ!$F$33:$F$776,СВЦЭМ!$A$33:$A$776,$A219,СВЦЭМ!$B$33:$B$776,Q$190)+'СЕТ СН'!$F$12</f>
        <v>130.82518981000001</v>
      </c>
      <c r="R219" s="36">
        <f>SUMIFS(СВЦЭМ!$F$33:$F$776,СВЦЭМ!$A$33:$A$776,$A219,СВЦЭМ!$B$33:$B$776,R$190)+'СЕТ СН'!$F$12</f>
        <v>121.76431511</v>
      </c>
      <c r="S219" s="36">
        <f>SUMIFS(СВЦЭМ!$F$33:$F$776,СВЦЭМ!$A$33:$A$776,$A219,СВЦЭМ!$B$33:$B$776,S$190)+'СЕТ СН'!$F$12</f>
        <v>114.26002434999999</v>
      </c>
      <c r="T219" s="36">
        <f>SUMIFS(СВЦЭМ!$F$33:$F$776,СВЦЭМ!$A$33:$A$776,$A219,СВЦЭМ!$B$33:$B$776,T$190)+'СЕТ СН'!$F$12</f>
        <v>117.89118967</v>
      </c>
      <c r="U219" s="36">
        <f>SUMIFS(СВЦЭМ!$F$33:$F$776,СВЦЭМ!$A$33:$A$776,$A219,СВЦЭМ!$B$33:$B$776,U$190)+'СЕТ СН'!$F$12</f>
        <v>124.94327997000001</v>
      </c>
      <c r="V219" s="36">
        <f>SUMIFS(СВЦЭМ!$F$33:$F$776,СВЦЭМ!$A$33:$A$776,$A219,СВЦЭМ!$B$33:$B$776,V$190)+'СЕТ СН'!$F$12</f>
        <v>127.45909863999999</v>
      </c>
      <c r="W219" s="36">
        <f>SUMIFS(СВЦЭМ!$F$33:$F$776,СВЦЭМ!$A$33:$A$776,$A219,СВЦЭМ!$B$33:$B$776,W$190)+'СЕТ СН'!$F$12</f>
        <v>125.63465006</v>
      </c>
      <c r="X219" s="36">
        <f>SUMIFS(СВЦЭМ!$F$33:$F$776,СВЦЭМ!$A$33:$A$776,$A219,СВЦЭМ!$B$33:$B$776,X$190)+'СЕТ СН'!$F$12</f>
        <v>118.09872624</v>
      </c>
      <c r="Y219" s="36">
        <f>SUMIFS(СВЦЭМ!$F$33:$F$776,СВЦЭМ!$A$33:$A$776,$A219,СВЦЭМ!$B$33:$B$776,Y$190)+'СЕТ СН'!$F$12</f>
        <v>116.93642745</v>
      </c>
    </row>
    <row r="220" spans="1:25" ht="15.75" x14ac:dyDescent="0.2">
      <c r="A220" s="35">
        <f t="shared" si="5"/>
        <v>43738</v>
      </c>
      <c r="B220" s="36">
        <f>SUMIFS(СВЦЭМ!$F$33:$F$776,СВЦЭМ!$A$33:$A$776,$A220,СВЦЭМ!$B$33:$B$776,B$190)+'СЕТ СН'!$F$12</f>
        <v>128.47060862000001</v>
      </c>
      <c r="C220" s="36">
        <f>SUMIFS(СВЦЭМ!$F$33:$F$776,СВЦЭМ!$A$33:$A$776,$A220,СВЦЭМ!$B$33:$B$776,C$190)+'СЕТ СН'!$F$12</f>
        <v>135.65804467000001</v>
      </c>
      <c r="D220" s="36">
        <f>SUMIFS(СВЦЭМ!$F$33:$F$776,СВЦЭМ!$A$33:$A$776,$A220,СВЦЭМ!$B$33:$B$776,D$190)+'СЕТ СН'!$F$12</f>
        <v>139.03379583</v>
      </c>
      <c r="E220" s="36">
        <f>SUMIFS(СВЦЭМ!$F$33:$F$776,СВЦЭМ!$A$33:$A$776,$A220,СВЦЭМ!$B$33:$B$776,E$190)+'СЕТ СН'!$F$12</f>
        <v>142.04921590999999</v>
      </c>
      <c r="F220" s="36">
        <f>SUMIFS(СВЦЭМ!$F$33:$F$776,СВЦЭМ!$A$33:$A$776,$A220,СВЦЭМ!$B$33:$B$776,F$190)+'СЕТ СН'!$F$12</f>
        <v>140.48894118999999</v>
      </c>
      <c r="G220" s="36">
        <f>SUMIFS(СВЦЭМ!$F$33:$F$776,СВЦЭМ!$A$33:$A$776,$A220,СВЦЭМ!$B$33:$B$776,G$190)+'СЕТ СН'!$F$12</f>
        <v>137.18248592</v>
      </c>
      <c r="H220" s="36">
        <f>SUMIFS(СВЦЭМ!$F$33:$F$776,СВЦЭМ!$A$33:$A$776,$A220,СВЦЭМ!$B$33:$B$776,H$190)+'СЕТ СН'!$F$12</f>
        <v>125.68206936</v>
      </c>
      <c r="I220" s="36">
        <f>SUMIFS(СВЦЭМ!$F$33:$F$776,СВЦЭМ!$A$33:$A$776,$A220,СВЦЭМ!$B$33:$B$776,I$190)+'СЕТ СН'!$F$12</f>
        <v>122.99140994</v>
      </c>
      <c r="J220" s="36">
        <f>SUMIFS(СВЦЭМ!$F$33:$F$776,СВЦЭМ!$A$33:$A$776,$A220,СВЦЭМ!$B$33:$B$776,J$190)+'СЕТ СН'!$F$12</f>
        <v>126.49105385999999</v>
      </c>
      <c r="K220" s="36">
        <f>SUMIFS(СВЦЭМ!$F$33:$F$776,СВЦЭМ!$A$33:$A$776,$A220,СВЦЭМ!$B$33:$B$776,K$190)+'СЕТ СН'!$F$12</f>
        <v>127.30964304</v>
      </c>
      <c r="L220" s="36">
        <f>SUMIFS(СВЦЭМ!$F$33:$F$776,СВЦЭМ!$A$33:$A$776,$A220,СВЦЭМ!$B$33:$B$776,L$190)+'СЕТ СН'!$F$12</f>
        <v>126.16701111</v>
      </c>
      <c r="M220" s="36">
        <f>SUMIFS(СВЦЭМ!$F$33:$F$776,СВЦЭМ!$A$33:$A$776,$A220,СВЦЭМ!$B$33:$B$776,M$190)+'СЕТ СН'!$F$12</f>
        <v>120.70286681</v>
      </c>
      <c r="N220" s="36">
        <f>SUMIFS(СВЦЭМ!$F$33:$F$776,СВЦЭМ!$A$33:$A$776,$A220,СВЦЭМ!$B$33:$B$776,N$190)+'СЕТ СН'!$F$12</f>
        <v>118.72321216</v>
      </c>
      <c r="O220" s="36">
        <f>SUMIFS(СВЦЭМ!$F$33:$F$776,СВЦЭМ!$A$33:$A$776,$A220,СВЦЭМ!$B$33:$B$776,O$190)+'СЕТ СН'!$F$12</f>
        <v>114.53968767000001</v>
      </c>
      <c r="P220" s="36">
        <f>SUMIFS(СВЦЭМ!$F$33:$F$776,СВЦЭМ!$A$33:$A$776,$A220,СВЦЭМ!$B$33:$B$776,P$190)+'СЕТ СН'!$F$12</f>
        <v>116.04612019</v>
      </c>
      <c r="Q220" s="36">
        <f>SUMIFS(СВЦЭМ!$F$33:$F$776,СВЦЭМ!$A$33:$A$776,$A220,СВЦЭМ!$B$33:$B$776,Q$190)+'СЕТ СН'!$F$12</f>
        <v>117.24791817000001</v>
      </c>
      <c r="R220" s="36">
        <f>SUMIFS(СВЦЭМ!$F$33:$F$776,СВЦЭМ!$A$33:$A$776,$A220,СВЦЭМ!$B$33:$B$776,R$190)+'СЕТ СН'!$F$12</f>
        <v>109.95354955000001</v>
      </c>
      <c r="S220" s="36">
        <f>SUMIFS(СВЦЭМ!$F$33:$F$776,СВЦЭМ!$A$33:$A$776,$A220,СВЦЭМ!$B$33:$B$776,S$190)+'СЕТ СН'!$F$12</f>
        <v>111.31113567</v>
      </c>
      <c r="T220" s="36">
        <f>SUMIFS(СВЦЭМ!$F$33:$F$776,СВЦЭМ!$A$33:$A$776,$A220,СВЦЭМ!$B$33:$B$776,T$190)+'СЕТ СН'!$F$12</f>
        <v>114.33865989</v>
      </c>
      <c r="U220" s="36">
        <f>SUMIFS(СВЦЭМ!$F$33:$F$776,СВЦЭМ!$A$33:$A$776,$A220,СВЦЭМ!$B$33:$B$776,U$190)+'СЕТ СН'!$F$12</f>
        <v>120.55029922999999</v>
      </c>
      <c r="V220" s="36">
        <f>SUMIFS(СВЦЭМ!$F$33:$F$776,СВЦЭМ!$A$33:$A$776,$A220,СВЦЭМ!$B$33:$B$776,V$190)+'СЕТ СН'!$F$12</f>
        <v>121.66423451</v>
      </c>
      <c r="W220" s="36">
        <f>SUMIFS(СВЦЭМ!$F$33:$F$776,СВЦЭМ!$A$33:$A$776,$A220,СВЦЭМ!$B$33:$B$776,W$190)+'СЕТ СН'!$F$12</f>
        <v>120.12268482</v>
      </c>
      <c r="X220" s="36">
        <f>SUMIFS(СВЦЭМ!$F$33:$F$776,СВЦЭМ!$A$33:$A$776,$A220,СВЦЭМ!$B$33:$B$776,X$190)+'СЕТ СН'!$F$12</f>
        <v>113.68045308000001</v>
      </c>
      <c r="Y220" s="36">
        <f>SUMIFS(СВЦЭМ!$F$33:$F$776,СВЦЭМ!$A$33:$A$776,$A220,СВЦЭМ!$B$33:$B$776,Y$190)+'СЕТ СН'!$F$12</f>
        <v>108.77930797</v>
      </c>
    </row>
    <row r="221" spans="1:25" ht="15.75" hidden="1" x14ac:dyDescent="0.2">
      <c r="A221" s="35">
        <f t="shared" si="5"/>
        <v>43739</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43710</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43711</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43712</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43713</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43714</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43715</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43716</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43717</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43718</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43719</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43720</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43721</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43722</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43723</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43724</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43725</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43726</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43727</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43728</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43729</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43730</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43731</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43732</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43733</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43734</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43735</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43736</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43737</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43738</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43739</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43710</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43711</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43712</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43713</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43714</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43715</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43716</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43717</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43718</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43719</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43720</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43721</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43722</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43723</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43724</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43725</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43726</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43727</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43728</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43729</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43730</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43731</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43732</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43733</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43734</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43735</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43736</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43737</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43738</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43739</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43710</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43711</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43712</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43713</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43714</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43715</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43716</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43717</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43718</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43719</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43720</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43721</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43722</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43723</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43724</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43725</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43726</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43727</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43728</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43729</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43730</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43731</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43732</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43733</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43734</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43735</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43736</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43737</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43738</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43739</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43710</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43711</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43712</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43713</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43714</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43715</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43716</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43717</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43718</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43719</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43720</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43721</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43722</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43723</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43724</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43725</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43726</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43727</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43728</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43729</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43730</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43731</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43732</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43733</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43734</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43735</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43736</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43737</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43738</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43739</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43710</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43711</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43712</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43713</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43714</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43715</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43716</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43717</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43718</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43719</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43720</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43721</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43722</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43723</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43724</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43725</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43726</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43727</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43728</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43729</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43730</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43731</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43732</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43733</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43734</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43735</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43736</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43737</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43738</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43739</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43710</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43711</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43712</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43713</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43714</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43715</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43716</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43717</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43718</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43719</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43720</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43721</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43722</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43723</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43724</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43725</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43726</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43727</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43728</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43729</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43730</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43731</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43732</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43733</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43734</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43735</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43736</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43737</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43738</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43739</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2" t="s">
        <v>122</v>
      </c>
      <c r="B435" s="152"/>
      <c r="C435" s="152"/>
      <c r="D435" s="152"/>
      <c r="E435" s="152"/>
      <c r="F435" s="152"/>
      <c r="G435" s="152"/>
      <c r="H435" s="152"/>
      <c r="I435" s="152"/>
      <c r="J435" s="152"/>
      <c r="K435" s="152"/>
      <c r="L435" s="153">
        <f>СВЦЭМ!$D$18+'СЕТ СН'!$F$14</f>
        <v>23.575164260000001</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5">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row>
    <row r="439" spans="1:26" ht="15.75" x14ac:dyDescent="0.25">
      <c r="A439" s="134"/>
      <c r="B439" s="134"/>
      <c r="C439" s="134"/>
      <c r="D439" s="134"/>
      <c r="E439" s="134"/>
      <c r="F439" s="134"/>
      <c r="G439" s="134"/>
      <c r="H439" s="134"/>
      <c r="I439" s="134"/>
      <c r="J439" s="134"/>
      <c r="K439" s="134"/>
      <c r="L439" s="134"/>
      <c r="M439" s="134"/>
      <c r="N439" s="137">
        <f>СВЦЭМ!$D$12+'СЕТ СН'!$F$10-'СЕТ СН'!$F$22</f>
        <v>477590.79171741777</v>
      </c>
      <c r="O439" s="138"/>
      <c r="P439" s="137">
        <f>СВЦЭМ!$D$12+'СЕТ СН'!$F$10-'СЕТ СН'!$G$22</f>
        <v>477590.79171741777</v>
      </c>
      <c r="Q439" s="138"/>
      <c r="R439" s="137">
        <f>СВЦЭМ!$D$12+'СЕТ СН'!$F$10-'СЕТ СН'!$H$22</f>
        <v>477590.79171741777</v>
      </c>
      <c r="S439" s="138"/>
      <c r="T439" s="137">
        <f>СВЦЭМ!$D$12+'СЕТ СН'!$F$10-'СЕТ СН'!$I$22</f>
        <v>477590.79171741777</v>
      </c>
      <c r="U439" s="138"/>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38.25" customHeight="1" x14ac:dyDescent="0.2">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сентябре 2019г.</v>
      </c>
      <c r="B1" s="121"/>
      <c r="C1" s="121"/>
      <c r="D1" s="121"/>
      <c r="E1" s="121"/>
      <c r="F1" s="121"/>
      <c r="G1" s="121"/>
      <c r="H1" s="121"/>
      <c r="I1" s="121"/>
      <c r="J1" s="121"/>
      <c r="K1" s="121"/>
      <c r="L1" s="121"/>
      <c r="M1" s="121"/>
      <c r="N1" s="121"/>
      <c r="O1" s="121"/>
      <c r="P1" s="121"/>
      <c r="Q1" s="121"/>
      <c r="R1" s="121"/>
      <c r="S1" s="121"/>
      <c r="T1" s="121"/>
      <c r="U1" s="121"/>
      <c r="V1" s="121"/>
      <c r="W1" s="121"/>
      <c r="X1" s="121"/>
      <c r="Y1" s="121"/>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2" t="s">
        <v>42</v>
      </c>
      <c r="B3" s="122"/>
      <c r="C3" s="122"/>
      <c r="D3" s="122"/>
      <c r="E3" s="122"/>
      <c r="F3" s="122"/>
      <c r="G3" s="122"/>
      <c r="H3" s="122"/>
      <c r="I3" s="122"/>
      <c r="J3" s="122"/>
      <c r="K3" s="122"/>
      <c r="L3" s="122"/>
      <c r="M3" s="122"/>
      <c r="N3" s="122"/>
      <c r="O3" s="122"/>
      <c r="P3" s="122"/>
      <c r="Q3" s="122"/>
      <c r="R3" s="122"/>
      <c r="S3" s="122"/>
      <c r="T3" s="122"/>
      <c r="U3" s="122"/>
      <c r="V3" s="122"/>
      <c r="W3" s="122"/>
      <c r="X3" s="122"/>
      <c r="Y3" s="122"/>
    </row>
    <row r="4" spans="1:27" ht="32.25" customHeight="1" x14ac:dyDescent="0.2">
      <c r="A4" s="122" t="s">
        <v>81</v>
      </c>
      <c r="B4" s="122"/>
      <c r="C4" s="122"/>
      <c r="D4" s="122"/>
      <c r="E4" s="122"/>
      <c r="F4" s="122"/>
      <c r="G4" s="122"/>
      <c r="H4" s="122"/>
      <c r="I4" s="122"/>
      <c r="J4" s="122"/>
      <c r="K4" s="122"/>
      <c r="L4" s="122"/>
      <c r="M4" s="122"/>
      <c r="N4" s="122"/>
      <c r="O4" s="122"/>
      <c r="P4" s="122"/>
      <c r="Q4" s="122"/>
      <c r="R4" s="122"/>
      <c r="S4" s="122"/>
      <c r="T4" s="122"/>
      <c r="U4" s="122"/>
      <c r="V4" s="122"/>
      <c r="W4" s="122"/>
      <c r="X4" s="122"/>
      <c r="Y4" s="12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3" t="s">
        <v>7</v>
      </c>
      <c r="B9" s="126" t="s">
        <v>69</v>
      </c>
      <c r="C9" s="127"/>
      <c r="D9" s="127"/>
      <c r="E9" s="127"/>
      <c r="F9" s="127"/>
      <c r="G9" s="127"/>
      <c r="H9" s="127"/>
      <c r="I9" s="127"/>
      <c r="J9" s="127"/>
      <c r="K9" s="127"/>
      <c r="L9" s="127"/>
      <c r="M9" s="127"/>
      <c r="N9" s="127"/>
      <c r="O9" s="127"/>
      <c r="P9" s="127"/>
      <c r="Q9" s="127"/>
      <c r="R9" s="127"/>
      <c r="S9" s="127"/>
      <c r="T9" s="127"/>
      <c r="U9" s="127"/>
      <c r="V9" s="127"/>
      <c r="W9" s="127"/>
      <c r="X9" s="127"/>
      <c r="Y9" s="128"/>
    </row>
    <row r="10" spans="1:27" ht="12.75" customHeight="1" x14ac:dyDescent="0.2">
      <c r="A10" s="124"/>
      <c r="B10" s="129"/>
      <c r="C10" s="130"/>
      <c r="D10" s="130"/>
      <c r="E10" s="130"/>
      <c r="F10" s="130"/>
      <c r="G10" s="130"/>
      <c r="H10" s="130"/>
      <c r="I10" s="130"/>
      <c r="J10" s="130"/>
      <c r="K10" s="130"/>
      <c r="L10" s="130"/>
      <c r="M10" s="130"/>
      <c r="N10" s="130"/>
      <c r="O10" s="130"/>
      <c r="P10" s="130"/>
      <c r="Q10" s="130"/>
      <c r="R10" s="130"/>
      <c r="S10" s="130"/>
      <c r="T10" s="130"/>
      <c r="U10" s="130"/>
      <c r="V10" s="130"/>
      <c r="W10" s="130"/>
      <c r="X10" s="130"/>
      <c r="Y10" s="131"/>
    </row>
    <row r="11" spans="1:27" ht="12.75" customHeight="1" x14ac:dyDescent="0.2">
      <c r="A11" s="12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СВЦЭМ!$A$34</f>
        <v>01.09.2019</v>
      </c>
      <c r="B12" s="36">
        <f>SUMIFS(СВЦЭМ!$D$33:$D$776,СВЦЭМ!$A$33:$A$776,$A12,СВЦЭМ!$B$33:$B$776,B$11)+'СЕТ СН'!$F$11+СВЦЭМ!$D$10+'СЕТ СН'!$F$6-'СЕТ СН'!$F$23</f>
        <v>730.09700970000006</v>
      </c>
      <c r="C12" s="36">
        <f>SUMIFS(СВЦЭМ!$D$33:$D$776,СВЦЭМ!$A$33:$A$776,$A12,СВЦЭМ!$B$33:$B$776,C$11)+'СЕТ СН'!$F$11+СВЦЭМ!$D$10+'СЕТ СН'!$F$6-'СЕТ СН'!$F$23</f>
        <v>762.28385400000002</v>
      </c>
      <c r="D12" s="36">
        <f>SUMIFS(СВЦЭМ!$D$33:$D$776,СВЦЭМ!$A$33:$A$776,$A12,СВЦЭМ!$B$33:$B$776,D$11)+'СЕТ СН'!$F$11+СВЦЭМ!$D$10+'СЕТ СН'!$F$6-'СЕТ СН'!$F$23</f>
        <v>786.15389693000009</v>
      </c>
      <c r="E12" s="36">
        <f>SUMIFS(СВЦЭМ!$D$33:$D$776,СВЦЭМ!$A$33:$A$776,$A12,СВЦЭМ!$B$33:$B$776,E$11)+'СЕТ СН'!$F$11+СВЦЭМ!$D$10+'СЕТ СН'!$F$6-'СЕТ СН'!$F$23</f>
        <v>811.08413705000009</v>
      </c>
      <c r="F12" s="36">
        <f>SUMIFS(СВЦЭМ!$D$33:$D$776,СВЦЭМ!$A$33:$A$776,$A12,СВЦЭМ!$B$33:$B$776,F$11)+'СЕТ СН'!$F$11+СВЦЭМ!$D$10+'СЕТ СН'!$F$6-'СЕТ СН'!$F$23</f>
        <v>817.00090890000001</v>
      </c>
      <c r="G12" s="36">
        <f>SUMIFS(СВЦЭМ!$D$33:$D$776,СВЦЭМ!$A$33:$A$776,$A12,СВЦЭМ!$B$33:$B$776,G$11)+'СЕТ СН'!$F$11+СВЦЭМ!$D$10+'СЕТ СН'!$F$6-'СЕТ СН'!$F$23</f>
        <v>807.92995369000005</v>
      </c>
      <c r="H12" s="36">
        <f>SUMIFS(СВЦЭМ!$D$33:$D$776,СВЦЭМ!$A$33:$A$776,$A12,СВЦЭМ!$B$33:$B$776,H$11)+'СЕТ СН'!$F$11+СВЦЭМ!$D$10+'СЕТ СН'!$F$6-'СЕТ СН'!$F$23</f>
        <v>787.70202290000009</v>
      </c>
      <c r="I12" s="36">
        <f>SUMIFS(СВЦЭМ!$D$33:$D$776,СВЦЭМ!$A$33:$A$776,$A12,СВЦЭМ!$B$33:$B$776,I$11)+'СЕТ СН'!$F$11+СВЦЭМ!$D$10+'СЕТ СН'!$F$6-'СЕТ СН'!$F$23</f>
        <v>753.76553347000004</v>
      </c>
      <c r="J12" s="36">
        <f>SUMIFS(СВЦЭМ!$D$33:$D$776,СВЦЭМ!$A$33:$A$776,$A12,СВЦЭМ!$B$33:$B$776,J$11)+'СЕТ СН'!$F$11+СВЦЭМ!$D$10+'СЕТ СН'!$F$6-'СЕТ СН'!$F$23</f>
        <v>710.84523760000002</v>
      </c>
      <c r="K12" s="36">
        <f>SUMIFS(СВЦЭМ!$D$33:$D$776,СВЦЭМ!$A$33:$A$776,$A12,СВЦЭМ!$B$33:$B$776,K$11)+'СЕТ СН'!$F$11+СВЦЭМ!$D$10+'СЕТ СН'!$F$6-'СЕТ СН'!$F$23</f>
        <v>674.54725057000007</v>
      </c>
      <c r="L12" s="36">
        <f>SUMIFS(СВЦЭМ!$D$33:$D$776,СВЦЭМ!$A$33:$A$776,$A12,СВЦЭМ!$B$33:$B$776,L$11)+'СЕТ СН'!$F$11+СВЦЭМ!$D$10+'СЕТ СН'!$F$6-'СЕТ СН'!$F$23</f>
        <v>672.45040817000006</v>
      </c>
      <c r="M12" s="36">
        <f>SUMIFS(СВЦЭМ!$D$33:$D$776,СВЦЭМ!$A$33:$A$776,$A12,СВЦЭМ!$B$33:$B$776,M$11)+'СЕТ СН'!$F$11+СВЦЭМ!$D$10+'СЕТ СН'!$F$6-'СЕТ СН'!$F$23</f>
        <v>674.07744665000007</v>
      </c>
      <c r="N12" s="36">
        <f>SUMIFS(СВЦЭМ!$D$33:$D$776,СВЦЭМ!$A$33:$A$776,$A12,СВЦЭМ!$B$33:$B$776,N$11)+'СЕТ СН'!$F$11+СВЦЭМ!$D$10+'СЕТ СН'!$F$6-'СЕТ СН'!$F$23</f>
        <v>686.95708006000007</v>
      </c>
      <c r="O12" s="36">
        <f>SUMIFS(СВЦЭМ!$D$33:$D$776,СВЦЭМ!$A$33:$A$776,$A12,СВЦЭМ!$B$33:$B$776,O$11)+'СЕТ СН'!$F$11+СВЦЭМ!$D$10+'СЕТ СН'!$F$6-'СЕТ СН'!$F$23</f>
        <v>690.42190186000005</v>
      </c>
      <c r="P12" s="36">
        <f>SUMIFS(СВЦЭМ!$D$33:$D$776,СВЦЭМ!$A$33:$A$776,$A12,СВЦЭМ!$B$33:$B$776,P$11)+'СЕТ СН'!$F$11+СВЦЭМ!$D$10+'СЕТ СН'!$F$6-'СЕТ СН'!$F$23</f>
        <v>697.37321383000005</v>
      </c>
      <c r="Q12" s="36">
        <f>SUMIFS(СВЦЭМ!$D$33:$D$776,СВЦЭМ!$A$33:$A$776,$A12,СВЦЭМ!$B$33:$B$776,Q$11)+'СЕТ СН'!$F$11+СВЦЭМ!$D$10+'СЕТ СН'!$F$6-'СЕТ СН'!$F$23</f>
        <v>702.96934088000012</v>
      </c>
      <c r="R12" s="36">
        <f>SUMIFS(СВЦЭМ!$D$33:$D$776,СВЦЭМ!$A$33:$A$776,$A12,СВЦЭМ!$B$33:$B$776,R$11)+'СЕТ СН'!$F$11+СВЦЭМ!$D$10+'СЕТ СН'!$F$6-'СЕТ СН'!$F$23</f>
        <v>661.79267088000006</v>
      </c>
      <c r="S12" s="36">
        <f>SUMIFS(СВЦЭМ!$D$33:$D$776,СВЦЭМ!$A$33:$A$776,$A12,СВЦЭМ!$B$33:$B$776,S$11)+'СЕТ СН'!$F$11+СВЦЭМ!$D$10+'СЕТ СН'!$F$6-'СЕТ СН'!$F$23</f>
        <v>627.37968566000006</v>
      </c>
      <c r="T12" s="36">
        <f>SUMIFS(СВЦЭМ!$D$33:$D$776,СВЦЭМ!$A$33:$A$776,$A12,СВЦЭМ!$B$33:$B$776,T$11)+'СЕТ СН'!$F$11+СВЦЭМ!$D$10+'СЕТ СН'!$F$6-'СЕТ СН'!$F$23</f>
        <v>632.50392390000002</v>
      </c>
      <c r="U12" s="36">
        <f>SUMIFS(СВЦЭМ!$D$33:$D$776,СВЦЭМ!$A$33:$A$776,$A12,СВЦЭМ!$B$33:$B$776,U$11)+'СЕТ СН'!$F$11+СВЦЭМ!$D$10+'СЕТ СН'!$F$6-'СЕТ СН'!$F$23</f>
        <v>637.07256799000004</v>
      </c>
      <c r="V12" s="36">
        <f>SUMIFS(СВЦЭМ!$D$33:$D$776,СВЦЭМ!$A$33:$A$776,$A12,СВЦЭМ!$B$33:$B$776,V$11)+'СЕТ СН'!$F$11+СВЦЭМ!$D$10+'СЕТ СН'!$F$6-'СЕТ СН'!$F$23</f>
        <v>668.60729380000009</v>
      </c>
      <c r="W12" s="36">
        <f>SUMIFS(СВЦЭМ!$D$33:$D$776,СВЦЭМ!$A$33:$A$776,$A12,СВЦЭМ!$B$33:$B$776,W$11)+'СЕТ СН'!$F$11+СВЦЭМ!$D$10+'СЕТ СН'!$F$6-'СЕТ СН'!$F$23</f>
        <v>654.54946080000002</v>
      </c>
      <c r="X12" s="36">
        <f>SUMIFS(СВЦЭМ!$D$33:$D$776,СВЦЭМ!$A$33:$A$776,$A12,СВЦЭМ!$B$33:$B$776,X$11)+'СЕТ СН'!$F$11+СВЦЭМ!$D$10+'СЕТ СН'!$F$6-'СЕТ СН'!$F$23</f>
        <v>623.30648329000007</v>
      </c>
      <c r="Y12" s="36">
        <f>SUMIFS(СВЦЭМ!$D$33:$D$776,СВЦЭМ!$A$33:$A$776,$A12,СВЦЭМ!$B$33:$B$776,Y$11)+'СЕТ СН'!$F$11+СВЦЭМ!$D$10+'СЕТ СН'!$F$6-'СЕТ СН'!$F$23</f>
        <v>667.19079648000002</v>
      </c>
      <c r="AA12" s="45"/>
    </row>
    <row r="13" spans="1:27" ht="15.75" x14ac:dyDescent="0.2">
      <c r="A13" s="35">
        <f>A12+1</f>
        <v>43710</v>
      </c>
      <c r="B13" s="36">
        <f>SUMIFS(СВЦЭМ!$D$33:$D$776,СВЦЭМ!$A$33:$A$776,$A13,СВЦЭМ!$B$33:$B$776,B$11)+'СЕТ СН'!$F$11+СВЦЭМ!$D$10+'СЕТ СН'!$F$6-'СЕТ СН'!$F$23</f>
        <v>761.87664955000002</v>
      </c>
      <c r="C13" s="36">
        <f>SUMIFS(СВЦЭМ!$D$33:$D$776,СВЦЭМ!$A$33:$A$776,$A13,СВЦЭМ!$B$33:$B$776,C$11)+'СЕТ СН'!$F$11+СВЦЭМ!$D$10+'СЕТ СН'!$F$6-'СЕТ СН'!$F$23</f>
        <v>771.36409239000011</v>
      </c>
      <c r="D13" s="36">
        <f>SUMIFS(СВЦЭМ!$D$33:$D$776,СВЦЭМ!$A$33:$A$776,$A13,СВЦЭМ!$B$33:$B$776,D$11)+'СЕТ СН'!$F$11+СВЦЭМ!$D$10+'СЕТ СН'!$F$6-'СЕТ СН'!$F$23</f>
        <v>785.96336841000004</v>
      </c>
      <c r="E13" s="36">
        <f>SUMIFS(СВЦЭМ!$D$33:$D$776,СВЦЭМ!$A$33:$A$776,$A13,СВЦЭМ!$B$33:$B$776,E$11)+'СЕТ СН'!$F$11+СВЦЭМ!$D$10+'СЕТ СН'!$F$6-'СЕТ СН'!$F$23</f>
        <v>789.62207397000009</v>
      </c>
      <c r="F13" s="36">
        <f>SUMIFS(СВЦЭМ!$D$33:$D$776,СВЦЭМ!$A$33:$A$776,$A13,СВЦЭМ!$B$33:$B$776,F$11)+'СЕТ СН'!$F$11+СВЦЭМ!$D$10+'СЕТ СН'!$F$6-'СЕТ СН'!$F$23</f>
        <v>817.50930085000005</v>
      </c>
      <c r="G13" s="36">
        <f>SUMIFS(СВЦЭМ!$D$33:$D$776,СВЦЭМ!$A$33:$A$776,$A13,СВЦЭМ!$B$33:$B$776,G$11)+'СЕТ СН'!$F$11+СВЦЭМ!$D$10+'СЕТ СН'!$F$6-'СЕТ СН'!$F$23</f>
        <v>788.05717984000012</v>
      </c>
      <c r="H13" s="36">
        <f>SUMIFS(СВЦЭМ!$D$33:$D$776,СВЦЭМ!$A$33:$A$776,$A13,СВЦЭМ!$B$33:$B$776,H$11)+'СЕТ СН'!$F$11+СВЦЭМ!$D$10+'СЕТ СН'!$F$6-'СЕТ СН'!$F$23</f>
        <v>783.52948520000007</v>
      </c>
      <c r="I13" s="36">
        <f>SUMIFS(СВЦЭМ!$D$33:$D$776,СВЦЭМ!$A$33:$A$776,$A13,СВЦЭМ!$B$33:$B$776,I$11)+'СЕТ СН'!$F$11+СВЦЭМ!$D$10+'СЕТ СН'!$F$6-'СЕТ СН'!$F$23</f>
        <v>787.92135399000006</v>
      </c>
      <c r="J13" s="36">
        <f>SUMIFS(СВЦЭМ!$D$33:$D$776,СВЦЭМ!$A$33:$A$776,$A13,СВЦЭМ!$B$33:$B$776,J$11)+'СЕТ СН'!$F$11+СВЦЭМ!$D$10+'СЕТ СН'!$F$6-'СЕТ СН'!$F$23</f>
        <v>768.78839447000007</v>
      </c>
      <c r="K13" s="36">
        <f>SUMIFS(СВЦЭМ!$D$33:$D$776,СВЦЭМ!$A$33:$A$776,$A13,СВЦЭМ!$B$33:$B$776,K$11)+'СЕТ СН'!$F$11+СВЦЭМ!$D$10+'СЕТ СН'!$F$6-'СЕТ СН'!$F$23</f>
        <v>729.92945415000008</v>
      </c>
      <c r="L13" s="36">
        <f>SUMIFS(СВЦЭМ!$D$33:$D$776,СВЦЭМ!$A$33:$A$776,$A13,СВЦЭМ!$B$33:$B$776,L$11)+'СЕТ СН'!$F$11+СВЦЭМ!$D$10+'СЕТ СН'!$F$6-'СЕТ СН'!$F$23</f>
        <v>729.18785837000007</v>
      </c>
      <c r="M13" s="36">
        <f>SUMIFS(СВЦЭМ!$D$33:$D$776,СВЦЭМ!$A$33:$A$776,$A13,СВЦЭМ!$B$33:$B$776,M$11)+'СЕТ СН'!$F$11+СВЦЭМ!$D$10+'СЕТ СН'!$F$6-'СЕТ СН'!$F$23</f>
        <v>733.76056506000009</v>
      </c>
      <c r="N13" s="36">
        <f>SUMIFS(СВЦЭМ!$D$33:$D$776,СВЦЭМ!$A$33:$A$776,$A13,СВЦЭМ!$B$33:$B$776,N$11)+'СЕТ СН'!$F$11+СВЦЭМ!$D$10+'СЕТ СН'!$F$6-'СЕТ СН'!$F$23</f>
        <v>742.49225428000011</v>
      </c>
      <c r="O13" s="36">
        <f>SUMIFS(СВЦЭМ!$D$33:$D$776,СВЦЭМ!$A$33:$A$776,$A13,СВЦЭМ!$B$33:$B$776,O$11)+'СЕТ СН'!$F$11+СВЦЭМ!$D$10+'СЕТ СН'!$F$6-'СЕТ СН'!$F$23</f>
        <v>734.62346665000007</v>
      </c>
      <c r="P13" s="36">
        <f>SUMIFS(СВЦЭМ!$D$33:$D$776,СВЦЭМ!$A$33:$A$776,$A13,СВЦЭМ!$B$33:$B$776,P$11)+'СЕТ СН'!$F$11+СВЦЭМ!$D$10+'СЕТ СН'!$F$6-'СЕТ СН'!$F$23</f>
        <v>734.39862230000006</v>
      </c>
      <c r="Q13" s="36">
        <f>SUMIFS(СВЦЭМ!$D$33:$D$776,СВЦЭМ!$A$33:$A$776,$A13,СВЦЭМ!$B$33:$B$776,Q$11)+'СЕТ СН'!$F$11+СВЦЭМ!$D$10+'СЕТ СН'!$F$6-'СЕТ СН'!$F$23</f>
        <v>738.77360232000001</v>
      </c>
      <c r="R13" s="36">
        <f>SUMIFS(СВЦЭМ!$D$33:$D$776,СВЦЭМ!$A$33:$A$776,$A13,СВЦЭМ!$B$33:$B$776,R$11)+'СЕТ СН'!$F$11+СВЦЭМ!$D$10+'СЕТ СН'!$F$6-'СЕТ СН'!$F$23</f>
        <v>703.46843045000003</v>
      </c>
      <c r="S13" s="36">
        <f>SUMIFS(СВЦЭМ!$D$33:$D$776,СВЦЭМ!$A$33:$A$776,$A13,СВЦЭМ!$B$33:$B$776,S$11)+'СЕТ СН'!$F$11+СВЦЭМ!$D$10+'СЕТ СН'!$F$6-'СЕТ СН'!$F$23</f>
        <v>664.24377479000009</v>
      </c>
      <c r="T13" s="36">
        <f>SUMIFS(СВЦЭМ!$D$33:$D$776,СВЦЭМ!$A$33:$A$776,$A13,СВЦЭМ!$B$33:$B$776,T$11)+'СЕТ СН'!$F$11+СВЦЭМ!$D$10+'СЕТ СН'!$F$6-'СЕТ СН'!$F$23</f>
        <v>664.54171975000008</v>
      </c>
      <c r="U13" s="36">
        <f>SUMIFS(СВЦЭМ!$D$33:$D$776,СВЦЭМ!$A$33:$A$776,$A13,СВЦЭМ!$B$33:$B$776,U$11)+'СЕТ СН'!$F$11+СВЦЭМ!$D$10+'СЕТ СН'!$F$6-'СЕТ СН'!$F$23</f>
        <v>664.40064376000009</v>
      </c>
      <c r="V13" s="36">
        <f>SUMIFS(СВЦЭМ!$D$33:$D$776,СВЦЭМ!$A$33:$A$776,$A13,СВЦЭМ!$B$33:$B$776,V$11)+'СЕТ СН'!$F$11+СВЦЭМ!$D$10+'СЕТ СН'!$F$6-'СЕТ СН'!$F$23</f>
        <v>681.48983271000009</v>
      </c>
      <c r="W13" s="36">
        <f>SUMIFS(СВЦЭМ!$D$33:$D$776,СВЦЭМ!$A$33:$A$776,$A13,СВЦЭМ!$B$33:$B$776,W$11)+'СЕТ СН'!$F$11+СВЦЭМ!$D$10+'СЕТ СН'!$F$6-'СЕТ СН'!$F$23</f>
        <v>667.07099869000001</v>
      </c>
      <c r="X13" s="36">
        <f>SUMIFS(СВЦЭМ!$D$33:$D$776,СВЦЭМ!$A$33:$A$776,$A13,СВЦЭМ!$B$33:$B$776,X$11)+'СЕТ СН'!$F$11+СВЦЭМ!$D$10+'СЕТ СН'!$F$6-'СЕТ СН'!$F$23</f>
        <v>689.6576009800001</v>
      </c>
      <c r="Y13" s="36">
        <f>SUMIFS(СВЦЭМ!$D$33:$D$776,СВЦЭМ!$A$33:$A$776,$A13,СВЦЭМ!$B$33:$B$776,Y$11)+'СЕТ СН'!$F$11+СВЦЭМ!$D$10+'СЕТ СН'!$F$6-'СЕТ СН'!$F$23</f>
        <v>742.98738542000001</v>
      </c>
    </row>
    <row r="14" spans="1:27" ht="15.75" x14ac:dyDescent="0.2">
      <c r="A14" s="35">
        <f t="shared" ref="A14:A42" si="0">A13+1</f>
        <v>43711</v>
      </c>
      <c r="B14" s="36">
        <f>SUMIFS(СВЦЭМ!$D$33:$D$776,СВЦЭМ!$A$33:$A$776,$A14,СВЦЭМ!$B$33:$B$776,B$11)+'СЕТ СН'!$F$11+СВЦЭМ!$D$10+'СЕТ СН'!$F$6-'СЕТ СН'!$F$23</f>
        <v>809.42538860000002</v>
      </c>
      <c r="C14" s="36">
        <f>SUMIFS(СВЦЭМ!$D$33:$D$776,СВЦЭМ!$A$33:$A$776,$A14,СВЦЭМ!$B$33:$B$776,C$11)+'СЕТ СН'!$F$11+СВЦЭМ!$D$10+'СЕТ СН'!$F$6-'СЕТ СН'!$F$23</f>
        <v>823.73325737000005</v>
      </c>
      <c r="D14" s="36">
        <f>SUMIFS(СВЦЭМ!$D$33:$D$776,СВЦЭМ!$A$33:$A$776,$A14,СВЦЭМ!$B$33:$B$776,D$11)+'СЕТ СН'!$F$11+СВЦЭМ!$D$10+'СЕТ СН'!$F$6-'СЕТ СН'!$F$23</f>
        <v>815.03885536000007</v>
      </c>
      <c r="E14" s="36">
        <f>SUMIFS(СВЦЭМ!$D$33:$D$776,СВЦЭМ!$A$33:$A$776,$A14,СВЦЭМ!$B$33:$B$776,E$11)+'СЕТ СН'!$F$11+СВЦЭМ!$D$10+'СЕТ СН'!$F$6-'СЕТ СН'!$F$23</f>
        <v>805.40309625000009</v>
      </c>
      <c r="F14" s="36">
        <f>SUMIFS(СВЦЭМ!$D$33:$D$776,СВЦЭМ!$A$33:$A$776,$A14,СВЦЭМ!$B$33:$B$776,F$11)+'СЕТ СН'!$F$11+СВЦЭМ!$D$10+'СЕТ СН'!$F$6-'СЕТ СН'!$F$23</f>
        <v>806.76809876000004</v>
      </c>
      <c r="G14" s="36">
        <f>SUMIFS(СВЦЭМ!$D$33:$D$776,СВЦЭМ!$A$33:$A$776,$A14,СВЦЭМ!$B$33:$B$776,G$11)+'СЕТ СН'!$F$11+СВЦЭМ!$D$10+'СЕТ СН'!$F$6-'СЕТ СН'!$F$23</f>
        <v>808.57640235000008</v>
      </c>
      <c r="H14" s="36">
        <f>SUMIFS(СВЦЭМ!$D$33:$D$776,СВЦЭМ!$A$33:$A$776,$A14,СВЦЭМ!$B$33:$B$776,H$11)+'СЕТ СН'!$F$11+СВЦЭМ!$D$10+'СЕТ СН'!$F$6-'СЕТ СН'!$F$23</f>
        <v>805.49904119000007</v>
      </c>
      <c r="I14" s="36">
        <f>SUMIFS(СВЦЭМ!$D$33:$D$776,СВЦЭМ!$A$33:$A$776,$A14,СВЦЭМ!$B$33:$B$776,I$11)+'СЕТ СН'!$F$11+СВЦЭМ!$D$10+'СЕТ СН'!$F$6-'СЕТ СН'!$F$23</f>
        <v>792.48849068000004</v>
      </c>
      <c r="J14" s="36">
        <f>SUMIFS(СВЦЭМ!$D$33:$D$776,СВЦЭМ!$A$33:$A$776,$A14,СВЦЭМ!$B$33:$B$776,J$11)+'СЕТ СН'!$F$11+СВЦЭМ!$D$10+'СЕТ СН'!$F$6-'СЕТ СН'!$F$23</f>
        <v>744.46262286000001</v>
      </c>
      <c r="K14" s="36">
        <f>SUMIFS(СВЦЭМ!$D$33:$D$776,СВЦЭМ!$A$33:$A$776,$A14,СВЦЭМ!$B$33:$B$776,K$11)+'СЕТ СН'!$F$11+СВЦЭМ!$D$10+'СЕТ СН'!$F$6-'СЕТ СН'!$F$23</f>
        <v>747.80513286000007</v>
      </c>
      <c r="L14" s="36">
        <f>SUMIFS(СВЦЭМ!$D$33:$D$776,СВЦЭМ!$A$33:$A$776,$A14,СВЦЭМ!$B$33:$B$776,L$11)+'СЕТ СН'!$F$11+СВЦЭМ!$D$10+'СЕТ СН'!$F$6-'СЕТ СН'!$F$23</f>
        <v>749.94783067000003</v>
      </c>
      <c r="M14" s="36">
        <f>SUMIFS(СВЦЭМ!$D$33:$D$776,СВЦЭМ!$A$33:$A$776,$A14,СВЦЭМ!$B$33:$B$776,M$11)+'СЕТ СН'!$F$11+СВЦЭМ!$D$10+'СЕТ СН'!$F$6-'СЕТ СН'!$F$23</f>
        <v>744.63844541000003</v>
      </c>
      <c r="N14" s="36">
        <f>SUMIFS(СВЦЭМ!$D$33:$D$776,СВЦЭМ!$A$33:$A$776,$A14,СВЦЭМ!$B$33:$B$776,N$11)+'СЕТ СН'!$F$11+СВЦЭМ!$D$10+'СЕТ СН'!$F$6-'СЕТ СН'!$F$23</f>
        <v>742.97873659000004</v>
      </c>
      <c r="O14" s="36">
        <f>SUMIFS(СВЦЭМ!$D$33:$D$776,СВЦЭМ!$A$33:$A$776,$A14,СВЦЭМ!$B$33:$B$776,O$11)+'СЕТ СН'!$F$11+СВЦЭМ!$D$10+'СЕТ СН'!$F$6-'СЕТ СН'!$F$23</f>
        <v>742.89400405000004</v>
      </c>
      <c r="P14" s="36">
        <f>SUMIFS(СВЦЭМ!$D$33:$D$776,СВЦЭМ!$A$33:$A$776,$A14,СВЦЭМ!$B$33:$B$776,P$11)+'СЕТ СН'!$F$11+СВЦЭМ!$D$10+'СЕТ СН'!$F$6-'СЕТ СН'!$F$23</f>
        <v>747.46499059000007</v>
      </c>
      <c r="Q14" s="36">
        <f>SUMIFS(СВЦЭМ!$D$33:$D$776,СВЦЭМ!$A$33:$A$776,$A14,СВЦЭМ!$B$33:$B$776,Q$11)+'СЕТ СН'!$F$11+СВЦЭМ!$D$10+'СЕТ СН'!$F$6-'СЕТ СН'!$F$23</f>
        <v>746.94970634000003</v>
      </c>
      <c r="R14" s="36">
        <f>SUMIFS(СВЦЭМ!$D$33:$D$776,СВЦЭМ!$A$33:$A$776,$A14,СВЦЭМ!$B$33:$B$776,R$11)+'СЕТ СН'!$F$11+СВЦЭМ!$D$10+'СЕТ СН'!$F$6-'СЕТ СН'!$F$23</f>
        <v>702.06890476000001</v>
      </c>
      <c r="S14" s="36">
        <f>SUMIFS(СВЦЭМ!$D$33:$D$776,СВЦЭМ!$A$33:$A$776,$A14,СВЦЭМ!$B$33:$B$776,S$11)+'СЕТ СН'!$F$11+СВЦЭМ!$D$10+'СЕТ СН'!$F$6-'СЕТ СН'!$F$23</f>
        <v>665.24953132000007</v>
      </c>
      <c r="T14" s="36">
        <f>SUMIFS(СВЦЭМ!$D$33:$D$776,СВЦЭМ!$A$33:$A$776,$A14,СВЦЭМ!$B$33:$B$776,T$11)+'СЕТ СН'!$F$11+СВЦЭМ!$D$10+'СЕТ СН'!$F$6-'СЕТ СН'!$F$23</f>
        <v>677.51757501000009</v>
      </c>
      <c r="U14" s="36">
        <f>SUMIFS(СВЦЭМ!$D$33:$D$776,СВЦЭМ!$A$33:$A$776,$A14,СВЦЭМ!$B$33:$B$776,U$11)+'СЕТ СН'!$F$11+СВЦЭМ!$D$10+'СЕТ СН'!$F$6-'СЕТ СН'!$F$23</f>
        <v>682.01352702000008</v>
      </c>
      <c r="V14" s="36">
        <f>SUMIFS(СВЦЭМ!$D$33:$D$776,СВЦЭМ!$A$33:$A$776,$A14,СВЦЭМ!$B$33:$B$776,V$11)+'СЕТ СН'!$F$11+СВЦЭМ!$D$10+'СЕТ СН'!$F$6-'СЕТ СН'!$F$23</f>
        <v>701.22741709000002</v>
      </c>
      <c r="W14" s="36">
        <f>SUMIFS(СВЦЭМ!$D$33:$D$776,СВЦЭМ!$A$33:$A$776,$A14,СВЦЭМ!$B$33:$B$776,W$11)+'СЕТ СН'!$F$11+СВЦЭМ!$D$10+'СЕТ СН'!$F$6-'СЕТ СН'!$F$23</f>
        <v>686.27708754000003</v>
      </c>
      <c r="X14" s="36">
        <f>SUMIFS(СВЦЭМ!$D$33:$D$776,СВЦЭМ!$A$33:$A$776,$A14,СВЦЭМ!$B$33:$B$776,X$11)+'СЕТ СН'!$F$11+СВЦЭМ!$D$10+'СЕТ СН'!$F$6-'СЕТ СН'!$F$23</f>
        <v>660.06657653000002</v>
      </c>
      <c r="Y14" s="36">
        <f>SUMIFS(СВЦЭМ!$D$33:$D$776,СВЦЭМ!$A$33:$A$776,$A14,СВЦЭМ!$B$33:$B$776,Y$11)+'СЕТ СН'!$F$11+СВЦЭМ!$D$10+'СЕТ СН'!$F$6-'СЕТ СН'!$F$23</f>
        <v>738.06195023000009</v>
      </c>
    </row>
    <row r="15" spans="1:27" ht="15.75" x14ac:dyDescent="0.2">
      <c r="A15" s="35">
        <f t="shared" si="0"/>
        <v>43712</v>
      </c>
      <c r="B15" s="36">
        <f>SUMIFS(СВЦЭМ!$D$33:$D$776,СВЦЭМ!$A$33:$A$776,$A15,СВЦЭМ!$B$33:$B$776,B$11)+'СЕТ СН'!$F$11+СВЦЭМ!$D$10+'СЕТ СН'!$F$6-'СЕТ СН'!$F$23</f>
        <v>806.9454343000001</v>
      </c>
      <c r="C15" s="36">
        <f>SUMIFS(СВЦЭМ!$D$33:$D$776,СВЦЭМ!$A$33:$A$776,$A15,СВЦЭМ!$B$33:$B$776,C$11)+'СЕТ СН'!$F$11+СВЦЭМ!$D$10+'СЕТ СН'!$F$6-'СЕТ СН'!$F$23</f>
        <v>812.17710127000009</v>
      </c>
      <c r="D15" s="36">
        <f>SUMIFS(СВЦЭМ!$D$33:$D$776,СВЦЭМ!$A$33:$A$776,$A15,СВЦЭМ!$B$33:$B$776,D$11)+'СЕТ СН'!$F$11+СВЦЭМ!$D$10+'СЕТ СН'!$F$6-'СЕТ СН'!$F$23</f>
        <v>807.08117310000011</v>
      </c>
      <c r="E15" s="36">
        <f>SUMIFS(СВЦЭМ!$D$33:$D$776,СВЦЭМ!$A$33:$A$776,$A15,СВЦЭМ!$B$33:$B$776,E$11)+'СЕТ СН'!$F$11+СВЦЭМ!$D$10+'СЕТ СН'!$F$6-'СЕТ СН'!$F$23</f>
        <v>801.79858686000011</v>
      </c>
      <c r="F15" s="36">
        <f>SUMIFS(СВЦЭМ!$D$33:$D$776,СВЦЭМ!$A$33:$A$776,$A15,СВЦЭМ!$B$33:$B$776,F$11)+'СЕТ СН'!$F$11+СВЦЭМ!$D$10+'СЕТ СН'!$F$6-'СЕТ СН'!$F$23</f>
        <v>788.98132793000002</v>
      </c>
      <c r="G15" s="36">
        <f>SUMIFS(СВЦЭМ!$D$33:$D$776,СВЦЭМ!$A$33:$A$776,$A15,СВЦЭМ!$B$33:$B$776,G$11)+'СЕТ СН'!$F$11+СВЦЭМ!$D$10+'СЕТ СН'!$F$6-'СЕТ СН'!$F$23</f>
        <v>801.64248805000011</v>
      </c>
      <c r="H15" s="36">
        <f>SUMIFS(СВЦЭМ!$D$33:$D$776,СВЦЭМ!$A$33:$A$776,$A15,СВЦЭМ!$B$33:$B$776,H$11)+'СЕТ СН'!$F$11+СВЦЭМ!$D$10+'СЕТ СН'!$F$6-'СЕТ СН'!$F$23</f>
        <v>771.37390677000008</v>
      </c>
      <c r="I15" s="36">
        <f>SUMIFS(СВЦЭМ!$D$33:$D$776,СВЦЭМ!$A$33:$A$776,$A15,СВЦЭМ!$B$33:$B$776,I$11)+'СЕТ СН'!$F$11+СВЦЭМ!$D$10+'СЕТ СН'!$F$6-'СЕТ СН'!$F$23</f>
        <v>759.19523477000007</v>
      </c>
      <c r="J15" s="36">
        <f>SUMIFS(СВЦЭМ!$D$33:$D$776,СВЦЭМ!$A$33:$A$776,$A15,СВЦЭМ!$B$33:$B$776,J$11)+'СЕТ СН'!$F$11+СВЦЭМ!$D$10+'СЕТ СН'!$F$6-'СЕТ СН'!$F$23</f>
        <v>748.0715948400001</v>
      </c>
      <c r="K15" s="36">
        <f>SUMIFS(СВЦЭМ!$D$33:$D$776,СВЦЭМ!$A$33:$A$776,$A15,СВЦЭМ!$B$33:$B$776,K$11)+'СЕТ СН'!$F$11+СВЦЭМ!$D$10+'СЕТ СН'!$F$6-'СЕТ СН'!$F$23</f>
        <v>756.10123182000007</v>
      </c>
      <c r="L15" s="36">
        <f>SUMIFS(СВЦЭМ!$D$33:$D$776,СВЦЭМ!$A$33:$A$776,$A15,СВЦЭМ!$B$33:$B$776,L$11)+'СЕТ СН'!$F$11+СВЦЭМ!$D$10+'СЕТ СН'!$F$6-'СЕТ СН'!$F$23</f>
        <v>761.75615922000009</v>
      </c>
      <c r="M15" s="36">
        <f>SUMIFS(СВЦЭМ!$D$33:$D$776,СВЦЭМ!$A$33:$A$776,$A15,СВЦЭМ!$B$33:$B$776,M$11)+'СЕТ СН'!$F$11+СВЦЭМ!$D$10+'СЕТ СН'!$F$6-'СЕТ СН'!$F$23</f>
        <v>762.63712006000003</v>
      </c>
      <c r="N15" s="36">
        <f>SUMIFS(СВЦЭМ!$D$33:$D$776,СВЦЭМ!$A$33:$A$776,$A15,СВЦЭМ!$B$33:$B$776,N$11)+'СЕТ СН'!$F$11+СВЦЭМ!$D$10+'СЕТ СН'!$F$6-'СЕТ СН'!$F$23</f>
        <v>759.5194769200001</v>
      </c>
      <c r="O15" s="36">
        <f>SUMIFS(СВЦЭМ!$D$33:$D$776,СВЦЭМ!$A$33:$A$776,$A15,СВЦЭМ!$B$33:$B$776,O$11)+'СЕТ СН'!$F$11+СВЦЭМ!$D$10+'СЕТ СН'!$F$6-'СЕТ СН'!$F$23</f>
        <v>759.96412790000011</v>
      </c>
      <c r="P15" s="36">
        <f>SUMIFS(СВЦЭМ!$D$33:$D$776,СВЦЭМ!$A$33:$A$776,$A15,СВЦЭМ!$B$33:$B$776,P$11)+'СЕТ СН'!$F$11+СВЦЭМ!$D$10+'СЕТ СН'!$F$6-'СЕТ СН'!$F$23</f>
        <v>764.54439847000003</v>
      </c>
      <c r="Q15" s="36">
        <f>SUMIFS(СВЦЭМ!$D$33:$D$776,СВЦЭМ!$A$33:$A$776,$A15,СВЦЭМ!$B$33:$B$776,Q$11)+'СЕТ СН'!$F$11+СВЦЭМ!$D$10+'СЕТ СН'!$F$6-'СЕТ СН'!$F$23</f>
        <v>759.41756509000004</v>
      </c>
      <c r="R15" s="36">
        <f>SUMIFS(СВЦЭМ!$D$33:$D$776,СВЦЭМ!$A$33:$A$776,$A15,СВЦЭМ!$B$33:$B$776,R$11)+'СЕТ СН'!$F$11+СВЦЭМ!$D$10+'СЕТ СН'!$F$6-'СЕТ СН'!$F$23</f>
        <v>711.07020375000002</v>
      </c>
      <c r="S15" s="36">
        <f>SUMIFS(СВЦЭМ!$D$33:$D$776,СВЦЭМ!$A$33:$A$776,$A15,СВЦЭМ!$B$33:$B$776,S$11)+'СЕТ СН'!$F$11+СВЦЭМ!$D$10+'СЕТ СН'!$F$6-'СЕТ СН'!$F$23</f>
        <v>676.42423669000004</v>
      </c>
      <c r="T15" s="36">
        <f>SUMIFS(СВЦЭМ!$D$33:$D$776,СВЦЭМ!$A$33:$A$776,$A15,СВЦЭМ!$B$33:$B$776,T$11)+'СЕТ СН'!$F$11+СВЦЭМ!$D$10+'СЕТ СН'!$F$6-'СЕТ СН'!$F$23</f>
        <v>676.7270652200001</v>
      </c>
      <c r="U15" s="36">
        <f>SUMIFS(СВЦЭМ!$D$33:$D$776,СВЦЭМ!$A$33:$A$776,$A15,СВЦЭМ!$B$33:$B$776,U$11)+'СЕТ СН'!$F$11+СВЦЭМ!$D$10+'СЕТ СН'!$F$6-'СЕТ СН'!$F$23</f>
        <v>678.33455652000009</v>
      </c>
      <c r="V15" s="36">
        <f>SUMIFS(СВЦЭМ!$D$33:$D$776,СВЦЭМ!$A$33:$A$776,$A15,СВЦЭМ!$B$33:$B$776,V$11)+'СЕТ СН'!$F$11+СВЦЭМ!$D$10+'СЕТ СН'!$F$6-'СЕТ СН'!$F$23</f>
        <v>690.44097956000007</v>
      </c>
      <c r="W15" s="36">
        <f>SUMIFS(СВЦЭМ!$D$33:$D$776,СВЦЭМ!$A$33:$A$776,$A15,СВЦЭМ!$B$33:$B$776,W$11)+'СЕТ СН'!$F$11+СВЦЭМ!$D$10+'СЕТ СН'!$F$6-'СЕТ СН'!$F$23</f>
        <v>684.52014394000003</v>
      </c>
      <c r="X15" s="36">
        <f>SUMIFS(СВЦЭМ!$D$33:$D$776,СВЦЭМ!$A$33:$A$776,$A15,СВЦЭМ!$B$33:$B$776,X$11)+'СЕТ СН'!$F$11+СВЦЭМ!$D$10+'СЕТ СН'!$F$6-'СЕТ СН'!$F$23</f>
        <v>665.85000405000005</v>
      </c>
      <c r="Y15" s="36">
        <f>SUMIFS(СВЦЭМ!$D$33:$D$776,СВЦЭМ!$A$33:$A$776,$A15,СВЦЭМ!$B$33:$B$776,Y$11)+'СЕТ СН'!$F$11+СВЦЭМ!$D$10+'СЕТ СН'!$F$6-'СЕТ СН'!$F$23</f>
        <v>728.21069846000012</v>
      </c>
    </row>
    <row r="16" spans="1:27" ht="15.75" x14ac:dyDescent="0.2">
      <c r="A16" s="35">
        <f t="shared" si="0"/>
        <v>43713</v>
      </c>
      <c r="B16" s="36">
        <f>SUMIFS(СВЦЭМ!$D$33:$D$776,СВЦЭМ!$A$33:$A$776,$A16,СВЦЭМ!$B$33:$B$776,B$11)+'СЕТ СН'!$F$11+СВЦЭМ!$D$10+'СЕТ СН'!$F$6-'СЕТ СН'!$F$23</f>
        <v>816.9393852500001</v>
      </c>
      <c r="C16" s="36">
        <f>SUMIFS(СВЦЭМ!$D$33:$D$776,СВЦЭМ!$A$33:$A$776,$A16,СВЦЭМ!$B$33:$B$776,C$11)+'СЕТ СН'!$F$11+СВЦЭМ!$D$10+'СЕТ СН'!$F$6-'СЕТ СН'!$F$23</f>
        <v>809.42594380000003</v>
      </c>
      <c r="D16" s="36">
        <f>SUMIFS(СВЦЭМ!$D$33:$D$776,СВЦЭМ!$A$33:$A$776,$A16,СВЦЭМ!$B$33:$B$776,D$11)+'СЕТ СН'!$F$11+СВЦЭМ!$D$10+'СЕТ СН'!$F$6-'СЕТ СН'!$F$23</f>
        <v>805.55968612000004</v>
      </c>
      <c r="E16" s="36">
        <f>SUMIFS(СВЦЭМ!$D$33:$D$776,СВЦЭМ!$A$33:$A$776,$A16,СВЦЭМ!$B$33:$B$776,E$11)+'СЕТ СН'!$F$11+СВЦЭМ!$D$10+'СЕТ СН'!$F$6-'СЕТ СН'!$F$23</f>
        <v>815.24552936000009</v>
      </c>
      <c r="F16" s="36">
        <f>SUMIFS(СВЦЭМ!$D$33:$D$776,СВЦЭМ!$A$33:$A$776,$A16,СВЦЭМ!$B$33:$B$776,F$11)+'СЕТ СН'!$F$11+СВЦЭМ!$D$10+'СЕТ СН'!$F$6-'СЕТ СН'!$F$23</f>
        <v>805.24511449000011</v>
      </c>
      <c r="G16" s="36">
        <f>SUMIFS(СВЦЭМ!$D$33:$D$776,СВЦЭМ!$A$33:$A$776,$A16,СВЦЭМ!$B$33:$B$776,G$11)+'СЕТ СН'!$F$11+СВЦЭМ!$D$10+'СЕТ СН'!$F$6-'СЕТ СН'!$F$23</f>
        <v>812.33552838000003</v>
      </c>
      <c r="H16" s="36">
        <f>SUMIFS(СВЦЭМ!$D$33:$D$776,СВЦЭМ!$A$33:$A$776,$A16,СВЦЭМ!$B$33:$B$776,H$11)+'СЕТ СН'!$F$11+СВЦЭМ!$D$10+'СЕТ СН'!$F$6-'СЕТ СН'!$F$23</f>
        <v>804.7296260600001</v>
      </c>
      <c r="I16" s="36">
        <f>SUMIFS(СВЦЭМ!$D$33:$D$776,СВЦЭМ!$A$33:$A$776,$A16,СВЦЭМ!$B$33:$B$776,I$11)+'СЕТ СН'!$F$11+СВЦЭМ!$D$10+'СЕТ СН'!$F$6-'СЕТ СН'!$F$23</f>
        <v>748.38451124000005</v>
      </c>
      <c r="J16" s="36">
        <f>SUMIFS(СВЦЭМ!$D$33:$D$776,СВЦЭМ!$A$33:$A$776,$A16,СВЦЭМ!$B$33:$B$776,J$11)+'СЕТ СН'!$F$11+СВЦЭМ!$D$10+'СЕТ СН'!$F$6-'СЕТ СН'!$F$23</f>
        <v>753.69116980000001</v>
      </c>
      <c r="K16" s="36">
        <f>SUMIFS(СВЦЭМ!$D$33:$D$776,СВЦЭМ!$A$33:$A$776,$A16,СВЦЭМ!$B$33:$B$776,K$11)+'СЕТ СН'!$F$11+СВЦЭМ!$D$10+'СЕТ СН'!$F$6-'СЕТ СН'!$F$23</f>
        <v>768.27062947000002</v>
      </c>
      <c r="L16" s="36">
        <f>SUMIFS(СВЦЭМ!$D$33:$D$776,СВЦЭМ!$A$33:$A$776,$A16,СВЦЭМ!$B$33:$B$776,L$11)+'СЕТ СН'!$F$11+СВЦЭМ!$D$10+'СЕТ СН'!$F$6-'СЕТ СН'!$F$23</f>
        <v>775.21229534000008</v>
      </c>
      <c r="M16" s="36">
        <f>SUMIFS(СВЦЭМ!$D$33:$D$776,СВЦЭМ!$A$33:$A$776,$A16,СВЦЭМ!$B$33:$B$776,M$11)+'СЕТ СН'!$F$11+СВЦЭМ!$D$10+'СЕТ СН'!$F$6-'СЕТ СН'!$F$23</f>
        <v>769.63220170000011</v>
      </c>
      <c r="N16" s="36">
        <f>SUMIFS(СВЦЭМ!$D$33:$D$776,СВЦЭМ!$A$33:$A$776,$A16,СВЦЭМ!$B$33:$B$776,N$11)+'СЕТ СН'!$F$11+СВЦЭМ!$D$10+'СЕТ СН'!$F$6-'СЕТ СН'!$F$23</f>
        <v>759.41265174000011</v>
      </c>
      <c r="O16" s="36">
        <f>SUMIFS(СВЦЭМ!$D$33:$D$776,СВЦЭМ!$A$33:$A$776,$A16,СВЦЭМ!$B$33:$B$776,O$11)+'СЕТ СН'!$F$11+СВЦЭМ!$D$10+'СЕТ СН'!$F$6-'СЕТ СН'!$F$23</f>
        <v>762.50318220000008</v>
      </c>
      <c r="P16" s="36">
        <f>SUMIFS(СВЦЭМ!$D$33:$D$776,СВЦЭМ!$A$33:$A$776,$A16,СВЦЭМ!$B$33:$B$776,P$11)+'СЕТ СН'!$F$11+СВЦЭМ!$D$10+'СЕТ СН'!$F$6-'СЕТ СН'!$F$23</f>
        <v>763.79129323000006</v>
      </c>
      <c r="Q16" s="36">
        <f>SUMIFS(СВЦЭМ!$D$33:$D$776,СВЦЭМ!$A$33:$A$776,$A16,СВЦЭМ!$B$33:$B$776,Q$11)+'СЕТ СН'!$F$11+СВЦЭМ!$D$10+'СЕТ СН'!$F$6-'СЕТ СН'!$F$23</f>
        <v>746.99132500000007</v>
      </c>
      <c r="R16" s="36">
        <f>SUMIFS(СВЦЭМ!$D$33:$D$776,СВЦЭМ!$A$33:$A$776,$A16,СВЦЭМ!$B$33:$B$776,R$11)+'СЕТ СН'!$F$11+СВЦЭМ!$D$10+'СЕТ СН'!$F$6-'СЕТ СН'!$F$23</f>
        <v>704.85472182000001</v>
      </c>
      <c r="S16" s="36">
        <f>SUMIFS(СВЦЭМ!$D$33:$D$776,СВЦЭМ!$A$33:$A$776,$A16,СВЦЭМ!$B$33:$B$776,S$11)+'СЕТ СН'!$F$11+СВЦЭМ!$D$10+'СЕТ СН'!$F$6-'СЕТ СН'!$F$23</f>
        <v>684.02285010000003</v>
      </c>
      <c r="T16" s="36">
        <f>SUMIFS(СВЦЭМ!$D$33:$D$776,СВЦЭМ!$A$33:$A$776,$A16,СВЦЭМ!$B$33:$B$776,T$11)+'СЕТ СН'!$F$11+СВЦЭМ!$D$10+'СЕТ СН'!$F$6-'СЕТ СН'!$F$23</f>
        <v>713.82908072000009</v>
      </c>
      <c r="U16" s="36">
        <f>SUMIFS(СВЦЭМ!$D$33:$D$776,СВЦЭМ!$A$33:$A$776,$A16,СВЦЭМ!$B$33:$B$776,U$11)+'СЕТ СН'!$F$11+СВЦЭМ!$D$10+'СЕТ СН'!$F$6-'СЕТ СН'!$F$23</f>
        <v>690.10537919000012</v>
      </c>
      <c r="V16" s="36">
        <f>SUMIFS(СВЦЭМ!$D$33:$D$776,СВЦЭМ!$A$33:$A$776,$A16,СВЦЭМ!$B$33:$B$776,V$11)+'СЕТ СН'!$F$11+СВЦЭМ!$D$10+'СЕТ СН'!$F$6-'СЕТ СН'!$F$23</f>
        <v>695.59361429000012</v>
      </c>
      <c r="W16" s="36">
        <f>SUMIFS(СВЦЭМ!$D$33:$D$776,СВЦЭМ!$A$33:$A$776,$A16,СВЦЭМ!$B$33:$B$776,W$11)+'СЕТ СН'!$F$11+СВЦЭМ!$D$10+'СЕТ СН'!$F$6-'СЕТ СН'!$F$23</f>
        <v>683.48562463000007</v>
      </c>
      <c r="X16" s="36">
        <f>SUMIFS(СВЦЭМ!$D$33:$D$776,СВЦЭМ!$A$33:$A$776,$A16,СВЦЭМ!$B$33:$B$776,X$11)+'СЕТ СН'!$F$11+СВЦЭМ!$D$10+'СЕТ СН'!$F$6-'СЕТ СН'!$F$23</f>
        <v>655.28207762000011</v>
      </c>
      <c r="Y16" s="36">
        <f>SUMIFS(СВЦЭМ!$D$33:$D$776,СВЦЭМ!$A$33:$A$776,$A16,СВЦЭМ!$B$33:$B$776,Y$11)+'СЕТ СН'!$F$11+СВЦЭМ!$D$10+'СЕТ СН'!$F$6-'СЕТ СН'!$F$23</f>
        <v>690.43013950000011</v>
      </c>
    </row>
    <row r="17" spans="1:25" ht="15.75" x14ac:dyDescent="0.2">
      <c r="A17" s="35">
        <f t="shared" si="0"/>
        <v>43714</v>
      </c>
      <c r="B17" s="36">
        <f>SUMIFS(СВЦЭМ!$D$33:$D$776,СВЦЭМ!$A$33:$A$776,$A17,СВЦЭМ!$B$33:$B$776,B$11)+'СЕТ СН'!$F$11+СВЦЭМ!$D$10+'СЕТ СН'!$F$6-'СЕТ СН'!$F$23</f>
        <v>704.85375915000009</v>
      </c>
      <c r="C17" s="36">
        <f>SUMIFS(СВЦЭМ!$D$33:$D$776,СВЦЭМ!$A$33:$A$776,$A17,СВЦЭМ!$B$33:$B$776,C$11)+'СЕТ СН'!$F$11+СВЦЭМ!$D$10+'СЕТ СН'!$F$6-'СЕТ СН'!$F$23</f>
        <v>775.91777775000003</v>
      </c>
      <c r="D17" s="36">
        <f>SUMIFS(СВЦЭМ!$D$33:$D$776,СВЦЭМ!$A$33:$A$776,$A17,СВЦЭМ!$B$33:$B$776,D$11)+'СЕТ СН'!$F$11+СВЦЭМ!$D$10+'СЕТ СН'!$F$6-'СЕТ СН'!$F$23</f>
        <v>826.85291657000005</v>
      </c>
      <c r="E17" s="36">
        <f>SUMIFS(СВЦЭМ!$D$33:$D$776,СВЦЭМ!$A$33:$A$776,$A17,СВЦЭМ!$B$33:$B$776,E$11)+'СЕТ СН'!$F$11+СВЦЭМ!$D$10+'СЕТ СН'!$F$6-'СЕТ СН'!$F$23</f>
        <v>864.96674890000008</v>
      </c>
      <c r="F17" s="36">
        <f>SUMIFS(СВЦЭМ!$D$33:$D$776,СВЦЭМ!$A$33:$A$776,$A17,СВЦЭМ!$B$33:$B$776,F$11)+'СЕТ СН'!$F$11+СВЦЭМ!$D$10+'СЕТ СН'!$F$6-'СЕТ СН'!$F$23</f>
        <v>861.74282333000008</v>
      </c>
      <c r="G17" s="36">
        <f>SUMIFS(СВЦЭМ!$D$33:$D$776,СВЦЭМ!$A$33:$A$776,$A17,СВЦЭМ!$B$33:$B$776,G$11)+'СЕТ СН'!$F$11+СВЦЭМ!$D$10+'СЕТ СН'!$F$6-'СЕТ СН'!$F$23</f>
        <v>845.97533180000005</v>
      </c>
      <c r="H17" s="36">
        <f>SUMIFS(СВЦЭМ!$D$33:$D$776,СВЦЭМ!$A$33:$A$776,$A17,СВЦЭМ!$B$33:$B$776,H$11)+'СЕТ СН'!$F$11+СВЦЭМ!$D$10+'СЕТ СН'!$F$6-'СЕТ СН'!$F$23</f>
        <v>802.01723336000009</v>
      </c>
      <c r="I17" s="36">
        <f>SUMIFS(СВЦЭМ!$D$33:$D$776,СВЦЭМ!$A$33:$A$776,$A17,СВЦЭМ!$B$33:$B$776,I$11)+'СЕТ СН'!$F$11+СВЦЭМ!$D$10+'СЕТ СН'!$F$6-'СЕТ СН'!$F$23</f>
        <v>767.99573911000005</v>
      </c>
      <c r="J17" s="36">
        <f>SUMIFS(СВЦЭМ!$D$33:$D$776,СВЦЭМ!$A$33:$A$776,$A17,СВЦЭМ!$B$33:$B$776,J$11)+'СЕТ СН'!$F$11+СВЦЭМ!$D$10+'СЕТ СН'!$F$6-'СЕТ СН'!$F$23</f>
        <v>732.05110022000008</v>
      </c>
      <c r="K17" s="36">
        <f>SUMIFS(СВЦЭМ!$D$33:$D$776,СВЦЭМ!$A$33:$A$776,$A17,СВЦЭМ!$B$33:$B$776,K$11)+'СЕТ СН'!$F$11+СВЦЭМ!$D$10+'СЕТ СН'!$F$6-'СЕТ СН'!$F$23</f>
        <v>709.68444248000003</v>
      </c>
      <c r="L17" s="36">
        <f>SUMIFS(СВЦЭМ!$D$33:$D$776,СВЦЭМ!$A$33:$A$776,$A17,СВЦЭМ!$B$33:$B$776,L$11)+'СЕТ СН'!$F$11+СВЦЭМ!$D$10+'СЕТ СН'!$F$6-'СЕТ СН'!$F$23</f>
        <v>722.34632326000008</v>
      </c>
      <c r="M17" s="36">
        <f>SUMIFS(СВЦЭМ!$D$33:$D$776,СВЦЭМ!$A$33:$A$776,$A17,СВЦЭМ!$B$33:$B$776,M$11)+'СЕТ СН'!$F$11+СВЦЭМ!$D$10+'СЕТ СН'!$F$6-'СЕТ СН'!$F$23</f>
        <v>696.01378750000003</v>
      </c>
      <c r="N17" s="36">
        <f>SUMIFS(СВЦЭМ!$D$33:$D$776,СВЦЭМ!$A$33:$A$776,$A17,СВЦЭМ!$B$33:$B$776,N$11)+'СЕТ СН'!$F$11+СВЦЭМ!$D$10+'СЕТ СН'!$F$6-'СЕТ СН'!$F$23</f>
        <v>693.80501491000007</v>
      </c>
      <c r="O17" s="36">
        <f>SUMIFS(СВЦЭМ!$D$33:$D$776,СВЦЭМ!$A$33:$A$776,$A17,СВЦЭМ!$B$33:$B$776,O$11)+'СЕТ СН'!$F$11+СВЦЭМ!$D$10+'СЕТ СН'!$F$6-'СЕТ СН'!$F$23</f>
        <v>695.91037419000008</v>
      </c>
      <c r="P17" s="36">
        <f>SUMIFS(СВЦЭМ!$D$33:$D$776,СВЦЭМ!$A$33:$A$776,$A17,СВЦЭМ!$B$33:$B$776,P$11)+'СЕТ СН'!$F$11+СВЦЭМ!$D$10+'СЕТ СН'!$F$6-'СЕТ СН'!$F$23</f>
        <v>720.91409313000008</v>
      </c>
      <c r="Q17" s="36">
        <f>SUMIFS(СВЦЭМ!$D$33:$D$776,СВЦЭМ!$A$33:$A$776,$A17,СВЦЭМ!$B$33:$B$776,Q$11)+'СЕТ СН'!$F$11+СВЦЭМ!$D$10+'СЕТ СН'!$F$6-'СЕТ СН'!$F$23</f>
        <v>713.16869115000009</v>
      </c>
      <c r="R17" s="36">
        <f>SUMIFS(СВЦЭМ!$D$33:$D$776,СВЦЭМ!$A$33:$A$776,$A17,СВЦЭМ!$B$33:$B$776,R$11)+'СЕТ СН'!$F$11+СВЦЭМ!$D$10+'СЕТ СН'!$F$6-'СЕТ СН'!$F$23</f>
        <v>677.99234124000009</v>
      </c>
      <c r="S17" s="36">
        <f>SUMIFS(СВЦЭМ!$D$33:$D$776,СВЦЭМ!$A$33:$A$776,$A17,СВЦЭМ!$B$33:$B$776,S$11)+'СЕТ СН'!$F$11+СВЦЭМ!$D$10+'СЕТ СН'!$F$6-'СЕТ СН'!$F$23</f>
        <v>648.44594118000009</v>
      </c>
      <c r="T17" s="36">
        <f>SUMIFS(СВЦЭМ!$D$33:$D$776,СВЦЭМ!$A$33:$A$776,$A17,СВЦЭМ!$B$33:$B$776,T$11)+'СЕТ СН'!$F$11+СВЦЭМ!$D$10+'СЕТ СН'!$F$6-'СЕТ СН'!$F$23</f>
        <v>648.38604418000011</v>
      </c>
      <c r="U17" s="36">
        <f>SUMIFS(СВЦЭМ!$D$33:$D$776,СВЦЭМ!$A$33:$A$776,$A17,СВЦЭМ!$B$33:$B$776,U$11)+'СЕТ СН'!$F$11+СВЦЭМ!$D$10+'СЕТ СН'!$F$6-'СЕТ СН'!$F$23</f>
        <v>650.67302861000007</v>
      </c>
      <c r="V17" s="36">
        <f>SUMIFS(СВЦЭМ!$D$33:$D$776,СВЦЭМ!$A$33:$A$776,$A17,СВЦЭМ!$B$33:$B$776,V$11)+'СЕТ СН'!$F$11+СВЦЭМ!$D$10+'СЕТ СН'!$F$6-'СЕТ СН'!$F$23</f>
        <v>668.14463707000004</v>
      </c>
      <c r="W17" s="36">
        <f>SUMIFS(СВЦЭМ!$D$33:$D$776,СВЦЭМ!$A$33:$A$776,$A17,СВЦЭМ!$B$33:$B$776,W$11)+'СЕТ СН'!$F$11+СВЦЭМ!$D$10+'СЕТ СН'!$F$6-'СЕТ СН'!$F$23</f>
        <v>658.98404969000012</v>
      </c>
      <c r="X17" s="36">
        <f>SUMIFS(СВЦЭМ!$D$33:$D$776,СВЦЭМ!$A$33:$A$776,$A17,СВЦЭМ!$B$33:$B$776,X$11)+'СЕТ СН'!$F$11+СВЦЭМ!$D$10+'СЕТ СН'!$F$6-'СЕТ СН'!$F$23</f>
        <v>651.87320522000005</v>
      </c>
      <c r="Y17" s="36">
        <f>SUMIFS(СВЦЭМ!$D$33:$D$776,СВЦЭМ!$A$33:$A$776,$A17,СВЦЭМ!$B$33:$B$776,Y$11)+'СЕТ СН'!$F$11+СВЦЭМ!$D$10+'СЕТ СН'!$F$6-'СЕТ СН'!$F$23</f>
        <v>718.00518806000002</v>
      </c>
    </row>
    <row r="18" spans="1:25" ht="15.75" x14ac:dyDescent="0.2">
      <c r="A18" s="35">
        <f t="shared" si="0"/>
        <v>43715</v>
      </c>
      <c r="B18" s="36">
        <f>SUMIFS(СВЦЭМ!$D$33:$D$776,СВЦЭМ!$A$33:$A$776,$A18,СВЦЭМ!$B$33:$B$776,B$11)+'СЕТ СН'!$F$11+СВЦЭМ!$D$10+'СЕТ СН'!$F$6-'СЕТ СН'!$F$23</f>
        <v>749.77093930000001</v>
      </c>
      <c r="C18" s="36">
        <f>SUMIFS(СВЦЭМ!$D$33:$D$776,СВЦЭМ!$A$33:$A$776,$A18,СВЦЭМ!$B$33:$B$776,C$11)+'СЕТ СН'!$F$11+СВЦЭМ!$D$10+'СЕТ СН'!$F$6-'СЕТ СН'!$F$23</f>
        <v>789.89208601000007</v>
      </c>
      <c r="D18" s="36">
        <f>SUMIFS(СВЦЭМ!$D$33:$D$776,СВЦЭМ!$A$33:$A$776,$A18,СВЦЭМ!$B$33:$B$776,D$11)+'СЕТ СН'!$F$11+СВЦЭМ!$D$10+'СЕТ СН'!$F$6-'СЕТ СН'!$F$23</f>
        <v>811.60392200000001</v>
      </c>
      <c r="E18" s="36">
        <f>SUMIFS(СВЦЭМ!$D$33:$D$776,СВЦЭМ!$A$33:$A$776,$A18,СВЦЭМ!$B$33:$B$776,E$11)+'СЕТ СН'!$F$11+СВЦЭМ!$D$10+'СЕТ СН'!$F$6-'СЕТ СН'!$F$23</f>
        <v>822.39232477000007</v>
      </c>
      <c r="F18" s="36">
        <f>SUMIFS(СВЦЭМ!$D$33:$D$776,СВЦЭМ!$A$33:$A$776,$A18,СВЦЭМ!$B$33:$B$776,F$11)+'СЕТ СН'!$F$11+СВЦЭМ!$D$10+'СЕТ СН'!$F$6-'СЕТ СН'!$F$23</f>
        <v>827.0425495500001</v>
      </c>
      <c r="G18" s="36">
        <f>SUMIFS(СВЦЭМ!$D$33:$D$776,СВЦЭМ!$A$33:$A$776,$A18,СВЦЭМ!$B$33:$B$776,G$11)+'СЕТ СН'!$F$11+СВЦЭМ!$D$10+'СЕТ СН'!$F$6-'СЕТ СН'!$F$23</f>
        <v>830.15290373000005</v>
      </c>
      <c r="H18" s="36">
        <f>SUMIFS(СВЦЭМ!$D$33:$D$776,СВЦЭМ!$A$33:$A$776,$A18,СВЦЭМ!$B$33:$B$776,H$11)+'СЕТ СН'!$F$11+СВЦЭМ!$D$10+'СЕТ СН'!$F$6-'СЕТ СН'!$F$23</f>
        <v>825.18759081000007</v>
      </c>
      <c r="I18" s="36">
        <f>SUMIFS(СВЦЭМ!$D$33:$D$776,СВЦЭМ!$A$33:$A$776,$A18,СВЦЭМ!$B$33:$B$776,I$11)+'СЕТ СН'!$F$11+СВЦЭМ!$D$10+'СЕТ СН'!$F$6-'СЕТ СН'!$F$23</f>
        <v>742.54124930000012</v>
      </c>
      <c r="J18" s="36">
        <f>SUMIFS(СВЦЭМ!$D$33:$D$776,СВЦЭМ!$A$33:$A$776,$A18,СВЦЭМ!$B$33:$B$776,J$11)+'СЕТ СН'!$F$11+СВЦЭМ!$D$10+'СЕТ СН'!$F$6-'СЕТ СН'!$F$23</f>
        <v>705.15274064000005</v>
      </c>
      <c r="K18" s="36">
        <f>SUMIFS(СВЦЭМ!$D$33:$D$776,СВЦЭМ!$A$33:$A$776,$A18,СВЦЭМ!$B$33:$B$776,K$11)+'СЕТ СН'!$F$11+СВЦЭМ!$D$10+'СЕТ СН'!$F$6-'СЕТ СН'!$F$23</f>
        <v>704.86686278000002</v>
      </c>
      <c r="L18" s="36">
        <f>SUMIFS(СВЦЭМ!$D$33:$D$776,СВЦЭМ!$A$33:$A$776,$A18,СВЦЭМ!$B$33:$B$776,L$11)+'СЕТ СН'!$F$11+СВЦЭМ!$D$10+'СЕТ СН'!$F$6-'СЕТ СН'!$F$23</f>
        <v>731.32032686000002</v>
      </c>
      <c r="M18" s="36">
        <f>SUMIFS(СВЦЭМ!$D$33:$D$776,СВЦЭМ!$A$33:$A$776,$A18,СВЦЭМ!$B$33:$B$776,M$11)+'СЕТ СН'!$F$11+СВЦЭМ!$D$10+'СЕТ СН'!$F$6-'СЕТ СН'!$F$23</f>
        <v>692.12634965000007</v>
      </c>
      <c r="N18" s="36">
        <f>SUMIFS(СВЦЭМ!$D$33:$D$776,СВЦЭМ!$A$33:$A$776,$A18,СВЦЭМ!$B$33:$B$776,N$11)+'СЕТ СН'!$F$11+СВЦЭМ!$D$10+'СЕТ СН'!$F$6-'СЕТ СН'!$F$23</f>
        <v>737.73822494000001</v>
      </c>
      <c r="O18" s="36">
        <f>SUMIFS(СВЦЭМ!$D$33:$D$776,СВЦЭМ!$A$33:$A$776,$A18,СВЦЭМ!$B$33:$B$776,O$11)+'СЕТ СН'!$F$11+СВЦЭМ!$D$10+'СЕТ СН'!$F$6-'СЕТ СН'!$F$23</f>
        <v>709.33052629000008</v>
      </c>
      <c r="P18" s="36">
        <f>SUMIFS(СВЦЭМ!$D$33:$D$776,СВЦЭМ!$A$33:$A$776,$A18,СВЦЭМ!$B$33:$B$776,P$11)+'СЕТ СН'!$F$11+СВЦЭМ!$D$10+'СЕТ СН'!$F$6-'СЕТ СН'!$F$23</f>
        <v>709.56366679000007</v>
      </c>
      <c r="Q18" s="36">
        <f>SUMIFS(СВЦЭМ!$D$33:$D$776,СВЦЭМ!$A$33:$A$776,$A18,СВЦЭМ!$B$33:$B$776,Q$11)+'СЕТ СН'!$F$11+СВЦЭМ!$D$10+'СЕТ СН'!$F$6-'СЕТ СН'!$F$23</f>
        <v>707.43580536000002</v>
      </c>
      <c r="R18" s="36">
        <f>SUMIFS(СВЦЭМ!$D$33:$D$776,СВЦЭМ!$A$33:$A$776,$A18,СВЦЭМ!$B$33:$B$776,R$11)+'СЕТ СН'!$F$11+СВЦЭМ!$D$10+'СЕТ СН'!$F$6-'СЕТ СН'!$F$23</f>
        <v>669.60984428000006</v>
      </c>
      <c r="S18" s="36">
        <f>SUMIFS(СВЦЭМ!$D$33:$D$776,СВЦЭМ!$A$33:$A$776,$A18,СВЦЭМ!$B$33:$B$776,S$11)+'СЕТ СН'!$F$11+СВЦЭМ!$D$10+'СЕТ СН'!$F$6-'СЕТ СН'!$F$23</f>
        <v>644.62200274000008</v>
      </c>
      <c r="T18" s="36">
        <f>SUMIFS(СВЦЭМ!$D$33:$D$776,СВЦЭМ!$A$33:$A$776,$A18,СВЦЭМ!$B$33:$B$776,T$11)+'СЕТ СН'!$F$11+СВЦЭМ!$D$10+'СЕТ СН'!$F$6-'СЕТ СН'!$F$23</f>
        <v>645.75723902000004</v>
      </c>
      <c r="U18" s="36">
        <f>SUMIFS(СВЦЭМ!$D$33:$D$776,СВЦЭМ!$A$33:$A$776,$A18,СВЦЭМ!$B$33:$B$776,U$11)+'СЕТ СН'!$F$11+СВЦЭМ!$D$10+'СЕТ СН'!$F$6-'СЕТ СН'!$F$23</f>
        <v>648.57314995000002</v>
      </c>
      <c r="V18" s="36">
        <f>SUMIFS(СВЦЭМ!$D$33:$D$776,СВЦЭМ!$A$33:$A$776,$A18,СВЦЭМ!$B$33:$B$776,V$11)+'СЕТ СН'!$F$11+СВЦЭМ!$D$10+'СЕТ СН'!$F$6-'СЕТ СН'!$F$23</f>
        <v>663.13119955000002</v>
      </c>
      <c r="W18" s="36">
        <f>SUMIFS(СВЦЭМ!$D$33:$D$776,СВЦЭМ!$A$33:$A$776,$A18,СВЦЭМ!$B$33:$B$776,W$11)+'СЕТ СН'!$F$11+СВЦЭМ!$D$10+'СЕТ СН'!$F$6-'СЕТ СН'!$F$23</f>
        <v>658.69117919000007</v>
      </c>
      <c r="X18" s="36">
        <f>SUMIFS(СВЦЭМ!$D$33:$D$776,СВЦЭМ!$A$33:$A$776,$A18,СВЦЭМ!$B$33:$B$776,X$11)+'СЕТ СН'!$F$11+СВЦЭМ!$D$10+'СЕТ СН'!$F$6-'СЕТ СН'!$F$23</f>
        <v>639.60866237000005</v>
      </c>
      <c r="Y18" s="36">
        <f>SUMIFS(СВЦЭМ!$D$33:$D$776,СВЦЭМ!$A$33:$A$776,$A18,СВЦЭМ!$B$33:$B$776,Y$11)+'СЕТ СН'!$F$11+СВЦЭМ!$D$10+'СЕТ СН'!$F$6-'СЕТ СН'!$F$23</f>
        <v>705.87740617000009</v>
      </c>
    </row>
    <row r="19" spans="1:25" ht="15.75" x14ac:dyDescent="0.2">
      <c r="A19" s="35">
        <f t="shared" si="0"/>
        <v>43716</v>
      </c>
      <c r="B19" s="36">
        <f>SUMIFS(СВЦЭМ!$D$33:$D$776,СВЦЭМ!$A$33:$A$776,$A19,СВЦЭМ!$B$33:$B$776,B$11)+'СЕТ СН'!$F$11+СВЦЭМ!$D$10+'СЕТ СН'!$F$6-'СЕТ СН'!$F$23</f>
        <v>751.53015372000004</v>
      </c>
      <c r="C19" s="36">
        <f>SUMIFS(СВЦЭМ!$D$33:$D$776,СВЦЭМ!$A$33:$A$776,$A19,СВЦЭМ!$B$33:$B$776,C$11)+'СЕТ СН'!$F$11+СВЦЭМ!$D$10+'СЕТ СН'!$F$6-'СЕТ СН'!$F$23</f>
        <v>782.76677596000002</v>
      </c>
      <c r="D19" s="36">
        <f>SUMIFS(СВЦЭМ!$D$33:$D$776,СВЦЭМ!$A$33:$A$776,$A19,СВЦЭМ!$B$33:$B$776,D$11)+'СЕТ СН'!$F$11+СВЦЭМ!$D$10+'СЕТ СН'!$F$6-'СЕТ СН'!$F$23</f>
        <v>798.65677103000007</v>
      </c>
      <c r="E19" s="36">
        <f>SUMIFS(СВЦЭМ!$D$33:$D$776,СВЦЭМ!$A$33:$A$776,$A19,СВЦЭМ!$B$33:$B$776,E$11)+'СЕТ СН'!$F$11+СВЦЭМ!$D$10+'СЕТ СН'!$F$6-'СЕТ СН'!$F$23</f>
        <v>810.18866908000007</v>
      </c>
      <c r="F19" s="36">
        <f>SUMIFS(СВЦЭМ!$D$33:$D$776,СВЦЭМ!$A$33:$A$776,$A19,СВЦЭМ!$B$33:$B$776,F$11)+'СЕТ СН'!$F$11+СВЦЭМ!$D$10+'СЕТ СН'!$F$6-'СЕТ СН'!$F$23</f>
        <v>812.50063077000004</v>
      </c>
      <c r="G19" s="36">
        <f>SUMIFS(СВЦЭМ!$D$33:$D$776,СВЦЭМ!$A$33:$A$776,$A19,СВЦЭМ!$B$33:$B$776,G$11)+'СЕТ СН'!$F$11+СВЦЭМ!$D$10+'СЕТ СН'!$F$6-'СЕТ СН'!$F$23</f>
        <v>809.46407004000002</v>
      </c>
      <c r="H19" s="36">
        <f>SUMIFS(СВЦЭМ!$D$33:$D$776,СВЦЭМ!$A$33:$A$776,$A19,СВЦЭМ!$B$33:$B$776,H$11)+'СЕТ СН'!$F$11+СВЦЭМ!$D$10+'СЕТ СН'!$F$6-'СЕТ СН'!$F$23</f>
        <v>787.71425326000008</v>
      </c>
      <c r="I19" s="36">
        <f>SUMIFS(СВЦЭМ!$D$33:$D$776,СВЦЭМ!$A$33:$A$776,$A19,СВЦЭМ!$B$33:$B$776,I$11)+'СЕТ СН'!$F$11+СВЦЭМ!$D$10+'СЕТ СН'!$F$6-'СЕТ СН'!$F$23</f>
        <v>767.34273457000006</v>
      </c>
      <c r="J19" s="36">
        <f>SUMIFS(СВЦЭМ!$D$33:$D$776,СВЦЭМ!$A$33:$A$776,$A19,СВЦЭМ!$B$33:$B$776,J$11)+'СЕТ СН'!$F$11+СВЦЭМ!$D$10+'СЕТ СН'!$F$6-'СЕТ СН'!$F$23</f>
        <v>748.67500676000009</v>
      </c>
      <c r="K19" s="36">
        <f>SUMIFS(СВЦЭМ!$D$33:$D$776,СВЦЭМ!$A$33:$A$776,$A19,СВЦЭМ!$B$33:$B$776,K$11)+'СЕТ СН'!$F$11+СВЦЭМ!$D$10+'СЕТ СН'!$F$6-'СЕТ СН'!$F$23</f>
        <v>722.65525978000005</v>
      </c>
      <c r="L19" s="36">
        <f>SUMIFS(СВЦЭМ!$D$33:$D$776,СВЦЭМ!$A$33:$A$776,$A19,СВЦЭМ!$B$33:$B$776,L$11)+'СЕТ СН'!$F$11+СВЦЭМ!$D$10+'СЕТ СН'!$F$6-'СЕТ СН'!$F$23</f>
        <v>723.7235965000001</v>
      </c>
      <c r="M19" s="36">
        <f>SUMIFS(СВЦЭМ!$D$33:$D$776,СВЦЭМ!$A$33:$A$776,$A19,СВЦЭМ!$B$33:$B$776,M$11)+'СЕТ СН'!$F$11+СВЦЭМ!$D$10+'СЕТ СН'!$F$6-'СЕТ СН'!$F$23</f>
        <v>699.47680284000012</v>
      </c>
      <c r="N19" s="36">
        <f>SUMIFS(СВЦЭМ!$D$33:$D$776,СВЦЭМ!$A$33:$A$776,$A19,СВЦЭМ!$B$33:$B$776,N$11)+'СЕТ СН'!$F$11+СВЦЭМ!$D$10+'СЕТ СН'!$F$6-'СЕТ СН'!$F$23</f>
        <v>707.43330167000011</v>
      </c>
      <c r="O19" s="36">
        <f>SUMIFS(СВЦЭМ!$D$33:$D$776,СВЦЭМ!$A$33:$A$776,$A19,СВЦЭМ!$B$33:$B$776,O$11)+'СЕТ СН'!$F$11+СВЦЭМ!$D$10+'СЕТ СН'!$F$6-'СЕТ СН'!$F$23</f>
        <v>711.32046967000008</v>
      </c>
      <c r="P19" s="36">
        <f>SUMIFS(СВЦЭМ!$D$33:$D$776,СВЦЭМ!$A$33:$A$776,$A19,СВЦЭМ!$B$33:$B$776,P$11)+'СЕТ СН'!$F$11+СВЦЭМ!$D$10+'СЕТ СН'!$F$6-'СЕТ СН'!$F$23</f>
        <v>708.67579934000003</v>
      </c>
      <c r="Q19" s="36">
        <f>SUMIFS(СВЦЭМ!$D$33:$D$776,СВЦЭМ!$A$33:$A$776,$A19,СВЦЭМ!$B$33:$B$776,Q$11)+'СЕТ СН'!$F$11+СВЦЭМ!$D$10+'СЕТ СН'!$F$6-'СЕТ СН'!$F$23</f>
        <v>716.84323462000009</v>
      </c>
      <c r="R19" s="36">
        <f>SUMIFS(СВЦЭМ!$D$33:$D$776,СВЦЭМ!$A$33:$A$776,$A19,СВЦЭМ!$B$33:$B$776,R$11)+'СЕТ СН'!$F$11+СВЦЭМ!$D$10+'СЕТ СН'!$F$6-'СЕТ СН'!$F$23</f>
        <v>676.27749427000003</v>
      </c>
      <c r="S19" s="36">
        <f>SUMIFS(СВЦЭМ!$D$33:$D$776,СВЦЭМ!$A$33:$A$776,$A19,СВЦЭМ!$B$33:$B$776,S$11)+'СЕТ СН'!$F$11+СВЦЭМ!$D$10+'СЕТ СН'!$F$6-'СЕТ СН'!$F$23</f>
        <v>642.10467473000006</v>
      </c>
      <c r="T19" s="36">
        <f>SUMIFS(СВЦЭМ!$D$33:$D$776,СВЦЭМ!$A$33:$A$776,$A19,СВЦЭМ!$B$33:$B$776,T$11)+'СЕТ СН'!$F$11+СВЦЭМ!$D$10+'СЕТ СН'!$F$6-'СЕТ СН'!$F$23</f>
        <v>648.45938649000004</v>
      </c>
      <c r="U19" s="36">
        <f>SUMIFS(СВЦЭМ!$D$33:$D$776,СВЦЭМ!$A$33:$A$776,$A19,СВЦЭМ!$B$33:$B$776,U$11)+'СЕТ СН'!$F$11+СВЦЭМ!$D$10+'СЕТ СН'!$F$6-'СЕТ СН'!$F$23</f>
        <v>659.63189167000007</v>
      </c>
      <c r="V19" s="36">
        <f>SUMIFS(СВЦЭМ!$D$33:$D$776,СВЦЭМ!$A$33:$A$776,$A19,СВЦЭМ!$B$33:$B$776,V$11)+'СЕТ СН'!$F$11+СВЦЭМ!$D$10+'СЕТ СН'!$F$6-'СЕТ СН'!$F$23</f>
        <v>681.19818970000006</v>
      </c>
      <c r="W19" s="36">
        <f>SUMIFS(СВЦЭМ!$D$33:$D$776,СВЦЭМ!$A$33:$A$776,$A19,СВЦЭМ!$B$33:$B$776,W$11)+'СЕТ СН'!$F$11+СВЦЭМ!$D$10+'СЕТ СН'!$F$6-'СЕТ СН'!$F$23</f>
        <v>674.71891500000004</v>
      </c>
      <c r="X19" s="36">
        <f>SUMIFS(СВЦЭМ!$D$33:$D$776,СВЦЭМ!$A$33:$A$776,$A19,СВЦЭМ!$B$33:$B$776,X$11)+'СЕТ СН'!$F$11+СВЦЭМ!$D$10+'СЕТ СН'!$F$6-'СЕТ СН'!$F$23</f>
        <v>633.61677275000011</v>
      </c>
      <c r="Y19" s="36">
        <f>SUMIFS(СВЦЭМ!$D$33:$D$776,СВЦЭМ!$A$33:$A$776,$A19,СВЦЭМ!$B$33:$B$776,Y$11)+'СЕТ СН'!$F$11+СВЦЭМ!$D$10+'СЕТ СН'!$F$6-'СЕТ СН'!$F$23</f>
        <v>656.1465957800001</v>
      </c>
    </row>
    <row r="20" spans="1:25" ht="15.75" x14ac:dyDescent="0.2">
      <c r="A20" s="35">
        <f t="shared" si="0"/>
        <v>43717</v>
      </c>
      <c r="B20" s="36">
        <f>SUMIFS(СВЦЭМ!$D$33:$D$776,СВЦЭМ!$A$33:$A$776,$A20,СВЦЭМ!$B$33:$B$776,B$11)+'СЕТ СН'!$F$11+СВЦЭМ!$D$10+'СЕТ СН'!$F$6-'СЕТ СН'!$F$23</f>
        <v>718.9549403100001</v>
      </c>
      <c r="C20" s="36">
        <f>SUMIFS(СВЦЭМ!$D$33:$D$776,СВЦЭМ!$A$33:$A$776,$A20,СВЦЭМ!$B$33:$B$776,C$11)+'СЕТ СН'!$F$11+СВЦЭМ!$D$10+'СЕТ СН'!$F$6-'СЕТ СН'!$F$23</f>
        <v>803.83746727000005</v>
      </c>
      <c r="D20" s="36">
        <f>SUMIFS(СВЦЭМ!$D$33:$D$776,СВЦЭМ!$A$33:$A$776,$A20,СВЦЭМ!$B$33:$B$776,D$11)+'СЕТ СН'!$F$11+СВЦЭМ!$D$10+'СЕТ СН'!$F$6-'СЕТ СН'!$F$23</f>
        <v>821.84409316000006</v>
      </c>
      <c r="E20" s="36">
        <f>SUMIFS(СВЦЭМ!$D$33:$D$776,СВЦЭМ!$A$33:$A$776,$A20,СВЦЭМ!$B$33:$B$776,E$11)+'СЕТ СН'!$F$11+СВЦЭМ!$D$10+'СЕТ СН'!$F$6-'СЕТ СН'!$F$23</f>
        <v>842.59305312000004</v>
      </c>
      <c r="F20" s="36">
        <f>SUMIFS(СВЦЭМ!$D$33:$D$776,СВЦЭМ!$A$33:$A$776,$A20,СВЦЭМ!$B$33:$B$776,F$11)+'СЕТ СН'!$F$11+СВЦЭМ!$D$10+'СЕТ СН'!$F$6-'СЕТ СН'!$F$23</f>
        <v>844.91194557000006</v>
      </c>
      <c r="G20" s="36">
        <f>SUMIFS(СВЦЭМ!$D$33:$D$776,СВЦЭМ!$A$33:$A$776,$A20,СВЦЭМ!$B$33:$B$776,G$11)+'СЕТ СН'!$F$11+СВЦЭМ!$D$10+'СЕТ СН'!$F$6-'СЕТ СН'!$F$23</f>
        <v>837.88216812000007</v>
      </c>
      <c r="H20" s="36">
        <f>SUMIFS(СВЦЭМ!$D$33:$D$776,СВЦЭМ!$A$33:$A$776,$A20,СВЦЭМ!$B$33:$B$776,H$11)+'СЕТ СН'!$F$11+СВЦЭМ!$D$10+'СЕТ СН'!$F$6-'СЕТ СН'!$F$23</f>
        <v>777.0896780700001</v>
      </c>
      <c r="I20" s="36">
        <f>SUMIFS(СВЦЭМ!$D$33:$D$776,СВЦЭМ!$A$33:$A$776,$A20,СВЦЭМ!$B$33:$B$776,I$11)+'СЕТ СН'!$F$11+СВЦЭМ!$D$10+'СЕТ СН'!$F$6-'СЕТ СН'!$F$23</f>
        <v>725.25794380000002</v>
      </c>
      <c r="J20" s="36">
        <f>SUMIFS(СВЦЭМ!$D$33:$D$776,СВЦЭМ!$A$33:$A$776,$A20,СВЦЭМ!$B$33:$B$776,J$11)+'СЕТ СН'!$F$11+СВЦЭМ!$D$10+'СЕТ СН'!$F$6-'СЕТ СН'!$F$23</f>
        <v>677.12525302000006</v>
      </c>
      <c r="K20" s="36">
        <f>SUMIFS(СВЦЭМ!$D$33:$D$776,СВЦЭМ!$A$33:$A$776,$A20,СВЦЭМ!$B$33:$B$776,K$11)+'СЕТ СН'!$F$11+СВЦЭМ!$D$10+'СЕТ СН'!$F$6-'СЕТ СН'!$F$23</f>
        <v>655.55095669000002</v>
      </c>
      <c r="L20" s="36">
        <f>SUMIFS(СВЦЭМ!$D$33:$D$776,СВЦЭМ!$A$33:$A$776,$A20,СВЦЭМ!$B$33:$B$776,L$11)+'СЕТ СН'!$F$11+СВЦЭМ!$D$10+'СЕТ СН'!$F$6-'СЕТ СН'!$F$23</f>
        <v>653.00826388000007</v>
      </c>
      <c r="M20" s="36">
        <f>SUMIFS(СВЦЭМ!$D$33:$D$776,СВЦЭМ!$A$33:$A$776,$A20,СВЦЭМ!$B$33:$B$776,M$11)+'СЕТ СН'!$F$11+СВЦЭМ!$D$10+'СЕТ СН'!$F$6-'СЕТ СН'!$F$23</f>
        <v>648.1263357900001</v>
      </c>
      <c r="N20" s="36">
        <f>SUMIFS(СВЦЭМ!$D$33:$D$776,СВЦЭМ!$A$33:$A$776,$A20,СВЦЭМ!$B$33:$B$776,N$11)+'СЕТ СН'!$F$11+СВЦЭМ!$D$10+'СЕТ СН'!$F$6-'СЕТ СН'!$F$23</f>
        <v>652.88562119000005</v>
      </c>
      <c r="O20" s="36">
        <f>SUMIFS(СВЦЭМ!$D$33:$D$776,СВЦЭМ!$A$33:$A$776,$A20,СВЦЭМ!$B$33:$B$776,O$11)+'СЕТ СН'!$F$11+СВЦЭМ!$D$10+'СЕТ СН'!$F$6-'СЕТ СН'!$F$23</f>
        <v>656.38795722000009</v>
      </c>
      <c r="P20" s="36">
        <f>SUMIFS(СВЦЭМ!$D$33:$D$776,СВЦЭМ!$A$33:$A$776,$A20,СВЦЭМ!$B$33:$B$776,P$11)+'СЕТ СН'!$F$11+СВЦЭМ!$D$10+'СЕТ СН'!$F$6-'СЕТ СН'!$F$23</f>
        <v>660.77337692000003</v>
      </c>
      <c r="Q20" s="36">
        <f>SUMIFS(СВЦЭМ!$D$33:$D$776,СВЦЭМ!$A$33:$A$776,$A20,СВЦЭМ!$B$33:$B$776,Q$11)+'СЕТ СН'!$F$11+СВЦЭМ!$D$10+'СЕТ СН'!$F$6-'СЕТ СН'!$F$23</f>
        <v>667.01173242000004</v>
      </c>
      <c r="R20" s="36">
        <f>SUMIFS(СВЦЭМ!$D$33:$D$776,СВЦЭМ!$A$33:$A$776,$A20,СВЦЭМ!$B$33:$B$776,R$11)+'СЕТ СН'!$F$11+СВЦЭМ!$D$10+'СЕТ СН'!$F$6-'СЕТ СН'!$F$23</f>
        <v>662.5484850900001</v>
      </c>
      <c r="S20" s="36">
        <f>SUMIFS(СВЦЭМ!$D$33:$D$776,СВЦЭМ!$A$33:$A$776,$A20,СВЦЭМ!$B$33:$B$776,S$11)+'СЕТ СН'!$F$11+СВЦЭМ!$D$10+'СЕТ СН'!$F$6-'СЕТ СН'!$F$23</f>
        <v>662.34301656000002</v>
      </c>
      <c r="T20" s="36">
        <f>SUMIFS(СВЦЭМ!$D$33:$D$776,СВЦЭМ!$A$33:$A$776,$A20,СВЦЭМ!$B$33:$B$776,T$11)+'СЕТ СН'!$F$11+СВЦЭМ!$D$10+'СЕТ СН'!$F$6-'СЕТ СН'!$F$23</f>
        <v>651.21073218000004</v>
      </c>
      <c r="U20" s="36">
        <f>SUMIFS(СВЦЭМ!$D$33:$D$776,СВЦЭМ!$A$33:$A$776,$A20,СВЦЭМ!$B$33:$B$776,U$11)+'СЕТ СН'!$F$11+СВЦЭМ!$D$10+'СЕТ СН'!$F$6-'СЕТ СН'!$F$23</f>
        <v>656.40036224000005</v>
      </c>
      <c r="V20" s="36">
        <f>SUMIFS(СВЦЭМ!$D$33:$D$776,СВЦЭМ!$A$33:$A$776,$A20,СВЦЭМ!$B$33:$B$776,V$11)+'СЕТ СН'!$F$11+СВЦЭМ!$D$10+'СЕТ СН'!$F$6-'СЕТ СН'!$F$23</f>
        <v>674.43071724000004</v>
      </c>
      <c r="W20" s="36">
        <f>SUMIFS(СВЦЭМ!$D$33:$D$776,СВЦЭМ!$A$33:$A$776,$A20,СВЦЭМ!$B$33:$B$776,W$11)+'СЕТ СН'!$F$11+СВЦЭМ!$D$10+'СЕТ СН'!$F$6-'СЕТ СН'!$F$23</f>
        <v>666.56156338000005</v>
      </c>
      <c r="X20" s="36">
        <f>SUMIFS(СВЦЭМ!$D$33:$D$776,СВЦЭМ!$A$33:$A$776,$A20,СВЦЭМ!$B$33:$B$776,X$11)+'СЕТ СН'!$F$11+СВЦЭМ!$D$10+'СЕТ СН'!$F$6-'СЕТ СН'!$F$23</f>
        <v>655.97431708000011</v>
      </c>
      <c r="Y20" s="36">
        <f>SUMIFS(СВЦЭМ!$D$33:$D$776,СВЦЭМ!$A$33:$A$776,$A20,СВЦЭМ!$B$33:$B$776,Y$11)+'СЕТ СН'!$F$11+СВЦЭМ!$D$10+'СЕТ СН'!$F$6-'СЕТ СН'!$F$23</f>
        <v>692.0581347100001</v>
      </c>
    </row>
    <row r="21" spans="1:25" ht="15.75" x14ac:dyDescent="0.2">
      <c r="A21" s="35">
        <f t="shared" si="0"/>
        <v>43718</v>
      </c>
      <c r="B21" s="36">
        <f>SUMIFS(СВЦЭМ!$D$33:$D$776,СВЦЭМ!$A$33:$A$776,$A21,СВЦЭМ!$B$33:$B$776,B$11)+'СЕТ СН'!$F$11+СВЦЭМ!$D$10+'СЕТ СН'!$F$6-'СЕТ СН'!$F$23</f>
        <v>736.83747860000005</v>
      </c>
      <c r="C21" s="36">
        <f>SUMIFS(СВЦЭМ!$D$33:$D$776,СВЦЭМ!$A$33:$A$776,$A21,СВЦЭМ!$B$33:$B$776,C$11)+'СЕТ СН'!$F$11+СВЦЭМ!$D$10+'СЕТ СН'!$F$6-'СЕТ СН'!$F$23</f>
        <v>758.53682589000005</v>
      </c>
      <c r="D21" s="36">
        <f>SUMIFS(СВЦЭМ!$D$33:$D$776,СВЦЭМ!$A$33:$A$776,$A21,СВЦЭМ!$B$33:$B$776,D$11)+'СЕТ СН'!$F$11+СВЦЭМ!$D$10+'СЕТ СН'!$F$6-'СЕТ СН'!$F$23</f>
        <v>773.91110531000004</v>
      </c>
      <c r="E21" s="36">
        <f>SUMIFS(СВЦЭМ!$D$33:$D$776,СВЦЭМ!$A$33:$A$776,$A21,СВЦЭМ!$B$33:$B$776,E$11)+'СЕТ СН'!$F$11+СВЦЭМ!$D$10+'СЕТ СН'!$F$6-'СЕТ СН'!$F$23</f>
        <v>777.01786213000003</v>
      </c>
      <c r="F21" s="36">
        <f>SUMIFS(СВЦЭМ!$D$33:$D$776,СВЦЭМ!$A$33:$A$776,$A21,СВЦЭМ!$B$33:$B$776,F$11)+'СЕТ СН'!$F$11+СВЦЭМ!$D$10+'СЕТ СН'!$F$6-'СЕТ СН'!$F$23</f>
        <v>766.96904020000011</v>
      </c>
      <c r="G21" s="36">
        <f>SUMIFS(СВЦЭМ!$D$33:$D$776,СВЦЭМ!$A$33:$A$776,$A21,СВЦЭМ!$B$33:$B$776,G$11)+'СЕТ СН'!$F$11+СВЦЭМ!$D$10+'СЕТ СН'!$F$6-'СЕТ СН'!$F$23</f>
        <v>763.66461107000009</v>
      </c>
      <c r="H21" s="36">
        <f>SUMIFS(СВЦЭМ!$D$33:$D$776,СВЦЭМ!$A$33:$A$776,$A21,СВЦЭМ!$B$33:$B$776,H$11)+'СЕТ СН'!$F$11+СВЦЭМ!$D$10+'СЕТ СН'!$F$6-'СЕТ СН'!$F$23</f>
        <v>741.00629830000003</v>
      </c>
      <c r="I21" s="36">
        <f>SUMIFS(СВЦЭМ!$D$33:$D$776,СВЦЭМ!$A$33:$A$776,$A21,СВЦЭМ!$B$33:$B$776,I$11)+'СЕТ СН'!$F$11+СВЦЭМ!$D$10+'СЕТ СН'!$F$6-'СЕТ СН'!$F$23</f>
        <v>731.02524991000007</v>
      </c>
      <c r="J21" s="36">
        <f>SUMIFS(СВЦЭМ!$D$33:$D$776,СВЦЭМ!$A$33:$A$776,$A21,СВЦЭМ!$B$33:$B$776,J$11)+'СЕТ СН'!$F$11+СВЦЭМ!$D$10+'СЕТ СН'!$F$6-'СЕТ СН'!$F$23</f>
        <v>753.70941380000011</v>
      </c>
      <c r="K21" s="36">
        <f>SUMIFS(СВЦЭМ!$D$33:$D$776,СВЦЭМ!$A$33:$A$776,$A21,СВЦЭМ!$B$33:$B$776,K$11)+'СЕТ СН'!$F$11+СВЦЭМ!$D$10+'СЕТ СН'!$F$6-'СЕТ СН'!$F$23</f>
        <v>754.62057311000001</v>
      </c>
      <c r="L21" s="36">
        <f>SUMIFS(СВЦЭМ!$D$33:$D$776,СВЦЭМ!$A$33:$A$776,$A21,СВЦЭМ!$B$33:$B$776,L$11)+'СЕТ СН'!$F$11+СВЦЭМ!$D$10+'СЕТ СН'!$F$6-'СЕТ СН'!$F$23</f>
        <v>765.91586316000007</v>
      </c>
      <c r="M21" s="36">
        <f>SUMIFS(СВЦЭМ!$D$33:$D$776,СВЦЭМ!$A$33:$A$776,$A21,СВЦЭМ!$B$33:$B$776,M$11)+'СЕТ СН'!$F$11+СВЦЭМ!$D$10+'СЕТ СН'!$F$6-'СЕТ СН'!$F$23</f>
        <v>758.85198294000008</v>
      </c>
      <c r="N21" s="36">
        <f>SUMIFS(СВЦЭМ!$D$33:$D$776,СВЦЭМ!$A$33:$A$776,$A21,СВЦЭМ!$B$33:$B$776,N$11)+'СЕТ СН'!$F$11+СВЦЭМ!$D$10+'СЕТ СН'!$F$6-'СЕТ СН'!$F$23</f>
        <v>754.17984414000011</v>
      </c>
      <c r="O21" s="36">
        <f>SUMIFS(СВЦЭМ!$D$33:$D$776,СВЦЭМ!$A$33:$A$776,$A21,СВЦЭМ!$B$33:$B$776,O$11)+'СЕТ СН'!$F$11+СВЦЭМ!$D$10+'СЕТ СН'!$F$6-'СЕТ СН'!$F$23</f>
        <v>753.91356613000005</v>
      </c>
      <c r="P21" s="36">
        <f>SUMIFS(СВЦЭМ!$D$33:$D$776,СВЦЭМ!$A$33:$A$776,$A21,СВЦЭМ!$B$33:$B$776,P$11)+'СЕТ СН'!$F$11+СВЦЭМ!$D$10+'СЕТ СН'!$F$6-'СЕТ СН'!$F$23</f>
        <v>754.86578859000008</v>
      </c>
      <c r="Q21" s="36">
        <f>SUMIFS(СВЦЭМ!$D$33:$D$776,СВЦЭМ!$A$33:$A$776,$A21,СВЦЭМ!$B$33:$B$776,Q$11)+'СЕТ СН'!$F$11+СВЦЭМ!$D$10+'СЕТ СН'!$F$6-'СЕТ СН'!$F$23</f>
        <v>750.82678609000004</v>
      </c>
      <c r="R21" s="36">
        <f>SUMIFS(СВЦЭМ!$D$33:$D$776,СВЦЭМ!$A$33:$A$776,$A21,СВЦЭМ!$B$33:$B$776,R$11)+'СЕТ СН'!$F$11+СВЦЭМ!$D$10+'СЕТ СН'!$F$6-'СЕТ СН'!$F$23</f>
        <v>745.91134428000009</v>
      </c>
      <c r="S21" s="36">
        <f>SUMIFS(СВЦЭМ!$D$33:$D$776,СВЦЭМ!$A$33:$A$776,$A21,СВЦЭМ!$B$33:$B$776,S$11)+'СЕТ СН'!$F$11+СВЦЭМ!$D$10+'СЕТ СН'!$F$6-'СЕТ СН'!$F$23</f>
        <v>740.59246375000009</v>
      </c>
      <c r="T21" s="36">
        <f>SUMIFS(СВЦЭМ!$D$33:$D$776,СВЦЭМ!$A$33:$A$776,$A21,СВЦЭМ!$B$33:$B$776,T$11)+'СЕТ СН'!$F$11+СВЦЭМ!$D$10+'СЕТ СН'!$F$6-'СЕТ СН'!$F$23</f>
        <v>749.78605401000004</v>
      </c>
      <c r="U21" s="36">
        <f>SUMIFS(СВЦЭМ!$D$33:$D$776,СВЦЭМ!$A$33:$A$776,$A21,СВЦЭМ!$B$33:$B$776,U$11)+'СЕТ СН'!$F$11+СВЦЭМ!$D$10+'СЕТ СН'!$F$6-'СЕТ СН'!$F$23</f>
        <v>761.2121650900001</v>
      </c>
      <c r="V21" s="36">
        <f>SUMIFS(СВЦЭМ!$D$33:$D$776,СВЦЭМ!$A$33:$A$776,$A21,СВЦЭМ!$B$33:$B$776,V$11)+'СЕТ СН'!$F$11+СВЦЭМ!$D$10+'СЕТ СН'!$F$6-'СЕТ СН'!$F$23</f>
        <v>774.36430618000009</v>
      </c>
      <c r="W21" s="36">
        <f>SUMIFS(СВЦЭМ!$D$33:$D$776,СВЦЭМ!$A$33:$A$776,$A21,СВЦЭМ!$B$33:$B$776,W$11)+'СЕТ СН'!$F$11+СВЦЭМ!$D$10+'СЕТ СН'!$F$6-'СЕТ СН'!$F$23</f>
        <v>757.53743075000011</v>
      </c>
      <c r="X21" s="36">
        <f>SUMIFS(СВЦЭМ!$D$33:$D$776,СВЦЭМ!$A$33:$A$776,$A21,СВЦЭМ!$B$33:$B$776,X$11)+'СЕТ СН'!$F$11+СВЦЭМ!$D$10+'СЕТ СН'!$F$6-'СЕТ СН'!$F$23</f>
        <v>729.13488165000001</v>
      </c>
      <c r="Y21" s="36">
        <f>SUMIFS(СВЦЭМ!$D$33:$D$776,СВЦЭМ!$A$33:$A$776,$A21,СВЦЭМ!$B$33:$B$776,Y$11)+'СЕТ СН'!$F$11+СВЦЭМ!$D$10+'СЕТ СН'!$F$6-'СЕТ СН'!$F$23</f>
        <v>743.96262595000007</v>
      </c>
    </row>
    <row r="22" spans="1:25" ht="15.75" x14ac:dyDescent="0.2">
      <c r="A22" s="35">
        <f t="shared" si="0"/>
        <v>43719</v>
      </c>
      <c r="B22" s="36">
        <f>SUMIFS(СВЦЭМ!$D$33:$D$776,СВЦЭМ!$A$33:$A$776,$A22,СВЦЭМ!$B$33:$B$776,B$11)+'СЕТ СН'!$F$11+СВЦЭМ!$D$10+'СЕТ СН'!$F$6-'СЕТ СН'!$F$23</f>
        <v>832.07307385000001</v>
      </c>
      <c r="C22" s="36">
        <f>SUMIFS(СВЦЭМ!$D$33:$D$776,СВЦЭМ!$A$33:$A$776,$A22,СВЦЭМ!$B$33:$B$776,C$11)+'СЕТ СН'!$F$11+СВЦЭМ!$D$10+'СЕТ СН'!$F$6-'СЕТ СН'!$F$23</f>
        <v>861.95663437000007</v>
      </c>
      <c r="D22" s="36">
        <f>SUMIFS(СВЦЭМ!$D$33:$D$776,СВЦЭМ!$A$33:$A$776,$A22,СВЦЭМ!$B$33:$B$776,D$11)+'СЕТ СН'!$F$11+СВЦЭМ!$D$10+'СЕТ СН'!$F$6-'СЕТ СН'!$F$23</f>
        <v>892.88469067000005</v>
      </c>
      <c r="E22" s="36">
        <f>SUMIFS(СВЦЭМ!$D$33:$D$776,СВЦЭМ!$A$33:$A$776,$A22,СВЦЭМ!$B$33:$B$776,E$11)+'СЕТ СН'!$F$11+СВЦЭМ!$D$10+'СЕТ СН'!$F$6-'СЕТ СН'!$F$23</f>
        <v>902.19706712000004</v>
      </c>
      <c r="F22" s="36">
        <f>SUMIFS(СВЦЭМ!$D$33:$D$776,СВЦЭМ!$A$33:$A$776,$A22,СВЦЭМ!$B$33:$B$776,F$11)+'СЕТ СН'!$F$11+СВЦЭМ!$D$10+'СЕТ СН'!$F$6-'СЕТ СН'!$F$23</f>
        <v>909.44303666000008</v>
      </c>
      <c r="G22" s="36">
        <f>SUMIFS(СВЦЭМ!$D$33:$D$776,СВЦЭМ!$A$33:$A$776,$A22,СВЦЭМ!$B$33:$B$776,G$11)+'СЕТ СН'!$F$11+СВЦЭМ!$D$10+'СЕТ СН'!$F$6-'СЕТ СН'!$F$23</f>
        <v>887.37648163000006</v>
      </c>
      <c r="H22" s="36">
        <f>SUMIFS(СВЦЭМ!$D$33:$D$776,СВЦЭМ!$A$33:$A$776,$A22,СВЦЭМ!$B$33:$B$776,H$11)+'СЕТ СН'!$F$11+СВЦЭМ!$D$10+'СЕТ СН'!$F$6-'СЕТ СН'!$F$23</f>
        <v>836.34930021000002</v>
      </c>
      <c r="I22" s="36">
        <f>SUMIFS(СВЦЭМ!$D$33:$D$776,СВЦЭМ!$A$33:$A$776,$A22,СВЦЭМ!$B$33:$B$776,I$11)+'СЕТ СН'!$F$11+СВЦЭМ!$D$10+'СЕТ СН'!$F$6-'СЕТ СН'!$F$23</f>
        <v>792.81293428000004</v>
      </c>
      <c r="J22" s="36">
        <f>SUMIFS(СВЦЭМ!$D$33:$D$776,СВЦЭМ!$A$33:$A$776,$A22,СВЦЭМ!$B$33:$B$776,J$11)+'СЕТ СН'!$F$11+СВЦЭМ!$D$10+'СЕТ СН'!$F$6-'СЕТ СН'!$F$23</f>
        <v>748.93651571000009</v>
      </c>
      <c r="K22" s="36">
        <f>SUMIFS(СВЦЭМ!$D$33:$D$776,СВЦЭМ!$A$33:$A$776,$A22,СВЦЭМ!$B$33:$B$776,K$11)+'СЕТ СН'!$F$11+СВЦЭМ!$D$10+'СЕТ СН'!$F$6-'СЕТ СН'!$F$23</f>
        <v>741.9354520600001</v>
      </c>
      <c r="L22" s="36">
        <f>SUMIFS(СВЦЭМ!$D$33:$D$776,СВЦЭМ!$A$33:$A$776,$A22,СВЦЭМ!$B$33:$B$776,L$11)+'СЕТ СН'!$F$11+СВЦЭМ!$D$10+'СЕТ СН'!$F$6-'СЕТ СН'!$F$23</f>
        <v>744.77537866000011</v>
      </c>
      <c r="M22" s="36">
        <f>SUMIFS(СВЦЭМ!$D$33:$D$776,СВЦЭМ!$A$33:$A$776,$A22,СВЦЭМ!$B$33:$B$776,M$11)+'СЕТ СН'!$F$11+СВЦЭМ!$D$10+'СЕТ СН'!$F$6-'СЕТ СН'!$F$23</f>
        <v>737.09836453000003</v>
      </c>
      <c r="N22" s="36">
        <f>SUMIFS(СВЦЭМ!$D$33:$D$776,СВЦЭМ!$A$33:$A$776,$A22,СВЦЭМ!$B$33:$B$776,N$11)+'СЕТ СН'!$F$11+СВЦЭМ!$D$10+'СЕТ СН'!$F$6-'СЕТ СН'!$F$23</f>
        <v>744.57465624000008</v>
      </c>
      <c r="O22" s="36">
        <f>SUMIFS(СВЦЭМ!$D$33:$D$776,СВЦЭМ!$A$33:$A$776,$A22,СВЦЭМ!$B$33:$B$776,O$11)+'СЕТ СН'!$F$11+СВЦЭМ!$D$10+'СЕТ СН'!$F$6-'СЕТ СН'!$F$23</f>
        <v>754.05129430000011</v>
      </c>
      <c r="P22" s="36">
        <f>SUMIFS(СВЦЭМ!$D$33:$D$776,СВЦЭМ!$A$33:$A$776,$A22,СВЦЭМ!$B$33:$B$776,P$11)+'СЕТ СН'!$F$11+СВЦЭМ!$D$10+'СЕТ СН'!$F$6-'СЕТ СН'!$F$23</f>
        <v>759.43289015000005</v>
      </c>
      <c r="Q22" s="36">
        <f>SUMIFS(СВЦЭМ!$D$33:$D$776,СВЦЭМ!$A$33:$A$776,$A22,СВЦЭМ!$B$33:$B$776,Q$11)+'СЕТ СН'!$F$11+СВЦЭМ!$D$10+'СЕТ СН'!$F$6-'СЕТ СН'!$F$23</f>
        <v>766.09676006000007</v>
      </c>
      <c r="R22" s="36">
        <f>SUMIFS(СВЦЭМ!$D$33:$D$776,СВЦЭМ!$A$33:$A$776,$A22,СВЦЭМ!$B$33:$B$776,R$11)+'СЕТ СН'!$F$11+СВЦЭМ!$D$10+'СЕТ СН'!$F$6-'СЕТ СН'!$F$23</f>
        <v>753.09618629000011</v>
      </c>
      <c r="S22" s="36">
        <f>SUMIFS(СВЦЭМ!$D$33:$D$776,СВЦЭМ!$A$33:$A$776,$A22,СВЦЭМ!$B$33:$B$776,S$11)+'СЕТ СН'!$F$11+СВЦЭМ!$D$10+'СЕТ СН'!$F$6-'СЕТ СН'!$F$23</f>
        <v>755.06071327000006</v>
      </c>
      <c r="T22" s="36">
        <f>SUMIFS(СВЦЭМ!$D$33:$D$776,СВЦЭМ!$A$33:$A$776,$A22,СВЦЭМ!$B$33:$B$776,T$11)+'СЕТ СН'!$F$11+СВЦЭМ!$D$10+'СЕТ СН'!$F$6-'СЕТ СН'!$F$23</f>
        <v>752.52127395000002</v>
      </c>
      <c r="U22" s="36">
        <f>SUMIFS(СВЦЭМ!$D$33:$D$776,СВЦЭМ!$A$33:$A$776,$A22,СВЦЭМ!$B$33:$B$776,U$11)+'СЕТ СН'!$F$11+СВЦЭМ!$D$10+'СЕТ СН'!$F$6-'СЕТ СН'!$F$23</f>
        <v>755.56141584000011</v>
      </c>
      <c r="V22" s="36">
        <f>SUMIFS(СВЦЭМ!$D$33:$D$776,СВЦЭМ!$A$33:$A$776,$A22,СВЦЭМ!$B$33:$B$776,V$11)+'СЕТ СН'!$F$11+СВЦЭМ!$D$10+'СЕТ СН'!$F$6-'СЕТ СН'!$F$23</f>
        <v>765.71426785000006</v>
      </c>
      <c r="W22" s="36">
        <f>SUMIFS(СВЦЭМ!$D$33:$D$776,СВЦЭМ!$A$33:$A$776,$A22,СВЦЭМ!$B$33:$B$776,W$11)+'СЕТ СН'!$F$11+СВЦЭМ!$D$10+'СЕТ СН'!$F$6-'СЕТ СН'!$F$23</f>
        <v>749.26132710000002</v>
      </c>
      <c r="X22" s="36">
        <f>SUMIFS(СВЦЭМ!$D$33:$D$776,СВЦЭМ!$A$33:$A$776,$A22,СВЦЭМ!$B$33:$B$776,X$11)+'СЕТ СН'!$F$11+СВЦЭМ!$D$10+'СЕТ СН'!$F$6-'СЕТ СН'!$F$23</f>
        <v>731.16129426000009</v>
      </c>
      <c r="Y22" s="36">
        <f>SUMIFS(СВЦЭМ!$D$33:$D$776,СВЦЭМ!$A$33:$A$776,$A22,СВЦЭМ!$B$33:$B$776,Y$11)+'СЕТ СН'!$F$11+СВЦЭМ!$D$10+'СЕТ СН'!$F$6-'СЕТ СН'!$F$23</f>
        <v>743.89089006000006</v>
      </c>
    </row>
    <row r="23" spans="1:25" ht="15.75" x14ac:dyDescent="0.2">
      <c r="A23" s="35">
        <f t="shared" si="0"/>
        <v>43720</v>
      </c>
      <c r="B23" s="36">
        <f>SUMIFS(СВЦЭМ!$D$33:$D$776,СВЦЭМ!$A$33:$A$776,$A23,СВЦЭМ!$B$33:$B$776,B$11)+'СЕТ СН'!$F$11+СВЦЭМ!$D$10+'СЕТ СН'!$F$6-'СЕТ СН'!$F$23</f>
        <v>804.90684205000002</v>
      </c>
      <c r="C23" s="36">
        <f>SUMIFS(СВЦЭМ!$D$33:$D$776,СВЦЭМ!$A$33:$A$776,$A23,СВЦЭМ!$B$33:$B$776,C$11)+'СЕТ СН'!$F$11+СВЦЭМ!$D$10+'СЕТ СН'!$F$6-'СЕТ СН'!$F$23</f>
        <v>829.3009328600001</v>
      </c>
      <c r="D23" s="36">
        <f>SUMIFS(СВЦЭМ!$D$33:$D$776,СВЦЭМ!$A$33:$A$776,$A23,СВЦЭМ!$B$33:$B$776,D$11)+'СЕТ СН'!$F$11+СВЦЭМ!$D$10+'СЕТ СН'!$F$6-'СЕТ СН'!$F$23</f>
        <v>848.63851235000004</v>
      </c>
      <c r="E23" s="36">
        <f>SUMIFS(СВЦЭМ!$D$33:$D$776,СВЦЭМ!$A$33:$A$776,$A23,СВЦЭМ!$B$33:$B$776,E$11)+'СЕТ СН'!$F$11+СВЦЭМ!$D$10+'СЕТ СН'!$F$6-'СЕТ СН'!$F$23</f>
        <v>861.42764592000003</v>
      </c>
      <c r="F23" s="36">
        <f>SUMIFS(СВЦЭМ!$D$33:$D$776,СВЦЭМ!$A$33:$A$776,$A23,СВЦЭМ!$B$33:$B$776,F$11)+'СЕТ СН'!$F$11+СВЦЭМ!$D$10+'СЕТ СН'!$F$6-'СЕТ СН'!$F$23</f>
        <v>865.67050602000006</v>
      </c>
      <c r="G23" s="36">
        <f>SUMIFS(СВЦЭМ!$D$33:$D$776,СВЦЭМ!$A$33:$A$776,$A23,СВЦЭМ!$B$33:$B$776,G$11)+'СЕТ СН'!$F$11+СВЦЭМ!$D$10+'СЕТ СН'!$F$6-'СЕТ СН'!$F$23</f>
        <v>842.60995878000006</v>
      </c>
      <c r="H23" s="36">
        <f>SUMIFS(СВЦЭМ!$D$33:$D$776,СВЦЭМ!$A$33:$A$776,$A23,СВЦЭМ!$B$33:$B$776,H$11)+'СЕТ СН'!$F$11+СВЦЭМ!$D$10+'СЕТ СН'!$F$6-'СЕТ СН'!$F$23</f>
        <v>796.08898436000004</v>
      </c>
      <c r="I23" s="36">
        <f>SUMIFS(СВЦЭМ!$D$33:$D$776,СВЦЭМ!$A$33:$A$776,$A23,СВЦЭМ!$B$33:$B$776,I$11)+'СЕТ СН'!$F$11+СВЦЭМ!$D$10+'СЕТ СН'!$F$6-'СЕТ СН'!$F$23</f>
        <v>742.91468277000001</v>
      </c>
      <c r="J23" s="36">
        <f>SUMIFS(СВЦЭМ!$D$33:$D$776,СВЦЭМ!$A$33:$A$776,$A23,СВЦЭМ!$B$33:$B$776,J$11)+'СЕТ СН'!$F$11+СВЦЭМ!$D$10+'СЕТ СН'!$F$6-'СЕТ СН'!$F$23</f>
        <v>706.1497195500001</v>
      </c>
      <c r="K23" s="36">
        <f>SUMIFS(СВЦЭМ!$D$33:$D$776,СВЦЭМ!$A$33:$A$776,$A23,СВЦЭМ!$B$33:$B$776,K$11)+'СЕТ СН'!$F$11+СВЦЭМ!$D$10+'СЕТ СН'!$F$6-'СЕТ СН'!$F$23</f>
        <v>708.76969001000009</v>
      </c>
      <c r="L23" s="36">
        <f>SUMIFS(СВЦЭМ!$D$33:$D$776,СВЦЭМ!$A$33:$A$776,$A23,СВЦЭМ!$B$33:$B$776,L$11)+'СЕТ СН'!$F$11+СВЦЭМ!$D$10+'СЕТ СН'!$F$6-'СЕТ СН'!$F$23</f>
        <v>721.38726839000003</v>
      </c>
      <c r="M23" s="36">
        <f>SUMIFS(СВЦЭМ!$D$33:$D$776,СВЦЭМ!$A$33:$A$776,$A23,СВЦЭМ!$B$33:$B$776,M$11)+'СЕТ СН'!$F$11+СВЦЭМ!$D$10+'СЕТ СН'!$F$6-'СЕТ СН'!$F$23</f>
        <v>714.55040632000009</v>
      </c>
      <c r="N23" s="36">
        <f>SUMIFS(СВЦЭМ!$D$33:$D$776,СВЦЭМ!$A$33:$A$776,$A23,СВЦЭМ!$B$33:$B$776,N$11)+'СЕТ СН'!$F$11+СВЦЭМ!$D$10+'СЕТ СН'!$F$6-'СЕТ СН'!$F$23</f>
        <v>705.15817418000006</v>
      </c>
      <c r="O23" s="36">
        <f>SUMIFS(СВЦЭМ!$D$33:$D$776,СВЦЭМ!$A$33:$A$776,$A23,СВЦЭМ!$B$33:$B$776,O$11)+'СЕТ СН'!$F$11+СВЦЭМ!$D$10+'СЕТ СН'!$F$6-'СЕТ СН'!$F$23</f>
        <v>707.07052981000004</v>
      </c>
      <c r="P23" s="36">
        <f>SUMIFS(СВЦЭМ!$D$33:$D$776,СВЦЭМ!$A$33:$A$776,$A23,СВЦЭМ!$B$33:$B$776,P$11)+'СЕТ СН'!$F$11+СВЦЭМ!$D$10+'СЕТ СН'!$F$6-'СЕТ СН'!$F$23</f>
        <v>706.99578310000004</v>
      </c>
      <c r="Q23" s="36">
        <f>SUMIFS(СВЦЭМ!$D$33:$D$776,СВЦЭМ!$A$33:$A$776,$A23,СВЦЭМ!$B$33:$B$776,Q$11)+'СЕТ СН'!$F$11+СВЦЭМ!$D$10+'СЕТ СН'!$F$6-'СЕТ СН'!$F$23</f>
        <v>697.28166097000008</v>
      </c>
      <c r="R23" s="36">
        <f>SUMIFS(СВЦЭМ!$D$33:$D$776,СВЦЭМ!$A$33:$A$776,$A23,СВЦЭМ!$B$33:$B$776,R$11)+'СЕТ СН'!$F$11+СВЦЭМ!$D$10+'СЕТ СН'!$F$6-'СЕТ СН'!$F$23</f>
        <v>692.98571872000002</v>
      </c>
      <c r="S23" s="36">
        <f>SUMIFS(СВЦЭМ!$D$33:$D$776,СВЦЭМ!$A$33:$A$776,$A23,СВЦЭМ!$B$33:$B$776,S$11)+'СЕТ СН'!$F$11+СВЦЭМ!$D$10+'СЕТ СН'!$F$6-'СЕТ СН'!$F$23</f>
        <v>695.44073465000008</v>
      </c>
      <c r="T23" s="36">
        <f>SUMIFS(СВЦЭМ!$D$33:$D$776,СВЦЭМ!$A$33:$A$776,$A23,СВЦЭМ!$B$33:$B$776,T$11)+'СЕТ СН'!$F$11+СВЦЭМ!$D$10+'СЕТ СН'!$F$6-'СЕТ СН'!$F$23</f>
        <v>701.23043599000005</v>
      </c>
      <c r="U23" s="36">
        <f>SUMIFS(СВЦЭМ!$D$33:$D$776,СВЦЭМ!$A$33:$A$776,$A23,СВЦЭМ!$B$33:$B$776,U$11)+'СЕТ СН'!$F$11+СВЦЭМ!$D$10+'СЕТ СН'!$F$6-'СЕТ СН'!$F$23</f>
        <v>721.24945868000009</v>
      </c>
      <c r="V23" s="36">
        <f>SUMIFS(СВЦЭМ!$D$33:$D$776,СВЦЭМ!$A$33:$A$776,$A23,СВЦЭМ!$B$33:$B$776,V$11)+'СЕТ СН'!$F$11+СВЦЭМ!$D$10+'СЕТ СН'!$F$6-'СЕТ СН'!$F$23</f>
        <v>743.92453124000008</v>
      </c>
      <c r="W23" s="36">
        <f>SUMIFS(СВЦЭМ!$D$33:$D$776,СВЦЭМ!$A$33:$A$776,$A23,СВЦЭМ!$B$33:$B$776,W$11)+'СЕТ СН'!$F$11+СВЦЭМ!$D$10+'СЕТ СН'!$F$6-'СЕТ СН'!$F$23</f>
        <v>722.8788979200001</v>
      </c>
      <c r="X23" s="36">
        <f>SUMIFS(СВЦЭМ!$D$33:$D$776,СВЦЭМ!$A$33:$A$776,$A23,СВЦЭМ!$B$33:$B$776,X$11)+'СЕТ СН'!$F$11+СВЦЭМ!$D$10+'СЕТ СН'!$F$6-'СЕТ СН'!$F$23</f>
        <v>709.25202325000009</v>
      </c>
      <c r="Y23" s="36">
        <f>SUMIFS(СВЦЭМ!$D$33:$D$776,СВЦЭМ!$A$33:$A$776,$A23,СВЦЭМ!$B$33:$B$776,Y$11)+'СЕТ СН'!$F$11+СВЦЭМ!$D$10+'СЕТ СН'!$F$6-'СЕТ СН'!$F$23</f>
        <v>753.67345984000008</v>
      </c>
    </row>
    <row r="24" spans="1:25" ht="15.75" x14ac:dyDescent="0.2">
      <c r="A24" s="35">
        <f t="shared" si="0"/>
        <v>43721</v>
      </c>
      <c r="B24" s="36">
        <f>SUMIFS(СВЦЭМ!$D$33:$D$776,СВЦЭМ!$A$33:$A$776,$A24,СВЦЭМ!$B$33:$B$776,B$11)+'СЕТ СН'!$F$11+СВЦЭМ!$D$10+'СЕТ СН'!$F$6-'СЕТ СН'!$F$23</f>
        <v>760.43065650000005</v>
      </c>
      <c r="C24" s="36">
        <f>SUMIFS(СВЦЭМ!$D$33:$D$776,СВЦЭМ!$A$33:$A$776,$A24,СВЦЭМ!$B$33:$B$776,C$11)+'СЕТ СН'!$F$11+СВЦЭМ!$D$10+'СЕТ СН'!$F$6-'СЕТ СН'!$F$23</f>
        <v>803.74540883000009</v>
      </c>
      <c r="D24" s="36">
        <f>SUMIFS(СВЦЭМ!$D$33:$D$776,СВЦЭМ!$A$33:$A$776,$A24,СВЦЭМ!$B$33:$B$776,D$11)+'СЕТ СН'!$F$11+СВЦЭМ!$D$10+'СЕТ СН'!$F$6-'СЕТ СН'!$F$23</f>
        <v>820.61391663000006</v>
      </c>
      <c r="E24" s="36">
        <f>SUMIFS(СВЦЭМ!$D$33:$D$776,СВЦЭМ!$A$33:$A$776,$A24,СВЦЭМ!$B$33:$B$776,E$11)+'СЕТ СН'!$F$11+СВЦЭМ!$D$10+'СЕТ СН'!$F$6-'СЕТ СН'!$F$23</f>
        <v>833.17662005000011</v>
      </c>
      <c r="F24" s="36">
        <f>SUMIFS(СВЦЭМ!$D$33:$D$776,СВЦЭМ!$A$33:$A$776,$A24,СВЦЭМ!$B$33:$B$776,F$11)+'СЕТ СН'!$F$11+СВЦЭМ!$D$10+'СЕТ СН'!$F$6-'СЕТ СН'!$F$23</f>
        <v>838.04997696000009</v>
      </c>
      <c r="G24" s="36">
        <f>SUMIFS(СВЦЭМ!$D$33:$D$776,СВЦЭМ!$A$33:$A$776,$A24,СВЦЭМ!$B$33:$B$776,G$11)+'СЕТ СН'!$F$11+СВЦЭМ!$D$10+'СЕТ СН'!$F$6-'СЕТ СН'!$F$23</f>
        <v>806.68462488000011</v>
      </c>
      <c r="H24" s="36">
        <f>SUMIFS(СВЦЭМ!$D$33:$D$776,СВЦЭМ!$A$33:$A$776,$A24,СВЦЭМ!$B$33:$B$776,H$11)+'СЕТ СН'!$F$11+СВЦЭМ!$D$10+'СЕТ СН'!$F$6-'СЕТ СН'!$F$23</f>
        <v>765.53305360000002</v>
      </c>
      <c r="I24" s="36">
        <f>SUMIFS(СВЦЭМ!$D$33:$D$776,СВЦЭМ!$A$33:$A$776,$A24,СВЦЭМ!$B$33:$B$776,I$11)+'СЕТ СН'!$F$11+СВЦЭМ!$D$10+'СЕТ СН'!$F$6-'СЕТ СН'!$F$23</f>
        <v>738.42268294000007</v>
      </c>
      <c r="J24" s="36">
        <f>SUMIFS(СВЦЭМ!$D$33:$D$776,СВЦЭМ!$A$33:$A$776,$A24,СВЦЭМ!$B$33:$B$776,J$11)+'СЕТ СН'!$F$11+СВЦЭМ!$D$10+'СЕТ СН'!$F$6-'СЕТ СН'!$F$23</f>
        <v>724.52767725000001</v>
      </c>
      <c r="K24" s="36">
        <f>SUMIFS(СВЦЭМ!$D$33:$D$776,СВЦЭМ!$A$33:$A$776,$A24,СВЦЭМ!$B$33:$B$776,K$11)+'СЕТ СН'!$F$11+СВЦЭМ!$D$10+'СЕТ СН'!$F$6-'СЕТ СН'!$F$23</f>
        <v>700.02365809000003</v>
      </c>
      <c r="L24" s="36">
        <f>SUMIFS(СВЦЭМ!$D$33:$D$776,СВЦЭМ!$A$33:$A$776,$A24,СВЦЭМ!$B$33:$B$776,L$11)+'СЕТ СН'!$F$11+СВЦЭМ!$D$10+'СЕТ СН'!$F$6-'СЕТ СН'!$F$23</f>
        <v>693.51652266000008</v>
      </c>
      <c r="M24" s="36">
        <f>SUMIFS(СВЦЭМ!$D$33:$D$776,СВЦЭМ!$A$33:$A$776,$A24,СВЦЭМ!$B$33:$B$776,M$11)+'СЕТ СН'!$F$11+СВЦЭМ!$D$10+'СЕТ СН'!$F$6-'СЕТ СН'!$F$23</f>
        <v>694.42086878000009</v>
      </c>
      <c r="N24" s="36">
        <f>SUMIFS(СВЦЭМ!$D$33:$D$776,СВЦЭМ!$A$33:$A$776,$A24,СВЦЭМ!$B$33:$B$776,N$11)+'СЕТ СН'!$F$11+СВЦЭМ!$D$10+'СЕТ СН'!$F$6-'СЕТ СН'!$F$23</f>
        <v>708.16547956000011</v>
      </c>
      <c r="O24" s="36">
        <f>SUMIFS(СВЦЭМ!$D$33:$D$776,СВЦЭМ!$A$33:$A$776,$A24,СВЦЭМ!$B$33:$B$776,O$11)+'СЕТ СН'!$F$11+СВЦЭМ!$D$10+'СЕТ СН'!$F$6-'СЕТ СН'!$F$23</f>
        <v>713.97587934000012</v>
      </c>
      <c r="P24" s="36">
        <f>SUMIFS(СВЦЭМ!$D$33:$D$776,СВЦЭМ!$A$33:$A$776,$A24,СВЦЭМ!$B$33:$B$776,P$11)+'СЕТ СН'!$F$11+СВЦЭМ!$D$10+'СЕТ СН'!$F$6-'СЕТ СН'!$F$23</f>
        <v>713.79584507000004</v>
      </c>
      <c r="Q24" s="36">
        <f>SUMIFS(СВЦЭМ!$D$33:$D$776,СВЦЭМ!$A$33:$A$776,$A24,СВЦЭМ!$B$33:$B$776,Q$11)+'СЕТ СН'!$F$11+СВЦЭМ!$D$10+'СЕТ СН'!$F$6-'СЕТ СН'!$F$23</f>
        <v>717.17456029000004</v>
      </c>
      <c r="R24" s="36">
        <f>SUMIFS(СВЦЭМ!$D$33:$D$776,СВЦЭМ!$A$33:$A$776,$A24,СВЦЭМ!$B$33:$B$776,R$11)+'СЕТ СН'!$F$11+СВЦЭМ!$D$10+'СЕТ СН'!$F$6-'СЕТ СН'!$F$23</f>
        <v>685.38787227000012</v>
      </c>
      <c r="S24" s="36">
        <f>SUMIFS(СВЦЭМ!$D$33:$D$776,СВЦЭМ!$A$33:$A$776,$A24,СВЦЭМ!$B$33:$B$776,S$11)+'СЕТ СН'!$F$11+СВЦЭМ!$D$10+'СЕТ СН'!$F$6-'СЕТ СН'!$F$23</f>
        <v>703.1525936700001</v>
      </c>
      <c r="T24" s="36">
        <f>SUMIFS(СВЦЭМ!$D$33:$D$776,СВЦЭМ!$A$33:$A$776,$A24,СВЦЭМ!$B$33:$B$776,T$11)+'СЕТ СН'!$F$11+СВЦЭМ!$D$10+'СЕТ СН'!$F$6-'СЕТ СН'!$F$23</f>
        <v>718.3379637700001</v>
      </c>
      <c r="U24" s="36">
        <f>SUMIFS(СВЦЭМ!$D$33:$D$776,СВЦЭМ!$A$33:$A$776,$A24,СВЦЭМ!$B$33:$B$776,U$11)+'СЕТ СН'!$F$11+СВЦЭМ!$D$10+'СЕТ СН'!$F$6-'СЕТ СН'!$F$23</f>
        <v>730.23540509000009</v>
      </c>
      <c r="V24" s="36">
        <f>SUMIFS(СВЦЭМ!$D$33:$D$776,СВЦЭМ!$A$33:$A$776,$A24,СВЦЭМ!$B$33:$B$776,V$11)+'СЕТ СН'!$F$11+СВЦЭМ!$D$10+'СЕТ СН'!$F$6-'СЕТ СН'!$F$23</f>
        <v>686.99685583000007</v>
      </c>
      <c r="W24" s="36">
        <f>SUMIFS(СВЦЭМ!$D$33:$D$776,СВЦЭМ!$A$33:$A$776,$A24,СВЦЭМ!$B$33:$B$776,W$11)+'СЕТ СН'!$F$11+СВЦЭМ!$D$10+'СЕТ СН'!$F$6-'СЕТ СН'!$F$23</f>
        <v>701.31608248000009</v>
      </c>
      <c r="X24" s="36">
        <f>SUMIFS(СВЦЭМ!$D$33:$D$776,СВЦЭМ!$A$33:$A$776,$A24,СВЦЭМ!$B$33:$B$776,X$11)+'СЕТ СН'!$F$11+СВЦЭМ!$D$10+'СЕТ СН'!$F$6-'СЕТ СН'!$F$23</f>
        <v>674.38223891000007</v>
      </c>
      <c r="Y24" s="36">
        <f>SUMIFS(СВЦЭМ!$D$33:$D$776,СВЦЭМ!$A$33:$A$776,$A24,СВЦЭМ!$B$33:$B$776,Y$11)+'СЕТ СН'!$F$11+СВЦЭМ!$D$10+'СЕТ СН'!$F$6-'СЕТ СН'!$F$23</f>
        <v>746.29499856000007</v>
      </c>
    </row>
    <row r="25" spans="1:25" ht="15.75" x14ac:dyDescent="0.2">
      <c r="A25" s="35">
        <f t="shared" si="0"/>
        <v>43722</v>
      </c>
      <c r="B25" s="36">
        <f>SUMIFS(СВЦЭМ!$D$33:$D$776,СВЦЭМ!$A$33:$A$776,$A25,СВЦЭМ!$B$33:$B$776,B$11)+'СЕТ СН'!$F$11+СВЦЭМ!$D$10+'СЕТ СН'!$F$6-'СЕТ СН'!$F$23</f>
        <v>836.40764429000012</v>
      </c>
      <c r="C25" s="36">
        <f>SUMIFS(СВЦЭМ!$D$33:$D$776,СВЦЭМ!$A$33:$A$776,$A25,СВЦЭМ!$B$33:$B$776,C$11)+'СЕТ СН'!$F$11+СВЦЭМ!$D$10+'СЕТ СН'!$F$6-'СЕТ СН'!$F$23</f>
        <v>834.69603934000008</v>
      </c>
      <c r="D25" s="36">
        <f>SUMIFS(СВЦЭМ!$D$33:$D$776,СВЦЭМ!$A$33:$A$776,$A25,СВЦЭМ!$B$33:$B$776,D$11)+'СЕТ СН'!$F$11+СВЦЭМ!$D$10+'СЕТ СН'!$F$6-'СЕТ СН'!$F$23</f>
        <v>855.6357723000001</v>
      </c>
      <c r="E25" s="36">
        <f>SUMIFS(СВЦЭМ!$D$33:$D$776,СВЦЭМ!$A$33:$A$776,$A25,СВЦЭМ!$B$33:$B$776,E$11)+'СЕТ СН'!$F$11+СВЦЭМ!$D$10+'СЕТ СН'!$F$6-'СЕТ СН'!$F$23</f>
        <v>865.07005620000007</v>
      </c>
      <c r="F25" s="36">
        <f>SUMIFS(СВЦЭМ!$D$33:$D$776,СВЦЭМ!$A$33:$A$776,$A25,СВЦЭМ!$B$33:$B$776,F$11)+'СЕТ СН'!$F$11+СВЦЭМ!$D$10+'СЕТ СН'!$F$6-'СЕТ СН'!$F$23</f>
        <v>869.17590007000001</v>
      </c>
      <c r="G25" s="36">
        <f>SUMIFS(СВЦЭМ!$D$33:$D$776,СВЦЭМ!$A$33:$A$776,$A25,СВЦЭМ!$B$33:$B$776,G$11)+'СЕТ СН'!$F$11+СВЦЭМ!$D$10+'СЕТ СН'!$F$6-'СЕТ СН'!$F$23</f>
        <v>867.61972517000004</v>
      </c>
      <c r="H25" s="36">
        <f>SUMIFS(СВЦЭМ!$D$33:$D$776,СВЦЭМ!$A$33:$A$776,$A25,СВЦЭМ!$B$33:$B$776,H$11)+'СЕТ СН'!$F$11+СВЦЭМ!$D$10+'СЕТ СН'!$F$6-'СЕТ СН'!$F$23</f>
        <v>844.75798067000005</v>
      </c>
      <c r="I25" s="36">
        <f>SUMIFS(СВЦЭМ!$D$33:$D$776,СВЦЭМ!$A$33:$A$776,$A25,СВЦЭМ!$B$33:$B$776,I$11)+'СЕТ СН'!$F$11+СВЦЭМ!$D$10+'СЕТ СН'!$F$6-'СЕТ СН'!$F$23</f>
        <v>802.51130561000002</v>
      </c>
      <c r="J25" s="36">
        <f>SUMIFS(СВЦЭМ!$D$33:$D$776,СВЦЭМ!$A$33:$A$776,$A25,СВЦЭМ!$B$33:$B$776,J$11)+'СЕТ СН'!$F$11+СВЦЭМ!$D$10+'СЕТ СН'!$F$6-'СЕТ СН'!$F$23</f>
        <v>741.0721127600001</v>
      </c>
      <c r="K25" s="36">
        <f>SUMIFS(СВЦЭМ!$D$33:$D$776,СВЦЭМ!$A$33:$A$776,$A25,СВЦЭМ!$B$33:$B$776,K$11)+'СЕТ СН'!$F$11+СВЦЭМ!$D$10+'СЕТ СН'!$F$6-'СЕТ СН'!$F$23</f>
        <v>702.29656827000008</v>
      </c>
      <c r="L25" s="36">
        <f>SUMIFS(СВЦЭМ!$D$33:$D$776,СВЦЭМ!$A$33:$A$776,$A25,СВЦЭМ!$B$33:$B$776,L$11)+'СЕТ СН'!$F$11+СВЦЭМ!$D$10+'СЕТ СН'!$F$6-'СЕТ СН'!$F$23</f>
        <v>683.30308122000008</v>
      </c>
      <c r="M25" s="36">
        <f>SUMIFS(СВЦЭМ!$D$33:$D$776,СВЦЭМ!$A$33:$A$776,$A25,СВЦЭМ!$B$33:$B$776,M$11)+'СЕТ СН'!$F$11+СВЦЭМ!$D$10+'СЕТ СН'!$F$6-'СЕТ СН'!$F$23</f>
        <v>676.18088247000003</v>
      </c>
      <c r="N25" s="36">
        <f>SUMIFS(СВЦЭМ!$D$33:$D$776,СВЦЭМ!$A$33:$A$776,$A25,СВЦЭМ!$B$33:$B$776,N$11)+'СЕТ СН'!$F$11+СВЦЭМ!$D$10+'СЕТ СН'!$F$6-'СЕТ СН'!$F$23</f>
        <v>681.91762525000001</v>
      </c>
      <c r="O25" s="36">
        <f>SUMIFS(СВЦЭМ!$D$33:$D$776,СВЦЭМ!$A$33:$A$776,$A25,СВЦЭМ!$B$33:$B$776,O$11)+'СЕТ СН'!$F$11+СВЦЭМ!$D$10+'СЕТ СН'!$F$6-'СЕТ СН'!$F$23</f>
        <v>689.33605612000008</v>
      </c>
      <c r="P25" s="36">
        <f>SUMIFS(СВЦЭМ!$D$33:$D$776,СВЦЭМ!$A$33:$A$776,$A25,СВЦЭМ!$B$33:$B$776,P$11)+'СЕТ СН'!$F$11+СВЦЭМ!$D$10+'СЕТ СН'!$F$6-'СЕТ СН'!$F$23</f>
        <v>707.1389175700001</v>
      </c>
      <c r="Q25" s="36">
        <f>SUMIFS(СВЦЭМ!$D$33:$D$776,СВЦЭМ!$A$33:$A$776,$A25,СВЦЭМ!$B$33:$B$776,Q$11)+'СЕТ СН'!$F$11+СВЦЭМ!$D$10+'СЕТ СН'!$F$6-'СЕТ СН'!$F$23</f>
        <v>708.88676770000006</v>
      </c>
      <c r="R25" s="36">
        <f>SUMIFS(СВЦЭМ!$D$33:$D$776,СВЦЭМ!$A$33:$A$776,$A25,СВЦЭМ!$B$33:$B$776,R$11)+'СЕТ СН'!$F$11+СВЦЭМ!$D$10+'СЕТ СН'!$F$6-'СЕТ СН'!$F$23</f>
        <v>673.24264556000003</v>
      </c>
      <c r="S25" s="36">
        <f>SUMIFS(СВЦЭМ!$D$33:$D$776,СВЦЭМ!$A$33:$A$776,$A25,СВЦЭМ!$B$33:$B$776,S$11)+'СЕТ СН'!$F$11+СВЦЭМ!$D$10+'СЕТ СН'!$F$6-'СЕТ СН'!$F$23</f>
        <v>640.53698882000003</v>
      </c>
      <c r="T25" s="36">
        <f>SUMIFS(СВЦЭМ!$D$33:$D$776,СВЦЭМ!$A$33:$A$776,$A25,СВЦЭМ!$B$33:$B$776,T$11)+'СЕТ СН'!$F$11+СВЦЭМ!$D$10+'СЕТ СН'!$F$6-'СЕТ СН'!$F$23</f>
        <v>643.39811161000011</v>
      </c>
      <c r="U25" s="36">
        <f>SUMIFS(СВЦЭМ!$D$33:$D$776,СВЦЭМ!$A$33:$A$776,$A25,СВЦЭМ!$B$33:$B$776,U$11)+'СЕТ СН'!$F$11+СВЦЭМ!$D$10+'СЕТ СН'!$F$6-'СЕТ СН'!$F$23</f>
        <v>646.9248329400001</v>
      </c>
      <c r="V25" s="36">
        <f>SUMIFS(СВЦЭМ!$D$33:$D$776,СВЦЭМ!$A$33:$A$776,$A25,СВЦЭМ!$B$33:$B$776,V$11)+'СЕТ СН'!$F$11+СВЦЭМ!$D$10+'СЕТ СН'!$F$6-'СЕТ СН'!$F$23</f>
        <v>665.06959316000007</v>
      </c>
      <c r="W25" s="36">
        <f>SUMIFS(СВЦЭМ!$D$33:$D$776,СВЦЭМ!$A$33:$A$776,$A25,СВЦЭМ!$B$33:$B$776,W$11)+'СЕТ СН'!$F$11+СВЦЭМ!$D$10+'СЕТ СН'!$F$6-'СЕТ СН'!$F$23</f>
        <v>657.52430196000012</v>
      </c>
      <c r="X25" s="36">
        <f>SUMIFS(СВЦЭМ!$D$33:$D$776,СВЦЭМ!$A$33:$A$776,$A25,СВЦЭМ!$B$33:$B$776,X$11)+'СЕТ СН'!$F$11+СВЦЭМ!$D$10+'СЕТ СН'!$F$6-'СЕТ СН'!$F$23</f>
        <v>626.56976745999998</v>
      </c>
      <c r="Y25" s="36">
        <f>SUMIFS(СВЦЭМ!$D$33:$D$776,СВЦЭМ!$A$33:$A$776,$A25,СВЦЭМ!$B$33:$B$776,Y$11)+'СЕТ СН'!$F$11+СВЦЭМ!$D$10+'СЕТ СН'!$F$6-'СЕТ СН'!$F$23</f>
        <v>653.18357518000005</v>
      </c>
    </row>
    <row r="26" spans="1:25" ht="15.75" x14ac:dyDescent="0.2">
      <c r="A26" s="35">
        <f t="shared" si="0"/>
        <v>43723</v>
      </c>
      <c r="B26" s="36">
        <f>SUMIFS(СВЦЭМ!$D$33:$D$776,СВЦЭМ!$A$33:$A$776,$A26,СВЦЭМ!$B$33:$B$776,B$11)+'СЕТ СН'!$F$11+СВЦЭМ!$D$10+'СЕТ СН'!$F$6-'СЕТ СН'!$F$23</f>
        <v>731.90853137000011</v>
      </c>
      <c r="C26" s="36">
        <f>SUMIFS(СВЦЭМ!$D$33:$D$776,СВЦЭМ!$A$33:$A$776,$A26,СВЦЭМ!$B$33:$B$776,C$11)+'СЕТ СН'!$F$11+СВЦЭМ!$D$10+'СЕТ СН'!$F$6-'СЕТ СН'!$F$23</f>
        <v>768.33631914000011</v>
      </c>
      <c r="D26" s="36">
        <f>SUMIFS(СВЦЭМ!$D$33:$D$776,СВЦЭМ!$A$33:$A$776,$A26,СВЦЭМ!$B$33:$B$776,D$11)+'СЕТ СН'!$F$11+СВЦЭМ!$D$10+'СЕТ СН'!$F$6-'СЕТ СН'!$F$23</f>
        <v>792.16236862000005</v>
      </c>
      <c r="E26" s="36">
        <f>SUMIFS(СВЦЭМ!$D$33:$D$776,СВЦЭМ!$A$33:$A$776,$A26,СВЦЭМ!$B$33:$B$776,E$11)+'СЕТ СН'!$F$11+СВЦЭМ!$D$10+'СЕТ СН'!$F$6-'СЕТ СН'!$F$23</f>
        <v>802.64864441000009</v>
      </c>
      <c r="F26" s="36">
        <f>SUMIFS(СВЦЭМ!$D$33:$D$776,СВЦЭМ!$A$33:$A$776,$A26,СВЦЭМ!$B$33:$B$776,F$11)+'СЕТ СН'!$F$11+СВЦЭМ!$D$10+'СЕТ СН'!$F$6-'СЕТ СН'!$F$23</f>
        <v>804.48641727000006</v>
      </c>
      <c r="G26" s="36">
        <f>SUMIFS(СВЦЭМ!$D$33:$D$776,СВЦЭМ!$A$33:$A$776,$A26,СВЦЭМ!$B$33:$B$776,G$11)+'СЕТ СН'!$F$11+СВЦЭМ!$D$10+'СЕТ СН'!$F$6-'СЕТ СН'!$F$23</f>
        <v>799.07699260000004</v>
      </c>
      <c r="H26" s="36">
        <f>SUMIFS(СВЦЭМ!$D$33:$D$776,СВЦЭМ!$A$33:$A$776,$A26,СВЦЭМ!$B$33:$B$776,H$11)+'СЕТ СН'!$F$11+СВЦЭМ!$D$10+'СЕТ СН'!$F$6-'СЕТ СН'!$F$23</f>
        <v>779.61948676000009</v>
      </c>
      <c r="I26" s="36">
        <f>SUMIFS(СВЦЭМ!$D$33:$D$776,СВЦЭМ!$A$33:$A$776,$A26,СВЦЭМ!$B$33:$B$776,I$11)+'СЕТ СН'!$F$11+СВЦЭМ!$D$10+'СЕТ СН'!$F$6-'СЕТ СН'!$F$23</f>
        <v>751.69839044000003</v>
      </c>
      <c r="J26" s="36">
        <f>SUMIFS(СВЦЭМ!$D$33:$D$776,СВЦЭМ!$A$33:$A$776,$A26,СВЦЭМ!$B$33:$B$776,J$11)+'СЕТ СН'!$F$11+СВЦЭМ!$D$10+'СЕТ СН'!$F$6-'СЕТ СН'!$F$23</f>
        <v>701.6482951800001</v>
      </c>
      <c r="K26" s="36">
        <f>SUMIFS(СВЦЭМ!$D$33:$D$776,СВЦЭМ!$A$33:$A$776,$A26,СВЦЭМ!$B$33:$B$776,K$11)+'СЕТ СН'!$F$11+СВЦЭМ!$D$10+'СЕТ СН'!$F$6-'СЕТ СН'!$F$23</f>
        <v>674.82696506000002</v>
      </c>
      <c r="L26" s="36">
        <f>SUMIFS(СВЦЭМ!$D$33:$D$776,СВЦЭМ!$A$33:$A$776,$A26,СВЦЭМ!$B$33:$B$776,L$11)+'СЕТ СН'!$F$11+СВЦЭМ!$D$10+'СЕТ СН'!$F$6-'СЕТ СН'!$F$23</f>
        <v>692.59826955000005</v>
      </c>
      <c r="M26" s="36">
        <f>SUMIFS(СВЦЭМ!$D$33:$D$776,СВЦЭМ!$A$33:$A$776,$A26,СВЦЭМ!$B$33:$B$776,M$11)+'СЕТ СН'!$F$11+СВЦЭМ!$D$10+'СЕТ СН'!$F$6-'СЕТ СН'!$F$23</f>
        <v>684.43219967000005</v>
      </c>
      <c r="N26" s="36">
        <f>SUMIFS(СВЦЭМ!$D$33:$D$776,СВЦЭМ!$A$33:$A$776,$A26,СВЦЭМ!$B$33:$B$776,N$11)+'СЕТ СН'!$F$11+СВЦЭМ!$D$10+'СЕТ СН'!$F$6-'СЕТ СН'!$F$23</f>
        <v>678.48074937000001</v>
      </c>
      <c r="O26" s="36">
        <f>SUMIFS(СВЦЭМ!$D$33:$D$776,СВЦЭМ!$A$33:$A$776,$A26,СВЦЭМ!$B$33:$B$776,O$11)+'СЕТ СН'!$F$11+СВЦЭМ!$D$10+'СЕТ СН'!$F$6-'СЕТ СН'!$F$23</f>
        <v>679.87573451000003</v>
      </c>
      <c r="P26" s="36">
        <f>SUMIFS(СВЦЭМ!$D$33:$D$776,СВЦЭМ!$A$33:$A$776,$A26,СВЦЭМ!$B$33:$B$776,P$11)+'СЕТ СН'!$F$11+СВЦЭМ!$D$10+'СЕТ СН'!$F$6-'СЕТ СН'!$F$23</f>
        <v>683.61056260000009</v>
      </c>
      <c r="Q26" s="36">
        <f>SUMIFS(СВЦЭМ!$D$33:$D$776,СВЦЭМ!$A$33:$A$776,$A26,СВЦЭМ!$B$33:$B$776,Q$11)+'СЕТ СН'!$F$11+СВЦЭМ!$D$10+'СЕТ СН'!$F$6-'СЕТ СН'!$F$23</f>
        <v>690.6708223600001</v>
      </c>
      <c r="R26" s="36">
        <f>SUMIFS(СВЦЭМ!$D$33:$D$776,СВЦЭМ!$A$33:$A$776,$A26,СВЦЭМ!$B$33:$B$776,R$11)+'СЕТ СН'!$F$11+СВЦЭМ!$D$10+'СЕТ СН'!$F$6-'СЕТ СН'!$F$23</f>
        <v>645.93324358000007</v>
      </c>
      <c r="S26" s="36">
        <f>SUMIFS(СВЦЭМ!$D$33:$D$776,СВЦЭМ!$A$33:$A$776,$A26,СВЦЭМ!$B$33:$B$776,S$11)+'СЕТ СН'!$F$11+СВЦЭМ!$D$10+'СЕТ СН'!$F$6-'СЕТ СН'!$F$23</f>
        <v>633.17335988000002</v>
      </c>
      <c r="T26" s="36">
        <f>SUMIFS(СВЦЭМ!$D$33:$D$776,СВЦЭМ!$A$33:$A$776,$A26,СВЦЭМ!$B$33:$B$776,T$11)+'СЕТ СН'!$F$11+СВЦЭМ!$D$10+'СЕТ СН'!$F$6-'СЕТ СН'!$F$23</f>
        <v>641.69744062000007</v>
      </c>
      <c r="U26" s="36">
        <f>SUMIFS(СВЦЭМ!$D$33:$D$776,СВЦЭМ!$A$33:$A$776,$A26,СВЦЭМ!$B$33:$B$776,U$11)+'СЕТ СН'!$F$11+СВЦЭМ!$D$10+'СЕТ СН'!$F$6-'СЕТ СН'!$F$23</f>
        <v>658.75090372000011</v>
      </c>
      <c r="V26" s="36">
        <f>SUMIFS(СВЦЭМ!$D$33:$D$776,СВЦЭМ!$A$33:$A$776,$A26,СВЦЭМ!$B$33:$B$776,V$11)+'СЕТ СН'!$F$11+СВЦЭМ!$D$10+'СЕТ СН'!$F$6-'СЕТ СН'!$F$23</f>
        <v>684.46921305000012</v>
      </c>
      <c r="W26" s="36">
        <f>SUMIFS(СВЦЭМ!$D$33:$D$776,СВЦЭМ!$A$33:$A$776,$A26,СВЦЭМ!$B$33:$B$776,W$11)+'СЕТ СН'!$F$11+СВЦЭМ!$D$10+'СЕТ СН'!$F$6-'СЕТ СН'!$F$23</f>
        <v>674.59336779000012</v>
      </c>
      <c r="X26" s="36">
        <f>SUMIFS(СВЦЭМ!$D$33:$D$776,СВЦЭМ!$A$33:$A$776,$A26,СВЦЭМ!$B$33:$B$776,X$11)+'СЕТ СН'!$F$11+СВЦЭМ!$D$10+'СЕТ СН'!$F$6-'СЕТ СН'!$F$23</f>
        <v>637.60055736000004</v>
      </c>
      <c r="Y26" s="36">
        <f>SUMIFS(СВЦЭМ!$D$33:$D$776,СВЦЭМ!$A$33:$A$776,$A26,СВЦЭМ!$B$33:$B$776,Y$11)+'СЕТ СН'!$F$11+СВЦЭМ!$D$10+'СЕТ СН'!$F$6-'СЕТ СН'!$F$23</f>
        <v>680.40348510000001</v>
      </c>
    </row>
    <row r="27" spans="1:25" ht="15.75" x14ac:dyDescent="0.2">
      <c r="A27" s="35">
        <f t="shared" si="0"/>
        <v>43724</v>
      </c>
      <c r="B27" s="36">
        <f>SUMIFS(СВЦЭМ!$D$33:$D$776,СВЦЭМ!$A$33:$A$776,$A27,СВЦЭМ!$B$33:$B$776,B$11)+'СЕТ СН'!$F$11+СВЦЭМ!$D$10+'СЕТ СН'!$F$6-'СЕТ СН'!$F$23</f>
        <v>771.7839580000001</v>
      </c>
      <c r="C27" s="36">
        <f>SUMIFS(СВЦЭМ!$D$33:$D$776,СВЦЭМ!$A$33:$A$776,$A27,СВЦЭМ!$B$33:$B$776,C$11)+'СЕТ СН'!$F$11+СВЦЭМ!$D$10+'СЕТ СН'!$F$6-'СЕТ СН'!$F$23</f>
        <v>804.59185721000006</v>
      </c>
      <c r="D27" s="36">
        <f>SUMIFS(СВЦЭМ!$D$33:$D$776,СВЦЭМ!$A$33:$A$776,$A27,СВЦЭМ!$B$33:$B$776,D$11)+'СЕТ СН'!$F$11+СВЦЭМ!$D$10+'СЕТ СН'!$F$6-'СЕТ СН'!$F$23</f>
        <v>824.53556994000007</v>
      </c>
      <c r="E27" s="36">
        <f>SUMIFS(СВЦЭМ!$D$33:$D$776,СВЦЭМ!$A$33:$A$776,$A27,СВЦЭМ!$B$33:$B$776,E$11)+'СЕТ СН'!$F$11+СВЦЭМ!$D$10+'СЕТ СН'!$F$6-'СЕТ СН'!$F$23</f>
        <v>827.77972204000002</v>
      </c>
      <c r="F27" s="36">
        <f>SUMIFS(СВЦЭМ!$D$33:$D$776,СВЦЭМ!$A$33:$A$776,$A27,СВЦЭМ!$B$33:$B$776,F$11)+'СЕТ СН'!$F$11+СВЦЭМ!$D$10+'СЕТ СН'!$F$6-'СЕТ СН'!$F$23</f>
        <v>833.14899856000011</v>
      </c>
      <c r="G27" s="36">
        <f>SUMIFS(СВЦЭМ!$D$33:$D$776,СВЦЭМ!$A$33:$A$776,$A27,СВЦЭМ!$B$33:$B$776,G$11)+'СЕТ СН'!$F$11+СВЦЭМ!$D$10+'СЕТ СН'!$F$6-'СЕТ СН'!$F$23</f>
        <v>830.24605816000008</v>
      </c>
      <c r="H27" s="36">
        <f>SUMIFS(СВЦЭМ!$D$33:$D$776,СВЦЭМ!$A$33:$A$776,$A27,СВЦЭМ!$B$33:$B$776,H$11)+'СЕТ СН'!$F$11+СВЦЭМ!$D$10+'СЕТ СН'!$F$6-'СЕТ СН'!$F$23</f>
        <v>787.2936719700001</v>
      </c>
      <c r="I27" s="36">
        <f>SUMIFS(СВЦЭМ!$D$33:$D$776,СВЦЭМ!$A$33:$A$776,$A27,СВЦЭМ!$B$33:$B$776,I$11)+'СЕТ СН'!$F$11+СВЦЭМ!$D$10+'СЕТ СН'!$F$6-'СЕТ СН'!$F$23</f>
        <v>745.4910068800001</v>
      </c>
      <c r="J27" s="36">
        <f>SUMIFS(СВЦЭМ!$D$33:$D$776,СВЦЭМ!$A$33:$A$776,$A27,СВЦЭМ!$B$33:$B$776,J$11)+'СЕТ СН'!$F$11+СВЦЭМ!$D$10+'СЕТ СН'!$F$6-'СЕТ СН'!$F$23</f>
        <v>725.17641843000001</v>
      </c>
      <c r="K27" s="36">
        <f>SUMIFS(СВЦЭМ!$D$33:$D$776,СВЦЭМ!$A$33:$A$776,$A27,СВЦЭМ!$B$33:$B$776,K$11)+'СЕТ СН'!$F$11+СВЦЭМ!$D$10+'СЕТ СН'!$F$6-'СЕТ СН'!$F$23</f>
        <v>735.80895106000003</v>
      </c>
      <c r="L27" s="36">
        <f>SUMIFS(СВЦЭМ!$D$33:$D$776,СВЦЭМ!$A$33:$A$776,$A27,СВЦЭМ!$B$33:$B$776,L$11)+'СЕТ СН'!$F$11+СВЦЭМ!$D$10+'СЕТ СН'!$F$6-'СЕТ СН'!$F$23</f>
        <v>732.75002562000009</v>
      </c>
      <c r="M27" s="36">
        <f>SUMIFS(СВЦЭМ!$D$33:$D$776,СВЦЭМ!$A$33:$A$776,$A27,СВЦЭМ!$B$33:$B$776,M$11)+'СЕТ СН'!$F$11+СВЦЭМ!$D$10+'СЕТ СН'!$F$6-'СЕТ СН'!$F$23</f>
        <v>719.16415954000001</v>
      </c>
      <c r="N27" s="36">
        <f>SUMIFS(СВЦЭМ!$D$33:$D$776,СВЦЭМ!$A$33:$A$776,$A27,СВЦЭМ!$B$33:$B$776,N$11)+'СЕТ СН'!$F$11+СВЦЭМ!$D$10+'СЕТ СН'!$F$6-'СЕТ СН'!$F$23</f>
        <v>712.35890008000001</v>
      </c>
      <c r="O27" s="36">
        <f>SUMIFS(СВЦЭМ!$D$33:$D$776,СВЦЭМ!$A$33:$A$776,$A27,СВЦЭМ!$B$33:$B$776,O$11)+'СЕТ СН'!$F$11+СВЦЭМ!$D$10+'СЕТ СН'!$F$6-'СЕТ СН'!$F$23</f>
        <v>713.99624520000009</v>
      </c>
      <c r="P27" s="36">
        <f>SUMIFS(СВЦЭМ!$D$33:$D$776,СВЦЭМ!$A$33:$A$776,$A27,СВЦЭМ!$B$33:$B$776,P$11)+'СЕТ СН'!$F$11+СВЦЭМ!$D$10+'СЕТ СН'!$F$6-'СЕТ СН'!$F$23</f>
        <v>720.50067652000007</v>
      </c>
      <c r="Q27" s="36">
        <f>SUMIFS(СВЦЭМ!$D$33:$D$776,СВЦЭМ!$A$33:$A$776,$A27,СВЦЭМ!$B$33:$B$776,Q$11)+'СЕТ СН'!$F$11+СВЦЭМ!$D$10+'СЕТ СН'!$F$6-'СЕТ СН'!$F$23</f>
        <v>724.19849867000005</v>
      </c>
      <c r="R27" s="36">
        <f>SUMIFS(СВЦЭМ!$D$33:$D$776,СВЦЭМ!$A$33:$A$776,$A27,СВЦЭМ!$B$33:$B$776,R$11)+'СЕТ СН'!$F$11+СВЦЭМ!$D$10+'СЕТ СН'!$F$6-'СЕТ СН'!$F$23</f>
        <v>691.63593417000004</v>
      </c>
      <c r="S27" s="36">
        <f>SUMIFS(СВЦЭМ!$D$33:$D$776,СВЦЭМ!$A$33:$A$776,$A27,СВЦЭМ!$B$33:$B$776,S$11)+'СЕТ СН'!$F$11+СВЦЭМ!$D$10+'СЕТ СН'!$F$6-'СЕТ СН'!$F$23</f>
        <v>690.71035656000004</v>
      </c>
      <c r="T27" s="36">
        <f>SUMIFS(СВЦЭМ!$D$33:$D$776,СВЦЭМ!$A$33:$A$776,$A27,СВЦЭМ!$B$33:$B$776,T$11)+'СЕТ СН'!$F$11+СВЦЭМ!$D$10+'СЕТ СН'!$F$6-'СЕТ СН'!$F$23</f>
        <v>696.98067432000005</v>
      </c>
      <c r="U27" s="36">
        <f>SUMIFS(СВЦЭМ!$D$33:$D$776,СВЦЭМ!$A$33:$A$776,$A27,СВЦЭМ!$B$33:$B$776,U$11)+'СЕТ СН'!$F$11+СВЦЭМ!$D$10+'СЕТ СН'!$F$6-'СЕТ СН'!$F$23</f>
        <v>718.4246248500001</v>
      </c>
      <c r="V27" s="36">
        <f>SUMIFS(СВЦЭМ!$D$33:$D$776,СВЦЭМ!$A$33:$A$776,$A27,СВЦЭМ!$B$33:$B$776,V$11)+'СЕТ СН'!$F$11+СВЦЭМ!$D$10+'СЕТ СН'!$F$6-'СЕТ СН'!$F$23</f>
        <v>737.81240742000011</v>
      </c>
      <c r="W27" s="36">
        <f>SUMIFS(СВЦЭМ!$D$33:$D$776,СВЦЭМ!$A$33:$A$776,$A27,СВЦЭМ!$B$33:$B$776,W$11)+'СЕТ СН'!$F$11+СВЦЭМ!$D$10+'СЕТ СН'!$F$6-'СЕТ СН'!$F$23</f>
        <v>731.04248287000007</v>
      </c>
      <c r="X27" s="36">
        <f>SUMIFS(СВЦЭМ!$D$33:$D$776,СВЦЭМ!$A$33:$A$776,$A27,СВЦЭМ!$B$33:$B$776,X$11)+'СЕТ СН'!$F$11+СВЦЭМ!$D$10+'СЕТ СН'!$F$6-'СЕТ СН'!$F$23</f>
        <v>695.44727572000011</v>
      </c>
      <c r="Y27" s="36">
        <f>SUMIFS(СВЦЭМ!$D$33:$D$776,СВЦЭМ!$A$33:$A$776,$A27,СВЦЭМ!$B$33:$B$776,Y$11)+'СЕТ СН'!$F$11+СВЦЭМ!$D$10+'СЕТ СН'!$F$6-'СЕТ СН'!$F$23</f>
        <v>649.95136181000009</v>
      </c>
    </row>
    <row r="28" spans="1:25" ht="15.75" x14ac:dyDescent="0.2">
      <c r="A28" s="35">
        <f t="shared" si="0"/>
        <v>43725</v>
      </c>
      <c r="B28" s="36">
        <f>SUMIFS(СВЦЭМ!$D$33:$D$776,СВЦЭМ!$A$33:$A$776,$A28,СВЦЭМ!$B$33:$B$776,B$11)+'СЕТ СН'!$F$11+СВЦЭМ!$D$10+'СЕТ СН'!$F$6-'СЕТ СН'!$F$23</f>
        <v>694.43662771000004</v>
      </c>
      <c r="C28" s="36">
        <f>SUMIFS(СВЦЭМ!$D$33:$D$776,СВЦЭМ!$A$33:$A$776,$A28,СВЦЭМ!$B$33:$B$776,C$11)+'СЕТ СН'!$F$11+СВЦЭМ!$D$10+'СЕТ СН'!$F$6-'СЕТ СН'!$F$23</f>
        <v>718.74652173000004</v>
      </c>
      <c r="D28" s="36">
        <f>SUMIFS(СВЦЭМ!$D$33:$D$776,СВЦЭМ!$A$33:$A$776,$A28,СВЦЭМ!$B$33:$B$776,D$11)+'СЕТ СН'!$F$11+СВЦЭМ!$D$10+'СЕТ СН'!$F$6-'СЕТ СН'!$F$23</f>
        <v>727.73843453000006</v>
      </c>
      <c r="E28" s="36">
        <f>SUMIFS(СВЦЭМ!$D$33:$D$776,СВЦЭМ!$A$33:$A$776,$A28,СВЦЭМ!$B$33:$B$776,E$11)+'СЕТ СН'!$F$11+СВЦЭМ!$D$10+'СЕТ СН'!$F$6-'СЕТ СН'!$F$23</f>
        <v>734.70006146000003</v>
      </c>
      <c r="F28" s="36">
        <f>SUMIFS(СВЦЭМ!$D$33:$D$776,СВЦЭМ!$A$33:$A$776,$A28,СВЦЭМ!$B$33:$B$776,F$11)+'СЕТ СН'!$F$11+СВЦЭМ!$D$10+'СЕТ СН'!$F$6-'СЕТ СН'!$F$23</f>
        <v>742.03424685000005</v>
      </c>
      <c r="G28" s="36">
        <f>SUMIFS(СВЦЭМ!$D$33:$D$776,СВЦЭМ!$A$33:$A$776,$A28,СВЦЭМ!$B$33:$B$776,G$11)+'СЕТ СН'!$F$11+СВЦЭМ!$D$10+'СЕТ СН'!$F$6-'СЕТ СН'!$F$23</f>
        <v>728.14815335000003</v>
      </c>
      <c r="H28" s="36">
        <f>SUMIFS(СВЦЭМ!$D$33:$D$776,СВЦЭМ!$A$33:$A$776,$A28,СВЦЭМ!$B$33:$B$776,H$11)+'СЕТ СН'!$F$11+СВЦЭМ!$D$10+'СЕТ СН'!$F$6-'СЕТ СН'!$F$23</f>
        <v>690.43040508000001</v>
      </c>
      <c r="I28" s="36">
        <f>SUMIFS(СВЦЭМ!$D$33:$D$776,СВЦЭМ!$A$33:$A$776,$A28,СВЦЭМ!$B$33:$B$776,I$11)+'СЕТ СН'!$F$11+СВЦЭМ!$D$10+'СЕТ СН'!$F$6-'СЕТ СН'!$F$23</f>
        <v>707.08115397000006</v>
      </c>
      <c r="J28" s="36">
        <f>SUMIFS(СВЦЭМ!$D$33:$D$776,СВЦЭМ!$A$33:$A$776,$A28,СВЦЭМ!$B$33:$B$776,J$11)+'СЕТ СН'!$F$11+СВЦЭМ!$D$10+'СЕТ СН'!$F$6-'СЕТ СН'!$F$23</f>
        <v>723.82031590000008</v>
      </c>
      <c r="K28" s="36">
        <f>SUMIFS(СВЦЭМ!$D$33:$D$776,СВЦЭМ!$A$33:$A$776,$A28,СВЦЭМ!$B$33:$B$776,K$11)+'СЕТ СН'!$F$11+СВЦЭМ!$D$10+'СЕТ СН'!$F$6-'СЕТ СН'!$F$23</f>
        <v>729.54793517000007</v>
      </c>
      <c r="L28" s="36">
        <f>SUMIFS(СВЦЭМ!$D$33:$D$776,СВЦЭМ!$A$33:$A$776,$A28,СВЦЭМ!$B$33:$B$776,L$11)+'СЕТ СН'!$F$11+СВЦЭМ!$D$10+'СЕТ СН'!$F$6-'СЕТ СН'!$F$23</f>
        <v>719.23007938000012</v>
      </c>
      <c r="M28" s="36">
        <f>SUMIFS(СВЦЭМ!$D$33:$D$776,СВЦЭМ!$A$33:$A$776,$A28,СВЦЭМ!$B$33:$B$776,M$11)+'СЕТ СН'!$F$11+СВЦЭМ!$D$10+'СЕТ СН'!$F$6-'СЕТ СН'!$F$23</f>
        <v>721.51543646000005</v>
      </c>
      <c r="N28" s="36">
        <f>SUMIFS(СВЦЭМ!$D$33:$D$776,СВЦЭМ!$A$33:$A$776,$A28,СВЦЭМ!$B$33:$B$776,N$11)+'СЕТ СН'!$F$11+СВЦЭМ!$D$10+'СЕТ СН'!$F$6-'СЕТ СН'!$F$23</f>
        <v>727.92688799000007</v>
      </c>
      <c r="O28" s="36">
        <f>SUMIFS(СВЦЭМ!$D$33:$D$776,СВЦЭМ!$A$33:$A$776,$A28,СВЦЭМ!$B$33:$B$776,O$11)+'СЕТ СН'!$F$11+СВЦЭМ!$D$10+'СЕТ СН'!$F$6-'СЕТ СН'!$F$23</f>
        <v>735.67279112000006</v>
      </c>
      <c r="P28" s="36">
        <f>SUMIFS(СВЦЭМ!$D$33:$D$776,СВЦЭМ!$A$33:$A$776,$A28,СВЦЭМ!$B$33:$B$776,P$11)+'СЕТ СН'!$F$11+СВЦЭМ!$D$10+'СЕТ СН'!$F$6-'СЕТ СН'!$F$23</f>
        <v>740.90461751000009</v>
      </c>
      <c r="Q28" s="36">
        <f>SUMIFS(СВЦЭМ!$D$33:$D$776,СВЦЭМ!$A$33:$A$776,$A28,СВЦЭМ!$B$33:$B$776,Q$11)+'СЕТ СН'!$F$11+СВЦЭМ!$D$10+'СЕТ СН'!$F$6-'СЕТ СН'!$F$23</f>
        <v>740.35103160000006</v>
      </c>
      <c r="R28" s="36">
        <f>SUMIFS(СВЦЭМ!$D$33:$D$776,СВЦЭМ!$A$33:$A$776,$A28,СВЦЭМ!$B$33:$B$776,R$11)+'СЕТ СН'!$F$11+СВЦЭМ!$D$10+'СЕТ СН'!$F$6-'СЕТ СН'!$F$23</f>
        <v>694.52727671000002</v>
      </c>
      <c r="S28" s="36">
        <f>SUMIFS(СВЦЭМ!$D$33:$D$776,СВЦЭМ!$A$33:$A$776,$A28,СВЦЭМ!$B$33:$B$776,S$11)+'СЕТ СН'!$F$11+СВЦЭМ!$D$10+'СЕТ СН'!$F$6-'СЕТ СН'!$F$23</f>
        <v>655.41319439000006</v>
      </c>
      <c r="T28" s="36">
        <f>SUMIFS(СВЦЭМ!$D$33:$D$776,СВЦЭМ!$A$33:$A$776,$A28,СВЦЭМ!$B$33:$B$776,T$11)+'СЕТ СН'!$F$11+СВЦЭМ!$D$10+'СЕТ СН'!$F$6-'СЕТ СН'!$F$23</f>
        <v>646.70991857000001</v>
      </c>
      <c r="U28" s="36">
        <f>SUMIFS(СВЦЭМ!$D$33:$D$776,СВЦЭМ!$A$33:$A$776,$A28,СВЦЭМ!$B$33:$B$776,U$11)+'СЕТ СН'!$F$11+СВЦЭМ!$D$10+'СЕТ СН'!$F$6-'СЕТ СН'!$F$23</f>
        <v>655.91703784000003</v>
      </c>
      <c r="V28" s="36">
        <f>SUMIFS(СВЦЭМ!$D$33:$D$776,СВЦЭМ!$A$33:$A$776,$A28,СВЦЭМ!$B$33:$B$776,V$11)+'СЕТ СН'!$F$11+СВЦЭМ!$D$10+'СЕТ СН'!$F$6-'СЕТ СН'!$F$23</f>
        <v>658.14815689000011</v>
      </c>
      <c r="W28" s="36">
        <f>SUMIFS(СВЦЭМ!$D$33:$D$776,СВЦЭМ!$A$33:$A$776,$A28,СВЦЭМ!$B$33:$B$776,W$11)+'СЕТ СН'!$F$11+СВЦЭМ!$D$10+'СЕТ СН'!$F$6-'СЕТ СН'!$F$23</f>
        <v>641.22672251000006</v>
      </c>
      <c r="X28" s="36">
        <f>SUMIFS(СВЦЭМ!$D$33:$D$776,СВЦЭМ!$A$33:$A$776,$A28,СВЦЭМ!$B$33:$B$776,X$11)+'СЕТ СН'!$F$11+СВЦЭМ!$D$10+'СЕТ СН'!$F$6-'СЕТ СН'!$F$23</f>
        <v>659.50830271000007</v>
      </c>
      <c r="Y28" s="36">
        <f>SUMIFS(СВЦЭМ!$D$33:$D$776,СВЦЭМ!$A$33:$A$776,$A28,СВЦЭМ!$B$33:$B$776,Y$11)+'СЕТ СН'!$F$11+СВЦЭМ!$D$10+'СЕТ СН'!$F$6-'СЕТ СН'!$F$23</f>
        <v>736.84245937000003</v>
      </c>
    </row>
    <row r="29" spans="1:25" ht="15.75" x14ac:dyDescent="0.2">
      <c r="A29" s="35">
        <f t="shared" si="0"/>
        <v>43726</v>
      </c>
      <c r="B29" s="36">
        <f>SUMIFS(СВЦЭМ!$D$33:$D$776,СВЦЭМ!$A$33:$A$776,$A29,СВЦЭМ!$B$33:$B$776,B$11)+'СЕТ СН'!$F$11+СВЦЭМ!$D$10+'СЕТ СН'!$F$6-'СЕТ СН'!$F$23</f>
        <v>780.5855840800001</v>
      </c>
      <c r="C29" s="36">
        <f>SUMIFS(СВЦЭМ!$D$33:$D$776,СВЦЭМ!$A$33:$A$776,$A29,СВЦЭМ!$B$33:$B$776,C$11)+'СЕТ СН'!$F$11+СВЦЭМ!$D$10+'СЕТ СН'!$F$6-'СЕТ СН'!$F$23</f>
        <v>783.17131402000007</v>
      </c>
      <c r="D29" s="36">
        <f>SUMIFS(СВЦЭМ!$D$33:$D$776,СВЦЭМ!$A$33:$A$776,$A29,СВЦЭМ!$B$33:$B$776,D$11)+'СЕТ СН'!$F$11+СВЦЭМ!$D$10+'СЕТ СН'!$F$6-'СЕТ СН'!$F$23</f>
        <v>790.33095835000006</v>
      </c>
      <c r="E29" s="36">
        <f>SUMIFS(СВЦЭМ!$D$33:$D$776,СВЦЭМ!$A$33:$A$776,$A29,СВЦЭМ!$B$33:$B$776,E$11)+'СЕТ СН'!$F$11+СВЦЭМ!$D$10+'СЕТ СН'!$F$6-'СЕТ СН'!$F$23</f>
        <v>796.56576650000011</v>
      </c>
      <c r="F29" s="36">
        <f>SUMIFS(СВЦЭМ!$D$33:$D$776,СВЦЭМ!$A$33:$A$776,$A29,СВЦЭМ!$B$33:$B$776,F$11)+'СЕТ СН'!$F$11+СВЦЭМ!$D$10+'СЕТ СН'!$F$6-'СЕТ СН'!$F$23</f>
        <v>797.22223354000005</v>
      </c>
      <c r="G29" s="36">
        <f>SUMIFS(СВЦЭМ!$D$33:$D$776,СВЦЭМ!$A$33:$A$776,$A29,СВЦЭМ!$B$33:$B$776,G$11)+'СЕТ СН'!$F$11+СВЦЭМ!$D$10+'СЕТ СН'!$F$6-'СЕТ СН'!$F$23</f>
        <v>777.58182736000003</v>
      </c>
      <c r="H29" s="36">
        <f>SUMIFS(СВЦЭМ!$D$33:$D$776,СВЦЭМ!$A$33:$A$776,$A29,СВЦЭМ!$B$33:$B$776,H$11)+'СЕТ СН'!$F$11+СВЦЭМ!$D$10+'СЕТ СН'!$F$6-'СЕТ СН'!$F$23</f>
        <v>738.42457406000005</v>
      </c>
      <c r="I29" s="36">
        <f>SUMIFS(СВЦЭМ!$D$33:$D$776,СВЦЭМ!$A$33:$A$776,$A29,СВЦЭМ!$B$33:$B$776,I$11)+'СЕТ СН'!$F$11+СВЦЭМ!$D$10+'СЕТ СН'!$F$6-'СЕТ СН'!$F$23</f>
        <v>695.93392251000012</v>
      </c>
      <c r="J29" s="36">
        <f>SUMIFS(СВЦЭМ!$D$33:$D$776,СВЦЭМ!$A$33:$A$776,$A29,СВЦЭМ!$B$33:$B$776,J$11)+'СЕТ СН'!$F$11+СВЦЭМ!$D$10+'СЕТ СН'!$F$6-'СЕТ СН'!$F$23</f>
        <v>660.25257792000002</v>
      </c>
      <c r="K29" s="36">
        <f>SUMIFS(СВЦЭМ!$D$33:$D$776,СВЦЭМ!$A$33:$A$776,$A29,СВЦЭМ!$B$33:$B$776,K$11)+'СЕТ СН'!$F$11+СВЦЭМ!$D$10+'СЕТ СН'!$F$6-'СЕТ СН'!$F$23</f>
        <v>653.16389186000004</v>
      </c>
      <c r="L29" s="36">
        <f>SUMIFS(СВЦЭМ!$D$33:$D$776,СВЦЭМ!$A$33:$A$776,$A29,СВЦЭМ!$B$33:$B$776,L$11)+'СЕТ СН'!$F$11+СВЦЭМ!$D$10+'СЕТ СН'!$F$6-'СЕТ СН'!$F$23</f>
        <v>648.01657031000002</v>
      </c>
      <c r="M29" s="36">
        <f>SUMIFS(СВЦЭМ!$D$33:$D$776,СВЦЭМ!$A$33:$A$776,$A29,СВЦЭМ!$B$33:$B$776,M$11)+'СЕТ СН'!$F$11+СВЦЭМ!$D$10+'СЕТ СН'!$F$6-'СЕТ СН'!$F$23</f>
        <v>644.32501229000002</v>
      </c>
      <c r="N29" s="36">
        <f>SUMIFS(СВЦЭМ!$D$33:$D$776,СВЦЭМ!$A$33:$A$776,$A29,СВЦЭМ!$B$33:$B$776,N$11)+'СЕТ СН'!$F$11+СВЦЭМ!$D$10+'СЕТ СН'!$F$6-'СЕТ СН'!$F$23</f>
        <v>649.56605503000003</v>
      </c>
      <c r="O29" s="36">
        <f>SUMIFS(СВЦЭМ!$D$33:$D$776,СВЦЭМ!$A$33:$A$776,$A29,СВЦЭМ!$B$33:$B$776,O$11)+'СЕТ СН'!$F$11+СВЦЭМ!$D$10+'СЕТ СН'!$F$6-'СЕТ СН'!$F$23</f>
        <v>658.45975442000008</v>
      </c>
      <c r="P29" s="36">
        <f>SUMIFS(СВЦЭМ!$D$33:$D$776,СВЦЭМ!$A$33:$A$776,$A29,СВЦЭМ!$B$33:$B$776,P$11)+'СЕТ СН'!$F$11+СВЦЭМ!$D$10+'СЕТ СН'!$F$6-'СЕТ СН'!$F$23</f>
        <v>660.99991597000007</v>
      </c>
      <c r="Q29" s="36">
        <f>SUMIFS(СВЦЭМ!$D$33:$D$776,СВЦЭМ!$A$33:$A$776,$A29,СВЦЭМ!$B$33:$B$776,Q$11)+'СЕТ СН'!$F$11+СВЦЭМ!$D$10+'СЕТ СН'!$F$6-'СЕТ СН'!$F$23</f>
        <v>670.73959321000007</v>
      </c>
      <c r="R29" s="36">
        <f>SUMIFS(СВЦЭМ!$D$33:$D$776,СВЦЭМ!$A$33:$A$776,$A29,СВЦЭМ!$B$33:$B$776,R$11)+'СЕТ СН'!$F$11+СВЦЭМ!$D$10+'СЕТ СН'!$F$6-'СЕТ СН'!$F$23</f>
        <v>646.20386345000009</v>
      </c>
      <c r="S29" s="36">
        <f>SUMIFS(СВЦЭМ!$D$33:$D$776,СВЦЭМ!$A$33:$A$776,$A29,СВЦЭМ!$B$33:$B$776,S$11)+'СЕТ СН'!$F$11+СВЦЭМ!$D$10+'СЕТ СН'!$F$6-'СЕТ СН'!$F$23</f>
        <v>632.61365251000007</v>
      </c>
      <c r="T29" s="36">
        <f>SUMIFS(СВЦЭМ!$D$33:$D$776,СВЦЭМ!$A$33:$A$776,$A29,СВЦЭМ!$B$33:$B$776,T$11)+'СЕТ СН'!$F$11+СВЦЭМ!$D$10+'СЕТ СН'!$F$6-'СЕТ СН'!$F$23</f>
        <v>661.02546517000007</v>
      </c>
      <c r="U29" s="36">
        <f>SUMIFS(СВЦЭМ!$D$33:$D$776,СВЦЭМ!$A$33:$A$776,$A29,СВЦЭМ!$B$33:$B$776,U$11)+'СЕТ СН'!$F$11+СВЦЭМ!$D$10+'СЕТ СН'!$F$6-'СЕТ СН'!$F$23</f>
        <v>692.96875604000002</v>
      </c>
      <c r="V29" s="36">
        <f>SUMIFS(СВЦЭМ!$D$33:$D$776,СВЦЭМ!$A$33:$A$776,$A29,СВЦЭМ!$B$33:$B$776,V$11)+'СЕТ СН'!$F$11+СВЦЭМ!$D$10+'СЕТ СН'!$F$6-'СЕТ СН'!$F$23</f>
        <v>710.83221947000004</v>
      </c>
      <c r="W29" s="36">
        <f>SUMIFS(СВЦЭМ!$D$33:$D$776,СВЦЭМ!$A$33:$A$776,$A29,СВЦЭМ!$B$33:$B$776,W$11)+'СЕТ СН'!$F$11+СВЦЭМ!$D$10+'СЕТ СН'!$F$6-'СЕТ СН'!$F$23</f>
        <v>695.95339637000006</v>
      </c>
      <c r="X29" s="36">
        <f>SUMIFS(СВЦЭМ!$D$33:$D$776,СВЦЭМ!$A$33:$A$776,$A29,СВЦЭМ!$B$33:$B$776,X$11)+'СЕТ СН'!$F$11+СВЦЭМ!$D$10+'СЕТ СН'!$F$6-'СЕТ СН'!$F$23</f>
        <v>661.76530351000008</v>
      </c>
      <c r="Y29" s="36">
        <f>SUMIFS(СВЦЭМ!$D$33:$D$776,СВЦЭМ!$A$33:$A$776,$A29,СВЦЭМ!$B$33:$B$776,Y$11)+'СЕТ СН'!$F$11+СВЦЭМ!$D$10+'СЕТ СН'!$F$6-'СЕТ СН'!$F$23</f>
        <v>683.87923647000002</v>
      </c>
    </row>
    <row r="30" spans="1:25" ht="15.75" x14ac:dyDescent="0.2">
      <c r="A30" s="35">
        <f t="shared" si="0"/>
        <v>43727</v>
      </c>
      <c r="B30" s="36">
        <f>SUMIFS(СВЦЭМ!$D$33:$D$776,СВЦЭМ!$A$33:$A$776,$A30,СВЦЭМ!$B$33:$B$776,B$11)+'СЕТ СН'!$F$11+СВЦЭМ!$D$10+'СЕТ СН'!$F$6-'СЕТ СН'!$F$23</f>
        <v>673.1342231000001</v>
      </c>
      <c r="C30" s="36">
        <f>SUMIFS(СВЦЭМ!$D$33:$D$776,СВЦЭМ!$A$33:$A$776,$A30,СВЦЭМ!$B$33:$B$776,C$11)+'СЕТ СН'!$F$11+СВЦЭМ!$D$10+'СЕТ СН'!$F$6-'СЕТ СН'!$F$23</f>
        <v>696.72116689000006</v>
      </c>
      <c r="D30" s="36">
        <f>SUMIFS(СВЦЭМ!$D$33:$D$776,СВЦЭМ!$A$33:$A$776,$A30,СВЦЭМ!$B$33:$B$776,D$11)+'СЕТ СН'!$F$11+СВЦЭМ!$D$10+'СЕТ СН'!$F$6-'СЕТ СН'!$F$23</f>
        <v>722.43891960000008</v>
      </c>
      <c r="E30" s="36">
        <f>SUMIFS(СВЦЭМ!$D$33:$D$776,СВЦЭМ!$A$33:$A$776,$A30,СВЦЭМ!$B$33:$B$776,E$11)+'СЕТ СН'!$F$11+СВЦЭМ!$D$10+'СЕТ СН'!$F$6-'СЕТ СН'!$F$23</f>
        <v>730.2447143600001</v>
      </c>
      <c r="F30" s="36">
        <f>SUMIFS(СВЦЭМ!$D$33:$D$776,СВЦЭМ!$A$33:$A$776,$A30,СВЦЭМ!$B$33:$B$776,F$11)+'СЕТ СН'!$F$11+СВЦЭМ!$D$10+'СЕТ СН'!$F$6-'СЕТ СН'!$F$23</f>
        <v>732.43164275000004</v>
      </c>
      <c r="G30" s="36">
        <f>SUMIFS(СВЦЭМ!$D$33:$D$776,СВЦЭМ!$A$33:$A$776,$A30,СВЦЭМ!$B$33:$B$776,G$11)+'СЕТ СН'!$F$11+СВЦЭМ!$D$10+'СЕТ СН'!$F$6-'СЕТ СН'!$F$23</f>
        <v>713.63997345000007</v>
      </c>
      <c r="H30" s="36">
        <f>SUMIFS(СВЦЭМ!$D$33:$D$776,СВЦЭМ!$A$33:$A$776,$A30,СВЦЭМ!$B$33:$B$776,H$11)+'СЕТ СН'!$F$11+СВЦЭМ!$D$10+'СЕТ СН'!$F$6-'СЕТ СН'!$F$23</f>
        <v>674.43942597000012</v>
      </c>
      <c r="I30" s="36">
        <f>SUMIFS(СВЦЭМ!$D$33:$D$776,СВЦЭМ!$A$33:$A$776,$A30,СВЦЭМ!$B$33:$B$776,I$11)+'СЕТ СН'!$F$11+СВЦЭМ!$D$10+'СЕТ СН'!$F$6-'СЕТ СН'!$F$23</f>
        <v>632.65618663000009</v>
      </c>
      <c r="J30" s="36">
        <f>SUMIFS(СВЦЭМ!$D$33:$D$776,СВЦЭМ!$A$33:$A$776,$A30,СВЦЭМ!$B$33:$B$776,J$11)+'СЕТ СН'!$F$11+СВЦЭМ!$D$10+'СЕТ СН'!$F$6-'СЕТ СН'!$F$23</f>
        <v>647.62085567000008</v>
      </c>
      <c r="K30" s="36">
        <f>SUMIFS(СВЦЭМ!$D$33:$D$776,СВЦЭМ!$A$33:$A$776,$A30,СВЦЭМ!$B$33:$B$776,K$11)+'СЕТ СН'!$F$11+СВЦЭМ!$D$10+'СЕТ СН'!$F$6-'СЕТ СН'!$F$23</f>
        <v>718.18423003000009</v>
      </c>
      <c r="L30" s="36">
        <f>SUMIFS(СВЦЭМ!$D$33:$D$776,СВЦЭМ!$A$33:$A$776,$A30,СВЦЭМ!$B$33:$B$776,L$11)+'СЕТ СН'!$F$11+СВЦЭМ!$D$10+'СЕТ СН'!$F$6-'СЕТ СН'!$F$23</f>
        <v>769.97386014000006</v>
      </c>
      <c r="M30" s="36">
        <f>SUMIFS(СВЦЭМ!$D$33:$D$776,СВЦЭМ!$A$33:$A$776,$A30,СВЦЭМ!$B$33:$B$776,M$11)+'СЕТ СН'!$F$11+СВЦЭМ!$D$10+'СЕТ СН'!$F$6-'СЕТ СН'!$F$23</f>
        <v>758.58561352000004</v>
      </c>
      <c r="N30" s="36">
        <f>SUMIFS(СВЦЭМ!$D$33:$D$776,СВЦЭМ!$A$33:$A$776,$A30,СВЦЭМ!$B$33:$B$776,N$11)+'СЕТ СН'!$F$11+СВЦЭМ!$D$10+'СЕТ СН'!$F$6-'СЕТ СН'!$F$23</f>
        <v>768.05220025000006</v>
      </c>
      <c r="O30" s="36">
        <f>SUMIFS(СВЦЭМ!$D$33:$D$776,СВЦЭМ!$A$33:$A$776,$A30,СВЦЭМ!$B$33:$B$776,O$11)+'СЕТ СН'!$F$11+СВЦЭМ!$D$10+'СЕТ СН'!$F$6-'СЕТ СН'!$F$23</f>
        <v>772.17477023000004</v>
      </c>
      <c r="P30" s="36">
        <f>SUMIFS(СВЦЭМ!$D$33:$D$776,СВЦЭМ!$A$33:$A$776,$A30,СВЦЭМ!$B$33:$B$776,P$11)+'СЕТ СН'!$F$11+СВЦЭМ!$D$10+'СЕТ СН'!$F$6-'СЕТ СН'!$F$23</f>
        <v>653.13755451000009</v>
      </c>
      <c r="Q30" s="36">
        <f>SUMIFS(СВЦЭМ!$D$33:$D$776,СВЦЭМ!$A$33:$A$776,$A30,СВЦЭМ!$B$33:$B$776,Q$11)+'СЕТ СН'!$F$11+СВЦЭМ!$D$10+'СЕТ СН'!$F$6-'СЕТ СН'!$F$23</f>
        <v>650.39864226000009</v>
      </c>
      <c r="R30" s="36">
        <f>SUMIFS(СВЦЭМ!$D$33:$D$776,СВЦЭМ!$A$33:$A$776,$A30,СВЦЭМ!$B$33:$B$776,R$11)+'СЕТ СН'!$F$11+СВЦЭМ!$D$10+'СЕТ СН'!$F$6-'СЕТ СН'!$F$23</f>
        <v>651.4899344800001</v>
      </c>
      <c r="S30" s="36">
        <f>SUMIFS(СВЦЭМ!$D$33:$D$776,СВЦЭМ!$A$33:$A$776,$A30,СВЦЭМ!$B$33:$B$776,S$11)+'СЕТ СН'!$F$11+СВЦЭМ!$D$10+'СЕТ СН'!$F$6-'СЕТ СН'!$F$23</f>
        <v>650.79257743000005</v>
      </c>
      <c r="T30" s="36">
        <f>SUMIFS(СВЦЭМ!$D$33:$D$776,СВЦЭМ!$A$33:$A$776,$A30,СВЦЭМ!$B$33:$B$776,T$11)+'СЕТ СН'!$F$11+СВЦЭМ!$D$10+'СЕТ СН'!$F$6-'СЕТ СН'!$F$23</f>
        <v>655.22391237000011</v>
      </c>
      <c r="U30" s="36">
        <f>SUMIFS(СВЦЭМ!$D$33:$D$776,СВЦЭМ!$A$33:$A$776,$A30,СВЦЭМ!$B$33:$B$776,U$11)+'СЕТ СН'!$F$11+СВЦЭМ!$D$10+'СЕТ СН'!$F$6-'СЕТ СН'!$F$23</f>
        <v>671.47368209000001</v>
      </c>
      <c r="V30" s="36">
        <f>SUMIFS(СВЦЭМ!$D$33:$D$776,СВЦЭМ!$A$33:$A$776,$A30,СВЦЭМ!$B$33:$B$776,V$11)+'СЕТ СН'!$F$11+СВЦЭМ!$D$10+'СЕТ СН'!$F$6-'СЕТ СН'!$F$23</f>
        <v>679.80141661000005</v>
      </c>
      <c r="W30" s="36">
        <f>SUMIFS(СВЦЭМ!$D$33:$D$776,СВЦЭМ!$A$33:$A$776,$A30,СВЦЭМ!$B$33:$B$776,W$11)+'СЕТ СН'!$F$11+СВЦЭМ!$D$10+'СЕТ СН'!$F$6-'СЕТ СН'!$F$23</f>
        <v>666.32084128000008</v>
      </c>
      <c r="X30" s="36">
        <f>SUMIFS(СВЦЭМ!$D$33:$D$776,СВЦЭМ!$A$33:$A$776,$A30,СВЦЭМ!$B$33:$B$776,X$11)+'СЕТ СН'!$F$11+СВЦЭМ!$D$10+'СЕТ СН'!$F$6-'СЕТ СН'!$F$23</f>
        <v>634.68026848000011</v>
      </c>
      <c r="Y30" s="36">
        <f>SUMIFS(СВЦЭМ!$D$33:$D$776,СВЦЭМ!$A$33:$A$776,$A30,СВЦЭМ!$B$33:$B$776,Y$11)+'СЕТ СН'!$F$11+СВЦЭМ!$D$10+'СЕТ СН'!$F$6-'СЕТ СН'!$F$23</f>
        <v>679.72248998000009</v>
      </c>
    </row>
    <row r="31" spans="1:25" ht="15.75" x14ac:dyDescent="0.2">
      <c r="A31" s="35">
        <f t="shared" si="0"/>
        <v>43728</v>
      </c>
      <c r="B31" s="36">
        <f>SUMIFS(СВЦЭМ!$D$33:$D$776,СВЦЭМ!$A$33:$A$776,$A31,СВЦЭМ!$B$33:$B$776,B$11)+'СЕТ СН'!$F$11+СВЦЭМ!$D$10+'СЕТ СН'!$F$6-'СЕТ СН'!$F$23</f>
        <v>788.6839035700001</v>
      </c>
      <c r="C31" s="36">
        <f>SUMIFS(СВЦЭМ!$D$33:$D$776,СВЦЭМ!$A$33:$A$776,$A31,СВЦЭМ!$B$33:$B$776,C$11)+'СЕТ СН'!$F$11+СВЦЭМ!$D$10+'СЕТ СН'!$F$6-'СЕТ СН'!$F$23</f>
        <v>826.75239875000011</v>
      </c>
      <c r="D31" s="36">
        <f>SUMIFS(СВЦЭМ!$D$33:$D$776,СВЦЭМ!$A$33:$A$776,$A31,СВЦЭМ!$B$33:$B$776,D$11)+'СЕТ СН'!$F$11+СВЦЭМ!$D$10+'СЕТ СН'!$F$6-'СЕТ СН'!$F$23</f>
        <v>830.63522982000006</v>
      </c>
      <c r="E31" s="36">
        <f>SUMIFS(СВЦЭМ!$D$33:$D$776,СВЦЭМ!$A$33:$A$776,$A31,СВЦЭМ!$B$33:$B$776,E$11)+'СЕТ СН'!$F$11+СВЦЭМ!$D$10+'СЕТ СН'!$F$6-'СЕТ СН'!$F$23</f>
        <v>836.04499983000005</v>
      </c>
      <c r="F31" s="36">
        <f>SUMIFS(СВЦЭМ!$D$33:$D$776,СВЦЭМ!$A$33:$A$776,$A31,СВЦЭМ!$B$33:$B$776,F$11)+'СЕТ СН'!$F$11+СВЦЭМ!$D$10+'СЕТ СН'!$F$6-'СЕТ СН'!$F$23</f>
        <v>840.08191596000006</v>
      </c>
      <c r="G31" s="36">
        <f>SUMIFS(СВЦЭМ!$D$33:$D$776,СВЦЭМ!$A$33:$A$776,$A31,СВЦЭМ!$B$33:$B$776,G$11)+'СЕТ СН'!$F$11+СВЦЭМ!$D$10+'СЕТ СН'!$F$6-'СЕТ СН'!$F$23</f>
        <v>834.14082951000012</v>
      </c>
      <c r="H31" s="36">
        <f>SUMIFS(СВЦЭМ!$D$33:$D$776,СВЦЭМ!$A$33:$A$776,$A31,СВЦЭМ!$B$33:$B$776,H$11)+'СЕТ СН'!$F$11+СВЦЭМ!$D$10+'СЕТ СН'!$F$6-'СЕТ СН'!$F$23</f>
        <v>779.94459176000009</v>
      </c>
      <c r="I31" s="36">
        <f>SUMIFS(СВЦЭМ!$D$33:$D$776,СВЦЭМ!$A$33:$A$776,$A31,СВЦЭМ!$B$33:$B$776,I$11)+'СЕТ СН'!$F$11+СВЦЭМ!$D$10+'СЕТ СН'!$F$6-'СЕТ СН'!$F$23</f>
        <v>739.09158481000009</v>
      </c>
      <c r="J31" s="36">
        <f>SUMIFS(СВЦЭМ!$D$33:$D$776,СВЦЭМ!$A$33:$A$776,$A31,СВЦЭМ!$B$33:$B$776,J$11)+'СЕТ СН'!$F$11+СВЦЭМ!$D$10+'СЕТ СН'!$F$6-'СЕТ СН'!$F$23</f>
        <v>739.05522307000001</v>
      </c>
      <c r="K31" s="36">
        <f>SUMIFS(СВЦЭМ!$D$33:$D$776,СВЦЭМ!$A$33:$A$776,$A31,СВЦЭМ!$B$33:$B$776,K$11)+'СЕТ СН'!$F$11+СВЦЭМ!$D$10+'СЕТ СН'!$F$6-'СЕТ СН'!$F$23</f>
        <v>726.34313648000011</v>
      </c>
      <c r="L31" s="36">
        <f>SUMIFS(СВЦЭМ!$D$33:$D$776,СВЦЭМ!$A$33:$A$776,$A31,СВЦЭМ!$B$33:$B$776,L$11)+'СЕТ СН'!$F$11+СВЦЭМ!$D$10+'СЕТ СН'!$F$6-'СЕТ СН'!$F$23</f>
        <v>727.60606209000002</v>
      </c>
      <c r="M31" s="36">
        <f>SUMIFS(СВЦЭМ!$D$33:$D$776,СВЦЭМ!$A$33:$A$776,$A31,СВЦЭМ!$B$33:$B$776,M$11)+'СЕТ СН'!$F$11+СВЦЭМ!$D$10+'СЕТ СН'!$F$6-'СЕТ СН'!$F$23</f>
        <v>730.57708213000012</v>
      </c>
      <c r="N31" s="36">
        <f>SUMIFS(СВЦЭМ!$D$33:$D$776,СВЦЭМ!$A$33:$A$776,$A31,СВЦЭМ!$B$33:$B$776,N$11)+'СЕТ СН'!$F$11+СВЦЭМ!$D$10+'СЕТ СН'!$F$6-'СЕТ СН'!$F$23</f>
        <v>712.52962647000004</v>
      </c>
      <c r="O31" s="36">
        <f>SUMIFS(СВЦЭМ!$D$33:$D$776,СВЦЭМ!$A$33:$A$776,$A31,СВЦЭМ!$B$33:$B$776,O$11)+'СЕТ СН'!$F$11+СВЦЭМ!$D$10+'СЕТ СН'!$F$6-'СЕТ СН'!$F$23</f>
        <v>713.8707986600001</v>
      </c>
      <c r="P31" s="36">
        <f>SUMIFS(СВЦЭМ!$D$33:$D$776,СВЦЭМ!$A$33:$A$776,$A31,СВЦЭМ!$B$33:$B$776,P$11)+'СЕТ СН'!$F$11+СВЦЭМ!$D$10+'СЕТ СН'!$F$6-'СЕТ СН'!$F$23</f>
        <v>732.31805535000001</v>
      </c>
      <c r="Q31" s="36">
        <f>SUMIFS(СВЦЭМ!$D$33:$D$776,СВЦЭМ!$A$33:$A$776,$A31,СВЦЭМ!$B$33:$B$776,Q$11)+'СЕТ СН'!$F$11+СВЦЭМ!$D$10+'СЕТ СН'!$F$6-'СЕТ СН'!$F$23</f>
        <v>764.23518950000005</v>
      </c>
      <c r="R31" s="36">
        <f>SUMIFS(СВЦЭМ!$D$33:$D$776,СВЦЭМ!$A$33:$A$776,$A31,СВЦЭМ!$B$33:$B$776,R$11)+'СЕТ СН'!$F$11+СВЦЭМ!$D$10+'СЕТ СН'!$F$6-'СЕТ СН'!$F$23</f>
        <v>725.04028462000008</v>
      </c>
      <c r="S31" s="36">
        <f>SUMIFS(СВЦЭМ!$D$33:$D$776,СВЦЭМ!$A$33:$A$776,$A31,СВЦЭМ!$B$33:$B$776,S$11)+'СЕТ СН'!$F$11+СВЦЭМ!$D$10+'СЕТ СН'!$F$6-'СЕТ СН'!$F$23</f>
        <v>690.64194549000001</v>
      </c>
      <c r="T31" s="36">
        <f>SUMIFS(СВЦЭМ!$D$33:$D$776,СВЦЭМ!$A$33:$A$776,$A31,СВЦЭМ!$B$33:$B$776,T$11)+'СЕТ СН'!$F$11+СВЦЭМ!$D$10+'СЕТ СН'!$F$6-'СЕТ СН'!$F$23</f>
        <v>660.24762432000011</v>
      </c>
      <c r="U31" s="36">
        <f>SUMIFS(СВЦЭМ!$D$33:$D$776,СВЦЭМ!$A$33:$A$776,$A31,СВЦЭМ!$B$33:$B$776,U$11)+'СЕТ СН'!$F$11+СВЦЭМ!$D$10+'СЕТ СН'!$F$6-'СЕТ СН'!$F$23</f>
        <v>623.51144792000002</v>
      </c>
      <c r="V31" s="36">
        <f>SUMIFS(СВЦЭМ!$D$33:$D$776,СВЦЭМ!$A$33:$A$776,$A31,СВЦЭМ!$B$33:$B$776,V$11)+'СЕТ СН'!$F$11+СВЦЭМ!$D$10+'СЕТ СН'!$F$6-'СЕТ СН'!$F$23</f>
        <v>622.75003257000014</v>
      </c>
      <c r="W31" s="36">
        <f>SUMIFS(СВЦЭМ!$D$33:$D$776,СВЦЭМ!$A$33:$A$776,$A31,СВЦЭМ!$B$33:$B$776,W$11)+'СЕТ СН'!$F$11+СВЦЭМ!$D$10+'СЕТ СН'!$F$6-'СЕТ СН'!$F$23</f>
        <v>617.15371898000001</v>
      </c>
      <c r="X31" s="36">
        <f>SUMIFS(СВЦЭМ!$D$33:$D$776,СВЦЭМ!$A$33:$A$776,$A31,СВЦЭМ!$B$33:$B$776,X$11)+'СЕТ СН'!$F$11+СВЦЭМ!$D$10+'СЕТ СН'!$F$6-'СЕТ СН'!$F$23</f>
        <v>644.80929464000008</v>
      </c>
      <c r="Y31" s="36">
        <f>SUMIFS(СВЦЭМ!$D$33:$D$776,СВЦЭМ!$A$33:$A$776,$A31,СВЦЭМ!$B$33:$B$776,Y$11)+'СЕТ СН'!$F$11+СВЦЭМ!$D$10+'СЕТ СН'!$F$6-'СЕТ СН'!$F$23</f>
        <v>697.50382228000001</v>
      </c>
    </row>
    <row r="32" spans="1:25" ht="15.75" x14ac:dyDescent="0.2">
      <c r="A32" s="35">
        <f t="shared" si="0"/>
        <v>43729</v>
      </c>
      <c r="B32" s="36">
        <f>SUMIFS(СВЦЭМ!$D$33:$D$776,СВЦЭМ!$A$33:$A$776,$A32,СВЦЭМ!$B$33:$B$776,B$11)+'СЕТ СН'!$F$11+СВЦЭМ!$D$10+'СЕТ СН'!$F$6-'СЕТ СН'!$F$23</f>
        <v>757.2946324400001</v>
      </c>
      <c r="C32" s="36">
        <f>SUMIFS(СВЦЭМ!$D$33:$D$776,СВЦЭМ!$A$33:$A$776,$A32,СВЦЭМ!$B$33:$B$776,C$11)+'СЕТ СН'!$F$11+СВЦЭМ!$D$10+'СЕТ СН'!$F$6-'СЕТ СН'!$F$23</f>
        <v>751.82227565000005</v>
      </c>
      <c r="D32" s="36">
        <f>SUMIFS(СВЦЭМ!$D$33:$D$776,СВЦЭМ!$A$33:$A$776,$A32,СВЦЭМ!$B$33:$B$776,D$11)+'СЕТ СН'!$F$11+СВЦЭМ!$D$10+'СЕТ СН'!$F$6-'СЕТ СН'!$F$23</f>
        <v>751.46106880000002</v>
      </c>
      <c r="E32" s="36">
        <f>SUMIFS(СВЦЭМ!$D$33:$D$776,СВЦЭМ!$A$33:$A$776,$A32,СВЦЭМ!$B$33:$B$776,E$11)+'СЕТ СН'!$F$11+СВЦЭМ!$D$10+'СЕТ СН'!$F$6-'СЕТ СН'!$F$23</f>
        <v>763.74186214000008</v>
      </c>
      <c r="F32" s="36">
        <f>SUMIFS(СВЦЭМ!$D$33:$D$776,СВЦЭМ!$A$33:$A$776,$A32,СВЦЭМ!$B$33:$B$776,F$11)+'СЕТ СН'!$F$11+СВЦЭМ!$D$10+'СЕТ СН'!$F$6-'СЕТ СН'!$F$23</f>
        <v>771.95345187000009</v>
      </c>
      <c r="G32" s="36">
        <f>SUMIFS(СВЦЭМ!$D$33:$D$776,СВЦЭМ!$A$33:$A$776,$A32,СВЦЭМ!$B$33:$B$776,G$11)+'СЕТ СН'!$F$11+СВЦЭМ!$D$10+'СЕТ СН'!$F$6-'СЕТ СН'!$F$23</f>
        <v>758.42828881000003</v>
      </c>
      <c r="H32" s="36">
        <f>SUMIFS(СВЦЭМ!$D$33:$D$776,СВЦЭМ!$A$33:$A$776,$A32,СВЦЭМ!$B$33:$B$776,H$11)+'СЕТ СН'!$F$11+СВЦЭМ!$D$10+'СЕТ СН'!$F$6-'СЕТ СН'!$F$23</f>
        <v>732.76868328000012</v>
      </c>
      <c r="I32" s="36">
        <f>SUMIFS(СВЦЭМ!$D$33:$D$776,СВЦЭМ!$A$33:$A$776,$A32,СВЦЭМ!$B$33:$B$776,I$11)+'СЕТ СН'!$F$11+СВЦЭМ!$D$10+'СЕТ СН'!$F$6-'СЕТ СН'!$F$23</f>
        <v>701.95679492000011</v>
      </c>
      <c r="J32" s="36">
        <f>SUMIFS(СВЦЭМ!$D$33:$D$776,СВЦЭМ!$A$33:$A$776,$A32,СВЦЭМ!$B$33:$B$776,J$11)+'СЕТ СН'!$F$11+СВЦЭМ!$D$10+'СЕТ СН'!$F$6-'СЕТ СН'!$F$23</f>
        <v>710.32370878000006</v>
      </c>
      <c r="K32" s="36">
        <f>SUMIFS(СВЦЭМ!$D$33:$D$776,СВЦЭМ!$A$33:$A$776,$A32,СВЦЭМ!$B$33:$B$776,K$11)+'СЕТ СН'!$F$11+СВЦЭМ!$D$10+'СЕТ СН'!$F$6-'СЕТ СН'!$F$23</f>
        <v>760.03119664000008</v>
      </c>
      <c r="L32" s="36">
        <f>SUMIFS(СВЦЭМ!$D$33:$D$776,СВЦЭМ!$A$33:$A$776,$A32,СВЦЭМ!$B$33:$B$776,L$11)+'СЕТ СН'!$F$11+СВЦЭМ!$D$10+'СЕТ СН'!$F$6-'СЕТ СН'!$F$23</f>
        <v>770.32427159000008</v>
      </c>
      <c r="M32" s="36">
        <f>SUMIFS(СВЦЭМ!$D$33:$D$776,СВЦЭМ!$A$33:$A$776,$A32,СВЦЭМ!$B$33:$B$776,M$11)+'СЕТ СН'!$F$11+СВЦЭМ!$D$10+'СЕТ СН'!$F$6-'СЕТ СН'!$F$23</f>
        <v>772.85067694000008</v>
      </c>
      <c r="N32" s="36">
        <f>SUMIFS(СВЦЭМ!$D$33:$D$776,СВЦЭМ!$A$33:$A$776,$A32,СВЦЭМ!$B$33:$B$776,N$11)+'СЕТ СН'!$F$11+СВЦЭМ!$D$10+'СЕТ СН'!$F$6-'СЕТ СН'!$F$23</f>
        <v>763.0086629000001</v>
      </c>
      <c r="O32" s="36">
        <f>SUMIFS(СВЦЭМ!$D$33:$D$776,СВЦЭМ!$A$33:$A$776,$A32,СВЦЭМ!$B$33:$B$776,O$11)+'СЕТ СН'!$F$11+СВЦЭМ!$D$10+'СЕТ СН'!$F$6-'СЕТ СН'!$F$23</f>
        <v>756.69030381000005</v>
      </c>
      <c r="P32" s="36">
        <f>SUMIFS(СВЦЭМ!$D$33:$D$776,СВЦЭМ!$A$33:$A$776,$A32,СВЦЭМ!$B$33:$B$776,P$11)+'СЕТ СН'!$F$11+СВЦЭМ!$D$10+'СЕТ СН'!$F$6-'СЕТ СН'!$F$23</f>
        <v>758.60496455000009</v>
      </c>
      <c r="Q32" s="36">
        <f>SUMIFS(СВЦЭМ!$D$33:$D$776,СВЦЭМ!$A$33:$A$776,$A32,СВЦЭМ!$B$33:$B$776,Q$11)+'СЕТ СН'!$F$11+СВЦЭМ!$D$10+'СЕТ СН'!$F$6-'СЕТ СН'!$F$23</f>
        <v>758.05481860000009</v>
      </c>
      <c r="R32" s="36">
        <f>SUMIFS(СВЦЭМ!$D$33:$D$776,СВЦЭМ!$A$33:$A$776,$A32,СВЦЭМ!$B$33:$B$776,R$11)+'СЕТ СН'!$F$11+СВЦЭМ!$D$10+'СЕТ СН'!$F$6-'СЕТ СН'!$F$23</f>
        <v>768.35328314000003</v>
      </c>
      <c r="S32" s="36">
        <f>SUMIFS(СВЦЭМ!$D$33:$D$776,СВЦЭМ!$A$33:$A$776,$A32,СВЦЭМ!$B$33:$B$776,S$11)+'СЕТ СН'!$F$11+СВЦЭМ!$D$10+'СЕТ СН'!$F$6-'СЕТ СН'!$F$23</f>
        <v>784.8884133900001</v>
      </c>
      <c r="T32" s="36">
        <f>SUMIFS(СВЦЭМ!$D$33:$D$776,СВЦЭМ!$A$33:$A$776,$A32,СВЦЭМ!$B$33:$B$776,T$11)+'СЕТ СН'!$F$11+СВЦЭМ!$D$10+'СЕТ СН'!$F$6-'СЕТ СН'!$F$23</f>
        <v>809.19727079000006</v>
      </c>
      <c r="U32" s="36">
        <f>SUMIFS(СВЦЭМ!$D$33:$D$776,СВЦЭМ!$A$33:$A$776,$A32,СВЦЭМ!$B$33:$B$776,U$11)+'СЕТ СН'!$F$11+СВЦЭМ!$D$10+'СЕТ СН'!$F$6-'СЕТ СН'!$F$23</f>
        <v>817.80663912000011</v>
      </c>
      <c r="V32" s="36">
        <f>SUMIFS(СВЦЭМ!$D$33:$D$776,СВЦЭМ!$A$33:$A$776,$A32,СВЦЭМ!$B$33:$B$776,V$11)+'СЕТ СН'!$F$11+СВЦЭМ!$D$10+'СЕТ СН'!$F$6-'СЕТ СН'!$F$23</f>
        <v>826.14710180000009</v>
      </c>
      <c r="W32" s="36">
        <f>SUMIFS(СВЦЭМ!$D$33:$D$776,СВЦЭМ!$A$33:$A$776,$A32,СВЦЭМ!$B$33:$B$776,W$11)+'СЕТ СН'!$F$11+СВЦЭМ!$D$10+'СЕТ СН'!$F$6-'СЕТ СН'!$F$23</f>
        <v>821.96010810000007</v>
      </c>
      <c r="X32" s="36">
        <f>SUMIFS(СВЦЭМ!$D$33:$D$776,СВЦЭМ!$A$33:$A$776,$A32,СВЦЭМ!$B$33:$B$776,X$11)+'СЕТ СН'!$F$11+СВЦЭМ!$D$10+'СЕТ СН'!$F$6-'СЕТ СН'!$F$23</f>
        <v>781.93229568000004</v>
      </c>
      <c r="Y32" s="36">
        <f>SUMIFS(СВЦЭМ!$D$33:$D$776,СВЦЭМ!$A$33:$A$776,$A32,СВЦЭМ!$B$33:$B$776,Y$11)+'СЕТ СН'!$F$11+СВЦЭМ!$D$10+'СЕТ СН'!$F$6-'СЕТ СН'!$F$23</f>
        <v>750.02658874000008</v>
      </c>
    </row>
    <row r="33" spans="1:27" ht="15.75" x14ac:dyDescent="0.2">
      <c r="A33" s="35">
        <f t="shared" si="0"/>
        <v>43730</v>
      </c>
      <c r="B33" s="36">
        <f>SUMIFS(СВЦЭМ!$D$33:$D$776,СВЦЭМ!$A$33:$A$776,$A33,СВЦЭМ!$B$33:$B$776,B$11)+'СЕТ СН'!$F$11+СВЦЭМ!$D$10+'СЕТ СН'!$F$6-'СЕТ СН'!$F$23</f>
        <v>802.12919626000007</v>
      </c>
      <c r="C33" s="36">
        <f>SUMIFS(СВЦЭМ!$D$33:$D$776,СВЦЭМ!$A$33:$A$776,$A33,СВЦЭМ!$B$33:$B$776,C$11)+'СЕТ СН'!$F$11+СВЦЭМ!$D$10+'СЕТ СН'!$F$6-'СЕТ СН'!$F$23</f>
        <v>833.83981203000008</v>
      </c>
      <c r="D33" s="36">
        <f>SUMIFS(СВЦЭМ!$D$33:$D$776,СВЦЭМ!$A$33:$A$776,$A33,СВЦЭМ!$B$33:$B$776,D$11)+'СЕТ СН'!$F$11+СВЦЭМ!$D$10+'СЕТ СН'!$F$6-'СЕТ СН'!$F$23</f>
        <v>848.31634306000001</v>
      </c>
      <c r="E33" s="36">
        <f>SUMIFS(СВЦЭМ!$D$33:$D$776,СВЦЭМ!$A$33:$A$776,$A33,СВЦЭМ!$B$33:$B$776,E$11)+'СЕТ СН'!$F$11+СВЦЭМ!$D$10+'СЕТ СН'!$F$6-'СЕТ СН'!$F$23</f>
        <v>857.51733728000011</v>
      </c>
      <c r="F33" s="36">
        <f>SUMIFS(СВЦЭМ!$D$33:$D$776,СВЦЭМ!$A$33:$A$776,$A33,СВЦЭМ!$B$33:$B$776,F$11)+'СЕТ СН'!$F$11+СВЦЭМ!$D$10+'СЕТ СН'!$F$6-'СЕТ СН'!$F$23</f>
        <v>864.66628542000001</v>
      </c>
      <c r="G33" s="36">
        <f>SUMIFS(СВЦЭМ!$D$33:$D$776,СВЦЭМ!$A$33:$A$776,$A33,СВЦЭМ!$B$33:$B$776,G$11)+'СЕТ СН'!$F$11+СВЦЭМ!$D$10+'СЕТ СН'!$F$6-'СЕТ СН'!$F$23</f>
        <v>867.85050693000005</v>
      </c>
      <c r="H33" s="36">
        <f>SUMIFS(СВЦЭМ!$D$33:$D$776,СВЦЭМ!$A$33:$A$776,$A33,СВЦЭМ!$B$33:$B$776,H$11)+'СЕТ СН'!$F$11+СВЦЭМ!$D$10+'СЕТ СН'!$F$6-'СЕТ СН'!$F$23</f>
        <v>835.41841259000012</v>
      </c>
      <c r="I33" s="36">
        <f>SUMIFS(СВЦЭМ!$D$33:$D$776,СВЦЭМ!$A$33:$A$776,$A33,СВЦЭМ!$B$33:$B$776,I$11)+'СЕТ СН'!$F$11+СВЦЭМ!$D$10+'СЕТ СН'!$F$6-'СЕТ СН'!$F$23</f>
        <v>813.04070314000012</v>
      </c>
      <c r="J33" s="36">
        <f>SUMIFS(СВЦЭМ!$D$33:$D$776,СВЦЭМ!$A$33:$A$776,$A33,СВЦЭМ!$B$33:$B$776,J$11)+'СЕТ СН'!$F$11+СВЦЭМ!$D$10+'СЕТ СН'!$F$6-'СЕТ СН'!$F$23</f>
        <v>781.51118408000002</v>
      </c>
      <c r="K33" s="36">
        <f>SUMIFS(СВЦЭМ!$D$33:$D$776,СВЦЭМ!$A$33:$A$776,$A33,СВЦЭМ!$B$33:$B$776,K$11)+'СЕТ СН'!$F$11+СВЦЭМ!$D$10+'СЕТ СН'!$F$6-'СЕТ СН'!$F$23</f>
        <v>759.20601577000002</v>
      </c>
      <c r="L33" s="36">
        <f>SUMIFS(СВЦЭМ!$D$33:$D$776,СВЦЭМ!$A$33:$A$776,$A33,СВЦЭМ!$B$33:$B$776,L$11)+'СЕТ СН'!$F$11+СВЦЭМ!$D$10+'СЕТ СН'!$F$6-'СЕТ СН'!$F$23</f>
        <v>759.92997364000007</v>
      </c>
      <c r="M33" s="36">
        <f>SUMIFS(СВЦЭМ!$D$33:$D$776,СВЦЭМ!$A$33:$A$776,$A33,СВЦЭМ!$B$33:$B$776,M$11)+'СЕТ СН'!$F$11+СВЦЭМ!$D$10+'СЕТ СН'!$F$6-'СЕТ СН'!$F$23</f>
        <v>754.63642213000003</v>
      </c>
      <c r="N33" s="36">
        <f>SUMIFS(СВЦЭМ!$D$33:$D$776,СВЦЭМ!$A$33:$A$776,$A33,СВЦЭМ!$B$33:$B$776,N$11)+'СЕТ СН'!$F$11+СВЦЭМ!$D$10+'СЕТ СН'!$F$6-'СЕТ СН'!$F$23</f>
        <v>747.86804919000008</v>
      </c>
      <c r="O33" s="36">
        <f>SUMIFS(СВЦЭМ!$D$33:$D$776,СВЦЭМ!$A$33:$A$776,$A33,СВЦЭМ!$B$33:$B$776,O$11)+'СЕТ СН'!$F$11+СВЦЭМ!$D$10+'СЕТ СН'!$F$6-'СЕТ СН'!$F$23</f>
        <v>741.41402045000007</v>
      </c>
      <c r="P33" s="36">
        <f>SUMIFS(СВЦЭМ!$D$33:$D$776,СВЦЭМ!$A$33:$A$776,$A33,СВЦЭМ!$B$33:$B$776,P$11)+'СЕТ СН'!$F$11+СВЦЭМ!$D$10+'СЕТ СН'!$F$6-'СЕТ СН'!$F$23</f>
        <v>739.69488108000007</v>
      </c>
      <c r="Q33" s="36">
        <f>SUMIFS(СВЦЭМ!$D$33:$D$776,СВЦЭМ!$A$33:$A$776,$A33,СВЦЭМ!$B$33:$B$776,Q$11)+'СЕТ СН'!$F$11+СВЦЭМ!$D$10+'СЕТ СН'!$F$6-'СЕТ СН'!$F$23</f>
        <v>734.11888424000006</v>
      </c>
      <c r="R33" s="36">
        <f>SUMIFS(СВЦЭМ!$D$33:$D$776,СВЦЭМ!$A$33:$A$776,$A33,СВЦЭМ!$B$33:$B$776,R$11)+'СЕТ СН'!$F$11+СВЦЭМ!$D$10+'СЕТ СН'!$F$6-'СЕТ СН'!$F$23</f>
        <v>744.24180588000002</v>
      </c>
      <c r="S33" s="36">
        <f>SUMIFS(СВЦЭМ!$D$33:$D$776,СВЦЭМ!$A$33:$A$776,$A33,СВЦЭМ!$B$33:$B$776,S$11)+'СЕТ СН'!$F$11+СВЦЭМ!$D$10+'СЕТ СН'!$F$6-'СЕТ СН'!$F$23</f>
        <v>767.22322487000008</v>
      </c>
      <c r="T33" s="36">
        <f>SUMIFS(СВЦЭМ!$D$33:$D$776,СВЦЭМ!$A$33:$A$776,$A33,СВЦЭМ!$B$33:$B$776,T$11)+'СЕТ СН'!$F$11+СВЦЭМ!$D$10+'СЕТ СН'!$F$6-'СЕТ СН'!$F$23</f>
        <v>786.46757277000006</v>
      </c>
      <c r="U33" s="36">
        <f>SUMIFS(СВЦЭМ!$D$33:$D$776,СВЦЭМ!$A$33:$A$776,$A33,СВЦЭМ!$B$33:$B$776,U$11)+'СЕТ СН'!$F$11+СВЦЭМ!$D$10+'СЕТ СН'!$F$6-'СЕТ СН'!$F$23</f>
        <v>825.18241340000009</v>
      </c>
      <c r="V33" s="36">
        <f>SUMIFS(СВЦЭМ!$D$33:$D$776,СВЦЭМ!$A$33:$A$776,$A33,СВЦЭМ!$B$33:$B$776,V$11)+'СЕТ СН'!$F$11+СВЦЭМ!$D$10+'СЕТ СН'!$F$6-'СЕТ СН'!$F$23</f>
        <v>837.50635666000005</v>
      </c>
      <c r="W33" s="36">
        <f>SUMIFS(СВЦЭМ!$D$33:$D$776,СВЦЭМ!$A$33:$A$776,$A33,СВЦЭМ!$B$33:$B$776,W$11)+'СЕТ СН'!$F$11+СВЦЭМ!$D$10+'СЕТ СН'!$F$6-'СЕТ СН'!$F$23</f>
        <v>833.02369203000012</v>
      </c>
      <c r="X33" s="36">
        <f>SUMIFS(СВЦЭМ!$D$33:$D$776,СВЦЭМ!$A$33:$A$776,$A33,СВЦЭМ!$B$33:$B$776,X$11)+'СЕТ СН'!$F$11+СВЦЭМ!$D$10+'СЕТ СН'!$F$6-'СЕТ СН'!$F$23</f>
        <v>804.08473021000009</v>
      </c>
      <c r="Y33" s="36">
        <f>SUMIFS(СВЦЭМ!$D$33:$D$776,СВЦЭМ!$A$33:$A$776,$A33,СВЦЭМ!$B$33:$B$776,Y$11)+'СЕТ СН'!$F$11+СВЦЭМ!$D$10+'СЕТ СН'!$F$6-'СЕТ СН'!$F$23</f>
        <v>773.57071200000007</v>
      </c>
    </row>
    <row r="34" spans="1:27" ht="15.75" x14ac:dyDescent="0.2">
      <c r="A34" s="35">
        <f t="shared" si="0"/>
        <v>43731</v>
      </c>
      <c r="B34" s="36">
        <f>SUMIFS(СВЦЭМ!$D$33:$D$776,СВЦЭМ!$A$33:$A$776,$A34,СВЦЭМ!$B$33:$B$776,B$11)+'СЕТ СН'!$F$11+СВЦЭМ!$D$10+'СЕТ СН'!$F$6-'СЕТ СН'!$F$23</f>
        <v>837.30938451000009</v>
      </c>
      <c r="C34" s="36">
        <f>SUMIFS(СВЦЭМ!$D$33:$D$776,СВЦЭМ!$A$33:$A$776,$A34,СВЦЭМ!$B$33:$B$776,C$11)+'СЕТ СН'!$F$11+СВЦЭМ!$D$10+'СЕТ СН'!$F$6-'СЕТ СН'!$F$23</f>
        <v>867.42925463000006</v>
      </c>
      <c r="D34" s="36">
        <f>SUMIFS(СВЦЭМ!$D$33:$D$776,СВЦЭМ!$A$33:$A$776,$A34,СВЦЭМ!$B$33:$B$776,D$11)+'СЕТ СН'!$F$11+СВЦЭМ!$D$10+'СЕТ СН'!$F$6-'СЕТ СН'!$F$23</f>
        <v>898.84570348000011</v>
      </c>
      <c r="E34" s="36">
        <f>SUMIFS(СВЦЭМ!$D$33:$D$776,СВЦЭМ!$A$33:$A$776,$A34,СВЦЭМ!$B$33:$B$776,E$11)+'СЕТ СН'!$F$11+СВЦЭМ!$D$10+'СЕТ СН'!$F$6-'СЕТ СН'!$F$23</f>
        <v>915.58238911000001</v>
      </c>
      <c r="F34" s="36">
        <f>SUMIFS(СВЦЭМ!$D$33:$D$776,СВЦЭМ!$A$33:$A$776,$A34,СВЦЭМ!$B$33:$B$776,F$11)+'СЕТ СН'!$F$11+СВЦЭМ!$D$10+'СЕТ СН'!$F$6-'СЕТ СН'!$F$23</f>
        <v>922.01602942000011</v>
      </c>
      <c r="G34" s="36">
        <f>SUMIFS(СВЦЭМ!$D$33:$D$776,СВЦЭМ!$A$33:$A$776,$A34,СВЦЭМ!$B$33:$B$776,G$11)+'СЕТ СН'!$F$11+СВЦЭМ!$D$10+'СЕТ СН'!$F$6-'СЕТ СН'!$F$23</f>
        <v>907.5921192400001</v>
      </c>
      <c r="H34" s="36">
        <f>SUMIFS(СВЦЭМ!$D$33:$D$776,СВЦЭМ!$A$33:$A$776,$A34,СВЦЭМ!$B$33:$B$776,H$11)+'СЕТ СН'!$F$11+СВЦЭМ!$D$10+'СЕТ СН'!$F$6-'СЕТ СН'!$F$23</f>
        <v>858.11256437000009</v>
      </c>
      <c r="I34" s="36">
        <f>SUMIFS(СВЦЭМ!$D$33:$D$776,СВЦЭМ!$A$33:$A$776,$A34,СВЦЭМ!$B$33:$B$776,I$11)+'СЕТ СН'!$F$11+СВЦЭМ!$D$10+'СЕТ СН'!$F$6-'СЕТ СН'!$F$23</f>
        <v>784.45816351000008</v>
      </c>
      <c r="J34" s="36">
        <f>SUMIFS(СВЦЭМ!$D$33:$D$776,СВЦЭМ!$A$33:$A$776,$A34,СВЦЭМ!$B$33:$B$776,J$11)+'СЕТ СН'!$F$11+СВЦЭМ!$D$10+'СЕТ СН'!$F$6-'СЕТ СН'!$F$23</f>
        <v>766.42432425000004</v>
      </c>
      <c r="K34" s="36">
        <f>SUMIFS(СВЦЭМ!$D$33:$D$776,СВЦЭМ!$A$33:$A$776,$A34,СВЦЭМ!$B$33:$B$776,K$11)+'СЕТ СН'!$F$11+СВЦЭМ!$D$10+'СЕТ СН'!$F$6-'СЕТ СН'!$F$23</f>
        <v>746.08810137000012</v>
      </c>
      <c r="L34" s="36">
        <f>SUMIFS(СВЦЭМ!$D$33:$D$776,СВЦЭМ!$A$33:$A$776,$A34,СВЦЭМ!$B$33:$B$776,L$11)+'СЕТ СН'!$F$11+СВЦЭМ!$D$10+'СЕТ СН'!$F$6-'СЕТ СН'!$F$23</f>
        <v>738.01222198000005</v>
      </c>
      <c r="M34" s="36">
        <f>SUMIFS(СВЦЭМ!$D$33:$D$776,СВЦЭМ!$A$33:$A$776,$A34,СВЦЭМ!$B$33:$B$776,M$11)+'СЕТ СН'!$F$11+СВЦЭМ!$D$10+'СЕТ СН'!$F$6-'СЕТ СН'!$F$23</f>
        <v>742.77791328000012</v>
      </c>
      <c r="N34" s="36">
        <f>SUMIFS(СВЦЭМ!$D$33:$D$776,СВЦЭМ!$A$33:$A$776,$A34,СВЦЭМ!$B$33:$B$776,N$11)+'СЕТ СН'!$F$11+СВЦЭМ!$D$10+'СЕТ СН'!$F$6-'СЕТ СН'!$F$23</f>
        <v>746.67441183000005</v>
      </c>
      <c r="O34" s="36">
        <f>SUMIFS(СВЦЭМ!$D$33:$D$776,СВЦЭМ!$A$33:$A$776,$A34,СВЦЭМ!$B$33:$B$776,O$11)+'СЕТ СН'!$F$11+СВЦЭМ!$D$10+'СЕТ СН'!$F$6-'СЕТ СН'!$F$23</f>
        <v>751.44949580000002</v>
      </c>
      <c r="P34" s="36">
        <f>SUMIFS(СВЦЭМ!$D$33:$D$776,СВЦЭМ!$A$33:$A$776,$A34,СВЦЭМ!$B$33:$B$776,P$11)+'СЕТ СН'!$F$11+СВЦЭМ!$D$10+'СЕТ СН'!$F$6-'СЕТ СН'!$F$23</f>
        <v>751.08011909000004</v>
      </c>
      <c r="Q34" s="36">
        <f>SUMIFS(СВЦЭМ!$D$33:$D$776,СВЦЭМ!$A$33:$A$776,$A34,СВЦЭМ!$B$33:$B$776,Q$11)+'СЕТ СН'!$F$11+СВЦЭМ!$D$10+'СЕТ СН'!$F$6-'СЕТ СН'!$F$23</f>
        <v>762.61702550000007</v>
      </c>
      <c r="R34" s="36">
        <f>SUMIFS(СВЦЭМ!$D$33:$D$776,СВЦЭМ!$A$33:$A$776,$A34,СВЦЭМ!$B$33:$B$776,R$11)+'СЕТ СН'!$F$11+СВЦЭМ!$D$10+'СЕТ СН'!$F$6-'СЕТ СН'!$F$23</f>
        <v>727.46377988000006</v>
      </c>
      <c r="S34" s="36">
        <f>SUMIFS(СВЦЭМ!$D$33:$D$776,СВЦЭМ!$A$33:$A$776,$A34,СВЦЭМ!$B$33:$B$776,S$11)+'СЕТ СН'!$F$11+СВЦЭМ!$D$10+'СЕТ СН'!$F$6-'СЕТ СН'!$F$23</f>
        <v>681.18148267000004</v>
      </c>
      <c r="T34" s="36">
        <f>SUMIFS(СВЦЭМ!$D$33:$D$776,СВЦЭМ!$A$33:$A$776,$A34,СВЦЭМ!$B$33:$B$776,T$11)+'СЕТ СН'!$F$11+СВЦЭМ!$D$10+'СЕТ СН'!$F$6-'СЕТ СН'!$F$23</f>
        <v>691.46925733000012</v>
      </c>
      <c r="U34" s="36">
        <f>SUMIFS(СВЦЭМ!$D$33:$D$776,СВЦЭМ!$A$33:$A$776,$A34,СВЦЭМ!$B$33:$B$776,U$11)+'СЕТ СН'!$F$11+СВЦЭМ!$D$10+'СЕТ СН'!$F$6-'СЕТ СН'!$F$23</f>
        <v>730.52811820000011</v>
      </c>
      <c r="V34" s="36">
        <f>SUMIFS(СВЦЭМ!$D$33:$D$776,СВЦЭМ!$A$33:$A$776,$A34,СВЦЭМ!$B$33:$B$776,V$11)+'СЕТ СН'!$F$11+СВЦЭМ!$D$10+'СЕТ СН'!$F$6-'СЕТ СН'!$F$23</f>
        <v>736.52821534000009</v>
      </c>
      <c r="W34" s="36">
        <f>SUMIFS(СВЦЭМ!$D$33:$D$776,СВЦЭМ!$A$33:$A$776,$A34,СВЦЭМ!$B$33:$B$776,W$11)+'СЕТ СН'!$F$11+СВЦЭМ!$D$10+'СЕТ СН'!$F$6-'СЕТ СН'!$F$23</f>
        <v>738.33049863000008</v>
      </c>
      <c r="X34" s="36">
        <f>SUMIFS(СВЦЭМ!$D$33:$D$776,СВЦЭМ!$A$33:$A$776,$A34,СВЦЭМ!$B$33:$B$776,X$11)+'СЕТ СН'!$F$11+СВЦЭМ!$D$10+'СЕТ СН'!$F$6-'СЕТ СН'!$F$23</f>
        <v>705.99144104000004</v>
      </c>
      <c r="Y34" s="36">
        <f>SUMIFS(СВЦЭМ!$D$33:$D$776,СВЦЭМ!$A$33:$A$776,$A34,СВЦЭМ!$B$33:$B$776,Y$11)+'СЕТ СН'!$F$11+СВЦЭМ!$D$10+'СЕТ СН'!$F$6-'СЕТ СН'!$F$23</f>
        <v>732.85212452000007</v>
      </c>
    </row>
    <row r="35" spans="1:27" ht="15.75" x14ac:dyDescent="0.2">
      <c r="A35" s="35">
        <f t="shared" si="0"/>
        <v>43732</v>
      </c>
      <c r="B35" s="36">
        <f>SUMIFS(СВЦЭМ!$D$33:$D$776,СВЦЭМ!$A$33:$A$776,$A35,СВЦЭМ!$B$33:$B$776,B$11)+'СЕТ СН'!$F$11+СВЦЭМ!$D$10+'СЕТ СН'!$F$6-'СЕТ СН'!$F$23</f>
        <v>839.35351129000003</v>
      </c>
      <c r="C35" s="36">
        <f>SUMIFS(СВЦЭМ!$D$33:$D$776,СВЦЭМ!$A$33:$A$776,$A35,СВЦЭМ!$B$33:$B$776,C$11)+'СЕТ СН'!$F$11+СВЦЭМ!$D$10+'СЕТ СН'!$F$6-'СЕТ СН'!$F$23</f>
        <v>866.68350410000005</v>
      </c>
      <c r="D35" s="36">
        <f>SUMIFS(СВЦЭМ!$D$33:$D$776,СВЦЭМ!$A$33:$A$776,$A35,СВЦЭМ!$B$33:$B$776,D$11)+'СЕТ СН'!$F$11+СВЦЭМ!$D$10+'СЕТ СН'!$F$6-'СЕТ СН'!$F$23</f>
        <v>877.4793372800001</v>
      </c>
      <c r="E35" s="36">
        <f>SUMIFS(СВЦЭМ!$D$33:$D$776,СВЦЭМ!$A$33:$A$776,$A35,СВЦЭМ!$B$33:$B$776,E$11)+'СЕТ СН'!$F$11+СВЦЭМ!$D$10+'СЕТ СН'!$F$6-'СЕТ СН'!$F$23</f>
        <v>885.04795859000012</v>
      </c>
      <c r="F35" s="36">
        <f>SUMIFS(СВЦЭМ!$D$33:$D$776,СВЦЭМ!$A$33:$A$776,$A35,СВЦЭМ!$B$33:$B$776,F$11)+'СЕТ СН'!$F$11+СВЦЭМ!$D$10+'СЕТ СН'!$F$6-'СЕТ СН'!$F$23</f>
        <v>876.60350904000006</v>
      </c>
      <c r="G35" s="36">
        <f>SUMIFS(СВЦЭМ!$D$33:$D$776,СВЦЭМ!$A$33:$A$776,$A35,СВЦЭМ!$B$33:$B$776,G$11)+'СЕТ СН'!$F$11+СВЦЭМ!$D$10+'СЕТ СН'!$F$6-'СЕТ СН'!$F$23</f>
        <v>863.02775442000006</v>
      </c>
      <c r="H35" s="36">
        <f>SUMIFS(СВЦЭМ!$D$33:$D$776,СВЦЭМ!$A$33:$A$776,$A35,СВЦЭМ!$B$33:$B$776,H$11)+'СЕТ СН'!$F$11+СВЦЭМ!$D$10+'СЕТ СН'!$F$6-'СЕТ СН'!$F$23</f>
        <v>818.76060634000009</v>
      </c>
      <c r="I35" s="36">
        <f>SUMIFS(СВЦЭМ!$D$33:$D$776,СВЦЭМ!$A$33:$A$776,$A35,СВЦЭМ!$B$33:$B$776,I$11)+'СЕТ СН'!$F$11+СВЦЭМ!$D$10+'СЕТ СН'!$F$6-'СЕТ СН'!$F$23</f>
        <v>771.65344159000006</v>
      </c>
      <c r="J35" s="36">
        <f>SUMIFS(СВЦЭМ!$D$33:$D$776,СВЦЭМ!$A$33:$A$776,$A35,СВЦЭМ!$B$33:$B$776,J$11)+'СЕТ СН'!$F$11+СВЦЭМ!$D$10+'СЕТ СН'!$F$6-'СЕТ СН'!$F$23</f>
        <v>763.53934675000005</v>
      </c>
      <c r="K35" s="36">
        <f>SUMIFS(СВЦЭМ!$D$33:$D$776,СВЦЭМ!$A$33:$A$776,$A35,СВЦЭМ!$B$33:$B$776,K$11)+'СЕТ СН'!$F$11+СВЦЭМ!$D$10+'СЕТ СН'!$F$6-'СЕТ СН'!$F$23</f>
        <v>767.84088353000004</v>
      </c>
      <c r="L35" s="36">
        <f>SUMIFS(СВЦЭМ!$D$33:$D$776,СВЦЭМ!$A$33:$A$776,$A35,СВЦЭМ!$B$33:$B$776,L$11)+'СЕТ СН'!$F$11+СВЦЭМ!$D$10+'СЕТ СН'!$F$6-'СЕТ СН'!$F$23</f>
        <v>770.42864142000008</v>
      </c>
      <c r="M35" s="36">
        <f>SUMIFS(СВЦЭМ!$D$33:$D$776,СВЦЭМ!$A$33:$A$776,$A35,СВЦЭМ!$B$33:$B$776,M$11)+'СЕТ СН'!$F$11+СВЦЭМ!$D$10+'СЕТ СН'!$F$6-'СЕТ СН'!$F$23</f>
        <v>762.25481742000011</v>
      </c>
      <c r="N35" s="36">
        <f>SUMIFS(СВЦЭМ!$D$33:$D$776,СВЦЭМ!$A$33:$A$776,$A35,СВЦЭМ!$B$33:$B$776,N$11)+'СЕТ СН'!$F$11+СВЦЭМ!$D$10+'СЕТ СН'!$F$6-'СЕТ СН'!$F$23</f>
        <v>756.71024677000003</v>
      </c>
      <c r="O35" s="36">
        <f>SUMIFS(СВЦЭМ!$D$33:$D$776,СВЦЭМ!$A$33:$A$776,$A35,СВЦЭМ!$B$33:$B$776,O$11)+'СЕТ СН'!$F$11+СВЦЭМ!$D$10+'СЕТ СН'!$F$6-'СЕТ СН'!$F$23</f>
        <v>759.38036719000002</v>
      </c>
      <c r="P35" s="36">
        <f>SUMIFS(СВЦЭМ!$D$33:$D$776,СВЦЭМ!$A$33:$A$776,$A35,СВЦЭМ!$B$33:$B$776,P$11)+'СЕТ СН'!$F$11+СВЦЭМ!$D$10+'СЕТ СН'!$F$6-'СЕТ СН'!$F$23</f>
        <v>758.54300104000004</v>
      </c>
      <c r="Q35" s="36">
        <f>SUMIFS(СВЦЭМ!$D$33:$D$776,СВЦЭМ!$A$33:$A$776,$A35,СВЦЭМ!$B$33:$B$776,Q$11)+'СЕТ СН'!$F$11+СВЦЭМ!$D$10+'СЕТ СН'!$F$6-'СЕТ СН'!$F$23</f>
        <v>758.19615705000001</v>
      </c>
      <c r="R35" s="36">
        <f>SUMIFS(СВЦЭМ!$D$33:$D$776,СВЦЭМ!$A$33:$A$776,$A35,СВЦЭМ!$B$33:$B$776,R$11)+'СЕТ СН'!$F$11+СВЦЭМ!$D$10+'СЕТ СН'!$F$6-'СЕТ СН'!$F$23</f>
        <v>720.91477723000003</v>
      </c>
      <c r="S35" s="36">
        <f>SUMIFS(СВЦЭМ!$D$33:$D$776,СВЦЭМ!$A$33:$A$776,$A35,СВЦЭМ!$B$33:$B$776,S$11)+'СЕТ СН'!$F$11+СВЦЭМ!$D$10+'СЕТ СН'!$F$6-'СЕТ СН'!$F$23</f>
        <v>679.95944307000002</v>
      </c>
      <c r="T35" s="36">
        <f>SUMIFS(СВЦЭМ!$D$33:$D$776,СВЦЭМ!$A$33:$A$776,$A35,СВЦЭМ!$B$33:$B$776,T$11)+'СЕТ СН'!$F$11+СВЦЭМ!$D$10+'СЕТ СН'!$F$6-'СЕТ СН'!$F$23</f>
        <v>688.38008180000008</v>
      </c>
      <c r="U35" s="36">
        <f>SUMIFS(СВЦЭМ!$D$33:$D$776,СВЦЭМ!$A$33:$A$776,$A35,СВЦЭМ!$B$33:$B$776,U$11)+'СЕТ СН'!$F$11+СВЦЭМ!$D$10+'СЕТ СН'!$F$6-'СЕТ СН'!$F$23</f>
        <v>713.59753515000011</v>
      </c>
      <c r="V35" s="36">
        <f>SUMIFS(СВЦЭМ!$D$33:$D$776,СВЦЭМ!$A$33:$A$776,$A35,СВЦЭМ!$B$33:$B$776,V$11)+'СЕТ СН'!$F$11+СВЦЭМ!$D$10+'СЕТ СН'!$F$6-'СЕТ СН'!$F$23</f>
        <v>721.40485994000005</v>
      </c>
      <c r="W35" s="36">
        <f>SUMIFS(СВЦЭМ!$D$33:$D$776,СВЦЭМ!$A$33:$A$776,$A35,СВЦЭМ!$B$33:$B$776,W$11)+'СЕТ СН'!$F$11+СВЦЭМ!$D$10+'СЕТ СН'!$F$6-'СЕТ СН'!$F$23</f>
        <v>710.01525095000011</v>
      </c>
      <c r="X35" s="36">
        <f>SUMIFS(СВЦЭМ!$D$33:$D$776,СВЦЭМ!$A$33:$A$776,$A35,СВЦЭМ!$B$33:$B$776,X$11)+'СЕТ СН'!$F$11+СВЦЭМ!$D$10+'СЕТ СН'!$F$6-'СЕТ СН'!$F$23</f>
        <v>681.50412936000009</v>
      </c>
      <c r="Y35" s="36">
        <f>SUMIFS(СВЦЭМ!$D$33:$D$776,СВЦЭМ!$A$33:$A$776,$A35,СВЦЭМ!$B$33:$B$776,Y$11)+'СЕТ СН'!$F$11+СВЦЭМ!$D$10+'СЕТ СН'!$F$6-'СЕТ СН'!$F$23</f>
        <v>724.46967317000008</v>
      </c>
    </row>
    <row r="36" spans="1:27" ht="15.75" x14ac:dyDescent="0.2">
      <c r="A36" s="35">
        <f t="shared" si="0"/>
        <v>43733</v>
      </c>
      <c r="B36" s="36">
        <f>SUMIFS(СВЦЭМ!$D$33:$D$776,СВЦЭМ!$A$33:$A$776,$A36,СВЦЭМ!$B$33:$B$776,B$11)+'СЕТ СН'!$F$11+СВЦЭМ!$D$10+'СЕТ СН'!$F$6-'СЕТ СН'!$F$23</f>
        <v>781.45917601000008</v>
      </c>
      <c r="C36" s="36">
        <f>SUMIFS(СВЦЭМ!$D$33:$D$776,СВЦЭМ!$A$33:$A$776,$A36,СВЦЭМ!$B$33:$B$776,C$11)+'СЕТ СН'!$F$11+СВЦЭМ!$D$10+'СЕТ СН'!$F$6-'СЕТ СН'!$F$23</f>
        <v>812.04550337000012</v>
      </c>
      <c r="D36" s="36">
        <f>SUMIFS(СВЦЭМ!$D$33:$D$776,СВЦЭМ!$A$33:$A$776,$A36,СВЦЭМ!$B$33:$B$776,D$11)+'СЕТ СН'!$F$11+СВЦЭМ!$D$10+'СЕТ СН'!$F$6-'СЕТ СН'!$F$23</f>
        <v>830.82995646000006</v>
      </c>
      <c r="E36" s="36">
        <f>SUMIFS(СВЦЭМ!$D$33:$D$776,СВЦЭМ!$A$33:$A$776,$A36,СВЦЭМ!$B$33:$B$776,E$11)+'СЕТ СН'!$F$11+СВЦЭМ!$D$10+'СЕТ СН'!$F$6-'СЕТ СН'!$F$23</f>
        <v>825.42783599000006</v>
      </c>
      <c r="F36" s="36">
        <f>SUMIFS(СВЦЭМ!$D$33:$D$776,СВЦЭМ!$A$33:$A$776,$A36,СВЦЭМ!$B$33:$B$776,F$11)+'СЕТ СН'!$F$11+СВЦЭМ!$D$10+'СЕТ СН'!$F$6-'СЕТ СН'!$F$23</f>
        <v>826.2632227900001</v>
      </c>
      <c r="G36" s="36">
        <f>SUMIFS(СВЦЭМ!$D$33:$D$776,СВЦЭМ!$A$33:$A$776,$A36,СВЦЭМ!$B$33:$B$776,G$11)+'СЕТ СН'!$F$11+СВЦЭМ!$D$10+'СЕТ СН'!$F$6-'СЕТ СН'!$F$23</f>
        <v>812.31892045000006</v>
      </c>
      <c r="H36" s="36">
        <f>SUMIFS(СВЦЭМ!$D$33:$D$776,СВЦЭМ!$A$33:$A$776,$A36,СВЦЭМ!$B$33:$B$776,H$11)+'СЕТ СН'!$F$11+СВЦЭМ!$D$10+'СЕТ СН'!$F$6-'СЕТ СН'!$F$23</f>
        <v>766.09608819000005</v>
      </c>
      <c r="I36" s="36">
        <f>SUMIFS(СВЦЭМ!$D$33:$D$776,СВЦЭМ!$A$33:$A$776,$A36,СВЦЭМ!$B$33:$B$776,I$11)+'СЕТ СН'!$F$11+СВЦЭМ!$D$10+'СЕТ СН'!$F$6-'СЕТ СН'!$F$23</f>
        <v>718.95080483000004</v>
      </c>
      <c r="J36" s="36">
        <f>SUMIFS(СВЦЭМ!$D$33:$D$776,СВЦЭМ!$A$33:$A$776,$A36,СВЦЭМ!$B$33:$B$776,J$11)+'СЕТ СН'!$F$11+СВЦЭМ!$D$10+'СЕТ СН'!$F$6-'СЕТ СН'!$F$23</f>
        <v>692.32253681000009</v>
      </c>
      <c r="K36" s="36">
        <f>SUMIFS(СВЦЭМ!$D$33:$D$776,СВЦЭМ!$A$33:$A$776,$A36,СВЦЭМ!$B$33:$B$776,K$11)+'СЕТ СН'!$F$11+СВЦЭМ!$D$10+'СЕТ СН'!$F$6-'СЕТ СН'!$F$23</f>
        <v>680.0884507400001</v>
      </c>
      <c r="L36" s="36">
        <f>SUMIFS(СВЦЭМ!$D$33:$D$776,СВЦЭМ!$A$33:$A$776,$A36,СВЦЭМ!$B$33:$B$776,L$11)+'СЕТ СН'!$F$11+СВЦЭМ!$D$10+'СЕТ СН'!$F$6-'СЕТ СН'!$F$23</f>
        <v>683.45502838000004</v>
      </c>
      <c r="M36" s="36">
        <f>SUMIFS(СВЦЭМ!$D$33:$D$776,СВЦЭМ!$A$33:$A$776,$A36,СВЦЭМ!$B$33:$B$776,M$11)+'СЕТ СН'!$F$11+СВЦЭМ!$D$10+'СЕТ СН'!$F$6-'СЕТ СН'!$F$23</f>
        <v>693.70657552000011</v>
      </c>
      <c r="N36" s="36">
        <f>SUMIFS(СВЦЭМ!$D$33:$D$776,СВЦЭМ!$A$33:$A$776,$A36,СВЦЭМ!$B$33:$B$776,N$11)+'СЕТ СН'!$F$11+СВЦЭМ!$D$10+'СЕТ СН'!$F$6-'СЕТ СН'!$F$23</f>
        <v>702.08157748000008</v>
      </c>
      <c r="O36" s="36">
        <f>SUMIFS(СВЦЭМ!$D$33:$D$776,СВЦЭМ!$A$33:$A$776,$A36,СВЦЭМ!$B$33:$B$776,O$11)+'СЕТ СН'!$F$11+СВЦЭМ!$D$10+'СЕТ СН'!$F$6-'СЕТ СН'!$F$23</f>
        <v>705.08209662000002</v>
      </c>
      <c r="P36" s="36">
        <f>SUMIFS(СВЦЭМ!$D$33:$D$776,СВЦЭМ!$A$33:$A$776,$A36,СВЦЭМ!$B$33:$B$776,P$11)+'СЕТ СН'!$F$11+СВЦЭМ!$D$10+'СЕТ СН'!$F$6-'СЕТ СН'!$F$23</f>
        <v>715.17856316000007</v>
      </c>
      <c r="Q36" s="36">
        <f>SUMIFS(СВЦЭМ!$D$33:$D$776,СВЦЭМ!$A$33:$A$776,$A36,СВЦЭМ!$B$33:$B$776,Q$11)+'СЕТ СН'!$F$11+СВЦЭМ!$D$10+'СЕТ СН'!$F$6-'СЕТ СН'!$F$23</f>
        <v>719.07846142000005</v>
      </c>
      <c r="R36" s="36">
        <f>SUMIFS(СВЦЭМ!$D$33:$D$776,СВЦЭМ!$A$33:$A$776,$A36,СВЦЭМ!$B$33:$B$776,R$11)+'СЕТ СН'!$F$11+СВЦЭМ!$D$10+'СЕТ СН'!$F$6-'СЕТ СН'!$F$23</f>
        <v>730.4740983800001</v>
      </c>
      <c r="S36" s="36">
        <f>SUMIFS(СВЦЭМ!$D$33:$D$776,СВЦЭМ!$A$33:$A$776,$A36,СВЦЭМ!$B$33:$B$776,S$11)+'СЕТ СН'!$F$11+СВЦЭМ!$D$10+'СЕТ СН'!$F$6-'СЕТ СН'!$F$23</f>
        <v>733.4246722900001</v>
      </c>
      <c r="T36" s="36">
        <f>SUMIFS(СВЦЭМ!$D$33:$D$776,СВЦЭМ!$A$33:$A$776,$A36,СВЦЭМ!$B$33:$B$776,T$11)+'СЕТ СН'!$F$11+СВЦЭМ!$D$10+'СЕТ СН'!$F$6-'СЕТ СН'!$F$23</f>
        <v>730.27771570000004</v>
      </c>
      <c r="U36" s="36">
        <f>SUMIFS(СВЦЭМ!$D$33:$D$776,СВЦЭМ!$A$33:$A$776,$A36,СВЦЭМ!$B$33:$B$776,U$11)+'СЕТ СН'!$F$11+СВЦЭМ!$D$10+'СЕТ СН'!$F$6-'СЕТ СН'!$F$23</f>
        <v>746.91057185000011</v>
      </c>
      <c r="V36" s="36">
        <f>SUMIFS(СВЦЭМ!$D$33:$D$776,СВЦЭМ!$A$33:$A$776,$A36,СВЦЭМ!$B$33:$B$776,V$11)+'СЕТ СН'!$F$11+СВЦЭМ!$D$10+'СЕТ СН'!$F$6-'СЕТ СН'!$F$23</f>
        <v>753.92633653000007</v>
      </c>
      <c r="W36" s="36">
        <f>SUMIFS(СВЦЭМ!$D$33:$D$776,СВЦЭМ!$A$33:$A$776,$A36,СВЦЭМ!$B$33:$B$776,W$11)+'СЕТ СН'!$F$11+СВЦЭМ!$D$10+'СЕТ СН'!$F$6-'СЕТ СН'!$F$23</f>
        <v>735.86676461000002</v>
      </c>
      <c r="X36" s="36">
        <f>SUMIFS(СВЦЭМ!$D$33:$D$776,СВЦЭМ!$A$33:$A$776,$A36,СВЦЭМ!$B$33:$B$776,X$11)+'СЕТ СН'!$F$11+СВЦЭМ!$D$10+'СЕТ СН'!$F$6-'СЕТ СН'!$F$23</f>
        <v>718.42394274000003</v>
      </c>
      <c r="Y36" s="36">
        <f>SUMIFS(СВЦЭМ!$D$33:$D$776,СВЦЭМ!$A$33:$A$776,$A36,СВЦЭМ!$B$33:$B$776,Y$11)+'СЕТ СН'!$F$11+СВЦЭМ!$D$10+'СЕТ СН'!$F$6-'СЕТ СН'!$F$23</f>
        <v>702.03622975000008</v>
      </c>
    </row>
    <row r="37" spans="1:27" ht="15.75" x14ac:dyDescent="0.2">
      <c r="A37" s="35">
        <f t="shared" si="0"/>
        <v>43734</v>
      </c>
      <c r="B37" s="36">
        <f>SUMIFS(СВЦЭМ!$D$33:$D$776,СВЦЭМ!$A$33:$A$776,$A37,СВЦЭМ!$B$33:$B$776,B$11)+'СЕТ СН'!$F$11+СВЦЭМ!$D$10+'СЕТ СН'!$F$6-'СЕТ СН'!$F$23</f>
        <v>756.60280864000003</v>
      </c>
      <c r="C37" s="36">
        <f>SUMIFS(СВЦЭМ!$D$33:$D$776,СВЦЭМ!$A$33:$A$776,$A37,СВЦЭМ!$B$33:$B$776,C$11)+'СЕТ СН'!$F$11+СВЦЭМ!$D$10+'СЕТ СН'!$F$6-'СЕТ СН'!$F$23</f>
        <v>799.52221701000008</v>
      </c>
      <c r="D37" s="36">
        <f>SUMIFS(СВЦЭМ!$D$33:$D$776,СВЦЭМ!$A$33:$A$776,$A37,СВЦЭМ!$B$33:$B$776,D$11)+'СЕТ СН'!$F$11+СВЦЭМ!$D$10+'СЕТ СН'!$F$6-'СЕТ СН'!$F$23</f>
        <v>829.96056111000007</v>
      </c>
      <c r="E37" s="36">
        <f>SUMIFS(СВЦЭМ!$D$33:$D$776,СВЦЭМ!$A$33:$A$776,$A37,СВЦЭМ!$B$33:$B$776,E$11)+'СЕТ СН'!$F$11+СВЦЭМ!$D$10+'СЕТ СН'!$F$6-'СЕТ СН'!$F$23</f>
        <v>841.91732099000012</v>
      </c>
      <c r="F37" s="36">
        <f>SUMIFS(СВЦЭМ!$D$33:$D$776,СВЦЭМ!$A$33:$A$776,$A37,СВЦЭМ!$B$33:$B$776,F$11)+'СЕТ СН'!$F$11+СВЦЭМ!$D$10+'СЕТ СН'!$F$6-'СЕТ СН'!$F$23</f>
        <v>831.75171304000003</v>
      </c>
      <c r="G37" s="36">
        <f>SUMIFS(СВЦЭМ!$D$33:$D$776,СВЦЭМ!$A$33:$A$776,$A37,СВЦЭМ!$B$33:$B$776,G$11)+'СЕТ СН'!$F$11+СВЦЭМ!$D$10+'СЕТ СН'!$F$6-'СЕТ СН'!$F$23</f>
        <v>821.1487947600001</v>
      </c>
      <c r="H37" s="36">
        <f>SUMIFS(СВЦЭМ!$D$33:$D$776,СВЦЭМ!$A$33:$A$776,$A37,СВЦЭМ!$B$33:$B$776,H$11)+'СЕТ СН'!$F$11+СВЦЭМ!$D$10+'СЕТ СН'!$F$6-'СЕТ СН'!$F$23</f>
        <v>774.01254147000009</v>
      </c>
      <c r="I37" s="36">
        <f>SUMIFS(СВЦЭМ!$D$33:$D$776,СВЦЭМ!$A$33:$A$776,$A37,СВЦЭМ!$B$33:$B$776,I$11)+'СЕТ СН'!$F$11+СВЦЭМ!$D$10+'СЕТ СН'!$F$6-'СЕТ СН'!$F$23</f>
        <v>743.15091969000002</v>
      </c>
      <c r="J37" s="36">
        <f>SUMIFS(СВЦЭМ!$D$33:$D$776,СВЦЭМ!$A$33:$A$776,$A37,СВЦЭМ!$B$33:$B$776,J$11)+'СЕТ СН'!$F$11+СВЦЭМ!$D$10+'СЕТ СН'!$F$6-'СЕТ СН'!$F$23</f>
        <v>750.66673867000009</v>
      </c>
      <c r="K37" s="36">
        <f>SUMIFS(СВЦЭМ!$D$33:$D$776,СВЦЭМ!$A$33:$A$776,$A37,СВЦЭМ!$B$33:$B$776,K$11)+'СЕТ СН'!$F$11+СВЦЭМ!$D$10+'СЕТ СН'!$F$6-'СЕТ СН'!$F$23</f>
        <v>749.32813510000005</v>
      </c>
      <c r="L37" s="36">
        <f>SUMIFS(СВЦЭМ!$D$33:$D$776,СВЦЭМ!$A$33:$A$776,$A37,СВЦЭМ!$B$33:$B$776,L$11)+'СЕТ СН'!$F$11+СВЦЭМ!$D$10+'СЕТ СН'!$F$6-'СЕТ СН'!$F$23</f>
        <v>759.42051503000005</v>
      </c>
      <c r="M37" s="36">
        <f>SUMIFS(СВЦЭМ!$D$33:$D$776,СВЦЭМ!$A$33:$A$776,$A37,СВЦЭМ!$B$33:$B$776,M$11)+'СЕТ СН'!$F$11+СВЦЭМ!$D$10+'СЕТ СН'!$F$6-'СЕТ СН'!$F$23</f>
        <v>750.06781558000012</v>
      </c>
      <c r="N37" s="36">
        <f>SUMIFS(СВЦЭМ!$D$33:$D$776,СВЦЭМ!$A$33:$A$776,$A37,СВЦЭМ!$B$33:$B$776,N$11)+'СЕТ СН'!$F$11+СВЦЭМ!$D$10+'СЕТ СН'!$F$6-'СЕТ СН'!$F$23</f>
        <v>743.19134094000003</v>
      </c>
      <c r="O37" s="36">
        <f>SUMIFS(СВЦЭМ!$D$33:$D$776,СВЦЭМ!$A$33:$A$776,$A37,СВЦЭМ!$B$33:$B$776,O$11)+'СЕТ СН'!$F$11+СВЦЭМ!$D$10+'СЕТ СН'!$F$6-'СЕТ СН'!$F$23</f>
        <v>734.40033169000003</v>
      </c>
      <c r="P37" s="36">
        <f>SUMIFS(СВЦЭМ!$D$33:$D$776,СВЦЭМ!$A$33:$A$776,$A37,СВЦЭМ!$B$33:$B$776,P$11)+'СЕТ СН'!$F$11+СВЦЭМ!$D$10+'СЕТ СН'!$F$6-'СЕТ СН'!$F$23</f>
        <v>741.22508068000002</v>
      </c>
      <c r="Q37" s="36">
        <f>SUMIFS(СВЦЭМ!$D$33:$D$776,СВЦЭМ!$A$33:$A$776,$A37,СВЦЭМ!$B$33:$B$776,Q$11)+'СЕТ СН'!$F$11+СВЦЭМ!$D$10+'СЕТ СН'!$F$6-'СЕТ СН'!$F$23</f>
        <v>740.14873191000004</v>
      </c>
      <c r="R37" s="36">
        <f>SUMIFS(СВЦЭМ!$D$33:$D$776,СВЦЭМ!$A$33:$A$776,$A37,СВЦЭМ!$B$33:$B$776,R$11)+'СЕТ СН'!$F$11+СВЦЭМ!$D$10+'СЕТ СН'!$F$6-'СЕТ СН'!$F$23</f>
        <v>728.65692124000009</v>
      </c>
      <c r="S37" s="36">
        <f>SUMIFS(СВЦЭМ!$D$33:$D$776,СВЦЭМ!$A$33:$A$776,$A37,СВЦЭМ!$B$33:$B$776,S$11)+'СЕТ СН'!$F$11+СВЦЭМ!$D$10+'СЕТ СН'!$F$6-'СЕТ СН'!$F$23</f>
        <v>670.52259161000006</v>
      </c>
      <c r="T37" s="36">
        <f>SUMIFS(СВЦЭМ!$D$33:$D$776,СВЦЭМ!$A$33:$A$776,$A37,СВЦЭМ!$B$33:$B$776,T$11)+'СЕТ СН'!$F$11+СВЦЭМ!$D$10+'СЕТ СН'!$F$6-'СЕТ СН'!$F$23</f>
        <v>670.63107983000009</v>
      </c>
      <c r="U37" s="36">
        <f>SUMIFS(СВЦЭМ!$D$33:$D$776,СВЦЭМ!$A$33:$A$776,$A37,СВЦЭМ!$B$33:$B$776,U$11)+'СЕТ СН'!$F$11+СВЦЭМ!$D$10+'СЕТ СН'!$F$6-'СЕТ СН'!$F$23</f>
        <v>703.50559542000008</v>
      </c>
      <c r="V37" s="36">
        <f>SUMIFS(СВЦЭМ!$D$33:$D$776,СВЦЭМ!$A$33:$A$776,$A37,СВЦЭМ!$B$33:$B$776,V$11)+'СЕТ СН'!$F$11+СВЦЭМ!$D$10+'СЕТ СН'!$F$6-'СЕТ СН'!$F$23</f>
        <v>719.29684687000008</v>
      </c>
      <c r="W37" s="36">
        <f>SUMIFS(СВЦЭМ!$D$33:$D$776,СВЦЭМ!$A$33:$A$776,$A37,СВЦЭМ!$B$33:$B$776,W$11)+'СЕТ СН'!$F$11+СВЦЭМ!$D$10+'СЕТ СН'!$F$6-'СЕТ СН'!$F$23</f>
        <v>709.08279333000007</v>
      </c>
      <c r="X37" s="36">
        <f>SUMIFS(СВЦЭМ!$D$33:$D$776,СВЦЭМ!$A$33:$A$776,$A37,СВЦЭМ!$B$33:$B$776,X$11)+'СЕТ СН'!$F$11+СВЦЭМ!$D$10+'СЕТ СН'!$F$6-'СЕТ СН'!$F$23</f>
        <v>672.16886857000009</v>
      </c>
      <c r="Y37" s="36">
        <f>SUMIFS(СВЦЭМ!$D$33:$D$776,СВЦЭМ!$A$33:$A$776,$A37,СВЦЭМ!$B$33:$B$776,Y$11)+'СЕТ СН'!$F$11+СВЦЭМ!$D$10+'СЕТ СН'!$F$6-'СЕТ СН'!$F$23</f>
        <v>698.43847616000005</v>
      </c>
    </row>
    <row r="38" spans="1:27" ht="15.75" x14ac:dyDescent="0.2">
      <c r="A38" s="35">
        <f t="shared" si="0"/>
        <v>43735</v>
      </c>
      <c r="B38" s="36">
        <f>SUMIFS(СВЦЭМ!$D$33:$D$776,СВЦЭМ!$A$33:$A$776,$A38,СВЦЭМ!$B$33:$B$776,B$11)+'СЕТ СН'!$F$11+СВЦЭМ!$D$10+'СЕТ СН'!$F$6-'СЕТ СН'!$F$23</f>
        <v>791.52072984000006</v>
      </c>
      <c r="C38" s="36">
        <f>SUMIFS(СВЦЭМ!$D$33:$D$776,СВЦЭМ!$A$33:$A$776,$A38,СВЦЭМ!$B$33:$B$776,C$11)+'СЕТ СН'!$F$11+СВЦЭМ!$D$10+'СЕТ СН'!$F$6-'СЕТ СН'!$F$23</f>
        <v>824.86413768000011</v>
      </c>
      <c r="D38" s="36">
        <f>SUMIFS(СВЦЭМ!$D$33:$D$776,СВЦЭМ!$A$33:$A$776,$A38,СВЦЭМ!$B$33:$B$776,D$11)+'СЕТ СН'!$F$11+СВЦЭМ!$D$10+'СЕТ СН'!$F$6-'СЕТ СН'!$F$23</f>
        <v>852.17752997000002</v>
      </c>
      <c r="E38" s="36">
        <f>SUMIFS(СВЦЭМ!$D$33:$D$776,СВЦЭМ!$A$33:$A$776,$A38,СВЦЭМ!$B$33:$B$776,E$11)+'СЕТ СН'!$F$11+СВЦЭМ!$D$10+'СЕТ СН'!$F$6-'СЕТ СН'!$F$23</f>
        <v>857.88547871000003</v>
      </c>
      <c r="F38" s="36">
        <f>SUMIFS(СВЦЭМ!$D$33:$D$776,СВЦЭМ!$A$33:$A$776,$A38,СВЦЭМ!$B$33:$B$776,F$11)+'СЕТ СН'!$F$11+СВЦЭМ!$D$10+'СЕТ СН'!$F$6-'СЕТ СН'!$F$23</f>
        <v>866.42891337000003</v>
      </c>
      <c r="G38" s="36">
        <f>SUMIFS(СВЦЭМ!$D$33:$D$776,СВЦЭМ!$A$33:$A$776,$A38,СВЦЭМ!$B$33:$B$776,G$11)+'СЕТ СН'!$F$11+СВЦЭМ!$D$10+'СЕТ СН'!$F$6-'СЕТ СН'!$F$23</f>
        <v>842.03570688000002</v>
      </c>
      <c r="H38" s="36">
        <f>SUMIFS(СВЦЭМ!$D$33:$D$776,СВЦЭМ!$A$33:$A$776,$A38,СВЦЭМ!$B$33:$B$776,H$11)+'СЕТ СН'!$F$11+СВЦЭМ!$D$10+'СЕТ СН'!$F$6-'СЕТ СН'!$F$23</f>
        <v>798.53702206000003</v>
      </c>
      <c r="I38" s="36">
        <f>SUMIFS(СВЦЭМ!$D$33:$D$776,СВЦЭМ!$A$33:$A$776,$A38,СВЦЭМ!$B$33:$B$776,I$11)+'СЕТ СН'!$F$11+СВЦЭМ!$D$10+'СЕТ СН'!$F$6-'СЕТ СН'!$F$23</f>
        <v>741.94226441000012</v>
      </c>
      <c r="J38" s="36">
        <f>SUMIFS(СВЦЭМ!$D$33:$D$776,СВЦЭМ!$A$33:$A$776,$A38,СВЦЭМ!$B$33:$B$776,J$11)+'СЕТ СН'!$F$11+СВЦЭМ!$D$10+'СЕТ СН'!$F$6-'СЕТ СН'!$F$23</f>
        <v>767.56466683000008</v>
      </c>
      <c r="K38" s="36">
        <f>SUMIFS(СВЦЭМ!$D$33:$D$776,СВЦЭМ!$A$33:$A$776,$A38,СВЦЭМ!$B$33:$B$776,K$11)+'СЕТ СН'!$F$11+СВЦЭМ!$D$10+'СЕТ СН'!$F$6-'СЕТ СН'!$F$23</f>
        <v>776.88439273000006</v>
      </c>
      <c r="L38" s="36">
        <f>SUMIFS(СВЦЭМ!$D$33:$D$776,СВЦЭМ!$A$33:$A$776,$A38,СВЦЭМ!$B$33:$B$776,L$11)+'СЕТ СН'!$F$11+СВЦЭМ!$D$10+'СЕТ СН'!$F$6-'СЕТ СН'!$F$23</f>
        <v>771.83168687000011</v>
      </c>
      <c r="M38" s="36">
        <f>SUMIFS(СВЦЭМ!$D$33:$D$776,СВЦЭМ!$A$33:$A$776,$A38,СВЦЭМ!$B$33:$B$776,M$11)+'СЕТ СН'!$F$11+СВЦЭМ!$D$10+'СЕТ СН'!$F$6-'СЕТ СН'!$F$23</f>
        <v>768.46876552000003</v>
      </c>
      <c r="N38" s="36">
        <f>SUMIFS(СВЦЭМ!$D$33:$D$776,СВЦЭМ!$A$33:$A$776,$A38,СВЦЭМ!$B$33:$B$776,N$11)+'СЕТ СН'!$F$11+СВЦЭМ!$D$10+'СЕТ СН'!$F$6-'СЕТ СН'!$F$23</f>
        <v>754.27522193000004</v>
      </c>
      <c r="O38" s="36">
        <f>SUMIFS(СВЦЭМ!$D$33:$D$776,СВЦЭМ!$A$33:$A$776,$A38,СВЦЭМ!$B$33:$B$776,O$11)+'СЕТ СН'!$F$11+СВЦЭМ!$D$10+'СЕТ СН'!$F$6-'СЕТ СН'!$F$23</f>
        <v>751.57921385000009</v>
      </c>
      <c r="P38" s="36">
        <f>SUMIFS(СВЦЭМ!$D$33:$D$776,СВЦЭМ!$A$33:$A$776,$A38,СВЦЭМ!$B$33:$B$776,P$11)+'СЕТ СН'!$F$11+СВЦЭМ!$D$10+'СЕТ СН'!$F$6-'СЕТ СН'!$F$23</f>
        <v>745.22697113000004</v>
      </c>
      <c r="Q38" s="36">
        <f>SUMIFS(СВЦЭМ!$D$33:$D$776,СВЦЭМ!$A$33:$A$776,$A38,СВЦЭМ!$B$33:$B$776,Q$11)+'СЕТ СН'!$F$11+СВЦЭМ!$D$10+'СЕТ СН'!$F$6-'СЕТ СН'!$F$23</f>
        <v>748.4799376200001</v>
      </c>
      <c r="R38" s="36">
        <f>SUMIFS(СВЦЭМ!$D$33:$D$776,СВЦЭМ!$A$33:$A$776,$A38,СВЦЭМ!$B$33:$B$776,R$11)+'СЕТ СН'!$F$11+СВЦЭМ!$D$10+'СЕТ СН'!$F$6-'СЕТ СН'!$F$23</f>
        <v>761.97894177000012</v>
      </c>
      <c r="S38" s="36">
        <f>SUMIFS(СВЦЭМ!$D$33:$D$776,СВЦЭМ!$A$33:$A$776,$A38,СВЦЭМ!$B$33:$B$776,S$11)+'СЕТ СН'!$F$11+СВЦЭМ!$D$10+'СЕТ СН'!$F$6-'СЕТ СН'!$F$23</f>
        <v>763.61825264000004</v>
      </c>
      <c r="T38" s="36">
        <f>SUMIFS(СВЦЭМ!$D$33:$D$776,СВЦЭМ!$A$33:$A$776,$A38,СВЦЭМ!$B$33:$B$776,T$11)+'СЕТ СН'!$F$11+СВЦЭМ!$D$10+'СЕТ СН'!$F$6-'СЕТ СН'!$F$23</f>
        <v>777.63243561000002</v>
      </c>
      <c r="U38" s="36">
        <f>SUMIFS(СВЦЭМ!$D$33:$D$776,СВЦЭМ!$A$33:$A$776,$A38,СВЦЭМ!$B$33:$B$776,U$11)+'СЕТ СН'!$F$11+СВЦЭМ!$D$10+'СЕТ СН'!$F$6-'СЕТ СН'!$F$23</f>
        <v>751.9181467300001</v>
      </c>
      <c r="V38" s="36">
        <f>SUMIFS(СВЦЭМ!$D$33:$D$776,СВЦЭМ!$A$33:$A$776,$A38,СВЦЭМ!$B$33:$B$776,V$11)+'СЕТ СН'!$F$11+СВЦЭМ!$D$10+'СЕТ СН'!$F$6-'СЕТ СН'!$F$23</f>
        <v>713.58158441000012</v>
      </c>
      <c r="W38" s="36">
        <f>SUMIFS(СВЦЭМ!$D$33:$D$776,СВЦЭМ!$A$33:$A$776,$A38,СВЦЭМ!$B$33:$B$776,W$11)+'СЕТ СН'!$F$11+СВЦЭМ!$D$10+'СЕТ СН'!$F$6-'СЕТ СН'!$F$23</f>
        <v>699.27606494000008</v>
      </c>
      <c r="X38" s="36">
        <f>SUMIFS(СВЦЭМ!$D$33:$D$776,СВЦЭМ!$A$33:$A$776,$A38,СВЦЭМ!$B$33:$B$776,X$11)+'СЕТ СН'!$F$11+СВЦЭМ!$D$10+'СЕТ СН'!$F$6-'СЕТ СН'!$F$23</f>
        <v>668.6447745700001</v>
      </c>
      <c r="Y38" s="36">
        <f>SUMIFS(СВЦЭМ!$D$33:$D$776,СВЦЭМ!$A$33:$A$776,$A38,СВЦЭМ!$B$33:$B$776,Y$11)+'СЕТ СН'!$F$11+СВЦЭМ!$D$10+'СЕТ СН'!$F$6-'СЕТ СН'!$F$23</f>
        <v>679.76603770000008</v>
      </c>
    </row>
    <row r="39" spans="1:27" ht="15.75" x14ac:dyDescent="0.2">
      <c r="A39" s="35">
        <f t="shared" si="0"/>
        <v>43736</v>
      </c>
      <c r="B39" s="36">
        <f>SUMIFS(СВЦЭМ!$D$33:$D$776,СВЦЭМ!$A$33:$A$776,$A39,СВЦЭМ!$B$33:$B$776,B$11)+'СЕТ СН'!$F$11+СВЦЭМ!$D$10+'СЕТ СН'!$F$6-'СЕТ СН'!$F$23</f>
        <v>809.6322775000001</v>
      </c>
      <c r="C39" s="36">
        <f>SUMIFS(СВЦЭМ!$D$33:$D$776,СВЦЭМ!$A$33:$A$776,$A39,СВЦЭМ!$B$33:$B$776,C$11)+'СЕТ СН'!$F$11+СВЦЭМ!$D$10+'СЕТ СН'!$F$6-'СЕТ СН'!$F$23</f>
        <v>831.87887002000002</v>
      </c>
      <c r="D39" s="36">
        <f>SUMIFS(СВЦЭМ!$D$33:$D$776,СВЦЭМ!$A$33:$A$776,$A39,СВЦЭМ!$B$33:$B$776,D$11)+'СЕТ СН'!$F$11+СВЦЭМ!$D$10+'СЕТ СН'!$F$6-'СЕТ СН'!$F$23</f>
        <v>848.54124916000012</v>
      </c>
      <c r="E39" s="36">
        <f>SUMIFS(СВЦЭМ!$D$33:$D$776,СВЦЭМ!$A$33:$A$776,$A39,СВЦЭМ!$B$33:$B$776,E$11)+'СЕТ СН'!$F$11+СВЦЭМ!$D$10+'СЕТ СН'!$F$6-'СЕТ СН'!$F$23</f>
        <v>851.25204240000005</v>
      </c>
      <c r="F39" s="36">
        <f>SUMIFS(СВЦЭМ!$D$33:$D$776,СВЦЭМ!$A$33:$A$776,$A39,СВЦЭМ!$B$33:$B$776,F$11)+'СЕТ СН'!$F$11+СВЦЭМ!$D$10+'СЕТ СН'!$F$6-'СЕТ СН'!$F$23</f>
        <v>844.68753820000006</v>
      </c>
      <c r="G39" s="36">
        <f>SUMIFS(СВЦЭМ!$D$33:$D$776,СВЦЭМ!$A$33:$A$776,$A39,СВЦЭМ!$B$33:$B$776,G$11)+'СЕТ СН'!$F$11+СВЦЭМ!$D$10+'СЕТ СН'!$F$6-'СЕТ СН'!$F$23</f>
        <v>842.73171430000002</v>
      </c>
      <c r="H39" s="36">
        <f>SUMIFS(СВЦЭМ!$D$33:$D$776,СВЦЭМ!$A$33:$A$776,$A39,СВЦЭМ!$B$33:$B$776,H$11)+'СЕТ СН'!$F$11+СВЦЭМ!$D$10+'СЕТ СН'!$F$6-'СЕТ СН'!$F$23</f>
        <v>823.0551058100001</v>
      </c>
      <c r="I39" s="36">
        <f>SUMIFS(СВЦЭМ!$D$33:$D$776,СВЦЭМ!$A$33:$A$776,$A39,СВЦЭМ!$B$33:$B$776,I$11)+'СЕТ СН'!$F$11+СВЦЭМ!$D$10+'СЕТ СН'!$F$6-'СЕТ СН'!$F$23</f>
        <v>791.34795782000003</v>
      </c>
      <c r="J39" s="36">
        <f>SUMIFS(СВЦЭМ!$D$33:$D$776,СВЦЭМ!$A$33:$A$776,$A39,СВЦЭМ!$B$33:$B$776,J$11)+'СЕТ СН'!$F$11+СВЦЭМ!$D$10+'СЕТ СН'!$F$6-'СЕТ СН'!$F$23</f>
        <v>739.89221637000003</v>
      </c>
      <c r="K39" s="36">
        <f>SUMIFS(СВЦЭМ!$D$33:$D$776,СВЦЭМ!$A$33:$A$776,$A39,СВЦЭМ!$B$33:$B$776,K$11)+'СЕТ СН'!$F$11+СВЦЭМ!$D$10+'СЕТ СН'!$F$6-'СЕТ СН'!$F$23</f>
        <v>748.91102712000009</v>
      </c>
      <c r="L39" s="36">
        <f>SUMIFS(СВЦЭМ!$D$33:$D$776,СВЦЭМ!$A$33:$A$776,$A39,СВЦЭМ!$B$33:$B$776,L$11)+'СЕТ СН'!$F$11+СВЦЭМ!$D$10+'СЕТ СН'!$F$6-'СЕТ СН'!$F$23</f>
        <v>751.81685168000001</v>
      </c>
      <c r="M39" s="36">
        <f>SUMIFS(СВЦЭМ!$D$33:$D$776,СВЦЭМ!$A$33:$A$776,$A39,СВЦЭМ!$B$33:$B$776,M$11)+'СЕТ СН'!$F$11+СВЦЭМ!$D$10+'СЕТ СН'!$F$6-'СЕТ СН'!$F$23</f>
        <v>731.79598898000006</v>
      </c>
      <c r="N39" s="36">
        <f>SUMIFS(СВЦЭМ!$D$33:$D$776,СВЦЭМ!$A$33:$A$776,$A39,СВЦЭМ!$B$33:$B$776,N$11)+'СЕТ СН'!$F$11+СВЦЭМ!$D$10+'СЕТ СН'!$F$6-'СЕТ СН'!$F$23</f>
        <v>722.65162922000002</v>
      </c>
      <c r="O39" s="36">
        <f>SUMIFS(СВЦЭМ!$D$33:$D$776,СВЦЭМ!$A$33:$A$776,$A39,СВЦЭМ!$B$33:$B$776,O$11)+'СЕТ СН'!$F$11+СВЦЭМ!$D$10+'СЕТ СН'!$F$6-'СЕТ СН'!$F$23</f>
        <v>721.79829885000004</v>
      </c>
      <c r="P39" s="36">
        <f>SUMIFS(СВЦЭМ!$D$33:$D$776,СВЦЭМ!$A$33:$A$776,$A39,СВЦЭМ!$B$33:$B$776,P$11)+'СЕТ СН'!$F$11+СВЦЭМ!$D$10+'СЕТ СН'!$F$6-'СЕТ СН'!$F$23</f>
        <v>724.55551708000007</v>
      </c>
      <c r="Q39" s="36">
        <f>SUMIFS(СВЦЭМ!$D$33:$D$776,СВЦЭМ!$A$33:$A$776,$A39,СВЦЭМ!$B$33:$B$776,Q$11)+'СЕТ СН'!$F$11+СВЦЭМ!$D$10+'СЕТ СН'!$F$6-'СЕТ СН'!$F$23</f>
        <v>729.1532666600001</v>
      </c>
      <c r="R39" s="36">
        <f>SUMIFS(СВЦЭМ!$D$33:$D$776,СВЦЭМ!$A$33:$A$776,$A39,СВЦЭМ!$B$33:$B$776,R$11)+'СЕТ СН'!$F$11+СВЦЭМ!$D$10+'СЕТ СН'!$F$6-'СЕТ СН'!$F$23</f>
        <v>686.06926221000003</v>
      </c>
      <c r="S39" s="36">
        <f>SUMIFS(СВЦЭМ!$D$33:$D$776,СВЦЭМ!$A$33:$A$776,$A39,СВЦЭМ!$B$33:$B$776,S$11)+'СЕТ СН'!$F$11+СВЦЭМ!$D$10+'СЕТ СН'!$F$6-'СЕТ СН'!$F$23</f>
        <v>655.72313766000002</v>
      </c>
      <c r="T39" s="36">
        <f>SUMIFS(СВЦЭМ!$D$33:$D$776,СВЦЭМ!$A$33:$A$776,$A39,СВЦЭМ!$B$33:$B$776,T$11)+'СЕТ СН'!$F$11+СВЦЭМ!$D$10+'СЕТ СН'!$F$6-'СЕТ СН'!$F$23</f>
        <v>667.6069193400001</v>
      </c>
      <c r="U39" s="36">
        <f>SUMIFS(СВЦЭМ!$D$33:$D$776,СВЦЭМ!$A$33:$A$776,$A39,СВЦЭМ!$B$33:$B$776,U$11)+'СЕТ СН'!$F$11+СВЦЭМ!$D$10+'СЕТ СН'!$F$6-'СЕТ СН'!$F$23</f>
        <v>698.14167175000011</v>
      </c>
      <c r="V39" s="36">
        <f>SUMIFS(СВЦЭМ!$D$33:$D$776,СВЦЭМ!$A$33:$A$776,$A39,СВЦЭМ!$B$33:$B$776,V$11)+'СЕТ СН'!$F$11+СВЦЭМ!$D$10+'СЕТ СН'!$F$6-'СЕТ СН'!$F$23</f>
        <v>711.09931076000009</v>
      </c>
      <c r="W39" s="36">
        <f>SUMIFS(СВЦЭМ!$D$33:$D$776,СВЦЭМ!$A$33:$A$776,$A39,СВЦЭМ!$B$33:$B$776,W$11)+'СЕТ СН'!$F$11+СВЦЭМ!$D$10+'СЕТ СН'!$F$6-'СЕТ СН'!$F$23</f>
        <v>701.15105660000006</v>
      </c>
      <c r="X39" s="36">
        <f>SUMIFS(СВЦЭМ!$D$33:$D$776,СВЦЭМ!$A$33:$A$776,$A39,СВЦЭМ!$B$33:$B$776,X$11)+'СЕТ СН'!$F$11+СВЦЭМ!$D$10+'СЕТ СН'!$F$6-'СЕТ СН'!$F$23</f>
        <v>677.44696299000009</v>
      </c>
      <c r="Y39" s="36">
        <f>SUMIFS(СВЦЭМ!$D$33:$D$776,СВЦЭМ!$A$33:$A$776,$A39,СВЦЭМ!$B$33:$B$776,Y$11)+'СЕТ СН'!$F$11+СВЦЭМ!$D$10+'СЕТ СН'!$F$6-'СЕТ СН'!$F$23</f>
        <v>723.41170716000011</v>
      </c>
    </row>
    <row r="40" spans="1:27" ht="15.75" x14ac:dyDescent="0.2">
      <c r="A40" s="35">
        <f t="shared" si="0"/>
        <v>43737</v>
      </c>
      <c r="B40" s="36">
        <f>SUMIFS(СВЦЭМ!$D$33:$D$776,СВЦЭМ!$A$33:$A$776,$A40,СВЦЭМ!$B$33:$B$776,B$11)+'СЕТ СН'!$F$11+СВЦЭМ!$D$10+'СЕТ СН'!$F$6-'СЕТ СН'!$F$23</f>
        <v>794.21144013000003</v>
      </c>
      <c r="C40" s="36">
        <f>SUMIFS(СВЦЭМ!$D$33:$D$776,СВЦЭМ!$A$33:$A$776,$A40,СВЦЭМ!$B$33:$B$776,C$11)+'СЕТ СН'!$F$11+СВЦЭМ!$D$10+'СЕТ СН'!$F$6-'СЕТ СН'!$F$23</f>
        <v>819.07656782000004</v>
      </c>
      <c r="D40" s="36">
        <f>SUMIFS(СВЦЭМ!$D$33:$D$776,СВЦЭМ!$A$33:$A$776,$A40,СВЦЭМ!$B$33:$B$776,D$11)+'СЕТ СН'!$F$11+СВЦЭМ!$D$10+'СЕТ СН'!$F$6-'СЕТ СН'!$F$23</f>
        <v>832.49833475000003</v>
      </c>
      <c r="E40" s="36">
        <f>SUMIFS(СВЦЭМ!$D$33:$D$776,СВЦЭМ!$A$33:$A$776,$A40,СВЦЭМ!$B$33:$B$776,E$11)+'СЕТ СН'!$F$11+СВЦЭМ!$D$10+'СЕТ СН'!$F$6-'СЕТ СН'!$F$23</f>
        <v>839.79397225000002</v>
      </c>
      <c r="F40" s="36">
        <f>SUMIFS(СВЦЭМ!$D$33:$D$776,СВЦЭМ!$A$33:$A$776,$A40,СВЦЭМ!$B$33:$B$776,F$11)+'СЕТ СН'!$F$11+СВЦЭМ!$D$10+'СЕТ СН'!$F$6-'СЕТ СН'!$F$23</f>
        <v>841.64695143000006</v>
      </c>
      <c r="G40" s="36">
        <f>SUMIFS(СВЦЭМ!$D$33:$D$776,СВЦЭМ!$A$33:$A$776,$A40,СВЦЭМ!$B$33:$B$776,G$11)+'СЕТ СН'!$F$11+СВЦЭМ!$D$10+'СЕТ СН'!$F$6-'СЕТ СН'!$F$23</f>
        <v>833.8178360600001</v>
      </c>
      <c r="H40" s="36">
        <f>SUMIFS(СВЦЭМ!$D$33:$D$776,СВЦЭМ!$A$33:$A$776,$A40,СВЦЭМ!$B$33:$B$776,H$11)+'СЕТ СН'!$F$11+СВЦЭМ!$D$10+'СЕТ СН'!$F$6-'СЕТ СН'!$F$23</f>
        <v>816.27917273000003</v>
      </c>
      <c r="I40" s="36">
        <f>SUMIFS(СВЦЭМ!$D$33:$D$776,СВЦЭМ!$A$33:$A$776,$A40,СВЦЭМ!$B$33:$B$776,I$11)+'СЕТ СН'!$F$11+СВЦЭМ!$D$10+'СЕТ СН'!$F$6-'СЕТ СН'!$F$23</f>
        <v>802.8831469700001</v>
      </c>
      <c r="J40" s="36">
        <f>SUMIFS(СВЦЭМ!$D$33:$D$776,СВЦЭМ!$A$33:$A$776,$A40,СВЦЭМ!$B$33:$B$776,J$11)+'СЕТ СН'!$F$11+СВЦЭМ!$D$10+'СЕТ СН'!$F$6-'СЕТ СН'!$F$23</f>
        <v>763.30922653000005</v>
      </c>
      <c r="K40" s="36">
        <f>SUMIFS(СВЦЭМ!$D$33:$D$776,СВЦЭМ!$A$33:$A$776,$A40,СВЦЭМ!$B$33:$B$776,K$11)+'СЕТ СН'!$F$11+СВЦЭМ!$D$10+'СЕТ СН'!$F$6-'СЕТ СН'!$F$23</f>
        <v>739.29113607000011</v>
      </c>
      <c r="L40" s="36">
        <f>SUMIFS(СВЦЭМ!$D$33:$D$776,СВЦЭМ!$A$33:$A$776,$A40,СВЦЭМ!$B$33:$B$776,L$11)+'СЕТ СН'!$F$11+СВЦЭМ!$D$10+'СЕТ СН'!$F$6-'СЕТ СН'!$F$23</f>
        <v>746.05455742000004</v>
      </c>
      <c r="M40" s="36">
        <f>SUMIFS(СВЦЭМ!$D$33:$D$776,СВЦЭМ!$A$33:$A$776,$A40,СВЦЭМ!$B$33:$B$776,M$11)+'СЕТ СН'!$F$11+СВЦЭМ!$D$10+'СЕТ СН'!$F$6-'СЕТ СН'!$F$23</f>
        <v>730.36148446000004</v>
      </c>
      <c r="N40" s="36">
        <f>SUMIFS(СВЦЭМ!$D$33:$D$776,СВЦЭМ!$A$33:$A$776,$A40,СВЦЭМ!$B$33:$B$776,N$11)+'СЕТ СН'!$F$11+СВЦЭМ!$D$10+'СЕТ СН'!$F$6-'СЕТ СН'!$F$23</f>
        <v>727.9398950100001</v>
      </c>
      <c r="O40" s="36">
        <f>SUMIFS(СВЦЭМ!$D$33:$D$776,СВЦЭМ!$A$33:$A$776,$A40,СВЦЭМ!$B$33:$B$776,O$11)+'СЕТ СН'!$F$11+СВЦЭМ!$D$10+'СЕТ СН'!$F$6-'СЕТ СН'!$F$23</f>
        <v>730.24457843000005</v>
      </c>
      <c r="P40" s="36">
        <f>SUMIFS(СВЦЭМ!$D$33:$D$776,СВЦЭМ!$A$33:$A$776,$A40,СВЦЭМ!$B$33:$B$776,P$11)+'СЕТ СН'!$F$11+СВЦЭМ!$D$10+'СЕТ СН'!$F$6-'СЕТ СН'!$F$23</f>
        <v>742.31856994000009</v>
      </c>
      <c r="Q40" s="36">
        <f>SUMIFS(СВЦЭМ!$D$33:$D$776,СВЦЭМ!$A$33:$A$776,$A40,СВЦЭМ!$B$33:$B$776,Q$11)+'СЕТ СН'!$F$11+СВЦЭМ!$D$10+'СЕТ СН'!$F$6-'СЕТ СН'!$F$23</f>
        <v>749.23934371000007</v>
      </c>
      <c r="R40" s="36">
        <f>SUMIFS(СВЦЭМ!$D$33:$D$776,СВЦЭМ!$A$33:$A$776,$A40,СВЦЭМ!$B$33:$B$776,R$11)+'СЕТ СН'!$F$11+СВЦЭМ!$D$10+'СЕТ СН'!$F$6-'СЕТ СН'!$F$23</f>
        <v>705.3564550000001</v>
      </c>
      <c r="S40" s="36">
        <f>SUMIFS(СВЦЭМ!$D$33:$D$776,СВЦЭМ!$A$33:$A$776,$A40,СВЦЭМ!$B$33:$B$776,S$11)+'СЕТ СН'!$F$11+СВЦЭМ!$D$10+'СЕТ СН'!$F$6-'СЕТ СН'!$F$23</f>
        <v>669.01228657000001</v>
      </c>
      <c r="T40" s="36">
        <f>SUMIFS(СВЦЭМ!$D$33:$D$776,СВЦЭМ!$A$33:$A$776,$A40,СВЦЭМ!$B$33:$B$776,T$11)+'СЕТ СН'!$F$11+СВЦЭМ!$D$10+'СЕТ СН'!$F$6-'СЕТ СН'!$F$23</f>
        <v>686.59845007000001</v>
      </c>
      <c r="U40" s="36">
        <f>SUMIFS(СВЦЭМ!$D$33:$D$776,СВЦЭМ!$A$33:$A$776,$A40,СВЦЭМ!$B$33:$B$776,U$11)+'СЕТ СН'!$F$11+СВЦЭМ!$D$10+'СЕТ СН'!$F$6-'СЕТ СН'!$F$23</f>
        <v>720.7525581000001</v>
      </c>
      <c r="V40" s="36">
        <f>SUMIFS(СВЦЭМ!$D$33:$D$776,СВЦЭМ!$A$33:$A$776,$A40,СВЦЭМ!$B$33:$B$776,V$11)+'СЕТ СН'!$F$11+СВЦЭМ!$D$10+'СЕТ СН'!$F$6-'СЕТ СН'!$F$23</f>
        <v>732.9369657200001</v>
      </c>
      <c r="W40" s="36">
        <f>SUMIFS(СВЦЭМ!$D$33:$D$776,СВЦЭМ!$A$33:$A$776,$A40,СВЦЭМ!$B$33:$B$776,W$11)+'СЕТ СН'!$F$11+СВЦЭМ!$D$10+'СЕТ СН'!$F$6-'СЕТ СН'!$F$23</f>
        <v>724.10094530000003</v>
      </c>
      <c r="X40" s="36">
        <f>SUMIFS(СВЦЭМ!$D$33:$D$776,СВЦЭМ!$A$33:$A$776,$A40,СВЦЭМ!$B$33:$B$776,X$11)+'СЕТ СН'!$F$11+СВЦЭМ!$D$10+'СЕТ СН'!$F$6-'СЕТ СН'!$F$23</f>
        <v>687.60357420000003</v>
      </c>
      <c r="Y40" s="36">
        <f>SUMIFS(СВЦЭМ!$D$33:$D$776,СВЦЭМ!$A$33:$A$776,$A40,СВЦЭМ!$B$33:$B$776,Y$11)+'СЕТ СН'!$F$11+СВЦЭМ!$D$10+'СЕТ СН'!$F$6-'СЕТ СН'!$F$23</f>
        <v>681.97442359000001</v>
      </c>
    </row>
    <row r="41" spans="1:27" ht="15.75" x14ac:dyDescent="0.2">
      <c r="A41" s="35">
        <f t="shared" si="0"/>
        <v>43738</v>
      </c>
      <c r="B41" s="36">
        <f>SUMIFS(СВЦЭМ!$D$33:$D$776,СВЦЭМ!$A$33:$A$776,$A41,СВЦЭМ!$B$33:$B$776,B$11)+'СЕТ СН'!$F$11+СВЦЭМ!$D$10+'СЕТ СН'!$F$6-'СЕТ СН'!$F$23</f>
        <v>737.83582827000009</v>
      </c>
      <c r="C41" s="36">
        <f>SUMIFS(СВЦЭМ!$D$33:$D$776,СВЦЭМ!$A$33:$A$776,$A41,СВЦЭМ!$B$33:$B$776,C$11)+'СЕТ СН'!$F$11+СВЦЭМ!$D$10+'СЕТ СН'!$F$6-'СЕТ СН'!$F$23</f>
        <v>772.64543182000011</v>
      </c>
      <c r="D41" s="36">
        <f>SUMIFS(СВЦЭМ!$D$33:$D$776,СВЦЭМ!$A$33:$A$776,$A41,СВЦЭМ!$B$33:$B$776,D$11)+'СЕТ СН'!$F$11+СВЦЭМ!$D$10+'СЕТ СН'!$F$6-'СЕТ СН'!$F$23</f>
        <v>788.99459429000001</v>
      </c>
      <c r="E41" s="36">
        <f>SUMIFS(СВЦЭМ!$D$33:$D$776,СВЦЭМ!$A$33:$A$776,$A41,СВЦЭМ!$B$33:$B$776,E$11)+'СЕТ СН'!$F$11+СВЦЭМ!$D$10+'СЕТ СН'!$F$6-'СЕТ СН'!$F$23</f>
        <v>803.59863065000002</v>
      </c>
      <c r="F41" s="36">
        <f>SUMIFS(СВЦЭМ!$D$33:$D$776,СВЦЭМ!$A$33:$A$776,$A41,СВЦЭМ!$B$33:$B$776,F$11)+'СЕТ СН'!$F$11+СВЦЭМ!$D$10+'СЕТ СН'!$F$6-'СЕТ СН'!$F$23</f>
        <v>796.04203550000011</v>
      </c>
      <c r="G41" s="36">
        <f>SUMIFS(СВЦЭМ!$D$33:$D$776,СВЦЭМ!$A$33:$A$776,$A41,СВЦЭМ!$B$33:$B$776,G$11)+'СЕТ СН'!$F$11+СВЦЭМ!$D$10+'СЕТ СН'!$F$6-'СЕТ СН'!$F$23</f>
        <v>780.02848128000005</v>
      </c>
      <c r="H41" s="36">
        <f>SUMIFS(СВЦЭМ!$D$33:$D$776,СВЦЭМ!$A$33:$A$776,$A41,СВЦЭМ!$B$33:$B$776,H$11)+'СЕТ СН'!$F$11+СВЦЭМ!$D$10+'СЕТ СН'!$F$6-'СЕТ СН'!$F$23</f>
        <v>724.3306025600001</v>
      </c>
      <c r="I41" s="36">
        <f>SUMIFS(СВЦЭМ!$D$33:$D$776,СВЦЭМ!$A$33:$A$776,$A41,СВЦЭМ!$B$33:$B$776,I$11)+'СЕТ СН'!$F$11+СВЦЭМ!$D$10+'СЕТ СН'!$F$6-'СЕТ СН'!$F$23</f>
        <v>711.29942052000001</v>
      </c>
      <c r="J41" s="36">
        <f>SUMIFS(СВЦЭМ!$D$33:$D$776,СВЦЭМ!$A$33:$A$776,$A41,СВЦЭМ!$B$33:$B$776,J$11)+'СЕТ СН'!$F$11+СВЦЭМ!$D$10+'СЕТ СН'!$F$6-'СЕТ СН'!$F$23</f>
        <v>728.24861028000009</v>
      </c>
      <c r="K41" s="36">
        <f>SUMIFS(СВЦЭМ!$D$33:$D$776,СВЦЭМ!$A$33:$A$776,$A41,СВЦЭМ!$B$33:$B$776,K$11)+'СЕТ СН'!$F$11+СВЦЭМ!$D$10+'СЕТ СН'!$F$6-'СЕТ СН'!$F$23</f>
        <v>732.21313457000008</v>
      </c>
      <c r="L41" s="36">
        <f>SUMIFS(СВЦЭМ!$D$33:$D$776,СВЦЭМ!$A$33:$A$776,$A41,СВЦЭМ!$B$33:$B$776,L$11)+'СЕТ СН'!$F$11+СВЦЭМ!$D$10+'СЕТ СН'!$F$6-'СЕТ СН'!$F$23</f>
        <v>726.67923286000007</v>
      </c>
      <c r="M41" s="36">
        <f>SUMIFS(СВЦЭМ!$D$33:$D$776,СВЦЭМ!$A$33:$A$776,$A41,СВЦЭМ!$B$33:$B$776,M$11)+'СЕТ СН'!$F$11+СВЦЭМ!$D$10+'СЕТ СН'!$F$6-'СЕТ СН'!$F$23</f>
        <v>700.2157352700001</v>
      </c>
      <c r="N41" s="36">
        <f>SUMIFS(СВЦЭМ!$D$33:$D$776,СВЦЭМ!$A$33:$A$776,$A41,СВЦЭМ!$B$33:$B$776,N$11)+'СЕТ СН'!$F$11+СВЦЭМ!$D$10+'СЕТ СН'!$F$6-'СЕТ СН'!$F$23</f>
        <v>690.62803343000007</v>
      </c>
      <c r="O41" s="36">
        <f>SUMIFS(СВЦЭМ!$D$33:$D$776,СВЦЭМ!$A$33:$A$776,$A41,СВЦЭМ!$B$33:$B$776,O$11)+'СЕТ СН'!$F$11+СВЦЭМ!$D$10+'СЕТ СН'!$F$6-'СЕТ СН'!$F$23</f>
        <v>670.36672914000007</v>
      </c>
      <c r="P41" s="36">
        <f>SUMIFS(СВЦЭМ!$D$33:$D$776,СВЦЭМ!$A$33:$A$776,$A41,СВЦЭМ!$B$33:$B$776,P$11)+'СЕТ СН'!$F$11+СВЦЭМ!$D$10+'СЕТ СН'!$F$6-'СЕТ СН'!$F$23</f>
        <v>677.6625601500001</v>
      </c>
      <c r="Q41" s="36">
        <f>SUMIFS(СВЦЭМ!$D$33:$D$776,СВЦЭМ!$A$33:$A$776,$A41,СВЦЭМ!$B$33:$B$776,Q$11)+'СЕТ СН'!$F$11+СВЦЭМ!$D$10+'СЕТ СН'!$F$6-'СЕТ СН'!$F$23</f>
        <v>683.48301002000005</v>
      </c>
      <c r="R41" s="36">
        <f>SUMIFS(СВЦЭМ!$D$33:$D$776,СВЦЭМ!$A$33:$A$776,$A41,СВЦЭМ!$B$33:$B$776,R$11)+'СЕТ СН'!$F$11+СВЦЭМ!$D$10+'СЕТ СН'!$F$6-'СЕТ СН'!$F$23</f>
        <v>648.1555193800001</v>
      </c>
      <c r="S41" s="36">
        <f>SUMIFS(СВЦЭМ!$D$33:$D$776,СВЦЭМ!$A$33:$A$776,$A41,СВЦЭМ!$B$33:$B$776,S$11)+'СЕТ СН'!$F$11+СВЦЭМ!$D$10+'СЕТ СН'!$F$6-'СЕТ СН'!$F$23</f>
        <v>654.73046966000004</v>
      </c>
      <c r="T41" s="36">
        <f>SUMIFS(СВЦЭМ!$D$33:$D$776,СВЦЭМ!$A$33:$A$776,$A41,СВЦЭМ!$B$33:$B$776,T$11)+'СЕТ СН'!$F$11+СВЦЭМ!$D$10+'СЕТ СН'!$F$6-'СЕТ СН'!$F$23</f>
        <v>669.39312782000002</v>
      </c>
      <c r="U41" s="36">
        <f>SUMIFS(СВЦЭМ!$D$33:$D$776,СВЦЭМ!$A$33:$A$776,$A41,СВЦЭМ!$B$33:$B$776,U$11)+'СЕТ СН'!$F$11+СВЦЭМ!$D$10+'СЕТ СН'!$F$6-'СЕТ СН'!$F$23</f>
        <v>699.47683241000004</v>
      </c>
      <c r="V41" s="36">
        <f>SUMIFS(СВЦЭМ!$D$33:$D$776,СВЦЭМ!$A$33:$A$776,$A41,СВЦЭМ!$B$33:$B$776,V$11)+'СЕТ СН'!$F$11+СВЦЭМ!$D$10+'СЕТ СН'!$F$6-'СЕТ СН'!$F$23</f>
        <v>704.8717528300001</v>
      </c>
      <c r="W41" s="36">
        <f>SUMIFS(СВЦЭМ!$D$33:$D$776,СВЦЭМ!$A$33:$A$776,$A41,СВЦЭМ!$B$33:$B$776,W$11)+'СЕТ СН'!$F$11+СВЦЭМ!$D$10+'СЕТ СН'!$F$6-'СЕТ СН'!$F$23</f>
        <v>697.40584518000003</v>
      </c>
      <c r="X41" s="36">
        <f>SUMIFS(СВЦЭМ!$D$33:$D$776,СВЦЭМ!$A$33:$A$776,$A41,СВЦЭМ!$B$33:$B$776,X$11)+'СЕТ СН'!$F$11+СВЦЭМ!$D$10+'СЕТ СН'!$F$6-'СЕТ СН'!$F$23</f>
        <v>666.20535431000008</v>
      </c>
      <c r="Y41" s="36">
        <f>SUMIFS(СВЦЭМ!$D$33:$D$776,СВЦЭМ!$A$33:$A$776,$A41,СВЦЭМ!$B$33:$B$776,Y$11)+'СЕТ СН'!$F$11+СВЦЭМ!$D$10+'СЕТ СН'!$F$6-'СЕТ СН'!$F$23</f>
        <v>642.46852840000008</v>
      </c>
    </row>
    <row r="42" spans="1:27" ht="15.75" hidden="1" x14ac:dyDescent="0.2">
      <c r="A42" s="35">
        <f t="shared" si="0"/>
        <v>43739</v>
      </c>
      <c r="B42" s="36">
        <f>SUMIFS(СВЦЭМ!$D$33:$D$776,СВЦЭМ!$A$33:$A$776,$A42,СВЦЭМ!$B$33:$B$776,B$11)+'СЕТ СН'!$F$11+СВЦЭМ!$D$10+'СЕТ СН'!$F$6-'СЕТ СН'!$F$23</f>
        <v>115.63746391000001</v>
      </c>
      <c r="C42" s="36">
        <f>SUMIFS(СВЦЭМ!$D$33:$D$776,СВЦЭМ!$A$33:$A$776,$A42,СВЦЭМ!$B$33:$B$776,C$11)+'СЕТ СН'!$F$11+СВЦЭМ!$D$10+'СЕТ СН'!$F$6-'СЕТ СН'!$F$23</f>
        <v>115.63746391000001</v>
      </c>
      <c r="D42" s="36">
        <f>SUMIFS(СВЦЭМ!$D$33:$D$776,СВЦЭМ!$A$33:$A$776,$A42,СВЦЭМ!$B$33:$B$776,D$11)+'СЕТ СН'!$F$11+СВЦЭМ!$D$10+'СЕТ СН'!$F$6-'СЕТ СН'!$F$23</f>
        <v>115.63746391000001</v>
      </c>
      <c r="E42" s="36">
        <f>SUMIFS(СВЦЭМ!$D$33:$D$776,СВЦЭМ!$A$33:$A$776,$A42,СВЦЭМ!$B$33:$B$776,E$11)+'СЕТ СН'!$F$11+СВЦЭМ!$D$10+'СЕТ СН'!$F$6-'СЕТ СН'!$F$23</f>
        <v>115.63746391000001</v>
      </c>
      <c r="F42" s="36">
        <f>SUMIFS(СВЦЭМ!$D$33:$D$776,СВЦЭМ!$A$33:$A$776,$A42,СВЦЭМ!$B$33:$B$776,F$11)+'СЕТ СН'!$F$11+СВЦЭМ!$D$10+'СЕТ СН'!$F$6-'СЕТ СН'!$F$23</f>
        <v>115.63746391000001</v>
      </c>
      <c r="G42" s="36">
        <f>SUMIFS(СВЦЭМ!$D$33:$D$776,СВЦЭМ!$A$33:$A$776,$A42,СВЦЭМ!$B$33:$B$776,G$11)+'СЕТ СН'!$F$11+СВЦЭМ!$D$10+'СЕТ СН'!$F$6-'СЕТ СН'!$F$23</f>
        <v>115.63746391000001</v>
      </c>
      <c r="H42" s="36">
        <f>SUMIFS(СВЦЭМ!$D$33:$D$776,СВЦЭМ!$A$33:$A$776,$A42,СВЦЭМ!$B$33:$B$776,H$11)+'СЕТ СН'!$F$11+СВЦЭМ!$D$10+'СЕТ СН'!$F$6-'СЕТ СН'!$F$23</f>
        <v>115.63746391000001</v>
      </c>
      <c r="I42" s="36">
        <f>SUMIFS(СВЦЭМ!$D$33:$D$776,СВЦЭМ!$A$33:$A$776,$A42,СВЦЭМ!$B$33:$B$776,I$11)+'СЕТ СН'!$F$11+СВЦЭМ!$D$10+'СЕТ СН'!$F$6-'СЕТ СН'!$F$23</f>
        <v>115.63746391000001</v>
      </c>
      <c r="J42" s="36">
        <f>SUMIFS(СВЦЭМ!$D$33:$D$776,СВЦЭМ!$A$33:$A$776,$A42,СВЦЭМ!$B$33:$B$776,J$11)+'СЕТ СН'!$F$11+СВЦЭМ!$D$10+'СЕТ СН'!$F$6-'СЕТ СН'!$F$23</f>
        <v>115.63746391000001</v>
      </c>
      <c r="K42" s="36">
        <f>SUMIFS(СВЦЭМ!$D$33:$D$776,СВЦЭМ!$A$33:$A$776,$A42,СВЦЭМ!$B$33:$B$776,K$11)+'СЕТ СН'!$F$11+СВЦЭМ!$D$10+'СЕТ СН'!$F$6-'СЕТ СН'!$F$23</f>
        <v>115.63746391000001</v>
      </c>
      <c r="L42" s="36">
        <f>SUMIFS(СВЦЭМ!$D$33:$D$776,СВЦЭМ!$A$33:$A$776,$A42,СВЦЭМ!$B$33:$B$776,L$11)+'СЕТ СН'!$F$11+СВЦЭМ!$D$10+'СЕТ СН'!$F$6-'СЕТ СН'!$F$23</f>
        <v>115.63746391000001</v>
      </c>
      <c r="M42" s="36">
        <f>SUMIFS(СВЦЭМ!$D$33:$D$776,СВЦЭМ!$A$33:$A$776,$A42,СВЦЭМ!$B$33:$B$776,M$11)+'СЕТ СН'!$F$11+СВЦЭМ!$D$10+'СЕТ СН'!$F$6-'СЕТ СН'!$F$23</f>
        <v>115.63746391000001</v>
      </c>
      <c r="N42" s="36">
        <f>SUMIFS(СВЦЭМ!$D$33:$D$776,СВЦЭМ!$A$33:$A$776,$A42,СВЦЭМ!$B$33:$B$776,N$11)+'СЕТ СН'!$F$11+СВЦЭМ!$D$10+'СЕТ СН'!$F$6-'СЕТ СН'!$F$23</f>
        <v>115.63746391000001</v>
      </c>
      <c r="O42" s="36">
        <f>SUMIFS(СВЦЭМ!$D$33:$D$776,СВЦЭМ!$A$33:$A$776,$A42,СВЦЭМ!$B$33:$B$776,O$11)+'СЕТ СН'!$F$11+СВЦЭМ!$D$10+'СЕТ СН'!$F$6-'СЕТ СН'!$F$23</f>
        <v>115.63746391000001</v>
      </c>
      <c r="P42" s="36">
        <f>SUMIFS(СВЦЭМ!$D$33:$D$776,СВЦЭМ!$A$33:$A$776,$A42,СВЦЭМ!$B$33:$B$776,P$11)+'СЕТ СН'!$F$11+СВЦЭМ!$D$10+'СЕТ СН'!$F$6-'СЕТ СН'!$F$23</f>
        <v>115.63746391000001</v>
      </c>
      <c r="Q42" s="36">
        <f>SUMIFS(СВЦЭМ!$D$33:$D$776,СВЦЭМ!$A$33:$A$776,$A42,СВЦЭМ!$B$33:$B$776,Q$11)+'СЕТ СН'!$F$11+СВЦЭМ!$D$10+'СЕТ СН'!$F$6-'СЕТ СН'!$F$23</f>
        <v>115.63746391000001</v>
      </c>
      <c r="R42" s="36">
        <f>SUMIFS(СВЦЭМ!$D$33:$D$776,СВЦЭМ!$A$33:$A$776,$A42,СВЦЭМ!$B$33:$B$776,R$11)+'СЕТ СН'!$F$11+СВЦЭМ!$D$10+'СЕТ СН'!$F$6-'СЕТ СН'!$F$23</f>
        <v>115.63746391000001</v>
      </c>
      <c r="S42" s="36">
        <f>SUMIFS(СВЦЭМ!$D$33:$D$776,СВЦЭМ!$A$33:$A$776,$A42,СВЦЭМ!$B$33:$B$776,S$11)+'СЕТ СН'!$F$11+СВЦЭМ!$D$10+'СЕТ СН'!$F$6-'СЕТ СН'!$F$23</f>
        <v>115.63746391000001</v>
      </c>
      <c r="T42" s="36">
        <f>SUMIFS(СВЦЭМ!$D$33:$D$776,СВЦЭМ!$A$33:$A$776,$A42,СВЦЭМ!$B$33:$B$776,T$11)+'СЕТ СН'!$F$11+СВЦЭМ!$D$10+'СЕТ СН'!$F$6-'СЕТ СН'!$F$23</f>
        <v>115.63746391000001</v>
      </c>
      <c r="U42" s="36">
        <f>SUMIFS(СВЦЭМ!$D$33:$D$776,СВЦЭМ!$A$33:$A$776,$A42,СВЦЭМ!$B$33:$B$776,U$11)+'СЕТ СН'!$F$11+СВЦЭМ!$D$10+'СЕТ СН'!$F$6-'СЕТ СН'!$F$23</f>
        <v>115.63746391000001</v>
      </c>
      <c r="V42" s="36">
        <f>SUMIFS(СВЦЭМ!$D$33:$D$776,СВЦЭМ!$A$33:$A$776,$A42,СВЦЭМ!$B$33:$B$776,V$11)+'СЕТ СН'!$F$11+СВЦЭМ!$D$10+'СЕТ СН'!$F$6-'СЕТ СН'!$F$23</f>
        <v>115.63746391000001</v>
      </c>
      <c r="W42" s="36">
        <f>SUMIFS(СВЦЭМ!$D$33:$D$776,СВЦЭМ!$A$33:$A$776,$A42,СВЦЭМ!$B$33:$B$776,W$11)+'СЕТ СН'!$F$11+СВЦЭМ!$D$10+'СЕТ СН'!$F$6-'СЕТ СН'!$F$23</f>
        <v>115.63746391000001</v>
      </c>
      <c r="X42" s="36">
        <f>SUMIFS(СВЦЭМ!$D$33:$D$776,СВЦЭМ!$A$33:$A$776,$A42,СВЦЭМ!$B$33:$B$776,X$11)+'СЕТ СН'!$F$11+СВЦЭМ!$D$10+'СЕТ СН'!$F$6-'СЕТ СН'!$F$23</f>
        <v>115.63746391000001</v>
      </c>
      <c r="Y42" s="36">
        <f>SUMIFS(СВЦЭМ!$D$33:$D$776,СВЦЭМ!$A$33:$A$776,$A42,СВЦЭМ!$B$33:$B$776,Y$11)+'СЕТ СН'!$F$11+СВЦЭМ!$D$10+'СЕТ СН'!$F$6-'СЕТ СН'!$F$23</f>
        <v>115.63746391000001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3" t="s">
        <v>7</v>
      </c>
      <c r="B45" s="126" t="s">
        <v>71</v>
      </c>
      <c r="C45" s="127"/>
      <c r="D45" s="127"/>
      <c r="E45" s="127"/>
      <c r="F45" s="127"/>
      <c r="G45" s="127"/>
      <c r="H45" s="127"/>
      <c r="I45" s="127"/>
      <c r="J45" s="127"/>
      <c r="K45" s="127"/>
      <c r="L45" s="127"/>
      <c r="M45" s="127"/>
      <c r="N45" s="127"/>
      <c r="O45" s="127"/>
      <c r="P45" s="127"/>
      <c r="Q45" s="127"/>
      <c r="R45" s="127"/>
      <c r="S45" s="127"/>
      <c r="T45" s="127"/>
      <c r="U45" s="127"/>
      <c r="V45" s="127"/>
      <c r="W45" s="127"/>
      <c r="X45" s="127"/>
      <c r="Y45" s="128"/>
    </row>
    <row r="46" spans="1:27" ht="12.75" customHeight="1" x14ac:dyDescent="0.2">
      <c r="A46" s="124"/>
      <c r="B46" s="129"/>
      <c r="C46" s="130"/>
      <c r="D46" s="130"/>
      <c r="E46" s="130"/>
      <c r="F46" s="130"/>
      <c r="G46" s="130"/>
      <c r="H46" s="130"/>
      <c r="I46" s="130"/>
      <c r="J46" s="130"/>
      <c r="K46" s="130"/>
      <c r="L46" s="130"/>
      <c r="M46" s="130"/>
      <c r="N46" s="130"/>
      <c r="O46" s="130"/>
      <c r="P46" s="130"/>
      <c r="Q46" s="130"/>
      <c r="R46" s="130"/>
      <c r="S46" s="130"/>
      <c r="T46" s="130"/>
      <c r="U46" s="130"/>
      <c r="V46" s="130"/>
      <c r="W46" s="130"/>
      <c r="X46" s="130"/>
      <c r="Y46" s="131"/>
    </row>
    <row r="47" spans="1:27" ht="12.75" customHeight="1" x14ac:dyDescent="0.2">
      <c r="A47" s="12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01.09.2019</v>
      </c>
      <c r="B48" s="36">
        <f>SUMIFS(СВЦЭМ!$D$33:$D$776,СВЦЭМ!$A$33:$A$776,$A48,СВЦЭМ!$B$33:$B$776,B$47)+'СЕТ СН'!$G$11+СВЦЭМ!$D$10+'СЕТ СН'!$G$6-'СЕТ СН'!$G$23</f>
        <v>806.85700970000005</v>
      </c>
      <c r="C48" s="36">
        <f>SUMIFS(СВЦЭМ!$D$33:$D$776,СВЦЭМ!$A$33:$A$776,$A48,СВЦЭМ!$B$33:$B$776,C$47)+'СЕТ СН'!$G$11+СВЦЭМ!$D$10+'СЕТ СН'!$G$6-'СЕТ СН'!$G$23</f>
        <v>839.04385400000001</v>
      </c>
      <c r="D48" s="36">
        <f>SUMIFS(СВЦЭМ!$D$33:$D$776,СВЦЭМ!$A$33:$A$776,$A48,СВЦЭМ!$B$33:$B$776,D$47)+'СЕТ СН'!$G$11+СВЦЭМ!$D$10+'СЕТ СН'!$G$6-'СЕТ СН'!$G$23</f>
        <v>862.91389693000008</v>
      </c>
      <c r="E48" s="36">
        <f>SUMIFS(СВЦЭМ!$D$33:$D$776,СВЦЭМ!$A$33:$A$776,$A48,СВЦЭМ!$B$33:$B$776,E$47)+'СЕТ СН'!$G$11+СВЦЭМ!$D$10+'СЕТ СН'!$G$6-'СЕТ СН'!$G$23</f>
        <v>887.84413705000009</v>
      </c>
      <c r="F48" s="36">
        <f>SUMIFS(СВЦЭМ!$D$33:$D$776,СВЦЭМ!$A$33:$A$776,$A48,СВЦЭМ!$B$33:$B$776,F$47)+'СЕТ СН'!$G$11+СВЦЭМ!$D$10+'СЕТ СН'!$G$6-'СЕТ СН'!$G$23</f>
        <v>893.7609089</v>
      </c>
      <c r="G48" s="36">
        <f>SUMIFS(СВЦЭМ!$D$33:$D$776,СВЦЭМ!$A$33:$A$776,$A48,СВЦЭМ!$B$33:$B$776,G$47)+'СЕТ СН'!$G$11+СВЦЭМ!$D$10+'СЕТ СН'!$G$6-'СЕТ СН'!$G$23</f>
        <v>884.68995369000004</v>
      </c>
      <c r="H48" s="36">
        <f>SUMIFS(СВЦЭМ!$D$33:$D$776,СВЦЭМ!$A$33:$A$776,$A48,СВЦЭМ!$B$33:$B$776,H$47)+'СЕТ СН'!$G$11+СВЦЭМ!$D$10+'СЕТ СН'!$G$6-'СЕТ СН'!$G$23</f>
        <v>864.46202290000008</v>
      </c>
      <c r="I48" s="36">
        <f>SUMIFS(СВЦЭМ!$D$33:$D$776,СВЦЭМ!$A$33:$A$776,$A48,СВЦЭМ!$B$33:$B$776,I$47)+'СЕТ СН'!$G$11+СВЦЭМ!$D$10+'СЕТ СН'!$G$6-'СЕТ СН'!$G$23</f>
        <v>830.52553347000003</v>
      </c>
      <c r="J48" s="36">
        <f>SUMIFS(СВЦЭМ!$D$33:$D$776,СВЦЭМ!$A$33:$A$776,$A48,СВЦЭМ!$B$33:$B$776,J$47)+'СЕТ СН'!$G$11+СВЦЭМ!$D$10+'СЕТ СН'!$G$6-'СЕТ СН'!$G$23</f>
        <v>787.60523760000001</v>
      </c>
      <c r="K48" s="36">
        <f>SUMIFS(СВЦЭМ!$D$33:$D$776,СВЦЭМ!$A$33:$A$776,$A48,СВЦЭМ!$B$33:$B$776,K$47)+'СЕТ СН'!$G$11+СВЦЭМ!$D$10+'СЕТ СН'!$G$6-'СЕТ СН'!$G$23</f>
        <v>751.30725057000006</v>
      </c>
      <c r="L48" s="36">
        <f>SUMIFS(СВЦЭМ!$D$33:$D$776,СВЦЭМ!$A$33:$A$776,$A48,СВЦЭМ!$B$33:$B$776,L$47)+'СЕТ СН'!$G$11+СВЦЭМ!$D$10+'СЕТ СН'!$G$6-'СЕТ СН'!$G$23</f>
        <v>749.21040817000005</v>
      </c>
      <c r="M48" s="36">
        <f>SUMIFS(СВЦЭМ!$D$33:$D$776,СВЦЭМ!$A$33:$A$776,$A48,СВЦЭМ!$B$33:$B$776,M$47)+'СЕТ СН'!$G$11+СВЦЭМ!$D$10+'СЕТ СН'!$G$6-'СЕТ СН'!$G$23</f>
        <v>750.83744665000006</v>
      </c>
      <c r="N48" s="36">
        <f>SUMIFS(СВЦЭМ!$D$33:$D$776,СВЦЭМ!$A$33:$A$776,$A48,СВЦЭМ!$B$33:$B$776,N$47)+'СЕТ СН'!$G$11+СВЦЭМ!$D$10+'СЕТ СН'!$G$6-'СЕТ СН'!$G$23</f>
        <v>763.71708006000006</v>
      </c>
      <c r="O48" s="36">
        <f>SUMIFS(СВЦЭМ!$D$33:$D$776,СВЦЭМ!$A$33:$A$776,$A48,СВЦЭМ!$B$33:$B$776,O$47)+'СЕТ СН'!$G$11+СВЦЭМ!$D$10+'СЕТ СН'!$G$6-'СЕТ СН'!$G$23</f>
        <v>767.18190186000004</v>
      </c>
      <c r="P48" s="36">
        <f>SUMIFS(СВЦЭМ!$D$33:$D$776,СВЦЭМ!$A$33:$A$776,$A48,СВЦЭМ!$B$33:$B$776,P$47)+'СЕТ СН'!$G$11+СВЦЭМ!$D$10+'СЕТ СН'!$G$6-'СЕТ СН'!$G$23</f>
        <v>774.13321383000005</v>
      </c>
      <c r="Q48" s="36">
        <f>SUMIFS(СВЦЭМ!$D$33:$D$776,СВЦЭМ!$A$33:$A$776,$A48,СВЦЭМ!$B$33:$B$776,Q$47)+'СЕТ СН'!$G$11+СВЦЭМ!$D$10+'СЕТ СН'!$G$6-'СЕТ СН'!$G$23</f>
        <v>779.72934088000011</v>
      </c>
      <c r="R48" s="36">
        <f>SUMIFS(СВЦЭМ!$D$33:$D$776,СВЦЭМ!$A$33:$A$776,$A48,СВЦЭМ!$B$33:$B$776,R$47)+'СЕТ СН'!$G$11+СВЦЭМ!$D$10+'СЕТ СН'!$G$6-'СЕТ СН'!$G$23</f>
        <v>738.55267088000005</v>
      </c>
      <c r="S48" s="36">
        <f>SUMIFS(СВЦЭМ!$D$33:$D$776,СВЦЭМ!$A$33:$A$776,$A48,СВЦЭМ!$B$33:$B$776,S$47)+'СЕТ СН'!$G$11+СВЦЭМ!$D$10+'СЕТ СН'!$G$6-'СЕТ СН'!$G$23</f>
        <v>704.13968566000005</v>
      </c>
      <c r="T48" s="36">
        <f>SUMIFS(СВЦЭМ!$D$33:$D$776,СВЦЭМ!$A$33:$A$776,$A48,СВЦЭМ!$B$33:$B$776,T$47)+'СЕТ СН'!$G$11+СВЦЭМ!$D$10+'СЕТ СН'!$G$6-'СЕТ СН'!$G$23</f>
        <v>709.26392390000001</v>
      </c>
      <c r="U48" s="36">
        <f>SUMIFS(СВЦЭМ!$D$33:$D$776,СВЦЭМ!$A$33:$A$776,$A48,СВЦЭМ!$B$33:$B$776,U$47)+'СЕТ СН'!$G$11+СВЦЭМ!$D$10+'СЕТ СН'!$G$6-'СЕТ СН'!$G$23</f>
        <v>713.83256799000003</v>
      </c>
      <c r="V48" s="36">
        <f>SUMIFS(СВЦЭМ!$D$33:$D$776,СВЦЭМ!$A$33:$A$776,$A48,СВЦЭМ!$B$33:$B$776,V$47)+'СЕТ СН'!$G$11+СВЦЭМ!$D$10+'СЕТ СН'!$G$6-'СЕТ СН'!$G$23</f>
        <v>745.36729380000008</v>
      </c>
      <c r="W48" s="36">
        <f>SUMIFS(СВЦЭМ!$D$33:$D$776,СВЦЭМ!$A$33:$A$776,$A48,СВЦЭМ!$B$33:$B$776,W$47)+'СЕТ СН'!$G$11+СВЦЭМ!$D$10+'СЕТ СН'!$G$6-'СЕТ СН'!$G$23</f>
        <v>731.30946080000001</v>
      </c>
      <c r="X48" s="36">
        <f>SUMIFS(СВЦЭМ!$D$33:$D$776,СВЦЭМ!$A$33:$A$776,$A48,СВЦЭМ!$B$33:$B$776,X$47)+'СЕТ СН'!$G$11+СВЦЭМ!$D$10+'СЕТ СН'!$G$6-'СЕТ СН'!$G$23</f>
        <v>700.06648329000006</v>
      </c>
      <c r="Y48" s="36">
        <f>SUMIFS(СВЦЭМ!$D$33:$D$776,СВЦЭМ!$A$33:$A$776,$A48,СВЦЭМ!$B$33:$B$776,Y$47)+'СЕТ СН'!$G$11+СВЦЭМ!$D$10+'СЕТ СН'!$G$6-'СЕТ СН'!$G$23</f>
        <v>743.95079648000001</v>
      </c>
      <c r="AA48" s="45"/>
    </row>
    <row r="49" spans="1:25" ht="15.75" x14ac:dyDescent="0.2">
      <c r="A49" s="35">
        <f>A48+1</f>
        <v>43710</v>
      </c>
      <c r="B49" s="36">
        <f>SUMIFS(СВЦЭМ!$D$33:$D$776,СВЦЭМ!$A$33:$A$776,$A49,СВЦЭМ!$B$33:$B$776,B$47)+'СЕТ СН'!$G$11+СВЦЭМ!$D$10+'СЕТ СН'!$G$6-'СЕТ СН'!$G$23</f>
        <v>838.63664955000002</v>
      </c>
      <c r="C49" s="36">
        <f>SUMIFS(СВЦЭМ!$D$33:$D$776,СВЦЭМ!$A$33:$A$776,$A49,СВЦЭМ!$B$33:$B$776,C$47)+'СЕТ СН'!$G$11+СВЦЭМ!$D$10+'СЕТ СН'!$G$6-'СЕТ СН'!$G$23</f>
        <v>848.1240923900001</v>
      </c>
      <c r="D49" s="36">
        <f>SUMIFS(СВЦЭМ!$D$33:$D$776,СВЦЭМ!$A$33:$A$776,$A49,СВЦЭМ!$B$33:$B$776,D$47)+'СЕТ СН'!$G$11+СВЦЭМ!$D$10+'СЕТ СН'!$G$6-'СЕТ СН'!$G$23</f>
        <v>862.72336841000003</v>
      </c>
      <c r="E49" s="36">
        <f>SUMIFS(СВЦЭМ!$D$33:$D$776,СВЦЭМ!$A$33:$A$776,$A49,СВЦЭМ!$B$33:$B$776,E$47)+'СЕТ СН'!$G$11+СВЦЭМ!$D$10+'СЕТ СН'!$G$6-'СЕТ СН'!$G$23</f>
        <v>866.38207397000008</v>
      </c>
      <c r="F49" s="36">
        <f>SUMIFS(СВЦЭМ!$D$33:$D$776,СВЦЭМ!$A$33:$A$776,$A49,СВЦЭМ!$B$33:$B$776,F$47)+'СЕТ СН'!$G$11+СВЦЭМ!$D$10+'СЕТ СН'!$G$6-'СЕТ СН'!$G$23</f>
        <v>894.26930085000004</v>
      </c>
      <c r="G49" s="36">
        <f>SUMIFS(СВЦЭМ!$D$33:$D$776,СВЦЭМ!$A$33:$A$776,$A49,СВЦЭМ!$B$33:$B$776,G$47)+'СЕТ СН'!$G$11+СВЦЭМ!$D$10+'СЕТ СН'!$G$6-'СЕТ СН'!$G$23</f>
        <v>864.81717984000011</v>
      </c>
      <c r="H49" s="36">
        <f>SUMIFS(СВЦЭМ!$D$33:$D$776,СВЦЭМ!$A$33:$A$776,$A49,СВЦЭМ!$B$33:$B$776,H$47)+'СЕТ СН'!$G$11+СВЦЭМ!$D$10+'СЕТ СН'!$G$6-'СЕТ СН'!$G$23</f>
        <v>860.28948520000006</v>
      </c>
      <c r="I49" s="36">
        <f>SUMIFS(СВЦЭМ!$D$33:$D$776,СВЦЭМ!$A$33:$A$776,$A49,СВЦЭМ!$B$33:$B$776,I$47)+'СЕТ СН'!$G$11+СВЦЭМ!$D$10+'СЕТ СН'!$G$6-'СЕТ СН'!$G$23</f>
        <v>864.68135399000005</v>
      </c>
      <c r="J49" s="36">
        <f>SUMIFS(СВЦЭМ!$D$33:$D$776,СВЦЭМ!$A$33:$A$776,$A49,СВЦЭМ!$B$33:$B$776,J$47)+'СЕТ СН'!$G$11+СВЦЭМ!$D$10+'СЕТ СН'!$G$6-'СЕТ СН'!$G$23</f>
        <v>845.54839447000006</v>
      </c>
      <c r="K49" s="36">
        <f>SUMIFS(СВЦЭМ!$D$33:$D$776,СВЦЭМ!$A$33:$A$776,$A49,СВЦЭМ!$B$33:$B$776,K$47)+'СЕТ СН'!$G$11+СВЦЭМ!$D$10+'СЕТ СН'!$G$6-'СЕТ СН'!$G$23</f>
        <v>806.68945415000007</v>
      </c>
      <c r="L49" s="36">
        <f>SUMIFS(СВЦЭМ!$D$33:$D$776,СВЦЭМ!$A$33:$A$776,$A49,СВЦЭМ!$B$33:$B$776,L$47)+'СЕТ СН'!$G$11+СВЦЭМ!$D$10+'СЕТ СН'!$G$6-'СЕТ СН'!$G$23</f>
        <v>805.94785837000006</v>
      </c>
      <c r="M49" s="36">
        <f>SUMIFS(СВЦЭМ!$D$33:$D$776,СВЦЭМ!$A$33:$A$776,$A49,СВЦЭМ!$B$33:$B$776,M$47)+'СЕТ СН'!$G$11+СВЦЭМ!$D$10+'СЕТ СН'!$G$6-'СЕТ СН'!$G$23</f>
        <v>810.52056506000008</v>
      </c>
      <c r="N49" s="36">
        <f>SUMIFS(СВЦЭМ!$D$33:$D$776,СВЦЭМ!$A$33:$A$776,$A49,СВЦЭМ!$B$33:$B$776,N$47)+'СЕТ СН'!$G$11+СВЦЭМ!$D$10+'СЕТ СН'!$G$6-'СЕТ СН'!$G$23</f>
        <v>819.2522542800001</v>
      </c>
      <c r="O49" s="36">
        <f>SUMIFS(СВЦЭМ!$D$33:$D$776,СВЦЭМ!$A$33:$A$776,$A49,СВЦЭМ!$B$33:$B$776,O$47)+'СЕТ СН'!$G$11+СВЦЭМ!$D$10+'СЕТ СН'!$G$6-'СЕТ СН'!$G$23</f>
        <v>811.38346665000006</v>
      </c>
      <c r="P49" s="36">
        <f>SUMIFS(СВЦЭМ!$D$33:$D$776,СВЦЭМ!$A$33:$A$776,$A49,СВЦЭМ!$B$33:$B$776,P$47)+'СЕТ СН'!$G$11+СВЦЭМ!$D$10+'СЕТ СН'!$G$6-'СЕТ СН'!$G$23</f>
        <v>811.15862230000005</v>
      </c>
      <c r="Q49" s="36">
        <f>SUMIFS(СВЦЭМ!$D$33:$D$776,СВЦЭМ!$A$33:$A$776,$A49,СВЦЭМ!$B$33:$B$776,Q$47)+'СЕТ СН'!$G$11+СВЦЭМ!$D$10+'СЕТ СН'!$G$6-'СЕТ СН'!$G$23</f>
        <v>815.53360232</v>
      </c>
      <c r="R49" s="36">
        <f>SUMIFS(СВЦЭМ!$D$33:$D$776,СВЦЭМ!$A$33:$A$776,$A49,СВЦЭМ!$B$33:$B$776,R$47)+'СЕТ СН'!$G$11+СВЦЭМ!$D$10+'СЕТ СН'!$G$6-'СЕТ СН'!$G$23</f>
        <v>780.22843045000002</v>
      </c>
      <c r="S49" s="36">
        <f>SUMIFS(СВЦЭМ!$D$33:$D$776,СВЦЭМ!$A$33:$A$776,$A49,СВЦЭМ!$B$33:$B$776,S$47)+'СЕТ СН'!$G$11+СВЦЭМ!$D$10+'СЕТ СН'!$G$6-'СЕТ СН'!$G$23</f>
        <v>741.00377479000008</v>
      </c>
      <c r="T49" s="36">
        <f>SUMIFS(СВЦЭМ!$D$33:$D$776,СВЦЭМ!$A$33:$A$776,$A49,СВЦЭМ!$B$33:$B$776,T$47)+'СЕТ СН'!$G$11+СВЦЭМ!$D$10+'СЕТ СН'!$G$6-'СЕТ СН'!$G$23</f>
        <v>741.30171975000007</v>
      </c>
      <c r="U49" s="36">
        <f>SUMIFS(СВЦЭМ!$D$33:$D$776,СВЦЭМ!$A$33:$A$776,$A49,СВЦЭМ!$B$33:$B$776,U$47)+'СЕТ СН'!$G$11+СВЦЭМ!$D$10+'СЕТ СН'!$G$6-'СЕТ СН'!$G$23</f>
        <v>741.16064376000008</v>
      </c>
      <c r="V49" s="36">
        <f>SUMIFS(СВЦЭМ!$D$33:$D$776,СВЦЭМ!$A$33:$A$776,$A49,СВЦЭМ!$B$33:$B$776,V$47)+'СЕТ СН'!$G$11+СВЦЭМ!$D$10+'СЕТ СН'!$G$6-'СЕТ СН'!$G$23</f>
        <v>758.24983271000008</v>
      </c>
      <c r="W49" s="36">
        <f>SUMIFS(СВЦЭМ!$D$33:$D$776,СВЦЭМ!$A$33:$A$776,$A49,СВЦЭМ!$B$33:$B$776,W$47)+'СЕТ СН'!$G$11+СВЦЭМ!$D$10+'СЕТ СН'!$G$6-'СЕТ СН'!$G$23</f>
        <v>743.83099869</v>
      </c>
      <c r="X49" s="36">
        <f>SUMIFS(СВЦЭМ!$D$33:$D$776,СВЦЭМ!$A$33:$A$776,$A49,СВЦЭМ!$B$33:$B$776,X$47)+'СЕТ СН'!$G$11+СВЦЭМ!$D$10+'СЕТ СН'!$G$6-'СЕТ СН'!$G$23</f>
        <v>766.41760098000009</v>
      </c>
      <c r="Y49" s="36">
        <f>SUMIFS(СВЦЭМ!$D$33:$D$776,СВЦЭМ!$A$33:$A$776,$A49,СВЦЭМ!$B$33:$B$776,Y$47)+'СЕТ СН'!$G$11+СВЦЭМ!$D$10+'СЕТ СН'!$G$6-'СЕТ СН'!$G$23</f>
        <v>819.74738542</v>
      </c>
    </row>
    <row r="50" spans="1:25" ht="15.75" x14ac:dyDescent="0.2">
      <c r="A50" s="35">
        <f t="shared" ref="A50:A78" si="1">A49+1</f>
        <v>43711</v>
      </c>
      <c r="B50" s="36">
        <f>SUMIFS(СВЦЭМ!$D$33:$D$776,СВЦЭМ!$A$33:$A$776,$A50,СВЦЭМ!$B$33:$B$776,B$47)+'СЕТ СН'!$G$11+СВЦЭМ!$D$10+'СЕТ СН'!$G$6-'СЕТ СН'!$G$23</f>
        <v>886.18538860000001</v>
      </c>
      <c r="C50" s="36">
        <f>SUMIFS(СВЦЭМ!$D$33:$D$776,СВЦЭМ!$A$33:$A$776,$A50,СВЦЭМ!$B$33:$B$776,C$47)+'СЕТ СН'!$G$11+СВЦЭМ!$D$10+'СЕТ СН'!$G$6-'СЕТ СН'!$G$23</f>
        <v>900.49325737000004</v>
      </c>
      <c r="D50" s="36">
        <f>SUMIFS(СВЦЭМ!$D$33:$D$776,СВЦЭМ!$A$33:$A$776,$A50,СВЦЭМ!$B$33:$B$776,D$47)+'СЕТ СН'!$G$11+СВЦЭМ!$D$10+'СЕТ СН'!$G$6-'СЕТ СН'!$G$23</f>
        <v>891.79885536000006</v>
      </c>
      <c r="E50" s="36">
        <f>SUMIFS(СВЦЭМ!$D$33:$D$776,СВЦЭМ!$A$33:$A$776,$A50,СВЦЭМ!$B$33:$B$776,E$47)+'СЕТ СН'!$G$11+СВЦЭМ!$D$10+'СЕТ СН'!$G$6-'СЕТ СН'!$G$23</f>
        <v>882.16309625000008</v>
      </c>
      <c r="F50" s="36">
        <f>SUMIFS(СВЦЭМ!$D$33:$D$776,СВЦЭМ!$A$33:$A$776,$A50,СВЦЭМ!$B$33:$B$776,F$47)+'СЕТ СН'!$G$11+СВЦЭМ!$D$10+'СЕТ СН'!$G$6-'СЕТ СН'!$G$23</f>
        <v>883.52809876000003</v>
      </c>
      <c r="G50" s="36">
        <f>SUMIFS(СВЦЭМ!$D$33:$D$776,СВЦЭМ!$A$33:$A$776,$A50,СВЦЭМ!$B$33:$B$776,G$47)+'СЕТ СН'!$G$11+СВЦЭМ!$D$10+'СЕТ СН'!$G$6-'СЕТ СН'!$G$23</f>
        <v>885.33640235000007</v>
      </c>
      <c r="H50" s="36">
        <f>SUMIFS(СВЦЭМ!$D$33:$D$776,СВЦЭМ!$A$33:$A$776,$A50,СВЦЭМ!$B$33:$B$776,H$47)+'СЕТ СН'!$G$11+СВЦЭМ!$D$10+'СЕТ СН'!$G$6-'СЕТ СН'!$G$23</f>
        <v>882.25904119000006</v>
      </c>
      <c r="I50" s="36">
        <f>SUMIFS(СВЦЭМ!$D$33:$D$776,СВЦЭМ!$A$33:$A$776,$A50,СВЦЭМ!$B$33:$B$776,I$47)+'СЕТ СН'!$G$11+СВЦЭМ!$D$10+'СЕТ СН'!$G$6-'СЕТ СН'!$G$23</f>
        <v>869.24849068000003</v>
      </c>
      <c r="J50" s="36">
        <f>SUMIFS(СВЦЭМ!$D$33:$D$776,СВЦЭМ!$A$33:$A$776,$A50,СВЦЭМ!$B$33:$B$776,J$47)+'СЕТ СН'!$G$11+СВЦЭМ!$D$10+'СЕТ СН'!$G$6-'СЕТ СН'!$G$23</f>
        <v>821.22262286</v>
      </c>
      <c r="K50" s="36">
        <f>SUMIFS(СВЦЭМ!$D$33:$D$776,СВЦЭМ!$A$33:$A$776,$A50,СВЦЭМ!$B$33:$B$776,K$47)+'СЕТ СН'!$G$11+СВЦЭМ!$D$10+'СЕТ СН'!$G$6-'СЕТ СН'!$G$23</f>
        <v>824.56513286000006</v>
      </c>
      <c r="L50" s="36">
        <f>SUMIFS(СВЦЭМ!$D$33:$D$776,СВЦЭМ!$A$33:$A$776,$A50,СВЦЭМ!$B$33:$B$776,L$47)+'СЕТ СН'!$G$11+СВЦЭМ!$D$10+'СЕТ СН'!$G$6-'СЕТ СН'!$G$23</f>
        <v>826.70783067000002</v>
      </c>
      <c r="M50" s="36">
        <f>SUMIFS(СВЦЭМ!$D$33:$D$776,СВЦЭМ!$A$33:$A$776,$A50,СВЦЭМ!$B$33:$B$776,M$47)+'СЕТ СН'!$G$11+СВЦЭМ!$D$10+'СЕТ СН'!$G$6-'СЕТ СН'!$G$23</f>
        <v>821.39844541000002</v>
      </c>
      <c r="N50" s="36">
        <f>SUMIFS(СВЦЭМ!$D$33:$D$776,СВЦЭМ!$A$33:$A$776,$A50,СВЦЭМ!$B$33:$B$776,N$47)+'СЕТ СН'!$G$11+СВЦЭМ!$D$10+'СЕТ СН'!$G$6-'СЕТ СН'!$G$23</f>
        <v>819.73873659000003</v>
      </c>
      <c r="O50" s="36">
        <f>SUMIFS(СВЦЭМ!$D$33:$D$776,СВЦЭМ!$A$33:$A$776,$A50,СВЦЭМ!$B$33:$B$776,O$47)+'СЕТ СН'!$G$11+СВЦЭМ!$D$10+'СЕТ СН'!$G$6-'СЕТ СН'!$G$23</f>
        <v>819.65400405000003</v>
      </c>
      <c r="P50" s="36">
        <f>SUMIFS(СВЦЭМ!$D$33:$D$776,СВЦЭМ!$A$33:$A$776,$A50,СВЦЭМ!$B$33:$B$776,P$47)+'СЕТ СН'!$G$11+СВЦЭМ!$D$10+'СЕТ СН'!$G$6-'СЕТ СН'!$G$23</f>
        <v>824.22499059000006</v>
      </c>
      <c r="Q50" s="36">
        <f>SUMIFS(СВЦЭМ!$D$33:$D$776,СВЦЭМ!$A$33:$A$776,$A50,СВЦЭМ!$B$33:$B$776,Q$47)+'СЕТ СН'!$G$11+СВЦЭМ!$D$10+'СЕТ СН'!$G$6-'СЕТ СН'!$G$23</f>
        <v>823.70970634000003</v>
      </c>
      <c r="R50" s="36">
        <f>SUMIFS(СВЦЭМ!$D$33:$D$776,СВЦЭМ!$A$33:$A$776,$A50,СВЦЭМ!$B$33:$B$776,R$47)+'СЕТ СН'!$G$11+СВЦЭМ!$D$10+'СЕТ СН'!$G$6-'СЕТ СН'!$G$23</f>
        <v>778.82890476</v>
      </c>
      <c r="S50" s="36">
        <f>SUMIFS(СВЦЭМ!$D$33:$D$776,СВЦЭМ!$A$33:$A$776,$A50,СВЦЭМ!$B$33:$B$776,S$47)+'СЕТ СН'!$G$11+СВЦЭМ!$D$10+'СЕТ СН'!$G$6-'СЕТ СН'!$G$23</f>
        <v>742.00953132000006</v>
      </c>
      <c r="T50" s="36">
        <f>SUMIFS(СВЦЭМ!$D$33:$D$776,СВЦЭМ!$A$33:$A$776,$A50,СВЦЭМ!$B$33:$B$776,T$47)+'СЕТ СН'!$G$11+СВЦЭМ!$D$10+'СЕТ СН'!$G$6-'СЕТ СН'!$G$23</f>
        <v>754.27757501000008</v>
      </c>
      <c r="U50" s="36">
        <f>SUMIFS(СВЦЭМ!$D$33:$D$776,СВЦЭМ!$A$33:$A$776,$A50,СВЦЭМ!$B$33:$B$776,U$47)+'СЕТ СН'!$G$11+СВЦЭМ!$D$10+'СЕТ СН'!$G$6-'СЕТ СН'!$G$23</f>
        <v>758.77352702000007</v>
      </c>
      <c r="V50" s="36">
        <f>SUMIFS(СВЦЭМ!$D$33:$D$776,СВЦЭМ!$A$33:$A$776,$A50,СВЦЭМ!$B$33:$B$776,V$47)+'СЕТ СН'!$G$11+СВЦЭМ!$D$10+'СЕТ СН'!$G$6-'СЕТ СН'!$G$23</f>
        <v>777.98741709000001</v>
      </c>
      <c r="W50" s="36">
        <f>SUMIFS(СВЦЭМ!$D$33:$D$776,СВЦЭМ!$A$33:$A$776,$A50,СВЦЭМ!$B$33:$B$776,W$47)+'СЕТ СН'!$G$11+СВЦЭМ!$D$10+'СЕТ СН'!$G$6-'СЕТ СН'!$G$23</f>
        <v>763.03708754000002</v>
      </c>
      <c r="X50" s="36">
        <f>SUMIFS(СВЦЭМ!$D$33:$D$776,СВЦЭМ!$A$33:$A$776,$A50,СВЦЭМ!$B$33:$B$776,X$47)+'СЕТ СН'!$G$11+СВЦЭМ!$D$10+'СЕТ СН'!$G$6-'СЕТ СН'!$G$23</f>
        <v>736.82657653000001</v>
      </c>
      <c r="Y50" s="36">
        <f>SUMIFS(СВЦЭМ!$D$33:$D$776,СВЦЭМ!$A$33:$A$776,$A50,СВЦЭМ!$B$33:$B$776,Y$47)+'СЕТ СН'!$G$11+СВЦЭМ!$D$10+'СЕТ СН'!$G$6-'СЕТ СН'!$G$23</f>
        <v>814.82195023000008</v>
      </c>
    </row>
    <row r="51" spans="1:25" ht="15.75" x14ac:dyDescent="0.2">
      <c r="A51" s="35">
        <f t="shared" si="1"/>
        <v>43712</v>
      </c>
      <c r="B51" s="36">
        <f>SUMIFS(СВЦЭМ!$D$33:$D$776,СВЦЭМ!$A$33:$A$776,$A51,СВЦЭМ!$B$33:$B$776,B$47)+'СЕТ СН'!$G$11+СВЦЭМ!$D$10+'СЕТ СН'!$G$6-'СЕТ СН'!$G$23</f>
        <v>883.70543430000009</v>
      </c>
      <c r="C51" s="36">
        <f>SUMIFS(СВЦЭМ!$D$33:$D$776,СВЦЭМ!$A$33:$A$776,$A51,СВЦЭМ!$B$33:$B$776,C$47)+'СЕТ СН'!$G$11+СВЦЭМ!$D$10+'СЕТ СН'!$G$6-'СЕТ СН'!$G$23</f>
        <v>888.93710127000008</v>
      </c>
      <c r="D51" s="36">
        <f>SUMIFS(СВЦЭМ!$D$33:$D$776,СВЦЭМ!$A$33:$A$776,$A51,СВЦЭМ!$B$33:$B$776,D$47)+'СЕТ СН'!$G$11+СВЦЭМ!$D$10+'СЕТ СН'!$G$6-'СЕТ СН'!$G$23</f>
        <v>883.84117310000011</v>
      </c>
      <c r="E51" s="36">
        <f>SUMIFS(СВЦЭМ!$D$33:$D$776,СВЦЭМ!$A$33:$A$776,$A51,СВЦЭМ!$B$33:$B$776,E$47)+'СЕТ СН'!$G$11+СВЦЭМ!$D$10+'СЕТ СН'!$G$6-'СЕТ СН'!$G$23</f>
        <v>878.5585868600001</v>
      </c>
      <c r="F51" s="36">
        <f>SUMIFS(СВЦЭМ!$D$33:$D$776,СВЦЭМ!$A$33:$A$776,$A51,СВЦЭМ!$B$33:$B$776,F$47)+'СЕТ СН'!$G$11+СВЦЭМ!$D$10+'СЕТ СН'!$G$6-'СЕТ СН'!$G$23</f>
        <v>865.74132793000001</v>
      </c>
      <c r="G51" s="36">
        <f>SUMIFS(СВЦЭМ!$D$33:$D$776,СВЦЭМ!$A$33:$A$776,$A51,СВЦЭМ!$B$33:$B$776,G$47)+'СЕТ СН'!$G$11+СВЦЭМ!$D$10+'СЕТ СН'!$G$6-'СЕТ СН'!$G$23</f>
        <v>878.4024880500001</v>
      </c>
      <c r="H51" s="36">
        <f>SUMIFS(СВЦЭМ!$D$33:$D$776,СВЦЭМ!$A$33:$A$776,$A51,СВЦЭМ!$B$33:$B$776,H$47)+'СЕТ СН'!$G$11+СВЦЭМ!$D$10+'СЕТ СН'!$G$6-'СЕТ СН'!$G$23</f>
        <v>848.13390677000007</v>
      </c>
      <c r="I51" s="36">
        <f>SUMIFS(СВЦЭМ!$D$33:$D$776,СВЦЭМ!$A$33:$A$776,$A51,СВЦЭМ!$B$33:$B$776,I$47)+'СЕТ СН'!$G$11+СВЦЭМ!$D$10+'СЕТ СН'!$G$6-'СЕТ СН'!$G$23</f>
        <v>835.95523477000006</v>
      </c>
      <c r="J51" s="36">
        <f>SUMIFS(СВЦЭМ!$D$33:$D$776,СВЦЭМ!$A$33:$A$776,$A51,СВЦЭМ!$B$33:$B$776,J$47)+'СЕТ СН'!$G$11+СВЦЭМ!$D$10+'СЕТ СН'!$G$6-'СЕТ СН'!$G$23</f>
        <v>824.83159484000009</v>
      </c>
      <c r="K51" s="36">
        <f>SUMIFS(СВЦЭМ!$D$33:$D$776,СВЦЭМ!$A$33:$A$776,$A51,СВЦЭМ!$B$33:$B$776,K$47)+'СЕТ СН'!$G$11+СВЦЭМ!$D$10+'СЕТ СН'!$G$6-'СЕТ СН'!$G$23</f>
        <v>832.86123182000006</v>
      </c>
      <c r="L51" s="36">
        <f>SUMIFS(СВЦЭМ!$D$33:$D$776,СВЦЭМ!$A$33:$A$776,$A51,СВЦЭМ!$B$33:$B$776,L$47)+'СЕТ СН'!$G$11+СВЦЭМ!$D$10+'СЕТ СН'!$G$6-'СЕТ СН'!$G$23</f>
        <v>838.51615922000008</v>
      </c>
      <c r="M51" s="36">
        <f>SUMIFS(СВЦЭМ!$D$33:$D$776,СВЦЭМ!$A$33:$A$776,$A51,СВЦЭМ!$B$33:$B$776,M$47)+'СЕТ СН'!$G$11+СВЦЭМ!$D$10+'СЕТ СН'!$G$6-'СЕТ СН'!$G$23</f>
        <v>839.39712006000002</v>
      </c>
      <c r="N51" s="36">
        <f>SUMIFS(СВЦЭМ!$D$33:$D$776,СВЦЭМ!$A$33:$A$776,$A51,СВЦЭМ!$B$33:$B$776,N$47)+'СЕТ СН'!$G$11+СВЦЭМ!$D$10+'СЕТ СН'!$G$6-'СЕТ СН'!$G$23</f>
        <v>836.27947692000009</v>
      </c>
      <c r="O51" s="36">
        <f>SUMIFS(СВЦЭМ!$D$33:$D$776,СВЦЭМ!$A$33:$A$776,$A51,СВЦЭМ!$B$33:$B$776,O$47)+'СЕТ СН'!$G$11+СВЦЭМ!$D$10+'СЕТ СН'!$G$6-'СЕТ СН'!$G$23</f>
        <v>836.7241279000001</v>
      </c>
      <c r="P51" s="36">
        <f>SUMIFS(СВЦЭМ!$D$33:$D$776,СВЦЭМ!$A$33:$A$776,$A51,СВЦЭМ!$B$33:$B$776,P$47)+'СЕТ СН'!$G$11+СВЦЭМ!$D$10+'СЕТ СН'!$G$6-'СЕТ СН'!$G$23</f>
        <v>841.30439847000002</v>
      </c>
      <c r="Q51" s="36">
        <f>SUMIFS(СВЦЭМ!$D$33:$D$776,СВЦЭМ!$A$33:$A$776,$A51,СВЦЭМ!$B$33:$B$776,Q$47)+'СЕТ СН'!$G$11+СВЦЭМ!$D$10+'СЕТ СН'!$G$6-'СЕТ СН'!$G$23</f>
        <v>836.17756509000003</v>
      </c>
      <c r="R51" s="36">
        <f>SUMIFS(СВЦЭМ!$D$33:$D$776,СВЦЭМ!$A$33:$A$776,$A51,СВЦЭМ!$B$33:$B$776,R$47)+'СЕТ СН'!$G$11+СВЦЭМ!$D$10+'СЕТ СН'!$G$6-'СЕТ СН'!$G$23</f>
        <v>787.83020375000001</v>
      </c>
      <c r="S51" s="36">
        <f>SUMIFS(СВЦЭМ!$D$33:$D$776,СВЦЭМ!$A$33:$A$776,$A51,СВЦЭМ!$B$33:$B$776,S$47)+'СЕТ СН'!$G$11+СВЦЭМ!$D$10+'СЕТ СН'!$G$6-'СЕТ СН'!$G$23</f>
        <v>753.18423669000003</v>
      </c>
      <c r="T51" s="36">
        <f>SUMIFS(СВЦЭМ!$D$33:$D$776,СВЦЭМ!$A$33:$A$776,$A51,СВЦЭМ!$B$33:$B$776,T$47)+'СЕТ СН'!$G$11+СВЦЭМ!$D$10+'СЕТ СН'!$G$6-'СЕТ СН'!$G$23</f>
        <v>753.48706522000009</v>
      </c>
      <c r="U51" s="36">
        <f>SUMIFS(СВЦЭМ!$D$33:$D$776,СВЦЭМ!$A$33:$A$776,$A51,СВЦЭМ!$B$33:$B$776,U$47)+'СЕТ СН'!$G$11+СВЦЭМ!$D$10+'СЕТ СН'!$G$6-'СЕТ СН'!$G$23</f>
        <v>755.09455652000008</v>
      </c>
      <c r="V51" s="36">
        <f>SUMIFS(СВЦЭМ!$D$33:$D$776,СВЦЭМ!$A$33:$A$776,$A51,СВЦЭМ!$B$33:$B$776,V$47)+'СЕТ СН'!$G$11+СВЦЭМ!$D$10+'СЕТ СН'!$G$6-'СЕТ СН'!$G$23</f>
        <v>767.20097956000006</v>
      </c>
      <c r="W51" s="36">
        <f>SUMIFS(СВЦЭМ!$D$33:$D$776,СВЦЭМ!$A$33:$A$776,$A51,СВЦЭМ!$B$33:$B$776,W$47)+'СЕТ СН'!$G$11+СВЦЭМ!$D$10+'СЕТ СН'!$G$6-'СЕТ СН'!$G$23</f>
        <v>761.28014394000002</v>
      </c>
      <c r="X51" s="36">
        <f>SUMIFS(СВЦЭМ!$D$33:$D$776,СВЦЭМ!$A$33:$A$776,$A51,СВЦЭМ!$B$33:$B$776,X$47)+'СЕТ СН'!$G$11+СВЦЭМ!$D$10+'СЕТ СН'!$G$6-'СЕТ СН'!$G$23</f>
        <v>742.61000405000004</v>
      </c>
      <c r="Y51" s="36">
        <f>SUMIFS(СВЦЭМ!$D$33:$D$776,СВЦЭМ!$A$33:$A$776,$A51,СВЦЭМ!$B$33:$B$776,Y$47)+'СЕТ СН'!$G$11+СВЦЭМ!$D$10+'СЕТ СН'!$G$6-'СЕТ СН'!$G$23</f>
        <v>804.97069846000011</v>
      </c>
    </row>
    <row r="52" spans="1:25" ht="15.75" x14ac:dyDescent="0.2">
      <c r="A52" s="35">
        <f t="shared" si="1"/>
        <v>43713</v>
      </c>
      <c r="B52" s="36">
        <f>SUMIFS(СВЦЭМ!$D$33:$D$776,СВЦЭМ!$A$33:$A$776,$A52,СВЦЭМ!$B$33:$B$776,B$47)+'СЕТ СН'!$G$11+СВЦЭМ!$D$10+'СЕТ СН'!$G$6-'СЕТ СН'!$G$23</f>
        <v>893.69938525000009</v>
      </c>
      <c r="C52" s="36">
        <f>SUMIFS(СВЦЭМ!$D$33:$D$776,СВЦЭМ!$A$33:$A$776,$A52,СВЦЭМ!$B$33:$B$776,C$47)+'СЕТ СН'!$G$11+СВЦЭМ!$D$10+'СЕТ СН'!$G$6-'СЕТ СН'!$G$23</f>
        <v>886.18594380000002</v>
      </c>
      <c r="D52" s="36">
        <f>SUMIFS(СВЦЭМ!$D$33:$D$776,СВЦЭМ!$A$33:$A$776,$A52,СВЦЭМ!$B$33:$B$776,D$47)+'СЕТ СН'!$G$11+СВЦЭМ!$D$10+'СЕТ СН'!$G$6-'СЕТ СН'!$G$23</f>
        <v>882.31968612000003</v>
      </c>
      <c r="E52" s="36">
        <f>SUMIFS(СВЦЭМ!$D$33:$D$776,СВЦЭМ!$A$33:$A$776,$A52,СВЦЭМ!$B$33:$B$776,E$47)+'СЕТ СН'!$G$11+СВЦЭМ!$D$10+'СЕТ СН'!$G$6-'СЕТ СН'!$G$23</f>
        <v>892.00552936000008</v>
      </c>
      <c r="F52" s="36">
        <f>SUMIFS(СВЦЭМ!$D$33:$D$776,СВЦЭМ!$A$33:$A$776,$A52,СВЦЭМ!$B$33:$B$776,F$47)+'СЕТ СН'!$G$11+СВЦЭМ!$D$10+'СЕТ СН'!$G$6-'СЕТ СН'!$G$23</f>
        <v>882.0051144900001</v>
      </c>
      <c r="G52" s="36">
        <f>SUMIFS(СВЦЭМ!$D$33:$D$776,СВЦЭМ!$A$33:$A$776,$A52,СВЦЭМ!$B$33:$B$776,G$47)+'СЕТ СН'!$G$11+СВЦЭМ!$D$10+'СЕТ СН'!$G$6-'СЕТ СН'!$G$23</f>
        <v>889.09552838000002</v>
      </c>
      <c r="H52" s="36">
        <f>SUMIFS(СВЦЭМ!$D$33:$D$776,СВЦЭМ!$A$33:$A$776,$A52,СВЦЭМ!$B$33:$B$776,H$47)+'СЕТ СН'!$G$11+СВЦЭМ!$D$10+'СЕТ СН'!$G$6-'СЕТ СН'!$G$23</f>
        <v>881.48962606000009</v>
      </c>
      <c r="I52" s="36">
        <f>SUMIFS(СВЦЭМ!$D$33:$D$776,СВЦЭМ!$A$33:$A$776,$A52,СВЦЭМ!$B$33:$B$776,I$47)+'СЕТ СН'!$G$11+СВЦЭМ!$D$10+'СЕТ СН'!$G$6-'СЕТ СН'!$G$23</f>
        <v>825.14451124000004</v>
      </c>
      <c r="J52" s="36">
        <f>SUMIFS(СВЦЭМ!$D$33:$D$776,СВЦЭМ!$A$33:$A$776,$A52,СВЦЭМ!$B$33:$B$776,J$47)+'СЕТ СН'!$G$11+СВЦЭМ!$D$10+'СЕТ СН'!$G$6-'СЕТ СН'!$G$23</f>
        <v>830.4511698</v>
      </c>
      <c r="K52" s="36">
        <f>SUMIFS(СВЦЭМ!$D$33:$D$776,СВЦЭМ!$A$33:$A$776,$A52,СВЦЭМ!$B$33:$B$776,K$47)+'СЕТ СН'!$G$11+СВЦЭМ!$D$10+'СЕТ СН'!$G$6-'СЕТ СН'!$G$23</f>
        <v>845.03062947000001</v>
      </c>
      <c r="L52" s="36">
        <f>SUMIFS(СВЦЭМ!$D$33:$D$776,СВЦЭМ!$A$33:$A$776,$A52,СВЦЭМ!$B$33:$B$776,L$47)+'СЕТ СН'!$G$11+СВЦЭМ!$D$10+'СЕТ СН'!$G$6-'СЕТ СН'!$G$23</f>
        <v>851.97229534000007</v>
      </c>
      <c r="M52" s="36">
        <f>SUMIFS(СВЦЭМ!$D$33:$D$776,СВЦЭМ!$A$33:$A$776,$A52,СВЦЭМ!$B$33:$B$776,M$47)+'СЕТ СН'!$G$11+СВЦЭМ!$D$10+'СЕТ СН'!$G$6-'СЕТ СН'!$G$23</f>
        <v>846.3922017000001</v>
      </c>
      <c r="N52" s="36">
        <f>SUMIFS(СВЦЭМ!$D$33:$D$776,СВЦЭМ!$A$33:$A$776,$A52,СВЦЭМ!$B$33:$B$776,N$47)+'СЕТ СН'!$G$11+СВЦЭМ!$D$10+'СЕТ СН'!$G$6-'СЕТ СН'!$G$23</f>
        <v>836.17265174000011</v>
      </c>
      <c r="O52" s="36">
        <f>SUMIFS(СВЦЭМ!$D$33:$D$776,СВЦЭМ!$A$33:$A$776,$A52,СВЦЭМ!$B$33:$B$776,O$47)+'СЕТ СН'!$G$11+СВЦЭМ!$D$10+'СЕТ СН'!$G$6-'СЕТ СН'!$G$23</f>
        <v>839.26318220000007</v>
      </c>
      <c r="P52" s="36">
        <f>SUMIFS(СВЦЭМ!$D$33:$D$776,СВЦЭМ!$A$33:$A$776,$A52,СВЦЭМ!$B$33:$B$776,P$47)+'СЕТ СН'!$G$11+СВЦЭМ!$D$10+'СЕТ СН'!$G$6-'СЕТ СН'!$G$23</f>
        <v>840.55129323000006</v>
      </c>
      <c r="Q52" s="36">
        <f>SUMIFS(СВЦЭМ!$D$33:$D$776,СВЦЭМ!$A$33:$A$776,$A52,СВЦЭМ!$B$33:$B$776,Q$47)+'СЕТ СН'!$G$11+СВЦЭМ!$D$10+'СЕТ СН'!$G$6-'СЕТ СН'!$G$23</f>
        <v>823.75132500000007</v>
      </c>
      <c r="R52" s="36">
        <f>SUMIFS(СВЦЭМ!$D$33:$D$776,СВЦЭМ!$A$33:$A$776,$A52,СВЦЭМ!$B$33:$B$776,R$47)+'СЕТ СН'!$G$11+СВЦЭМ!$D$10+'СЕТ СН'!$G$6-'СЕТ СН'!$G$23</f>
        <v>781.61472182</v>
      </c>
      <c r="S52" s="36">
        <f>SUMIFS(СВЦЭМ!$D$33:$D$776,СВЦЭМ!$A$33:$A$776,$A52,СВЦЭМ!$B$33:$B$776,S$47)+'СЕТ СН'!$G$11+СВЦЭМ!$D$10+'СЕТ СН'!$G$6-'СЕТ СН'!$G$23</f>
        <v>760.78285010000002</v>
      </c>
      <c r="T52" s="36">
        <f>SUMIFS(СВЦЭМ!$D$33:$D$776,СВЦЭМ!$A$33:$A$776,$A52,СВЦЭМ!$B$33:$B$776,T$47)+'СЕТ СН'!$G$11+СВЦЭМ!$D$10+'СЕТ СН'!$G$6-'СЕТ СН'!$G$23</f>
        <v>790.58908072000008</v>
      </c>
      <c r="U52" s="36">
        <f>SUMIFS(СВЦЭМ!$D$33:$D$776,СВЦЭМ!$A$33:$A$776,$A52,СВЦЭМ!$B$33:$B$776,U$47)+'СЕТ СН'!$G$11+СВЦЭМ!$D$10+'СЕТ СН'!$G$6-'СЕТ СН'!$G$23</f>
        <v>766.86537919000011</v>
      </c>
      <c r="V52" s="36">
        <f>SUMIFS(СВЦЭМ!$D$33:$D$776,СВЦЭМ!$A$33:$A$776,$A52,СВЦЭМ!$B$33:$B$776,V$47)+'СЕТ СН'!$G$11+СВЦЭМ!$D$10+'СЕТ СН'!$G$6-'СЕТ СН'!$G$23</f>
        <v>772.35361429000011</v>
      </c>
      <c r="W52" s="36">
        <f>SUMIFS(СВЦЭМ!$D$33:$D$776,СВЦЭМ!$A$33:$A$776,$A52,СВЦЭМ!$B$33:$B$776,W$47)+'СЕТ СН'!$G$11+СВЦЭМ!$D$10+'СЕТ СН'!$G$6-'СЕТ СН'!$G$23</f>
        <v>760.24562463000007</v>
      </c>
      <c r="X52" s="36">
        <f>SUMIFS(СВЦЭМ!$D$33:$D$776,СВЦЭМ!$A$33:$A$776,$A52,СВЦЭМ!$B$33:$B$776,X$47)+'СЕТ СН'!$G$11+СВЦЭМ!$D$10+'СЕТ СН'!$G$6-'СЕТ СН'!$G$23</f>
        <v>732.0420776200001</v>
      </c>
      <c r="Y52" s="36">
        <f>SUMIFS(СВЦЭМ!$D$33:$D$776,СВЦЭМ!$A$33:$A$776,$A52,СВЦЭМ!$B$33:$B$776,Y$47)+'СЕТ СН'!$G$11+СВЦЭМ!$D$10+'СЕТ СН'!$G$6-'СЕТ СН'!$G$23</f>
        <v>767.1901395000001</v>
      </c>
    </row>
    <row r="53" spans="1:25" ht="15.75" x14ac:dyDescent="0.2">
      <c r="A53" s="35">
        <f t="shared" si="1"/>
        <v>43714</v>
      </c>
      <c r="B53" s="36">
        <f>SUMIFS(СВЦЭМ!$D$33:$D$776,СВЦЭМ!$A$33:$A$776,$A53,СВЦЭМ!$B$33:$B$776,B$47)+'СЕТ СН'!$G$11+СВЦЭМ!$D$10+'СЕТ СН'!$G$6-'СЕТ СН'!$G$23</f>
        <v>781.61375915000008</v>
      </c>
      <c r="C53" s="36">
        <f>SUMIFS(СВЦЭМ!$D$33:$D$776,СВЦЭМ!$A$33:$A$776,$A53,СВЦЭМ!$B$33:$B$776,C$47)+'СЕТ СН'!$G$11+СВЦЭМ!$D$10+'СЕТ СН'!$G$6-'СЕТ СН'!$G$23</f>
        <v>852.67777775000002</v>
      </c>
      <c r="D53" s="36">
        <f>SUMIFS(СВЦЭМ!$D$33:$D$776,СВЦЭМ!$A$33:$A$776,$A53,СВЦЭМ!$B$33:$B$776,D$47)+'СЕТ СН'!$G$11+СВЦЭМ!$D$10+'СЕТ СН'!$G$6-'СЕТ СН'!$G$23</f>
        <v>903.61291657000004</v>
      </c>
      <c r="E53" s="36">
        <f>SUMIFS(СВЦЭМ!$D$33:$D$776,СВЦЭМ!$A$33:$A$776,$A53,СВЦЭМ!$B$33:$B$776,E$47)+'СЕТ СН'!$G$11+СВЦЭМ!$D$10+'СЕТ СН'!$G$6-'СЕТ СН'!$G$23</f>
        <v>941.72674890000008</v>
      </c>
      <c r="F53" s="36">
        <f>SUMIFS(СВЦЭМ!$D$33:$D$776,СВЦЭМ!$A$33:$A$776,$A53,СВЦЭМ!$B$33:$B$776,F$47)+'СЕТ СН'!$G$11+СВЦЭМ!$D$10+'СЕТ СН'!$G$6-'СЕТ СН'!$G$23</f>
        <v>938.50282333000007</v>
      </c>
      <c r="G53" s="36">
        <f>SUMIFS(СВЦЭМ!$D$33:$D$776,СВЦЭМ!$A$33:$A$776,$A53,СВЦЭМ!$B$33:$B$776,G$47)+'СЕТ СН'!$G$11+СВЦЭМ!$D$10+'СЕТ СН'!$G$6-'СЕТ СН'!$G$23</f>
        <v>922.73533180000004</v>
      </c>
      <c r="H53" s="36">
        <f>SUMIFS(СВЦЭМ!$D$33:$D$776,СВЦЭМ!$A$33:$A$776,$A53,СВЦЭМ!$B$33:$B$776,H$47)+'СЕТ СН'!$G$11+СВЦЭМ!$D$10+'СЕТ СН'!$G$6-'СЕТ СН'!$G$23</f>
        <v>878.77723336000008</v>
      </c>
      <c r="I53" s="36">
        <f>SUMIFS(СВЦЭМ!$D$33:$D$776,СВЦЭМ!$A$33:$A$776,$A53,СВЦЭМ!$B$33:$B$776,I$47)+'СЕТ СН'!$G$11+СВЦЭМ!$D$10+'СЕТ СН'!$G$6-'СЕТ СН'!$G$23</f>
        <v>844.75573911000004</v>
      </c>
      <c r="J53" s="36">
        <f>SUMIFS(СВЦЭМ!$D$33:$D$776,СВЦЭМ!$A$33:$A$776,$A53,СВЦЭМ!$B$33:$B$776,J$47)+'СЕТ СН'!$G$11+СВЦЭМ!$D$10+'СЕТ СН'!$G$6-'СЕТ СН'!$G$23</f>
        <v>808.81110022000007</v>
      </c>
      <c r="K53" s="36">
        <f>SUMIFS(СВЦЭМ!$D$33:$D$776,СВЦЭМ!$A$33:$A$776,$A53,СВЦЭМ!$B$33:$B$776,K$47)+'СЕТ СН'!$G$11+СВЦЭМ!$D$10+'СЕТ СН'!$G$6-'СЕТ СН'!$G$23</f>
        <v>786.44444248000002</v>
      </c>
      <c r="L53" s="36">
        <f>SUMIFS(СВЦЭМ!$D$33:$D$776,СВЦЭМ!$A$33:$A$776,$A53,СВЦЭМ!$B$33:$B$776,L$47)+'СЕТ СН'!$G$11+СВЦЭМ!$D$10+'СЕТ СН'!$G$6-'СЕТ СН'!$G$23</f>
        <v>799.10632326000007</v>
      </c>
      <c r="M53" s="36">
        <f>SUMIFS(СВЦЭМ!$D$33:$D$776,СВЦЭМ!$A$33:$A$776,$A53,СВЦЭМ!$B$33:$B$776,M$47)+'СЕТ СН'!$G$11+СВЦЭМ!$D$10+'СЕТ СН'!$G$6-'СЕТ СН'!$G$23</f>
        <v>772.77378750000003</v>
      </c>
      <c r="N53" s="36">
        <f>SUMIFS(СВЦЭМ!$D$33:$D$776,СВЦЭМ!$A$33:$A$776,$A53,СВЦЭМ!$B$33:$B$776,N$47)+'СЕТ СН'!$G$11+СВЦЭМ!$D$10+'СЕТ СН'!$G$6-'СЕТ СН'!$G$23</f>
        <v>770.56501491000006</v>
      </c>
      <c r="O53" s="36">
        <f>SUMIFS(СВЦЭМ!$D$33:$D$776,СВЦЭМ!$A$33:$A$776,$A53,СВЦЭМ!$B$33:$B$776,O$47)+'СЕТ СН'!$G$11+СВЦЭМ!$D$10+'СЕТ СН'!$G$6-'СЕТ СН'!$G$23</f>
        <v>772.67037419000008</v>
      </c>
      <c r="P53" s="36">
        <f>SUMIFS(СВЦЭМ!$D$33:$D$776,СВЦЭМ!$A$33:$A$776,$A53,СВЦЭМ!$B$33:$B$776,P$47)+'СЕТ СН'!$G$11+СВЦЭМ!$D$10+'СЕТ СН'!$G$6-'СЕТ СН'!$G$23</f>
        <v>797.67409313000007</v>
      </c>
      <c r="Q53" s="36">
        <f>SUMIFS(СВЦЭМ!$D$33:$D$776,СВЦЭМ!$A$33:$A$776,$A53,СВЦЭМ!$B$33:$B$776,Q$47)+'СЕТ СН'!$G$11+СВЦЭМ!$D$10+'СЕТ СН'!$G$6-'СЕТ СН'!$G$23</f>
        <v>789.92869115000008</v>
      </c>
      <c r="R53" s="36">
        <f>SUMIFS(СВЦЭМ!$D$33:$D$776,СВЦЭМ!$A$33:$A$776,$A53,СВЦЭМ!$B$33:$B$776,R$47)+'СЕТ СН'!$G$11+СВЦЭМ!$D$10+'СЕТ СН'!$G$6-'СЕТ СН'!$G$23</f>
        <v>754.75234124000008</v>
      </c>
      <c r="S53" s="36">
        <f>SUMIFS(СВЦЭМ!$D$33:$D$776,СВЦЭМ!$A$33:$A$776,$A53,СВЦЭМ!$B$33:$B$776,S$47)+'СЕТ СН'!$G$11+СВЦЭМ!$D$10+'СЕТ СН'!$G$6-'СЕТ СН'!$G$23</f>
        <v>725.20594118000008</v>
      </c>
      <c r="T53" s="36">
        <f>SUMIFS(СВЦЭМ!$D$33:$D$776,СВЦЭМ!$A$33:$A$776,$A53,СВЦЭМ!$B$33:$B$776,T$47)+'СЕТ СН'!$G$11+СВЦЭМ!$D$10+'СЕТ СН'!$G$6-'СЕТ СН'!$G$23</f>
        <v>725.1460441800001</v>
      </c>
      <c r="U53" s="36">
        <f>SUMIFS(СВЦЭМ!$D$33:$D$776,СВЦЭМ!$A$33:$A$776,$A53,СВЦЭМ!$B$33:$B$776,U$47)+'СЕТ СН'!$G$11+СВЦЭМ!$D$10+'СЕТ СН'!$G$6-'СЕТ СН'!$G$23</f>
        <v>727.43302861000006</v>
      </c>
      <c r="V53" s="36">
        <f>SUMIFS(СВЦЭМ!$D$33:$D$776,СВЦЭМ!$A$33:$A$776,$A53,СВЦЭМ!$B$33:$B$776,V$47)+'СЕТ СН'!$G$11+СВЦЭМ!$D$10+'СЕТ СН'!$G$6-'СЕТ СН'!$G$23</f>
        <v>744.90463707000004</v>
      </c>
      <c r="W53" s="36">
        <f>SUMIFS(СВЦЭМ!$D$33:$D$776,СВЦЭМ!$A$33:$A$776,$A53,СВЦЭМ!$B$33:$B$776,W$47)+'СЕТ СН'!$G$11+СВЦЭМ!$D$10+'СЕТ СН'!$G$6-'СЕТ СН'!$G$23</f>
        <v>735.74404969000011</v>
      </c>
      <c r="X53" s="36">
        <f>SUMIFS(СВЦЭМ!$D$33:$D$776,СВЦЭМ!$A$33:$A$776,$A53,СВЦЭМ!$B$33:$B$776,X$47)+'СЕТ СН'!$G$11+СВЦЭМ!$D$10+'СЕТ СН'!$G$6-'СЕТ СН'!$G$23</f>
        <v>728.63320522000004</v>
      </c>
      <c r="Y53" s="36">
        <f>SUMIFS(СВЦЭМ!$D$33:$D$776,СВЦЭМ!$A$33:$A$776,$A53,СВЦЭМ!$B$33:$B$776,Y$47)+'СЕТ СН'!$G$11+СВЦЭМ!$D$10+'СЕТ СН'!$G$6-'СЕТ СН'!$G$23</f>
        <v>794.76518806000001</v>
      </c>
    </row>
    <row r="54" spans="1:25" ht="15.75" x14ac:dyDescent="0.2">
      <c r="A54" s="35">
        <f t="shared" si="1"/>
        <v>43715</v>
      </c>
      <c r="B54" s="36">
        <f>SUMIFS(СВЦЭМ!$D$33:$D$776,СВЦЭМ!$A$33:$A$776,$A54,СВЦЭМ!$B$33:$B$776,B$47)+'СЕТ СН'!$G$11+СВЦЭМ!$D$10+'СЕТ СН'!$G$6-'СЕТ СН'!$G$23</f>
        <v>826.5309393</v>
      </c>
      <c r="C54" s="36">
        <f>SUMIFS(СВЦЭМ!$D$33:$D$776,СВЦЭМ!$A$33:$A$776,$A54,СВЦЭМ!$B$33:$B$776,C$47)+'СЕТ СН'!$G$11+СВЦЭМ!$D$10+'СЕТ СН'!$G$6-'СЕТ СН'!$G$23</f>
        <v>866.65208601000006</v>
      </c>
      <c r="D54" s="36">
        <f>SUMIFS(СВЦЭМ!$D$33:$D$776,СВЦЭМ!$A$33:$A$776,$A54,СВЦЭМ!$B$33:$B$776,D$47)+'СЕТ СН'!$G$11+СВЦЭМ!$D$10+'СЕТ СН'!$G$6-'СЕТ СН'!$G$23</f>
        <v>888.363922</v>
      </c>
      <c r="E54" s="36">
        <f>SUMIFS(СВЦЭМ!$D$33:$D$776,СВЦЭМ!$A$33:$A$776,$A54,СВЦЭМ!$B$33:$B$776,E$47)+'СЕТ СН'!$G$11+СВЦЭМ!$D$10+'СЕТ СН'!$G$6-'СЕТ СН'!$G$23</f>
        <v>899.15232477000006</v>
      </c>
      <c r="F54" s="36">
        <f>SUMIFS(СВЦЭМ!$D$33:$D$776,СВЦЭМ!$A$33:$A$776,$A54,СВЦЭМ!$B$33:$B$776,F$47)+'СЕТ СН'!$G$11+СВЦЭМ!$D$10+'СЕТ СН'!$G$6-'СЕТ СН'!$G$23</f>
        <v>903.80254955000009</v>
      </c>
      <c r="G54" s="36">
        <f>SUMIFS(СВЦЭМ!$D$33:$D$776,СВЦЭМ!$A$33:$A$776,$A54,СВЦЭМ!$B$33:$B$776,G$47)+'СЕТ СН'!$G$11+СВЦЭМ!$D$10+'СЕТ СН'!$G$6-'СЕТ СН'!$G$23</f>
        <v>906.91290373000004</v>
      </c>
      <c r="H54" s="36">
        <f>SUMIFS(СВЦЭМ!$D$33:$D$776,СВЦЭМ!$A$33:$A$776,$A54,СВЦЭМ!$B$33:$B$776,H$47)+'СЕТ СН'!$G$11+СВЦЭМ!$D$10+'СЕТ СН'!$G$6-'СЕТ СН'!$G$23</f>
        <v>901.94759081000007</v>
      </c>
      <c r="I54" s="36">
        <f>SUMIFS(СВЦЭМ!$D$33:$D$776,СВЦЭМ!$A$33:$A$776,$A54,СВЦЭМ!$B$33:$B$776,I$47)+'СЕТ СН'!$G$11+СВЦЭМ!$D$10+'СЕТ СН'!$G$6-'СЕТ СН'!$G$23</f>
        <v>819.30124930000011</v>
      </c>
      <c r="J54" s="36">
        <f>SUMIFS(СВЦЭМ!$D$33:$D$776,СВЦЭМ!$A$33:$A$776,$A54,СВЦЭМ!$B$33:$B$776,J$47)+'СЕТ СН'!$G$11+СВЦЭМ!$D$10+'СЕТ СН'!$G$6-'СЕТ СН'!$G$23</f>
        <v>781.91274064000004</v>
      </c>
      <c r="K54" s="36">
        <f>SUMIFS(СВЦЭМ!$D$33:$D$776,СВЦЭМ!$A$33:$A$776,$A54,СВЦЭМ!$B$33:$B$776,K$47)+'СЕТ СН'!$G$11+СВЦЭМ!$D$10+'СЕТ СН'!$G$6-'СЕТ СН'!$G$23</f>
        <v>781.62686278000001</v>
      </c>
      <c r="L54" s="36">
        <f>SUMIFS(СВЦЭМ!$D$33:$D$776,СВЦЭМ!$A$33:$A$776,$A54,СВЦЭМ!$B$33:$B$776,L$47)+'СЕТ СН'!$G$11+СВЦЭМ!$D$10+'СЕТ СН'!$G$6-'СЕТ СН'!$G$23</f>
        <v>808.08032686000001</v>
      </c>
      <c r="M54" s="36">
        <f>SUMIFS(СВЦЭМ!$D$33:$D$776,СВЦЭМ!$A$33:$A$776,$A54,СВЦЭМ!$B$33:$B$776,M$47)+'СЕТ СН'!$G$11+СВЦЭМ!$D$10+'СЕТ СН'!$G$6-'СЕТ СН'!$G$23</f>
        <v>768.88634965000006</v>
      </c>
      <c r="N54" s="36">
        <f>SUMIFS(СВЦЭМ!$D$33:$D$776,СВЦЭМ!$A$33:$A$776,$A54,СВЦЭМ!$B$33:$B$776,N$47)+'СЕТ СН'!$G$11+СВЦЭМ!$D$10+'СЕТ СН'!$G$6-'СЕТ СН'!$G$23</f>
        <v>814.49822494</v>
      </c>
      <c r="O54" s="36">
        <f>SUMIFS(СВЦЭМ!$D$33:$D$776,СВЦЭМ!$A$33:$A$776,$A54,СВЦЭМ!$B$33:$B$776,O$47)+'СЕТ СН'!$G$11+СВЦЭМ!$D$10+'СЕТ СН'!$G$6-'СЕТ СН'!$G$23</f>
        <v>786.09052629000007</v>
      </c>
      <c r="P54" s="36">
        <f>SUMIFS(СВЦЭМ!$D$33:$D$776,СВЦЭМ!$A$33:$A$776,$A54,СВЦЭМ!$B$33:$B$776,P$47)+'СЕТ СН'!$G$11+СВЦЭМ!$D$10+'СЕТ СН'!$G$6-'СЕТ СН'!$G$23</f>
        <v>786.32366679000006</v>
      </c>
      <c r="Q54" s="36">
        <f>SUMIFS(СВЦЭМ!$D$33:$D$776,СВЦЭМ!$A$33:$A$776,$A54,СВЦЭМ!$B$33:$B$776,Q$47)+'СЕТ СН'!$G$11+СВЦЭМ!$D$10+'СЕТ СН'!$G$6-'СЕТ СН'!$G$23</f>
        <v>784.19580536000001</v>
      </c>
      <c r="R54" s="36">
        <f>SUMIFS(СВЦЭМ!$D$33:$D$776,СВЦЭМ!$A$33:$A$776,$A54,СВЦЭМ!$B$33:$B$776,R$47)+'СЕТ СН'!$G$11+СВЦЭМ!$D$10+'СЕТ СН'!$G$6-'СЕТ СН'!$G$23</f>
        <v>746.36984428000005</v>
      </c>
      <c r="S54" s="36">
        <f>SUMIFS(СВЦЭМ!$D$33:$D$776,СВЦЭМ!$A$33:$A$776,$A54,СВЦЭМ!$B$33:$B$776,S$47)+'СЕТ СН'!$G$11+СВЦЭМ!$D$10+'СЕТ СН'!$G$6-'СЕТ СН'!$G$23</f>
        <v>721.38200274000008</v>
      </c>
      <c r="T54" s="36">
        <f>SUMIFS(СВЦЭМ!$D$33:$D$776,СВЦЭМ!$A$33:$A$776,$A54,СВЦЭМ!$B$33:$B$776,T$47)+'СЕТ СН'!$G$11+СВЦЭМ!$D$10+'СЕТ СН'!$G$6-'СЕТ СН'!$G$23</f>
        <v>722.51723902000003</v>
      </c>
      <c r="U54" s="36">
        <f>SUMIFS(СВЦЭМ!$D$33:$D$776,СВЦЭМ!$A$33:$A$776,$A54,СВЦЭМ!$B$33:$B$776,U$47)+'СЕТ СН'!$G$11+СВЦЭМ!$D$10+'СЕТ СН'!$G$6-'СЕТ СН'!$G$23</f>
        <v>725.33314995000001</v>
      </c>
      <c r="V54" s="36">
        <f>SUMIFS(СВЦЭМ!$D$33:$D$776,СВЦЭМ!$A$33:$A$776,$A54,СВЦЭМ!$B$33:$B$776,V$47)+'СЕТ СН'!$G$11+СВЦЭМ!$D$10+'СЕТ СН'!$G$6-'СЕТ СН'!$G$23</f>
        <v>739.89119955000001</v>
      </c>
      <c r="W54" s="36">
        <f>SUMIFS(СВЦЭМ!$D$33:$D$776,СВЦЭМ!$A$33:$A$776,$A54,СВЦЭМ!$B$33:$B$776,W$47)+'СЕТ СН'!$G$11+СВЦЭМ!$D$10+'СЕТ СН'!$G$6-'СЕТ СН'!$G$23</f>
        <v>735.45117919000006</v>
      </c>
      <c r="X54" s="36">
        <f>SUMIFS(СВЦЭМ!$D$33:$D$776,СВЦЭМ!$A$33:$A$776,$A54,СВЦЭМ!$B$33:$B$776,X$47)+'СЕТ СН'!$G$11+СВЦЭМ!$D$10+'СЕТ СН'!$G$6-'СЕТ СН'!$G$23</f>
        <v>716.36866237000004</v>
      </c>
      <c r="Y54" s="36">
        <f>SUMIFS(СВЦЭМ!$D$33:$D$776,СВЦЭМ!$A$33:$A$776,$A54,СВЦЭМ!$B$33:$B$776,Y$47)+'СЕТ СН'!$G$11+СВЦЭМ!$D$10+'СЕТ СН'!$G$6-'СЕТ СН'!$G$23</f>
        <v>782.63740617000008</v>
      </c>
    </row>
    <row r="55" spans="1:25" ht="15.75" x14ac:dyDescent="0.2">
      <c r="A55" s="35">
        <f t="shared" si="1"/>
        <v>43716</v>
      </c>
      <c r="B55" s="36">
        <f>SUMIFS(СВЦЭМ!$D$33:$D$776,СВЦЭМ!$A$33:$A$776,$A55,СВЦЭМ!$B$33:$B$776,B$47)+'СЕТ СН'!$G$11+СВЦЭМ!$D$10+'СЕТ СН'!$G$6-'СЕТ СН'!$G$23</f>
        <v>828.29015372000003</v>
      </c>
      <c r="C55" s="36">
        <f>SUMIFS(СВЦЭМ!$D$33:$D$776,СВЦЭМ!$A$33:$A$776,$A55,СВЦЭМ!$B$33:$B$776,C$47)+'СЕТ СН'!$G$11+СВЦЭМ!$D$10+'СЕТ СН'!$G$6-'СЕТ СН'!$G$23</f>
        <v>859.52677596000001</v>
      </c>
      <c r="D55" s="36">
        <f>SUMIFS(СВЦЭМ!$D$33:$D$776,СВЦЭМ!$A$33:$A$776,$A55,СВЦЭМ!$B$33:$B$776,D$47)+'СЕТ СН'!$G$11+СВЦЭМ!$D$10+'СЕТ СН'!$G$6-'СЕТ СН'!$G$23</f>
        <v>875.41677103000006</v>
      </c>
      <c r="E55" s="36">
        <f>SUMIFS(СВЦЭМ!$D$33:$D$776,СВЦЭМ!$A$33:$A$776,$A55,СВЦЭМ!$B$33:$B$776,E$47)+'СЕТ СН'!$G$11+СВЦЭМ!$D$10+'СЕТ СН'!$G$6-'СЕТ СН'!$G$23</f>
        <v>886.94866908000006</v>
      </c>
      <c r="F55" s="36">
        <f>SUMIFS(СВЦЭМ!$D$33:$D$776,СВЦЭМ!$A$33:$A$776,$A55,СВЦЭМ!$B$33:$B$776,F$47)+'СЕТ СН'!$G$11+СВЦЭМ!$D$10+'СЕТ СН'!$G$6-'СЕТ СН'!$G$23</f>
        <v>889.26063077000003</v>
      </c>
      <c r="G55" s="36">
        <f>SUMIFS(СВЦЭМ!$D$33:$D$776,СВЦЭМ!$A$33:$A$776,$A55,СВЦЭМ!$B$33:$B$776,G$47)+'СЕТ СН'!$G$11+СВЦЭМ!$D$10+'СЕТ СН'!$G$6-'СЕТ СН'!$G$23</f>
        <v>886.22407004000002</v>
      </c>
      <c r="H55" s="36">
        <f>SUMIFS(СВЦЭМ!$D$33:$D$776,СВЦЭМ!$A$33:$A$776,$A55,СВЦЭМ!$B$33:$B$776,H$47)+'СЕТ СН'!$G$11+СВЦЭМ!$D$10+'СЕТ СН'!$G$6-'СЕТ СН'!$G$23</f>
        <v>864.47425326000007</v>
      </c>
      <c r="I55" s="36">
        <f>SUMIFS(СВЦЭМ!$D$33:$D$776,СВЦЭМ!$A$33:$A$776,$A55,СВЦЭМ!$B$33:$B$776,I$47)+'СЕТ СН'!$G$11+СВЦЭМ!$D$10+'СЕТ СН'!$G$6-'СЕТ СН'!$G$23</f>
        <v>844.10273457000005</v>
      </c>
      <c r="J55" s="36">
        <f>SUMIFS(СВЦЭМ!$D$33:$D$776,СВЦЭМ!$A$33:$A$776,$A55,СВЦЭМ!$B$33:$B$776,J$47)+'СЕТ СН'!$G$11+СВЦЭМ!$D$10+'СЕТ СН'!$G$6-'СЕТ СН'!$G$23</f>
        <v>825.43500676000008</v>
      </c>
      <c r="K55" s="36">
        <f>SUMIFS(СВЦЭМ!$D$33:$D$776,СВЦЭМ!$A$33:$A$776,$A55,СВЦЭМ!$B$33:$B$776,K$47)+'СЕТ СН'!$G$11+СВЦЭМ!$D$10+'СЕТ СН'!$G$6-'СЕТ СН'!$G$23</f>
        <v>799.41525978000004</v>
      </c>
      <c r="L55" s="36">
        <f>SUMIFS(СВЦЭМ!$D$33:$D$776,СВЦЭМ!$A$33:$A$776,$A55,СВЦЭМ!$B$33:$B$776,L$47)+'СЕТ СН'!$G$11+СВЦЭМ!$D$10+'СЕТ СН'!$G$6-'СЕТ СН'!$G$23</f>
        <v>800.48359650000009</v>
      </c>
      <c r="M55" s="36">
        <f>SUMIFS(СВЦЭМ!$D$33:$D$776,СВЦЭМ!$A$33:$A$776,$A55,СВЦЭМ!$B$33:$B$776,M$47)+'СЕТ СН'!$G$11+СВЦЭМ!$D$10+'СЕТ СН'!$G$6-'СЕТ СН'!$G$23</f>
        <v>776.23680284000011</v>
      </c>
      <c r="N55" s="36">
        <f>SUMIFS(СВЦЭМ!$D$33:$D$776,СВЦЭМ!$A$33:$A$776,$A55,СВЦЭМ!$B$33:$B$776,N$47)+'СЕТ СН'!$G$11+СВЦЭМ!$D$10+'СЕТ СН'!$G$6-'СЕТ СН'!$G$23</f>
        <v>784.1933016700001</v>
      </c>
      <c r="O55" s="36">
        <f>SUMIFS(СВЦЭМ!$D$33:$D$776,СВЦЭМ!$A$33:$A$776,$A55,СВЦЭМ!$B$33:$B$776,O$47)+'СЕТ СН'!$G$11+СВЦЭМ!$D$10+'СЕТ СН'!$G$6-'СЕТ СН'!$G$23</f>
        <v>788.08046967000007</v>
      </c>
      <c r="P55" s="36">
        <f>SUMIFS(СВЦЭМ!$D$33:$D$776,СВЦЭМ!$A$33:$A$776,$A55,СВЦЭМ!$B$33:$B$776,P$47)+'СЕТ СН'!$G$11+СВЦЭМ!$D$10+'СЕТ СН'!$G$6-'СЕТ СН'!$G$23</f>
        <v>785.43579934000002</v>
      </c>
      <c r="Q55" s="36">
        <f>SUMIFS(СВЦЭМ!$D$33:$D$776,СВЦЭМ!$A$33:$A$776,$A55,СВЦЭМ!$B$33:$B$776,Q$47)+'СЕТ СН'!$G$11+СВЦЭМ!$D$10+'СЕТ СН'!$G$6-'СЕТ СН'!$G$23</f>
        <v>793.60323462000008</v>
      </c>
      <c r="R55" s="36">
        <f>SUMIFS(СВЦЭМ!$D$33:$D$776,СВЦЭМ!$A$33:$A$776,$A55,СВЦЭМ!$B$33:$B$776,R$47)+'СЕТ СН'!$G$11+СВЦЭМ!$D$10+'СЕТ СН'!$G$6-'СЕТ СН'!$G$23</f>
        <v>753.03749427000002</v>
      </c>
      <c r="S55" s="36">
        <f>SUMIFS(СВЦЭМ!$D$33:$D$776,СВЦЭМ!$A$33:$A$776,$A55,СВЦЭМ!$B$33:$B$776,S$47)+'СЕТ СН'!$G$11+СВЦЭМ!$D$10+'СЕТ СН'!$G$6-'СЕТ СН'!$G$23</f>
        <v>718.86467473000005</v>
      </c>
      <c r="T55" s="36">
        <f>SUMIFS(СВЦЭМ!$D$33:$D$776,СВЦЭМ!$A$33:$A$776,$A55,СВЦЭМ!$B$33:$B$776,T$47)+'СЕТ СН'!$G$11+СВЦЭМ!$D$10+'СЕТ СН'!$G$6-'СЕТ СН'!$G$23</f>
        <v>725.21938649000003</v>
      </c>
      <c r="U55" s="36">
        <f>SUMIFS(СВЦЭМ!$D$33:$D$776,СВЦЭМ!$A$33:$A$776,$A55,СВЦЭМ!$B$33:$B$776,U$47)+'СЕТ СН'!$G$11+СВЦЭМ!$D$10+'СЕТ СН'!$G$6-'СЕТ СН'!$G$23</f>
        <v>736.39189167000006</v>
      </c>
      <c r="V55" s="36">
        <f>SUMIFS(СВЦЭМ!$D$33:$D$776,СВЦЭМ!$A$33:$A$776,$A55,СВЦЭМ!$B$33:$B$776,V$47)+'СЕТ СН'!$G$11+СВЦЭМ!$D$10+'СЕТ СН'!$G$6-'СЕТ СН'!$G$23</f>
        <v>757.95818970000005</v>
      </c>
      <c r="W55" s="36">
        <f>SUMIFS(СВЦЭМ!$D$33:$D$776,СВЦЭМ!$A$33:$A$776,$A55,СВЦЭМ!$B$33:$B$776,W$47)+'СЕТ СН'!$G$11+СВЦЭМ!$D$10+'СЕТ СН'!$G$6-'СЕТ СН'!$G$23</f>
        <v>751.47891500000003</v>
      </c>
      <c r="X55" s="36">
        <f>SUMIFS(СВЦЭМ!$D$33:$D$776,СВЦЭМ!$A$33:$A$776,$A55,СВЦЭМ!$B$33:$B$776,X$47)+'СЕТ СН'!$G$11+СВЦЭМ!$D$10+'СЕТ СН'!$G$6-'СЕТ СН'!$G$23</f>
        <v>710.3767727500001</v>
      </c>
      <c r="Y55" s="36">
        <f>SUMIFS(СВЦЭМ!$D$33:$D$776,СВЦЭМ!$A$33:$A$776,$A55,СВЦЭМ!$B$33:$B$776,Y$47)+'СЕТ СН'!$G$11+СВЦЭМ!$D$10+'СЕТ СН'!$G$6-'СЕТ СН'!$G$23</f>
        <v>732.90659578000009</v>
      </c>
    </row>
    <row r="56" spans="1:25" ht="15.75" x14ac:dyDescent="0.2">
      <c r="A56" s="35">
        <f t="shared" si="1"/>
        <v>43717</v>
      </c>
      <c r="B56" s="36">
        <f>SUMIFS(СВЦЭМ!$D$33:$D$776,СВЦЭМ!$A$33:$A$776,$A56,СВЦЭМ!$B$33:$B$776,B$47)+'СЕТ СН'!$G$11+СВЦЭМ!$D$10+'СЕТ СН'!$G$6-'СЕТ СН'!$G$23</f>
        <v>795.71494031000009</v>
      </c>
      <c r="C56" s="36">
        <f>SUMIFS(СВЦЭМ!$D$33:$D$776,СВЦЭМ!$A$33:$A$776,$A56,СВЦЭМ!$B$33:$B$776,C$47)+'СЕТ СН'!$G$11+СВЦЭМ!$D$10+'СЕТ СН'!$G$6-'СЕТ СН'!$G$23</f>
        <v>880.59746727000004</v>
      </c>
      <c r="D56" s="36">
        <f>SUMIFS(СВЦЭМ!$D$33:$D$776,СВЦЭМ!$A$33:$A$776,$A56,СВЦЭМ!$B$33:$B$776,D$47)+'СЕТ СН'!$G$11+СВЦЭМ!$D$10+'СЕТ СН'!$G$6-'СЕТ СН'!$G$23</f>
        <v>898.60409316000005</v>
      </c>
      <c r="E56" s="36">
        <f>SUMIFS(СВЦЭМ!$D$33:$D$776,СВЦЭМ!$A$33:$A$776,$A56,СВЦЭМ!$B$33:$B$776,E$47)+'СЕТ СН'!$G$11+СВЦЭМ!$D$10+'СЕТ СН'!$G$6-'СЕТ СН'!$G$23</f>
        <v>919.35305312000003</v>
      </c>
      <c r="F56" s="36">
        <f>SUMIFS(СВЦЭМ!$D$33:$D$776,СВЦЭМ!$A$33:$A$776,$A56,СВЦЭМ!$B$33:$B$776,F$47)+'СЕТ СН'!$G$11+СВЦЭМ!$D$10+'СЕТ СН'!$G$6-'СЕТ СН'!$G$23</f>
        <v>921.67194557000005</v>
      </c>
      <c r="G56" s="36">
        <f>SUMIFS(СВЦЭМ!$D$33:$D$776,СВЦЭМ!$A$33:$A$776,$A56,СВЦЭМ!$B$33:$B$776,G$47)+'СЕТ СН'!$G$11+СВЦЭМ!$D$10+'СЕТ СН'!$G$6-'СЕТ СН'!$G$23</f>
        <v>914.64216812000006</v>
      </c>
      <c r="H56" s="36">
        <f>SUMIFS(СВЦЭМ!$D$33:$D$776,СВЦЭМ!$A$33:$A$776,$A56,СВЦЭМ!$B$33:$B$776,H$47)+'СЕТ СН'!$G$11+СВЦЭМ!$D$10+'СЕТ СН'!$G$6-'СЕТ СН'!$G$23</f>
        <v>853.8496780700001</v>
      </c>
      <c r="I56" s="36">
        <f>SUMIFS(СВЦЭМ!$D$33:$D$776,СВЦЭМ!$A$33:$A$776,$A56,СВЦЭМ!$B$33:$B$776,I$47)+'СЕТ СН'!$G$11+СВЦЭМ!$D$10+'СЕТ СН'!$G$6-'СЕТ СН'!$G$23</f>
        <v>802.01794380000001</v>
      </c>
      <c r="J56" s="36">
        <f>SUMIFS(СВЦЭМ!$D$33:$D$776,СВЦЭМ!$A$33:$A$776,$A56,СВЦЭМ!$B$33:$B$776,J$47)+'СЕТ СН'!$G$11+СВЦЭМ!$D$10+'СЕТ СН'!$G$6-'СЕТ СН'!$G$23</f>
        <v>753.88525302000005</v>
      </c>
      <c r="K56" s="36">
        <f>SUMIFS(СВЦЭМ!$D$33:$D$776,СВЦЭМ!$A$33:$A$776,$A56,СВЦЭМ!$B$33:$B$776,K$47)+'СЕТ СН'!$G$11+СВЦЭМ!$D$10+'СЕТ СН'!$G$6-'СЕТ СН'!$G$23</f>
        <v>732.31095669000001</v>
      </c>
      <c r="L56" s="36">
        <f>SUMIFS(СВЦЭМ!$D$33:$D$776,СВЦЭМ!$A$33:$A$776,$A56,СВЦЭМ!$B$33:$B$776,L$47)+'СЕТ СН'!$G$11+СВЦЭМ!$D$10+'СЕТ СН'!$G$6-'СЕТ СН'!$G$23</f>
        <v>729.76826388000006</v>
      </c>
      <c r="M56" s="36">
        <f>SUMIFS(СВЦЭМ!$D$33:$D$776,СВЦЭМ!$A$33:$A$776,$A56,СВЦЭМ!$B$33:$B$776,M$47)+'СЕТ СН'!$G$11+СВЦЭМ!$D$10+'СЕТ СН'!$G$6-'СЕТ СН'!$G$23</f>
        <v>724.88633579000009</v>
      </c>
      <c r="N56" s="36">
        <f>SUMIFS(СВЦЭМ!$D$33:$D$776,СВЦЭМ!$A$33:$A$776,$A56,СВЦЭМ!$B$33:$B$776,N$47)+'СЕТ СН'!$G$11+СВЦЭМ!$D$10+'СЕТ СН'!$G$6-'СЕТ СН'!$G$23</f>
        <v>729.64562119000004</v>
      </c>
      <c r="O56" s="36">
        <f>SUMIFS(СВЦЭМ!$D$33:$D$776,СВЦЭМ!$A$33:$A$776,$A56,СВЦЭМ!$B$33:$B$776,O$47)+'СЕТ СН'!$G$11+СВЦЭМ!$D$10+'СЕТ СН'!$G$6-'СЕТ СН'!$G$23</f>
        <v>733.14795722000008</v>
      </c>
      <c r="P56" s="36">
        <f>SUMIFS(СВЦЭМ!$D$33:$D$776,СВЦЭМ!$A$33:$A$776,$A56,СВЦЭМ!$B$33:$B$776,P$47)+'СЕТ СН'!$G$11+СВЦЭМ!$D$10+'СЕТ СН'!$G$6-'СЕТ СН'!$G$23</f>
        <v>737.53337692000002</v>
      </c>
      <c r="Q56" s="36">
        <f>SUMIFS(СВЦЭМ!$D$33:$D$776,СВЦЭМ!$A$33:$A$776,$A56,СВЦЭМ!$B$33:$B$776,Q$47)+'СЕТ СН'!$G$11+СВЦЭМ!$D$10+'СЕТ СН'!$G$6-'СЕТ СН'!$G$23</f>
        <v>743.77173242000003</v>
      </c>
      <c r="R56" s="36">
        <f>SUMIFS(СВЦЭМ!$D$33:$D$776,СВЦЭМ!$A$33:$A$776,$A56,СВЦЭМ!$B$33:$B$776,R$47)+'СЕТ СН'!$G$11+СВЦЭМ!$D$10+'СЕТ СН'!$G$6-'СЕТ СН'!$G$23</f>
        <v>739.30848509000009</v>
      </c>
      <c r="S56" s="36">
        <f>SUMIFS(СВЦЭМ!$D$33:$D$776,СВЦЭМ!$A$33:$A$776,$A56,СВЦЭМ!$B$33:$B$776,S$47)+'СЕТ СН'!$G$11+СВЦЭМ!$D$10+'СЕТ СН'!$G$6-'СЕТ СН'!$G$23</f>
        <v>739.10301656000001</v>
      </c>
      <c r="T56" s="36">
        <f>SUMIFS(СВЦЭМ!$D$33:$D$776,СВЦЭМ!$A$33:$A$776,$A56,СВЦЭМ!$B$33:$B$776,T$47)+'СЕТ СН'!$G$11+СВЦЭМ!$D$10+'СЕТ СН'!$G$6-'СЕТ СН'!$G$23</f>
        <v>727.97073218000003</v>
      </c>
      <c r="U56" s="36">
        <f>SUMIFS(СВЦЭМ!$D$33:$D$776,СВЦЭМ!$A$33:$A$776,$A56,СВЦЭМ!$B$33:$B$776,U$47)+'СЕТ СН'!$G$11+СВЦЭМ!$D$10+'СЕТ СН'!$G$6-'СЕТ СН'!$G$23</f>
        <v>733.16036224000004</v>
      </c>
      <c r="V56" s="36">
        <f>SUMIFS(СВЦЭМ!$D$33:$D$776,СВЦЭМ!$A$33:$A$776,$A56,СВЦЭМ!$B$33:$B$776,V$47)+'СЕТ СН'!$G$11+СВЦЭМ!$D$10+'СЕТ СН'!$G$6-'СЕТ СН'!$G$23</f>
        <v>751.19071724000003</v>
      </c>
      <c r="W56" s="36">
        <f>SUMIFS(СВЦЭМ!$D$33:$D$776,СВЦЭМ!$A$33:$A$776,$A56,СВЦЭМ!$B$33:$B$776,W$47)+'СЕТ СН'!$G$11+СВЦЭМ!$D$10+'СЕТ СН'!$G$6-'СЕТ СН'!$G$23</f>
        <v>743.32156338000004</v>
      </c>
      <c r="X56" s="36">
        <f>SUMIFS(СВЦЭМ!$D$33:$D$776,СВЦЭМ!$A$33:$A$776,$A56,СВЦЭМ!$B$33:$B$776,X$47)+'СЕТ СН'!$G$11+СВЦЭМ!$D$10+'СЕТ СН'!$G$6-'СЕТ СН'!$G$23</f>
        <v>732.7343170800001</v>
      </c>
      <c r="Y56" s="36">
        <f>SUMIFS(СВЦЭМ!$D$33:$D$776,СВЦЭМ!$A$33:$A$776,$A56,СВЦЭМ!$B$33:$B$776,Y$47)+'СЕТ СН'!$G$11+СВЦЭМ!$D$10+'СЕТ СН'!$G$6-'СЕТ СН'!$G$23</f>
        <v>768.81813471000009</v>
      </c>
    </row>
    <row r="57" spans="1:25" ht="15.75" x14ac:dyDescent="0.2">
      <c r="A57" s="35">
        <f t="shared" si="1"/>
        <v>43718</v>
      </c>
      <c r="B57" s="36">
        <f>SUMIFS(СВЦЭМ!$D$33:$D$776,СВЦЭМ!$A$33:$A$776,$A57,СВЦЭМ!$B$33:$B$776,B$47)+'СЕТ СН'!$G$11+СВЦЭМ!$D$10+'СЕТ СН'!$G$6-'СЕТ СН'!$G$23</f>
        <v>813.59747860000004</v>
      </c>
      <c r="C57" s="36">
        <f>SUMIFS(СВЦЭМ!$D$33:$D$776,СВЦЭМ!$A$33:$A$776,$A57,СВЦЭМ!$B$33:$B$776,C$47)+'СЕТ СН'!$G$11+СВЦЭМ!$D$10+'СЕТ СН'!$G$6-'СЕТ СН'!$G$23</f>
        <v>835.29682589000004</v>
      </c>
      <c r="D57" s="36">
        <f>SUMIFS(СВЦЭМ!$D$33:$D$776,СВЦЭМ!$A$33:$A$776,$A57,СВЦЭМ!$B$33:$B$776,D$47)+'СЕТ СН'!$G$11+СВЦЭМ!$D$10+'СЕТ СН'!$G$6-'СЕТ СН'!$G$23</f>
        <v>850.67110531000003</v>
      </c>
      <c r="E57" s="36">
        <f>SUMIFS(СВЦЭМ!$D$33:$D$776,СВЦЭМ!$A$33:$A$776,$A57,СВЦЭМ!$B$33:$B$776,E$47)+'СЕТ СН'!$G$11+СВЦЭМ!$D$10+'СЕТ СН'!$G$6-'СЕТ СН'!$G$23</f>
        <v>853.77786213000002</v>
      </c>
      <c r="F57" s="36">
        <f>SUMIFS(СВЦЭМ!$D$33:$D$776,СВЦЭМ!$A$33:$A$776,$A57,СВЦЭМ!$B$33:$B$776,F$47)+'СЕТ СН'!$G$11+СВЦЭМ!$D$10+'СЕТ СН'!$G$6-'СЕТ СН'!$G$23</f>
        <v>843.7290402000001</v>
      </c>
      <c r="G57" s="36">
        <f>SUMIFS(СВЦЭМ!$D$33:$D$776,СВЦЭМ!$A$33:$A$776,$A57,СВЦЭМ!$B$33:$B$776,G$47)+'СЕТ СН'!$G$11+СВЦЭМ!$D$10+'СЕТ СН'!$G$6-'СЕТ СН'!$G$23</f>
        <v>840.42461107000008</v>
      </c>
      <c r="H57" s="36">
        <f>SUMIFS(СВЦЭМ!$D$33:$D$776,СВЦЭМ!$A$33:$A$776,$A57,СВЦЭМ!$B$33:$B$776,H$47)+'СЕТ СН'!$G$11+СВЦЭМ!$D$10+'СЕТ СН'!$G$6-'СЕТ СН'!$G$23</f>
        <v>817.76629830000002</v>
      </c>
      <c r="I57" s="36">
        <f>SUMIFS(СВЦЭМ!$D$33:$D$776,СВЦЭМ!$A$33:$A$776,$A57,СВЦЭМ!$B$33:$B$776,I$47)+'СЕТ СН'!$G$11+СВЦЭМ!$D$10+'СЕТ СН'!$G$6-'СЕТ СН'!$G$23</f>
        <v>807.78524991000006</v>
      </c>
      <c r="J57" s="36">
        <f>SUMIFS(СВЦЭМ!$D$33:$D$776,СВЦЭМ!$A$33:$A$776,$A57,СВЦЭМ!$B$33:$B$776,J$47)+'СЕТ СН'!$G$11+СВЦЭМ!$D$10+'СЕТ СН'!$G$6-'СЕТ СН'!$G$23</f>
        <v>830.4694138000001</v>
      </c>
      <c r="K57" s="36">
        <f>SUMIFS(СВЦЭМ!$D$33:$D$776,СВЦЭМ!$A$33:$A$776,$A57,СВЦЭМ!$B$33:$B$776,K$47)+'СЕТ СН'!$G$11+СВЦЭМ!$D$10+'СЕТ СН'!$G$6-'СЕТ СН'!$G$23</f>
        <v>831.38057311</v>
      </c>
      <c r="L57" s="36">
        <f>SUMIFS(СВЦЭМ!$D$33:$D$776,СВЦЭМ!$A$33:$A$776,$A57,СВЦЭМ!$B$33:$B$776,L$47)+'СЕТ СН'!$G$11+СВЦЭМ!$D$10+'СЕТ СН'!$G$6-'СЕТ СН'!$G$23</f>
        <v>842.67586316000006</v>
      </c>
      <c r="M57" s="36">
        <f>SUMIFS(СВЦЭМ!$D$33:$D$776,СВЦЭМ!$A$33:$A$776,$A57,СВЦЭМ!$B$33:$B$776,M$47)+'СЕТ СН'!$G$11+СВЦЭМ!$D$10+'СЕТ СН'!$G$6-'СЕТ СН'!$G$23</f>
        <v>835.61198294000008</v>
      </c>
      <c r="N57" s="36">
        <f>SUMIFS(СВЦЭМ!$D$33:$D$776,СВЦЭМ!$A$33:$A$776,$A57,СВЦЭМ!$B$33:$B$776,N$47)+'СЕТ СН'!$G$11+СВЦЭМ!$D$10+'СЕТ СН'!$G$6-'СЕТ СН'!$G$23</f>
        <v>830.9398441400001</v>
      </c>
      <c r="O57" s="36">
        <f>SUMIFS(СВЦЭМ!$D$33:$D$776,СВЦЭМ!$A$33:$A$776,$A57,СВЦЭМ!$B$33:$B$776,O$47)+'СЕТ СН'!$G$11+СВЦЭМ!$D$10+'СЕТ СН'!$G$6-'СЕТ СН'!$G$23</f>
        <v>830.67356613000004</v>
      </c>
      <c r="P57" s="36">
        <f>SUMIFS(СВЦЭМ!$D$33:$D$776,СВЦЭМ!$A$33:$A$776,$A57,СВЦЭМ!$B$33:$B$776,P$47)+'СЕТ СН'!$G$11+СВЦЭМ!$D$10+'СЕТ СН'!$G$6-'СЕТ СН'!$G$23</f>
        <v>831.62578859000007</v>
      </c>
      <c r="Q57" s="36">
        <f>SUMIFS(СВЦЭМ!$D$33:$D$776,СВЦЭМ!$A$33:$A$776,$A57,СВЦЭМ!$B$33:$B$776,Q$47)+'СЕТ СН'!$G$11+СВЦЭМ!$D$10+'СЕТ СН'!$G$6-'СЕТ СН'!$G$23</f>
        <v>827.58678609000003</v>
      </c>
      <c r="R57" s="36">
        <f>SUMIFS(СВЦЭМ!$D$33:$D$776,СВЦЭМ!$A$33:$A$776,$A57,СВЦЭМ!$B$33:$B$776,R$47)+'СЕТ СН'!$G$11+СВЦЭМ!$D$10+'СЕТ СН'!$G$6-'СЕТ СН'!$G$23</f>
        <v>822.67134428000008</v>
      </c>
      <c r="S57" s="36">
        <f>SUMIFS(СВЦЭМ!$D$33:$D$776,СВЦЭМ!$A$33:$A$776,$A57,СВЦЭМ!$B$33:$B$776,S$47)+'СЕТ СН'!$G$11+СВЦЭМ!$D$10+'СЕТ СН'!$G$6-'СЕТ СН'!$G$23</f>
        <v>817.35246375000008</v>
      </c>
      <c r="T57" s="36">
        <f>SUMIFS(СВЦЭМ!$D$33:$D$776,СВЦЭМ!$A$33:$A$776,$A57,СВЦЭМ!$B$33:$B$776,T$47)+'СЕТ СН'!$G$11+СВЦЭМ!$D$10+'СЕТ СН'!$G$6-'СЕТ СН'!$G$23</f>
        <v>826.54605401000003</v>
      </c>
      <c r="U57" s="36">
        <f>SUMIFS(СВЦЭМ!$D$33:$D$776,СВЦЭМ!$A$33:$A$776,$A57,СВЦЭМ!$B$33:$B$776,U$47)+'СЕТ СН'!$G$11+СВЦЭМ!$D$10+'СЕТ СН'!$G$6-'СЕТ СН'!$G$23</f>
        <v>837.97216509000009</v>
      </c>
      <c r="V57" s="36">
        <f>SUMIFS(СВЦЭМ!$D$33:$D$776,СВЦЭМ!$A$33:$A$776,$A57,СВЦЭМ!$B$33:$B$776,V$47)+'СЕТ СН'!$G$11+СВЦЭМ!$D$10+'СЕТ СН'!$G$6-'СЕТ СН'!$G$23</f>
        <v>851.12430618000008</v>
      </c>
      <c r="W57" s="36">
        <f>SUMIFS(СВЦЭМ!$D$33:$D$776,СВЦЭМ!$A$33:$A$776,$A57,СВЦЭМ!$B$33:$B$776,W$47)+'СЕТ СН'!$G$11+СВЦЭМ!$D$10+'СЕТ СН'!$G$6-'СЕТ СН'!$G$23</f>
        <v>834.2974307500001</v>
      </c>
      <c r="X57" s="36">
        <f>SUMIFS(СВЦЭМ!$D$33:$D$776,СВЦЭМ!$A$33:$A$776,$A57,СВЦЭМ!$B$33:$B$776,X$47)+'СЕТ СН'!$G$11+СВЦЭМ!$D$10+'СЕТ СН'!$G$6-'СЕТ СН'!$G$23</f>
        <v>805.89488165</v>
      </c>
      <c r="Y57" s="36">
        <f>SUMIFS(СВЦЭМ!$D$33:$D$776,СВЦЭМ!$A$33:$A$776,$A57,СВЦЭМ!$B$33:$B$776,Y$47)+'СЕТ СН'!$G$11+СВЦЭМ!$D$10+'СЕТ СН'!$G$6-'СЕТ СН'!$G$23</f>
        <v>820.72262595000007</v>
      </c>
    </row>
    <row r="58" spans="1:25" ht="15.75" x14ac:dyDescent="0.2">
      <c r="A58" s="35">
        <f t="shared" si="1"/>
        <v>43719</v>
      </c>
      <c r="B58" s="36">
        <f>SUMIFS(СВЦЭМ!$D$33:$D$776,СВЦЭМ!$A$33:$A$776,$A58,СВЦЭМ!$B$33:$B$776,B$47)+'СЕТ СН'!$G$11+СВЦЭМ!$D$10+'СЕТ СН'!$G$6-'СЕТ СН'!$G$23</f>
        <v>908.83307385000001</v>
      </c>
      <c r="C58" s="36">
        <f>SUMIFS(СВЦЭМ!$D$33:$D$776,СВЦЭМ!$A$33:$A$776,$A58,СВЦЭМ!$B$33:$B$776,C$47)+'СЕТ СН'!$G$11+СВЦЭМ!$D$10+'СЕТ СН'!$G$6-'СЕТ СН'!$G$23</f>
        <v>938.71663437000007</v>
      </c>
      <c r="D58" s="36">
        <f>SUMIFS(СВЦЭМ!$D$33:$D$776,СВЦЭМ!$A$33:$A$776,$A58,СВЦЭМ!$B$33:$B$776,D$47)+'СЕТ СН'!$G$11+СВЦЭМ!$D$10+'СЕТ СН'!$G$6-'СЕТ СН'!$G$23</f>
        <v>969.64469067000005</v>
      </c>
      <c r="E58" s="36">
        <f>SUMIFS(СВЦЭМ!$D$33:$D$776,СВЦЭМ!$A$33:$A$776,$A58,СВЦЭМ!$B$33:$B$776,E$47)+'СЕТ СН'!$G$11+СВЦЭМ!$D$10+'СЕТ СН'!$G$6-'СЕТ СН'!$G$23</f>
        <v>978.95706712000003</v>
      </c>
      <c r="F58" s="36">
        <f>SUMIFS(СВЦЭМ!$D$33:$D$776,СВЦЭМ!$A$33:$A$776,$A58,СВЦЭМ!$B$33:$B$776,F$47)+'СЕТ СН'!$G$11+СВЦЭМ!$D$10+'СЕТ СН'!$G$6-'СЕТ СН'!$G$23</f>
        <v>986.20303666000007</v>
      </c>
      <c r="G58" s="36">
        <f>SUMIFS(СВЦЭМ!$D$33:$D$776,СВЦЭМ!$A$33:$A$776,$A58,СВЦЭМ!$B$33:$B$776,G$47)+'СЕТ СН'!$G$11+СВЦЭМ!$D$10+'СЕТ СН'!$G$6-'СЕТ СН'!$G$23</f>
        <v>964.13648163000005</v>
      </c>
      <c r="H58" s="36">
        <f>SUMIFS(СВЦЭМ!$D$33:$D$776,СВЦЭМ!$A$33:$A$776,$A58,СВЦЭМ!$B$33:$B$776,H$47)+'СЕТ СН'!$G$11+СВЦЭМ!$D$10+'СЕТ СН'!$G$6-'СЕТ СН'!$G$23</f>
        <v>913.10930021000001</v>
      </c>
      <c r="I58" s="36">
        <f>SUMIFS(СВЦЭМ!$D$33:$D$776,СВЦЭМ!$A$33:$A$776,$A58,СВЦЭМ!$B$33:$B$776,I$47)+'СЕТ СН'!$G$11+СВЦЭМ!$D$10+'СЕТ СН'!$G$6-'СЕТ СН'!$G$23</f>
        <v>869.57293428000003</v>
      </c>
      <c r="J58" s="36">
        <f>SUMIFS(СВЦЭМ!$D$33:$D$776,СВЦЭМ!$A$33:$A$776,$A58,СВЦЭМ!$B$33:$B$776,J$47)+'СЕТ СН'!$G$11+СВЦЭМ!$D$10+'СЕТ СН'!$G$6-'СЕТ СН'!$G$23</f>
        <v>825.69651571000009</v>
      </c>
      <c r="K58" s="36">
        <f>SUMIFS(СВЦЭМ!$D$33:$D$776,СВЦЭМ!$A$33:$A$776,$A58,СВЦЭМ!$B$33:$B$776,K$47)+'СЕТ СН'!$G$11+СВЦЭМ!$D$10+'СЕТ СН'!$G$6-'СЕТ СН'!$G$23</f>
        <v>818.69545206000009</v>
      </c>
      <c r="L58" s="36">
        <f>SUMIFS(СВЦЭМ!$D$33:$D$776,СВЦЭМ!$A$33:$A$776,$A58,СВЦЭМ!$B$33:$B$776,L$47)+'СЕТ СН'!$G$11+СВЦЭМ!$D$10+'СЕТ СН'!$G$6-'СЕТ СН'!$G$23</f>
        <v>821.53537866000011</v>
      </c>
      <c r="M58" s="36">
        <f>SUMIFS(СВЦЭМ!$D$33:$D$776,СВЦЭМ!$A$33:$A$776,$A58,СВЦЭМ!$B$33:$B$776,M$47)+'СЕТ СН'!$G$11+СВЦЭМ!$D$10+'СЕТ СН'!$G$6-'СЕТ СН'!$G$23</f>
        <v>813.85836453000002</v>
      </c>
      <c r="N58" s="36">
        <f>SUMIFS(СВЦЭМ!$D$33:$D$776,СВЦЭМ!$A$33:$A$776,$A58,СВЦЭМ!$B$33:$B$776,N$47)+'СЕТ СН'!$G$11+СВЦЭМ!$D$10+'СЕТ СН'!$G$6-'СЕТ СН'!$G$23</f>
        <v>821.33465624000007</v>
      </c>
      <c r="O58" s="36">
        <f>SUMIFS(СВЦЭМ!$D$33:$D$776,СВЦЭМ!$A$33:$A$776,$A58,СВЦЭМ!$B$33:$B$776,O$47)+'СЕТ СН'!$G$11+СВЦЭМ!$D$10+'СЕТ СН'!$G$6-'СЕТ СН'!$G$23</f>
        <v>830.8112943000001</v>
      </c>
      <c r="P58" s="36">
        <f>SUMIFS(СВЦЭМ!$D$33:$D$776,СВЦЭМ!$A$33:$A$776,$A58,СВЦЭМ!$B$33:$B$776,P$47)+'СЕТ СН'!$G$11+СВЦЭМ!$D$10+'СЕТ СН'!$G$6-'СЕТ СН'!$G$23</f>
        <v>836.19289015000004</v>
      </c>
      <c r="Q58" s="36">
        <f>SUMIFS(СВЦЭМ!$D$33:$D$776,СВЦЭМ!$A$33:$A$776,$A58,СВЦЭМ!$B$33:$B$776,Q$47)+'СЕТ СН'!$G$11+СВЦЭМ!$D$10+'СЕТ СН'!$G$6-'СЕТ СН'!$G$23</f>
        <v>842.85676006000006</v>
      </c>
      <c r="R58" s="36">
        <f>SUMIFS(СВЦЭМ!$D$33:$D$776,СВЦЭМ!$A$33:$A$776,$A58,СВЦЭМ!$B$33:$B$776,R$47)+'СЕТ СН'!$G$11+СВЦЭМ!$D$10+'СЕТ СН'!$G$6-'СЕТ СН'!$G$23</f>
        <v>829.8561862900001</v>
      </c>
      <c r="S58" s="36">
        <f>SUMIFS(СВЦЭМ!$D$33:$D$776,СВЦЭМ!$A$33:$A$776,$A58,СВЦЭМ!$B$33:$B$776,S$47)+'СЕТ СН'!$G$11+СВЦЭМ!$D$10+'СЕТ СН'!$G$6-'СЕТ СН'!$G$23</f>
        <v>831.82071327000006</v>
      </c>
      <c r="T58" s="36">
        <f>SUMIFS(СВЦЭМ!$D$33:$D$776,СВЦЭМ!$A$33:$A$776,$A58,СВЦЭМ!$B$33:$B$776,T$47)+'СЕТ СН'!$G$11+СВЦЭМ!$D$10+'СЕТ СН'!$G$6-'СЕТ СН'!$G$23</f>
        <v>829.28127395000001</v>
      </c>
      <c r="U58" s="36">
        <f>SUMIFS(СВЦЭМ!$D$33:$D$776,СВЦЭМ!$A$33:$A$776,$A58,СВЦЭМ!$B$33:$B$776,U$47)+'СЕТ СН'!$G$11+СВЦЭМ!$D$10+'СЕТ СН'!$G$6-'СЕТ СН'!$G$23</f>
        <v>832.3214158400001</v>
      </c>
      <c r="V58" s="36">
        <f>SUMIFS(СВЦЭМ!$D$33:$D$776,СВЦЭМ!$A$33:$A$776,$A58,СВЦЭМ!$B$33:$B$776,V$47)+'СЕТ СН'!$G$11+СВЦЭМ!$D$10+'СЕТ СН'!$G$6-'СЕТ СН'!$G$23</f>
        <v>842.47426785000005</v>
      </c>
      <c r="W58" s="36">
        <f>SUMIFS(СВЦЭМ!$D$33:$D$776,СВЦЭМ!$A$33:$A$776,$A58,СВЦЭМ!$B$33:$B$776,W$47)+'СЕТ СН'!$G$11+СВЦЭМ!$D$10+'СЕТ СН'!$G$6-'СЕТ СН'!$G$23</f>
        <v>826.02132710000001</v>
      </c>
      <c r="X58" s="36">
        <f>SUMIFS(СВЦЭМ!$D$33:$D$776,СВЦЭМ!$A$33:$A$776,$A58,СВЦЭМ!$B$33:$B$776,X$47)+'СЕТ СН'!$G$11+СВЦЭМ!$D$10+'СЕТ СН'!$G$6-'СЕТ СН'!$G$23</f>
        <v>807.92129426000008</v>
      </c>
      <c r="Y58" s="36">
        <f>SUMIFS(СВЦЭМ!$D$33:$D$776,СВЦЭМ!$A$33:$A$776,$A58,СВЦЭМ!$B$33:$B$776,Y$47)+'СЕТ СН'!$G$11+СВЦЭМ!$D$10+'СЕТ СН'!$G$6-'СЕТ СН'!$G$23</f>
        <v>820.65089006000005</v>
      </c>
    </row>
    <row r="59" spans="1:25" ht="15.75" x14ac:dyDescent="0.2">
      <c r="A59" s="35">
        <f t="shared" si="1"/>
        <v>43720</v>
      </c>
      <c r="B59" s="36">
        <f>SUMIFS(СВЦЭМ!$D$33:$D$776,СВЦЭМ!$A$33:$A$776,$A59,СВЦЭМ!$B$33:$B$776,B$47)+'СЕТ СН'!$G$11+СВЦЭМ!$D$10+'СЕТ СН'!$G$6-'СЕТ СН'!$G$23</f>
        <v>881.66684205000001</v>
      </c>
      <c r="C59" s="36">
        <f>SUMIFS(СВЦЭМ!$D$33:$D$776,СВЦЭМ!$A$33:$A$776,$A59,СВЦЭМ!$B$33:$B$776,C$47)+'СЕТ СН'!$G$11+СВЦЭМ!$D$10+'СЕТ СН'!$G$6-'СЕТ СН'!$G$23</f>
        <v>906.06093286000009</v>
      </c>
      <c r="D59" s="36">
        <f>SUMIFS(СВЦЭМ!$D$33:$D$776,СВЦЭМ!$A$33:$A$776,$A59,СВЦЭМ!$B$33:$B$776,D$47)+'СЕТ СН'!$G$11+СВЦЭМ!$D$10+'СЕТ СН'!$G$6-'СЕТ СН'!$G$23</f>
        <v>925.39851235000003</v>
      </c>
      <c r="E59" s="36">
        <f>SUMIFS(СВЦЭМ!$D$33:$D$776,СВЦЭМ!$A$33:$A$776,$A59,СВЦЭМ!$B$33:$B$776,E$47)+'СЕТ СН'!$G$11+СВЦЭМ!$D$10+'СЕТ СН'!$G$6-'СЕТ СН'!$G$23</f>
        <v>938.18764592000002</v>
      </c>
      <c r="F59" s="36">
        <f>SUMIFS(СВЦЭМ!$D$33:$D$776,СВЦЭМ!$A$33:$A$776,$A59,СВЦЭМ!$B$33:$B$776,F$47)+'СЕТ СН'!$G$11+СВЦЭМ!$D$10+'СЕТ СН'!$G$6-'СЕТ СН'!$G$23</f>
        <v>942.43050602000005</v>
      </c>
      <c r="G59" s="36">
        <f>SUMIFS(СВЦЭМ!$D$33:$D$776,СВЦЭМ!$A$33:$A$776,$A59,СВЦЭМ!$B$33:$B$776,G$47)+'СЕТ СН'!$G$11+СВЦЭМ!$D$10+'СЕТ СН'!$G$6-'СЕТ СН'!$G$23</f>
        <v>919.36995878000005</v>
      </c>
      <c r="H59" s="36">
        <f>SUMIFS(СВЦЭМ!$D$33:$D$776,СВЦЭМ!$A$33:$A$776,$A59,СВЦЭМ!$B$33:$B$776,H$47)+'СЕТ СН'!$G$11+СВЦЭМ!$D$10+'СЕТ СН'!$G$6-'СЕТ СН'!$G$23</f>
        <v>872.84898436000003</v>
      </c>
      <c r="I59" s="36">
        <f>SUMIFS(СВЦЭМ!$D$33:$D$776,СВЦЭМ!$A$33:$A$776,$A59,СВЦЭМ!$B$33:$B$776,I$47)+'СЕТ СН'!$G$11+СВЦЭМ!$D$10+'СЕТ СН'!$G$6-'СЕТ СН'!$G$23</f>
        <v>819.67468277</v>
      </c>
      <c r="J59" s="36">
        <f>SUMIFS(СВЦЭМ!$D$33:$D$776,СВЦЭМ!$A$33:$A$776,$A59,СВЦЭМ!$B$33:$B$776,J$47)+'СЕТ СН'!$G$11+СВЦЭМ!$D$10+'СЕТ СН'!$G$6-'СЕТ СН'!$G$23</f>
        <v>782.90971955000009</v>
      </c>
      <c r="K59" s="36">
        <f>SUMIFS(СВЦЭМ!$D$33:$D$776,СВЦЭМ!$A$33:$A$776,$A59,СВЦЭМ!$B$33:$B$776,K$47)+'СЕТ СН'!$G$11+СВЦЭМ!$D$10+'СЕТ СН'!$G$6-'СЕТ СН'!$G$23</f>
        <v>785.52969001000008</v>
      </c>
      <c r="L59" s="36">
        <f>SUMIFS(СВЦЭМ!$D$33:$D$776,СВЦЭМ!$A$33:$A$776,$A59,СВЦЭМ!$B$33:$B$776,L$47)+'СЕТ СН'!$G$11+СВЦЭМ!$D$10+'СЕТ СН'!$G$6-'СЕТ СН'!$G$23</f>
        <v>798.14726839000002</v>
      </c>
      <c r="M59" s="36">
        <f>SUMIFS(СВЦЭМ!$D$33:$D$776,СВЦЭМ!$A$33:$A$776,$A59,СВЦЭМ!$B$33:$B$776,M$47)+'СЕТ СН'!$G$11+СВЦЭМ!$D$10+'СЕТ СН'!$G$6-'СЕТ СН'!$G$23</f>
        <v>791.31040632000008</v>
      </c>
      <c r="N59" s="36">
        <f>SUMIFS(СВЦЭМ!$D$33:$D$776,СВЦЭМ!$A$33:$A$776,$A59,СВЦЭМ!$B$33:$B$776,N$47)+'СЕТ СН'!$G$11+СВЦЭМ!$D$10+'СЕТ СН'!$G$6-'СЕТ СН'!$G$23</f>
        <v>781.91817418000005</v>
      </c>
      <c r="O59" s="36">
        <f>SUMIFS(СВЦЭМ!$D$33:$D$776,СВЦЭМ!$A$33:$A$776,$A59,СВЦЭМ!$B$33:$B$776,O$47)+'СЕТ СН'!$G$11+СВЦЭМ!$D$10+'СЕТ СН'!$G$6-'СЕТ СН'!$G$23</f>
        <v>783.83052981000003</v>
      </c>
      <c r="P59" s="36">
        <f>SUMIFS(СВЦЭМ!$D$33:$D$776,СВЦЭМ!$A$33:$A$776,$A59,СВЦЭМ!$B$33:$B$776,P$47)+'СЕТ СН'!$G$11+СВЦЭМ!$D$10+'СЕТ СН'!$G$6-'СЕТ СН'!$G$23</f>
        <v>783.75578310000003</v>
      </c>
      <c r="Q59" s="36">
        <f>SUMIFS(СВЦЭМ!$D$33:$D$776,СВЦЭМ!$A$33:$A$776,$A59,СВЦЭМ!$B$33:$B$776,Q$47)+'СЕТ СН'!$G$11+СВЦЭМ!$D$10+'СЕТ СН'!$G$6-'СЕТ СН'!$G$23</f>
        <v>774.04166097000007</v>
      </c>
      <c r="R59" s="36">
        <f>SUMIFS(СВЦЭМ!$D$33:$D$776,СВЦЭМ!$A$33:$A$776,$A59,СВЦЭМ!$B$33:$B$776,R$47)+'СЕТ СН'!$G$11+СВЦЭМ!$D$10+'СЕТ СН'!$G$6-'СЕТ СН'!$G$23</f>
        <v>769.74571872000001</v>
      </c>
      <c r="S59" s="36">
        <f>SUMIFS(СВЦЭМ!$D$33:$D$776,СВЦЭМ!$A$33:$A$776,$A59,СВЦЭМ!$B$33:$B$776,S$47)+'СЕТ СН'!$G$11+СВЦЭМ!$D$10+'СЕТ СН'!$G$6-'СЕТ СН'!$G$23</f>
        <v>772.20073465000007</v>
      </c>
      <c r="T59" s="36">
        <f>SUMIFS(СВЦЭМ!$D$33:$D$776,СВЦЭМ!$A$33:$A$776,$A59,СВЦЭМ!$B$33:$B$776,T$47)+'СЕТ СН'!$G$11+СВЦЭМ!$D$10+'СЕТ СН'!$G$6-'СЕТ СН'!$G$23</f>
        <v>777.99043599000004</v>
      </c>
      <c r="U59" s="36">
        <f>SUMIFS(СВЦЭМ!$D$33:$D$776,СВЦЭМ!$A$33:$A$776,$A59,СВЦЭМ!$B$33:$B$776,U$47)+'СЕТ СН'!$G$11+СВЦЭМ!$D$10+'СЕТ СН'!$G$6-'СЕТ СН'!$G$23</f>
        <v>798.00945868000008</v>
      </c>
      <c r="V59" s="36">
        <f>SUMIFS(СВЦЭМ!$D$33:$D$776,СВЦЭМ!$A$33:$A$776,$A59,СВЦЭМ!$B$33:$B$776,V$47)+'СЕТ СН'!$G$11+СВЦЭМ!$D$10+'СЕТ СН'!$G$6-'СЕТ СН'!$G$23</f>
        <v>820.68453124000007</v>
      </c>
      <c r="W59" s="36">
        <f>SUMIFS(СВЦЭМ!$D$33:$D$776,СВЦЭМ!$A$33:$A$776,$A59,СВЦЭМ!$B$33:$B$776,W$47)+'СЕТ СН'!$G$11+СВЦЭМ!$D$10+'СЕТ СН'!$G$6-'СЕТ СН'!$G$23</f>
        <v>799.63889792000009</v>
      </c>
      <c r="X59" s="36">
        <f>SUMIFS(СВЦЭМ!$D$33:$D$776,СВЦЭМ!$A$33:$A$776,$A59,СВЦЭМ!$B$33:$B$776,X$47)+'СЕТ СН'!$G$11+СВЦЭМ!$D$10+'СЕТ СН'!$G$6-'СЕТ СН'!$G$23</f>
        <v>786.01202325000008</v>
      </c>
      <c r="Y59" s="36">
        <f>SUMIFS(СВЦЭМ!$D$33:$D$776,СВЦЭМ!$A$33:$A$776,$A59,СВЦЭМ!$B$33:$B$776,Y$47)+'СЕТ СН'!$G$11+СВЦЭМ!$D$10+'СЕТ СН'!$G$6-'СЕТ СН'!$G$23</f>
        <v>830.43345984000007</v>
      </c>
    </row>
    <row r="60" spans="1:25" ht="15.75" x14ac:dyDescent="0.2">
      <c r="A60" s="35">
        <f t="shared" si="1"/>
        <v>43721</v>
      </c>
      <c r="B60" s="36">
        <f>SUMIFS(СВЦЭМ!$D$33:$D$776,СВЦЭМ!$A$33:$A$776,$A60,СВЦЭМ!$B$33:$B$776,B$47)+'СЕТ СН'!$G$11+СВЦЭМ!$D$10+'СЕТ СН'!$G$6-'СЕТ СН'!$G$23</f>
        <v>837.19065650000005</v>
      </c>
      <c r="C60" s="36">
        <f>SUMIFS(СВЦЭМ!$D$33:$D$776,СВЦЭМ!$A$33:$A$776,$A60,СВЦЭМ!$B$33:$B$776,C$47)+'СЕТ СН'!$G$11+СВЦЭМ!$D$10+'СЕТ СН'!$G$6-'СЕТ СН'!$G$23</f>
        <v>880.50540883000008</v>
      </c>
      <c r="D60" s="36">
        <f>SUMIFS(СВЦЭМ!$D$33:$D$776,СВЦЭМ!$A$33:$A$776,$A60,СВЦЭМ!$B$33:$B$776,D$47)+'СЕТ СН'!$G$11+СВЦЭМ!$D$10+'СЕТ СН'!$G$6-'СЕТ СН'!$G$23</f>
        <v>897.37391663000005</v>
      </c>
      <c r="E60" s="36">
        <f>SUMIFS(СВЦЭМ!$D$33:$D$776,СВЦЭМ!$A$33:$A$776,$A60,СВЦЭМ!$B$33:$B$776,E$47)+'СЕТ СН'!$G$11+СВЦЭМ!$D$10+'СЕТ СН'!$G$6-'СЕТ СН'!$G$23</f>
        <v>909.9366200500001</v>
      </c>
      <c r="F60" s="36">
        <f>SUMIFS(СВЦЭМ!$D$33:$D$776,СВЦЭМ!$A$33:$A$776,$A60,СВЦЭМ!$B$33:$B$776,F$47)+'СЕТ СН'!$G$11+СВЦЭМ!$D$10+'СЕТ СН'!$G$6-'СЕТ СН'!$G$23</f>
        <v>914.80997696000009</v>
      </c>
      <c r="G60" s="36">
        <f>SUMIFS(СВЦЭМ!$D$33:$D$776,СВЦЭМ!$A$33:$A$776,$A60,СВЦЭМ!$B$33:$B$776,G$47)+'СЕТ СН'!$G$11+СВЦЭМ!$D$10+'СЕТ СН'!$G$6-'СЕТ СН'!$G$23</f>
        <v>883.44462488000011</v>
      </c>
      <c r="H60" s="36">
        <f>SUMIFS(СВЦЭМ!$D$33:$D$776,СВЦЭМ!$A$33:$A$776,$A60,СВЦЭМ!$B$33:$B$776,H$47)+'СЕТ СН'!$G$11+СВЦЭМ!$D$10+'СЕТ СН'!$G$6-'СЕТ СН'!$G$23</f>
        <v>842.29305360000001</v>
      </c>
      <c r="I60" s="36">
        <f>SUMIFS(СВЦЭМ!$D$33:$D$776,СВЦЭМ!$A$33:$A$776,$A60,СВЦЭМ!$B$33:$B$776,I$47)+'СЕТ СН'!$G$11+СВЦЭМ!$D$10+'СЕТ СН'!$G$6-'СЕТ СН'!$G$23</f>
        <v>815.18268294000006</v>
      </c>
      <c r="J60" s="36">
        <f>SUMIFS(СВЦЭМ!$D$33:$D$776,СВЦЭМ!$A$33:$A$776,$A60,СВЦЭМ!$B$33:$B$776,J$47)+'СЕТ СН'!$G$11+СВЦЭМ!$D$10+'СЕТ СН'!$G$6-'СЕТ СН'!$G$23</f>
        <v>801.28767725</v>
      </c>
      <c r="K60" s="36">
        <f>SUMIFS(СВЦЭМ!$D$33:$D$776,СВЦЭМ!$A$33:$A$776,$A60,СВЦЭМ!$B$33:$B$776,K$47)+'СЕТ СН'!$G$11+СВЦЭМ!$D$10+'СЕТ СН'!$G$6-'СЕТ СН'!$G$23</f>
        <v>776.78365809000002</v>
      </c>
      <c r="L60" s="36">
        <f>SUMIFS(СВЦЭМ!$D$33:$D$776,СВЦЭМ!$A$33:$A$776,$A60,СВЦЭМ!$B$33:$B$776,L$47)+'СЕТ СН'!$G$11+СВЦЭМ!$D$10+'СЕТ СН'!$G$6-'СЕТ СН'!$G$23</f>
        <v>770.27652266000007</v>
      </c>
      <c r="M60" s="36">
        <f>SUMIFS(СВЦЭМ!$D$33:$D$776,СВЦЭМ!$A$33:$A$776,$A60,СВЦЭМ!$B$33:$B$776,M$47)+'СЕТ СН'!$G$11+СВЦЭМ!$D$10+'СЕТ СН'!$G$6-'СЕТ СН'!$G$23</f>
        <v>771.18086878000008</v>
      </c>
      <c r="N60" s="36">
        <f>SUMIFS(СВЦЭМ!$D$33:$D$776,СВЦЭМ!$A$33:$A$776,$A60,СВЦЭМ!$B$33:$B$776,N$47)+'СЕТ СН'!$G$11+СВЦЭМ!$D$10+'СЕТ СН'!$G$6-'СЕТ СН'!$G$23</f>
        <v>784.9254795600001</v>
      </c>
      <c r="O60" s="36">
        <f>SUMIFS(СВЦЭМ!$D$33:$D$776,СВЦЭМ!$A$33:$A$776,$A60,СВЦЭМ!$B$33:$B$776,O$47)+'СЕТ СН'!$G$11+СВЦЭМ!$D$10+'СЕТ СН'!$G$6-'СЕТ СН'!$G$23</f>
        <v>790.73587934000011</v>
      </c>
      <c r="P60" s="36">
        <f>SUMIFS(СВЦЭМ!$D$33:$D$776,СВЦЭМ!$A$33:$A$776,$A60,СВЦЭМ!$B$33:$B$776,P$47)+'СЕТ СН'!$G$11+СВЦЭМ!$D$10+'СЕТ СН'!$G$6-'СЕТ СН'!$G$23</f>
        <v>790.55584507000003</v>
      </c>
      <c r="Q60" s="36">
        <f>SUMIFS(СВЦЭМ!$D$33:$D$776,СВЦЭМ!$A$33:$A$776,$A60,СВЦЭМ!$B$33:$B$776,Q$47)+'СЕТ СН'!$G$11+СВЦЭМ!$D$10+'СЕТ СН'!$G$6-'СЕТ СН'!$G$23</f>
        <v>793.93456029000004</v>
      </c>
      <c r="R60" s="36">
        <f>SUMIFS(СВЦЭМ!$D$33:$D$776,СВЦЭМ!$A$33:$A$776,$A60,СВЦЭМ!$B$33:$B$776,R$47)+'СЕТ СН'!$G$11+СВЦЭМ!$D$10+'СЕТ СН'!$G$6-'СЕТ СН'!$G$23</f>
        <v>762.14787227000011</v>
      </c>
      <c r="S60" s="36">
        <f>SUMIFS(СВЦЭМ!$D$33:$D$776,СВЦЭМ!$A$33:$A$776,$A60,СВЦЭМ!$B$33:$B$776,S$47)+'СЕТ СН'!$G$11+СВЦЭМ!$D$10+'СЕТ СН'!$G$6-'СЕТ СН'!$G$23</f>
        <v>779.91259367000009</v>
      </c>
      <c r="T60" s="36">
        <f>SUMIFS(СВЦЭМ!$D$33:$D$776,СВЦЭМ!$A$33:$A$776,$A60,СВЦЭМ!$B$33:$B$776,T$47)+'СЕТ СН'!$G$11+СВЦЭМ!$D$10+'СЕТ СН'!$G$6-'СЕТ СН'!$G$23</f>
        <v>795.09796377000009</v>
      </c>
      <c r="U60" s="36">
        <f>SUMIFS(СВЦЭМ!$D$33:$D$776,СВЦЭМ!$A$33:$A$776,$A60,СВЦЭМ!$B$33:$B$776,U$47)+'СЕТ СН'!$G$11+СВЦЭМ!$D$10+'СЕТ СН'!$G$6-'СЕТ СН'!$G$23</f>
        <v>806.99540509000008</v>
      </c>
      <c r="V60" s="36">
        <f>SUMIFS(СВЦЭМ!$D$33:$D$776,СВЦЭМ!$A$33:$A$776,$A60,СВЦЭМ!$B$33:$B$776,V$47)+'СЕТ СН'!$G$11+СВЦЭМ!$D$10+'СЕТ СН'!$G$6-'СЕТ СН'!$G$23</f>
        <v>763.75685583000006</v>
      </c>
      <c r="W60" s="36">
        <f>SUMIFS(СВЦЭМ!$D$33:$D$776,СВЦЭМ!$A$33:$A$776,$A60,СВЦЭМ!$B$33:$B$776,W$47)+'СЕТ СН'!$G$11+СВЦЭМ!$D$10+'СЕТ СН'!$G$6-'СЕТ СН'!$G$23</f>
        <v>778.07608248000008</v>
      </c>
      <c r="X60" s="36">
        <f>SUMIFS(СВЦЭМ!$D$33:$D$776,СВЦЭМ!$A$33:$A$776,$A60,СВЦЭМ!$B$33:$B$776,X$47)+'СЕТ СН'!$G$11+СВЦЭМ!$D$10+'СЕТ СН'!$G$6-'СЕТ СН'!$G$23</f>
        <v>751.14223891000006</v>
      </c>
      <c r="Y60" s="36">
        <f>SUMIFS(СВЦЭМ!$D$33:$D$776,СВЦЭМ!$A$33:$A$776,$A60,СВЦЭМ!$B$33:$B$776,Y$47)+'СЕТ СН'!$G$11+СВЦЭМ!$D$10+'СЕТ СН'!$G$6-'СЕТ СН'!$G$23</f>
        <v>823.05499856000006</v>
      </c>
    </row>
    <row r="61" spans="1:25" ht="15.75" x14ac:dyDescent="0.2">
      <c r="A61" s="35">
        <f t="shared" si="1"/>
        <v>43722</v>
      </c>
      <c r="B61" s="36">
        <f>SUMIFS(СВЦЭМ!$D$33:$D$776,СВЦЭМ!$A$33:$A$776,$A61,СВЦЭМ!$B$33:$B$776,B$47)+'СЕТ СН'!$G$11+СВЦЭМ!$D$10+'СЕТ СН'!$G$6-'СЕТ СН'!$G$23</f>
        <v>913.16764429000011</v>
      </c>
      <c r="C61" s="36">
        <f>SUMIFS(СВЦЭМ!$D$33:$D$776,СВЦЭМ!$A$33:$A$776,$A61,СВЦЭМ!$B$33:$B$776,C$47)+'СЕТ СН'!$G$11+СВЦЭМ!$D$10+'СЕТ СН'!$G$6-'СЕТ СН'!$G$23</f>
        <v>911.45603934000007</v>
      </c>
      <c r="D61" s="36">
        <f>SUMIFS(СВЦЭМ!$D$33:$D$776,СВЦЭМ!$A$33:$A$776,$A61,СВЦЭМ!$B$33:$B$776,D$47)+'СЕТ СН'!$G$11+СВЦЭМ!$D$10+'СЕТ СН'!$G$6-'СЕТ СН'!$G$23</f>
        <v>932.39577230000009</v>
      </c>
      <c r="E61" s="36">
        <f>SUMIFS(СВЦЭМ!$D$33:$D$776,СВЦЭМ!$A$33:$A$776,$A61,СВЦЭМ!$B$33:$B$776,E$47)+'СЕТ СН'!$G$11+СВЦЭМ!$D$10+'СЕТ СН'!$G$6-'СЕТ СН'!$G$23</f>
        <v>941.83005620000006</v>
      </c>
      <c r="F61" s="36">
        <f>SUMIFS(СВЦЭМ!$D$33:$D$776,СВЦЭМ!$A$33:$A$776,$A61,СВЦЭМ!$B$33:$B$776,F$47)+'СЕТ СН'!$G$11+СВЦЭМ!$D$10+'СЕТ СН'!$G$6-'СЕТ СН'!$G$23</f>
        <v>945.93590007</v>
      </c>
      <c r="G61" s="36">
        <f>SUMIFS(СВЦЭМ!$D$33:$D$776,СВЦЭМ!$A$33:$A$776,$A61,СВЦЭМ!$B$33:$B$776,G$47)+'СЕТ СН'!$G$11+СВЦЭМ!$D$10+'СЕТ СН'!$G$6-'СЕТ СН'!$G$23</f>
        <v>944.37972517000003</v>
      </c>
      <c r="H61" s="36">
        <f>SUMIFS(СВЦЭМ!$D$33:$D$776,СВЦЭМ!$A$33:$A$776,$A61,СВЦЭМ!$B$33:$B$776,H$47)+'СЕТ СН'!$G$11+СВЦЭМ!$D$10+'СЕТ СН'!$G$6-'СЕТ СН'!$G$23</f>
        <v>921.51798067000004</v>
      </c>
      <c r="I61" s="36">
        <f>SUMIFS(СВЦЭМ!$D$33:$D$776,СВЦЭМ!$A$33:$A$776,$A61,СВЦЭМ!$B$33:$B$776,I$47)+'СЕТ СН'!$G$11+СВЦЭМ!$D$10+'СЕТ СН'!$G$6-'СЕТ СН'!$G$23</f>
        <v>879.27130561000001</v>
      </c>
      <c r="J61" s="36">
        <f>SUMIFS(СВЦЭМ!$D$33:$D$776,СВЦЭМ!$A$33:$A$776,$A61,СВЦЭМ!$B$33:$B$776,J$47)+'СЕТ СН'!$G$11+СВЦЭМ!$D$10+'СЕТ СН'!$G$6-'СЕТ СН'!$G$23</f>
        <v>817.83211276000009</v>
      </c>
      <c r="K61" s="36">
        <f>SUMIFS(СВЦЭМ!$D$33:$D$776,СВЦЭМ!$A$33:$A$776,$A61,СВЦЭМ!$B$33:$B$776,K$47)+'СЕТ СН'!$G$11+СВЦЭМ!$D$10+'СЕТ СН'!$G$6-'СЕТ СН'!$G$23</f>
        <v>779.05656827000007</v>
      </c>
      <c r="L61" s="36">
        <f>SUMIFS(СВЦЭМ!$D$33:$D$776,СВЦЭМ!$A$33:$A$776,$A61,СВЦЭМ!$B$33:$B$776,L$47)+'СЕТ СН'!$G$11+СВЦЭМ!$D$10+'СЕТ СН'!$G$6-'СЕТ СН'!$G$23</f>
        <v>760.06308122000007</v>
      </c>
      <c r="M61" s="36">
        <f>SUMIFS(СВЦЭМ!$D$33:$D$776,СВЦЭМ!$A$33:$A$776,$A61,СВЦЭМ!$B$33:$B$776,M$47)+'СЕТ СН'!$G$11+СВЦЭМ!$D$10+'СЕТ СН'!$G$6-'СЕТ СН'!$G$23</f>
        <v>752.94088247000002</v>
      </c>
      <c r="N61" s="36">
        <f>SUMIFS(СВЦЭМ!$D$33:$D$776,СВЦЭМ!$A$33:$A$776,$A61,СВЦЭМ!$B$33:$B$776,N$47)+'СЕТ СН'!$G$11+СВЦЭМ!$D$10+'СЕТ СН'!$G$6-'СЕТ СН'!$G$23</f>
        <v>758.67762525000001</v>
      </c>
      <c r="O61" s="36">
        <f>SUMIFS(СВЦЭМ!$D$33:$D$776,СВЦЭМ!$A$33:$A$776,$A61,СВЦЭМ!$B$33:$B$776,O$47)+'СЕТ СН'!$G$11+СВЦЭМ!$D$10+'СЕТ СН'!$G$6-'СЕТ СН'!$G$23</f>
        <v>766.09605612000007</v>
      </c>
      <c r="P61" s="36">
        <f>SUMIFS(СВЦЭМ!$D$33:$D$776,СВЦЭМ!$A$33:$A$776,$A61,СВЦЭМ!$B$33:$B$776,P$47)+'СЕТ СН'!$G$11+СВЦЭМ!$D$10+'СЕТ СН'!$G$6-'СЕТ СН'!$G$23</f>
        <v>783.89891757000009</v>
      </c>
      <c r="Q61" s="36">
        <f>SUMIFS(СВЦЭМ!$D$33:$D$776,СВЦЭМ!$A$33:$A$776,$A61,СВЦЭМ!$B$33:$B$776,Q$47)+'СЕТ СН'!$G$11+СВЦЭМ!$D$10+'СЕТ СН'!$G$6-'СЕТ СН'!$G$23</f>
        <v>785.64676770000005</v>
      </c>
      <c r="R61" s="36">
        <f>SUMIFS(СВЦЭМ!$D$33:$D$776,СВЦЭМ!$A$33:$A$776,$A61,СВЦЭМ!$B$33:$B$776,R$47)+'СЕТ СН'!$G$11+СВЦЭМ!$D$10+'СЕТ СН'!$G$6-'СЕТ СН'!$G$23</f>
        <v>750.00264556000002</v>
      </c>
      <c r="S61" s="36">
        <f>SUMIFS(СВЦЭМ!$D$33:$D$776,СВЦЭМ!$A$33:$A$776,$A61,СВЦЭМ!$B$33:$B$776,S$47)+'СЕТ СН'!$G$11+СВЦЭМ!$D$10+'СЕТ СН'!$G$6-'СЕТ СН'!$G$23</f>
        <v>717.29698882000002</v>
      </c>
      <c r="T61" s="36">
        <f>SUMIFS(СВЦЭМ!$D$33:$D$776,СВЦЭМ!$A$33:$A$776,$A61,СВЦЭМ!$B$33:$B$776,T$47)+'СЕТ СН'!$G$11+СВЦЭМ!$D$10+'СЕТ СН'!$G$6-'СЕТ СН'!$G$23</f>
        <v>720.15811161000011</v>
      </c>
      <c r="U61" s="36">
        <f>SUMIFS(СВЦЭМ!$D$33:$D$776,СВЦЭМ!$A$33:$A$776,$A61,СВЦЭМ!$B$33:$B$776,U$47)+'СЕТ СН'!$G$11+СВЦЭМ!$D$10+'СЕТ СН'!$G$6-'СЕТ СН'!$G$23</f>
        <v>723.68483294000009</v>
      </c>
      <c r="V61" s="36">
        <f>SUMIFS(СВЦЭМ!$D$33:$D$776,СВЦЭМ!$A$33:$A$776,$A61,СВЦЭМ!$B$33:$B$776,V$47)+'СЕТ СН'!$G$11+СВЦЭМ!$D$10+'СЕТ СН'!$G$6-'СЕТ СН'!$G$23</f>
        <v>741.82959316000006</v>
      </c>
      <c r="W61" s="36">
        <f>SUMIFS(СВЦЭМ!$D$33:$D$776,СВЦЭМ!$A$33:$A$776,$A61,СВЦЭМ!$B$33:$B$776,W$47)+'СЕТ СН'!$G$11+СВЦЭМ!$D$10+'СЕТ СН'!$G$6-'СЕТ СН'!$G$23</f>
        <v>734.28430196000011</v>
      </c>
      <c r="X61" s="36">
        <f>SUMIFS(СВЦЭМ!$D$33:$D$776,СВЦЭМ!$A$33:$A$776,$A61,СВЦЭМ!$B$33:$B$776,X$47)+'СЕТ СН'!$G$11+СВЦЭМ!$D$10+'СЕТ СН'!$G$6-'СЕТ СН'!$G$23</f>
        <v>703.32976745999997</v>
      </c>
      <c r="Y61" s="36">
        <f>SUMIFS(СВЦЭМ!$D$33:$D$776,СВЦЭМ!$A$33:$A$776,$A61,СВЦЭМ!$B$33:$B$776,Y$47)+'СЕТ СН'!$G$11+СВЦЭМ!$D$10+'СЕТ СН'!$G$6-'СЕТ СН'!$G$23</f>
        <v>729.94357518000004</v>
      </c>
    </row>
    <row r="62" spans="1:25" ht="15.75" x14ac:dyDescent="0.2">
      <c r="A62" s="35">
        <f t="shared" si="1"/>
        <v>43723</v>
      </c>
      <c r="B62" s="36">
        <f>SUMIFS(СВЦЭМ!$D$33:$D$776,СВЦЭМ!$A$33:$A$776,$A62,СВЦЭМ!$B$33:$B$776,B$47)+'СЕТ СН'!$G$11+СВЦЭМ!$D$10+'СЕТ СН'!$G$6-'СЕТ СН'!$G$23</f>
        <v>808.6685313700001</v>
      </c>
      <c r="C62" s="36">
        <f>SUMIFS(СВЦЭМ!$D$33:$D$776,СВЦЭМ!$A$33:$A$776,$A62,СВЦЭМ!$B$33:$B$776,C$47)+'СЕТ СН'!$G$11+СВЦЭМ!$D$10+'СЕТ СН'!$G$6-'СЕТ СН'!$G$23</f>
        <v>845.09631914000011</v>
      </c>
      <c r="D62" s="36">
        <f>SUMIFS(СВЦЭМ!$D$33:$D$776,СВЦЭМ!$A$33:$A$776,$A62,СВЦЭМ!$B$33:$B$776,D$47)+'СЕТ СН'!$G$11+СВЦЭМ!$D$10+'СЕТ СН'!$G$6-'СЕТ СН'!$G$23</f>
        <v>868.92236862000004</v>
      </c>
      <c r="E62" s="36">
        <f>SUMIFS(СВЦЭМ!$D$33:$D$776,СВЦЭМ!$A$33:$A$776,$A62,СВЦЭМ!$B$33:$B$776,E$47)+'СЕТ СН'!$G$11+СВЦЭМ!$D$10+'СЕТ СН'!$G$6-'СЕТ СН'!$G$23</f>
        <v>879.40864441000008</v>
      </c>
      <c r="F62" s="36">
        <f>SUMIFS(СВЦЭМ!$D$33:$D$776,СВЦЭМ!$A$33:$A$776,$A62,СВЦЭМ!$B$33:$B$776,F$47)+'СЕТ СН'!$G$11+СВЦЭМ!$D$10+'СЕТ СН'!$G$6-'СЕТ СН'!$G$23</f>
        <v>881.24641727000005</v>
      </c>
      <c r="G62" s="36">
        <f>SUMIFS(СВЦЭМ!$D$33:$D$776,СВЦЭМ!$A$33:$A$776,$A62,СВЦЭМ!$B$33:$B$776,G$47)+'СЕТ СН'!$G$11+СВЦЭМ!$D$10+'СЕТ СН'!$G$6-'СЕТ СН'!$G$23</f>
        <v>875.83699260000003</v>
      </c>
      <c r="H62" s="36">
        <f>SUMIFS(СВЦЭМ!$D$33:$D$776,СВЦЭМ!$A$33:$A$776,$A62,СВЦЭМ!$B$33:$B$776,H$47)+'СЕТ СН'!$G$11+СВЦЭМ!$D$10+'СЕТ СН'!$G$6-'СЕТ СН'!$G$23</f>
        <v>856.37948676000008</v>
      </c>
      <c r="I62" s="36">
        <f>SUMIFS(СВЦЭМ!$D$33:$D$776,СВЦЭМ!$A$33:$A$776,$A62,СВЦЭМ!$B$33:$B$776,I$47)+'СЕТ СН'!$G$11+СВЦЭМ!$D$10+'СЕТ СН'!$G$6-'СЕТ СН'!$G$23</f>
        <v>828.45839044000002</v>
      </c>
      <c r="J62" s="36">
        <f>SUMIFS(СВЦЭМ!$D$33:$D$776,СВЦЭМ!$A$33:$A$776,$A62,СВЦЭМ!$B$33:$B$776,J$47)+'СЕТ СН'!$G$11+СВЦЭМ!$D$10+'СЕТ СН'!$G$6-'СЕТ СН'!$G$23</f>
        <v>778.4082951800001</v>
      </c>
      <c r="K62" s="36">
        <f>SUMIFS(СВЦЭМ!$D$33:$D$776,СВЦЭМ!$A$33:$A$776,$A62,СВЦЭМ!$B$33:$B$776,K$47)+'СЕТ СН'!$G$11+СВЦЭМ!$D$10+'СЕТ СН'!$G$6-'СЕТ СН'!$G$23</f>
        <v>751.58696506000001</v>
      </c>
      <c r="L62" s="36">
        <f>SUMIFS(СВЦЭМ!$D$33:$D$776,СВЦЭМ!$A$33:$A$776,$A62,СВЦЭМ!$B$33:$B$776,L$47)+'СЕТ СН'!$G$11+СВЦЭМ!$D$10+'СЕТ СН'!$G$6-'СЕТ СН'!$G$23</f>
        <v>769.35826955000005</v>
      </c>
      <c r="M62" s="36">
        <f>SUMIFS(СВЦЭМ!$D$33:$D$776,СВЦЭМ!$A$33:$A$776,$A62,СВЦЭМ!$B$33:$B$776,M$47)+'СЕТ СН'!$G$11+СВЦЭМ!$D$10+'СЕТ СН'!$G$6-'СЕТ СН'!$G$23</f>
        <v>761.19219967000004</v>
      </c>
      <c r="N62" s="36">
        <f>SUMIFS(СВЦЭМ!$D$33:$D$776,СВЦЭМ!$A$33:$A$776,$A62,СВЦЭМ!$B$33:$B$776,N$47)+'СЕТ СН'!$G$11+СВЦЭМ!$D$10+'СЕТ СН'!$G$6-'СЕТ СН'!$G$23</f>
        <v>755.24074937</v>
      </c>
      <c r="O62" s="36">
        <f>SUMIFS(СВЦЭМ!$D$33:$D$776,СВЦЭМ!$A$33:$A$776,$A62,СВЦЭМ!$B$33:$B$776,O$47)+'СЕТ СН'!$G$11+СВЦЭМ!$D$10+'СЕТ СН'!$G$6-'СЕТ СН'!$G$23</f>
        <v>756.63573451000002</v>
      </c>
      <c r="P62" s="36">
        <f>SUMIFS(СВЦЭМ!$D$33:$D$776,СВЦЭМ!$A$33:$A$776,$A62,СВЦЭМ!$B$33:$B$776,P$47)+'СЕТ СН'!$G$11+СВЦЭМ!$D$10+'СЕТ СН'!$G$6-'СЕТ СН'!$G$23</f>
        <v>760.37056260000008</v>
      </c>
      <c r="Q62" s="36">
        <f>SUMIFS(СВЦЭМ!$D$33:$D$776,СВЦЭМ!$A$33:$A$776,$A62,СВЦЭМ!$B$33:$B$776,Q$47)+'СЕТ СН'!$G$11+СВЦЭМ!$D$10+'СЕТ СН'!$G$6-'СЕТ СН'!$G$23</f>
        <v>767.43082236000009</v>
      </c>
      <c r="R62" s="36">
        <f>SUMIFS(СВЦЭМ!$D$33:$D$776,СВЦЭМ!$A$33:$A$776,$A62,СВЦЭМ!$B$33:$B$776,R$47)+'СЕТ СН'!$G$11+СВЦЭМ!$D$10+'СЕТ СН'!$G$6-'СЕТ СН'!$G$23</f>
        <v>722.69324358000006</v>
      </c>
      <c r="S62" s="36">
        <f>SUMIFS(СВЦЭМ!$D$33:$D$776,СВЦЭМ!$A$33:$A$776,$A62,СВЦЭМ!$B$33:$B$776,S$47)+'СЕТ СН'!$G$11+СВЦЭМ!$D$10+'СЕТ СН'!$G$6-'СЕТ СН'!$G$23</f>
        <v>709.93335988000001</v>
      </c>
      <c r="T62" s="36">
        <f>SUMIFS(СВЦЭМ!$D$33:$D$776,СВЦЭМ!$A$33:$A$776,$A62,СВЦЭМ!$B$33:$B$776,T$47)+'СЕТ СН'!$G$11+СВЦЭМ!$D$10+'СЕТ СН'!$G$6-'СЕТ СН'!$G$23</f>
        <v>718.45744062000006</v>
      </c>
      <c r="U62" s="36">
        <f>SUMIFS(СВЦЭМ!$D$33:$D$776,СВЦЭМ!$A$33:$A$776,$A62,СВЦЭМ!$B$33:$B$776,U$47)+'СЕТ СН'!$G$11+СВЦЭМ!$D$10+'СЕТ СН'!$G$6-'СЕТ СН'!$G$23</f>
        <v>735.5109037200001</v>
      </c>
      <c r="V62" s="36">
        <f>SUMIFS(СВЦЭМ!$D$33:$D$776,СВЦЭМ!$A$33:$A$776,$A62,СВЦЭМ!$B$33:$B$776,V$47)+'СЕТ СН'!$G$11+СВЦЭМ!$D$10+'СЕТ СН'!$G$6-'СЕТ СН'!$G$23</f>
        <v>761.22921305000011</v>
      </c>
      <c r="W62" s="36">
        <f>SUMIFS(СВЦЭМ!$D$33:$D$776,СВЦЭМ!$A$33:$A$776,$A62,СВЦЭМ!$B$33:$B$776,W$47)+'СЕТ СН'!$G$11+СВЦЭМ!$D$10+'СЕТ СН'!$G$6-'СЕТ СН'!$G$23</f>
        <v>751.35336779000011</v>
      </c>
      <c r="X62" s="36">
        <f>SUMIFS(СВЦЭМ!$D$33:$D$776,СВЦЭМ!$A$33:$A$776,$A62,СВЦЭМ!$B$33:$B$776,X$47)+'СЕТ СН'!$G$11+СВЦЭМ!$D$10+'СЕТ СН'!$G$6-'СЕТ СН'!$G$23</f>
        <v>714.36055736000003</v>
      </c>
      <c r="Y62" s="36">
        <f>SUMIFS(СВЦЭМ!$D$33:$D$776,СВЦЭМ!$A$33:$A$776,$A62,СВЦЭМ!$B$33:$B$776,Y$47)+'СЕТ СН'!$G$11+СВЦЭМ!$D$10+'СЕТ СН'!$G$6-'СЕТ СН'!$G$23</f>
        <v>757.1634851</v>
      </c>
    </row>
    <row r="63" spans="1:25" ht="15.75" x14ac:dyDescent="0.2">
      <c r="A63" s="35">
        <f t="shared" si="1"/>
        <v>43724</v>
      </c>
      <c r="B63" s="36">
        <f>SUMIFS(СВЦЭМ!$D$33:$D$776,СВЦЭМ!$A$33:$A$776,$A63,СВЦЭМ!$B$33:$B$776,B$47)+'СЕТ СН'!$G$11+СВЦЭМ!$D$10+'СЕТ СН'!$G$6-'СЕТ СН'!$G$23</f>
        <v>848.54395800000009</v>
      </c>
      <c r="C63" s="36">
        <f>SUMIFS(СВЦЭМ!$D$33:$D$776,СВЦЭМ!$A$33:$A$776,$A63,СВЦЭМ!$B$33:$B$776,C$47)+'СЕТ СН'!$G$11+СВЦЭМ!$D$10+'СЕТ СН'!$G$6-'СЕТ СН'!$G$23</f>
        <v>881.35185721000005</v>
      </c>
      <c r="D63" s="36">
        <f>SUMIFS(СВЦЭМ!$D$33:$D$776,СВЦЭМ!$A$33:$A$776,$A63,СВЦЭМ!$B$33:$B$776,D$47)+'СЕТ СН'!$G$11+СВЦЭМ!$D$10+'СЕТ СН'!$G$6-'СЕТ СН'!$G$23</f>
        <v>901.29556994000006</v>
      </c>
      <c r="E63" s="36">
        <f>SUMIFS(СВЦЭМ!$D$33:$D$776,СВЦЭМ!$A$33:$A$776,$A63,СВЦЭМ!$B$33:$B$776,E$47)+'СЕТ СН'!$G$11+СВЦЭМ!$D$10+'СЕТ СН'!$G$6-'СЕТ СН'!$G$23</f>
        <v>904.53972204000002</v>
      </c>
      <c r="F63" s="36">
        <f>SUMIFS(СВЦЭМ!$D$33:$D$776,СВЦЭМ!$A$33:$A$776,$A63,СВЦЭМ!$B$33:$B$776,F$47)+'СЕТ СН'!$G$11+СВЦЭМ!$D$10+'СЕТ СН'!$G$6-'СЕТ СН'!$G$23</f>
        <v>909.9089985600001</v>
      </c>
      <c r="G63" s="36">
        <f>SUMIFS(СВЦЭМ!$D$33:$D$776,СВЦЭМ!$A$33:$A$776,$A63,СВЦЭМ!$B$33:$B$776,G$47)+'СЕТ СН'!$G$11+СВЦЭМ!$D$10+'СЕТ СН'!$G$6-'СЕТ СН'!$G$23</f>
        <v>907.00605816000007</v>
      </c>
      <c r="H63" s="36">
        <f>SUMIFS(СВЦЭМ!$D$33:$D$776,СВЦЭМ!$A$33:$A$776,$A63,СВЦЭМ!$B$33:$B$776,H$47)+'СЕТ СН'!$G$11+СВЦЭМ!$D$10+'СЕТ СН'!$G$6-'СЕТ СН'!$G$23</f>
        <v>864.0536719700001</v>
      </c>
      <c r="I63" s="36">
        <f>SUMIFS(СВЦЭМ!$D$33:$D$776,СВЦЭМ!$A$33:$A$776,$A63,СВЦЭМ!$B$33:$B$776,I$47)+'СЕТ СН'!$G$11+СВЦЭМ!$D$10+'СЕТ СН'!$G$6-'СЕТ СН'!$G$23</f>
        <v>822.25100688000009</v>
      </c>
      <c r="J63" s="36">
        <f>SUMIFS(СВЦЭМ!$D$33:$D$776,СВЦЭМ!$A$33:$A$776,$A63,СВЦЭМ!$B$33:$B$776,J$47)+'СЕТ СН'!$G$11+СВЦЭМ!$D$10+'СЕТ СН'!$G$6-'СЕТ СН'!$G$23</f>
        <v>801.93641843</v>
      </c>
      <c r="K63" s="36">
        <f>SUMIFS(СВЦЭМ!$D$33:$D$776,СВЦЭМ!$A$33:$A$776,$A63,СВЦЭМ!$B$33:$B$776,K$47)+'СЕТ СН'!$G$11+СВЦЭМ!$D$10+'СЕТ СН'!$G$6-'СЕТ СН'!$G$23</f>
        <v>812.56895106000002</v>
      </c>
      <c r="L63" s="36">
        <f>SUMIFS(СВЦЭМ!$D$33:$D$776,СВЦЭМ!$A$33:$A$776,$A63,СВЦЭМ!$B$33:$B$776,L$47)+'СЕТ СН'!$G$11+СВЦЭМ!$D$10+'СЕТ СН'!$G$6-'СЕТ СН'!$G$23</f>
        <v>809.51002562000008</v>
      </c>
      <c r="M63" s="36">
        <f>SUMIFS(СВЦЭМ!$D$33:$D$776,СВЦЭМ!$A$33:$A$776,$A63,СВЦЭМ!$B$33:$B$776,M$47)+'СЕТ СН'!$G$11+СВЦЭМ!$D$10+'СЕТ СН'!$G$6-'СЕТ СН'!$G$23</f>
        <v>795.92415954000001</v>
      </c>
      <c r="N63" s="36">
        <f>SUMIFS(СВЦЭМ!$D$33:$D$776,СВЦЭМ!$A$33:$A$776,$A63,СВЦЭМ!$B$33:$B$776,N$47)+'СЕТ СН'!$G$11+СВЦЭМ!$D$10+'СЕТ СН'!$G$6-'СЕТ СН'!$G$23</f>
        <v>789.11890008</v>
      </c>
      <c r="O63" s="36">
        <f>SUMIFS(СВЦЭМ!$D$33:$D$776,СВЦЭМ!$A$33:$A$776,$A63,СВЦЭМ!$B$33:$B$776,O$47)+'СЕТ СН'!$G$11+СВЦЭМ!$D$10+'СЕТ СН'!$G$6-'СЕТ СН'!$G$23</f>
        <v>790.75624520000008</v>
      </c>
      <c r="P63" s="36">
        <f>SUMIFS(СВЦЭМ!$D$33:$D$776,СВЦЭМ!$A$33:$A$776,$A63,СВЦЭМ!$B$33:$B$776,P$47)+'СЕТ СН'!$G$11+СВЦЭМ!$D$10+'СЕТ СН'!$G$6-'СЕТ СН'!$G$23</f>
        <v>797.26067652000006</v>
      </c>
      <c r="Q63" s="36">
        <f>SUMIFS(СВЦЭМ!$D$33:$D$776,СВЦЭМ!$A$33:$A$776,$A63,СВЦЭМ!$B$33:$B$776,Q$47)+'СЕТ СН'!$G$11+СВЦЭМ!$D$10+'СЕТ СН'!$G$6-'СЕТ СН'!$G$23</f>
        <v>800.95849867000004</v>
      </c>
      <c r="R63" s="36">
        <f>SUMIFS(СВЦЭМ!$D$33:$D$776,СВЦЭМ!$A$33:$A$776,$A63,СВЦЭМ!$B$33:$B$776,R$47)+'СЕТ СН'!$G$11+СВЦЭМ!$D$10+'СЕТ СН'!$G$6-'СЕТ СН'!$G$23</f>
        <v>768.39593417000003</v>
      </c>
      <c r="S63" s="36">
        <f>SUMIFS(СВЦЭМ!$D$33:$D$776,СВЦЭМ!$A$33:$A$776,$A63,СВЦЭМ!$B$33:$B$776,S$47)+'СЕТ СН'!$G$11+СВЦЭМ!$D$10+'СЕТ СН'!$G$6-'СЕТ СН'!$G$23</f>
        <v>767.47035656000003</v>
      </c>
      <c r="T63" s="36">
        <f>SUMIFS(СВЦЭМ!$D$33:$D$776,СВЦЭМ!$A$33:$A$776,$A63,СВЦЭМ!$B$33:$B$776,T$47)+'СЕТ СН'!$G$11+СВЦЭМ!$D$10+'СЕТ СН'!$G$6-'СЕТ СН'!$G$23</f>
        <v>773.74067432000004</v>
      </c>
      <c r="U63" s="36">
        <f>SUMIFS(СВЦЭМ!$D$33:$D$776,СВЦЭМ!$A$33:$A$776,$A63,СВЦЭМ!$B$33:$B$776,U$47)+'СЕТ СН'!$G$11+СВЦЭМ!$D$10+'СЕТ СН'!$G$6-'СЕТ СН'!$G$23</f>
        <v>795.18462485000009</v>
      </c>
      <c r="V63" s="36">
        <f>SUMIFS(СВЦЭМ!$D$33:$D$776,СВЦЭМ!$A$33:$A$776,$A63,СВЦЭМ!$B$33:$B$776,V$47)+'СЕТ СН'!$G$11+СВЦЭМ!$D$10+'СЕТ СН'!$G$6-'СЕТ СН'!$G$23</f>
        <v>814.5724074200001</v>
      </c>
      <c r="W63" s="36">
        <f>SUMIFS(СВЦЭМ!$D$33:$D$776,СВЦЭМ!$A$33:$A$776,$A63,СВЦЭМ!$B$33:$B$776,W$47)+'СЕТ СН'!$G$11+СВЦЭМ!$D$10+'СЕТ СН'!$G$6-'СЕТ СН'!$G$23</f>
        <v>807.80248287000006</v>
      </c>
      <c r="X63" s="36">
        <f>SUMIFS(СВЦЭМ!$D$33:$D$776,СВЦЭМ!$A$33:$A$776,$A63,СВЦЭМ!$B$33:$B$776,X$47)+'СЕТ СН'!$G$11+СВЦЭМ!$D$10+'СЕТ СН'!$G$6-'СЕТ СН'!$G$23</f>
        <v>772.2072757200001</v>
      </c>
      <c r="Y63" s="36">
        <f>SUMIFS(СВЦЭМ!$D$33:$D$776,СВЦЭМ!$A$33:$A$776,$A63,СВЦЭМ!$B$33:$B$776,Y$47)+'СЕТ СН'!$G$11+СВЦЭМ!$D$10+'СЕТ СН'!$G$6-'СЕТ СН'!$G$23</f>
        <v>726.71136181000008</v>
      </c>
    </row>
    <row r="64" spans="1:25" ht="15.75" x14ac:dyDescent="0.2">
      <c r="A64" s="35">
        <f t="shared" si="1"/>
        <v>43725</v>
      </c>
      <c r="B64" s="36">
        <f>SUMIFS(СВЦЭМ!$D$33:$D$776,СВЦЭМ!$A$33:$A$776,$A64,СВЦЭМ!$B$33:$B$776,B$47)+'СЕТ СН'!$G$11+СВЦЭМ!$D$10+'СЕТ СН'!$G$6-'СЕТ СН'!$G$23</f>
        <v>771.19662771000003</v>
      </c>
      <c r="C64" s="36">
        <f>SUMIFS(СВЦЭМ!$D$33:$D$776,СВЦЭМ!$A$33:$A$776,$A64,СВЦЭМ!$B$33:$B$776,C$47)+'СЕТ СН'!$G$11+СВЦЭМ!$D$10+'СЕТ СН'!$G$6-'СЕТ СН'!$G$23</f>
        <v>795.50652173000003</v>
      </c>
      <c r="D64" s="36">
        <f>SUMIFS(СВЦЭМ!$D$33:$D$776,СВЦЭМ!$A$33:$A$776,$A64,СВЦЭМ!$B$33:$B$776,D$47)+'СЕТ СН'!$G$11+СВЦЭМ!$D$10+'СЕТ СН'!$G$6-'СЕТ СН'!$G$23</f>
        <v>804.49843453000005</v>
      </c>
      <c r="E64" s="36">
        <f>SUMIFS(СВЦЭМ!$D$33:$D$776,СВЦЭМ!$A$33:$A$776,$A64,СВЦЭМ!$B$33:$B$776,E$47)+'СЕТ СН'!$G$11+СВЦЭМ!$D$10+'СЕТ СН'!$G$6-'СЕТ СН'!$G$23</f>
        <v>811.46006146000002</v>
      </c>
      <c r="F64" s="36">
        <f>SUMIFS(СВЦЭМ!$D$33:$D$776,СВЦЭМ!$A$33:$A$776,$A64,СВЦЭМ!$B$33:$B$776,F$47)+'СЕТ СН'!$G$11+СВЦЭМ!$D$10+'СЕТ СН'!$G$6-'СЕТ СН'!$G$23</f>
        <v>818.79424685000004</v>
      </c>
      <c r="G64" s="36">
        <f>SUMIFS(СВЦЭМ!$D$33:$D$776,СВЦЭМ!$A$33:$A$776,$A64,СВЦЭМ!$B$33:$B$776,G$47)+'СЕТ СН'!$G$11+СВЦЭМ!$D$10+'СЕТ СН'!$G$6-'СЕТ СН'!$G$23</f>
        <v>804.90815335000002</v>
      </c>
      <c r="H64" s="36">
        <f>SUMIFS(СВЦЭМ!$D$33:$D$776,СВЦЭМ!$A$33:$A$776,$A64,СВЦЭМ!$B$33:$B$776,H$47)+'СЕТ СН'!$G$11+СВЦЭМ!$D$10+'СЕТ СН'!$G$6-'СЕТ СН'!$G$23</f>
        <v>767.19040508000001</v>
      </c>
      <c r="I64" s="36">
        <f>SUMIFS(СВЦЭМ!$D$33:$D$776,СВЦЭМ!$A$33:$A$776,$A64,СВЦЭМ!$B$33:$B$776,I$47)+'СЕТ СН'!$G$11+СВЦЭМ!$D$10+'СЕТ СН'!$G$6-'СЕТ СН'!$G$23</f>
        <v>783.84115397000005</v>
      </c>
      <c r="J64" s="36">
        <f>SUMIFS(СВЦЭМ!$D$33:$D$776,СВЦЭМ!$A$33:$A$776,$A64,СВЦЭМ!$B$33:$B$776,J$47)+'СЕТ СН'!$G$11+СВЦЭМ!$D$10+'СЕТ СН'!$G$6-'СЕТ СН'!$G$23</f>
        <v>800.58031590000007</v>
      </c>
      <c r="K64" s="36">
        <f>SUMIFS(СВЦЭМ!$D$33:$D$776,СВЦЭМ!$A$33:$A$776,$A64,СВЦЭМ!$B$33:$B$776,K$47)+'СЕТ СН'!$G$11+СВЦЭМ!$D$10+'СЕТ СН'!$G$6-'СЕТ СН'!$G$23</f>
        <v>806.30793517000006</v>
      </c>
      <c r="L64" s="36">
        <f>SUMIFS(СВЦЭМ!$D$33:$D$776,СВЦЭМ!$A$33:$A$776,$A64,СВЦЭМ!$B$33:$B$776,L$47)+'СЕТ СН'!$G$11+СВЦЭМ!$D$10+'СЕТ СН'!$G$6-'СЕТ СН'!$G$23</f>
        <v>795.99007938000011</v>
      </c>
      <c r="M64" s="36">
        <f>SUMIFS(СВЦЭМ!$D$33:$D$776,СВЦЭМ!$A$33:$A$776,$A64,СВЦЭМ!$B$33:$B$776,M$47)+'СЕТ СН'!$G$11+СВЦЭМ!$D$10+'СЕТ СН'!$G$6-'СЕТ СН'!$G$23</f>
        <v>798.27543646000004</v>
      </c>
      <c r="N64" s="36">
        <f>SUMIFS(СВЦЭМ!$D$33:$D$776,СВЦЭМ!$A$33:$A$776,$A64,СВЦЭМ!$B$33:$B$776,N$47)+'СЕТ СН'!$G$11+СВЦЭМ!$D$10+'СЕТ СН'!$G$6-'СЕТ СН'!$G$23</f>
        <v>804.68688799000006</v>
      </c>
      <c r="O64" s="36">
        <f>SUMIFS(СВЦЭМ!$D$33:$D$776,СВЦЭМ!$A$33:$A$776,$A64,СВЦЭМ!$B$33:$B$776,O$47)+'СЕТ СН'!$G$11+СВЦЭМ!$D$10+'СЕТ СН'!$G$6-'СЕТ СН'!$G$23</f>
        <v>812.43279112000005</v>
      </c>
      <c r="P64" s="36">
        <f>SUMIFS(СВЦЭМ!$D$33:$D$776,СВЦЭМ!$A$33:$A$776,$A64,СВЦЭМ!$B$33:$B$776,P$47)+'СЕТ СН'!$G$11+СВЦЭМ!$D$10+'СЕТ СН'!$G$6-'СЕТ СН'!$G$23</f>
        <v>817.66461751000008</v>
      </c>
      <c r="Q64" s="36">
        <f>SUMIFS(СВЦЭМ!$D$33:$D$776,СВЦЭМ!$A$33:$A$776,$A64,СВЦЭМ!$B$33:$B$776,Q$47)+'СЕТ СН'!$G$11+СВЦЭМ!$D$10+'СЕТ СН'!$G$6-'СЕТ СН'!$G$23</f>
        <v>817.11103160000005</v>
      </c>
      <c r="R64" s="36">
        <f>SUMIFS(СВЦЭМ!$D$33:$D$776,СВЦЭМ!$A$33:$A$776,$A64,СВЦЭМ!$B$33:$B$776,R$47)+'СЕТ СН'!$G$11+СВЦЭМ!$D$10+'СЕТ СН'!$G$6-'СЕТ СН'!$G$23</f>
        <v>771.28727671000001</v>
      </c>
      <c r="S64" s="36">
        <f>SUMIFS(СВЦЭМ!$D$33:$D$776,СВЦЭМ!$A$33:$A$776,$A64,СВЦЭМ!$B$33:$B$776,S$47)+'СЕТ СН'!$G$11+СВЦЭМ!$D$10+'СЕТ СН'!$G$6-'СЕТ СН'!$G$23</f>
        <v>732.17319439000005</v>
      </c>
      <c r="T64" s="36">
        <f>SUMIFS(СВЦЭМ!$D$33:$D$776,СВЦЭМ!$A$33:$A$776,$A64,СВЦЭМ!$B$33:$B$776,T$47)+'СЕТ СН'!$G$11+СВЦЭМ!$D$10+'СЕТ СН'!$G$6-'СЕТ СН'!$G$23</f>
        <v>723.46991857</v>
      </c>
      <c r="U64" s="36">
        <f>SUMIFS(СВЦЭМ!$D$33:$D$776,СВЦЭМ!$A$33:$A$776,$A64,СВЦЭМ!$B$33:$B$776,U$47)+'СЕТ СН'!$G$11+СВЦЭМ!$D$10+'СЕТ СН'!$G$6-'СЕТ СН'!$G$23</f>
        <v>732.67703784000003</v>
      </c>
      <c r="V64" s="36">
        <f>SUMIFS(СВЦЭМ!$D$33:$D$776,СВЦЭМ!$A$33:$A$776,$A64,СВЦЭМ!$B$33:$B$776,V$47)+'СЕТ СН'!$G$11+СВЦЭМ!$D$10+'СЕТ СН'!$G$6-'СЕТ СН'!$G$23</f>
        <v>734.9081568900001</v>
      </c>
      <c r="W64" s="36">
        <f>SUMIFS(СВЦЭМ!$D$33:$D$776,СВЦЭМ!$A$33:$A$776,$A64,СВЦЭМ!$B$33:$B$776,W$47)+'СЕТ СН'!$G$11+СВЦЭМ!$D$10+'СЕТ СН'!$G$6-'СЕТ СН'!$G$23</f>
        <v>717.98672251000005</v>
      </c>
      <c r="X64" s="36">
        <f>SUMIFS(СВЦЭМ!$D$33:$D$776,СВЦЭМ!$A$33:$A$776,$A64,СВЦЭМ!$B$33:$B$776,X$47)+'СЕТ СН'!$G$11+СВЦЭМ!$D$10+'СЕТ СН'!$G$6-'СЕТ СН'!$G$23</f>
        <v>736.26830271000006</v>
      </c>
      <c r="Y64" s="36">
        <f>SUMIFS(СВЦЭМ!$D$33:$D$776,СВЦЭМ!$A$33:$A$776,$A64,СВЦЭМ!$B$33:$B$776,Y$47)+'СЕТ СН'!$G$11+СВЦЭМ!$D$10+'СЕТ СН'!$G$6-'СЕТ СН'!$G$23</f>
        <v>813.60245937000002</v>
      </c>
    </row>
    <row r="65" spans="1:26" ht="15.75" x14ac:dyDescent="0.2">
      <c r="A65" s="35">
        <f t="shared" si="1"/>
        <v>43726</v>
      </c>
      <c r="B65" s="36">
        <f>SUMIFS(СВЦЭМ!$D$33:$D$776,СВЦЭМ!$A$33:$A$776,$A65,СВЦЭМ!$B$33:$B$776,B$47)+'СЕТ СН'!$G$11+СВЦЭМ!$D$10+'СЕТ СН'!$G$6-'СЕТ СН'!$G$23</f>
        <v>857.34558408000009</v>
      </c>
      <c r="C65" s="36">
        <f>SUMIFS(СВЦЭМ!$D$33:$D$776,СВЦЭМ!$A$33:$A$776,$A65,СВЦЭМ!$B$33:$B$776,C$47)+'СЕТ СН'!$G$11+СВЦЭМ!$D$10+'СЕТ СН'!$G$6-'СЕТ СН'!$G$23</f>
        <v>859.93131402000006</v>
      </c>
      <c r="D65" s="36">
        <f>SUMIFS(СВЦЭМ!$D$33:$D$776,СВЦЭМ!$A$33:$A$776,$A65,СВЦЭМ!$B$33:$B$776,D$47)+'СЕТ СН'!$G$11+СВЦЭМ!$D$10+'СЕТ СН'!$G$6-'СЕТ СН'!$G$23</f>
        <v>867.09095835000005</v>
      </c>
      <c r="E65" s="36">
        <f>SUMIFS(СВЦЭМ!$D$33:$D$776,СВЦЭМ!$A$33:$A$776,$A65,СВЦЭМ!$B$33:$B$776,E$47)+'СЕТ СН'!$G$11+СВЦЭМ!$D$10+'СЕТ СН'!$G$6-'СЕТ СН'!$G$23</f>
        <v>873.3257665000001</v>
      </c>
      <c r="F65" s="36">
        <f>SUMIFS(СВЦЭМ!$D$33:$D$776,СВЦЭМ!$A$33:$A$776,$A65,СВЦЭМ!$B$33:$B$776,F$47)+'СЕТ СН'!$G$11+СВЦЭМ!$D$10+'СЕТ СН'!$G$6-'СЕТ СН'!$G$23</f>
        <v>873.98223354000004</v>
      </c>
      <c r="G65" s="36">
        <f>SUMIFS(СВЦЭМ!$D$33:$D$776,СВЦЭМ!$A$33:$A$776,$A65,СВЦЭМ!$B$33:$B$776,G$47)+'СЕТ СН'!$G$11+СВЦЭМ!$D$10+'СЕТ СН'!$G$6-'СЕТ СН'!$G$23</f>
        <v>854.34182736000002</v>
      </c>
      <c r="H65" s="36">
        <f>SUMIFS(СВЦЭМ!$D$33:$D$776,СВЦЭМ!$A$33:$A$776,$A65,СВЦЭМ!$B$33:$B$776,H$47)+'СЕТ СН'!$G$11+СВЦЭМ!$D$10+'СЕТ СН'!$G$6-'СЕТ СН'!$G$23</f>
        <v>815.18457406000005</v>
      </c>
      <c r="I65" s="36">
        <f>SUMIFS(СВЦЭМ!$D$33:$D$776,СВЦЭМ!$A$33:$A$776,$A65,СВЦЭМ!$B$33:$B$776,I$47)+'СЕТ СН'!$G$11+СВЦЭМ!$D$10+'СЕТ СН'!$G$6-'СЕТ СН'!$G$23</f>
        <v>772.69392251000011</v>
      </c>
      <c r="J65" s="36">
        <f>SUMIFS(СВЦЭМ!$D$33:$D$776,СВЦЭМ!$A$33:$A$776,$A65,СВЦЭМ!$B$33:$B$776,J$47)+'СЕТ СН'!$G$11+СВЦЭМ!$D$10+'СЕТ СН'!$G$6-'СЕТ СН'!$G$23</f>
        <v>737.01257792000001</v>
      </c>
      <c r="K65" s="36">
        <f>SUMIFS(СВЦЭМ!$D$33:$D$776,СВЦЭМ!$A$33:$A$776,$A65,СВЦЭМ!$B$33:$B$776,K$47)+'СЕТ СН'!$G$11+СВЦЭМ!$D$10+'СЕТ СН'!$G$6-'СЕТ СН'!$G$23</f>
        <v>729.92389186000003</v>
      </c>
      <c r="L65" s="36">
        <f>SUMIFS(СВЦЭМ!$D$33:$D$776,СВЦЭМ!$A$33:$A$776,$A65,СВЦЭМ!$B$33:$B$776,L$47)+'СЕТ СН'!$G$11+СВЦЭМ!$D$10+'СЕТ СН'!$G$6-'СЕТ СН'!$G$23</f>
        <v>724.77657031000001</v>
      </c>
      <c r="M65" s="36">
        <f>SUMIFS(СВЦЭМ!$D$33:$D$776,СВЦЭМ!$A$33:$A$776,$A65,СВЦЭМ!$B$33:$B$776,M$47)+'СЕТ СН'!$G$11+СВЦЭМ!$D$10+'СЕТ СН'!$G$6-'СЕТ СН'!$G$23</f>
        <v>721.08501229000001</v>
      </c>
      <c r="N65" s="36">
        <f>SUMIFS(СВЦЭМ!$D$33:$D$776,СВЦЭМ!$A$33:$A$776,$A65,СВЦЭМ!$B$33:$B$776,N$47)+'СЕТ СН'!$G$11+СВЦЭМ!$D$10+'СЕТ СН'!$G$6-'СЕТ СН'!$G$23</f>
        <v>726.32605503000002</v>
      </c>
      <c r="O65" s="36">
        <f>SUMIFS(СВЦЭМ!$D$33:$D$776,СВЦЭМ!$A$33:$A$776,$A65,СВЦЭМ!$B$33:$B$776,O$47)+'СЕТ СН'!$G$11+СВЦЭМ!$D$10+'СЕТ СН'!$G$6-'СЕТ СН'!$G$23</f>
        <v>735.21975442000007</v>
      </c>
      <c r="P65" s="36">
        <f>SUMIFS(СВЦЭМ!$D$33:$D$776,СВЦЭМ!$A$33:$A$776,$A65,СВЦЭМ!$B$33:$B$776,P$47)+'СЕТ СН'!$G$11+СВЦЭМ!$D$10+'СЕТ СН'!$G$6-'СЕТ СН'!$G$23</f>
        <v>737.75991597000007</v>
      </c>
      <c r="Q65" s="36">
        <f>SUMIFS(СВЦЭМ!$D$33:$D$776,СВЦЭМ!$A$33:$A$776,$A65,СВЦЭМ!$B$33:$B$776,Q$47)+'СЕТ СН'!$G$11+СВЦЭМ!$D$10+'СЕТ СН'!$G$6-'СЕТ СН'!$G$23</f>
        <v>747.49959321000006</v>
      </c>
      <c r="R65" s="36">
        <f>SUMIFS(СВЦЭМ!$D$33:$D$776,СВЦЭМ!$A$33:$A$776,$A65,СВЦЭМ!$B$33:$B$776,R$47)+'СЕТ СН'!$G$11+СВЦЭМ!$D$10+'СЕТ СН'!$G$6-'СЕТ СН'!$G$23</f>
        <v>722.96386345000008</v>
      </c>
      <c r="S65" s="36">
        <f>SUMIFS(СВЦЭМ!$D$33:$D$776,СВЦЭМ!$A$33:$A$776,$A65,СВЦЭМ!$B$33:$B$776,S$47)+'СЕТ СН'!$G$11+СВЦЭМ!$D$10+'СЕТ СН'!$G$6-'СЕТ СН'!$G$23</f>
        <v>709.37365251000006</v>
      </c>
      <c r="T65" s="36">
        <f>SUMIFS(СВЦЭМ!$D$33:$D$776,СВЦЭМ!$A$33:$A$776,$A65,СВЦЭМ!$B$33:$B$776,T$47)+'СЕТ СН'!$G$11+СВЦЭМ!$D$10+'СЕТ СН'!$G$6-'СЕТ СН'!$G$23</f>
        <v>737.78546517000007</v>
      </c>
      <c r="U65" s="36">
        <f>SUMIFS(СВЦЭМ!$D$33:$D$776,СВЦЭМ!$A$33:$A$776,$A65,СВЦЭМ!$B$33:$B$776,U$47)+'СЕТ СН'!$G$11+СВЦЭМ!$D$10+'СЕТ СН'!$G$6-'СЕТ СН'!$G$23</f>
        <v>769.72875604000001</v>
      </c>
      <c r="V65" s="36">
        <f>SUMIFS(СВЦЭМ!$D$33:$D$776,СВЦЭМ!$A$33:$A$776,$A65,СВЦЭМ!$B$33:$B$776,V$47)+'СЕТ СН'!$G$11+СВЦЭМ!$D$10+'СЕТ СН'!$G$6-'СЕТ СН'!$G$23</f>
        <v>787.59221947000003</v>
      </c>
      <c r="W65" s="36">
        <f>SUMIFS(СВЦЭМ!$D$33:$D$776,СВЦЭМ!$A$33:$A$776,$A65,СВЦЭМ!$B$33:$B$776,W$47)+'СЕТ СН'!$G$11+СВЦЭМ!$D$10+'СЕТ СН'!$G$6-'СЕТ СН'!$G$23</f>
        <v>772.71339637000005</v>
      </c>
      <c r="X65" s="36">
        <f>SUMIFS(СВЦЭМ!$D$33:$D$776,СВЦЭМ!$A$33:$A$776,$A65,СВЦЭМ!$B$33:$B$776,X$47)+'СЕТ СН'!$G$11+СВЦЭМ!$D$10+'СЕТ СН'!$G$6-'СЕТ СН'!$G$23</f>
        <v>738.52530351000007</v>
      </c>
      <c r="Y65" s="36">
        <f>SUMIFS(СВЦЭМ!$D$33:$D$776,СВЦЭМ!$A$33:$A$776,$A65,СВЦЭМ!$B$33:$B$776,Y$47)+'СЕТ СН'!$G$11+СВЦЭМ!$D$10+'СЕТ СН'!$G$6-'СЕТ СН'!$G$23</f>
        <v>760.63923647000001</v>
      </c>
    </row>
    <row r="66" spans="1:26" ht="15.75" x14ac:dyDescent="0.2">
      <c r="A66" s="35">
        <f t="shared" si="1"/>
        <v>43727</v>
      </c>
      <c r="B66" s="36">
        <f>SUMIFS(СВЦЭМ!$D$33:$D$776,СВЦЭМ!$A$33:$A$776,$A66,СВЦЭМ!$B$33:$B$776,B$47)+'СЕТ СН'!$G$11+СВЦЭМ!$D$10+'СЕТ СН'!$G$6-'СЕТ СН'!$G$23</f>
        <v>749.89422310000009</v>
      </c>
      <c r="C66" s="36">
        <f>SUMIFS(СВЦЭМ!$D$33:$D$776,СВЦЭМ!$A$33:$A$776,$A66,СВЦЭМ!$B$33:$B$776,C$47)+'СЕТ СН'!$G$11+СВЦЭМ!$D$10+'СЕТ СН'!$G$6-'СЕТ СН'!$G$23</f>
        <v>773.48116689000005</v>
      </c>
      <c r="D66" s="36">
        <f>SUMIFS(СВЦЭМ!$D$33:$D$776,СВЦЭМ!$A$33:$A$776,$A66,СВЦЭМ!$B$33:$B$776,D$47)+'СЕТ СН'!$G$11+СВЦЭМ!$D$10+'СЕТ СН'!$G$6-'СЕТ СН'!$G$23</f>
        <v>799.19891960000007</v>
      </c>
      <c r="E66" s="36">
        <f>SUMIFS(СВЦЭМ!$D$33:$D$776,СВЦЭМ!$A$33:$A$776,$A66,СВЦЭМ!$B$33:$B$776,E$47)+'СЕТ СН'!$G$11+СВЦЭМ!$D$10+'СЕТ СН'!$G$6-'СЕТ СН'!$G$23</f>
        <v>807.00471436000009</v>
      </c>
      <c r="F66" s="36">
        <f>SUMIFS(СВЦЭМ!$D$33:$D$776,СВЦЭМ!$A$33:$A$776,$A66,СВЦЭМ!$B$33:$B$776,F$47)+'СЕТ СН'!$G$11+СВЦЭМ!$D$10+'СЕТ СН'!$G$6-'СЕТ СН'!$G$23</f>
        <v>809.19164275000003</v>
      </c>
      <c r="G66" s="36">
        <f>SUMIFS(СВЦЭМ!$D$33:$D$776,СВЦЭМ!$A$33:$A$776,$A66,СВЦЭМ!$B$33:$B$776,G$47)+'СЕТ СН'!$G$11+СВЦЭМ!$D$10+'СЕТ СН'!$G$6-'СЕТ СН'!$G$23</f>
        <v>790.39997345000006</v>
      </c>
      <c r="H66" s="36">
        <f>SUMIFS(СВЦЭМ!$D$33:$D$776,СВЦЭМ!$A$33:$A$776,$A66,СВЦЭМ!$B$33:$B$776,H$47)+'СЕТ СН'!$G$11+СВЦЭМ!$D$10+'СЕТ СН'!$G$6-'СЕТ СН'!$G$23</f>
        <v>751.19942597000011</v>
      </c>
      <c r="I66" s="36">
        <f>SUMIFS(СВЦЭМ!$D$33:$D$776,СВЦЭМ!$A$33:$A$776,$A66,СВЦЭМ!$B$33:$B$776,I$47)+'СЕТ СН'!$G$11+СВЦЭМ!$D$10+'СЕТ СН'!$G$6-'СЕТ СН'!$G$23</f>
        <v>709.41618663000008</v>
      </c>
      <c r="J66" s="36">
        <f>SUMIFS(СВЦЭМ!$D$33:$D$776,СВЦЭМ!$A$33:$A$776,$A66,СВЦЭМ!$B$33:$B$776,J$47)+'СЕТ СН'!$G$11+СВЦЭМ!$D$10+'СЕТ СН'!$G$6-'СЕТ СН'!$G$23</f>
        <v>724.38085567000007</v>
      </c>
      <c r="K66" s="36">
        <f>SUMIFS(СВЦЭМ!$D$33:$D$776,СВЦЭМ!$A$33:$A$776,$A66,СВЦЭМ!$B$33:$B$776,K$47)+'СЕТ СН'!$G$11+СВЦЭМ!$D$10+'СЕТ СН'!$G$6-'СЕТ СН'!$G$23</f>
        <v>794.94423003000009</v>
      </c>
      <c r="L66" s="36">
        <f>SUMIFS(СВЦЭМ!$D$33:$D$776,СВЦЭМ!$A$33:$A$776,$A66,СВЦЭМ!$B$33:$B$776,L$47)+'СЕТ СН'!$G$11+СВЦЭМ!$D$10+'СЕТ СН'!$G$6-'СЕТ СН'!$G$23</f>
        <v>846.73386014000005</v>
      </c>
      <c r="M66" s="36">
        <f>SUMIFS(СВЦЭМ!$D$33:$D$776,СВЦЭМ!$A$33:$A$776,$A66,СВЦЭМ!$B$33:$B$776,M$47)+'СЕТ СН'!$G$11+СВЦЭМ!$D$10+'СЕТ СН'!$G$6-'СЕТ СН'!$G$23</f>
        <v>835.34561352000003</v>
      </c>
      <c r="N66" s="36">
        <f>SUMIFS(СВЦЭМ!$D$33:$D$776,СВЦЭМ!$A$33:$A$776,$A66,СВЦЭМ!$B$33:$B$776,N$47)+'СЕТ СН'!$G$11+СВЦЭМ!$D$10+'СЕТ СН'!$G$6-'СЕТ СН'!$G$23</f>
        <v>844.81220025000005</v>
      </c>
      <c r="O66" s="36">
        <f>SUMIFS(СВЦЭМ!$D$33:$D$776,СВЦЭМ!$A$33:$A$776,$A66,СВЦЭМ!$B$33:$B$776,O$47)+'СЕТ СН'!$G$11+СВЦЭМ!$D$10+'СЕТ СН'!$G$6-'СЕТ СН'!$G$23</f>
        <v>848.93477023000003</v>
      </c>
      <c r="P66" s="36">
        <f>SUMIFS(СВЦЭМ!$D$33:$D$776,СВЦЭМ!$A$33:$A$776,$A66,СВЦЭМ!$B$33:$B$776,P$47)+'СЕТ СН'!$G$11+СВЦЭМ!$D$10+'СЕТ СН'!$G$6-'СЕТ СН'!$G$23</f>
        <v>729.89755451000008</v>
      </c>
      <c r="Q66" s="36">
        <f>SUMIFS(СВЦЭМ!$D$33:$D$776,СВЦЭМ!$A$33:$A$776,$A66,СВЦЭМ!$B$33:$B$776,Q$47)+'СЕТ СН'!$G$11+СВЦЭМ!$D$10+'СЕТ СН'!$G$6-'СЕТ СН'!$G$23</f>
        <v>727.15864226000008</v>
      </c>
      <c r="R66" s="36">
        <f>SUMIFS(СВЦЭМ!$D$33:$D$776,СВЦЭМ!$A$33:$A$776,$A66,СВЦЭМ!$B$33:$B$776,R$47)+'СЕТ СН'!$G$11+СВЦЭМ!$D$10+'СЕТ СН'!$G$6-'СЕТ СН'!$G$23</f>
        <v>728.24993448000009</v>
      </c>
      <c r="S66" s="36">
        <f>SUMIFS(СВЦЭМ!$D$33:$D$776,СВЦЭМ!$A$33:$A$776,$A66,СВЦЭМ!$B$33:$B$776,S$47)+'СЕТ СН'!$G$11+СВЦЭМ!$D$10+'СЕТ СН'!$G$6-'СЕТ СН'!$G$23</f>
        <v>727.55257743000004</v>
      </c>
      <c r="T66" s="36">
        <f>SUMIFS(СВЦЭМ!$D$33:$D$776,СВЦЭМ!$A$33:$A$776,$A66,СВЦЭМ!$B$33:$B$776,T$47)+'СЕТ СН'!$G$11+СВЦЭМ!$D$10+'СЕТ СН'!$G$6-'СЕТ СН'!$G$23</f>
        <v>731.9839123700001</v>
      </c>
      <c r="U66" s="36">
        <f>SUMIFS(СВЦЭМ!$D$33:$D$776,СВЦЭМ!$A$33:$A$776,$A66,СВЦЭМ!$B$33:$B$776,U$47)+'СЕТ СН'!$G$11+СВЦЭМ!$D$10+'СЕТ СН'!$G$6-'СЕТ СН'!$G$23</f>
        <v>748.23368209</v>
      </c>
      <c r="V66" s="36">
        <f>SUMIFS(СВЦЭМ!$D$33:$D$776,СВЦЭМ!$A$33:$A$776,$A66,СВЦЭМ!$B$33:$B$776,V$47)+'СЕТ СН'!$G$11+СВЦЭМ!$D$10+'СЕТ СН'!$G$6-'СЕТ СН'!$G$23</f>
        <v>756.56141661000004</v>
      </c>
      <c r="W66" s="36">
        <f>SUMIFS(СВЦЭМ!$D$33:$D$776,СВЦЭМ!$A$33:$A$776,$A66,СВЦЭМ!$B$33:$B$776,W$47)+'СЕТ СН'!$G$11+СВЦЭМ!$D$10+'СЕТ СН'!$G$6-'СЕТ СН'!$G$23</f>
        <v>743.08084128000007</v>
      </c>
      <c r="X66" s="36">
        <f>SUMIFS(СВЦЭМ!$D$33:$D$776,СВЦЭМ!$A$33:$A$776,$A66,СВЦЭМ!$B$33:$B$776,X$47)+'СЕТ СН'!$G$11+СВЦЭМ!$D$10+'СЕТ СН'!$G$6-'СЕТ СН'!$G$23</f>
        <v>711.4402684800001</v>
      </c>
      <c r="Y66" s="36">
        <f>SUMIFS(СВЦЭМ!$D$33:$D$776,СВЦЭМ!$A$33:$A$776,$A66,СВЦЭМ!$B$33:$B$776,Y$47)+'СЕТ СН'!$G$11+СВЦЭМ!$D$10+'СЕТ СН'!$G$6-'СЕТ СН'!$G$23</f>
        <v>756.48248998000008</v>
      </c>
    </row>
    <row r="67" spans="1:26" ht="15.75" x14ac:dyDescent="0.2">
      <c r="A67" s="35">
        <f t="shared" si="1"/>
        <v>43728</v>
      </c>
      <c r="B67" s="36">
        <f>SUMIFS(СВЦЭМ!$D$33:$D$776,СВЦЭМ!$A$33:$A$776,$A67,СВЦЭМ!$B$33:$B$776,B$47)+'СЕТ СН'!$G$11+СВЦЭМ!$D$10+'СЕТ СН'!$G$6-'СЕТ СН'!$G$23</f>
        <v>865.44390357000009</v>
      </c>
      <c r="C67" s="36">
        <f>SUMIFS(СВЦЭМ!$D$33:$D$776,СВЦЭМ!$A$33:$A$776,$A67,СВЦЭМ!$B$33:$B$776,C$47)+'СЕТ СН'!$G$11+СВЦЭМ!$D$10+'СЕТ СН'!$G$6-'СЕТ СН'!$G$23</f>
        <v>903.5123987500001</v>
      </c>
      <c r="D67" s="36">
        <f>SUMIFS(СВЦЭМ!$D$33:$D$776,СВЦЭМ!$A$33:$A$776,$A67,СВЦЭМ!$B$33:$B$776,D$47)+'СЕТ СН'!$G$11+СВЦЭМ!$D$10+'СЕТ СН'!$G$6-'СЕТ СН'!$G$23</f>
        <v>907.39522982000005</v>
      </c>
      <c r="E67" s="36">
        <f>SUMIFS(СВЦЭМ!$D$33:$D$776,СВЦЭМ!$A$33:$A$776,$A67,СВЦЭМ!$B$33:$B$776,E$47)+'СЕТ СН'!$G$11+СВЦЭМ!$D$10+'СЕТ СН'!$G$6-'СЕТ СН'!$G$23</f>
        <v>912.80499983000004</v>
      </c>
      <c r="F67" s="36">
        <f>SUMIFS(СВЦЭМ!$D$33:$D$776,СВЦЭМ!$A$33:$A$776,$A67,СВЦЭМ!$B$33:$B$776,F$47)+'СЕТ СН'!$G$11+СВЦЭМ!$D$10+'СЕТ СН'!$G$6-'СЕТ СН'!$G$23</f>
        <v>916.84191596000005</v>
      </c>
      <c r="G67" s="36">
        <f>SUMIFS(СВЦЭМ!$D$33:$D$776,СВЦЭМ!$A$33:$A$776,$A67,СВЦЭМ!$B$33:$B$776,G$47)+'СЕТ СН'!$G$11+СВЦЭМ!$D$10+'СЕТ СН'!$G$6-'СЕТ СН'!$G$23</f>
        <v>910.90082951000011</v>
      </c>
      <c r="H67" s="36">
        <f>SUMIFS(СВЦЭМ!$D$33:$D$776,СВЦЭМ!$A$33:$A$776,$A67,СВЦЭМ!$B$33:$B$776,H$47)+'СЕТ СН'!$G$11+СВЦЭМ!$D$10+'СЕТ СН'!$G$6-'СЕТ СН'!$G$23</f>
        <v>856.70459176000008</v>
      </c>
      <c r="I67" s="36">
        <f>SUMIFS(СВЦЭМ!$D$33:$D$776,СВЦЭМ!$A$33:$A$776,$A67,СВЦЭМ!$B$33:$B$776,I$47)+'СЕТ СН'!$G$11+СВЦЭМ!$D$10+'СЕТ СН'!$G$6-'СЕТ СН'!$G$23</f>
        <v>815.85158481000008</v>
      </c>
      <c r="J67" s="36">
        <f>SUMIFS(СВЦЭМ!$D$33:$D$776,СВЦЭМ!$A$33:$A$776,$A67,СВЦЭМ!$B$33:$B$776,J$47)+'СЕТ СН'!$G$11+СВЦЭМ!$D$10+'СЕТ СН'!$G$6-'СЕТ СН'!$G$23</f>
        <v>815.81522307</v>
      </c>
      <c r="K67" s="36">
        <f>SUMIFS(СВЦЭМ!$D$33:$D$776,СВЦЭМ!$A$33:$A$776,$A67,СВЦЭМ!$B$33:$B$776,K$47)+'СЕТ СН'!$G$11+СВЦЭМ!$D$10+'СЕТ СН'!$G$6-'СЕТ СН'!$G$23</f>
        <v>803.1031364800001</v>
      </c>
      <c r="L67" s="36">
        <f>SUMIFS(СВЦЭМ!$D$33:$D$776,СВЦЭМ!$A$33:$A$776,$A67,СВЦЭМ!$B$33:$B$776,L$47)+'СЕТ СН'!$G$11+СВЦЭМ!$D$10+'СЕТ СН'!$G$6-'СЕТ СН'!$G$23</f>
        <v>804.36606209000001</v>
      </c>
      <c r="M67" s="36">
        <f>SUMIFS(СВЦЭМ!$D$33:$D$776,СВЦЭМ!$A$33:$A$776,$A67,СВЦЭМ!$B$33:$B$776,M$47)+'СЕТ СН'!$G$11+СВЦЭМ!$D$10+'СЕТ СН'!$G$6-'СЕТ СН'!$G$23</f>
        <v>807.33708213000011</v>
      </c>
      <c r="N67" s="36">
        <f>SUMIFS(СВЦЭМ!$D$33:$D$776,СВЦЭМ!$A$33:$A$776,$A67,СВЦЭМ!$B$33:$B$776,N$47)+'СЕТ СН'!$G$11+СВЦЭМ!$D$10+'СЕТ СН'!$G$6-'СЕТ СН'!$G$23</f>
        <v>789.28962647000003</v>
      </c>
      <c r="O67" s="36">
        <f>SUMIFS(СВЦЭМ!$D$33:$D$776,СВЦЭМ!$A$33:$A$776,$A67,СВЦЭМ!$B$33:$B$776,O$47)+'СЕТ СН'!$G$11+СВЦЭМ!$D$10+'СЕТ СН'!$G$6-'СЕТ СН'!$G$23</f>
        <v>790.6307986600001</v>
      </c>
      <c r="P67" s="36">
        <f>SUMIFS(СВЦЭМ!$D$33:$D$776,СВЦЭМ!$A$33:$A$776,$A67,СВЦЭМ!$B$33:$B$776,P$47)+'СЕТ СН'!$G$11+СВЦЭМ!$D$10+'СЕТ СН'!$G$6-'СЕТ СН'!$G$23</f>
        <v>809.07805535</v>
      </c>
      <c r="Q67" s="36">
        <f>SUMIFS(СВЦЭМ!$D$33:$D$776,СВЦЭМ!$A$33:$A$776,$A67,СВЦЭМ!$B$33:$B$776,Q$47)+'СЕТ СН'!$G$11+СВЦЭМ!$D$10+'СЕТ СН'!$G$6-'СЕТ СН'!$G$23</f>
        <v>840.99518950000004</v>
      </c>
      <c r="R67" s="36">
        <f>SUMIFS(СВЦЭМ!$D$33:$D$776,СВЦЭМ!$A$33:$A$776,$A67,СВЦЭМ!$B$33:$B$776,R$47)+'СЕТ СН'!$G$11+СВЦЭМ!$D$10+'СЕТ СН'!$G$6-'СЕТ СН'!$G$23</f>
        <v>801.80028462000007</v>
      </c>
      <c r="S67" s="36">
        <f>SUMIFS(СВЦЭМ!$D$33:$D$776,СВЦЭМ!$A$33:$A$776,$A67,СВЦЭМ!$B$33:$B$776,S$47)+'СЕТ СН'!$G$11+СВЦЭМ!$D$10+'СЕТ СН'!$G$6-'СЕТ СН'!$G$23</f>
        <v>767.40194549</v>
      </c>
      <c r="T67" s="36">
        <f>SUMIFS(СВЦЭМ!$D$33:$D$776,СВЦЭМ!$A$33:$A$776,$A67,СВЦЭМ!$B$33:$B$776,T$47)+'СЕТ СН'!$G$11+СВЦЭМ!$D$10+'СЕТ СН'!$G$6-'СЕТ СН'!$G$23</f>
        <v>737.0076243200001</v>
      </c>
      <c r="U67" s="36">
        <f>SUMIFS(СВЦЭМ!$D$33:$D$776,СВЦЭМ!$A$33:$A$776,$A67,СВЦЭМ!$B$33:$B$776,U$47)+'СЕТ СН'!$G$11+СВЦЭМ!$D$10+'СЕТ СН'!$G$6-'СЕТ СН'!$G$23</f>
        <v>700.27144792000001</v>
      </c>
      <c r="V67" s="36">
        <f>SUMIFS(СВЦЭМ!$D$33:$D$776,СВЦЭМ!$A$33:$A$776,$A67,СВЦЭМ!$B$33:$B$776,V$47)+'СЕТ СН'!$G$11+СВЦЭМ!$D$10+'СЕТ СН'!$G$6-'СЕТ СН'!$G$23</f>
        <v>699.51003257000013</v>
      </c>
      <c r="W67" s="36">
        <f>SUMIFS(СВЦЭМ!$D$33:$D$776,СВЦЭМ!$A$33:$A$776,$A67,СВЦЭМ!$B$33:$B$776,W$47)+'СЕТ СН'!$G$11+СВЦЭМ!$D$10+'СЕТ СН'!$G$6-'СЕТ СН'!$G$23</f>
        <v>693.91371898</v>
      </c>
      <c r="X67" s="36">
        <f>SUMIFS(СВЦЭМ!$D$33:$D$776,СВЦЭМ!$A$33:$A$776,$A67,СВЦЭМ!$B$33:$B$776,X$47)+'СЕТ СН'!$G$11+СВЦЭМ!$D$10+'СЕТ СН'!$G$6-'СЕТ СН'!$G$23</f>
        <v>721.56929464000007</v>
      </c>
      <c r="Y67" s="36">
        <f>SUMIFS(СВЦЭМ!$D$33:$D$776,СВЦЭМ!$A$33:$A$776,$A67,СВЦЭМ!$B$33:$B$776,Y$47)+'СЕТ СН'!$G$11+СВЦЭМ!$D$10+'СЕТ СН'!$G$6-'СЕТ СН'!$G$23</f>
        <v>774.26382228</v>
      </c>
    </row>
    <row r="68" spans="1:26" ht="15.75" x14ac:dyDescent="0.2">
      <c r="A68" s="35">
        <f t="shared" si="1"/>
        <v>43729</v>
      </c>
      <c r="B68" s="36">
        <f>SUMIFS(СВЦЭМ!$D$33:$D$776,СВЦЭМ!$A$33:$A$776,$A68,СВЦЭМ!$B$33:$B$776,B$47)+'СЕТ СН'!$G$11+СВЦЭМ!$D$10+'СЕТ СН'!$G$6-'СЕТ СН'!$G$23</f>
        <v>834.05463244000009</v>
      </c>
      <c r="C68" s="36">
        <f>SUMIFS(СВЦЭМ!$D$33:$D$776,СВЦЭМ!$A$33:$A$776,$A68,СВЦЭМ!$B$33:$B$776,C$47)+'СЕТ СН'!$G$11+СВЦЭМ!$D$10+'СЕТ СН'!$G$6-'СЕТ СН'!$G$23</f>
        <v>828.58227565000004</v>
      </c>
      <c r="D68" s="36">
        <f>SUMIFS(СВЦЭМ!$D$33:$D$776,СВЦЭМ!$A$33:$A$776,$A68,СВЦЭМ!$B$33:$B$776,D$47)+'СЕТ СН'!$G$11+СВЦЭМ!$D$10+'СЕТ СН'!$G$6-'СЕТ СН'!$G$23</f>
        <v>828.22106880000001</v>
      </c>
      <c r="E68" s="36">
        <f>SUMIFS(СВЦЭМ!$D$33:$D$776,СВЦЭМ!$A$33:$A$776,$A68,СВЦЭМ!$B$33:$B$776,E$47)+'СЕТ СН'!$G$11+СВЦЭМ!$D$10+'СЕТ СН'!$G$6-'СЕТ СН'!$G$23</f>
        <v>840.50186214000007</v>
      </c>
      <c r="F68" s="36">
        <f>SUMIFS(СВЦЭМ!$D$33:$D$776,СВЦЭМ!$A$33:$A$776,$A68,СВЦЭМ!$B$33:$B$776,F$47)+'СЕТ СН'!$G$11+СВЦЭМ!$D$10+'СЕТ СН'!$G$6-'СЕТ СН'!$G$23</f>
        <v>848.71345187000009</v>
      </c>
      <c r="G68" s="36">
        <f>SUMIFS(СВЦЭМ!$D$33:$D$776,СВЦЭМ!$A$33:$A$776,$A68,СВЦЭМ!$B$33:$B$776,G$47)+'СЕТ СН'!$G$11+СВЦЭМ!$D$10+'СЕТ СН'!$G$6-'СЕТ СН'!$G$23</f>
        <v>835.18828881000002</v>
      </c>
      <c r="H68" s="36">
        <f>SUMIFS(СВЦЭМ!$D$33:$D$776,СВЦЭМ!$A$33:$A$776,$A68,СВЦЭМ!$B$33:$B$776,H$47)+'СЕТ СН'!$G$11+СВЦЭМ!$D$10+'СЕТ СН'!$G$6-'СЕТ СН'!$G$23</f>
        <v>809.52868328000011</v>
      </c>
      <c r="I68" s="36">
        <f>SUMIFS(СВЦЭМ!$D$33:$D$776,СВЦЭМ!$A$33:$A$776,$A68,СВЦЭМ!$B$33:$B$776,I$47)+'СЕТ СН'!$G$11+СВЦЭМ!$D$10+'СЕТ СН'!$G$6-'СЕТ СН'!$G$23</f>
        <v>778.7167949200001</v>
      </c>
      <c r="J68" s="36">
        <f>SUMIFS(СВЦЭМ!$D$33:$D$776,СВЦЭМ!$A$33:$A$776,$A68,СВЦЭМ!$B$33:$B$776,J$47)+'СЕТ СН'!$G$11+СВЦЭМ!$D$10+'СЕТ СН'!$G$6-'СЕТ СН'!$G$23</f>
        <v>787.08370878000005</v>
      </c>
      <c r="K68" s="36">
        <f>SUMIFS(СВЦЭМ!$D$33:$D$776,СВЦЭМ!$A$33:$A$776,$A68,СВЦЭМ!$B$33:$B$776,K$47)+'СЕТ СН'!$G$11+СВЦЭМ!$D$10+'СЕТ СН'!$G$6-'СЕТ СН'!$G$23</f>
        <v>836.79119664000007</v>
      </c>
      <c r="L68" s="36">
        <f>SUMIFS(СВЦЭМ!$D$33:$D$776,СВЦЭМ!$A$33:$A$776,$A68,СВЦЭМ!$B$33:$B$776,L$47)+'СЕТ СН'!$G$11+СВЦЭМ!$D$10+'СЕТ СН'!$G$6-'СЕТ СН'!$G$23</f>
        <v>847.08427159000007</v>
      </c>
      <c r="M68" s="36">
        <f>SUMIFS(СВЦЭМ!$D$33:$D$776,СВЦЭМ!$A$33:$A$776,$A68,СВЦЭМ!$B$33:$B$776,M$47)+'СЕТ СН'!$G$11+СВЦЭМ!$D$10+'СЕТ СН'!$G$6-'СЕТ СН'!$G$23</f>
        <v>849.61067694000008</v>
      </c>
      <c r="N68" s="36">
        <f>SUMIFS(СВЦЭМ!$D$33:$D$776,СВЦЭМ!$A$33:$A$776,$A68,СВЦЭМ!$B$33:$B$776,N$47)+'СЕТ СН'!$G$11+СВЦЭМ!$D$10+'СЕТ СН'!$G$6-'СЕТ СН'!$G$23</f>
        <v>839.76866290000009</v>
      </c>
      <c r="O68" s="36">
        <f>SUMIFS(СВЦЭМ!$D$33:$D$776,СВЦЭМ!$A$33:$A$776,$A68,СВЦЭМ!$B$33:$B$776,O$47)+'СЕТ СН'!$G$11+СВЦЭМ!$D$10+'СЕТ СН'!$G$6-'СЕТ СН'!$G$23</f>
        <v>833.45030381000004</v>
      </c>
      <c r="P68" s="36">
        <f>SUMIFS(СВЦЭМ!$D$33:$D$776,СВЦЭМ!$A$33:$A$776,$A68,СВЦЭМ!$B$33:$B$776,P$47)+'СЕТ СН'!$G$11+СВЦЭМ!$D$10+'СЕТ СН'!$G$6-'СЕТ СН'!$G$23</f>
        <v>835.36496455000008</v>
      </c>
      <c r="Q68" s="36">
        <f>SUMIFS(СВЦЭМ!$D$33:$D$776,СВЦЭМ!$A$33:$A$776,$A68,СВЦЭМ!$B$33:$B$776,Q$47)+'СЕТ СН'!$G$11+СВЦЭМ!$D$10+'СЕТ СН'!$G$6-'СЕТ СН'!$G$23</f>
        <v>834.81481860000008</v>
      </c>
      <c r="R68" s="36">
        <f>SUMIFS(СВЦЭМ!$D$33:$D$776,СВЦЭМ!$A$33:$A$776,$A68,СВЦЭМ!$B$33:$B$776,R$47)+'СЕТ СН'!$G$11+СВЦЭМ!$D$10+'СЕТ СН'!$G$6-'СЕТ СН'!$G$23</f>
        <v>845.11328314000002</v>
      </c>
      <c r="S68" s="36">
        <f>SUMIFS(СВЦЭМ!$D$33:$D$776,СВЦЭМ!$A$33:$A$776,$A68,СВЦЭМ!$B$33:$B$776,S$47)+'СЕТ СН'!$G$11+СВЦЭМ!$D$10+'СЕТ СН'!$G$6-'СЕТ СН'!$G$23</f>
        <v>861.64841339000009</v>
      </c>
      <c r="T68" s="36">
        <f>SUMIFS(СВЦЭМ!$D$33:$D$776,СВЦЭМ!$A$33:$A$776,$A68,СВЦЭМ!$B$33:$B$776,T$47)+'СЕТ СН'!$G$11+СВЦЭМ!$D$10+'СЕТ СН'!$G$6-'СЕТ СН'!$G$23</f>
        <v>885.95727079000005</v>
      </c>
      <c r="U68" s="36">
        <f>SUMIFS(СВЦЭМ!$D$33:$D$776,СВЦЭМ!$A$33:$A$776,$A68,СВЦЭМ!$B$33:$B$776,U$47)+'СЕТ СН'!$G$11+СВЦЭМ!$D$10+'СЕТ СН'!$G$6-'СЕТ СН'!$G$23</f>
        <v>894.5666391200001</v>
      </c>
      <c r="V68" s="36">
        <f>SUMIFS(СВЦЭМ!$D$33:$D$776,СВЦЭМ!$A$33:$A$776,$A68,СВЦЭМ!$B$33:$B$776,V$47)+'СЕТ СН'!$G$11+СВЦЭМ!$D$10+'СЕТ СН'!$G$6-'СЕТ СН'!$G$23</f>
        <v>902.90710180000008</v>
      </c>
      <c r="W68" s="36">
        <f>SUMIFS(СВЦЭМ!$D$33:$D$776,СВЦЭМ!$A$33:$A$776,$A68,СВЦЭМ!$B$33:$B$776,W$47)+'СЕТ СН'!$G$11+СВЦЭМ!$D$10+'СЕТ СН'!$G$6-'СЕТ СН'!$G$23</f>
        <v>898.72010810000006</v>
      </c>
      <c r="X68" s="36">
        <f>SUMIFS(СВЦЭМ!$D$33:$D$776,СВЦЭМ!$A$33:$A$776,$A68,СВЦЭМ!$B$33:$B$776,X$47)+'СЕТ СН'!$G$11+СВЦЭМ!$D$10+'СЕТ СН'!$G$6-'СЕТ СН'!$G$23</f>
        <v>858.69229568000003</v>
      </c>
      <c r="Y68" s="36">
        <f>SUMIFS(СВЦЭМ!$D$33:$D$776,СВЦЭМ!$A$33:$A$776,$A68,СВЦЭМ!$B$33:$B$776,Y$47)+'СЕТ СН'!$G$11+СВЦЭМ!$D$10+'СЕТ СН'!$G$6-'СЕТ СН'!$G$23</f>
        <v>826.78658874000007</v>
      </c>
    </row>
    <row r="69" spans="1:26" ht="15.75" x14ac:dyDescent="0.2">
      <c r="A69" s="35">
        <f t="shared" si="1"/>
        <v>43730</v>
      </c>
      <c r="B69" s="36">
        <f>SUMIFS(СВЦЭМ!$D$33:$D$776,СВЦЭМ!$A$33:$A$776,$A69,СВЦЭМ!$B$33:$B$776,B$47)+'СЕТ СН'!$G$11+СВЦЭМ!$D$10+'СЕТ СН'!$G$6-'СЕТ СН'!$G$23</f>
        <v>878.88919626000006</v>
      </c>
      <c r="C69" s="36">
        <f>SUMIFS(СВЦЭМ!$D$33:$D$776,СВЦЭМ!$A$33:$A$776,$A69,СВЦЭМ!$B$33:$B$776,C$47)+'СЕТ СН'!$G$11+СВЦЭМ!$D$10+'СЕТ СН'!$G$6-'СЕТ СН'!$G$23</f>
        <v>910.59981203000007</v>
      </c>
      <c r="D69" s="36">
        <f>SUMIFS(СВЦЭМ!$D$33:$D$776,СВЦЭМ!$A$33:$A$776,$A69,СВЦЭМ!$B$33:$B$776,D$47)+'СЕТ СН'!$G$11+СВЦЭМ!$D$10+'СЕТ СН'!$G$6-'СЕТ СН'!$G$23</f>
        <v>925.07634306</v>
      </c>
      <c r="E69" s="36">
        <f>SUMIFS(СВЦЭМ!$D$33:$D$776,СВЦЭМ!$A$33:$A$776,$A69,СВЦЭМ!$B$33:$B$776,E$47)+'СЕТ СН'!$G$11+СВЦЭМ!$D$10+'СЕТ СН'!$G$6-'СЕТ СН'!$G$23</f>
        <v>934.2773372800001</v>
      </c>
      <c r="F69" s="36">
        <f>SUMIFS(СВЦЭМ!$D$33:$D$776,СВЦЭМ!$A$33:$A$776,$A69,СВЦЭМ!$B$33:$B$776,F$47)+'СЕТ СН'!$G$11+СВЦЭМ!$D$10+'СЕТ СН'!$G$6-'СЕТ СН'!$G$23</f>
        <v>941.42628542</v>
      </c>
      <c r="G69" s="36">
        <f>SUMIFS(СВЦЭМ!$D$33:$D$776,СВЦЭМ!$A$33:$A$776,$A69,СВЦЭМ!$B$33:$B$776,G$47)+'СЕТ СН'!$G$11+СВЦЭМ!$D$10+'СЕТ СН'!$G$6-'СЕТ СН'!$G$23</f>
        <v>944.61050693000004</v>
      </c>
      <c r="H69" s="36">
        <f>SUMIFS(СВЦЭМ!$D$33:$D$776,СВЦЭМ!$A$33:$A$776,$A69,СВЦЭМ!$B$33:$B$776,H$47)+'СЕТ СН'!$G$11+СВЦЭМ!$D$10+'СЕТ СН'!$G$6-'СЕТ СН'!$G$23</f>
        <v>912.17841259000011</v>
      </c>
      <c r="I69" s="36">
        <f>SUMIFS(СВЦЭМ!$D$33:$D$776,СВЦЭМ!$A$33:$A$776,$A69,СВЦЭМ!$B$33:$B$776,I$47)+'СЕТ СН'!$G$11+СВЦЭМ!$D$10+'СЕТ СН'!$G$6-'СЕТ СН'!$G$23</f>
        <v>889.80070314000011</v>
      </c>
      <c r="J69" s="36">
        <f>SUMIFS(СВЦЭМ!$D$33:$D$776,СВЦЭМ!$A$33:$A$776,$A69,СВЦЭМ!$B$33:$B$776,J$47)+'СЕТ СН'!$G$11+СВЦЭМ!$D$10+'СЕТ СН'!$G$6-'СЕТ СН'!$G$23</f>
        <v>858.27118408000001</v>
      </c>
      <c r="K69" s="36">
        <f>SUMIFS(СВЦЭМ!$D$33:$D$776,СВЦЭМ!$A$33:$A$776,$A69,СВЦЭМ!$B$33:$B$776,K$47)+'СЕТ СН'!$G$11+СВЦЭМ!$D$10+'СЕТ СН'!$G$6-'СЕТ СН'!$G$23</f>
        <v>835.96601577000001</v>
      </c>
      <c r="L69" s="36">
        <f>SUMIFS(СВЦЭМ!$D$33:$D$776,СВЦЭМ!$A$33:$A$776,$A69,СВЦЭМ!$B$33:$B$776,L$47)+'СЕТ СН'!$G$11+СВЦЭМ!$D$10+'СЕТ СН'!$G$6-'СЕТ СН'!$G$23</f>
        <v>836.68997364000006</v>
      </c>
      <c r="M69" s="36">
        <f>SUMIFS(СВЦЭМ!$D$33:$D$776,СВЦЭМ!$A$33:$A$776,$A69,СВЦЭМ!$B$33:$B$776,M$47)+'СЕТ СН'!$G$11+СВЦЭМ!$D$10+'СЕТ СН'!$G$6-'СЕТ СН'!$G$23</f>
        <v>831.39642213000002</v>
      </c>
      <c r="N69" s="36">
        <f>SUMIFS(СВЦЭМ!$D$33:$D$776,СВЦЭМ!$A$33:$A$776,$A69,СВЦЭМ!$B$33:$B$776,N$47)+'СЕТ СН'!$G$11+СВЦЭМ!$D$10+'СЕТ СН'!$G$6-'СЕТ СН'!$G$23</f>
        <v>824.62804919000007</v>
      </c>
      <c r="O69" s="36">
        <f>SUMIFS(СВЦЭМ!$D$33:$D$776,СВЦЭМ!$A$33:$A$776,$A69,СВЦЭМ!$B$33:$B$776,O$47)+'СЕТ СН'!$G$11+СВЦЭМ!$D$10+'СЕТ СН'!$G$6-'СЕТ СН'!$G$23</f>
        <v>818.17402045000006</v>
      </c>
      <c r="P69" s="36">
        <f>SUMIFS(СВЦЭМ!$D$33:$D$776,СВЦЭМ!$A$33:$A$776,$A69,СВЦЭМ!$B$33:$B$776,P$47)+'СЕТ СН'!$G$11+СВЦЭМ!$D$10+'СЕТ СН'!$G$6-'СЕТ СН'!$G$23</f>
        <v>816.45488108000006</v>
      </c>
      <c r="Q69" s="36">
        <f>SUMIFS(СВЦЭМ!$D$33:$D$776,СВЦЭМ!$A$33:$A$776,$A69,СВЦЭМ!$B$33:$B$776,Q$47)+'СЕТ СН'!$G$11+СВЦЭМ!$D$10+'СЕТ СН'!$G$6-'СЕТ СН'!$G$23</f>
        <v>810.87888424000005</v>
      </c>
      <c r="R69" s="36">
        <f>SUMIFS(СВЦЭМ!$D$33:$D$776,СВЦЭМ!$A$33:$A$776,$A69,СВЦЭМ!$B$33:$B$776,R$47)+'СЕТ СН'!$G$11+СВЦЭМ!$D$10+'СЕТ СН'!$G$6-'СЕТ СН'!$G$23</f>
        <v>821.00180588000001</v>
      </c>
      <c r="S69" s="36">
        <f>SUMIFS(СВЦЭМ!$D$33:$D$776,СВЦЭМ!$A$33:$A$776,$A69,СВЦЭМ!$B$33:$B$776,S$47)+'СЕТ СН'!$G$11+СВЦЭМ!$D$10+'СЕТ СН'!$G$6-'СЕТ СН'!$G$23</f>
        <v>843.98322487000007</v>
      </c>
      <c r="T69" s="36">
        <f>SUMIFS(СВЦЭМ!$D$33:$D$776,СВЦЭМ!$A$33:$A$776,$A69,СВЦЭМ!$B$33:$B$776,T$47)+'СЕТ СН'!$G$11+СВЦЭМ!$D$10+'СЕТ СН'!$G$6-'СЕТ СН'!$G$23</f>
        <v>863.22757277000005</v>
      </c>
      <c r="U69" s="36">
        <f>SUMIFS(СВЦЭМ!$D$33:$D$776,СВЦЭМ!$A$33:$A$776,$A69,СВЦЭМ!$B$33:$B$776,U$47)+'СЕТ СН'!$G$11+СВЦЭМ!$D$10+'СЕТ СН'!$G$6-'СЕТ СН'!$G$23</f>
        <v>901.94241340000008</v>
      </c>
      <c r="V69" s="36">
        <f>SUMIFS(СВЦЭМ!$D$33:$D$776,СВЦЭМ!$A$33:$A$776,$A69,СВЦЭМ!$B$33:$B$776,V$47)+'СЕТ СН'!$G$11+СВЦЭМ!$D$10+'СЕТ СН'!$G$6-'СЕТ СН'!$G$23</f>
        <v>914.26635666000004</v>
      </c>
      <c r="W69" s="36">
        <f>SUMIFS(СВЦЭМ!$D$33:$D$776,СВЦЭМ!$A$33:$A$776,$A69,СВЦЭМ!$B$33:$B$776,W$47)+'СЕТ СН'!$G$11+СВЦЭМ!$D$10+'СЕТ СН'!$G$6-'СЕТ СН'!$G$23</f>
        <v>909.78369203000011</v>
      </c>
      <c r="X69" s="36">
        <f>SUMIFS(СВЦЭМ!$D$33:$D$776,СВЦЭМ!$A$33:$A$776,$A69,СВЦЭМ!$B$33:$B$776,X$47)+'СЕТ СН'!$G$11+СВЦЭМ!$D$10+'СЕТ СН'!$G$6-'СЕТ СН'!$G$23</f>
        <v>880.84473021000008</v>
      </c>
      <c r="Y69" s="36">
        <f>SUMIFS(СВЦЭМ!$D$33:$D$776,СВЦЭМ!$A$33:$A$776,$A69,СВЦЭМ!$B$33:$B$776,Y$47)+'СЕТ СН'!$G$11+СВЦЭМ!$D$10+'СЕТ СН'!$G$6-'СЕТ СН'!$G$23</f>
        <v>850.33071200000006</v>
      </c>
    </row>
    <row r="70" spans="1:26" ht="15.75" x14ac:dyDescent="0.2">
      <c r="A70" s="35">
        <f t="shared" si="1"/>
        <v>43731</v>
      </c>
      <c r="B70" s="36">
        <f>SUMIFS(СВЦЭМ!$D$33:$D$776,СВЦЭМ!$A$33:$A$776,$A70,СВЦЭМ!$B$33:$B$776,B$47)+'СЕТ СН'!$G$11+СВЦЭМ!$D$10+'СЕТ СН'!$G$6-'СЕТ СН'!$G$23</f>
        <v>914.06938451000008</v>
      </c>
      <c r="C70" s="36">
        <f>SUMIFS(СВЦЭМ!$D$33:$D$776,СВЦЭМ!$A$33:$A$776,$A70,СВЦЭМ!$B$33:$B$776,C$47)+'СЕТ СН'!$G$11+СВЦЭМ!$D$10+'СЕТ СН'!$G$6-'СЕТ СН'!$G$23</f>
        <v>944.18925463000005</v>
      </c>
      <c r="D70" s="36">
        <f>SUMIFS(СВЦЭМ!$D$33:$D$776,СВЦЭМ!$A$33:$A$776,$A70,СВЦЭМ!$B$33:$B$776,D$47)+'СЕТ СН'!$G$11+СВЦЭМ!$D$10+'СЕТ СН'!$G$6-'СЕТ СН'!$G$23</f>
        <v>975.6057034800001</v>
      </c>
      <c r="E70" s="36">
        <f>SUMIFS(СВЦЭМ!$D$33:$D$776,СВЦЭМ!$A$33:$A$776,$A70,СВЦЭМ!$B$33:$B$776,E$47)+'СЕТ СН'!$G$11+СВЦЭМ!$D$10+'СЕТ СН'!$G$6-'СЕТ СН'!$G$23</f>
        <v>992.34238911</v>
      </c>
      <c r="F70" s="36">
        <f>SUMIFS(СВЦЭМ!$D$33:$D$776,СВЦЭМ!$A$33:$A$776,$A70,СВЦЭМ!$B$33:$B$776,F$47)+'СЕТ СН'!$G$11+СВЦЭМ!$D$10+'СЕТ СН'!$G$6-'СЕТ СН'!$G$23</f>
        <v>998.7760294200001</v>
      </c>
      <c r="G70" s="36">
        <f>SUMIFS(СВЦЭМ!$D$33:$D$776,СВЦЭМ!$A$33:$A$776,$A70,СВЦЭМ!$B$33:$B$776,G$47)+'СЕТ СН'!$G$11+СВЦЭМ!$D$10+'СЕТ СН'!$G$6-'СЕТ СН'!$G$23</f>
        <v>984.35211924000009</v>
      </c>
      <c r="H70" s="36">
        <f>SUMIFS(СВЦЭМ!$D$33:$D$776,СВЦЭМ!$A$33:$A$776,$A70,СВЦЭМ!$B$33:$B$776,H$47)+'СЕТ СН'!$G$11+СВЦЭМ!$D$10+'СЕТ СН'!$G$6-'СЕТ СН'!$G$23</f>
        <v>934.87256437000008</v>
      </c>
      <c r="I70" s="36">
        <f>SUMIFS(СВЦЭМ!$D$33:$D$776,СВЦЭМ!$A$33:$A$776,$A70,СВЦЭМ!$B$33:$B$776,I$47)+'СЕТ СН'!$G$11+СВЦЭМ!$D$10+'СЕТ СН'!$G$6-'СЕТ СН'!$G$23</f>
        <v>861.21816351000007</v>
      </c>
      <c r="J70" s="36">
        <f>SUMIFS(СВЦЭМ!$D$33:$D$776,СВЦЭМ!$A$33:$A$776,$A70,СВЦЭМ!$B$33:$B$776,J$47)+'СЕТ СН'!$G$11+СВЦЭМ!$D$10+'СЕТ СН'!$G$6-'СЕТ СН'!$G$23</f>
        <v>843.18432425000003</v>
      </c>
      <c r="K70" s="36">
        <f>SUMIFS(СВЦЭМ!$D$33:$D$776,СВЦЭМ!$A$33:$A$776,$A70,СВЦЭМ!$B$33:$B$776,K$47)+'СЕТ СН'!$G$11+СВЦЭМ!$D$10+'СЕТ СН'!$G$6-'СЕТ СН'!$G$23</f>
        <v>822.84810137000011</v>
      </c>
      <c r="L70" s="36">
        <f>SUMIFS(СВЦЭМ!$D$33:$D$776,СВЦЭМ!$A$33:$A$776,$A70,СВЦЭМ!$B$33:$B$776,L$47)+'СЕТ СН'!$G$11+СВЦЭМ!$D$10+'СЕТ СН'!$G$6-'СЕТ СН'!$G$23</f>
        <v>814.77222198000004</v>
      </c>
      <c r="M70" s="36">
        <f>SUMIFS(СВЦЭМ!$D$33:$D$776,СВЦЭМ!$A$33:$A$776,$A70,СВЦЭМ!$B$33:$B$776,M$47)+'СЕТ СН'!$G$11+СВЦЭМ!$D$10+'СЕТ СН'!$G$6-'СЕТ СН'!$G$23</f>
        <v>819.53791328000011</v>
      </c>
      <c r="N70" s="36">
        <f>SUMIFS(СВЦЭМ!$D$33:$D$776,СВЦЭМ!$A$33:$A$776,$A70,СВЦЭМ!$B$33:$B$776,N$47)+'СЕТ СН'!$G$11+СВЦЭМ!$D$10+'СЕТ СН'!$G$6-'СЕТ СН'!$G$23</f>
        <v>823.43441183000004</v>
      </c>
      <c r="O70" s="36">
        <f>SUMIFS(СВЦЭМ!$D$33:$D$776,СВЦЭМ!$A$33:$A$776,$A70,СВЦЭМ!$B$33:$B$776,O$47)+'СЕТ СН'!$G$11+СВЦЭМ!$D$10+'СЕТ СН'!$G$6-'СЕТ СН'!$G$23</f>
        <v>828.20949580000001</v>
      </c>
      <c r="P70" s="36">
        <f>SUMIFS(СВЦЭМ!$D$33:$D$776,СВЦЭМ!$A$33:$A$776,$A70,СВЦЭМ!$B$33:$B$776,P$47)+'СЕТ СН'!$G$11+СВЦЭМ!$D$10+'СЕТ СН'!$G$6-'СЕТ СН'!$G$23</f>
        <v>827.84011909000003</v>
      </c>
      <c r="Q70" s="36">
        <f>SUMIFS(СВЦЭМ!$D$33:$D$776,СВЦЭМ!$A$33:$A$776,$A70,СВЦЭМ!$B$33:$B$776,Q$47)+'СЕТ СН'!$G$11+СВЦЭМ!$D$10+'СЕТ СН'!$G$6-'СЕТ СН'!$G$23</f>
        <v>839.37702550000006</v>
      </c>
      <c r="R70" s="36">
        <f>SUMIFS(СВЦЭМ!$D$33:$D$776,СВЦЭМ!$A$33:$A$776,$A70,СВЦЭМ!$B$33:$B$776,R$47)+'СЕТ СН'!$G$11+СВЦЭМ!$D$10+'СЕТ СН'!$G$6-'СЕТ СН'!$G$23</f>
        <v>804.22377988000005</v>
      </c>
      <c r="S70" s="36">
        <f>SUMIFS(СВЦЭМ!$D$33:$D$776,СВЦЭМ!$A$33:$A$776,$A70,СВЦЭМ!$B$33:$B$776,S$47)+'СЕТ СН'!$G$11+СВЦЭМ!$D$10+'СЕТ СН'!$G$6-'СЕТ СН'!$G$23</f>
        <v>757.94148267000003</v>
      </c>
      <c r="T70" s="36">
        <f>SUMIFS(СВЦЭМ!$D$33:$D$776,СВЦЭМ!$A$33:$A$776,$A70,СВЦЭМ!$B$33:$B$776,T$47)+'СЕТ СН'!$G$11+СВЦЭМ!$D$10+'СЕТ СН'!$G$6-'СЕТ СН'!$G$23</f>
        <v>768.22925733000011</v>
      </c>
      <c r="U70" s="36">
        <f>SUMIFS(СВЦЭМ!$D$33:$D$776,СВЦЭМ!$A$33:$A$776,$A70,СВЦЭМ!$B$33:$B$776,U$47)+'СЕТ СН'!$G$11+СВЦЭМ!$D$10+'СЕТ СН'!$G$6-'СЕТ СН'!$G$23</f>
        <v>807.2881182000001</v>
      </c>
      <c r="V70" s="36">
        <f>SUMIFS(СВЦЭМ!$D$33:$D$776,СВЦЭМ!$A$33:$A$776,$A70,СВЦЭМ!$B$33:$B$776,V$47)+'СЕТ СН'!$G$11+СВЦЭМ!$D$10+'СЕТ СН'!$G$6-'СЕТ СН'!$G$23</f>
        <v>813.28821534000008</v>
      </c>
      <c r="W70" s="36">
        <f>SUMIFS(СВЦЭМ!$D$33:$D$776,СВЦЭМ!$A$33:$A$776,$A70,СВЦЭМ!$B$33:$B$776,W$47)+'СЕТ СН'!$G$11+СВЦЭМ!$D$10+'СЕТ СН'!$G$6-'СЕТ СН'!$G$23</f>
        <v>815.09049863000007</v>
      </c>
      <c r="X70" s="36">
        <f>SUMIFS(СВЦЭМ!$D$33:$D$776,СВЦЭМ!$A$33:$A$776,$A70,СВЦЭМ!$B$33:$B$776,X$47)+'СЕТ СН'!$G$11+СВЦЭМ!$D$10+'СЕТ СН'!$G$6-'СЕТ СН'!$G$23</f>
        <v>782.75144104000003</v>
      </c>
      <c r="Y70" s="36">
        <f>SUMIFS(СВЦЭМ!$D$33:$D$776,СВЦЭМ!$A$33:$A$776,$A70,СВЦЭМ!$B$33:$B$776,Y$47)+'СЕТ СН'!$G$11+СВЦЭМ!$D$10+'СЕТ СН'!$G$6-'СЕТ СН'!$G$23</f>
        <v>809.61212452000007</v>
      </c>
    </row>
    <row r="71" spans="1:26" ht="15.75" x14ac:dyDescent="0.2">
      <c r="A71" s="35">
        <f t="shared" si="1"/>
        <v>43732</v>
      </c>
      <c r="B71" s="36">
        <f>SUMIFS(СВЦЭМ!$D$33:$D$776,СВЦЭМ!$A$33:$A$776,$A71,СВЦЭМ!$B$33:$B$776,B$47)+'СЕТ СН'!$G$11+СВЦЭМ!$D$10+'СЕТ СН'!$G$6-'СЕТ СН'!$G$23</f>
        <v>916.11351129000002</v>
      </c>
      <c r="C71" s="36">
        <f>SUMIFS(СВЦЭМ!$D$33:$D$776,СВЦЭМ!$A$33:$A$776,$A71,СВЦЭМ!$B$33:$B$776,C$47)+'СЕТ СН'!$G$11+СВЦЭМ!$D$10+'СЕТ СН'!$G$6-'СЕТ СН'!$G$23</f>
        <v>943.44350410000004</v>
      </c>
      <c r="D71" s="36">
        <f>SUMIFS(СВЦЭМ!$D$33:$D$776,СВЦЭМ!$A$33:$A$776,$A71,СВЦЭМ!$B$33:$B$776,D$47)+'СЕТ СН'!$G$11+СВЦЭМ!$D$10+'СЕТ СН'!$G$6-'СЕТ СН'!$G$23</f>
        <v>954.23933728000009</v>
      </c>
      <c r="E71" s="36">
        <f>SUMIFS(СВЦЭМ!$D$33:$D$776,СВЦЭМ!$A$33:$A$776,$A71,СВЦЭМ!$B$33:$B$776,E$47)+'СЕТ СН'!$G$11+СВЦЭМ!$D$10+'СЕТ СН'!$G$6-'СЕТ СН'!$G$23</f>
        <v>961.80795859000011</v>
      </c>
      <c r="F71" s="36">
        <f>SUMIFS(СВЦЭМ!$D$33:$D$776,СВЦЭМ!$A$33:$A$776,$A71,СВЦЭМ!$B$33:$B$776,F$47)+'СЕТ СН'!$G$11+СВЦЭМ!$D$10+'СЕТ СН'!$G$6-'СЕТ СН'!$G$23</f>
        <v>953.36350904000005</v>
      </c>
      <c r="G71" s="36">
        <f>SUMIFS(СВЦЭМ!$D$33:$D$776,СВЦЭМ!$A$33:$A$776,$A71,СВЦЭМ!$B$33:$B$776,G$47)+'СЕТ СН'!$G$11+СВЦЭМ!$D$10+'СЕТ СН'!$G$6-'СЕТ СН'!$G$23</f>
        <v>939.78775442000006</v>
      </c>
      <c r="H71" s="36">
        <f>SUMIFS(СВЦЭМ!$D$33:$D$776,СВЦЭМ!$A$33:$A$776,$A71,СВЦЭМ!$B$33:$B$776,H$47)+'СЕТ СН'!$G$11+СВЦЭМ!$D$10+'СЕТ СН'!$G$6-'СЕТ СН'!$G$23</f>
        <v>895.52060634000009</v>
      </c>
      <c r="I71" s="36">
        <f>SUMIFS(СВЦЭМ!$D$33:$D$776,СВЦЭМ!$A$33:$A$776,$A71,СВЦЭМ!$B$33:$B$776,I$47)+'СЕТ СН'!$G$11+СВЦЭМ!$D$10+'СЕТ СН'!$G$6-'СЕТ СН'!$G$23</f>
        <v>848.41344159000005</v>
      </c>
      <c r="J71" s="36">
        <f>SUMIFS(СВЦЭМ!$D$33:$D$776,СВЦЭМ!$A$33:$A$776,$A71,СВЦЭМ!$B$33:$B$776,J$47)+'СЕТ СН'!$G$11+СВЦЭМ!$D$10+'СЕТ СН'!$G$6-'СЕТ СН'!$G$23</f>
        <v>840.29934675000004</v>
      </c>
      <c r="K71" s="36">
        <f>SUMIFS(СВЦЭМ!$D$33:$D$776,СВЦЭМ!$A$33:$A$776,$A71,СВЦЭМ!$B$33:$B$776,K$47)+'СЕТ СН'!$G$11+СВЦЭМ!$D$10+'СЕТ СН'!$G$6-'СЕТ СН'!$G$23</f>
        <v>844.60088353000003</v>
      </c>
      <c r="L71" s="36">
        <f>SUMIFS(СВЦЭМ!$D$33:$D$776,СВЦЭМ!$A$33:$A$776,$A71,СВЦЭМ!$B$33:$B$776,L$47)+'СЕТ СН'!$G$11+СВЦЭМ!$D$10+'СЕТ СН'!$G$6-'СЕТ СН'!$G$23</f>
        <v>847.18864142000007</v>
      </c>
      <c r="M71" s="36">
        <f>SUMIFS(СВЦЭМ!$D$33:$D$776,СВЦЭМ!$A$33:$A$776,$A71,СВЦЭМ!$B$33:$B$776,M$47)+'СЕТ СН'!$G$11+СВЦЭМ!$D$10+'СЕТ СН'!$G$6-'СЕТ СН'!$G$23</f>
        <v>839.0148174200001</v>
      </c>
      <c r="N71" s="36">
        <f>SUMIFS(СВЦЭМ!$D$33:$D$776,СВЦЭМ!$A$33:$A$776,$A71,СВЦЭМ!$B$33:$B$776,N$47)+'СЕТ СН'!$G$11+СВЦЭМ!$D$10+'СЕТ СН'!$G$6-'СЕТ СН'!$G$23</f>
        <v>833.47024677000002</v>
      </c>
      <c r="O71" s="36">
        <f>SUMIFS(СВЦЭМ!$D$33:$D$776,СВЦЭМ!$A$33:$A$776,$A71,СВЦЭМ!$B$33:$B$776,O$47)+'СЕТ СН'!$G$11+СВЦЭМ!$D$10+'СЕТ СН'!$G$6-'СЕТ СН'!$G$23</f>
        <v>836.14036719000001</v>
      </c>
      <c r="P71" s="36">
        <f>SUMIFS(СВЦЭМ!$D$33:$D$776,СВЦЭМ!$A$33:$A$776,$A71,СВЦЭМ!$B$33:$B$776,P$47)+'СЕТ СН'!$G$11+СВЦЭМ!$D$10+'СЕТ СН'!$G$6-'СЕТ СН'!$G$23</f>
        <v>835.30300104000003</v>
      </c>
      <c r="Q71" s="36">
        <f>SUMIFS(СВЦЭМ!$D$33:$D$776,СВЦЭМ!$A$33:$A$776,$A71,СВЦЭМ!$B$33:$B$776,Q$47)+'СЕТ СН'!$G$11+СВЦЭМ!$D$10+'СЕТ СН'!$G$6-'СЕТ СН'!$G$23</f>
        <v>834.95615705</v>
      </c>
      <c r="R71" s="36">
        <f>SUMIFS(СВЦЭМ!$D$33:$D$776,СВЦЭМ!$A$33:$A$776,$A71,СВЦЭМ!$B$33:$B$776,R$47)+'СЕТ СН'!$G$11+СВЦЭМ!$D$10+'СЕТ СН'!$G$6-'СЕТ СН'!$G$23</f>
        <v>797.67477723000002</v>
      </c>
      <c r="S71" s="36">
        <f>SUMIFS(СВЦЭМ!$D$33:$D$776,СВЦЭМ!$A$33:$A$776,$A71,СВЦЭМ!$B$33:$B$776,S$47)+'СЕТ СН'!$G$11+СВЦЭМ!$D$10+'СЕТ СН'!$G$6-'СЕТ СН'!$G$23</f>
        <v>756.71944307000001</v>
      </c>
      <c r="T71" s="36">
        <f>SUMIFS(СВЦЭМ!$D$33:$D$776,СВЦЭМ!$A$33:$A$776,$A71,СВЦЭМ!$B$33:$B$776,T$47)+'СЕТ СН'!$G$11+СВЦЭМ!$D$10+'СЕТ СН'!$G$6-'СЕТ СН'!$G$23</f>
        <v>765.14008180000008</v>
      </c>
      <c r="U71" s="36">
        <f>SUMIFS(СВЦЭМ!$D$33:$D$776,СВЦЭМ!$A$33:$A$776,$A71,СВЦЭМ!$B$33:$B$776,U$47)+'СЕТ СН'!$G$11+СВЦЭМ!$D$10+'СЕТ СН'!$G$6-'СЕТ СН'!$G$23</f>
        <v>790.3575351500001</v>
      </c>
      <c r="V71" s="36">
        <f>SUMIFS(СВЦЭМ!$D$33:$D$776,СВЦЭМ!$A$33:$A$776,$A71,СВЦЭМ!$B$33:$B$776,V$47)+'СЕТ СН'!$G$11+СВЦЭМ!$D$10+'СЕТ СН'!$G$6-'СЕТ СН'!$G$23</f>
        <v>798.16485994000004</v>
      </c>
      <c r="W71" s="36">
        <f>SUMIFS(СВЦЭМ!$D$33:$D$776,СВЦЭМ!$A$33:$A$776,$A71,СВЦЭМ!$B$33:$B$776,W$47)+'СЕТ СН'!$G$11+СВЦЭМ!$D$10+'СЕТ СН'!$G$6-'СЕТ СН'!$G$23</f>
        <v>786.7752509500001</v>
      </c>
      <c r="X71" s="36">
        <f>SUMIFS(СВЦЭМ!$D$33:$D$776,СВЦЭМ!$A$33:$A$776,$A71,СВЦЭМ!$B$33:$B$776,X$47)+'СЕТ СН'!$G$11+СВЦЭМ!$D$10+'СЕТ СН'!$G$6-'СЕТ СН'!$G$23</f>
        <v>758.26412936000008</v>
      </c>
      <c r="Y71" s="36">
        <f>SUMIFS(СВЦЭМ!$D$33:$D$776,СВЦЭМ!$A$33:$A$776,$A71,СВЦЭМ!$B$33:$B$776,Y$47)+'СЕТ СН'!$G$11+СВЦЭМ!$D$10+'СЕТ СН'!$G$6-'СЕТ СН'!$G$23</f>
        <v>801.22967317000007</v>
      </c>
    </row>
    <row r="72" spans="1:26" ht="15.75" x14ac:dyDescent="0.2">
      <c r="A72" s="35">
        <f t="shared" si="1"/>
        <v>43733</v>
      </c>
      <c r="B72" s="36">
        <f>SUMIFS(СВЦЭМ!$D$33:$D$776,СВЦЭМ!$A$33:$A$776,$A72,СВЦЭМ!$B$33:$B$776,B$47)+'СЕТ СН'!$G$11+СВЦЭМ!$D$10+'СЕТ СН'!$G$6-'СЕТ СН'!$G$23</f>
        <v>858.21917601000007</v>
      </c>
      <c r="C72" s="36">
        <f>SUMIFS(СВЦЭМ!$D$33:$D$776,СВЦЭМ!$A$33:$A$776,$A72,СВЦЭМ!$B$33:$B$776,C$47)+'СЕТ СН'!$G$11+СВЦЭМ!$D$10+'СЕТ СН'!$G$6-'СЕТ СН'!$G$23</f>
        <v>888.80550337000011</v>
      </c>
      <c r="D72" s="36">
        <f>SUMIFS(СВЦЭМ!$D$33:$D$776,СВЦЭМ!$A$33:$A$776,$A72,СВЦЭМ!$B$33:$B$776,D$47)+'СЕТ СН'!$G$11+СВЦЭМ!$D$10+'СЕТ СН'!$G$6-'СЕТ СН'!$G$23</f>
        <v>907.58995646000005</v>
      </c>
      <c r="E72" s="36">
        <f>SUMIFS(СВЦЭМ!$D$33:$D$776,СВЦЭМ!$A$33:$A$776,$A72,СВЦЭМ!$B$33:$B$776,E$47)+'СЕТ СН'!$G$11+СВЦЭМ!$D$10+'СЕТ СН'!$G$6-'СЕТ СН'!$G$23</f>
        <v>902.18783599000005</v>
      </c>
      <c r="F72" s="36">
        <f>SUMIFS(СВЦЭМ!$D$33:$D$776,СВЦЭМ!$A$33:$A$776,$A72,СВЦЭМ!$B$33:$B$776,F$47)+'СЕТ СН'!$G$11+СВЦЭМ!$D$10+'СЕТ СН'!$G$6-'СЕТ СН'!$G$23</f>
        <v>903.02322279000009</v>
      </c>
      <c r="G72" s="36">
        <f>SUMIFS(СВЦЭМ!$D$33:$D$776,СВЦЭМ!$A$33:$A$776,$A72,СВЦЭМ!$B$33:$B$776,G$47)+'СЕТ СН'!$G$11+СВЦЭМ!$D$10+'СЕТ СН'!$G$6-'СЕТ СН'!$G$23</f>
        <v>889.07892045000006</v>
      </c>
      <c r="H72" s="36">
        <f>SUMIFS(СВЦЭМ!$D$33:$D$776,СВЦЭМ!$A$33:$A$776,$A72,СВЦЭМ!$B$33:$B$776,H$47)+'СЕТ СН'!$G$11+СВЦЭМ!$D$10+'СЕТ СН'!$G$6-'СЕТ СН'!$G$23</f>
        <v>842.85608819000004</v>
      </c>
      <c r="I72" s="36">
        <f>SUMIFS(СВЦЭМ!$D$33:$D$776,СВЦЭМ!$A$33:$A$776,$A72,СВЦЭМ!$B$33:$B$776,I$47)+'СЕТ СН'!$G$11+СВЦЭМ!$D$10+'СЕТ СН'!$G$6-'СЕТ СН'!$G$23</f>
        <v>795.71080483000003</v>
      </c>
      <c r="J72" s="36">
        <f>SUMIFS(СВЦЭМ!$D$33:$D$776,СВЦЭМ!$A$33:$A$776,$A72,СВЦЭМ!$B$33:$B$776,J$47)+'СЕТ СН'!$G$11+СВЦЭМ!$D$10+'СЕТ СН'!$G$6-'СЕТ СН'!$G$23</f>
        <v>769.08253681000008</v>
      </c>
      <c r="K72" s="36">
        <f>SUMIFS(СВЦЭМ!$D$33:$D$776,СВЦЭМ!$A$33:$A$776,$A72,СВЦЭМ!$B$33:$B$776,K$47)+'СЕТ СН'!$G$11+СВЦЭМ!$D$10+'СЕТ СН'!$G$6-'СЕТ СН'!$G$23</f>
        <v>756.84845074000009</v>
      </c>
      <c r="L72" s="36">
        <f>SUMIFS(СВЦЭМ!$D$33:$D$776,СВЦЭМ!$A$33:$A$776,$A72,СВЦЭМ!$B$33:$B$776,L$47)+'СЕТ СН'!$G$11+СВЦЭМ!$D$10+'СЕТ СН'!$G$6-'СЕТ СН'!$G$23</f>
        <v>760.21502838000004</v>
      </c>
      <c r="M72" s="36">
        <f>SUMIFS(СВЦЭМ!$D$33:$D$776,СВЦЭМ!$A$33:$A$776,$A72,СВЦЭМ!$B$33:$B$776,M$47)+'СЕТ СН'!$G$11+СВЦЭМ!$D$10+'СЕТ СН'!$G$6-'СЕТ СН'!$G$23</f>
        <v>770.46657552000011</v>
      </c>
      <c r="N72" s="36">
        <f>SUMIFS(СВЦЭМ!$D$33:$D$776,СВЦЭМ!$A$33:$A$776,$A72,СВЦЭМ!$B$33:$B$776,N$47)+'СЕТ СН'!$G$11+СВЦЭМ!$D$10+'СЕТ СН'!$G$6-'СЕТ СН'!$G$23</f>
        <v>778.84157748000007</v>
      </c>
      <c r="O72" s="36">
        <f>SUMIFS(СВЦЭМ!$D$33:$D$776,СВЦЭМ!$A$33:$A$776,$A72,СВЦЭМ!$B$33:$B$776,O$47)+'СЕТ СН'!$G$11+СВЦЭМ!$D$10+'СЕТ СН'!$G$6-'СЕТ СН'!$G$23</f>
        <v>781.84209662000001</v>
      </c>
      <c r="P72" s="36">
        <f>SUMIFS(СВЦЭМ!$D$33:$D$776,СВЦЭМ!$A$33:$A$776,$A72,СВЦЭМ!$B$33:$B$776,P$47)+'СЕТ СН'!$G$11+СВЦЭМ!$D$10+'СЕТ СН'!$G$6-'СЕТ СН'!$G$23</f>
        <v>791.93856316000006</v>
      </c>
      <c r="Q72" s="36">
        <f>SUMIFS(СВЦЭМ!$D$33:$D$776,СВЦЭМ!$A$33:$A$776,$A72,СВЦЭМ!$B$33:$B$776,Q$47)+'СЕТ СН'!$G$11+СВЦЭМ!$D$10+'СЕТ СН'!$G$6-'СЕТ СН'!$G$23</f>
        <v>795.83846142000004</v>
      </c>
      <c r="R72" s="36">
        <f>SUMIFS(СВЦЭМ!$D$33:$D$776,СВЦЭМ!$A$33:$A$776,$A72,СВЦЭМ!$B$33:$B$776,R$47)+'СЕТ СН'!$G$11+СВЦЭМ!$D$10+'СЕТ СН'!$G$6-'СЕТ СН'!$G$23</f>
        <v>807.23409838000009</v>
      </c>
      <c r="S72" s="36">
        <f>SUMIFS(СВЦЭМ!$D$33:$D$776,СВЦЭМ!$A$33:$A$776,$A72,СВЦЭМ!$B$33:$B$776,S$47)+'СЕТ СН'!$G$11+СВЦЭМ!$D$10+'СЕТ СН'!$G$6-'СЕТ СН'!$G$23</f>
        <v>810.18467229000009</v>
      </c>
      <c r="T72" s="36">
        <f>SUMIFS(СВЦЭМ!$D$33:$D$776,СВЦЭМ!$A$33:$A$776,$A72,СВЦЭМ!$B$33:$B$776,T$47)+'СЕТ СН'!$G$11+СВЦЭМ!$D$10+'СЕТ СН'!$G$6-'СЕТ СН'!$G$23</f>
        <v>807.03771570000004</v>
      </c>
      <c r="U72" s="36">
        <f>SUMIFS(СВЦЭМ!$D$33:$D$776,СВЦЭМ!$A$33:$A$776,$A72,СВЦЭМ!$B$33:$B$776,U$47)+'СЕТ СН'!$G$11+СВЦЭМ!$D$10+'СЕТ СН'!$G$6-'СЕТ СН'!$G$23</f>
        <v>823.6705718500001</v>
      </c>
      <c r="V72" s="36">
        <f>SUMIFS(СВЦЭМ!$D$33:$D$776,СВЦЭМ!$A$33:$A$776,$A72,СВЦЭМ!$B$33:$B$776,V$47)+'СЕТ СН'!$G$11+СВЦЭМ!$D$10+'СЕТ СН'!$G$6-'СЕТ СН'!$G$23</f>
        <v>830.68633653000006</v>
      </c>
      <c r="W72" s="36">
        <f>SUMIFS(СВЦЭМ!$D$33:$D$776,СВЦЭМ!$A$33:$A$776,$A72,СВЦЭМ!$B$33:$B$776,W$47)+'СЕТ СН'!$G$11+СВЦЭМ!$D$10+'СЕТ СН'!$G$6-'СЕТ СН'!$G$23</f>
        <v>812.62676461000001</v>
      </c>
      <c r="X72" s="36">
        <f>SUMIFS(СВЦЭМ!$D$33:$D$776,СВЦЭМ!$A$33:$A$776,$A72,СВЦЭМ!$B$33:$B$776,X$47)+'СЕТ СН'!$G$11+СВЦЭМ!$D$10+'СЕТ СН'!$G$6-'СЕТ СН'!$G$23</f>
        <v>795.18394274000002</v>
      </c>
      <c r="Y72" s="36">
        <f>SUMIFS(СВЦЭМ!$D$33:$D$776,СВЦЭМ!$A$33:$A$776,$A72,СВЦЭМ!$B$33:$B$776,Y$47)+'СЕТ СН'!$G$11+СВЦЭМ!$D$10+'СЕТ СН'!$G$6-'СЕТ СН'!$G$23</f>
        <v>778.79622975000007</v>
      </c>
    </row>
    <row r="73" spans="1:26" ht="15.75" x14ac:dyDescent="0.2">
      <c r="A73" s="35">
        <f t="shared" si="1"/>
        <v>43734</v>
      </c>
      <c r="B73" s="36">
        <f>SUMIFS(СВЦЭМ!$D$33:$D$776,СВЦЭМ!$A$33:$A$776,$A73,СВЦЭМ!$B$33:$B$776,B$47)+'СЕТ СН'!$G$11+СВЦЭМ!$D$10+'СЕТ СН'!$G$6-'СЕТ СН'!$G$23</f>
        <v>833.36280864000003</v>
      </c>
      <c r="C73" s="36">
        <f>SUMIFS(СВЦЭМ!$D$33:$D$776,СВЦЭМ!$A$33:$A$776,$A73,СВЦЭМ!$B$33:$B$776,C$47)+'СЕТ СН'!$G$11+СВЦЭМ!$D$10+'СЕТ СН'!$G$6-'СЕТ СН'!$G$23</f>
        <v>876.28221701000007</v>
      </c>
      <c r="D73" s="36">
        <f>SUMIFS(СВЦЭМ!$D$33:$D$776,СВЦЭМ!$A$33:$A$776,$A73,СВЦЭМ!$B$33:$B$776,D$47)+'СЕТ СН'!$G$11+СВЦЭМ!$D$10+'СЕТ СН'!$G$6-'СЕТ СН'!$G$23</f>
        <v>906.72056111000006</v>
      </c>
      <c r="E73" s="36">
        <f>SUMIFS(СВЦЭМ!$D$33:$D$776,СВЦЭМ!$A$33:$A$776,$A73,СВЦЭМ!$B$33:$B$776,E$47)+'СЕТ СН'!$G$11+СВЦЭМ!$D$10+'СЕТ СН'!$G$6-'СЕТ СН'!$G$23</f>
        <v>918.67732099000011</v>
      </c>
      <c r="F73" s="36">
        <f>SUMIFS(СВЦЭМ!$D$33:$D$776,СВЦЭМ!$A$33:$A$776,$A73,СВЦЭМ!$B$33:$B$776,F$47)+'СЕТ СН'!$G$11+СВЦЭМ!$D$10+'СЕТ СН'!$G$6-'СЕТ СН'!$G$23</f>
        <v>908.51171304000002</v>
      </c>
      <c r="G73" s="36">
        <f>SUMIFS(СВЦЭМ!$D$33:$D$776,СВЦЭМ!$A$33:$A$776,$A73,СВЦЭМ!$B$33:$B$776,G$47)+'СЕТ СН'!$G$11+СВЦЭМ!$D$10+'СЕТ СН'!$G$6-'СЕТ СН'!$G$23</f>
        <v>897.90879476000009</v>
      </c>
      <c r="H73" s="36">
        <f>SUMIFS(СВЦЭМ!$D$33:$D$776,СВЦЭМ!$A$33:$A$776,$A73,СВЦЭМ!$B$33:$B$776,H$47)+'СЕТ СН'!$G$11+СВЦЭМ!$D$10+'СЕТ СН'!$G$6-'СЕТ СН'!$G$23</f>
        <v>850.77254147000008</v>
      </c>
      <c r="I73" s="36">
        <f>SUMIFS(СВЦЭМ!$D$33:$D$776,СВЦЭМ!$A$33:$A$776,$A73,СВЦЭМ!$B$33:$B$776,I$47)+'СЕТ СН'!$G$11+СВЦЭМ!$D$10+'СЕТ СН'!$G$6-'СЕТ СН'!$G$23</f>
        <v>819.91091969000001</v>
      </c>
      <c r="J73" s="36">
        <f>SUMIFS(СВЦЭМ!$D$33:$D$776,СВЦЭМ!$A$33:$A$776,$A73,СВЦЭМ!$B$33:$B$776,J$47)+'СЕТ СН'!$G$11+СВЦЭМ!$D$10+'СЕТ СН'!$G$6-'СЕТ СН'!$G$23</f>
        <v>827.42673867000008</v>
      </c>
      <c r="K73" s="36">
        <f>SUMIFS(СВЦЭМ!$D$33:$D$776,СВЦЭМ!$A$33:$A$776,$A73,СВЦЭМ!$B$33:$B$776,K$47)+'СЕТ СН'!$G$11+СВЦЭМ!$D$10+'СЕТ СН'!$G$6-'СЕТ СН'!$G$23</f>
        <v>826.08813510000004</v>
      </c>
      <c r="L73" s="36">
        <f>SUMIFS(СВЦЭМ!$D$33:$D$776,СВЦЭМ!$A$33:$A$776,$A73,СВЦЭМ!$B$33:$B$776,L$47)+'СЕТ СН'!$G$11+СВЦЭМ!$D$10+'СЕТ СН'!$G$6-'СЕТ СН'!$G$23</f>
        <v>836.18051503000004</v>
      </c>
      <c r="M73" s="36">
        <f>SUMIFS(СВЦЭМ!$D$33:$D$776,СВЦЭМ!$A$33:$A$776,$A73,СВЦЭМ!$B$33:$B$776,M$47)+'СЕТ СН'!$G$11+СВЦЭМ!$D$10+'СЕТ СН'!$G$6-'СЕТ СН'!$G$23</f>
        <v>826.82781558000011</v>
      </c>
      <c r="N73" s="36">
        <f>SUMIFS(СВЦЭМ!$D$33:$D$776,СВЦЭМ!$A$33:$A$776,$A73,СВЦЭМ!$B$33:$B$776,N$47)+'СЕТ СН'!$G$11+СВЦЭМ!$D$10+'СЕТ СН'!$G$6-'СЕТ СН'!$G$23</f>
        <v>819.95134094000002</v>
      </c>
      <c r="O73" s="36">
        <f>SUMIFS(СВЦЭМ!$D$33:$D$776,СВЦЭМ!$A$33:$A$776,$A73,СВЦЭМ!$B$33:$B$776,O$47)+'СЕТ СН'!$G$11+СВЦЭМ!$D$10+'СЕТ СН'!$G$6-'СЕТ СН'!$G$23</f>
        <v>811.16033169000002</v>
      </c>
      <c r="P73" s="36">
        <f>SUMIFS(СВЦЭМ!$D$33:$D$776,СВЦЭМ!$A$33:$A$776,$A73,СВЦЭМ!$B$33:$B$776,P$47)+'СЕТ СН'!$G$11+СВЦЭМ!$D$10+'СЕТ СН'!$G$6-'СЕТ СН'!$G$23</f>
        <v>817.98508068000001</v>
      </c>
      <c r="Q73" s="36">
        <f>SUMIFS(СВЦЭМ!$D$33:$D$776,СВЦЭМ!$A$33:$A$776,$A73,СВЦЭМ!$B$33:$B$776,Q$47)+'СЕТ СН'!$G$11+СВЦЭМ!$D$10+'СЕТ СН'!$G$6-'СЕТ СН'!$G$23</f>
        <v>816.90873191000003</v>
      </c>
      <c r="R73" s="36">
        <f>SUMIFS(СВЦЭМ!$D$33:$D$776,СВЦЭМ!$A$33:$A$776,$A73,СВЦЭМ!$B$33:$B$776,R$47)+'СЕТ СН'!$G$11+СВЦЭМ!$D$10+'СЕТ СН'!$G$6-'СЕТ СН'!$G$23</f>
        <v>805.41692124000008</v>
      </c>
      <c r="S73" s="36">
        <f>SUMIFS(СВЦЭМ!$D$33:$D$776,СВЦЭМ!$A$33:$A$776,$A73,СВЦЭМ!$B$33:$B$776,S$47)+'СЕТ СН'!$G$11+СВЦЭМ!$D$10+'СЕТ СН'!$G$6-'СЕТ СН'!$G$23</f>
        <v>747.28259161000005</v>
      </c>
      <c r="T73" s="36">
        <f>SUMIFS(СВЦЭМ!$D$33:$D$776,СВЦЭМ!$A$33:$A$776,$A73,СВЦЭМ!$B$33:$B$776,T$47)+'СЕТ СН'!$G$11+СВЦЭМ!$D$10+'СЕТ СН'!$G$6-'СЕТ СН'!$G$23</f>
        <v>747.39107983000008</v>
      </c>
      <c r="U73" s="36">
        <f>SUMIFS(СВЦЭМ!$D$33:$D$776,СВЦЭМ!$A$33:$A$776,$A73,СВЦЭМ!$B$33:$B$776,U$47)+'СЕТ СН'!$G$11+СВЦЭМ!$D$10+'СЕТ СН'!$G$6-'СЕТ СН'!$G$23</f>
        <v>780.26559542000007</v>
      </c>
      <c r="V73" s="36">
        <f>SUMIFS(СВЦЭМ!$D$33:$D$776,СВЦЭМ!$A$33:$A$776,$A73,СВЦЭМ!$B$33:$B$776,V$47)+'СЕТ СН'!$G$11+СВЦЭМ!$D$10+'СЕТ СН'!$G$6-'СЕТ СН'!$G$23</f>
        <v>796.05684687000007</v>
      </c>
      <c r="W73" s="36">
        <f>SUMIFS(СВЦЭМ!$D$33:$D$776,СВЦЭМ!$A$33:$A$776,$A73,СВЦЭМ!$B$33:$B$776,W$47)+'СЕТ СН'!$G$11+СВЦЭМ!$D$10+'СЕТ СН'!$G$6-'СЕТ СН'!$G$23</f>
        <v>785.84279333000006</v>
      </c>
      <c r="X73" s="36">
        <f>SUMIFS(СВЦЭМ!$D$33:$D$776,СВЦЭМ!$A$33:$A$776,$A73,СВЦЭМ!$B$33:$B$776,X$47)+'СЕТ СН'!$G$11+СВЦЭМ!$D$10+'СЕТ СН'!$G$6-'СЕТ СН'!$G$23</f>
        <v>748.92886857000008</v>
      </c>
      <c r="Y73" s="36">
        <f>SUMIFS(СВЦЭМ!$D$33:$D$776,СВЦЭМ!$A$33:$A$776,$A73,СВЦЭМ!$B$33:$B$776,Y$47)+'СЕТ СН'!$G$11+СВЦЭМ!$D$10+'СЕТ СН'!$G$6-'СЕТ СН'!$G$23</f>
        <v>775.19847616000004</v>
      </c>
    </row>
    <row r="74" spans="1:26" ht="15.75" x14ac:dyDescent="0.2">
      <c r="A74" s="35">
        <f t="shared" si="1"/>
        <v>43735</v>
      </c>
      <c r="B74" s="36">
        <f>SUMIFS(СВЦЭМ!$D$33:$D$776,СВЦЭМ!$A$33:$A$776,$A74,СВЦЭМ!$B$33:$B$776,B$47)+'СЕТ СН'!$G$11+СВЦЭМ!$D$10+'СЕТ СН'!$G$6-'СЕТ СН'!$G$23</f>
        <v>868.28072984000005</v>
      </c>
      <c r="C74" s="36">
        <f>SUMIFS(СВЦЭМ!$D$33:$D$776,СВЦЭМ!$A$33:$A$776,$A74,СВЦЭМ!$B$33:$B$776,C$47)+'СЕТ СН'!$G$11+СВЦЭМ!$D$10+'СЕТ СН'!$G$6-'СЕТ СН'!$G$23</f>
        <v>901.6241376800001</v>
      </c>
      <c r="D74" s="36">
        <f>SUMIFS(СВЦЭМ!$D$33:$D$776,СВЦЭМ!$A$33:$A$776,$A74,СВЦЭМ!$B$33:$B$776,D$47)+'СЕТ СН'!$G$11+СВЦЭМ!$D$10+'СЕТ СН'!$G$6-'СЕТ СН'!$G$23</f>
        <v>928.93752997000001</v>
      </c>
      <c r="E74" s="36">
        <f>SUMIFS(СВЦЭМ!$D$33:$D$776,СВЦЭМ!$A$33:$A$776,$A74,СВЦЭМ!$B$33:$B$776,E$47)+'СЕТ СН'!$G$11+СВЦЭМ!$D$10+'СЕТ СН'!$G$6-'СЕТ СН'!$G$23</f>
        <v>934.64547871000002</v>
      </c>
      <c r="F74" s="36">
        <f>SUMIFS(СВЦЭМ!$D$33:$D$776,СВЦЭМ!$A$33:$A$776,$A74,СВЦЭМ!$B$33:$B$776,F$47)+'СЕТ СН'!$G$11+СВЦЭМ!$D$10+'СЕТ СН'!$G$6-'СЕТ СН'!$G$23</f>
        <v>943.18891337000002</v>
      </c>
      <c r="G74" s="36">
        <f>SUMIFS(СВЦЭМ!$D$33:$D$776,СВЦЭМ!$A$33:$A$776,$A74,СВЦЭМ!$B$33:$B$776,G$47)+'СЕТ СН'!$G$11+СВЦЭМ!$D$10+'СЕТ СН'!$G$6-'СЕТ СН'!$G$23</f>
        <v>918.79570688000001</v>
      </c>
      <c r="H74" s="36">
        <f>SUMIFS(СВЦЭМ!$D$33:$D$776,СВЦЭМ!$A$33:$A$776,$A74,СВЦЭМ!$B$33:$B$776,H$47)+'СЕТ СН'!$G$11+СВЦЭМ!$D$10+'СЕТ СН'!$G$6-'СЕТ СН'!$G$23</f>
        <v>875.29702206000002</v>
      </c>
      <c r="I74" s="36">
        <f>SUMIFS(СВЦЭМ!$D$33:$D$776,СВЦЭМ!$A$33:$A$776,$A74,СВЦЭМ!$B$33:$B$776,I$47)+'СЕТ СН'!$G$11+СВЦЭМ!$D$10+'СЕТ СН'!$G$6-'СЕТ СН'!$G$23</f>
        <v>818.70226441000011</v>
      </c>
      <c r="J74" s="36">
        <f>SUMIFS(СВЦЭМ!$D$33:$D$776,СВЦЭМ!$A$33:$A$776,$A74,СВЦЭМ!$B$33:$B$776,J$47)+'СЕТ СН'!$G$11+СВЦЭМ!$D$10+'СЕТ СН'!$G$6-'СЕТ СН'!$G$23</f>
        <v>844.32466683000007</v>
      </c>
      <c r="K74" s="36">
        <f>SUMIFS(СВЦЭМ!$D$33:$D$776,СВЦЭМ!$A$33:$A$776,$A74,СВЦЭМ!$B$33:$B$776,K$47)+'СЕТ СН'!$G$11+СВЦЭМ!$D$10+'СЕТ СН'!$G$6-'СЕТ СН'!$G$23</f>
        <v>853.64439273000005</v>
      </c>
      <c r="L74" s="36">
        <f>SUMIFS(СВЦЭМ!$D$33:$D$776,СВЦЭМ!$A$33:$A$776,$A74,СВЦЭМ!$B$33:$B$776,L$47)+'СЕТ СН'!$G$11+СВЦЭМ!$D$10+'СЕТ СН'!$G$6-'СЕТ СН'!$G$23</f>
        <v>848.5916868700001</v>
      </c>
      <c r="M74" s="36">
        <f>SUMIFS(СВЦЭМ!$D$33:$D$776,СВЦЭМ!$A$33:$A$776,$A74,СВЦЭМ!$B$33:$B$776,M$47)+'СЕТ СН'!$G$11+СВЦЭМ!$D$10+'СЕТ СН'!$G$6-'СЕТ СН'!$G$23</f>
        <v>845.22876552000002</v>
      </c>
      <c r="N74" s="36">
        <f>SUMIFS(СВЦЭМ!$D$33:$D$776,СВЦЭМ!$A$33:$A$776,$A74,СВЦЭМ!$B$33:$B$776,N$47)+'СЕТ СН'!$G$11+СВЦЭМ!$D$10+'СЕТ СН'!$G$6-'СЕТ СН'!$G$23</f>
        <v>831.03522193000003</v>
      </c>
      <c r="O74" s="36">
        <f>SUMIFS(СВЦЭМ!$D$33:$D$776,СВЦЭМ!$A$33:$A$776,$A74,СВЦЭМ!$B$33:$B$776,O$47)+'СЕТ СН'!$G$11+СВЦЭМ!$D$10+'СЕТ СН'!$G$6-'СЕТ СН'!$G$23</f>
        <v>828.33921385000008</v>
      </c>
      <c r="P74" s="36">
        <f>SUMIFS(СВЦЭМ!$D$33:$D$776,СВЦЭМ!$A$33:$A$776,$A74,СВЦЭМ!$B$33:$B$776,P$47)+'СЕТ СН'!$G$11+СВЦЭМ!$D$10+'СЕТ СН'!$G$6-'СЕТ СН'!$G$23</f>
        <v>821.98697113000003</v>
      </c>
      <c r="Q74" s="36">
        <f>SUMIFS(СВЦЭМ!$D$33:$D$776,СВЦЭМ!$A$33:$A$776,$A74,СВЦЭМ!$B$33:$B$776,Q$47)+'СЕТ СН'!$G$11+СВЦЭМ!$D$10+'СЕТ СН'!$G$6-'СЕТ СН'!$G$23</f>
        <v>825.23993762000009</v>
      </c>
      <c r="R74" s="36">
        <f>SUMIFS(СВЦЭМ!$D$33:$D$776,СВЦЭМ!$A$33:$A$776,$A74,СВЦЭМ!$B$33:$B$776,R$47)+'СЕТ СН'!$G$11+СВЦЭМ!$D$10+'СЕТ СН'!$G$6-'СЕТ СН'!$G$23</f>
        <v>838.73894177000011</v>
      </c>
      <c r="S74" s="36">
        <f>SUMIFS(СВЦЭМ!$D$33:$D$776,СВЦЭМ!$A$33:$A$776,$A74,СВЦЭМ!$B$33:$B$776,S$47)+'СЕТ СН'!$G$11+СВЦЭМ!$D$10+'СЕТ СН'!$G$6-'СЕТ СН'!$G$23</f>
        <v>840.37825264000003</v>
      </c>
      <c r="T74" s="36">
        <f>SUMIFS(СВЦЭМ!$D$33:$D$776,СВЦЭМ!$A$33:$A$776,$A74,СВЦЭМ!$B$33:$B$776,T$47)+'СЕТ СН'!$G$11+СВЦЭМ!$D$10+'СЕТ СН'!$G$6-'СЕТ СН'!$G$23</f>
        <v>854.39243561000001</v>
      </c>
      <c r="U74" s="36">
        <f>SUMIFS(СВЦЭМ!$D$33:$D$776,СВЦЭМ!$A$33:$A$776,$A74,СВЦЭМ!$B$33:$B$776,U$47)+'СЕТ СН'!$G$11+СВЦЭМ!$D$10+'СЕТ СН'!$G$6-'СЕТ СН'!$G$23</f>
        <v>828.67814673000009</v>
      </c>
      <c r="V74" s="36">
        <f>SUMIFS(СВЦЭМ!$D$33:$D$776,СВЦЭМ!$A$33:$A$776,$A74,СВЦЭМ!$B$33:$B$776,V$47)+'СЕТ СН'!$G$11+СВЦЭМ!$D$10+'СЕТ СН'!$G$6-'СЕТ СН'!$G$23</f>
        <v>790.34158441000011</v>
      </c>
      <c r="W74" s="36">
        <f>SUMIFS(СВЦЭМ!$D$33:$D$776,СВЦЭМ!$A$33:$A$776,$A74,СВЦЭМ!$B$33:$B$776,W$47)+'СЕТ СН'!$G$11+СВЦЭМ!$D$10+'СЕТ СН'!$G$6-'СЕТ СН'!$G$23</f>
        <v>776.03606494000007</v>
      </c>
      <c r="X74" s="36">
        <f>SUMIFS(СВЦЭМ!$D$33:$D$776,СВЦЭМ!$A$33:$A$776,$A74,СВЦЭМ!$B$33:$B$776,X$47)+'СЕТ СН'!$G$11+СВЦЭМ!$D$10+'СЕТ СН'!$G$6-'СЕТ СН'!$G$23</f>
        <v>745.40477457000009</v>
      </c>
      <c r="Y74" s="36">
        <f>SUMIFS(СВЦЭМ!$D$33:$D$776,СВЦЭМ!$A$33:$A$776,$A74,СВЦЭМ!$B$33:$B$776,Y$47)+'СЕТ СН'!$G$11+СВЦЭМ!$D$10+'СЕТ СН'!$G$6-'СЕТ СН'!$G$23</f>
        <v>756.52603770000007</v>
      </c>
    </row>
    <row r="75" spans="1:26" ht="15.75" x14ac:dyDescent="0.2">
      <c r="A75" s="35">
        <f t="shared" si="1"/>
        <v>43736</v>
      </c>
      <c r="B75" s="36">
        <f>SUMIFS(СВЦЭМ!$D$33:$D$776,СВЦЭМ!$A$33:$A$776,$A75,СВЦЭМ!$B$33:$B$776,B$47)+'СЕТ СН'!$G$11+СВЦЭМ!$D$10+'СЕТ СН'!$G$6-'СЕТ СН'!$G$23</f>
        <v>886.39227750000009</v>
      </c>
      <c r="C75" s="36">
        <f>SUMIFS(СВЦЭМ!$D$33:$D$776,СВЦЭМ!$A$33:$A$776,$A75,СВЦЭМ!$B$33:$B$776,C$47)+'СЕТ СН'!$G$11+СВЦЭМ!$D$10+'СЕТ СН'!$G$6-'СЕТ СН'!$G$23</f>
        <v>908.63887002000001</v>
      </c>
      <c r="D75" s="36">
        <f>SUMIFS(СВЦЭМ!$D$33:$D$776,СВЦЭМ!$A$33:$A$776,$A75,СВЦЭМ!$B$33:$B$776,D$47)+'СЕТ СН'!$G$11+СВЦЭМ!$D$10+'СЕТ СН'!$G$6-'СЕТ СН'!$G$23</f>
        <v>925.30124916000011</v>
      </c>
      <c r="E75" s="36">
        <f>SUMIFS(СВЦЭМ!$D$33:$D$776,СВЦЭМ!$A$33:$A$776,$A75,СВЦЭМ!$B$33:$B$776,E$47)+'СЕТ СН'!$G$11+СВЦЭМ!$D$10+'СЕТ СН'!$G$6-'СЕТ СН'!$G$23</f>
        <v>928.01204240000004</v>
      </c>
      <c r="F75" s="36">
        <f>SUMIFS(СВЦЭМ!$D$33:$D$776,СВЦЭМ!$A$33:$A$776,$A75,СВЦЭМ!$B$33:$B$776,F$47)+'СЕТ СН'!$G$11+СВЦЭМ!$D$10+'СЕТ СН'!$G$6-'СЕТ СН'!$G$23</f>
        <v>921.44753820000005</v>
      </c>
      <c r="G75" s="36">
        <f>SUMIFS(СВЦЭМ!$D$33:$D$776,СВЦЭМ!$A$33:$A$776,$A75,СВЦЭМ!$B$33:$B$776,G$47)+'СЕТ СН'!$G$11+СВЦЭМ!$D$10+'СЕТ СН'!$G$6-'СЕТ СН'!$G$23</f>
        <v>919.49171430000001</v>
      </c>
      <c r="H75" s="36">
        <f>SUMIFS(СВЦЭМ!$D$33:$D$776,СВЦЭМ!$A$33:$A$776,$A75,СВЦЭМ!$B$33:$B$776,H$47)+'СЕТ СН'!$G$11+СВЦЭМ!$D$10+'СЕТ СН'!$G$6-'СЕТ СН'!$G$23</f>
        <v>899.81510581000009</v>
      </c>
      <c r="I75" s="36">
        <f>SUMIFS(СВЦЭМ!$D$33:$D$776,СВЦЭМ!$A$33:$A$776,$A75,СВЦЭМ!$B$33:$B$776,I$47)+'СЕТ СН'!$G$11+СВЦЭМ!$D$10+'СЕТ СН'!$G$6-'СЕТ СН'!$G$23</f>
        <v>868.10795782000002</v>
      </c>
      <c r="J75" s="36">
        <f>SUMIFS(СВЦЭМ!$D$33:$D$776,СВЦЭМ!$A$33:$A$776,$A75,СВЦЭМ!$B$33:$B$776,J$47)+'СЕТ СН'!$G$11+СВЦЭМ!$D$10+'СЕТ СН'!$G$6-'СЕТ СН'!$G$23</f>
        <v>816.65221637000002</v>
      </c>
      <c r="K75" s="36">
        <f>SUMIFS(СВЦЭМ!$D$33:$D$776,СВЦЭМ!$A$33:$A$776,$A75,СВЦЭМ!$B$33:$B$776,K$47)+'СЕТ СН'!$G$11+СВЦЭМ!$D$10+'СЕТ СН'!$G$6-'СЕТ СН'!$G$23</f>
        <v>825.67102712000008</v>
      </c>
      <c r="L75" s="36">
        <f>SUMIFS(СВЦЭМ!$D$33:$D$776,СВЦЭМ!$A$33:$A$776,$A75,СВЦЭМ!$B$33:$B$776,L$47)+'СЕТ СН'!$G$11+СВЦЭМ!$D$10+'СЕТ СН'!$G$6-'СЕТ СН'!$G$23</f>
        <v>828.57685168</v>
      </c>
      <c r="M75" s="36">
        <f>SUMIFS(СВЦЭМ!$D$33:$D$776,СВЦЭМ!$A$33:$A$776,$A75,СВЦЭМ!$B$33:$B$776,M$47)+'СЕТ СН'!$G$11+СВЦЭМ!$D$10+'СЕТ СН'!$G$6-'СЕТ СН'!$G$23</f>
        <v>808.55598898000005</v>
      </c>
      <c r="N75" s="36">
        <f>SUMIFS(СВЦЭМ!$D$33:$D$776,СВЦЭМ!$A$33:$A$776,$A75,СВЦЭМ!$B$33:$B$776,N$47)+'СЕТ СН'!$G$11+СВЦЭМ!$D$10+'СЕТ СН'!$G$6-'СЕТ СН'!$G$23</f>
        <v>799.41162922000001</v>
      </c>
      <c r="O75" s="36">
        <f>SUMIFS(СВЦЭМ!$D$33:$D$776,СВЦЭМ!$A$33:$A$776,$A75,СВЦЭМ!$B$33:$B$776,O$47)+'СЕТ СН'!$G$11+СВЦЭМ!$D$10+'СЕТ СН'!$G$6-'СЕТ СН'!$G$23</f>
        <v>798.55829885000003</v>
      </c>
      <c r="P75" s="36">
        <f>SUMIFS(СВЦЭМ!$D$33:$D$776,СВЦЭМ!$A$33:$A$776,$A75,СВЦЭМ!$B$33:$B$776,P$47)+'СЕТ СН'!$G$11+СВЦЭМ!$D$10+'СЕТ СН'!$G$6-'СЕТ СН'!$G$23</f>
        <v>801.31551708000006</v>
      </c>
      <c r="Q75" s="36">
        <f>SUMIFS(СВЦЭМ!$D$33:$D$776,СВЦЭМ!$A$33:$A$776,$A75,СВЦЭМ!$B$33:$B$776,Q$47)+'СЕТ СН'!$G$11+СВЦЭМ!$D$10+'СЕТ СН'!$G$6-'СЕТ СН'!$G$23</f>
        <v>805.91326666000009</v>
      </c>
      <c r="R75" s="36">
        <f>SUMIFS(СВЦЭМ!$D$33:$D$776,СВЦЭМ!$A$33:$A$776,$A75,СВЦЭМ!$B$33:$B$776,R$47)+'СЕТ СН'!$G$11+СВЦЭМ!$D$10+'СЕТ СН'!$G$6-'СЕТ СН'!$G$23</f>
        <v>762.82926221000002</v>
      </c>
      <c r="S75" s="36">
        <f>SUMIFS(СВЦЭМ!$D$33:$D$776,СВЦЭМ!$A$33:$A$776,$A75,СВЦЭМ!$B$33:$B$776,S$47)+'СЕТ СН'!$G$11+СВЦЭМ!$D$10+'СЕТ СН'!$G$6-'СЕТ СН'!$G$23</f>
        <v>732.48313766000001</v>
      </c>
      <c r="T75" s="36">
        <f>SUMIFS(СВЦЭМ!$D$33:$D$776,СВЦЭМ!$A$33:$A$776,$A75,СВЦЭМ!$B$33:$B$776,T$47)+'СЕТ СН'!$G$11+СВЦЭМ!$D$10+'СЕТ СН'!$G$6-'СЕТ СН'!$G$23</f>
        <v>744.36691934000009</v>
      </c>
      <c r="U75" s="36">
        <f>SUMIFS(СВЦЭМ!$D$33:$D$776,СВЦЭМ!$A$33:$A$776,$A75,СВЦЭМ!$B$33:$B$776,U$47)+'СЕТ СН'!$G$11+СВЦЭМ!$D$10+'СЕТ СН'!$G$6-'СЕТ СН'!$G$23</f>
        <v>774.90167175000011</v>
      </c>
      <c r="V75" s="36">
        <f>SUMIFS(СВЦЭМ!$D$33:$D$776,СВЦЭМ!$A$33:$A$776,$A75,СВЦЭМ!$B$33:$B$776,V$47)+'СЕТ СН'!$G$11+СВЦЭМ!$D$10+'СЕТ СН'!$G$6-'СЕТ СН'!$G$23</f>
        <v>787.85931076000008</v>
      </c>
      <c r="W75" s="36">
        <f>SUMIFS(СВЦЭМ!$D$33:$D$776,СВЦЭМ!$A$33:$A$776,$A75,СВЦЭМ!$B$33:$B$776,W$47)+'СЕТ СН'!$G$11+СВЦЭМ!$D$10+'СЕТ СН'!$G$6-'СЕТ СН'!$G$23</f>
        <v>777.91105660000005</v>
      </c>
      <c r="X75" s="36">
        <f>SUMIFS(СВЦЭМ!$D$33:$D$776,СВЦЭМ!$A$33:$A$776,$A75,СВЦЭМ!$B$33:$B$776,X$47)+'СЕТ СН'!$G$11+СВЦЭМ!$D$10+'СЕТ СН'!$G$6-'СЕТ СН'!$G$23</f>
        <v>754.20696299000008</v>
      </c>
      <c r="Y75" s="36">
        <f>SUMIFS(СВЦЭМ!$D$33:$D$776,СВЦЭМ!$A$33:$A$776,$A75,СВЦЭМ!$B$33:$B$776,Y$47)+'СЕТ СН'!$G$11+СВЦЭМ!$D$10+'СЕТ СН'!$G$6-'СЕТ СН'!$G$23</f>
        <v>800.1717071600001</v>
      </c>
    </row>
    <row r="76" spans="1:26" ht="15.75" x14ac:dyDescent="0.2">
      <c r="A76" s="35">
        <f t="shared" si="1"/>
        <v>43737</v>
      </c>
      <c r="B76" s="36">
        <f>SUMIFS(СВЦЭМ!$D$33:$D$776,СВЦЭМ!$A$33:$A$776,$A76,СВЦЭМ!$B$33:$B$776,B$47)+'СЕТ СН'!$G$11+СВЦЭМ!$D$10+'СЕТ СН'!$G$6-'СЕТ СН'!$G$23</f>
        <v>870.97144013000002</v>
      </c>
      <c r="C76" s="36">
        <f>SUMIFS(СВЦЭМ!$D$33:$D$776,СВЦЭМ!$A$33:$A$776,$A76,СВЦЭМ!$B$33:$B$776,C$47)+'СЕТ СН'!$G$11+СВЦЭМ!$D$10+'СЕТ СН'!$G$6-'СЕТ СН'!$G$23</f>
        <v>895.83656782000003</v>
      </c>
      <c r="D76" s="36">
        <f>SUMIFS(СВЦЭМ!$D$33:$D$776,СВЦЭМ!$A$33:$A$776,$A76,СВЦЭМ!$B$33:$B$776,D$47)+'СЕТ СН'!$G$11+СВЦЭМ!$D$10+'СЕТ СН'!$G$6-'СЕТ СН'!$G$23</f>
        <v>909.25833475000002</v>
      </c>
      <c r="E76" s="36">
        <f>SUMIFS(СВЦЭМ!$D$33:$D$776,СВЦЭМ!$A$33:$A$776,$A76,СВЦЭМ!$B$33:$B$776,E$47)+'СЕТ СН'!$G$11+СВЦЭМ!$D$10+'СЕТ СН'!$G$6-'СЕТ СН'!$G$23</f>
        <v>916.55397225000002</v>
      </c>
      <c r="F76" s="36">
        <f>SUMIFS(СВЦЭМ!$D$33:$D$776,СВЦЭМ!$A$33:$A$776,$A76,СВЦЭМ!$B$33:$B$776,F$47)+'СЕТ СН'!$G$11+СВЦЭМ!$D$10+'СЕТ СН'!$G$6-'СЕТ СН'!$G$23</f>
        <v>918.40695143000005</v>
      </c>
      <c r="G76" s="36">
        <f>SUMIFS(СВЦЭМ!$D$33:$D$776,СВЦЭМ!$A$33:$A$776,$A76,СВЦЭМ!$B$33:$B$776,G$47)+'СЕТ СН'!$G$11+СВЦЭМ!$D$10+'СЕТ СН'!$G$6-'СЕТ СН'!$G$23</f>
        <v>910.5778360600001</v>
      </c>
      <c r="H76" s="36">
        <f>SUMIFS(СВЦЭМ!$D$33:$D$776,СВЦЭМ!$A$33:$A$776,$A76,СВЦЭМ!$B$33:$B$776,H$47)+'СЕТ СН'!$G$11+СВЦЭМ!$D$10+'СЕТ СН'!$G$6-'СЕТ СН'!$G$23</f>
        <v>893.03917273000002</v>
      </c>
      <c r="I76" s="36">
        <f>SUMIFS(СВЦЭМ!$D$33:$D$776,СВЦЭМ!$A$33:$A$776,$A76,СВЦЭМ!$B$33:$B$776,I$47)+'СЕТ СН'!$G$11+СВЦЭМ!$D$10+'СЕТ СН'!$G$6-'СЕТ СН'!$G$23</f>
        <v>879.64314697000009</v>
      </c>
      <c r="J76" s="36">
        <f>SUMIFS(СВЦЭМ!$D$33:$D$776,СВЦЭМ!$A$33:$A$776,$A76,СВЦЭМ!$B$33:$B$776,J$47)+'СЕТ СН'!$G$11+СВЦЭМ!$D$10+'СЕТ СН'!$G$6-'СЕТ СН'!$G$23</f>
        <v>840.06922653000004</v>
      </c>
      <c r="K76" s="36">
        <f>SUMIFS(СВЦЭМ!$D$33:$D$776,СВЦЭМ!$A$33:$A$776,$A76,СВЦЭМ!$B$33:$B$776,K$47)+'СЕТ СН'!$G$11+СВЦЭМ!$D$10+'СЕТ СН'!$G$6-'СЕТ СН'!$G$23</f>
        <v>816.0511360700001</v>
      </c>
      <c r="L76" s="36">
        <f>SUMIFS(СВЦЭМ!$D$33:$D$776,СВЦЭМ!$A$33:$A$776,$A76,СВЦЭМ!$B$33:$B$776,L$47)+'СЕТ СН'!$G$11+СВЦЭМ!$D$10+'СЕТ СН'!$G$6-'СЕТ СН'!$G$23</f>
        <v>822.81455742000003</v>
      </c>
      <c r="M76" s="36">
        <f>SUMIFS(СВЦЭМ!$D$33:$D$776,СВЦЭМ!$A$33:$A$776,$A76,СВЦЭМ!$B$33:$B$776,M$47)+'СЕТ СН'!$G$11+СВЦЭМ!$D$10+'СЕТ СН'!$G$6-'СЕТ СН'!$G$23</f>
        <v>807.12148446000003</v>
      </c>
      <c r="N76" s="36">
        <f>SUMIFS(СВЦЭМ!$D$33:$D$776,СВЦЭМ!$A$33:$A$776,$A76,СВЦЭМ!$B$33:$B$776,N$47)+'СЕТ СН'!$G$11+СВЦЭМ!$D$10+'СЕТ СН'!$G$6-'СЕТ СН'!$G$23</f>
        <v>804.69989501000009</v>
      </c>
      <c r="O76" s="36">
        <f>SUMIFS(СВЦЭМ!$D$33:$D$776,СВЦЭМ!$A$33:$A$776,$A76,СВЦЭМ!$B$33:$B$776,O$47)+'СЕТ СН'!$G$11+СВЦЭМ!$D$10+'СЕТ СН'!$G$6-'СЕТ СН'!$G$23</f>
        <v>807.00457843000004</v>
      </c>
      <c r="P76" s="36">
        <f>SUMIFS(СВЦЭМ!$D$33:$D$776,СВЦЭМ!$A$33:$A$776,$A76,СВЦЭМ!$B$33:$B$776,P$47)+'СЕТ СН'!$G$11+СВЦЭМ!$D$10+'СЕТ СН'!$G$6-'СЕТ СН'!$G$23</f>
        <v>819.07856994000008</v>
      </c>
      <c r="Q76" s="36">
        <f>SUMIFS(СВЦЭМ!$D$33:$D$776,СВЦЭМ!$A$33:$A$776,$A76,СВЦЭМ!$B$33:$B$776,Q$47)+'СЕТ СН'!$G$11+СВЦЭМ!$D$10+'СЕТ СН'!$G$6-'СЕТ СН'!$G$23</f>
        <v>825.99934371000006</v>
      </c>
      <c r="R76" s="36">
        <f>SUMIFS(СВЦЭМ!$D$33:$D$776,СВЦЭМ!$A$33:$A$776,$A76,СВЦЭМ!$B$33:$B$776,R$47)+'СЕТ СН'!$G$11+СВЦЭМ!$D$10+'СЕТ СН'!$G$6-'СЕТ СН'!$G$23</f>
        <v>782.11645500000009</v>
      </c>
      <c r="S76" s="36">
        <f>SUMIFS(СВЦЭМ!$D$33:$D$776,СВЦЭМ!$A$33:$A$776,$A76,СВЦЭМ!$B$33:$B$776,S$47)+'СЕТ СН'!$G$11+СВЦЭМ!$D$10+'СЕТ СН'!$G$6-'СЕТ СН'!$G$23</f>
        <v>745.77228657000001</v>
      </c>
      <c r="T76" s="36">
        <f>SUMIFS(СВЦЭМ!$D$33:$D$776,СВЦЭМ!$A$33:$A$776,$A76,СВЦЭМ!$B$33:$B$776,T$47)+'СЕТ СН'!$G$11+СВЦЭМ!$D$10+'СЕТ СН'!$G$6-'СЕТ СН'!$G$23</f>
        <v>763.35845007</v>
      </c>
      <c r="U76" s="36">
        <f>SUMIFS(СВЦЭМ!$D$33:$D$776,СВЦЭМ!$A$33:$A$776,$A76,СВЦЭМ!$B$33:$B$776,U$47)+'СЕТ СН'!$G$11+СВЦЭМ!$D$10+'СЕТ СН'!$G$6-'СЕТ СН'!$G$23</f>
        <v>797.51255810000009</v>
      </c>
      <c r="V76" s="36">
        <f>SUMIFS(СВЦЭМ!$D$33:$D$776,СВЦЭМ!$A$33:$A$776,$A76,СВЦЭМ!$B$33:$B$776,V$47)+'СЕТ СН'!$G$11+СВЦЭМ!$D$10+'СЕТ СН'!$G$6-'СЕТ СН'!$G$23</f>
        <v>809.69696572000009</v>
      </c>
      <c r="W76" s="36">
        <f>SUMIFS(СВЦЭМ!$D$33:$D$776,СВЦЭМ!$A$33:$A$776,$A76,СВЦЭМ!$B$33:$B$776,W$47)+'СЕТ СН'!$G$11+СВЦЭМ!$D$10+'СЕТ СН'!$G$6-'СЕТ СН'!$G$23</f>
        <v>800.86094530000003</v>
      </c>
      <c r="X76" s="36">
        <f>SUMIFS(СВЦЭМ!$D$33:$D$776,СВЦЭМ!$A$33:$A$776,$A76,СВЦЭМ!$B$33:$B$776,X$47)+'СЕТ СН'!$G$11+СВЦЭМ!$D$10+'СЕТ СН'!$G$6-'СЕТ СН'!$G$23</f>
        <v>764.36357420000002</v>
      </c>
      <c r="Y76" s="36">
        <f>SUMIFS(СВЦЭМ!$D$33:$D$776,СВЦЭМ!$A$33:$A$776,$A76,СВЦЭМ!$B$33:$B$776,Y$47)+'СЕТ СН'!$G$11+СВЦЭМ!$D$10+'СЕТ СН'!$G$6-'СЕТ СН'!$G$23</f>
        <v>758.73442359000001</v>
      </c>
    </row>
    <row r="77" spans="1:26" ht="15.75" x14ac:dyDescent="0.2">
      <c r="A77" s="35">
        <f t="shared" si="1"/>
        <v>43738</v>
      </c>
      <c r="B77" s="36">
        <f>SUMIFS(СВЦЭМ!$D$33:$D$776,СВЦЭМ!$A$33:$A$776,$A77,СВЦЭМ!$B$33:$B$776,B$47)+'СЕТ СН'!$G$11+СВЦЭМ!$D$10+'СЕТ СН'!$G$6-'СЕТ СН'!$G$23</f>
        <v>814.59582827000008</v>
      </c>
      <c r="C77" s="36">
        <f>SUMIFS(СВЦЭМ!$D$33:$D$776,СВЦЭМ!$A$33:$A$776,$A77,СВЦЭМ!$B$33:$B$776,C$47)+'СЕТ СН'!$G$11+СВЦЭМ!$D$10+'СЕТ СН'!$G$6-'СЕТ СН'!$G$23</f>
        <v>849.4054318200001</v>
      </c>
      <c r="D77" s="36">
        <f>SUMIFS(СВЦЭМ!$D$33:$D$776,СВЦЭМ!$A$33:$A$776,$A77,СВЦЭМ!$B$33:$B$776,D$47)+'СЕТ СН'!$G$11+СВЦЭМ!$D$10+'СЕТ СН'!$G$6-'СЕТ СН'!$G$23</f>
        <v>865.75459429</v>
      </c>
      <c r="E77" s="36">
        <f>SUMIFS(СВЦЭМ!$D$33:$D$776,СВЦЭМ!$A$33:$A$776,$A77,СВЦЭМ!$B$33:$B$776,E$47)+'СЕТ СН'!$G$11+СВЦЭМ!$D$10+'СЕТ СН'!$G$6-'СЕТ СН'!$G$23</f>
        <v>880.35863065000001</v>
      </c>
      <c r="F77" s="36">
        <f>SUMIFS(СВЦЭМ!$D$33:$D$776,СВЦЭМ!$A$33:$A$776,$A77,СВЦЭМ!$B$33:$B$776,F$47)+'СЕТ СН'!$G$11+СВЦЭМ!$D$10+'СЕТ СН'!$G$6-'СЕТ СН'!$G$23</f>
        <v>872.8020355000001</v>
      </c>
      <c r="G77" s="36">
        <f>SUMIFS(СВЦЭМ!$D$33:$D$776,СВЦЭМ!$A$33:$A$776,$A77,СВЦЭМ!$B$33:$B$776,G$47)+'СЕТ СН'!$G$11+СВЦЭМ!$D$10+'СЕТ СН'!$G$6-'СЕТ СН'!$G$23</f>
        <v>856.78848128000004</v>
      </c>
      <c r="H77" s="36">
        <f>SUMIFS(СВЦЭМ!$D$33:$D$776,СВЦЭМ!$A$33:$A$776,$A77,СВЦЭМ!$B$33:$B$776,H$47)+'СЕТ СН'!$G$11+СВЦЭМ!$D$10+'СЕТ СН'!$G$6-'СЕТ СН'!$G$23</f>
        <v>801.09060256000009</v>
      </c>
      <c r="I77" s="36">
        <f>SUMIFS(СВЦЭМ!$D$33:$D$776,СВЦЭМ!$A$33:$A$776,$A77,СВЦЭМ!$B$33:$B$776,I$47)+'СЕТ СН'!$G$11+СВЦЭМ!$D$10+'СЕТ СН'!$G$6-'СЕТ СН'!$G$23</f>
        <v>788.05942052</v>
      </c>
      <c r="J77" s="36">
        <f>SUMIFS(СВЦЭМ!$D$33:$D$776,СВЦЭМ!$A$33:$A$776,$A77,СВЦЭМ!$B$33:$B$776,J$47)+'СЕТ СН'!$G$11+СВЦЭМ!$D$10+'СЕТ СН'!$G$6-'СЕТ СН'!$G$23</f>
        <v>805.00861028000008</v>
      </c>
      <c r="K77" s="36">
        <f>SUMIFS(СВЦЭМ!$D$33:$D$776,СВЦЭМ!$A$33:$A$776,$A77,СВЦЭМ!$B$33:$B$776,K$47)+'СЕТ СН'!$G$11+СВЦЭМ!$D$10+'СЕТ СН'!$G$6-'СЕТ СН'!$G$23</f>
        <v>808.97313457000007</v>
      </c>
      <c r="L77" s="36">
        <f>SUMIFS(СВЦЭМ!$D$33:$D$776,СВЦЭМ!$A$33:$A$776,$A77,СВЦЭМ!$B$33:$B$776,L$47)+'СЕТ СН'!$G$11+СВЦЭМ!$D$10+'СЕТ СН'!$G$6-'СЕТ СН'!$G$23</f>
        <v>803.43923286000006</v>
      </c>
      <c r="M77" s="36">
        <f>SUMIFS(СВЦЭМ!$D$33:$D$776,СВЦЭМ!$A$33:$A$776,$A77,СВЦЭМ!$B$33:$B$776,M$47)+'СЕТ СН'!$G$11+СВЦЭМ!$D$10+'СЕТ СН'!$G$6-'СЕТ СН'!$G$23</f>
        <v>776.97573527000009</v>
      </c>
      <c r="N77" s="36">
        <f>SUMIFS(СВЦЭМ!$D$33:$D$776,СВЦЭМ!$A$33:$A$776,$A77,СВЦЭМ!$B$33:$B$776,N$47)+'СЕТ СН'!$G$11+СВЦЭМ!$D$10+'СЕТ СН'!$G$6-'СЕТ СН'!$G$23</f>
        <v>767.38803343000006</v>
      </c>
      <c r="O77" s="36">
        <f>SUMIFS(СВЦЭМ!$D$33:$D$776,СВЦЭМ!$A$33:$A$776,$A77,СВЦЭМ!$B$33:$B$776,O$47)+'СЕТ СН'!$G$11+СВЦЭМ!$D$10+'СЕТ СН'!$G$6-'СЕТ СН'!$G$23</f>
        <v>747.12672914000007</v>
      </c>
      <c r="P77" s="36">
        <f>SUMIFS(СВЦЭМ!$D$33:$D$776,СВЦЭМ!$A$33:$A$776,$A77,СВЦЭМ!$B$33:$B$776,P$47)+'СЕТ СН'!$G$11+СВЦЭМ!$D$10+'СЕТ СН'!$G$6-'СЕТ СН'!$G$23</f>
        <v>754.42256015000009</v>
      </c>
      <c r="Q77" s="36">
        <f>SUMIFS(СВЦЭМ!$D$33:$D$776,СВЦЭМ!$A$33:$A$776,$A77,СВЦЭМ!$B$33:$B$776,Q$47)+'СЕТ СН'!$G$11+СВЦЭМ!$D$10+'СЕТ СН'!$G$6-'СЕТ СН'!$G$23</f>
        <v>760.24301002000004</v>
      </c>
      <c r="R77" s="36">
        <f>SUMIFS(СВЦЭМ!$D$33:$D$776,СВЦЭМ!$A$33:$A$776,$A77,СВЦЭМ!$B$33:$B$776,R$47)+'СЕТ СН'!$G$11+СВЦЭМ!$D$10+'СЕТ СН'!$G$6-'СЕТ СН'!$G$23</f>
        <v>724.91551938000009</v>
      </c>
      <c r="S77" s="36">
        <f>SUMIFS(СВЦЭМ!$D$33:$D$776,СВЦЭМ!$A$33:$A$776,$A77,СВЦЭМ!$B$33:$B$776,S$47)+'СЕТ СН'!$G$11+СВЦЭМ!$D$10+'СЕТ СН'!$G$6-'СЕТ СН'!$G$23</f>
        <v>731.49046966000003</v>
      </c>
      <c r="T77" s="36">
        <f>SUMIFS(СВЦЭМ!$D$33:$D$776,СВЦЭМ!$A$33:$A$776,$A77,СВЦЭМ!$B$33:$B$776,T$47)+'СЕТ СН'!$G$11+СВЦЭМ!$D$10+'СЕТ СН'!$G$6-'СЕТ СН'!$G$23</f>
        <v>746.15312782000001</v>
      </c>
      <c r="U77" s="36">
        <f>SUMIFS(СВЦЭМ!$D$33:$D$776,СВЦЭМ!$A$33:$A$776,$A77,СВЦЭМ!$B$33:$B$776,U$47)+'СЕТ СН'!$G$11+СВЦЭМ!$D$10+'СЕТ СН'!$G$6-'СЕТ СН'!$G$23</f>
        <v>776.23683241000003</v>
      </c>
      <c r="V77" s="36">
        <f>SUMIFS(СВЦЭМ!$D$33:$D$776,СВЦЭМ!$A$33:$A$776,$A77,СВЦЭМ!$B$33:$B$776,V$47)+'СЕТ СН'!$G$11+СВЦЭМ!$D$10+'СЕТ СН'!$G$6-'СЕТ СН'!$G$23</f>
        <v>781.6317528300001</v>
      </c>
      <c r="W77" s="36">
        <f>SUMIFS(СВЦЭМ!$D$33:$D$776,СВЦЭМ!$A$33:$A$776,$A77,СВЦЭМ!$B$33:$B$776,W$47)+'СЕТ СН'!$G$11+СВЦЭМ!$D$10+'СЕТ СН'!$G$6-'СЕТ СН'!$G$23</f>
        <v>774.16584518000002</v>
      </c>
      <c r="X77" s="36">
        <f>SUMIFS(СВЦЭМ!$D$33:$D$776,СВЦЭМ!$A$33:$A$776,$A77,СВЦЭМ!$B$33:$B$776,X$47)+'СЕТ СН'!$G$11+СВЦЭМ!$D$10+'СЕТ СН'!$G$6-'СЕТ СН'!$G$23</f>
        <v>742.96535431000007</v>
      </c>
      <c r="Y77" s="36">
        <f>SUMIFS(СВЦЭМ!$D$33:$D$776,СВЦЭМ!$A$33:$A$776,$A77,СВЦЭМ!$B$33:$B$776,Y$47)+'СЕТ СН'!$G$11+СВЦЭМ!$D$10+'СЕТ СН'!$G$6-'СЕТ СН'!$G$23</f>
        <v>719.22852840000007</v>
      </c>
    </row>
    <row r="78" spans="1:26" ht="15.75" hidden="1" x14ac:dyDescent="0.2">
      <c r="A78" s="35">
        <f t="shared" si="1"/>
        <v>43739</v>
      </c>
      <c r="B78" s="36">
        <f>SUMIFS(СВЦЭМ!$D$33:$D$776,СВЦЭМ!$A$33:$A$776,$A78,СВЦЭМ!$B$33:$B$776,B$47)+'СЕТ СН'!$G$11+СВЦЭМ!$D$10+'СЕТ СН'!$G$6-'СЕТ СН'!$G$23</f>
        <v>192.39746391</v>
      </c>
      <c r="C78" s="36">
        <f>SUMIFS(СВЦЭМ!$D$33:$D$776,СВЦЭМ!$A$33:$A$776,$A78,СВЦЭМ!$B$33:$B$776,C$47)+'СЕТ СН'!$G$11+СВЦЭМ!$D$10+'СЕТ СН'!$G$6-'СЕТ СН'!$G$23</f>
        <v>192.39746391</v>
      </c>
      <c r="D78" s="36">
        <f>SUMIFS(СВЦЭМ!$D$33:$D$776,СВЦЭМ!$A$33:$A$776,$A78,СВЦЭМ!$B$33:$B$776,D$47)+'СЕТ СН'!$G$11+СВЦЭМ!$D$10+'СЕТ СН'!$G$6-'СЕТ СН'!$G$23</f>
        <v>192.39746391</v>
      </c>
      <c r="E78" s="36">
        <f>SUMIFS(СВЦЭМ!$D$33:$D$776,СВЦЭМ!$A$33:$A$776,$A78,СВЦЭМ!$B$33:$B$776,E$47)+'СЕТ СН'!$G$11+СВЦЭМ!$D$10+'СЕТ СН'!$G$6-'СЕТ СН'!$G$23</f>
        <v>192.39746391</v>
      </c>
      <c r="F78" s="36">
        <f>SUMIFS(СВЦЭМ!$D$33:$D$776,СВЦЭМ!$A$33:$A$776,$A78,СВЦЭМ!$B$33:$B$776,F$47)+'СЕТ СН'!$G$11+СВЦЭМ!$D$10+'СЕТ СН'!$G$6-'СЕТ СН'!$G$23</f>
        <v>192.39746391</v>
      </c>
      <c r="G78" s="36">
        <f>SUMIFS(СВЦЭМ!$D$33:$D$776,СВЦЭМ!$A$33:$A$776,$A78,СВЦЭМ!$B$33:$B$776,G$47)+'СЕТ СН'!$G$11+СВЦЭМ!$D$10+'СЕТ СН'!$G$6-'СЕТ СН'!$G$23</f>
        <v>192.39746391</v>
      </c>
      <c r="H78" s="36">
        <f>SUMIFS(СВЦЭМ!$D$33:$D$776,СВЦЭМ!$A$33:$A$776,$A78,СВЦЭМ!$B$33:$B$776,H$47)+'СЕТ СН'!$G$11+СВЦЭМ!$D$10+'СЕТ СН'!$G$6-'СЕТ СН'!$G$23</f>
        <v>192.39746391</v>
      </c>
      <c r="I78" s="36">
        <f>SUMIFS(СВЦЭМ!$D$33:$D$776,СВЦЭМ!$A$33:$A$776,$A78,СВЦЭМ!$B$33:$B$776,I$47)+'СЕТ СН'!$G$11+СВЦЭМ!$D$10+'СЕТ СН'!$G$6-'СЕТ СН'!$G$23</f>
        <v>192.39746391</v>
      </c>
      <c r="J78" s="36">
        <f>SUMIFS(СВЦЭМ!$D$33:$D$776,СВЦЭМ!$A$33:$A$776,$A78,СВЦЭМ!$B$33:$B$776,J$47)+'СЕТ СН'!$G$11+СВЦЭМ!$D$10+'СЕТ СН'!$G$6-'СЕТ СН'!$G$23</f>
        <v>192.39746391</v>
      </c>
      <c r="K78" s="36">
        <f>SUMIFS(СВЦЭМ!$D$33:$D$776,СВЦЭМ!$A$33:$A$776,$A78,СВЦЭМ!$B$33:$B$776,K$47)+'СЕТ СН'!$G$11+СВЦЭМ!$D$10+'СЕТ СН'!$G$6-'СЕТ СН'!$G$23</f>
        <v>192.39746391</v>
      </c>
      <c r="L78" s="36">
        <f>SUMIFS(СВЦЭМ!$D$33:$D$776,СВЦЭМ!$A$33:$A$776,$A78,СВЦЭМ!$B$33:$B$776,L$47)+'СЕТ СН'!$G$11+СВЦЭМ!$D$10+'СЕТ СН'!$G$6-'СЕТ СН'!$G$23</f>
        <v>192.39746391</v>
      </c>
      <c r="M78" s="36">
        <f>SUMIFS(СВЦЭМ!$D$33:$D$776,СВЦЭМ!$A$33:$A$776,$A78,СВЦЭМ!$B$33:$B$776,M$47)+'СЕТ СН'!$G$11+СВЦЭМ!$D$10+'СЕТ СН'!$G$6-'СЕТ СН'!$G$23</f>
        <v>192.39746391</v>
      </c>
      <c r="N78" s="36">
        <f>SUMIFS(СВЦЭМ!$D$33:$D$776,СВЦЭМ!$A$33:$A$776,$A78,СВЦЭМ!$B$33:$B$776,N$47)+'СЕТ СН'!$G$11+СВЦЭМ!$D$10+'СЕТ СН'!$G$6-'СЕТ СН'!$G$23</f>
        <v>192.39746391</v>
      </c>
      <c r="O78" s="36">
        <f>SUMIFS(СВЦЭМ!$D$33:$D$776,СВЦЭМ!$A$33:$A$776,$A78,СВЦЭМ!$B$33:$B$776,O$47)+'СЕТ СН'!$G$11+СВЦЭМ!$D$10+'СЕТ СН'!$G$6-'СЕТ СН'!$G$23</f>
        <v>192.39746391</v>
      </c>
      <c r="P78" s="36">
        <f>SUMIFS(СВЦЭМ!$D$33:$D$776,СВЦЭМ!$A$33:$A$776,$A78,СВЦЭМ!$B$33:$B$776,P$47)+'СЕТ СН'!$G$11+СВЦЭМ!$D$10+'СЕТ СН'!$G$6-'СЕТ СН'!$G$23</f>
        <v>192.39746391</v>
      </c>
      <c r="Q78" s="36">
        <f>SUMIFS(СВЦЭМ!$D$33:$D$776,СВЦЭМ!$A$33:$A$776,$A78,СВЦЭМ!$B$33:$B$776,Q$47)+'СЕТ СН'!$G$11+СВЦЭМ!$D$10+'СЕТ СН'!$G$6-'СЕТ СН'!$G$23</f>
        <v>192.39746391</v>
      </c>
      <c r="R78" s="36">
        <f>SUMIFS(СВЦЭМ!$D$33:$D$776,СВЦЭМ!$A$33:$A$776,$A78,СВЦЭМ!$B$33:$B$776,R$47)+'СЕТ СН'!$G$11+СВЦЭМ!$D$10+'СЕТ СН'!$G$6-'СЕТ СН'!$G$23</f>
        <v>192.39746391</v>
      </c>
      <c r="S78" s="36">
        <f>SUMIFS(СВЦЭМ!$D$33:$D$776,СВЦЭМ!$A$33:$A$776,$A78,СВЦЭМ!$B$33:$B$776,S$47)+'СЕТ СН'!$G$11+СВЦЭМ!$D$10+'СЕТ СН'!$G$6-'СЕТ СН'!$G$23</f>
        <v>192.39746391</v>
      </c>
      <c r="T78" s="36">
        <f>SUMIFS(СВЦЭМ!$D$33:$D$776,СВЦЭМ!$A$33:$A$776,$A78,СВЦЭМ!$B$33:$B$776,T$47)+'СЕТ СН'!$G$11+СВЦЭМ!$D$10+'СЕТ СН'!$G$6-'СЕТ СН'!$G$23</f>
        <v>192.39746391</v>
      </c>
      <c r="U78" s="36">
        <f>SUMIFS(СВЦЭМ!$D$33:$D$776,СВЦЭМ!$A$33:$A$776,$A78,СВЦЭМ!$B$33:$B$776,U$47)+'СЕТ СН'!$G$11+СВЦЭМ!$D$10+'СЕТ СН'!$G$6-'СЕТ СН'!$G$23</f>
        <v>192.39746391</v>
      </c>
      <c r="V78" s="36">
        <f>SUMIFS(СВЦЭМ!$D$33:$D$776,СВЦЭМ!$A$33:$A$776,$A78,СВЦЭМ!$B$33:$B$776,V$47)+'СЕТ СН'!$G$11+СВЦЭМ!$D$10+'СЕТ СН'!$G$6-'СЕТ СН'!$G$23</f>
        <v>192.39746391</v>
      </c>
      <c r="W78" s="36">
        <f>SUMIFS(СВЦЭМ!$D$33:$D$776,СВЦЭМ!$A$33:$A$776,$A78,СВЦЭМ!$B$33:$B$776,W$47)+'СЕТ СН'!$G$11+СВЦЭМ!$D$10+'СЕТ СН'!$G$6-'СЕТ СН'!$G$23</f>
        <v>192.39746391</v>
      </c>
      <c r="X78" s="36">
        <f>SUMIFS(СВЦЭМ!$D$33:$D$776,СВЦЭМ!$A$33:$A$776,$A78,СВЦЭМ!$B$33:$B$776,X$47)+'СЕТ СН'!$G$11+СВЦЭМ!$D$10+'СЕТ СН'!$G$6-'СЕТ СН'!$G$23</f>
        <v>192.39746391</v>
      </c>
      <c r="Y78" s="36">
        <f>SUMIFS(СВЦЭМ!$D$33:$D$776,СВЦЭМ!$A$33:$A$776,$A78,СВЦЭМ!$B$33:$B$776,Y$47)+'СЕТ СН'!$G$11+СВЦЭМ!$D$10+'СЕТ СН'!$G$6-'СЕТ СН'!$G$23</f>
        <v>192.39746391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3" t="s">
        <v>7</v>
      </c>
      <c r="B81" s="126" t="s">
        <v>72</v>
      </c>
      <c r="C81" s="127"/>
      <c r="D81" s="127"/>
      <c r="E81" s="127"/>
      <c r="F81" s="127"/>
      <c r="G81" s="127"/>
      <c r="H81" s="127"/>
      <c r="I81" s="127"/>
      <c r="J81" s="127"/>
      <c r="K81" s="127"/>
      <c r="L81" s="127"/>
      <c r="M81" s="127"/>
      <c r="N81" s="127"/>
      <c r="O81" s="127"/>
      <c r="P81" s="127"/>
      <c r="Q81" s="127"/>
      <c r="R81" s="127"/>
      <c r="S81" s="127"/>
      <c r="T81" s="127"/>
      <c r="U81" s="127"/>
      <c r="V81" s="127"/>
      <c r="W81" s="127"/>
      <c r="X81" s="127"/>
      <c r="Y81" s="128"/>
    </row>
    <row r="82" spans="1:27" ht="12.75" customHeight="1" x14ac:dyDescent="0.2">
      <c r="A82" s="124"/>
      <c r="B82" s="129"/>
      <c r="C82" s="130"/>
      <c r="D82" s="130"/>
      <c r="E82" s="130"/>
      <c r="F82" s="130"/>
      <c r="G82" s="130"/>
      <c r="H82" s="130"/>
      <c r="I82" s="130"/>
      <c r="J82" s="130"/>
      <c r="K82" s="130"/>
      <c r="L82" s="130"/>
      <c r="M82" s="130"/>
      <c r="N82" s="130"/>
      <c r="O82" s="130"/>
      <c r="P82" s="130"/>
      <c r="Q82" s="130"/>
      <c r="R82" s="130"/>
      <c r="S82" s="130"/>
      <c r="T82" s="130"/>
      <c r="U82" s="130"/>
      <c r="V82" s="130"/>
      <c r="W82" s="130"/>
      <c r="X82" s="130"/>
      <c r="Y82" s="131"/>
    </row>
    <row r="83" spans="1:27" ht="12.75" customHeight="1" x14ac:dyDescent="0.2">
      <c r="A83" s="12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01.09.2019</v>
      </c>
      <c r="B84" s="36">
        <f>SUMIFS(СВЦЭМ!$D$33:$D$776,СВЦЭМ!$A$33:$A$776,$A84,СВЦЭМ!$B$33:$B$776,B$83)+'СЕТ СН'!$H$11+СВЦЭМ!$D$10+'СЕТ СН'!$H$6-'СЕТ СН'!$H$23</f>
        <v>855.2870097</v>
      </c>
      <c r="C84" s="36">
        <f>SUMIFS(СВЦЭМ!$D$33:$D$776,СВЦЭМ!$A$33:$A$776,$A84,СВЦЭМ!$B$33:$B$776,C$83)+'СЕТ СН'!$H$11+СВЦЭМ!$D$10+'СЕТ СН'!$H$6-'СЕТ СН'!$H$23</f>
        <v>887.47385399999996</v>
      </c>
      <c r="D84" s="36">
        <f>SUMIFS(СВЦЭМ!$D$33:$D$776,СВЦЭМ!$A$33:$A$776,$A84,СВЦЭМ!$B$33:$B$776,D$83)+'СЕТ СН'!$H$11+СВЦЭМ!$D$10+'СЕТ СН'!$H$6-'СЕТ СН'!$H$23</f>
        <v>911.34389693000003</v>
      </c>
      <c r="E84" s="36">
        <f>SUMIFS(СВЦЭМ!$D$33:$D$776,СВЦЭМ!$A$33:$A$776,$A84,СВЦЭМ!$B$33:$B$776,E$83)+'СЕТ СН'!$H$11+СВЦЭМ!$D$10+'СЕТ СН'!$H$6-'СЕТ СН'!$H$23</f>
        <v>936.27413705000004</v>
      </c>
      <c r="F84" s="36">
        <f>SUMIFS(СВЦЭМ!$D$33:$D$776,СВЦЭМ!$A$33:$A$776,$A84,СВЦЭМ!$B$33:$B$776,F$83)+'СЕТ СН'!$H$11+СВЦЭМ!$D$10+'СЕТ СН'!$H$6-'СЕТ СН'!$H$23</f>
        <v>942.19090889999995</v>
      </c>
      <c r="G84" s="36">
        <f>SUMIFS(СВЦЭМ!$D$33:$D$776,СВЦЭМ!$A$33:$A$776,$A84,СВЦЭМ!$B$33:$B$776,G$83)+'СЕТ СН'!$H$11+СВЦЭМ!$D$10+'СЕТ СН'!$H$6-'СЕТ СН'!$H$23</f>
        <v>933.11995368999999</v>
      </c>
      <c r="H84" s="36">
        <f>SUMIFS(СВЦЭМ!$D$33:$D$776,СВЦЭМ!$A$33:$A$776,$A84,СВЦЭМ!$B$33:$B$776,H$83)+'СЕТ СН'!$H$11+СВЦЭМ!$D$10+'СЕТ СН'!$H$6-'СЕТ СН'!$H$23</f>
        <v>912.89202290000003</v>
      </c>
      <c r="I84" s="36">
        <f>SUMIFS(СВЦЭМ!$D$33:$D$776,СВЦЭМ!$A$33:$A$776,$A84,СВЦЭМ!$B$33:$B$776,I$83)+'СЕТ СН'!$H$11+СВЦЭМ!$D$10+'СЕТ СН'!$H$6-'СЕТ СН'!$H$23</f>
        <v>878.95553346999998</v>
      </c>
      <c r="J84" s="36">
        <f>SUMIFS(СВЦЭМ!$D$33:$D$776,СВЦЭМ!$A$33:$A$776,$A84,СВЦЭМ!$B$33:$B$776,J$83)+'СЕТ СН'!$H$11+СВЦЭМ!$D$10+'СЕТ СН'!$H$6-'СЕТ СН'!$H$23</f>
        <v>836.03523759999996</v>
      </c>
      <c r="K84" s="36">
        <f>SUMIFS(СВЦЭМ!$D$33:$D$776,СВЦЭМ!$A$33:$A$776,$A84,СВЦЭМ!$B$33:$B$776,K$83)+'СЕТ СН'!$H$11+СВЦЭМ!$D$10+'СЕТ СН'!$H$6-'СЕТ СН'!$H$23</f>
        <v>799.73725057000001</v>
      </c>
      <c r="L84" s="36">
        <f>SUMIFS(СВЦЭМ!$D$33:$D$776,СВЦЭМ!$A$33:$A$776,$A84,СВЦЭМ!$B$33:$B$776,L$83)+'СЕТ СН'!$H$11+СВЦЭМ!$D$10+'СЕТ СН'!$H$6-'СЕТ СН'!$H$23</f>
        <v>797.64040817</v>
      </c>
      <c r="M84" s="36">
        <f>SUMIFS(СВЦЭМ!$D$33:$D$776,СВЦЭМ!$A$33:$A$776,$A84,СВЦЭМ!$B$33:$B$776,M$83)+'СЕТ СН'!$H$11+СВЦЭМ!$D$10+'СЕТ СН'!$H$6-'СЕТ СН'!$H$23</f>
        <v>799.26744665000001</v>
      </c>
      <c r="N84" s="36">
        <f>SUMIFS(СВЦЭМ!$D$33:$D$776,СВЦЭМ!$A$33:$A$776,$A84,СВЦЭМ!$B$33:$B$776,N$83)+'СЕТ СН'!$H$11+СВЦЭМ!$D$10+'СЕТ СН'!$H$6-'СЕТ СН'!$H$23</f>
        <v>812.14708006000001</v>
      </c>
      <c r="O84" s="36">
        <f>SUMIFS(СВЦЭМ!$D$33:$D$776,СВЦЭМ!$A$33:$A$776,$A84,СВЦЭМ!$B$33:$B$776,O$83)+'СЕТ СН'!$H$11+СВЦЭМ!$D$10+'СЕТ СН'!$H$6-'СЕТ СН'!$H$23</f>
        <v>815.61190185999999</v>
      </c>
      <c r="P84" s="36">
        <f>SUMIFS(СВЦЭМ!$D$33:$D$776,СВЦЭМ!$A$33:$A$776,$A84,СВЦЭМ!$B$33:$B$776,P$83)+'СЕТ СН'!$H$11+СВЦЭМ!$D$10+'СЕТ СН'!$H$6-'СЕТ СН'!$H$23</f>
        <v>822.56321383</v>
      </c>
      <c r="Q84" s="36">
        <f>SUMIFS(СВЦЭМ!$D$33:$D$776,СВЦЭМ!$A$33:$A$776,$A84,СВЦЭМ!$B$33:$B$776,Q$83)+'СЕТ СН'!$H$11+СВЦЭМ!$D$10+'СЕТ СН'!$H$6-'СЕТ СН'!$H$23</f>
        <v>828.15934088000006</v>
      </c>
      <c r="R84" s="36">
        <f>SUMIFS(СВЦЭМ!$D$33:$D$776,СВЦЭМ!$A$33:$A$776,$A84,СВЦЭМ!$B$33:$B$776,R$83)+'СЕТ СН'!$H$11+СВЦЭМ!$D$10+'СЕТ СН'!$H$6-'СЕТ СН'!$H$23</f>
        <v>786.98267088</v>
      </c>
      <c r="S84" s="36">
        <f>SUMIFS(СВЦЭМ!$D$33:$D$776,СВЦЭМ!$A$33:$A$776,$A84,СВЦЭМ!$B$33:$B$776,S$83)+'СЕТ СН'!$H$11+СВЦЭМ!$D$10+'СЕТ СН'!$H$6-'СЕТ СН'!$H$23</f>
        <v>752.56968566</v>
      </c>
      <c r="T84" s="36">
        <f>SUMIFS(СВЦЭМ!$D$33:$D$776,СВЦЭМ!$A$33:$A$776,$A84,СВЦЭМ!$B$33:$B$776,T$83)+'СЕТ СН'!$H$11+СВЦЭМ!$D$10+'СЕТ СН'!$H$6-'СЕТ СН'!$H$23</f>
        <v>757.69392389999996</v>
      </c>
      <c r="U84" s="36">
        <f>SUMIFS(СВЦЭМ!$D$33:$D$776,СВЦЭМ!$A$33:$A$776,$A84,СВЦЭМ!$B$33:$B$776,U$83)+'СЕТ СН'!$H$11+СВЦЭМ!$D$10+'СЕТ СН'!$H$6-'СЕТ СН'!$H$23</f>
        <v>762.26256798999998</v>
      </c>
      <c r="V84" s="36">
        <f>SUMIFS(СВЦЭМ!$D$33:$D$776,СВЦЭМ!$A$33:$A$776,$A84,СВЦЭМ!$B$33:$B$776,V$83)+'СЕТ СН'!$H$11+СВЦЭМ!$D$10+'СЕТ СН'!$H$6-'СЕТ СН'!$H$23</f>
        <v>793.79729380000003</v>
      </c>
      <c r="W84" s="36">
        <f>SUMIFS(СВЦЭМ!$D$33:$D$776,СВЦЭМ!$A$33:$A$776,$A84,СВЦЭМ!$B$33:$B$776,W$83)+'СЕТ СН'!$H$11+СВЦЭМ!$D$10+'СЕТ СН'!$H$6-'СЕТ СН'!$H$23</f>
        <v>779.73946079999996</v>
      </c>
      <c r="X84" s="36">
        <f>SUMIFS(СВЦЭМ!$D$33:$D$776,СВЦЭМ!$A$33:$A$776,$A84,СВЦЭМ!$B$33:$B$776,X$83)+'СЕТ СН'!$H$11+СВЦЭМ!$D$10+'СЕТ СН'!$H$6-'СЕТ СН'!$H$23</f>
        <v>748.49648329000001</v>
      </c>
      <c r="Y84" s="36">
        <f>SUMIFS(СВЦЭМ!$D$33:$D$776,СВЦЭМ!$A$33:$A$776,$A84,СВЦЭМ!$B$33:$B$776,Y$83)+'СЕТ СН'!$H$11+СВЦЭМ!$D$10+'СЕТ СН'!$H$6-'СЕТ СН'!$H$23</f>
        <v>792.38079647999996</v>
      </c>
      <c r="AA84" s="45"/>
    </row>
    <row r="85" spans="1:27" ht="15.75" x14ac:dyDescent="0.2">
      <c r="A85" s="35">
        <f>A84+1</f>
        <v>43710</v>
      </c>
      <c r="B85" s="36">
        <f>SUMIFS(СВЦЭМ!$D$33:$D$776,СВЦЭМ!$A$33:$A$776,$A85,СВЦЭМ!$B$33:$B$776,B$83)+'СЕТ СН'!$H$11+СВЦЭМ!$D$10+'СЕТ СН'!$H$6-'СЕТ СН'!$H$23</f>
        <v>887.06664954999997</v>
      </c>
      <c r="C85" s="36">
        <f>SUMIFS(СВЦЭМ!$D$33:$D$776,СВЦЭМ!$A$33:$A$776,$A85,СВЦЭМ!$B$33:$B$776,C$83)+'СЕТ СН'!$H$11+СВЦЭМ!$D$10+'СЕТ СН'!$H$6-'СЕТ СН'!$H$23</f>
        <v>896.55409239000005</v>
      </c>
      <c r="D85" s="36">
        <f>SUMIFS(СВЦЭМ!$D$33:$D$776,СВЦЭМ!$A$33:$A$776,$A85,СВЦЭМ!$B$33:$B$776,D$83)+'СЕТ СН'!$H$11+СВЦЭМ!$D$10+'СЕТ СН'!$H$6-'СЕТ СН'!$H$23</f>
        <v>911.15336840999998</v>
      </c>
      <c r="E85" s="36">
        <f>SUMIFS(СВЦЭМ!$D$33:$D$776,СВЦЭМ!$A$33:$A$776,$A85,СВЦЭМ!$B$33:$B$776,E$83)+'СЕТ СН'!$H$11+СВЦЭМ!$D$10+'СЕТ СН'!$H$6-'СЕТ СН'!$H$23</f>
        <v>914.81207397000003</v>
      </c>
      <c r="F85" s="36">
        <f>SUMIFS(СВЦЭМ!$D$33:$D$776,СВЦЭМ!$A$33:$A$776,$A85,СВЦЭМ!$B$33:$B$776,F$83)+'СЕТ СН'!$H$11+СВЦЭМ!$D$10+'СЕТ СН'!$H$6-'СЕТ СН'!$H$23</f>
        <v>942.69930084999999</v>
      </c>
      <c r="G85" s="36">
        <f>SUMIFS(СВЦЭМ!$D$33:$D$776,СВЦЭМ!$A$33:$A$776,$A85,СВЦЭМ!$B$33:$B$776,G$83)+'СЕТ СН'!$H$11+СВЦЭМ!$D$10+'СЕТ СН'!$H$6-'СЕТ СН'!$H$23</f>
        <v>913.24717984000006</v>
      </c>
      <c r="H85" s="36">
        <f>SUMIFS(СВЦЭМ!$D$33:$D$776,СВЦЭМ!$A$33:$A$776,$A85,СВЦЭМ!$B$33:$B$776,H$83)+'СЕТ СН'!$H$11+СВЦЭМ!$D$10+'СЕТ СН'!$H$6-'СЕТ СН'!$H$23</f>
        <v>908.71948520000001</v>
      </c>
      <c r="I85" s="36">
        <f>SUMIFS(СВЦЭМ!$D$33:$D$776,СВЦЭМ!$A$33:$A$776,$A85,СВЦЭМ!$B$33:$B$776,I$83)+'СЕТ СН'!$H$11+СВЦЭМ!$D$10+'СЕТ СН'!$H$6-'СЕТ СН'!$H$23</f>
        <v>913.11135399</v>
      </c>
      <c r="J85" s="36">
        <f>SUMIFS(СВЦЭМ!$D$33:$D$776,СВЦЭМ!$A$33:$A$776,$A85,СВЦЭМ!$B$33:$B$776,J$83)+'СЕТ СН'!$H$11+СВЦЭМ!$D$10+'СЕТ СН'!$H$6-'СЕТ СН'!$H$23</f>
        <v>893.97839447000001</v>
      </c>
      <c r="K85" s="36">
        <f>SUMIFS(СВЦЭМ!$D$33:$D$776,СВЦЭМ!$A$33:$A$776,$A85,СВЦЭМ!$B$33:$B$776,K$83)+'СЕТ СН'!$H$11+СВЦЭМ!$D$10+'СЕТ СН'!$H$6-'СЕТ СН'!$H$23</f>
        <v>855.11945415000002</v>
      </c>
      <c r="L85" s="36">
        <f>SUMIFS(СВЦЭМ!$D$33:$D$776,СВЦЭМ!$A$33:$A$776,$A85,СВЦЭМ!$B$33:$B$776,L$83)+'СЕТ СН'!$H$11+СВЦЭМ!$D$10+'СЕТ СН'!$H$6-'СЕТ СН'!$H$23</f>
        <v>854.37785837000001</v>
      </c>
      <c r="M85" s="36">
        <f>SUMIFS(СВЦЭМ!$D$33:$D$776,СВЦЭМ!$A$33:$A$776,$A85,СВЦЭМ!$B$33:$B$776,M$83)+'СЕТ СН'!$H$11+СВЦЭМ!$D$10+'СЕТ СН'!$H$6-'СЕТ СН'!$H$23</f>
        <v>858.95056506000003</v>
      </c>
      <c r="N85" s="36">
        <f>SUMIFS(СВЦЭМ!$D$33:$D$776,СВЦЭМ!$A$33:$A$776,$A85,СВЦЭМ!$B$33:$B$776,N$83)+'СЕТ СН'!$H$11+СВЦЭМ!$D$10+'СЕТ СН'!$H$6-'СЕТ СН'!$H$23</f>
        <v>867.68225428000005</v>
      </c>
      <c r="O85" s="36">
        <f>SUMIFS(СВЦЭМ!$D$33:$D$776,СВЦЭМ!$A$33:$A$776,$A85,СВЦЭМ!$B$33:$B$776,O$83)+'СЕТ СН'!$H$11+СВЦЭМ!$D$10+'СЕТ СН'!$H$6-'СЕТ СН'!$H$23</f>
        <v>859.81346665000001</v>
      </c>
      <c r="P85" s="36">
        <f>SUMIFS(СВЦЭМ!$D$33:$D$776,СВЦЭМ!$A$33:$A$776,$A85,СВЦЭМ!$B$33:$B$776,P$83)+'СЕТ СН'!$H$11+СВЦЭМ!$D$10+'СЕТ СН'!$H$6-'СЕТ СН'!$H$23</f>
        <v>859.5886223</v>
      </c>
      <c r="Q85" s="36">
        <f>SUMIFS(СВЦЭМ!$D$33:$D$776,СВЦЭМ!$A$33:$A$776,$A85,СВЦЭМ!$B$33:$B$776,Q$83)+'СЕТ СН'!$H$11+СВЦЭМ!$D$10+'СЕТ СН'!$H$6-'СЕТ СН'!$H$23</f>
        <v>863.96360231999995</v>
      </c>
      <c r="R85" s="36">
        <f>SUMIFS(СВЦЭМ!$D$33:$D$776,СВЦЭМ!$A$33:$A$776,$A85,СВЦЭМ!$B$33:$B$776,R$83)+'СЕТ СН'!$H$11+СВЦЭМ!$D$10+'СЕТ СН'!$H$6-'СЕТ СН'!$H$23</f>
        <v>828.65843044999997</v>
      </c>
      <c r="S85" s="36">
        <f>SUMIFS(СВЦЭМ!$D$33:$D$776,СВЦЭМ!$A$33:$A$776,$A85,СВЦЭМ!$B$33:$B$776,S$83)+'СЕТ СН'!$H$11+СВЦЭМ!$D$10+'СЕТ СН'!$H$6-'СЕТ СН'!$H$23</f>
        <v>789.43377479000003</v>
      </c>
      <c r="T85" s="36">
        <f>SUMIFS(СВЦЭМ!$D$33:$D$776,СВЦЭМ!$A$33:$A$776,$A85,СВЦЭМ!$B$33:$B$776,T$83)+'СЕТ СН'!$H$11+СВЦЭМ!$D$10+'СЕТ СН'!$H$6-'СЕТ СН'!$H$23</f>
        <v>789.73171975000002</v>
      </c>
      <c r="U85" s="36">
        <f>SUMIFS(СВЦЭМ!$D$33:$D$776,СВЦЭМ!$A$33:$A$776,$A85,СВЦЭМ!$B$33:$B$776,U$83)+'СЕТ СН'!$H$11+СВЦЭМ!$D$10+'СЕТ СН'!$H$6-'СЕТ СН'!$H$23</f>
        <v>789.59064376000003</v>
      </c>
      <c r="V85" s="36">
        <f>SUMIFS(СВЦЭМ!$D$33:$D$776,СВЦЭМ!$A$33:$A$776,$A85,СВЦЭМ!$B$33:$B$776,V$83)+'СЕТ СН'!$H$11+СВЦЭМ!$D$10+'СЕТ СН'!$H$6-'СЕТ СН'!$H$23</f>
        <v>806.67983271000003</v>
      </c>
      <c r="W85" s="36">
        <f>SUMIFS(СВЦЭМ!$D$33:$D$776,СВЦЭМ!$A$33:$A$776,$A85,СВЦЭМ!$B$33:$B$776,W$83)+'СЕТ СН'!$H$11+СВЦЭМ!$D$10+'СЕТ СН'!$H$6-'СЕТ СН'!$H$23</f>
        <v>792.26099868999995</v>
      </c>
      <c r="X85" s="36">
        <f>SUMIFS(СВЦЭМ!$D$33:$D$776,СВЦЭМ!$A$33:$A$776,$A85,СВЦЭМ!$B$33:$B$776,X$83)+'СЕТ СН'!$H$11+СВЦЭМ!$D$10+'СЕТ СН'!$H$6-'СЕТ СН'!$H$23</f>
        <v>814.84760098000004</v>
      </c>
      <c r="Y85" s="36">
        <f>SUMIFS(СВЦЭМ!$D$33:$D$776,СВЦЭМ!$A$33:$A$776,$A85,СВЦЭМ!$B$33:$B$776,Y$83)+'СЕТ СН'!$H$11+СВЦЭМ!$D$10+'СЕТ СН'!$H$6-'СЕТ СН'!$H$23</f>
        <v>868.17738541999995</v>
      </c>
    </row>
    <row r="86" spans="1:27" ht="15.75" x14ac:dyDescent="0.2">
      <c r="A86" s="35">
        <f t="shared" ref="A86:A114" si="2">A85+1</f>
        <v>43711</v>
      </c>
      <c r="B86" s="36">
        <f>SUMIFS(СВЦЭМ!$D$33:$D$776,СВЦЭМ!$A$33:$A$776,$A86,СВЦЭМ!$B$33:$B$776,B$83)+'СЕТ СН'!$H$11+СВЦЭМ!$D$10+'СЕТ СН'!$H$6-'СЕТ СН'!$H$23</f>
        <v>934.61538859999996</v>
      </c>
      <c r="C86" s="36">
        <f>SUMIFS(СВЦЭМ!$D$33:$D$776,СВЦЭМ!$A$33:$A$776,$A86,СВЦЭМ!$B$33:$B$776,C$83)+'СЕТ СН'!$H$11+СВЦЭМ!$D$10+'СЕТ СН'!$H$6-'СЕТ СН'!$H$23</f>
        <v>948.92325736999999</v>
      </c>
      <c r="D86" s="36">
        <f>SUMIFS(СВЦЭМ!$D$33:$D$776,СВЦЭМ!$A$33:$A$776,$A86,СВЦЭМ!$B$33:$B$776,D$83)+'СЕТ СН'!$H$11+СВЦЭМ!$D$10+'СЕТ СН'!$H$6-'СЕТ СН'!$H$23</f>
        <v>940.22885536000001</v>
      </c>
      <c r="E86" s="36">
        <f>SUMIFS(СВЦЭМ!$D$33:$D$776,СВЦЭМ!$A$33:$A$776,$A86,СВЦЭМ!$B$33:$B$776,E$83)+'СЕТ СН'!$H$11+СВЦЭМ!$D$10+'СЕТ СН'!$H$6-'СЕТ СН'!$H$23</f>
        <v>930.59309625000003</v>
      </c>
      <c r="F86" s="36">
        <f>SUMIFS(СВЦЭМ!$D$33:$D$776,СВЦЭМ!$A$33:$A$776,$A86,СВЦЭМ!$B$33:$B$776,F$83)+'СЕТ СН'!$H$11+СВЦЭМ!$D$10+'СЕТ СН'!$H$6-'СЕТ СН'!$H$23</f>
        <v>931.95809875999998</v>
      </c>
      <c r="G86" s="36">
        <f>SUMIFS(СВЦЭМ!$D$33:$D$776,СВЦЭМ!$A$33:$A$776,$A86,СВЦЭМ!$B$33:$B$776,G$83)+'СЕТ СН'!$H$11+СВЦЭМ!$D$10+'СЕТ СН'!$H$6-'СЕТ СН'!$H$23</f>
        <v>933.76640235000002</v>
      </c>
      <c r="H86" s="36">
        <f>SUMIFS(СВЦЭМ!$D$33:$D$776,СВЦЭМ!$A$33:$A$776,$A86,СВЦЭМ!$B$33:$B$776,H$83)+'СЕТ СН'!$H$11+СВЦЭМ!$D$10+'СЕТ СН'!$H$6-'СЕТ СН'!$H$23</f>
        <v>930.68904119000001</v>
      </c>
      <c r="I86" s="36">
        <f>SUMIFS(СВЦЭМ!$D$33:$D$776,СВЦЭМ!$A$33:$A$776,$A86,СВЦЭМ!$B$33:$B$776,I$83)+'СЕТ СН'!$H$11+СВЦЭМ!$D$10+'СЕТ СН'!$H$6-'СЕТ СН'!$H$23</f>
        <v>917.67849067999998</v>
      </c>
      <c r="J86" s="36">
        <f>SUMIFS(СВЦЭМ!$D$33:$D$776,СВЦЭМ!$A$33:$A$776,$A86,СВЦЭМ!$B$33:$B$776,J$83)+'СЕТ СН'!$H$11+СВЦЭМ!$D$10+'СЕТ СН'!$H$6-'СЕТ СН'!$H$23</f>
        <v>869.65262285999995</v>
      </c>
      <c r="K86" s="36">
        <f>SUMIFS(СВЦЭМ!$D$33:$D$776,СВЦЭМ!$A$33:$A$776,$A86,СВЦЭМ!$B$33:$B$776,K$83)+'СЕТ СН'!$H$11+СВЦЭМ!$D$10+'СЕТ СН'!$H$6-'СЕТ СН'!$H$23</f>
        <v>872.99513286000001</v>
      </c>
      <c r="L86" s="36">
        <f>SUMIFS(СВЦЭМ!$D$33:$D$776,СВЦЭМ!$A$33:$A$776,$A86,СВЦЭМ!$B$33:$B$776,L$83)+'СЕТ СН'!$H$11+СВЦЭМ!$D$10+'СЕТ СН'!$H$6-'СЕТ СН'!$H$23</f>
        <v>875.13783066999997</v>
      </c>
      <c r="M86" s="36">
        <f>SUMIFS(СВЦЭМ!$D$33:$D$776,СВЦЭМ!$A$33:$A$776,$A86,СВЦЭМ!$B$33:$B$776,M$83)+'СЕТ СН'!$H$11+СВЦЭМ!$D$10+'СЕТ СН'!$H$6-'СЕТ СН'!$H$23</f>
        <v>869.82844540999997</v>
      </c>
      <c r="N86" s="36">
        <f>SUMIFS(СВЦЭМ!$D$33:$D$776,СВЦЭМ!$A$33:$A$776,$A86,СВЦЭМ!$B$33:$B$776,N$83)+'СЕТ СН'!$H$11+СВЦЭМ!$D$10+'СЕТ СН'!$H$6-'СЕТ СН'!$H$23</f>
        <v>868.16873658999998</v>
      </c>
      <c r="O86" s="36">
        <f>SUMIFS(СВЦЭМ!$D$33:$D$776,СВЦЭМ!$A$33:$A$776,$A86,СВЦЭМ!$B$33:$B$776,O$83)+'СЕТ СН'!$H$11+СВЦЭМ!$D$10+'СЕТ СН'!$H$6-'СЕТ СН'!$H$23</f>
        <v>868.08400404999998</v>
      </c>
      <c r="P86" s="36">
        <f>SUMIFS(СВЦЭМ!$D$33:$D$776,СВЦЭМ!$A$33:$A$776,$A86,СВЦЭМ!$B$33:$B$776,P$83)+'СЕТ СН'!$H$11+СВЦЭМ!$D$10+'СЕТ СН'!$H$6-'СЕТ СН'!$H$23</f>
        <v>872.65499059000001</v>
      </c>
      <c r="Q86" s="36">
        <f>SUMIFS(СВЦЭМ!$D$33:$D$776,СВЦЭМ!$A$33:$A$776,$A86,СВЦЭМ!$B$33:$B$776,Q$83)+'СЕТ СН'!$H$11+СВЦЭМ!$D$10+'СЕТ СН'!$H$6-'СЕТ СН'!$H$23</f>
        <v>872.13970633999998</v>
      </c>
      <c r="R86" s="36">
        <f>SUMIFS(СВЦЭМ!$D$33:$D$776,СВЦЭМ!$A$33:$A$776,$A86,СВЦЭМ!$B$33:$B$776,R$83)+'СЕТ СН'!$H$11+СВЦЭМ!$D$10+'СЕТ СН'!$H$6-'СЕТ СН'!$H$23</f>
        <v>827.25890475999995</v>
      </c>
      <c r="S86" s="36">
        <f>SUMIFS(СВЦЭМ!$D$33:$D$776,СВЦЭМ!$A$33:$A$776,$A86,СВЦЭМ!$B$33:$B$776,S$83)+'СЕТ СН'!$H$11+СВЦЭМ!$D$10+'СЕТ СН'!$H$6-'СЕТ СН'!$H$23</f>
        <v>790.43953132000001</v>
      </c>
      <c r="T86" s="36">
        <f>SUMIFS(СВЦЭМ!$D$33:$D$776,СВЦЭМ!$A$33:$A$776,$A86,СВЦЭМ!$B$33:$B$776,T$83)+'СЕТ СН'!$H$11+СВЦЭМ!$D$10+'СЕТ СН'!$H$6-'СЕТ СН'!$H$23</f>
        <v>802.70757501000003</v>
      </c>
      <c r="U86" s="36">
        <f>SUMIFS(СВЦЭМ!$D$33:$D$776,СВЦЭМ!$A$33:$A$776,$A86,СВЦЭМ!$B$33:$B$776,U$83)+'СЕТ СН'!$H$11+СВЦЭМ!$D$10+'СЕТ СН'!$H$6-'СЕТ СН'!$H$23</f>
        <v>807.20352702000002</v>
      </c>
      <c r="V86" s="36">
        <f>SUMIFS(СВЦЭМ!$D$33:$D$776,СВЦЭМ!$A$33:$A$776,$A86,СВЦЭМ!$B$33:$B$776,V$83)+'СЕТ СН'!$H$11+СВЦЭМ!$D$10+'СЕТ СН'!$H$6-'СЕТ СН'!$H$23</f>
        <v>826.41741708999996</v>
      </c>
      <c r="W86" s="36">
        <f>SUMIFS(СВЦЭМ!$D$33:$D$776,СВЦЭМ!$A$33:$A$776,$A86,СВЦЭМ!$B$33:$B$776,W$83)+'СЕТ СН'!$H$11+СВЦЭМ!$D$10+'СЕТ СН'!$H$6-'СЕТ СН'!$H$23</f>
        <v>811.46708753999997</v>
      </c>
      <c r="X86" s="36">
        <f>SUMIFS(СВЦЭМ!$D$33:$D$776,СВЦЭМ!$A$33:$A$776,$A86,СВЦЭМ!$B$33:$B$776,X$83)+'СЕТ СН'!$H$11+СВЦЭМ!$D$10+'СЕТ СН'!$H$6-'СЕТ СН'!$H$23</f>
        <v>785.25657652999996</v>
      </c>
      <c r="Y86" s="36">
        <f>SUMIFS(СВЦЭМ!$D$33:$D$776,СВЦЭМ!$A$33:$A$776,$A86,СВЦЭМ!$B$33:$B$776,Y$83)+'СЕТ СН'!$H$11+СВЦЭМ!$D$10+'СЕТ СН'!$H$6-'СЕТ СН'!$H$23</f>
        <v>863.25195023000003</v>
      </c>
    </row>
    <row r="87" spans="1:27" ht="15.75" x14ac:dyDescent="0.2">
      <c r="A87" s="35">
        <f t="shared" si="2"/>
        <v>43712</v>
      </c>
      <c r="B87" s="36">
        <f>SUMIFS(СВЦЭМ!$D$33:$D$776,СВЦЭМ!$A$33:$A$776,$A87,СВЦЭМ!$B$33:$B$776,B$83)+'СЕТ СН'!$H$11+СВЦЭМ!$D$10+'СЕТ СН'!$H$6-'СЕТ СН'!$H$23</f>
        <v>932.13543430000004</v>
      </c>
      <c r="C87" s="36">
        <f>SUMIFS(СВЦЭМ!$D$33:$D$776,СВЦЭМ!$A$33:$A$776,$A87,СВЦЭМ!$B$33:$B$776,C$83)+'СЕТ СН'!$H$11+СВЦЭМ!$D$10+'СЕТ СН'!$H$6-'СЕТ СН'!$H$23</f>
        <v>937.36710127000003</v>
      </c>
      <c r="D87" s="36">
        <f>SUMIFS(СВЦЭМ!$D$33:$D$776,СВЦЭМ!$A$33:$A$776,$A87,СВЦЭМ!$B$33:$B$776,D$83)+'СЕТ СН'!$H$11+СВЦЭМ!$D$10+'СЕТ СН'!$H$6-'СЕТ СН'!$H$23</f>
        <v>932.27117310000006</v>
      </c>
      <c r="E87" s="36">
        <f>SUMIFS(СВЦЭМ!$D$33:$D$776,СВЦЭМ!$A$33:$A$776,$A87,СВЦЭМ!$B$33:$B$776,E$83)+'СЕТ СН'!$H$11+СВЦЭМ!$D$10+'СЕТ СН'!$H$6-'СЕТ СН'!$H$23</f>
        <v>926.98858686000005</v>
      </c>
      <c r="F87" s="36">
        <f>SUMIFS(СВЦЭМ!$D$33:$D$776,СВЦЭМ!$A$33:$A$776,$A87,СВЦЭМ!$B$33:$B$776,F$83)+'СЕТ СН'!$H$11+СВЦЭМ!$D$10+'СЕТ СН'!$H$6-'СЕТ СН'!$H$23</f>
        <v>914.17132792999996</v>
      </c>
      <c r="G87" s="36">
        <f>SUMIFS(СВЦЭМ!$D$33:$D$776,СВЦЭМ!$A$33:$A$776,$A87,СВЦЭМ!$B$33:$B$776,G$83)+'СЕТ СН'!$H$11+СВЦЭМ!$D$10+'СЕТ СН'!$H$6-'СЕТ СН'!$H$23</f>
        <v>926.83248805000005</v>
      </c>
      <c r="H87" s="36">
        <f>SUMIFS(СВЦЭМ!$D$33:$D$776,СВЦЭМ!$A$33:$A$776,$A87,СВЦЭМ!$B$33:$B$776,H$83)+'СЕТ СН'!$H$11+СВЦЭМ!$D$10+'СЕТ СН'!$H$6-'СЕТ СН'!$H$23</f>
        <v>896.56390677000002</v>
      </c>
      <c r="I87" s="36">
        <f>SUMIFS(СВЦЭМ!$D$33:$D$776,СВЦЭМ!$A$33:$A$776,$A87,СВЦЭМ!$B$33:$B$776,I$83)+'СЕТ СН'!$H$11+СВЦЭМ!$D$10+'СЕТ СН'!$H$6-'СЕТ СН'!$H$23</f>
        <v>884.38523477000001</v>
      </c>
      <c r="J87" s="36">
        <f>SUMIFS(СВЦЭМ!$D$33:$D$776,СВЦЭМ!$A$33:$A$776,$A87,СВЦЭМ!$B$33:$B$776,J$83)+'СЕТ СН'!$H$11+СВЦЭМ!$D$10+'СЕТ СН'!$H$6-'СЕТ СН'!$H$23</f>
        <v>873.26159484000004</v>
      </c>
      <c r="K87" s="36">
        <f>SUMIFS(СВЦЭМ!$D$33:$D$776,СВЦЭМ!$A$33:$A$776,$A87,СВЦЭМ!$B$33:$B$776,K$83)+'СЕТ СН'!$H$11+СВЦЭМ!$D$10+'СЕТ СН'!$H$6-'СЕТ СН'!$H$23</f>
        <v>881.29123182000001</v>
      </c>
      <c r="L87" s="36">
        <f>SUMIFS(СВЦЭМ!$D$33:$D$776,СВЦЭМ!$A$33:$A$776,$A87,СВЦЭМ!$B$33:$B$776,L$83)+'СЕТ СН'!$H$11+СВЦЭМ!$D$10+'СЕТ СН'!$H$6-'СЕТ СН'!$H$23</f>
        <v>886.94615922000003</v>
      </c>
      <c r="M87" s="36">
        <f>SUMIFS(СВЦЭМ!$D$33:$D$776,СВЦЭМ!$A$33:$A$776,$A87,СВЦЭМ!$B$33:$B$776,M$83)+'СЕТ СН'!$H$11+СВЦЭМ!$D$10+'СЕТ СН'!$H$6-'СЕТ СН'!$H$23</f>
        <v>887.82712005999997</v>
      </c>
      <c r="N87" s="36">
        <f>SUMIFS(СВЦЭМ!$D$33:$D$776,СВЦЭМ!$A$33:$A$776,$A87,СВЦЭМ!$B$33:$B$776,N$83)+'СЕТ СН'!$H$11+СВЦЭМ!$D$10+'СЕТ СН'!$H$6-'СЕТ СН'!$H$23</f>
        <v>884.70947692000004</v>
      </c>
      <c r="O87" s="36">
        <f>SUMIFS(СВЦЭМ!$D$33:$D$776,СВЦЭМ!$A$33:$A$776,$A87,СВЦЭМ!$B$33:$B$776,O$83)+'СЕТ СН'!$H$11+СВЦЭМ!$D$10+'СЕТ СН'!$H$6-'СЕТ СН'!$H$23</f>
        <v>885.15412790000005</v>
      </c>
      <c r="P87" s="36">
        <f>SUMIFS(СВЦЭМ!$D$33:$D$776,СВЦЭМ!$A$33:$A$776,$A87,СВЦЭМ!$B$33:$B$776,P$83)+'СЕТ СН'!$H$11+СВЦЭМ!$D$10+'СЕТ СН'!$H$6-'СЕТ СН'!$H$23</f>
        <v>889.73439846999997</v>
      </c>
      <c r="Q87" s="36">
        <f>SUMIFS(СВЦЭМ!$D$33:$D$776,СВЦЭМ!$A$33:$A$776,$A87,СВЦЭМ!$B$33:$B$776,Q$83)+'СЕТ СН'!$H$11+СВЦЭМ!$D$10+'СЕТ СН'!$H$6-'СЕТ СН'!$H$23</f>
        <v>884.60756508999998</v>
      </c>
      <c r="R87" s="36">
        <f>SUMIFS(СВЦЭМ!$D$33:$D$776,СВЦЭМ!$A$33:$A$776,$A87,СВЦЭМ!$B$33:$B$776,R$83)+'СЕТ СН'!$H$11+СВЦЭМ!$D$10+'СЕТ СН'!$H$6-'СЕТ СН'!$H$23</f>
        <v>836.26020374999996</v>
      </c>
      <c r="S87" s="36">
        <f>SUMIFS(СВЦЭМ!$D$33:$D$776,СВЦЭМ!$A$33:$A$776,$A87,СВЦЭМ!$B$33:$B$776,S$83)+'СЕТ СН'!$H$11+СВЦЭМ!$D$10+'СЕТ СН'!$H$6-'СЕТ СН'!$H$23</f>
        <v>801.61423668999998</v>
      </c>
      <c r="T87" s="36">
        <f>SUMIFS(СВЦЭМ!$D$33:$D$776,СВЦЭМ!$A$33:$A$776,$A87,СВЦЭМ!$B$33:$B$776,T$83)+'СЕТ СН'!$H$11+СВЦЭМ!$D$10+'СЕТ СН'!$H$6-'СЕТ СН'!$H$23</f>
        <v>801.91706522000004</v>
      </c>
      <c r="U87" s="36">
        <f>SUMIFS(СВЦЭМ!$D$33:$D$776,СВЦЭМ!$A$33:$A$776,$A87,СВЦЭМ!$B$33:$B$776,U$83)+'СЕТ СН'!$H$11+СВЦЭМ!$D$10+'СЕТ СН'!$H$6-'СЕТ СН'!$H$23</f>
        <v>803.52455652000003</v>
      </c>
      <c r="V87" s="36">
        <f>SUMIFS(СВЦЭМ!$D$33:$D$776,СВЦЭМ!$A$33:$A$776,$A87,СВЦЭМ!$B$33:$B$776,V$83)+'СЕТ СН'!$H$11+СВЦЭМ!$D$10+'СЕТ СН'!$H$6-'СЕТ СН'!$H$23</f>
        <v>815.63097956000001</v>
      </c>
      <c r="W87" s="36">
        <f>SUMIFS(СВЦЭМ!$D$33:$D$776,СВЦЭМ!$A$33:$A$776,$A87,СВЦЭМ!$B$33:$B$776,W$83)+'СЕТ СН'!$H$11+СВЦЭМ!$D$10+'СЕТ СН'!$H$6-'СЕТ СН'!$H$23</f>
        <v>809.71014393999997</v>
      </c>
      <c r="X87" s="36">
        <f>SUMIFS(СВЦЭМ!$D$33:$D$776,СВЦЭМ!$A$33:$A$776,$A87,СВЦЭМ!$B$33:$B$776,X$83)+'СЕТ СН'!$H$11+СВЦЭМ!$D$10+'СЕТ СН'!$H$6-'СЕТ СН'!$H$23</f>
        <v>791.04000404999999</v>
      </c>
      <c r="Y87" s="36">
        <f>SUMIFS(СВЦЭМ!$D$33:$D$776,СВЦЭМ!$A$33:$A$776,$A87,СВЦЭМ!$B$33:$B$776,Y$83)+'СЕТ СН'!$H$11+СВЦЭМ!$D$10+'СЕТ СН'!$H$6-'СЕТ СН'!$H$23</f>
        <v>853.40069846000006</v>
      </c>
    </row>
    <row r="88" spans="1:27" ht="15.75" x14ac:dyDescent="0.2">
      <c r="A88" s="35">
        <f t="shared" si="2"/>
        <v>43713</v>
      </c>
      <c r="B88" s="36">
        <f>SUMIFS(СВЦЭМ!$D$33:$D$776,СВЦЭМ!$A$33:$A$776,$A88,СВЦЭМ!$B$33:$B$776,B$83)+'СЕТ СН'!$H$11+СВЦЭМ!$D$10+'СЕТ СН'!$H$6-'СЕТ СН'!$H$23</f>
        <v>942.12938525000004</v>
      </c>
      <c r="C88" s="36">
        <f>SUMIFS(СВЦЭМ!$D$33:$D$776,СВЦЭМ!$A$33:$A$776,$A88,СВЦЭМ!$B$33:$B$776,C$83)+'СЕТ СН'!$H$11+СВЦЭМ!$D$10+'СЕТ СН'!$H$6-'СЕТ СН'!$H$23</f>
        <v>934.61594379999997</v>
      </c>
      <c r="D88" s="36">
        <f>SUMIFS(СВЦЭМ!$D$33:$D$776,СВЦЭМ!$A$33:$A$776,$A88,СВЦЭМ!$B$33:$B$776,D$83)+'СЕТ СН'!$H$11+СВЦЭМ!$D$10+'СЕТ СН'!$H$6-'СЕТ СН'!$H$23</f>
        <v>930.74968611999998</v>
      </c>
      <c r="E88" s="36">
        <f>SUMIFS(СВЦЭМ!$D$33:$D$776,СВЦЭМ!$A$33:$A$776,$A88,СВЦЭМ!$B$33:$B$776,E$83)+'СЕТ СН'!$H$11+СВЦЭМ!$D$10+'СЕТ СН'!$H$6-'СЕТ СН'!$H$23</f>
        <v>940.43552936000003</v>
      </c>
      <c r="F88" s="36">
        <f>SUMIFS(СВЦЭМ!$D$33:$D$776,СВЦЭМ!$A$33:$A$776,$A88,СВЦЭМ!$B$33:$B$776,F$83)+'СЕТ СН'!$H$11+СВЦЭМ!$D$10+'СЕТ СН'!$H$6-'СЕТ СН'!$H$23</f>
        <v>930.43511449000005</v>
      </c>
      <c r="G88" s="36">
        <f>SUMIFS(СВЦЭМ!$D$33:$D$776,СВЦЭМ!$A$33:$A$776,$A88,СВЦЭМ!$B$33:$B$776,G$83)+'СЕТ СН'!$H$11+СВЦЭМ!$D$10+'СЕТ СН'!$H$6-'СЕТ СН'!$H$23</f>
        <v>937.52552837999997</v>
      </c>
      <c r="H88" s="36">
        <f>SUMIFS(СВЦЭМ!$D$33:$D$776,СВЦЭМ!$A$33:$A$776,$A88,СВЦЭМ!$B$33:$B$776,H$83)+'СЕТ СН'!$H$11+СВЦЭМ!$D$10+'СЕТ СН'!$H$6-'СЕТ СН'!$H$23</f>
        <v>929.91962606000004</v>
      </c>
      <c r="I88" s="36">
        <f>SUMIFS(СВЦЭМ!$D$33:$D$776,СВЦЭМ!$A$33:$A$776,$A88,СВЦЭМ!$B$33:$B$776,I$83)+'СЕТ СН'!$H$11+СВЦЭМ!$D$10+'СЕТ СН'!$H$6-'СЕТ СН'!$H$23</f>
        <v>873.57451123999999</v>
      </c>
      <c r="J88" s="36">
        <f>SUMIFS(СВЦЭМ!$D$33:$D$776,СВЦЭМ!$A$33:$A$776,$A88,СВЦЭМ!$B$33:$B$776,J$83)+'СЕТ СН'!$H$11+СВЦЭМ!$D$10+'СЕТ СН'!$H$6-'СЕТ СН'!$H$23</f>
        <v>878.88116979999995</v>
      </c>
      <c r="K88" s="36">
        <f>SUMIFS(СВЦЭМ!$D$33:$D$776,СВЦЭМ!$A$33:$A$776,$A88,СВЦЭМ!$B$33:$B$776,K$83)+'СЕТ СН'!$H$11+СВЦЭМ!$D$10+'СЕТ СН'!$H$6-'СЕТ СН'!$H$23</f>
        <v>893.46062946999996</v>
      </c>
      <c r="L88" s="36">
        <f>SUMIFS(СВЦЭМ!$D$33:$D$776,СВЦЭМ!$A$33:$A$776,$A88,СВЦЭМ!$B$33:$B$776,L$83)+'СЕТ СН'!$H$11+СВЦЭМ!$D$10+'СЕТ СН'!$H$6-'СЕТ СН'!$H$23</f>
        <v>900.40229534000002</v>
      </c>
      <c r="M88" s="36">
        <f>SUMIFS(СВЦЭМ!$D$33:$D$776,СВЦЭМ!$A$33:$A$776,$A88,СВЦЭМ!$B$33:$B$776,M$83)+'СЕТ СН'!$H$11+СВЦЭМ!$D$10+'СЕТ СН'!$H$6-'СЕТ СН'!$H$23</f>
        <v>894.82220170000005</v>
      </c>
      <c r="N88" s="36">
        <f>SUMIFS(СВЦЭМ!$D$33:$D$776,СВЦЭМ!$A$33:$A$776,$A88,СВЦЭМ!$B$33:$B$776,N$83)+'СЕТ СН'!$H$11+СВЦЭМ!$D$10+'СЕТ СН'!$H$6-'СЕТ СН'!$H$23</f>
        <v>884.60265174000006</v>
      </c>
      <c r="O88" s="36">
        <f>SUMIFS(СВЦЭМ!$D$33:$D$776,СВЦЭМ!$A$33:$A$776,$A88,СВЦЭМ!$B$33:$B$776,O$83)+'СЕТ СН'!$H$11+СВЦЭМ!$D$10+'СЕТ СН'!$H$6-'СЕТ СН'!$H$23</f>
        <v>887.69318220000002</v>
      </c>
      <c r="P88" s="36">
        <f>SUMIFS(СВЦЭМ!$D$33:$D$776,СВЦЭМ!$A$33:$A$776,$A88,СВЦЭМ!$B$33:$B$776,P$83)+'СЕТ СН'!$H$11+СВЦЭМ!$D$10+'СЕТ СН'!$H$6-'СЕТ СН'!$H$23</f>
        <v>888.98129323000001</v>
      </c>
      <c r="Q88" s="36">
        <f>SUMIFS(СВЦЭМ!$D$33:$D$776,СВЦЭМ!$A$33:$A$776,$A88,СВЦЭМ!$B$33:$B$776,Q$83)+'СЕТ СН'!$H$11+СВЦЭМ!$D$10+'СЕТ СН'!$H$6-'СЕТ СН'!$H$23</f>
        <v>872.18132500000002</v>
      </c>
      <c r="R88" s="36">
        <f>SUMIFS(СВЦЭМ!$D$33:$D$776,СВЦЭМ!$A$33:$A$776,$A88,СВЦЭМ!$B$33:$B$776,R$83)+'СЕТ СН'!$H$11+СВЦЭМ!$D$10+'СЕТ СН'!$H$6-'СЕТ СН'!$H$23</f>
        <v>830.04472181999995</v>
      </c>
      <c r="S88" s="36">
        <f>SUMIFS(СВЦЭМ!$D$33:$D$776,СВЦЭМ!$A$33:$A$776,$A88,СВЦЭМ!$B$33:$B$776,S$83)+'СЕТ СН'!$H$11+СВЦЭМ!$D$10+'СЕТ СН'!$H$6-'СЕТ СН'!$H$23</f>
        <v>809.21285009999997</v>
      </c>
      <c r="T88" s="36">
        <f>SUMIFS(СВЦЭМ!$D$33:$D$776,СВЦЭМ!$A$33:$A$776,$A88,СВЦЭМ!$B$33:$B$776,T$83)+'СЕТ СН'!$H$11+СВЦЭМ!$D$10+'СЕТ СН'!$H$6-'СЕТ СН'!$H$23</f>
        <v>839.01908072000003</v>
      </c>
      <c r="U88" s="36">
        <f>SUMIFS(СВЦЭМ!$D$33:$D$776,СВЦЭМ!$A$33:$A$776,$A88,СВЦЭМ!$B$33:$B$776,U$83)+'СЕТ СН'!$H$11+СВЦЭМ!$D$10+'СЕТ СН'!$H$6-'СЕТ СН'!$H$23</f>
        <v>815.29537919000006</v>
      </c>
      <c r="V88" s="36">
        <f>SUMIFS(СВЦЭМ!$D$33:$D$776,СВЦЭМ!$A$33:$A$776,$A88,СВЦЭМ!$B$33:$B$776,V$83)+'СЕТ СН'!$H$11+СВЦЭМ!$D$10+'СЕТ СН'!$H$6-'СЕТ СН'!$H$23</f>
        <v>820.78361429000006</v>
      </c>
      <c r="W88" s="36">
        <f>SUMIFS(СВЦЭМ!$D$33:$D$776,СВЦЭМ!$A$33:$A$776,$A88,СВЦЭМ!$B$33:$B$776,W$83)+'СЕТ СН'!$H$11+СВЦЭМ!$D$10+'СЕТ СН'!$H$6-'СЕТ СН'!$H$23</f>
        <v>808.67562463000002</v>
      </c>
      <c r="X88" s="36">
        <f>SUMIFS(СВЦЭМ!$D$33:$D$776,СВЦЭМ!$A$33:$A$776,$A88,СВЦЭМ!$B$33:$B$776,X$83)+'СЕТ СН'!$H$11+СВЦЭМ!$D$10+'СЕТ СН'!$H$6-'СЕТ СН'!$H$23</f>
        <v>780.47207762000005</v>
      </c>
      <c r="Y88" s="36">
        <f>SUMIFS(СВЦЭМ!$D$33:$D$776,СВЦЭМ!$A$33:$A$776,$A88,СВЦЭМ!$B$33:$B$776,Y$83)+'СЕТ СН'!$H$11+СВЦЭМ!$D$10+'СЕТ СН'!$H$6-'СЕТ СН'!$H$23</f>
        <v>815.62013950000005</v>
      </c>
    </row>
    <row r="89" spans="1:27" ht="15.75" x14ac:dyDescent="0.2">
      <c r="A89" s="35">
        <f t="shared" si="2"/>
        <v>43714</v>
      </c>
      <c r="B89" s="36">
        <f>SUMIFS(СВЦЭМ!$D$33:$D$776,СВЦЭМ!$A$33:$A$776,$A89,СВЦЭМ!$B$33:$B$776,B$83)+'СЕТ СН'!$H$11+СВЦЭМ!$D$10+'СЕТ СН'!$H$6-'СЕТ СН'!$H$23</f>
        <v>830.04375915000003</v>
      </c>
      <c r="C89" s="36">
        <f>SUMIFS(СВЦЭМ!$D$33:$D$776,СВЦЭМ!$A$33:$A$776,$A89,СВЦЭМ!$B$33:$B$776,C$83)+'СЕТ СН'!$H$11+СВЦЭМ!$D$10+'СЕТ СН'!$H$6-'СЕТ СН'!$H$23</f>
        <v>901.10777774999997</v>
      </c>
      <c r="D89" s="36">
        <f>SUMIFS(СВЦЭМ!$D$33:$D$776,СВЦЭМ!$A$33:$A$776,$A89,СВЦЭМ!$B$33:$B$776,D$83)+'СЕТ СН'!$H$11+СВЦЭМ!$D$10+'СЕТ СН'!$H$6-'СЕТ СН'!$H$23</f>
        <v>952.04291656999999</v>
      </c>
      <c r="E89" s="36">
        <f>SUMIFS(СВЦЭМ!$D$33:$D$776,СВЦЭМ!$A$33:$A$776,$A89,СВЦЭМ!$B$33:$B$776,E$83)+'СЕТ СН'!$H$11+СВЦЭМ!$D$10+'СЕТ СН'!$H$6-'СЕТ СН'!$H$23</f>
        <v>990.15674890000003</v>
      </c>
      <c r="F89" s="36">
        <f>SUMIFS(СВЦЭМ!$D$33:$D$776,СВЦЭМ!$A$33:$A$776,$A89,СВЦЭМ!$B$33:$B$776,F$83)+'СЕТ СН'!$H$11+СВЦЭМ!$D$10+'СЕТ СН'!$H$6-'СЕТ СН'!$H$23</f>
        <v>986.93282333000002</v>
      </c>
      <c r="G89" s="36">
        <f>SUMIFS(СВЦЭМ!$D$33:$D$776,СВЦЭМ!$A$33:$A$776,$A89,СВЦЭМ!$B$33:$B$776,G$83)+'СЕТ СН'!$H$11+СВЦЭМ!$D$10+'СЕТ СН'!$H$6-'СЕТ СН'!$H$23</f>
        <v>971.16533179999999</v>
      </c>
      <c r="H89" s="36">
        <f>SUMIFS(СВЦЭМ!$D$33:$D$776,СВЦЭМ!$A$33:$A$776,$A89,СВЦЭМ!$B$33:$B$776,H$83)+'СЕТ СН'!$H$11+СВЦЭМ!$D$10+'СЕТ СН'!$H$6-'СЕТ СН'!$H$23</f>
        <v>927.20723336000003</v>
      </c>
      <c r="I89" s="36">
        <f>SUMIFS(СВЦЭМ!$D$33:$D$776,СВЦЭМ!$A$33:$A$776,$A89,СВЦЭМ!$B$33:$B$776,I$83)+'СЕТ СН'!$H$11+СВЦЭМ!$D$10+'СЕТ СН'!$H$6-'СЕТ СН'!$H$23</f>
        <v>893.18573910999999</v>
      </c>
      <c r="J89" s="36">
        <f>SUMIFS(СВЦЭМ!$D$33:$D$776,СВЦЭМ!$A$33:$A$776,$A89,СВЦЭМ!$B$33:$B$776,J$83)+'СЕТ СН'!$H$11+СВЦЭМ!$D$10+'СЕТ СН'!$H$6-'СЕТ СН'!$H$23</f>
        <v>857.24110022000002</v>
      </c>
      <c r="K89" s="36">
        <f>SUMIFS(СВЦЭМ!$D$33:$D$776,СВЦЭМ!$A$33:$A$776,$A89,СВЦЭМ!$B$33:$B$776,K$83)+'СЕТ СН'!$H$11+СВЦЭМ!$D$10+'СЕТ СН'!$H$6-'СЕТ СН'!$H$23</f>
        <v>834.87444247999997</v>
      </c>
      <c r="L89" s="36">
        <f>SUMIFS(СВЦЭМ!$D$33:$D$776,СВЦЭМ!$A$33:$A$776,$A89,СВЦЭМ!$B$33:$B$776,L$83)+'СЕТ СН'!$H$11+СВЦЭМ!$D$10+'СЕТ СН'!$H$6-'СЕТ СН'!$H$23</f>
        <v>847.53632326000002</v>
      </c>
      <c r="M89" s="36">
        <f>SUMIFS(СВЦЭМ!$D$33:$D$776,СВЦЭМ!$A$33:$A$776,$A89,СВЦЭМ!$B$33:$B$776,M$83)+'СЕТ СН'!$H$11+СВЦЭМ!$D$10+'СЕТ СН'!$H$6-'СЕТ СН'!$H$23</f>
        <v>821.20378749999998</v>
      </c>
      <c r="N89" s="36">
        <f>SUMIFS(СВЦЭМ!$D$33:$D$776,СВЦЭМ!$A$33:$A$776,$A89,СВЦЭМ!$B$33:$B$776,N$83)+'СЕТ СН'!$H$11+СВЦЭМ!$D$10+'СЕТ СН'!$H$6-'СЕТ СН'!$H$23</f>
        <v>818.99501491000001</v>
      </c>
      <c r="O89" s="36">
        <f>SUMIFS(СВЦЭМ!$D$33:$D$776,СВЦЭМ!$A$33:$A$776,$A89,СВЦЭМ!$B$33:$B$776,O$83)+'СЕТ СН'!$H$11+СВЦЭМ!$D$10+'СЕТ СН'!$H$6-'СЕТ СН'!$H$23</f>
        <v>821.10037419000003</v>
      </c>
      <c r="P89" s="36">
        <f>SUMIFS(СВЦЭМ!$D$33:$D$776,СВЦЭМ!$A$33:$A$776,$A89,СВЦЭМ!$B$33:$B$776,P$83)+'СЕТ СН'!$H$11+СВЦЭМ!$D$10+'СЕТ СН'!$H$6-'СЕТ СН'!$H$23</f>
        <v>846.10409313000002</v>
      </c>
      <c r="Q89" s="36">
        <f>SUMIFS(СВЦЭМ!$D$33:$D$776,СВЦЭМ!$A$33:$A$776,$A89,СВЦЭМ!$B$33:$B$776,Q$83)+'СЕТ СН'!$H$11+СВЦЭМ!$D$10+'СЕТ СН'!$H$6-'СЕТ СН'!$H$23</f>
        <v>838.35869115000003</v>
      </c>
      <c r="R89" s="36">
        <f>SUMIFS(СВЦЭМ!$D$33:$D$776,СВЦЭМ!$A$33:$A$776,$A89,СВЦЭМ!$B$33:$B$776,R$83)+'СЕТ СН'!$H$11+СВЦЭМ!$D$10+'СЕТ СН'!$H$6-'СЕТ СН'!$H$23</f>
        <v>803.18234124000003</v>
      </c>
      <c r="S89" s="36">
        <f>SUMIFS(СВЦЭМ!$D$33:$D$776,СВЦЭМ!$A$33:$A$776,$A89,СВЦЭМ!$B$33:$B$776,S$83)+'СЕТ СН'!$H$11+СВЦЭМ!$D$10+'СЕТ СН'!$H$6-'СЕТ СН'!$H$23</f>
        <v>773.63594118000003</v>
      </c>
      <c r="T89" s="36">
        <f>SUMIFS(СВЦЭМ!$D$33:$D$776,СВЦЭМ!$A$33:$A$776,$A89,СВЦЭМ!$B$33:$B$776,T$83)+'СЕТ СН'!$H$11+СВЦЭМ!$D$10+'СЕТ СН'!$H$6-'СЕТ СН'!$H$23</f>
        <v>773.57604418000005</v>
      </c>
      <c r="U89" s="36">
        <f>SUMIFS(СВЦЭМ!$D$33:$D$776,СВЦЭМ!$A$33:$A$776,$A89,СВЦЭМ!$B$33:$B$776,U$83)+'СЕТ СН'!$H$11+СВЦЭМ!$D$10+'СЕТ СН'!$H$6-'СЕТ СН'!$H$23</f>
        <v>775.86302861000001</v>
      </c>
      <c r="V89" s="36">
        <f>SUMIFS(СВЦЭМ!$D$33:$D$776,СВЦЭМ!$A$33:$A$776,$A89,СВЦЭМ!$B$33:$B$776,V$83)+'СЕТ СН'!$H$11+СВЦЭМ!$D$10+'СЕТ СН'!$H$6-'СЕТ СН'!$H$23</f>
        <v>793.33463706999999</v>
      </c>
      <c r="W89" s="36">
        <f>SUMIFS(СВЦЭМ!$D$33:$D$776,СВЦЭМ!$A$33:$A$776,$A89,СВЦЭМ!$B$33:$B$776,W$83)+'СЕТ СН'!$H$11+СВЦЭМ!$D$10+'СЕТ СН'!$H$6-'СЕТ СН'!$H$23</f>
        <v>784.17404969000006</v>
      </c>
      <c r="X89" s="36">
        <f>SUMIFS(СВЦЭМ!$D$33:$D$776,СВЦЭМ!$A$33:$A$776,$A89,СВЦЭМ!$B$33:$B$776,X$83)+'СЕТ СН'!$H$11+СВЦЭМ!$D$10+'СЕТ СН'!$H$6-'СЕТ СН'!$H$23</f>
        <v>777.06320521999999</v>
      </c>
      <c r="Y89" s="36">
        <f>SUMIFS(СВЦЭМ!$D$33:$D$776,СВЦЭМ!$A$33:$A$776,$A89,СВЦЭМ!$B$33:$B$776,Y$83)+'СЕТ СН'!$H$11+СВЦЭМ!$D$10+'СЕТ СН'!$H$6-'СЕТ СН'!$H$23</f>
        <v>843.19518805999996</v>
      </c>
    </row>
    <row r="90" spans="1:27" ht="15.75" x14ac:dyDescent="0.2">
      <c r="A90" s="35">
        <f t="shared" si="2"/>
        <v>43715</v>
      </c>
      <c r="B90" s="36">
        <f>SUMIFS(СВЦЭМ!$D$33:$D$776,СВЦЭМ!$A$33:$A$776,$A90,СВЦЭМ!$B$33:$B$776,B$83)+'СЕТ СН'!$H$11+СВЦЭМ!$D$10+'СЕТ СН'!$H$6-'СЕТ СН'!$H$23</f>
        <v>874.96093929999995</v>
      </c>
      <c r="C90" s="36">
        <f>SUMIFS(СВЦЭМ!$D$33:$D$776,СВЦЭМ!$A$33:$A$776,$A90,СВЦЭМ!$B$33:$B$776,C$83)+'СЕТ СН'!$H$11+СВЦЭМ!$D$10+'СЕТ СН'!$H$6-'СЕТ СН'!$H$23</f>
        <v>915.08208601000001</v>
      </c>
      <c r="D90" s="36">
        <f>SUMIFS(СВЦЭМ!$D$33:$D$776,СВЦЭМ!$A$33:$A$776,$A90,СВЦЭМ!$B$33:$B$776,D$83)+'СЕТ СН'!$H$11+СВЦЭМ!$D$10+'СЕТ СН'!$H$6-'СЕТ СН'!$H$23</f>
        <v>936.79392199999995</v>
      </c>
      <c r="E90" s="36">
        <f>SUMIFS(СВЦЭМ!$D$33:$D$776,СВЦЭМ!$A$33:$A$776,$A90,СВЦЭМ!$B$33:$B$776,E$83)+'СЕТ СН'!$H$11+СВЦЭМ!$D$10+'СЕТ СН'!$H$6-'СЕТ СН'!$H$23</f>
        <v>947.58232477000001</v>
      </c>
      <c r="F90" s="36">
        <f>SUMIFS(СВЦЭМ!$D$33:$D$776,СВЦЭМ!$A$33:$A$776,$A90,СВЦЭМ!$B$33:$B$776,F$83)+'СЕТ СН'!$H$11+СВЦЭМ!$D$10+'СЕТ СН'!$H$6-'СЕТ СН'!$H$23</f>
        <v>952.23254955000004</v>
      </c>
      <c r="G90" s="36">
        <f>SUMIFS(СВЦЭМ!$D$33:$D$776,СВЦЭМ!$A$33:$A$776,$A90,СВЦЭМ!$B$33:$B$776,G$83)+'СЕТ СН'!$H$11+СВЦЭМ!$D$10+'СЕТ СН'!$H$6-'СЕТ СН'!$H$23</f>
        <v>955.34290372999999</v>
      </c>
      <c r="H90" s="36">
        <f>SUMIFS(СВЦЭМ!$D$33:$D$776,СВЦЭМ!$A$33:$A$776,$A90,СВЦЭМ!$B$33:$B$776,H$83)+'СЕТ СН'!$H$11+СВЦЭМ!$D$10+'СЕТ СН'!$H$6-'СЕТ СН'!$H$23</f>
        <v>950.37759081000002</v>
      </c>
      <c r="I90" s="36">
        <f>SUMIFS(СВЦЭМ!$D$33:$D$776,СВЦЭМ!$A$33:$A$776,$A90,СВЦЭМ!$B$33:$B$776,I$83)+'СЕТ СН'!$H$11+СВЦЭМ!$D$10+'СЕТ СН'!$H$6-'СЕТ СН'!$H$23</f>
        <v>867.73124930000006</v>
      </c>
      <c r="J90" s="36">
        <f>SUMIFS(СВЦЭМ!$D$33:$D$776,СВЦЭМ!$A$33:$A$776,$A90,СВЦЭМ!$B$33:$B$776,J$83)+'СЕТ СН'!$H$11+СВЦЭМ!$D$10+'СЕТ СН'!$H$6-'СЕТ СН'!$H$23</f>
        <v>830.34274063999999</v>
      </c>
      <c r="K90" s="36">
        <f>SUMIFS(СВЦЭМ!$D$33:$D$776,СВЦЭМ!$A$33:$A$776,$A90,СВЦЭМ!$B$33:$B$776,K$83)+'СЕТ СН'!$H$11+СВЦЭМ!$D$10+'СЕТ СН'!$H$6-'СЕТ СН'!$H$23</f>
        <v>830.05686277999996</v>
      </c>
      <c r="L90" s="36">
        <f>SUMIFS(СВЦЭМ!$D$33:$D$776,СВЦЭМ!$A$33:$A$776,$A90,СВЦЭМ!$B$33:$B$776,L$83)+'СЕТ СН'!$H$11+СВЦЭМ!$D$10+'СЕТ СН'!$H$6-'СЕТ СН'!$H$23</f>
        <v>856.51032685999996</v>
      </c>
      <c r="M90" s="36">
        <f>SUMIFS(СВЦЭМ!$D$33:$D$776,СВЦЭМ!$A$33:$A$776,$A90,СВЦЭМ!$B$33:$B$776,M$83)+'СЕТ СН'!$H$11+СВЦЭМ!$D$10+'СЕТ СН'!$H$6-'СЕТ СН'!$H$23</f>
        <v>817.31634965000001</v>
      </c>
      <c r="N90" s="36">
        <f>SUMIFS(СВЦЭМ!$D$33:$D$776,СВЦЭМ!$A$33:$A$776,$A90,СВЦЭМ!$B$33:$B$776,N$83)+'СЕТ СН'!$H$11+СВЦЭМ!$D$10+'СЕТ СН'!$H$6-'СЕТ СН'!$H$23</f>
        <v>862.92822493999995</v>
      </c>
      <c r="O90" s="36">
        <f>SUMIFS(СВЦЭМ!$D$33:$D$776,СВЦЭМ!$A$33:$A$776,$A90,СВЦЭМ!$B$33:$B$776,O$83)+'СЕТ СН'!$H$11+СВЦЭМ!$D$10+'СЕТ СН'!$H$6-'СЕТ СН'!$H$23</f>
        <v>834.52052629000002</v>
      </c>
      <c r="P90" s="36">
        <f>SUMIFS(СВЦЭМ!$D$33:$D$776,СВЦЭМ!$A$33:$A$776,$A90,СВЦЭМ!$B$33:$B$776,P$83)+'СЕТ СН'!$H$11+СВЦЭМ!$D$10+'СЕТ СН'!$H$6-'СЕТ СН'!$H$23</f>
        <v>834.75366679000001</v>
      </c>
      <c r="Q90" s="36">
        <f>SUMIFS(СВЦЭМ!$D$33:$D$776,СВЦЭМ!$A$33:$A$776,$A90,СВЦЭМ!$B$33:$B$776,Q$83)+'СЕТ СН'!$H$11+СВЦЭМ!$D$10+'СЕТ СН'!$H$6-'СЕТ СН'!$H$23</f>
        <v>832.62580535999996</v>
      </c>
      <c r="R90" s="36">
        <f>SUMIFS(СВЦЭМ!$D$33:$D$776,СВЦЭМ!$A$33:$A$776,$A90,СВЦЭМ!$B$33:$B$776,R$83)+'СЕТ СН'!$H$11+СВЦЭМ!$D$10+'СЕТ СН'!$H$6-'СЕТ СН'!$H$23</f>
        <v>794.79984428</v>
      </c>
      <c r="S90" s="36">
        <f>SUMIFS(СВЦЭМ!$D$33:$D$776,СВЦЭМ!$A$33:$A$776,$A90,СВЦЭМ!$B$33:$B$776,S$83)+'СЕТ СН'!$H$11+СВЦЭМ!$D$10+'СЕТ СН'!$H$6-'СЕТ СН'!$H$23</f>
        <v>769.81200274000003</v>
      </c>
      <c r="T90" s="36">
        <f>SUMIFS(СВЦЭМ!$D$33:$D$776,СВЦЭМ!$A$33:$A$776,$A90,СВЦЭМ!$B$33:$B$776,T$83)+'СЕТ СН'!$H$11+СВЦЭМ!$D$10+'СЕТ СН'!$H$6-'СЕТ СН'!$H$23</f>
        <v>770.94723901999998</v>
      </c>
      <c r="U90" s="36">
        <f>SUMIFS(СВЦЭМ!$D$33:$D$776,СВЦЭМ!$A$33:$A$776,$A90,СВЦЭМ!$B$33:$B$776,U$83)+'СЕТ СН'!$H$11+СВЦЭМ!$D$10+'СЕТ СН'!$H$6-'СЕТ СН'!$H$23</f>
        <v>773.76314994999996</v>
      </c>
      <c r="V90" s="36">
        <f>SUMIFS(СВЦЭМ!$D$33:$D$776,СВЦЭМ!$A$33:$A$776,$A90,СВЦЭМ!$B$33:$B$776,V$83)+'СЕТ СН'!$H$11+СВЦЭМ!$D$10+'СЕТ СН'!$H$6-'СЕТ СН'!$H$23</f>
        <v>788.32119954999996</v>
      </c>
      <c r="W90" s="36">
        <f>SUMIFS(СВЦЭМ!$D$33:$D$776,СВЦЭМ!$A$33:$A$776,$A90,СВЦЭМ!$B$33:$B$776,W$83)+'СЕТ СН'!$H$11+СВЦЭМ!$D$10+'СЕТ СН'!$H$6-'СЕТ СН'!$H$23</f>
        <v>783.88117919000001</v>
      </c>
      <c r="X90" s="36">
        <f>SUMIFS(СВЦЭМ!$D$33:$D$776,СВЦЭМ!$A$33:$A$776,$A90,СВЦЭМ!$B$33:$B$776,X$83)+'СЕТ СН'!$H$11+СВЦЭМ!$D$10+'СЕТ СН'!$H$6-'СЕТ СН'!$H$23</f>
        <v>764.79866236999999</v>
      </c>
      <c r="Y90" s="36">
        <f>SUMIFS(СВЦЭМ!$D$33:$D$776,СВЦЭМ!$A$33:$A$776,$A90,СВЦЭМ!$B$33:$B$776,Y$83)+'СЕТ СН'!$H$11+СВЦЭМ!$D$10+'СЕТ СН'!$H$6-'СЕТ СН'!$H$23</f>
        <v>831.06740617000003</v>
      </c>
    </row>
    <row r="91" spans="1:27" ht="15.75" x14ac:dyDescent="0.2">
      <c r="A91" s="35">
        <f t="shared" si="2"/>
        <v>43716</v>
      </c>
      <c r="B91" s="36">
        <f>SUMIFS(СВЦЭМ!$D$33:$D$776,СВЦЭМ!$A$33:$A$776,$A91,СВЦЭМ!$B$33:$B$776,B$83)+'СЕТ СН'!$H$11+СВЦЭМ!$D$10+'СЕТ СН'!$H$6-'СЕТ СН'!$H$23</f>
        <v>876.72015371999998</v>
      </c>
      <c r="C91" s="36">
        <f>SUMIFS(СВЦЭМ!$D$33:$D$776,СВЦЭМ!$A$33:$A$776,$A91,СВЦЭМ!$B$33:$B$776,C$83)+'СЕТ СН'!$H$11+СВЦЭМ!$D$10+'СЕТ СН'!$H$6-'СЕТ СН'!$H$23</f>
        <v>907.95677595999996</v>
      </c>
      <c r="D91" s="36">
        <f>SUMIFS(СВЦЭМ!$D$33:$D$776,СВЦЭМ!$A$33:$A$776,$A91,СВЦЭМ!$B$33:$B$776,D$83)+'СЕТ СН'!$H$11+СВЦЭМ!$D$10+'СЕТ СН'!$H$6-'СЕТ СН'!$H$23</f>
        <v>923.84677103000001</v>
      </c>
      <c r="E91" s="36">
        <f>SUMIFS(СВЦЭМ!$D$33:$D$776,СВЦЭМ!$A$33:$A$776,$A91,СВЦЭМ!$B$33:$B$776,E$83)+'СЕТ СН'!$H$11+СВЦЭМ!$D$10+'СЕТ СН'!$H$6-'СЕТ СН'!$H$23</f>
        <v>935.37866908000001</v>
      </c>
      <c r="F91" s="36">
        <f>SUMIFS(СВЦЭМ!$D$33:$D$776,СВЦЭМ!$A$33:$A$776,$A91,СВЦЭМ!$B$33:$B$776,F$83)+'СЕТ СН'!$H$11+СВЦЭМ!$D$10+'СЕТ СН'!$H$6-'СЕТ СН'!$H$23</f>
        <v>937.69063076999998</v>
      </c>
      <c r="G91" s="36">
        <f>SUMIFS(СВЦЭМ!$D$33:$D$776,СВЦЭМ!$A$33:$A$776,$A91,СВЦЭМ!$B$33:$B$776,G$83)+'СЕТ СН'!$H$11+СВЦЭМ!$D$10+'СЕТ СН'!$H$6-'СЕТ СН'!$H$23</f>
        <v>934.65407003999997</v>
      </c>
      <c r="H91" s="36">
        <f>SUMIFS(СВЦЭМ!$D$33:$D$776,СВЦЭМ!$A$33:$A$776,$A91,СВЦЭМ!$B$33:$B$776,H$83)+'СЕТ СН'!$H$11+СВЦЭМ!$D$10+'СЕТ СН'!$H$6-'СЕТ СН'!$H$23</f>
        <v>912.90425326000002</v>
      </c>
      <c r="I91" s="36">
        <f>SUMIFS(СВЦЭМ!$D$33:$D$776,СВЦЭМ!$A$33:$A$776,$A91,СВЦЭМ!$B$33:$B$776,I$83)+'СЕТ СН'!$H$11+СВЦЭМ!$D$10+'СЕТ СН'!$H$6-'СЕТ СН'!$H$23</f>
        <v>892.53273457</v>
      </c>
      <c r="J91" s="36">
        <f>SUMIFS(СВЦЭМ!$D$33:$D$776,СВЦЭМ!$A$33:$A$776,$A91,СВЦЭМ!$B$33:$B$776,J$83)+'СЕТ СН'!$H$11+СВЦЭМ!$D$10+'СЕТ СН'!$H$6-'СЕТ СН'!$H$23</f>
        <v>873.86500676000003</v>
      </c>
      <c r="K91" s="36">
        <f>SUMIFS(СВЦЭМ!$D$33:$D$776,СВЦЭМ!$A$33:$A$776,$A91,СВЦЭМ!$B$33:$B$776,K$83)+'СЕТ СН'!$H$11+СВЦЭМ!$D$10+'СЕТ СН'!$H$6-'СЕТ СН'!$H$23</f>
        <v>847.84525977999999</v>
      </c>
      <c r="L91" s="36">
        <f>SUMIFS(СВЦЭМ!$D$33:$D$776,СВЦЭМ!$A$33:$A$776,$A91,СВЦЭМ!$B$33:$B$776,L$83)+'СЕТ СН'!$H$11+СВЦЭМ!$D$10+'СЕТ СН'!$H$6-'СЕТ СН'!$H$23</f>
        <v>848.91359650000004</v>
      </c>
      <c r="M91" s="36">
        <f>SUMIFS(СВЦЭМ!$D$33:$D$776,СВЦЭМ!$A$33:$A$776,$A91,СВЦЭМ!$B$33:$B$776,M$83)+'СЕТ СН'!$H$11+СВЦЭМ!$D$10+'СЕТ СН'!$H$6-'СЕТ СН'!$H$23</f>
        <v>824.66680284000006</v>
      </c>
      <c r="N91" s="36">
        <f>SUMIFS(СВЦЭМ!$D$33:$D$776,СВЦЭМ!$A$33:$A$776,$A91,СВЦЭМ!$B$33:$B$776,N$83)+'СЕТ СН'!$H$11+СВЦЭМ!$D$10+'СЕТ СН'!$H$6-'СЕТ СН'!$H$23</f>
        <v>832.62330167000005</v>
      </c>
      <c r="O91" s="36">
        <f>SUMIFS(СВЦЭМ!$D$33:$D$776,СВЦЭМ!$A$33:$A$776,$A91,СВЦЭМ!$B$33:$B$776,O$83)+'СЕТ СН'!$H$11+СВЦЭМ!$D$10+'СЕТ СН'!$H$6-'СЕТ СН'!$H$23</f>
        <v>836.51046967000002</v>
      </c>
      <c r="P91" s="36">
        <f>SUMIFS(СВЦЭМ!$D$33:$D$776,СВЦЭМ!$A$33:$A$776,$A91,СВЦЭМ!$B$33:$B$776,P$83)+'СЕТ СН'!$H$11+СВЦЭМ!$D$10+'СЕТ СН'!$H$6-'СЕТ СН'!$H$23</f>
        <v>833.86579933999997</v>
      </c>
      <c r="Q91" s="36">
        <f>SUMIFS(СВЦЭМ!$D$33:$D$776,СВЦЭМ!$A$33:$A$776,$A91,СВЦЭМ!$B$33:$B$776,Q$83)+'СЕТ СН'!$H$11+СВЦЭМ!$D$10+'СЕТ СН'!$H$6-'СЕТ СН'!$H$23</f>
        <v>842.03323462000003</v>
      </c>
      <c r="R91" s="36">
        <f>SUMIFS(СВЦЭМ!$D$33:$D$776,СВЦЭМ!$A$33:$A$776,$A91,СВЦЭМ!$B$33:$B$776,R$83)+'СЕТ СН'!$H$11+СВЦЭМ!$D$10+'СЕТ СН'!$H$6-'СЕТ СН'!$H$23</f>
        <v>801.46749426999997</v>
      </c>
      <c r="S91" s="36">
        <f>SUMIFS(СВЦЭМ!$D$33:$D$776,СВЦЭМ!$A$33:$A$776,$A91,СВЦЭМ!$B$33:$B$776,S$83)+'СЕТ СН'!$H$11+СВЦЭМ!$D$10+'СЕТ СН'!$H$6-'СЕТ СН'!$H$23</f>
        <v>767.29467473</v>
      </c>
      <c r="T91" s="36">
        <f>SUMIFS(СВЦЭМ!$D$33:$D$776,СВЦЭМ!$A$33:$A$776,$A91,СВЦЭМ!$B$33:$B$776,T$83)+'СЕТ СН'!$H$11+СВЦЭМ!$D$10+'СЕТ СН'!$H$6-'СЕТ СН'!$H$23</f>
        <v>773.64938648999998</v>
      </c>
      <c r="U91" s="36">
        <f>SUMIFS(СВЦЭМ!$D$33:$D$776,СВЦЭМ!$A$33:$A$776,$A91,СВЦЭМ!$B$33:$B$776,U$83)+'СЕТ СН'!$H$11+СВЦЭМ!$D$10+'СЕТ СН'!$H$6-'СЕТ СН'!$H$23</f>
        <v>784.82189167000001</v>
      </c>
      <c r="V91" s="36">
        <f>SUMIFS(СВЦЭМ!$D$33:$D$776,СВЦЭМ!$A$33:$A$776,$A91,СВЦЭМ!$B$33:$B$776,V$83)+'СЕТ СН'!$H$11+СВЦЭМ!$D$10+'СЕТ СН'!$H$6-'СЕТ СН'!$H$23</f>
        <v>806.3881897</v>
      </c>
      <c r="W91" s="36">
        <f>SUMIFS(СВЦЭМ!$D$33:$D$776,СВЦЭМ!$A$33:$A$776,$A91,СВЦЭМ!$B$33:$B$776,W$83)+'СЕТ СН'!$H$11+СВЦЭМ!$D$10+'СЕТ СН'!$H$6-'СЕТ СН'!$H$23</f>
        <v>799.90891499999998</v>
      </c>
      <c r="X91" s="36">
        <f>SUMIFS(СВЦЭМ!$D$33:$D$776,СВЦЭМ!$A$33:$A$776,$A91,СВЦЭМ!$B$33:$B$776,X$83)+'СЕТ СН'!$H$11+СВЦЭМ!$D$10+'СЕТ СН'!$H$6-'СЕТ СН'!$H$23</f>
        <v>758.80677275000005</v>
      </c>
      <c r="Y91" s="36">
        <f>SUMIFS(СВЦЭМ!$D$33:$D$776,СВЦЭМ!$A$33:$A$776,$A91,СВЦЭМ!$B$33:$B$776,Y$83)+'СЕТ СН'!$H$11+СВЦЭМ!$D$10+'СЕТ СН'!$H$6-'СЕТ СН'!$H$23</f>
        <v>781.33659578000004</v>
      </c>
    </row>
    <row r="92" spans="1:27" ht="15.75" x14ac:dyDescent="0.2">
      <c r="A92" s="35">
        <f t="shared" si="2"/>
        <v>43717</v>
      </c>
      <c r="B92" s="36">
        <f>SUMIFS(СВЦЭМ!$D$33:$D$776,СВЦЭМ!$A$33:$A$776,$A92,СВЦЭМ!$B$33:$B$776,B$83)+'СЕТ СН'!$H$11+СВЦЭМ!$D$10+'СЕТ СН'!$H$6-'СЕТ СН'!$H$23</f>
        <v>844.14494031000004</v>
      </c>
      <c r="C92" s="36">
        <f>SUMIFS(СВЦЭМ!$D$33:$D$776,СВЦЭМ!$A$33:$A$776,$A92,СВЦЭМ!$B$33:$B$776,C$83)+'СЕТ СН'!$H$11+СВЦЭМ!$D$10+'СЕТ СН'!$H$6-'СЕТ СН'!$H$23</f>
        <v>929.02746726999999</v>
      </c>
      <c r="D92" s="36">
        <f>SUMIFS(СВЦЭМ!$D$33:$D$776,СВЦЭМ!$A$33:$A$776,$A92,СВЦЭМ!$B$33:$B$776,D$83)+'СЕТ СН'!$H$11+СВЦЭМ!$D$10+'СЕТ СН'!$H$6-'СЕТ СН'!$H$23</f>
        <v>947.03409316</v>
      </c>
      <c r="E92" s="36">
        <f>SUMIFS(СВЦЭМ!$D$33:$D$776,СВЦЭМ!$A$33:$A$776,$A92,СВЦЭМ!$B$33:$B$776,E$83)+'СЕТ СН'!$H$11+СВЦЭМ!$D$10+'СЕТ СН'!$H$6-'СЕТ СН'!$H$23</f>
        <v>967.78305311999998</v>
      </c>
      <c r="F92" s="36">
        <f>SUMIFS(СВЦЭМ!$D$33:$D$776,СВЦЭМ!$A$33:$A$776,$A92,СВЦЭМ!$B$33:$B$776,F$83)+'СЕТ СН'!$H$11+СВЦЭМ!$D$10+'СЕТ СН'!$H$6-'СЕТ СН'!$H$23</f>
        <v>970.10194557</v>
      </c>
      <c r="G92" s="36">
        <f>SUMIFS(СВЦЭМ!$D$33:$D$776,СВЦЭМ!$A$33:$A$776,$A92,СВЦЭМ!$B$33:$B$776,G$83)+'СЕТ СН'!$H$11+СВЦЭМ!$D$10+'СЕТ СН'!$H$6-'СЕТ СН'!$H$23</f>
        <v>963.07216812000001</v>
      </c>
      <c r="H92" s="36">
        <f>SUMIFS(СВЦЭМ!$D$33:$D$776,СВЦЭМ!$A$33:$A$776,$A92,СВЦЭМ!$B$33:$B$776,H$83)+'СЕТ СН'!$H$11+СВЦЭМ!$D$10+'СЕТ СН'!$H$6-'СЕТ СН'!$H$23</f>
        <v>902.27967807000005</v>
      </c>
      <c r="I92" s="36">
        <f>SUMIFS(СВЦЭМ!$D$33:$D$776,СВЦЭМ!$A$33:$A$776,$A92,СВЦЭМ!$B$33:$B$776,I$83)+'СЕТ СН'!$H$11+СВЦЭМ!$D$10+'СЕТ СН'!$H$6-'СЕТ СН'!$H$23</f>
        <v>850.44794379999996</v>
      </c>
      <c r="J92" s="36">
        <f>SUMIFS(СВЦЭМ!$D$33:$D$776,СВЦЭМ!$A$33:$A$776,$A92,СВЦЭМ!$B$33:$B$776,J$83)+'СЕТ СН'!$H$11+СВЦЭМ!$D$10+'СЕТ СН'!$H$6-'СЕТ СН'!$H$23</f>
        <v>802.31525302</v>
      </c>
      <c r="K92" s="36">
        <f>SUMIFS(СВЦЭМ!$D$33:$D$776,СВЦЭМ!$A$33:$A$776,$A92,СВЦЭМ!$B$33:$B$776,K$83)+'СЕТ СН'!$H$11+СВЦЭМ!$D$10+'СЕТ СН'!$H$6-'СЕТ СН'!$H$23</f>
        <v>780.74095668999996</v>
      </c>
      <c r="L92" s="36">
        <f>SUMIFS(СВЦЭМ!$D$33:$D$776,СВЦЭМ!$A$33:$A$776,$A92,СВЦЭМ!$B$33:$B$776,L$83)+'СЕТ СН'!$H$11+СВЦЭМ!$D$10+'СЕТ СН'!$H$6-'СЕТ СН'!$H$23</f>
        <v>778.19826388000001</v>
      </c>
      <c r="M92" s="36">
        <f>SUMIFS(СВЦЭМ!$D$33:$D$776,СВЦЭМ!$A$33:$A$776,$A92,СВЦЭМ!$B$33:$B$776,M$83)+'СЕТ СН'!$H$11+СВЦЭМ!$D$10+'СЕТ СН'!$H$6-'СЕТ СН'!$H$23</f>
        <v>773.31633579000004</v>
      </c>
      <c r="N92" s="36">
        <f>SUMIFS(СВЦЭМ!$D$33:$D$776,СВЦЭМ!$A$33:$A$776,$A92,СВЦЭМ!$B$33:$B$776,N$83)+'СЕТ СН'!$H$11+СВЦЭМ!$D$10+'СЕТ СН'!$H$6-'СЕТ СН'!$H$23</f>
        <v>778.07562118999999</v>
      </c>
      <c r="O92" s="36">
        <f>SUMIFS(СВЦЭМ!$D$33:$D$776,СВЦЭМ!$A$33:$A$776,$A92,СВЦЭМ!$B$33:$B$776,O$83)+'СЕТ СН'!$H$11+СВЦЭМ!$D$10+'СЕТ СН'!$H$6-'СЕТ СН'!$H$23</f>
        <v>781.57795722000003</v>
      </c>
      <c r="P92" s="36">
        <f>SUMIFS(СВЦЭМ!$D$33:$D$776,СВЦЭМ!$A$33:$A$776,$A92,СВЦЭМ!$B$33:$B$776,P$83)+'СЕТ СН'!$H$11+СВЦЭМ!$D$10+'СЕТ СН'!$H$6-'СЕТ СН'!$H$23</f>
        <v>785.96337691999997</v>
      </c>
      <c r="Q92" s="36">
        <f>SUMIFS(СВЦЭМ!$D$33:$D$776,СВЦЭМ!$A$33:$A$776,$A92,СВЦЭМ!$B$33:$B$776,Q$83)+'СЕТ СН'!$H$11+СВЦЭМ!$D$10+'СЕТ СН'!$H$6-'СЕТ СН'!$H$23</f>
        <v>792.20173241999998</v>
      </c>
      <c r="R92" s="36">
        <f>SUMIFS(СВЦЭМ!$D$33:$D$776,СВЦЭМ!$A$33:$A$776,$A92,СВЦЭМ!$B$33:$B$776,R$83)+'СЕТ СН'!$H$11+СВЦЭМ!$D$10+'СЕТ СН'!$H$6-'СЕТ СН'!$H$23</f>
        <v>787.73848509000004</v>
      </c>
      <c r="S92" s="36">
        <f>SUMIFS(СВЦЭМ!$D$33:$D$776,СВЦЭМ!$A$33:$A$776,$A92,СВЦЭМ!$B$33:$B$776,S$83)+'СЕТ СН'!$H$11+СВЦЭМ!$D$10+'СЕТ СН'!$H$6-'СЕТ СН'!$H$23</f>
        <v>787.53301655999996</v>
      </c>
      <c r="T92" s="36">
        <f>SUMIFS(СВЦЭМ!$D$33:$D$776,СВЦЭМ!$A$33:$A$776,$A92,СВЦЭМ!$B$33:$B$776,T$83)+'СЕТ СН'!$H$11+СВЦЭМ!$D$10+'СЕТ СН'!$H$6-'СЕТ СН'!$H$23</f>
        <v>776.40073217999998</v>
      </c>
      <c r="U92" s="36">
        <f>SUMIFS(СВЦЭМ!$D$33:$D$776,СВЦЭМ!$A$33:$A$776,$A92,СВЦЭМ!$B$33:$B$776,U$83)+'СЕТ СН'!$H$11+СВЦЭМ!$D$10+'СЕТ СН'!$H$6-'СЕТ СН'!$H$23</f>
        <v>781.59036223999999</v>
      </c>
      <c r="V92" s="36">
        <f>SUMIFS(СВЦЭМ!$D$33:$D$776,СВЦЭМ!$A$33:$A$776,$A92,СВЦЭМ!$B$33:$B$776,V$83)+'СЕТ СН'!$H$11+СВЦЭМ!$D$10+'СЕТ СН'!$H$6-'СЕТ СН'!$H$23</f>
        <v>799.62071723999998</v>
      </c>
      <c r="W92" s="36">
        <f>SUMIFS(СВЦЭМ!$D$33:$D$776,СВЦЭМ!$A$33:$A$776,$A92,СВЦЭМ!$B$33:$B$776,W$83)+'СЕТ СН'!$H$11+СВЦЭМ!$D$10+'СЕТ СН'!$H$6-'СЕТ СН'!$H$23</f>
        <v>791.75156337999999</v>
      </c>
      <c r="X92" s="36">
        <f>SUMIFS(СВЦЭМ!$D$33:$D$776,СВЦЭМ!$A$33:$A$776,$A92,СВЦЭМ!$B$33:$B$776,X$83)+'СЕТ СН'!$H$11+СВЦЭМ!$D$10+'СЕТ СН'!$H$6-'СЕТ СН'!$H$23</f>
        <v>781.16431708000005</v>
      </c>
      <c r="Y92" s="36">
        <f>SUMIFS(СВЦЭМ!$D$33:$D$776,СВЦЭМ!$A$33:$A$776,$A92,СВЦЭМ!$B$33:$B$776,Y$83)+'СЕТ СН'!$H$11+СВЦЭМ!$D$10+'СЕТ СН'!$H$6-'СЕТ СН'!$H$23</f>
        <v>817.24813471000004</v>
      </c>
    </row>
    <row r="93" spans="1:27" ht="15.75" x14ac:dyDescent="0.2">
      <c r="A93" s="35">
        <f t="shared" si="2"/>
        <v>43718</v>
      </c>
      <c r="B93" s="36">
        <f>SUMIFS(СВЦЭМ!$D$33:$D$776,СВЦЭМ!$A$33:$A$776,$A93,СВЦЭМ!$B$33:$B$776,B$83)+'СЕТ СН'!$H$11+СВЦЭМ!$D$10+'СЕТ СН'!$H$6-'СЕТ СН'!$H$23</f>
        <v>862.02747859999999</v>
      </c>
      <c r="C93" s="36">
        <f>SUMIFS(СВЦЭМ!$D$33:$D$776,СВЦЭМ!$A$33:$A$776,$A93,СВЦЭМ!$B$33:$B$776,C$83)+'СЕТ СН'!$H$11+СВЦЭМ!$D$10+'СЕТ СН'!$H$6-'СЕТ СН'!$H$23</f>
        <v>883.72682588999999</v>
      </c>
      <c r="D93" s="36">
        <f>SUMIFS(СВЦЭМ!$D$33:$D$776,СВЦЭМ!$A$33:$A$776,$A93,СВЦЭМ!$B$33:$B$776,D$83)+'СЕТ СН'!$H$11+СВЦЭМ!$D$10+'СЕТ СН'!$H$6-'СЕТ СН'!$H$23</f>
        <v>899.10110530999998</v>
      </c>
      <c r="E93" s="36">
        <f>SUMIFS(СВЦЭМ!$D$33:$D$776,СВЦЭМ!$A$33:$A$776,$A93,СВЦЭМ!$B$33:$B$776,E$83)+'СЕТ СН'!$H$11+СВЦЭМ!$D$10+'СЕТ СН'!$H$6-'СЕТ СН'!$H$23</f>
        <v>902.20786212999997</v>
      </c>
      <c r="F93" s="36">
        <f>SUMIFS(СВЦЭМ!$D$33:$D$776,СВЦЭМ!$A$33:$A$776,$A93,СВЦЭМ!$B$33:$B$776,F$83)+'СЕТ СН'!$H$11+СВЦЭМ!$D$10+'СЕТ СН'!$H$6-'СЕТ СН'!$H$23</f>
        <v>892.15904020000005</v>
      </c>
      <c r="G93" s="36">
        <f>SUMIFS(СВЦЭМ!$D$33:$D$776,СВЦЭМ!$A$33:$A$776,$A93,СВЦЭМ!$B$33:$B$776,G$83)+'СЕТ СН'!$H$11+СВЦЭМ!$D$10+'СЕТ СН'!$H$6-'СЕТ СН'!$H$23</f>
        <v>888.85461107000003</v>
      </c>
      <c r="H93" s="36">
        <f>SUMIFS(СВЦЭМ!$D$33:$D$776,СВЦЭМ!$A$33:$A$776,$A93,СВЦЭМ!$B$33:$B$776,H$83)+'СЕТ СН'!$H$11+СВЦЭМ!$D$10+'СЕТ СН'!$H$6-'СЕТ СН'!$H$23</f>
        <v>866.19629829999997</v>
      </c>
      <c r="I93" s="36">
        <f>SUMIFS(СВЦЭМ!$D$33:$D$776,СВЦЭМ!$A$33:$A$776,$A93,СВЦЭМ!$B$33:$B$776,I$83)+'СЕТ СН'!$H$11+СВЦЭМ!$D$10+'СЕТ СН'!$H$6-'СЕТ СН'!$H$23</f>
        <v>856.21524991000001</v>
      </c>
      <c r="J93" s="36">
        <f>SUMIFS(СВЦЭМ!$D$33:$D$776,СВЦЭМ!$A$33:$A$776,$A93,СВЦЭМ!$B$33:$B$776,J$83)+'СЕТ СН'!$H$11+СВЦЭМ!$D$10+'СЕТ СН'!$H$6-'СЕТ СН'!$H$23</f>
        <v>878.89941380000005</v>
      </c>
      <c r="K93" s="36">
        <f>SUMIFS(СВЦЭМ!$D$33:$D$776,СВЦЭМ!$A$33:$A$776,$A93,СВЦЭМ!$B$33:$B$776,K$83)+'СЕТ СН'!$H$11+СВЦЭМ!$D$10+'СЕТ СН'!$H$6-'СЕТ СН'!$H$23</f>
        <v>879.81057310999995</v>
      </c>
      <c r="L93" s="36">
        <f>SUMIFS(СВЦЭМ!$D$33:$D$776,СВЦЭМ!$A$33:$A$776,$A93,СВЦЭМ!$B$33:$B$776,L$83)+'СЕТ СН'!$H$11+СВЦЭМ!$D$10+'СЕТ СН'!$H$6-'СЕТ СН'!$H$23</f>
        <v>891.10586316000001</v>
      </c>
      <c r="M93" s="36">
        <f>SUMIFS(СВЦЭМ!$D$33:$D$776,СВЦЭМ!$A$33:$A$776,$A93,СВЦЭМ!$B$33:$B$776,M$83)+'СЕТ СН'!$H$11+СВЦЭМ!$D$10+'СЕТ СН'!$H$6-'СЕТ СН'!$H$23</f>
        <v>884.04198294000003</v>
      </c>
      <c r="N93" s="36">
        <f>SUMIFS(СВЦЭМ!$D$33:$D$776,СВЦЭМ!$A$33:$A$776,$A93,СВЦЭМ!$B$33:$B$776,N$83)+'СЕТ СН'!$H$11+СВЦЭМ!$D$10+'СЕТ СН'!$H$6-'СЕТ СН'!$H$23</f>
        <v>879.36984414000005</v>
      </c>
      <c r="O93" s="36">
        <f>SUMIFS(СВЦЭМ!$D$33:$D$776,СВЦЭМ!$A$33:$A$776,$A93,СВЦЭМ!$B$33:$B$776,O$83)+'СЕТ СН'!$H$11+СВЦЭМ!$D$10+'СЕТ СН'!$H$6-'СЕТ СН'!$H$23</f>
        <v>879.10356612999999</v>
      </c>
      <c r="P93" s="36">
        <f>SUMIFS(СВЦЭМ!$D$33:$D$776,СВЦЭМ!$A$33:$A$776,$A93,СВЦЭМ!$B$33:$B$776,P$83)+'СЕТ СН'!$H$11+СВЦЭМ!$D$10+'СЕТ СН'!$H$6-'СЕТ СН'!$H$23</f>
        <v>880.05578859000002</v>
      </c>
      <c r="Q93" s="36">
        <f>SUMIFS(СВЦЭМ!$D$33:$D$776,СВЦЭМ!$A$33:$A$776,$A93,СВЦЭМ!$B$33:$B$776,Q$83)+'СЕТ СН'!$H$11+СВЦЭМ!$D$10+'СЕТ СН'!$H$6-'СЕТ СН'!$H$23</f>
        <v>876.01678608999998</v>
      </c>
      <c r="R93" s="36">
        <f>SUMIFS(СВЦЭМ!$D$33:$D$776,СВЦЭМ!$A$33:$A$776,$A93,СВЦЭМ!$B$33:$B$776,R$83)+'СЕТ СН'!$H$11+СВЦЭМ!$D$10+'СЕТ СН'!$H$6-'СЕТ СН'!$H$23</f>
        <v>871.10134428000003</v>
      </c>
      <c r="S93" s="36">
        <f>SUMIFS(СВЦЭМ!$D$33:$D$776,СВЦЭМ!$A$33:$A$776,$A93,СВЦЭМ!$B$33:$B$776,S$83)+'СЕТ СН'!$H$11+СВЦЭМ!$D$10+'СЕТ СН'!$H$6-'СЕТ СН'!$H$23</f>
        <v>865.78246375000003</v>
      </c>
      <c r="T93" s="36">
        <f>SUMIFS(СВЦЭМ!$D$33:$D$776,СВЦЭМ!$A$33:$A$776,$A93,СВЦЭМ!$B$33:$B$776,T$83)+'СЕТ СН'!$H$11+СВЦЭМ!$D$10+'СЕТ СН'!$H$6-'СЕТ СН'!$H$23</f>
        <v>874.97605400999998</v>
      </c>
      <c r="U93" s="36">
        <f>SUMIFS(СВЦЭМ!$D$33:$D$776,СВЦЭМ!$A$33:$A$776,$A93,СВЦЭМ!$B$33:$B$776,U$83)+'СЕТ СН'!$H$11+СВЦЭМ!$D$10+'СЕТ СН'!$H$6-'СЕТ СН'!$H$23</f>
        <v>886.40216509000004</v>
      </c>
      <c r="V93" s="36">
        <f>SUMIFS(СВЦЭМ!$D$33:$D$776,СВЦЭМ!$A$33:$A$776,$A93,СВЦЭМ!$B$33:$B$776,V$83)+'СЕТ СН'!$H$11+СВЦЭМ!$D$10+'СЕТ СН'!$H$6-'СЕТ СН'!$H$23</f>
        <v>899.55430618000003</v>
      </c>
      <c r="W93" s="36">
        <f>SUMIFS(СВЦЭМ!$D$33:$D$776,СВЦЭМ!$A$33:$A$776,$A93,СВЦЭМ!$B$33:$B$776,W$83)+'СЕТ СН'!$H$11+СВЦЭМ!$D$10+'СЕТ СН'!$H$6-'СЕТ СН'!$H$23</f>
        <v>882.72743075000005</v>
      </c>
      <c r="X93" s="36">
        <f>SUMIFS(СВЦЭМ!$D$33:$D$776,СВЦЭМ!$A$33:$A$776,$A93,СВЦЭМ!$B$33:$B$776,X$83)+'СЕТ СН'!$H$11+СВЦЭМ!$D$10+'СЕТ СН'!$H$6-'СЕТ СН'!$H$23</f>
        <v>854.32488164999995</v>
      </c>
      <c r="Y93" s="36">
        <f>SUMIFS(СВЦЭМ!$D$33:$D$776,СВЦЭМ!$A$33:$A$776,$A93,СВЦЭМ!$B$33:$B$776,Y$83)+'СЕТ СН'!$H$11+СВЦЭМ!$D$10+'СЕТ СН'!$H$6-'СЕТ СН'!$H$23</f>
        <v>869.15262595000002</v>
      </c>
    </row>
    <row r="94" spans="1:27" ht="15.75" x14ac:dyDescent="0.2">
      <c r="A94" s="35">
        <f t="shared" si="2"/>
        <v>43719</v>
      </c>
      <c r="B94" s="36">
        <f>SUMIFS(СВЦЭМ!$D$33:$D$776,СВЦЭМ!$A$33:$A$776,$A94,СВЦЭМ!$B$33:$B$776,B$83)+'СЕТ СН'!$H$11+СВЦЭМ!$D$10+'СЕТ СН'!$H$6-'СЕТ СН'!$H$23</f>
        <v>957.26307384999996</v>
      </c>
      <c r="C94" s="36">
        <f>SUMIFS(СВЦЭМ!$D$33:$D$776,СВЦЭМ!$A$33:$A$776,$A94,СВЦЭМ!$B$33:$B$776,C$83)+'СЕТ СН'!$H$11+СВЦЭМ!$D$10+'СЕТ СН'!$H$6-'СЕТ СН'!$H$23</f>
        <v>987.14663437000002</v>
      </c>
      <c r="D94" s="36">
        <f>SUMIFS(СВЦЭМ!$D$33:$D$776,СВЦЭМ!$A$33:$A$776,$A94,СВЦЭМ!$B$33:$B$776,D$83)+'СЕТ СН'!$H$11+СВЦЭМ!$D$10+'СЕТ СН'!$H$6-'СЕТ СН'!$H$23</f>
        <v>1018.07469067</v>
      </c>
      <c r="E94" s="36">
        <f>SUMIFS(СВЦЭМ!$D$33:$D$776,СВЦЭМ!$A$33:$A$776,$A94,СВЦЭМ!$B$33:$B$776,E$83)+'СЕТ СН'!$H$11+СВЦЭМ!$D$10+'СЕТ СН'!$H$6-'СЕТ СН'!$H$23</f>
        <v>1027.38706712</v>
      </c>
      <c r="F94" s="36">
        <f>SUMIFS(СВЦЭМ!$D$33:$D$776,СВЦЭМ!$A$33:$A$776,$A94,СВЦЭМ!$B$33:$B$776,F$83)+'СЕТ СН'!$H$11+СВЦЭМ!$D$10+'СЕТ СН'!$H$6-'СЕТ СН'!$H$23</f>
        <v>1034.63303666</v>
      </c>
      <c r="G94" s="36">
        <f>SUMIFS(СВЦЭМ!$D$33:$D$776,СВЦЭМ!$A$33:$A$776,$A94,СВЦЭМ!$B$33:$B$776,G$83)+'СЕТ СН'!$H$11+СВЦЭМ!$D$10+'СЕТ СН'!$H$6-'СЕТ СН'!$H$23</f>
        <v>1012.56648163</v>
      </c>
      <c r="H94" s="36">
        <f>SUMIFS(СВЦЭМ!$D$33:$D$776,СВЦЭМ!$A$33:$A$776,$A94,СВЦЭМ!$B$33:$B$776,H$83)+'СЕТ СН'!$H$11+СВЦЭМ!$D$10+'СЕТ СН'!$H$6-'СЕТ СН'!$H$23</f>
        <v>961.53930020999996</v>
      </c>
      <c r="I94" s="36">
        <f>SUMIFS(СВЦЭМ!$D$33:$D$776,СВЦЭМ!$A$33:$A$776,$A94,СВЦЭМ!$B$33:$B$776,I$83)+'СЕТ СН'!$H$11+СВЦЭМ!$D$10+'СЕТ СН'!$H$6-'СЕТ СН'!$H$23</f>
        <v>918.00293427999998</v>
      </c>
      <c r="J94" s="36">
        <f>SUMIFS(СВЦЭМ!$D$33:$D$776,СВЦЭМ!$A$33:$A$776,$A94,СВЦЭМ!$B$33:$B$776,J$83)+'СЕТ СН'!$H$11+СВЦЭМ!$D$10+'СЕТ СН'!$H$6-'СЕТ СН'!$H$23</f>
        <v>874.12651571000004</v>
      </c>
      <c r="K94" s="36">
        <f>SUMIFS(СВЦЭМ!$D$33:$D$776,СВЦЭМ!$A$33:$A$776,$A94,СВЦЭМ!$B$33:$B$776,K$83)+'СЕТ СН'!$H$11+СВЦЭМ!$D$10+'СЕТ СН'!$H$6-'СЕТ СН'!$H$23</f>
        <v>867.12545206000004</v>
      </c>
      <c r="L94" s="36">
        <f>SUMIFS(СВЦЭМ!$D$33:$D$776,СВЦЭМ!$A$33:$A$776,$A94,СВЦЭМ!$B$33:$B$776,L$83)+'СЕТ СН'!$H$11+СВЦЭМ!$D$10+'СЕТ СН'!$H$6-'СЕТ СН'!$H$23</f>
        <v>869.96537866000006</v>
      </c>
      <c r="M94" s="36">
        <f>SUMIFS(СВЦЭМ!$D$33:$D$776,СВЦЭМ!$A$33:$A$776,$A94,СВЦЭМ!$B$33:$B$776,M$83)+'СЕТ СН'!$H$11+СВЦЭМ!$D$10+'СЕТ СН'!$H$6-'СЕТ СН'!$H$23</f>
        <v>862.28836452999997</v>
      </c>
      <c r="N94" s="36">
        <f>SUMIFS(СВЦЭМ!$D$33:$D$776,СВЦЭМ!$A$33:$A$776,$A94,СВЦЭМ!$B$33:$B$776,N$83)+'СЕТ СН'!$H$11+СВЦЭМ!$D$10+'СЕТ СН'!$H$6-'СЕТ СН'!$H$23</f>
        <v>869.76465624000002</v>
      </c>
      <c r="O94" s="36">
        <f>SUMIFS(СВЦЭМ!$D$33:$D$776,СВЦЭМ!$A$33:$A$776,$A94,СВЦЭМ!$B$33:$B$776,O$83)+'СЕТ СН'!$H$11+СВЦЭМ!$D$10+'СЕТ СН'!$H$6-'СЕТ СН'!$H$23</f>
        <v>879.24129430000005</v>
      </c>
      <c r="P94" s="36">
        <f>SUMIFS(СВЦЭМ!$D$33:$D$776,СВЦЭМ!$A$33:$A$776,$A94,СВЦЭМ!$B$33:$B$776,P$83)+'СЕТ СН'!$H$11+СВЦЭМ!$D$10+'СЕТ СН'!$H$6-'СЕТ СН'!$H$23</f>
        <v>884.62289014999999</v>
      </c>
      <c r="Q94" s="36">
        <f>SUMIFS(СВЦЭМ!$D$33:$D$776,СВЦЭМ!$A$33:$A$776,$A94,СВЦЭМ!$B$33:$B$776,Q$83)+'СЕТ СН'!$H$11+СВЦЭМ!$D$10+'СЕТ СН'!$H$6-'СЕТ СН'!$H$23</f>
        <v>891.28676006000001</v>
      </c>
      <c r="R94" s="36">
        <f>SUMIFS(СВЦЭМ!$D$33:$D$776,СВЦЭМ!$A$33:$A$776,$A94,СВЦЭМ!$B$33:$B$776,R$83)+'СЕТ СН'!$H$11+СВЦЭМ!$D$10+'СЕТ СН'!$H$6-'СЕТ СН'!$H$23</f>
        <v>878.28618629000005</v>
      </c>
      <c r="S94" s="36">
        <f>SUMIFS(СВЦЭМ!$D$33:$D$776,СВЦЭМ!$A$33:$A$776,$A94,СВЦЭМ!$B$33:$B$776,S$83)+'СЕТ СН'!$H$11+СВЦЭМ!$D$10+'СЕТ СН'!$H$6-'СЕТ СН'!$H$23</f>
        <v>880.25071327000001</v>
      </c>
      <c r="T94" s="36">
        <f>SUMIFS(СВЦЭМ!$D$33:$D$776,СВЦЭМ!$A$33:$A$776,$A94,СВЦЭМ!$B$33:$B$776,T$83)+'СЕТ СН'!$H$11+СВЦЭМ!$D$10+'СЕТ СН'!$H$6-'СЕТ СН'!$H$23</f>
        <v>877.71127394999996</v>
      </c>
      <c r="U94" s="36">
        <f>SUMIFS(СВЦЭМ!$D$33:$D$776,СВЦЭМ!$A$33:$A$776,$A94,СВЦЭМ!$B$33:$B$776,U$83)+'СЕТ СН'!$H$11+СВЦЭМ!$D$10+'СЕТ СН'!$H$6-'СЕТ СН'!$H$23</f>
        <v>880.75141584000005</v>
      </c>
      <c r="V94" s="36">
        <f>SUMIFS(СВЦЭМ!$D$33:$D$776,СВЦЭМ!$A$33:$A$776,$A94,СВЦЭМ!$B$33:$B$776,V$83)+'СЕТ СН'!$H$11+СВЦЭМ!$D$10+'СЕТ СН'!$H$6-'СЕТ СН'!$H$23</f>
        <v>890.90426785</v>
      </c>
      <c r="W94" s="36">
        <f>SUMIFS(СВЦЭМ!$D$33:$D$776,СВЦЭМ!$A$33:$A$776,$A94,СВЦЭМ!$B$33:$B$776,W$83)+'СЕТ СН'!$H$11+СВЦЭМ!$D$10+'СЕТ СН'!$H$6-'СЕТ СН'!$H$23</f>
        <v>874.45132709999996</v>
      </c>
      <c r="X94" s="36">
        <f>SUMIFS(СВЦЭМ!$D$33:$D$776,СВЦЭМ!$A$33:$A$776,$A94,СВЦЭМ!$B$33:$B$776,X$83)+'СЕТ СН'!$H$11+СВЦЭМ!$D$10+'СЕТ СН'!$H$6-'СЕТ СН'!$H$23</f>
        <v>856.35129426000003</v>
      </c>
      <c r="Y94" s="36">
        <f>SUMIFS(СВЦЭМ!$D$33:$D$776,СВЦЭМ!$A$33:$A$776,$A94,СВЦЭМ!$B$33:$B$776,Y$83)+'СЕТ СН'!$H$11+СВЦЭМ!$D$10+'СЕТ СН'!$H$6-'СЕТ СН'!$H$23</f>
        <v>869.08089006</v>
      </c>
    </row>
    <row r="95" spans="1:27" ht="15.75" x14ac:dyDescent="0.2">
      <c r="A95" s="35">
        <f t="shared" si="2"/>
        <v>43720</v>
      </c>
      <c r="B95" s="36">
        <f>SUMIFS(СВЦЭМ!$D$33:$D$776,СВЦЭМ!$A$33:$A$776,$A95,СВЦЭМ!$B$33:$B$776,B$83)+'СЕТ СН'!$H$11+СВЦЭМ!$D$10+'СЕТ СН'!$H$6-'СЕТ СН'!$H$23</f>
        <v>930.09684204999996</v>
      </c>
      <c r="C95" s="36">
        <f>SUMIFS(СВЦЭМ!$D$33:$D$776,СВЦЭМ!$A$33:$A$776,$A95,СВЦЭМ!$B$33:$B$776,C$83)+'СЕТ СН'!$H$11+СВЦЭМ!$D$10+'СЕТ СН'!$H$6-'СЕТ СН'!$H$23</f>
        <v>954.49093286000004</v>
      </c>
      <c r="D95" s="36">
        <f>SUMIFS(СВЦЭМ!$D$33:$D$776,СВЦЭМ!$A$33:$A$776,$A95,СВЦЭМ!$B$33:$B$776,D$83)+'СЕТ СН'!$H$11+СВЦЭМ!$D$10+'СЕТ СН'!$H$6-'СЕТ СН'!$H$23</f>
        <v>973.82851234999998</v>
      </c>
      <c r="E95" s="36">
        <f>SUMIFS(СВЦЭМ!$D$33:$D$776,СВЦЭМ!$A$33:$A$776,$A95,СВЦЭМ!$B$33:$B$776,E$83)+'СЕТ СН'!$H$11+СВЦЭМ!$D$10+'СЕТ СН'!$H$6-'СЕТ СН'!$H$23</f>
        <v>986.61764591999997</v>
      </c>
      <c r="F95" s="36">
        <f>SUMIFS(СВЦЭМ!$D$33:$D$776,СВЦЭМ!$A$33:$A$776,$A95,СВЦЭМ!$B$33:$B$776,F$83)+'СЕТ СН'!$H$11+СВЦЭМ!$D$10+'СЕТ СН'!$H$6-'СЕТ СН'!$H$23</f>
        <v>990.86050602</v>
      </c>
      <c r="G95" s="36">
        <f>SUMIFS(СВЦЭМ!$D$33:$D$776,СВЦЭМ!$A$33:$A$776,$A95,СВЦЭМ!$B$33:$B$776,G$83)+'СЕТ СН'!$H$11+СВЦЭМ!$D$10+'СЕТ СН'!$H$6-'СЕТ СН'!$H$23</f>
        <v>967.79995878</v>
      </c>
      <c r="H95" s="36">
        <f>SUMIFS(СВЦЭМ!$D$33:$D$776,СВЦЭМ!$A$33:$A$776,$A95,СВЦЭМ!$B$33:$B$776,H$83)+'СЕТ СН'!$H$11+СВЦЭМ!$D$10+'СЕТ СН'!$H$6-'СЕТ СН'!$H$23</f>
        <v>921.27898435999998</v>
      </c>
      <c r="I95" s="36">
        <f>SUMIFS(СВЦЭМ!$D$33:$D$776,СВЦЭМ!$A$33:$A$776,$A95,СВЦЭМ!$B$33:$B$776,I$83)+'СЕТ СН'!$H$11+СВЦЭМ!$D$10+'СЕТ СН'!$H$6-'СЕТ СН'!$H$23</f>
        <v>868.10468276999995</v>
      </c>
      <c r="J95" s="36">
        <f>SUMIFS(СВЦЭМ!$D$33:$D$776,СВЦЭМ!$A$33:$A$776,$A95,СВЦЭМ!$B$33:$B$776,J$83)+'СЕТ СН'!$H$11+СВЦЭМ!$D$10+'СЕТ СН'!$H$6-'СЕТ СН'!$H$23</f>
        <v>831.33971955000004</v>
      </c>
      <c r="K95" s="36">
        <f>SUMIFS(СВЦЭМ!$D$33:$D$776,СВЦЭМ!$A$33:$A$776,$A95,СВЦЭМ!$B$33:$B$776,K$83)+'СЕТ СН'!$H$11+СВЦЭМ!$D$10+'СЕТ СН'!$H$6-'СЕТ СН'!$H$23</f>
        <v>833.95969001000003</v>
      </c>
      <c r="L95" s="36">
        <f>SUMIFS(СВЦЭМ!$D$33:$D$776,СВЦЭМ!$A$33:$A$776,$A95,СВЦЭМ!$B$33:$B$776,L$83)+'СЕТ СН'!$H$11+СВЦЭМ!$D$10+'СЕТ СН'!$H$6-'СЕТ СН'!$H$23</f>
        <v>846.57726838999997</v>
      </c>
      <c r="M95" s="36">
        <f>SUMIFS(СВЦЭМ!$D$33:$D$776,СВЦЭМ!$A$33:$A$776,$A95,СВЦЭМ!$B$33:$B$776,M$83)+'СЕТ СН'!$H$11+СВЦЭМ!$D$10+'СЕТ СН'!$H$6-'СЕТ СН'!$H$23</f>
        <v>839.74040632000003</v>
      </c>
      <c r="N95" s="36">
        <f>SUMIFS(СВЦЭМ!$D$33:$D$776,СВЦЭМ!$A$33:$A$776,$A95,СВЦЭМ!$B$33:$B$776,N$83)+'СЕТ СН'!$H$11+СВЦЭМ!$D$10+'СЕТ СН'!$H$6-'СЕТ СН'!$H$23</f>
        <v>830.34817418</v>
      </c>
      <c r="O95" s="36">
        <f>SUMIFS(СВЦЭМ!$D$33:$D$776,СВЦЭМ!$A$33:$A$776,$A95,СВЦЭМ!$B$33:$B$776,O$83)+'СЕТ СН'!$H$11+СВЦЭМ!$D$10+'СЕТ СН'!$H$6-'СЕТ СН'!$H$23</f>
        <v>832.26052980999998</v>
      </c>
      <c r="P95" s="36">
        <f>SUMIFS(СВЦЭМ!$D$33:$D$776,СВЦЭМ!$A$33:$A$776,$A95,СВЦЭМ!$B$33:$B$776,P$83)+'СЕТ СН'!$H$11+СВЦЭМ!$D$10+'СЕТ СН'!$H$6-'СЕТ СН'!$H$23</f>
        <v>832.18578309999998</v>
      </c>
      <c r="Q95" s="36">
        <f>SUMIFS(СВЦЭМ!$D$33:$D$776,СВЦЭМ!$A$33:$A$776,$A95,СВЦЭМ!$B$33:$B$776,Q$83)+'СЕТ СН'!$H$11+СВЦЭМ!$D$10+'СЕТ СН'!$H$6-'СЕТ СН'!$H$23</f>
        <v>822.47166097000002</v>
      </c>
      <c r="R95" s="36">
        <f>SUMIFS(СВЦЭМ!$D$33:$D$776,СВЦЭМ!$A$33:$A$776,$A95,СВЦЭМ!$B$33:$B$776,R$83)+'СЕТ СН'!$H$11+СВЦЭМ!$D$10+'СЕТ СН'!$H$6-'СЕТ СН'!$H$23</f>
        <v>818.17571871999996</v>
      </c>
      <c r="S95" s="36">
        <f>SUMIFS(СВЦЭМ!$D$33:$D$776,СВЦЭМ!$A$33:$A$776,$A95,СВЦЭМ!$B$33:$B$776,S$83)+'СЕТ СН'!$H$11+СВЦЭМ!$D$10+'СЕТ СН'!$H$6-'СЕТ СН'!$H$23</f>
        <v>820.63073465000002</v>
      </c>
      <c r="T95" s="36">
        <f>SUMIFS(СВЦЭМ!$D$33:$D$776,СВЦЭМ!$A$33:$A$776,$A95,СВЦЭМ!$B$33:$B$776,T$83)+'СЕТ СН'!$H$11+СВЦЭМ!$D$10+'СЕТ СН'!$H$6-'СЕТ СН'!$H$23</f>
        <v>826.42043598999999</v>
      </c>
      <c r="U95" s="36">
        <f>SUMIFS(СВЦЭМ!$D$33:$D$776,СВЦЭМ!$A$33:$A$776,$A95,СВЦЭМ!$B$33:$B$776,U$83)+'СЕТ СН'!$H$11+СВЦЭМ!$D$10+'СЕТ СН'!$H$6-'СЕТ СН'!$H$23</f>
        <v>846.43945868000003</v>
      </c>
      <c r="V95" s="36">
        <f>SUMIFS(СВЦЭМ!$D$33:$D$776,СВЦЭМ!$A$33:$A$776,$A95,СВЦЭМ!$B$33:$B$776,V$83)+'СЕТ СН'!$H$11+СВЦЭМ!$D$10+'СЕТ СН'!$H$6-'СЕТ СН'!$H$23</f>
        <v>869.11453124000002</v>
      </c>
      <c r="W95" s="36">
        <f>SUMIFS(СВЦЭМ!$D$33:$D$776,СВЦЭМ!$A$33:$A$776,$A95,СВЦЭМ!$B$33:$B$776,W$83)+'СЕТ СН'!$H$11+СВЦЭМ!$D$10+'СЕТ СН'!$H$6-'СЕТ СН'!$H$23</f>
        <v>848.06889792000004</v>
      </c>
      <c r="X95" s="36">
        <f>SUMIFS(СВЦЭМ!$D$33:$D$776,СВЦЭМ!$A$33:$A$776,$A95,СВЦЭМ!$B$33:$B$776,X$83)+'СЕТ СН'!$H$11+СВЦЭМ!$D$10+'СЕТ СН'!$H$6-'СЕТ СН'!$H$23</f>
        <v>834.44202325000003</v>
      </c>
      <c r="Y95" s="36">
        <f>SUMIFS(СВЦЭМ!$D$33:$D$776,СВЦЭМ!$A$33:$A$776,$A95,СВЦЭМ!$B$33:$B$776,Y$83)+'СЕТ СН'!$H$11+СВЦЭМ!$D$10+'СЕТ СН'!$H$6-'СЕТ СН'!$H$23</f>
        <v>878.86345984000002</v>
      </c>
    </row>
    <row r="96" spans="1:27" ht="15.75" x14ac:dyDescent="0.2">
      <c r="A96" s="35">
        <f t="shared" si="2"/>
        <v>43721</v>
      </c>
      <c r="B96" s="36">
        <f>SUMIFS(СВЦЭМ!$D$33:$D$776,СВЦЭМ!$A$33:$A$776,$A96,СВЦЭМ!$B$33:$B$776,B$83)+'СЕТ СН'!$H$11+СВЦЭМ!$D$10+'СЕТ СН'!$H$6-'СЕТ СН'!$H$23</f>
        <v>885.6206565</v>
      </c>
      <c r="C96" s="36">
        <f>SUMIFS(СВЦЭМ!$D$33:$D$776,СВЦЭМ!$A$33:$A$776,$A96,СВЦЭМ!$B$33:$B$776,C$83)+'СЕТ СН'!$H$11+СВЦЭМ!$D$10+'СЕТ СН'!$H$6-'СЕТ СН'!$H$23</f>
        <v>928.93540883000003</v>
      </c>
      <c r="D96" s="36">
        <f>SUMIFS(СВЦЭМ!$D$33:$D$776,СВЦЭМ!$A$33:$A$776,$A96,СВЦЭМ!$B$33:$B$776,D$83)+'СЕТ СН'!$H$11+СВЦЭМ!$D$10+'СЕТ СН'!$H$6-'СЕТ СН'!$H$23</f>
        <v>945.80391663</v>
      </c>
      <c r="E96" s="36">
        <f>SUMIFS(СВЦЭМ!$D$33:$D$776,СВЦЭМ!$A$33:$A$776,$A96,СВЦЭМ!$B$33:$B$776,E$83)+'СЕТ СН'!$H$11+СВЦЭМ!$D$10+'СЕТ СН'!$H$6-'СЕТ СН'!$H$23</f>
        <v>958.36662005000005</v>
      </c>
      <c r="F96" s="36">
        <f>SUMIFS(СВЦЭМ!$D$33:$D$776,СВЦЭМ!$A$33:$A$776,$A96,СВЦЭМ!$B$33:$B$776,F$83)+'СЕТ СН'!$H$11+СВЦЭМ!$D$10+'СЕТ СН'!$H$6-'СЕТ СН'!$H$23</f>
        <v>963.23997696000004</v>
      </c>
      <c r="G96" s="36">
        <f>SUMIFS(СВЦЭМ!$D$33:$D$776,СВЦЭМ!$A$33:$A$776,$A96,СВЦЭМ!$B$33:$B$776,G$83)+'СЕТ СН'!$H$11+СВЦЭМ!$D$10+'СЕТ СН'!$H$6-'СЕТ СН'!$H$23</f>
        <v>931.87462488000006</v>
      </c>
      <c r="H96" s="36">
        <f>SUMIFS(СВЦЭМ!$D$33:$D$776,СВЦЭМ!$A$33:$A$776,$A96,СВЦЭМ!$B$33:$B$776,H$83)+'СЕТ СН'!$H$11+СВЦЭМ!$D$10+'СЕТ СН'!$H$6-'СЕТ СН'!$H$23</f>
        <v>890.72305359999996</v>
      </c>
      <c r="I96" s="36">
        <f>SUMIFS(СВЦЭМ!$D$33:$D$776,СВЦЭМ!$A$33:$A$776,$A96,СВЦЭМ!$B$33:$B$776,I$83)+'СЕТ СН'!$H$11+СВЦЭМ!$D$10+'СЕТ СН'!$H$6-'СЕТ СН'!$H$23</f>
        <v>863.61268294000001</v>
      </c>
      <c r="J96" s="36">
        <f>SUMIFS(СВЦЭМ!$D$33:$D$776,СВЦЭМ!$A$33:$A$776,$A96,СВЦЭМ!$B$33:$B$776,J$83)+'СЕТ СН'!$H$11+СВЦЭМ!$D$10+'СЕТ СН'!$H$6-'СЕТ СН'!$H$23</f>
        <v>849.71767724999995</v>
      </c>
      <c r="K96" s="36">
        <f>SUMIFS(СВЦЭМ!$D$33:$D$776,СВЦЭМ!$A$33:$A$776,$A96,СВЦЭМ!$B$33:$B$776,K$83)+'СЕТ СН'!$H$11+СВЦЭМ!$D$10+'СЕТ СН'!$H$6-'СЕТ СН'!$H$23</f>
        <v>825.21365808999997</v>
      </c>
      <c r="L96" s="36">
        <f>SUMIFS(СВЦЭМ!$D$33:$D$776,СВЦЭМ!$A$33:$A$776,$A96,СВЦЭМ!$B$33:$B$776,L$83)+'СЕТ СН'!$H$11+СВЦЭМ!$D$10+'СЕТ СН'!$H$6-'СЕТ СН'!$H$23</f>
        <v>818.70652266000002</v>
      </c>
      <c r="M96" s="36">
        <f>SUMIFS(СВЦЭМ!$D$33:$D$776,СВЦЭМ!$A$33:$A$776,$A96,СВЦЭМ!$B$33:$B$776,M$83)+'СЕТ СН'!$H$11+СВЦЭМ!$D$10+'СЕТ СН'!$H$6-'СЕТ СН'!$H$23</f>
        <v>819.61086878000003</v>
      </c>
      <c r="N96" s="36">
        <f>SUMIFS(СВЦЭМ!$D$33:$D$776,СВЦЭМ!$A$33:$A$776,$A96,СВЦЭМ!$B$33:$B$776,N$83)+'СЕТ СН'!$H$11+СВЦЭМ!$D$10+'СЕТ СН'!$H$6-'СЕТ СН'!$H$23</f>
        <v>833.35547956000005</v>
      </c>
      <c r="O96" s="36">
        <f>SUMIFS(СВЦЭМ!$D$33:$D$776,СВЦЭМ!$A$33:$A$776,$A96,СВЦЭМ!$B$33:$B$776,O$83)+'СЕТ СН'!$H$11+СВЦЭМ!$D$10+'СЕТ СН'!$H$6-'СЕТ СН'!$H$23</f>
        <v>839.16587934000006</v>
      </c>
      <c r="P96" s="36">
        <f>SUMIFS(СВЦЭМ!$D$33:$D$776,СВЦЭМ!$A$33:$A$776,$A96,СВЦЭМ!$B$33:$B$776,P$83)+'СЕТ СН'!$H$11+СВЦЭМ!$D$10+'СЕТ СН'!$H$6-'СЕТ СН'!$H$23</f>
        <v>838.98584506999998</v>
      </c>
      <c r="Q96" s="36">
        <f>SUMIFS(СВЦЭМ!$D$33:$D$776,СВЦЭМ!$A$33:$A$776,$A96,СВЦЭМ!$B$33:$B$776,Q$83)+'СЕТ СН'!$H$11+СВЦЭМ!$D$10+'СЕТ СН'!$H$6-'СЕТ СН'!$H$23</f>
        <v>842.36456028999999</v>
      </c>
      <c r="R96" s="36">
        <f>SUMIFS(СВЦЭМ!$D$33:$D$776,СВЦЭМ!$A$33:$A$776,$A96,СВЦЭМ!$B$33:$B$776,R$83)+'СЕТ СН'!$H$11+СВЦЭМ!$D$10+'СЕТ СН'!$H$6-'СЕТ СН'!$H$23</f>
        <v>810.57787227000006</v>
      </c>
      <c r="S96" s="36">
        <f>SUMIFS(СВЦЭМ!$D$33:$D$776,СВЦЭМ!$A$33:$A$776,$A96,СВЦЭМ!$B$33:$B$776,S$83)+'СЕТ СН'!$H$11+СВЦЭМ!$D$10+'СЕТ СН'!$H$6-'СЕТ СН'!$H$23</f>
        <v>828.34259367000004</v>
      </c>
      <c r="T96" s="36">
        <f>SUMIFS(СВЦЭМ!$D$33:$D$776,СВЦЭМ!$A$33:$A$776,$A96,СВЦЭМ!$B$33:$B$776,T$83)+'СЕТ СН'!$H$11+СВЦЭМ!$D$10+'СЕТ СН'!$H$6-'СЕТ СН'!$H$23</f>
        <v>843.52796377000004</v>
      </c>
      <c r="U96" s="36">
        <f>SUMIFS(СВЦЭМ!$D$33:$D$776,СВЦЭМ!$A$33:$A$776,$A96,СВЦЭМ!$B$33:$B$776,U$83)+'СЕТ СН'!$H$11+СВЦЭМ!$D$10+'СЕТ СН'!$H$6-'СЕТ СН'!$H$23</f>
        <v>855.42540509000003</v>
      </c>
      <c r="V96" s="36">
        <f>SUMIFS(СВЦЭМ!$D$33:$D$776,СВЦЭМ!$A$33:$A$776,$A96,СВЦЭМ!$B$33:$B$776,V$83)+'СЕТ СН'!$H$11+СВЦЭМ!$D$10+'СЕТ СН'!$H$6-'СЕТ СН'!$H$23</f>
        <v>812.18685583000001</v>
      </c>
      <c r="W96" s="36">
        <f>SUMIFS(СВЦЭМ!$D$33:$D$776,СВЦЭМ!$A$33:$A$776,$A96,СВЦЭМ!$B$33:$B$776,W$83)+'СЕТ СН'!$H$11+СВЦЭМ!$D$10+'СЕТ СН'!$H$6-'СЕТ СН'!$H$23</f>
        <v>826.50608248000003</v>
      </c>
      <c r="X96" s="36">
        <f>SUMIFS(СВЦЭМ!$D$33:$D$776,СВЦЭМ!$A$33:$A$776,$A96,СВЦЭМ!$B$33:$B$776,X$83)+'СЕТ СН'!$H$11+СВЦЭМ!$D$10+'СЕТ СН'!$H$6-'СЕТ СН'!$H$23</f>
        <v>799.57223891000001</v>
      </c>
      <c r="Y96" s="36">
        <f>SUMIFS(СВЦЭМ!$D$33:$D$776,СВЦЭМ!$A$33:$A$776,$A96,СВЦЭМ!$B$33:$B$776,Y$83)+'СЕТ СН'!$H$11+СВЦЭМ!$D$10+'СЕТ СН'!$H$6-'СЕТ СН'!$H$23</f>
        <v>871.48499856000001</v>
      </c>
    </row>
    <row r="97" spans="1:25" ht="15.75" x14ac:dyDescent="0.2">
      <c r="A97" s="35">
        <f t="shared" si="2"/>
        <v>43722</v>
      </c>
      <c r="B97" s="36">
        <f>SUMIFS(СВЦЭМ!$D$33:$D$776,СВЦЭМ!$A$33:$A$776,$A97,СВЦЭМ!$B$33:$B$776,B$83)+'СЕТ СН'!$H$11+СВЦЭМ!$D$10+'СЕТ СН'!$H$6-'СЕТ СН'!$H$23</f>
        <v>961.59764429000006</v>
      </c>
      <c r="C97" s="36">
        <f>SUMIFS(СВЦЭМ!$D$33:$D$776,СВЦЭМ!$A$33:$A$776,$A97,СВЦЭМ!$B$33:$B$776,C$83)+'СЕТ СН'!$H$11+СВЦЭМ!$D$10+'СЕТ СН'!$H$6-'СЕТ СН'!$H$23</f>
        <v>959.88603934000002</v>
      </c>
      <c r="D97" s="36">
        <f>SUMIFS(СВЦЭМ!$D$33:$D$776,СВЦЭМ!$A$33:$A$776,$A97,СВЦЭМ!$B$33:$B$776,D$83)+'СЕТ СН'!$H$11+СВЦЭМ!$D$10+'СЕТ СН'!$H$6-'СЕТ СН'!$H$23</f>
        <v>980.82577230000004</v>
      </c>
      <c r="E97" s="36">
        <f>SUMIFS(СВЦЭМ!$D$33:$D$776,СВЦЭМ!$A$33:$A$776,$A97,СВЦЭМ!$B$33:$B$776,E$83)+'СЕТ СН'!$H$11+СВЦЭМ!$D$10+'СЕТ СН'!$H$6-'СЕТ СН'!$H$23</f>
        <v>990.26005620000001</v>
      </c>
      <c r="F97" s="36">
        <f>SUMIFS(СВЦЭМ!$D$33:$D$776,СВЦЭМ!$A$33:$A$776,$A97,СВЦЭМ!$B$33:$B$776,F$83)+'СЕТ СН'!$H$11+СВЦЭМ!$D$10+'СЕТ СН'!$H$6-'СЕТ СН'!$H$23</f>
        <v>994.36590006999995</v>
      </c>
      <c r="G97" s="36">
        <f>SUMIFS(СВЦЭМ!$D$33:$D$776,СВЦЭМ!$A$33:$A$776,$A97,СВЦЭМ!$B$33:$B$776,G$83)+'СЕТ СН'!$H$11+СВЦЭМ!$D$10+'СЕТ СН'!$H$6-'СЕТ СН'!$H$23</f>
        <v>992.80972516999998</v>
      </c>
      <c r="H97" s="36">
        <f>SUMIFS(СВЦЭМ!$D$33:$D$776,СВЦЭМ!$A$33:$A$776,$A97,СВЦЭМ!$B$33:$B$776,H$83)+'СЕТ СН'!$H$11+СВЦЭМ!$D$10+'СЕТ СН'!$H$6-'СЕТ СН'!$H$23</f>
        <v>969.94798066999999</v>
      </c>
      <c r="I97" s="36">
        <f>SUMIFS(СВЦЭМ!$D$33:$D$776,СВЦЭМ!$A$33:$A$776,$A97,СВЦЭМ!$B$33:$B$776,I$83)+'СЕТ СН'!$H$11+СВЦЭМ!$D$10+'СЕТ СН'!$H$6-'СЕТ СН'!$H$23</f>
        <v>927.70130560999996</v>
      </c>
      <c r="J97" s="36">
        <f>SUMIFS(СВЦЭМ!$D$33:$D$776,СВЦЭМ!$A$33:$A$776,$A97,СВЦЭМ!$B$33:$B$776,J$83)+'СЕТ СН'!$H$11+СВЦЭМ!$D$10+'СЕТ СН'!$H$6-'СЕТ СН'!$H$23</f>
        <v>866.26211276000004</v>
      </c>
      <c r="K97" s="36">
        <f>SUMIFS(СВЦЭМ!$D$33:$D$776,СВЦЭМ!$A$33:$A$776,$A97,СВЦЭМ!$B$33:$B$776,K$83)+'СЕТ СН'!$H$11+СВЦЭМ!$D$10+'СЕТ СН'!$H$6-'СЕТ СН'!$H$23</f>
        <v>827.48656827000002</v>
      </c>
      <c r="L97" s="36">
        <f>SUMIFS(СВЦЭМ!$D$33:$D$776,СВЦЭМ!$A$33:$A$776,$A97,СВЦЭМ!$B$33:$B$776,L$83)+'СЕТ СН'!$H$11+СВЦЭМ!$D$10+'СЕТ СН'!$H$6-'СЕТ СН'!$H$23</f>
        <v>808.49308122000002</v>
      </c>
      <c r="M97" s="36">
        <f>SUMIFS(СВЦЭМ!$D$33:$D$776,СВЦЭМ!$A$33:$A$776,$A97,СВЦЭМ!$B$33:$B$776,M$83)+'СЕТ СН'!$H$11+СВЦЭМ!$D$10+'СЕТ СН'!$H$6-'СЕТ СН'!$H$23</f>
        <v>801.37088246999997</v>
      </c>
      <c r="N97" s="36">
        <f>SUMIFS(СВЦЭМ!$D$33:$D$776,СВЦЭМ!$A$33:$A$776,$A97,СВЦЭМ!$B$33:$B$776,N$83)+'СЕТ СН'!$H$11+СВЦЭМ!$D$10+'СЕТ СН'!$H$6-'СЕТ СН'!$H$23</f>
        <v>807.10762524999996</v>
      </c>
      <c r="O97" s="36">
        <f>SUMIFS(СВЦЭМ!$D$33:$D$776,СВЦЭМ!$A$33:$A$776,$A97,СВЦЭМ!$B$33:$B$776,O$83)+'СЕТ СН'!$H$11+СВЦЭМ!$D$10+'СЕТ СН'!$H$6-'СЕТ СН'!$H$23</f>
        <v>814.52605612000002</v>
      </c>
      <c r="P97" s="36">
        <f>SUMIFS(СВЦЭМ!$D$33:$D$776,СВЦЭМ!$A$33:$A$776,$A97,СВЦЭМ!$B$33:$B$776,P$83)+'СЕТ СН'!$H$11+СВЦЭМ!$D$10+'СЕТ СН'!$H$6-'СЕТ СН'!$H$23</f>
        <v>832.32891757000004</v>
      </c>
      <c r="Q97" s="36">
        <f>SUMIFS(СВЦЭМ!$D$33:$D$776,СВЦЭМ!$A$33:$A$776,$A97,СВЦЭМ!$B$33:$B$776,Q$83)+'СЕТ СН'!$H$11+СВЦЭМ!$D$10+'СЕТ СН'!$H$6-'СЕТ СН'!$H$23</f>
        <v>834.0767677</v>
      </c>
      <c r="R97" s="36">
        <f>SUMIFS(СВЦЭМ!$D$33:$D$776,СВЦЭМ!$A$33:$A$776,$A97,СВЦЭМ!$B$33:$B$776,R$83)+'СЕТ СН'!$H$11+СВЦЭМ!$D$10+'СЕТ СН'!$H$6-'СЕТ СН'!$H$23</f>
        <v>798.43264555999997</v>
      </c>
      <c r="S97" s="36">
        <f>SUMIFS(СВЦЭМ!$D$33:$D$776,СВЦЭМ!$A$33:$A$776,$A97,СВЦЭМ!$B$33:$B$776,S$83)+'СЕТ СН'!$H$11+СВЦЭМ!$D$10+'СЕТ СН'!$H$6-'СЕТ СН'!$H$23</f>
        <v>765.72698881999997</v>
      </c>
      <c r="T97" s="36">
        <f>SUMIFS(СВЦЭМ!$D$33:$D$776,СВЦЭМ!$A$33:$A$776,$A97,СВЦЭМ!$B$33:$B$776,T$83)+'СЕТ СН'!$H$11+СВЦЭМ!$D$10+'СЕТ СН'!$H$6-'СЕТ СН'!$H$23</f>
        <v>768.58811161000006</v>
      </c>
      <c r="U97" s="36">
        <f>SUMIFS(СВЦЭМ!$D$33:$D$776,СВЦЭМ!$A$33:$A$776,$A97,СВЦЭМ!$B$33:$B$776,U$83)+'СЕТ СН'!$H$11+СВЦЭМ!$D$10+'СЕТ СН'!$H$6-'СЕТ СН'!$H$23</f>
        <v>772.11483294000004</v>
      </c>
      <c r="V97" s="36">
        <f>SUMIFS(СВЦЭМ!$D$33:$D$776,СВЦЭМ!$A$33:$A$776,$A97,СВЦЭМ!$B$33:$B$776,V$83)+'СЕТ СН'!$H$11+СВЦЭМ!$D$10+'СЕТ СН'!$H$6-'СЕТ СН'!$H$23</f>
        <v>790.25959316000001</v>
      </c>
      <c r="W97" s="36">
        <f>SUMIFS(СВЦЭМ!$D$33:$D$776,СВЦЭМ!$A$33:$A$776,$A97,СВЦЭМ!$B$33:$B$776,W$83)+'СЕТ СН'!$H$11+СВЦЭМ!$D$10+'СЕТ СН'!$H$6-'СЕТ СН'!$H$23</f>
        <v>782.71430196000006</v>
      </c>
      <c r="X97" s="36">
        <f>SUMIFS(СВЦЭМ!$D$33:$D$776,СВЦЭМ!$A$33:$A$776,$A97,СВЦЭМ!$B$33:$B$776,X$83)+'СЕТ СН'!$H$11+СВЦЭМ!$D$10+'СЕТ СН'!$H$6-'СЕТ СН'!$H$23</f>
        <v>751.75976745999992</v>
      </c>
      <c r="Y97" s="36">
        <f>SUMIFS(СВЦЭМ!$D$33:$D$776,СВЦЭМ!$A$33:$A$776,$A97,СВЦЭМ!$B$33:$B$776,Y$83)+'СЕТ СН'!$H$11+СВЦЭМ!$D$10+'СЕТ СН'!$H$6-'СЕТ СН'!$H$23</f>
        <v>778.37357517999999</v>
      </c>
    </row>
    <row r="98" spans="1:25" ht="15.75" x14ac:dyDescent="0.2">
      <c r="A98" s="35">
        <f t="shared" si="2"/>
        <v>43723</v>
      </c>
      <c r="B98" s="36">
        <f>SUMIFS(СВЦЭМ!$D$33:$D$776,СВЦЭМ!$A$33:$A$776,$A98,СВЦЭМ!$B$33:$B$776,B$83)+'СЕТ СН'!$H$11+СВЦЭМ!$D$10+'СЕТ СН'!$H$6-'СЕТ СН'!$H$23</f>
        <v>857.09853137000005</v>
      </c>
      <c r="C98" s="36">
        <f>SUMIFS(СВЦЭМ!$D$33:$D$776,СВЦЭМ!$A$33:$A$776,$A98,СВЦЭМ!$B$33:$B$776,C$83)+'СЕТ СН'!$H$11+СВЦЭМ!$D$10+'СЕТ СН'!$H$6-'СЕТ СН'!$H$23</f>
        <v>893.52631914000006</v>
      </c>
      <c r="D98" s="36">
        <f>SUMIFS(СВЦЭМ!$D$33:$D$776,СВЦЭМ!$A$33:$A$776,$A98,СВЦЭМ!$B$33:$B$776,D$83)+'СЕТ СН'!$H$11+СВЦЭМ!$D$10+'СЕТ СН'!$H$6-'СЕТ СН'!$H$23</f>
        <v>917.35236861999999</v>
      </c>
      <c r="E98" s="36">
        <f>SUMIFS(СВЦЭМ!$D$33:$D$776,СВЦЭМ!$A$33:$A$776,$A98,СВЦЭМ!$B$33:$B$776,E$83)+'СЕТ СН'!$H$11+СВЦЭМ!$D$10+'СЕТ СН'!$H$6-'СЕТ СН'!$H$23</f>
        <v>927.83864441000003</v>
      </c>
      <c r="F98" s="36">
        <f>SUMIFS(СВЦЭМ!$D$33:$D$776,СВЦЭМ!$A$33:$A$776,$A98,СВЦЭМ!$B$33:$B$776,F$83)+'СЕТ СН'!$H$11+СВЦЭМ!$D$10+'СЕТ СН'!$H$6-'СЕТ СН'!$H$23</f>
        <v>929.67641727</v>
      </c>
      <c r="G98" s="36">
        <f>SUMIFS(СВЦЭМ!$D$33:$D$776,СВЦЭМ!$A$33:$A$776,$A98,СВЦЭМ!$B$33:$B$776,G$83)+'СЕТ СН'!$H$11+СВЦЭМ!$D$10+'СЕТ СН'!$H$6-'СЕТ СН'!$H$23</f>
        <v>924.26699259999998</v>
      </c>
      <c r="H98" s="36">
        <f>SUMIFS(СВЦЭМ!$D$33:$D$776,СВЦЭМ!$A$33:$A$776,$A98,СВЦЭМ!$B$33:$B$776,H$83)+'СЕТ СН'!$H$11+СВЦЭМ!$D$10+'СЕТ СН'!$H$6-'СЕТ СН'!$H$23</f>
        <v>904.80948676000003</v>
      </c>
      <c r="I98" s="36">
        <f>SUMIFS(СВЦЭМ!$D$33:$D$776,СВЦЭМ!$A$33:$A$776,$A98,СВЦЭМ!$B$33:$B$776,I$83)+'СЕТ СН'!$H$11+СВЦЭМ!$D$10+'СЕТ СН'!$H$6-'СЕТ СН'!$H$23</f>
        <v>876.88839043999997</v>
      </c>
      <c r="J98" s="36">
        <f>SUMIFS(СВЦЭМ!$D$33:$D$776,СВЦЭМ!$A$33:$A$776,$A98,СВЦЭМ!$B$33:$B$776,J$83)+'СЕТ СН'!$H$11+СВЦЭМ!$D$10+'СЕТ СН'!$H$6-'СЕТ СН'!$H$23</f>
        <v>826.83829518000005</v>
      </c>
      <c r="K98" s="36">
        <f>SUMIFS(СВЦЭМ!$D$33:$D$776,СВЦЭМ!$A$33:$A$776,$A98,СВЦЭМ!$B$33:$B$776,K$83)+'СЕТ СН'!$H$11+СВЦЭМ!$D$10+'СЕТ СН'!$H$6-'СЕТ СН'!$H$23</f>
        <v>800.01696505999996</v>
      </c>
      <c r="L98" s="36">
        <f>SUMIFS(СВЦЭМ!$D$33:$D$776,СВЦЭМ!$A$33:$A$776,$A98,СВЦЭМ!$B$33:$B$776,L$83)+'СЕТ СН'!$H$11+СВЦЭМ!$D$10+'СЕТ СН'!$H$6-'СЕТ СН'!$H$23</f>
        <v>817.78826955</v>
      </c>
      <c r="M98" s="36">
        <f>SUMIFS(СВЦЭМ!$D$33:$D$776,СВЦЭМ!$A$33:$A$776,$A98,СВЦЭМ!$B$33:$B$776,M$83)+'СЕТ СН'!$H$11+СВЦЭМ!$D$10+'СЕТ СН'!$H$6-'СЕТ СН'!$H$23</f>
        <v>809.62219966999999</v>
      </c>
      <c r="N98" s="36">
        <f>SUMIFS(СВЦЭМ!$D$33:$D$776,СВЦЭМ!$A$33:$A$776,$A98,СВЦЭМ!$B$33:$B$776,N$83)+'СЕТ СН'!$H$11+СВЦЭМ!$D$10+'СЕТ СН'!$H$6-'СЕТ СН'!$H$23</f>
        <v>803.67074936999995</v>
      </c>
      <c r="O98" s="36">
        <f>SUMIFS(СВЦЭМ!$D$33:$D$776,СВЦЭМ!$A$33:$A$776,$A98,СВЦЭМ!$B$33:$B$776,O$83)+'СЕТ СН'!$H$11+СВЦЭМ!$D$10+'СЕТ СН'!$H$6-'СЕТ СН'!$H$23</f>
        <v>805.06573450999997</v>
      </c>
      <c r="P98" s="36">
        <f>SUMIFS(СВЦЭМ!$D$33:$D$776,СВЦЭМ!$A$33:$A$776,$A98,СВЦЭМ!$B$33:$B$776,P$83)+'СЕТ СН'!$H$11+СВЦЭМ!$D$10+'СЕТ СН'!$H$6-'СЕТ СН'!$H$23</f>
        <v>808.80056260000003</v>
      </c>
      <c r="Q98" s="36">
        <f>SUMIFS(СВЦЭМ!$D$33:$D$776,СВЦЭМ!$A$33:$A$776,$A98,СВЦЭМ!$B$33:$B$776,Q$83)+'СЕТ СН'!$H$11+СВЦЭМ!$D$10+'СЕТ СН'!$H$6-'СЕТ СН'!$H$23</f>
        <v>815.86082236000004</v>
      </c>
      <c r="R98" s="36">
        <f>SUMIFS(СВЦЭМ!$D$33:$D$776,СВЦЭМ!$A$33:$A$776,$A98,СВЦЭМ!$B$33:$B$776,R$83)+'СЕТ СН'!$H$11+СВЦЭМ!$D$10+'СЕТ СН'!$H$6-'СЕТ СН'!$H$23</f>
        <v>771.12324358000001</v>
      </c>
      <c r="S98" s="36">
        <f>SUMIFS(СВЦЭМ!$D$33:$D$776,СВЦЭМ!$A$33:$A$776,$A98,СВЦЭМ!$B$33:$B$776,S$83)+'СЕТ СН'!$H$11+СВЦЭМ!$D$10+'СЕТ СН'!$H$6-'СЕТ СН'!$H$23</f>
        <v>758.36335987999996</v>
      </c>
      <c r="T98" s="36">
        <f>SUMIFS(СВЦЭМ!$D$33:$D$776,СВЦЭМ!$A$33:$A$776,$A98,СВЦЭМ!$B$33:$B$776,T$83)+'СЕТ СН'!$H$11+СВЦЭМ!$D$10+'СЕТ СН'!$H$6-'СЕТ СН'!$H$23</f>
        <v>766.88744062000001</v>
      </c>
      <c r="U98" s="36">
        <f>SUMIFS(СВЦЭМ!$D$33:$D$776,СВЦЭМ!$A$33:$A$776,$A98,СВЦЭМ!$B$33:$B$776,U$83)+'СЕТ СН'!$H$11+СВЦЭМ!$D$10+'СЕТ СН'!$H$6-'СЕТ СН'!$H$23</f>
        <v>783.94090372000005</v>
      </c>
      <c r="V98" s="36">
        <f>SUMIFS(СВЦЭМ!$D$33:$D$776,СВЦЭМ!$A$33:$A$776,$A98,СВЦЭМ!$B$33:$B$776,V$83)+'СЕТ СН'!$H$11+СВЦЭМ!$D$10+'СЕТ СН'!$H$6-'СЕТ СН'!$H$23</f>
        <v>809.65921305000006</v>
      </c>
      <c r="W98" s="36">
        <f>SUMIFS(СВЦЭМ!$D$33:$D$776,СВЦЭМ!$A$33:$A$776,$A98,СВЦЭМ!$B$33:$B$776,W$83)+'СЕТ СН'!$H$11+СВЦЭМ!$D$10+'СЕТ СН'!$H$6-'СЕТ СН'!$H$23</f>
        <v>799.78336779000006</v>
      </c>
      <c r="X98" s="36">
        <f>SUMIFS(СВЦЭМ!$D$33:$D$776,СВЦЭМ!$A$33:$A$776,$A98,СВЦЭМ!$B$33:$B$776,X$83)+'СЕТ СН'!$H$11+СВЦЭМ!$D$10+'СЕТ СН'!$H$6-'СЕТ СН'!$H$23</f>
        <v>762.79055735999998</v>
      </c>
      <c r="Y98" s="36">
        <f>SUMIFS(СВЦЭМ!$D$33:$D$776,СВЦЭМ!$A$33:$A$776,$A98,СВЦЭМ!$B$33:$B$776,Y$83)+'СЕТ СН'!$H$11+СВЦЭМ!$D$10+'СЕТ СН'!$H$6-'СЕТ СН'!$H$23</f>
        <v>805.59348509999995</v>
      </c>
    </row>
    <row r="99" spans="1:25" ht="15.75" x14ac:dyDescent="0.2">
      <c r="A99" s="35">
        <f t="shared" si="2"/>
        <v>43724</v>
      </c>
      <c r="B99" s="36">
        <f>SUMIFS(СВЦЭМ!$D$33:$D$776,СВЦЭМ!$A$33:$A$776,$A99,СВЦЭМ!$B$33:$B$776,B$83)+'СЕТ СН'!$H$11+СВЦЭМ!$D$10+'СЕТ СН'!$H$6-'СЕТ СН'!$H$23</f>
        <v>896.97395800000004</v>
      </c>
      <c r="C99" s="36">
        <f>SUMIFS(СВЦЭМ!$D$33:$D$776,СВЦЭМ!$A$33:$A$776,$A99,СВЦЭМ!$B$33:$B$776,C$83)+'СЕТ СН'!$H$11+СВЦЭМ!$D$10+'СЕТ СН'!$H$6-'СЕТ СН'!$H$23</f>
        <v>929.78185721</v>
      </c>
      <c r="D99" s="36">
        <f>SUMIFS(СВЦЭМ!$D$33:$D$776,СВЦЭМ!$A$33:$A$776,$A99,СВЦЭМ!$B$33:$B$776,D$83)+'СЕТ СН'!$H$11+СВЦЭМ!$D$10+'СЕТ СН'!$H$6-'СЕТ СН'!$H$23</f>
        <v>949.72556994000001</v>
      </c>
      <c r="E99" s="36">
        <f>SUMIFS(СВЦЭМ!$D$33:$D$776,СВЦЭМ!$A$33:$A$776,$A99,СВЦЭМ!$B$33:$B$776,E$83)+'СЕТ СН'!$H$11+СВЦЭМ!$D$10+'СЕТ СН'!$H$6-'СЕТ СН'!$H$23</f>
        <v>952.96972203999997</v>
      </c>
      <c r="F99" s="36">
        <f>SUMIFS(СВЦЭМ!$D$33:$D$776,СВЦЭМ!$A$33:$A$776,$A99,СВЦЭМ!$B$33:$B$776,F$83)+'СЕТ СН'!$H$11+СВЦЭМ!$D$10+'СЕТ СН'!$H$6-'СЕТ СН'!$H$23</f>
        <v>958.33899856000005</v>
      </c>
      <c r="G99" s="36">
        <f>SUMIFS(СВЦЭМ!$D$33:$D$776,СВЦЭМ!$A$33:$A$776,$A99,СВЦЭМ!$B$33:$B$776,G$83)+'СЕТ СН'!$H$11+СВЦЭМ!$D$10+'СЕТ СН'!$H$6-'СЕТ СН'!$H$23</f>
        <v>955.43605816000002</v>
      </c>
      <c r="H99" s="36">
        <f>SUMIFS(СВЦЭМ!$D$33:$D$776,СВЦЭМ!$A$33:$A$776,$A99,СВЦЭМ!$B$33:$B$776,H$83)+'СЕТ СН'!$H$11+СВЦЭМ!$D$10+'СЕТ СН'!$H$6-'СЕТ СН'!$H$23</f>
        <v>912.48367197000005</v>
      </c>
      <c r="I99" s="36">
        <f>SUMIFS(СВЦЭМ!$D$33:$D$776,СВЦЭМ!$A$33:$A$776,$A99,СВЦЭМ!$B$33:$B$776,I$83)+'СЕТ СН'!$H$11+СВЦЭМ!$D$10+'СЕТ СН'!$H$6-'СЕТ СН'!$H$23</f>
        <v>870.68100688000004</v>
      </c>
      <c r="J99" s="36">
        <f>SUMIFS(СВЦЭМ!$D$33:$D$776,СВЦЭМ!$A$33:$A$776,$A99,СВЦЭМ!$B$33:$B$776,J$83)+'СЕТ СН'!$H$11+СВЦЭМ!$D$10+'СЕТ СН'!$H$6-'СЕТ СН'!$H$23</f>
        <v>850.36641842999995</v>
      </c>
      <c r="K99" s="36">
        <f>SUMIFS(СВЦЭМ!$D$33:$D$776,СВЦЭМ!$A$33:$A$776,$A99,СВЦЭМ!$B$33:$B$776,K$83)+'СЕТ СН'!$H$11+СВЦЭМ!$D$10+'СЕТ СН'!$H$6-'СЕТ СН'!$H$23</f>
        <v>860.99895105999997</v>
      </c>
      <c r="L99" s="36">
        <f>SUMIFS(СВЦЭМ!$D$33:$D$776,СВЦЭМ!$A$33:$A$776,$A99,СВЦЭМ!$B$33:$B$776,L$83)+'СЕТ СН'!$H$11+СВЦЭМ!$D$10+'СЕТ СН'!$H$6-'СЕТ СН'!$H$23</f>
        <v>857.94002562000003</v>
      </c>
      <c r="M99" s="36">
        <f>SUMIFS(СВЦЭМ!$D$33:$D$776,СВЦЭМ!$A$33:$A$776,$A99,СВЦЭМ!$B$33:$B$776,M$83)+'СЕТ СН'!$H$11+СВЦЭМ!$D$10+'СЕТ СН'!$H$6-'СЕТ СН'!$H$23</f>
        <v>844.35415953999996</v>
      </c>
      <c r="N99" s="36">
        <f>SUMIFS(СВЦЭМ!$D$33:$D$776,СВЦЭМ!$A$33:$A$776,$A99,СВЦЭМ!$B$33:$B$776,N$83)+'СЕТ СН'!$H$11+СВЦЭМ!$D$10+'СЕТ СН'!$H$6-'СЕТ СН'!$H$23</f>
        <v>837.54890007999995</v>
      </c>
      <c r="O99" s="36">
        <f>SUMIFS(СВЦЭМ!$D$33:$D$776,СВЦЭМ!$A$33:$A$776,$A99,СВЦЭМ!$B$33:$B$776,O$83)+'СЕТ СН'!$H$11+СВЦЭМ!$D$10+'СЕТ СН'!$H$6-'СЕТ СН'!$H$23</f>
        <v>839.18624520000003</v>
      </c>
      <c r="P99" s="36">
        <f>SUMIFS(СВЦЭМ!$D$33:$D$776,СВЦЭМ!$A$33:$A$776,$A99,СВЦЭМ!$B$33:$B$776,P$83)+'СЕТ СН'!$H$11+СВЦЭМ!$D$10+'СЕТ СН'!$H$6-'СЕТ СН'!$H$23</f>
        <v>845.69067652000001</v>
      </c>
      <c r="Q99" s="36">
        <f>SUMIFS(СВЦЭМ!$D$33:$D$776,СВЦЭМ!$A$33:$A$776,$A99,СВЦЭМ!$B$33:$B$776,Q$83)+'СЕТ СН'!$H$11+СВЦЭМ!$D$10+'СЕТ СН'!$H$6-'СЕТ СН'!$H$23</f>
        <v>849.38849866999999</v>
      </c>
      <c r="R99" s="36">
        <f>SUMIFS(СВЦЭМ!$D$33:$D$776,СВЦЭМ!$A$33:$A$776,$A99,СВЦЭМ!$B$33:$B$776,R$83)+'СЕТ СН'!$H$11+СВЦЭМ!$D$10+'СЕТ СН'!$H$6-'СЕТ СН'!$H$23</f>
        <v>816.82593416999998</v>
      </c>
      <c r="S99" s="36">
        <f>SUMIFS(СВЦЭМ!$D$33:$D$776,СВЦЭМ!$A$33:$A$776,$A99,СВЦЭМ!$B$33:$B$776,S$83)+'СЕТ СН'!$H$11+СВЦЭМ!$D$10+'СЕТ СН'!$H$6-'СЕТ СН'!$H$23</f>
        <v>815.90035655999998</v>
      </c>
      <c r="T99" s="36">
        <f>SUMIFS(СВЦЭМ!$D$33:$D$776,СВЦЭМ!$A$33:$A$776,$A99,СВЦЭМ!$B$33:$B$776,T$83)+'СЕТ СН'!$H$11+СВЦЭМ!$D$10+'СЕТ СН'!$H$6-'СЕТ СН'!$H$23</f>
        <v>822.17067431999999</v>
      </c>
      <c r="U99" s="36">
        <f>SUMIFS(СВЦЭМ!$D$33:$D$776,СВЦЭМ!$A$33:$A$776,$A99,СВЦЭМ!$B$33:$B$776,U$83)+'СЕТ СН'!$H$11+СВЦЭМ!$D$10+'СЕТ СН'!$H$6-'СЕТ СН'!$H$23</f>
        <v>843.61462485000004</v>
      </c>
      <c r="V99" s="36">
        <f>SUMIFS(СВЦЭМ!$D$33:$D$776,СВЦЭМ!$A$33:$A$776,$A99,СВЦЭМ!$B$33:$B$776,V$83)+'СЕТ СН'!$H$11+СВЦЭМ!$D$10+'СЕТ СН'!$H$6-'СЕТ СН'!$H$23</f>
        <v>863.00240742000005</v>
      </c>
      <c r="W99" s="36">
        <f>SUMIFS(СВЦЭМ!$D$33:$D$776,СВЦЭМ!$A$33:$A$776,$A99,СВЦЭМ!$B$33:$B$776,W$83)+'СЕТ СН'!$H$11+СВЦЭМ!$D$10+'СЕТ СН'!$H$6-'СЕТ СН'!$H$23</f>
        <v>856.23248287000001</v>
      </c>
      <c r="X99" s="36">
        <f>SUMIFS(СВЦЭМ!$D$33:$D$776,СВЦЭМ!$A$33:$A$776,$A99,СВЦЭМ!$B$33:$B$776,X$83)+'СЕТ СН'!$H$11+СВЦЭМ!$D$10+'СЕТ СН'!$H$6-'СЕТ СН'!$H$23</f>
        <v>820.63727572000005</v>
      </c>
      <c r="Y99" s="36">
        <f>SUMIFS(СВЦЭМ!$D$33:$D$776,СВЦЭМ!$A$33:$A$776,$A99,СВЦЭМ!$B$33:$B$776,Y$83)+'СЕТ СН'!$H$11+СВЦЭМ!$D$10+'СЕТ СН'!$H$6-'СЕТ СН'!$H$23</f>
        <v>775.14136181000003</v>
      </c>
    </row>
    <row r="100" spans="1:25" ht="15.75" x14ac:dyDescent="0.2">
      <c r="A100" s="35">
        <f t="shared" si="2"/>
        <v>43725</v>
      </c>
      <c r="B100" s="36">
        <f>SUMIFS(СВЦЭМ!$D$33:$D$776,СВЦЭМ!$A$33:$A$776,$A100,СВЦЭМ!$B$33:$B$776,B$83)+'СЕТ СН'!$H$11+СВЦЭМ!$D$10+'СЕТ СН'!$H$6-'СЕТ СН'!$H$23</f>
        <v>819.62662770999998</v>
      </c>
      <c r="C100" s="36">
        <f>SUMIFS(СВЦЭМ!$D$33:$D$776,СВЦЭМ!$A$33:$A$776,$A100,СВЦЭМ!$B$33:$B$776,C$83)+'СЕТ СН'!$H$11+СВЦЭМ!$D$10+'СЕТ СН'!$H$6-'СЕТ СН'!$H$23</f>
        <v>843.93652172999998</v>
      </c>
      <c r="D100" s="36">
        <f>SUMIFS(СВЦЭМ!$D$33:$D$776,СВЦЭМ!$A$33:$A$776,$A100,СВЦЭМ!$B$33:$B$776,D$83)+'СЕТ СН'!$H$11+СВЦЭМ!$D$10+'СЕТ СН'!$H$6-'СЕТ СН'!$H$23</f>
        <v>852.92843453</v>
      </c>
      <c r="E100" s="36">
        <f>SUMIFS(СВЦЭМ!$D$33:$D$776,СВЦЭМ!$A$33:$A$776,$A100,СВЦЭМ!$B$33:$B$776,E$83)+'СЕТ СН'!$H$11+СВЦЭМ!$D$10+'СЕТ СН'!$H$6-'СЕТ СН'!$H$23</f>
        <v>859.89006145999997</v>
      </c>
      <c r="F100" s="36">
        <f>SUMIFS(СВЦЭМ!$D$33:$D$776,СВЦЭМ!$A$33:$A$776,$A100,СВЦЭМ!$B$33:$B$776,F$83)+'СЕТ СН'!$H$11+СВЦЭМ!$D$10+'СЕТ СН'!$H$6-'СЕТ СН'!$H$23</f>
        <v>867.22424684999999</v>
      </c>
      <c r="G100" s="36">
        <f>SUMIFS(СВЦЭМ!$D$33:$D$776,СВЦЭМ!$A$33:$A$776,$A100,СВЦЭМ!$B$33:$B$776,G$83)+'СЕТ СН'!$H$11+СВЦЭМ!$D$10+'СЕТ СН'!$H$6-'СЕТ СН'!$H$23</f>
        <v>853.33815334999997</v>
      </c>
      <c r="H100" s="36">
        <f>SUMIFS(СВЦЭМ!$D$33:$D$776,СВЦЭМ!$A$33:$A$776,$A100,СВЦЭМ!$B$33:$B$776,H$83)+'СЕТ СН'!$H$11+СВЦЭМ!$D$10+'СЕТ СН'!$H$6-'СЕТ СН'!$H$23</f>
        <v>815.62040507999995</v>
      </c>
      <c r="I100" s="36">
        <f>SUMIFS(СВЦЭМ!$D$33:$D$776,СВЦЭМ!$A$33:$A$776,$A100,СВЦЭМ!$B$33:$B$776,I$83)+'СЕТ СН'!$H$11+СВЦЭМ!$D$10+'СЕТ СН'!$H$6-'СЕТ СН'!$H$23</f>
        <v>832.27115397</v>
      </c>
      <c r="J100" s="36">
        <f>SUMIFS(СВЦЭМ!$D$33:$D$776,СВЦЭМ!$A$33:$A$776,$A100,СВЦЭМ!$B$33:$B$776,J$83)+'СЕТ СН'!$H$11+СВЦЭМ!$D$10+'СЕТ СН'!$H$6-'СЕТ СН'!$H$23</f>
        <v>849.01031590000002</v>
      </c>
      <c r="K100" s="36">
        <f>SUMIFS(СВЦЭМ!$D$33:$D$776,СВЦЭМ!$A$33:$A$776,$A100,СВЦЭМ!$B$33:$B$776,K$83)+'СЕТ СН'!$H$11+СВЦЭМ!$D$10+'СЕТ СН'!$H$6-'СЕТ СН'!$H$23</f>
        <v>854.73793517000001</v>
      </c>
      <c r="L100" s="36">
        <f>SUMIFS(СВЦЭМ!$D$33:$D$776,СВЦЭМ!$A$33:$A$776,$A100,СВЦЭМ!$B$33:$B$776,L$83)+'СЕТ СН'!$H$11+СВЦЭМ!$D$10+'СЕТ СН'!$H$6-'СЕТ СН'!$H$23</f>
        <v>844.42007938000006</v>
      </c>
      <c r="M100" s="36">
        <f>SUMIFS(СВЦЭМ!$D$33:$D$776,СВЦЭМ!$A$33:$A$776,$A100,СВЦЭМ!$B$33:$B$776,M$83)+'СЕТ СН'!$H$11+СВЦЭМ!$D$10+'СЕТ СН'!$H$6-'СЕТ СН'!$H$23</f>
        <v>846.70543645999999</v>
      </c>
      <c r="N100" s="36">
        <f>SUMIFS(СВЦЭМ!$D$33:$D$776,СВЦЭМ!$A$33:$A$776,$A100,СВЦЭМ!$B$33:$B$776,N$83)+'СЕТ СН'!$H$11+СВЦЭМ!$D$10+'СЕТ СН'!$H$6-'СЕТ СН'!$H$23</f>
        <v>853.11688799000001</v>
      </c>
      <c r="O100" s="36">
        <f>SUMIFS(СВЦЭМ!$D$33:$D$776,СВЦЭМ!$A$33:$A$776,$A100,СВЦЭМ!$B$33:$B$776,O$83)+'СЕТ СН'!$H$11+СВЦЭМ!$D$10+'СЕТ СН'!$H$6-'СЕТ СН'!$H$23</f>
        <v>860.86279112</v>
      </c>
      <c r="P100" s="36">
        <f>SUMIFS(СВЦЭМ!$D$33:$D$776,СВЦЭМ!$A$33:$A$776,$A100,СВЦЭМ!$B$33:$B$776,P$83)+'СЕТ СН'!$H$11+СВЦЭМ!$D$10+'СЕТ СН'!$H$6-'СЕТ СН'!$H$23</f>
        <v>866.09461751000003</v>
      </c>
      <c r="Q100" s="36">
        <f>SUMIFS(СВЦЭМ!$D$33:$D$776,СВЦЭМ!$A$33:$A$776,$A100,СВЦЭМ!$B$33:$B$776,Q$83)+'СЕТ СН'!$H$11+СВЦЭМ!$D$10+'СЕТ СН'!$H$6-'СЕТ СН'!$H$23</f>
        <v>865.5410316</v>
      </c>
      <c r="R100" s="36">
        <f>SUMIFS(СВЦЭМ!$D$33:$D$776,СВЦЭМ!$A$33:$A$776,$A100,СВЦЭМ!$B$33:$B$776,R$83)+'СЕТ СН'!$H$11+СВЦЭМ!$D$10+'СЕТ СН'!$H$6-'СЕТ СН'!$H$23</f>
        <v>819.71727670999996</v>
      </c>
      <c r="S100" s="36">
        <f>SUMIFS(СВЦЭМ!$D$33:$D$776,СВЦЭМ!$A$33:$A$776,$A100,СВЦЭМ!$B$33:$B$776,S$83)+'СЕТ СН'!$H$11+СВЦЭМ!$D$10+'СЕТ СН'!$H$6-'СЕТ СН'!$H$23</f>
        <v>780.60319439</v>
      </c>
      <c r="T100" s="36">
        <f>SUMIFS(СВЦЭМ!$D$33:$D$776,СВЦЭМ!$A$33:$A$776,$A100,СВЦЭМ!$B$33:$B$776,T$83)+'СЕТ СН'!$H$11+СВЦЭМ!$D$10+'СЕТ СН'!$H$6-'СЕТ СН'!$H$23</f>
        <v>771.89991856999995</v>
      </c>
      <c r="U100" s="36">
        <f>SUMIFS(СВЦЭМ!$D$33:$D$776,СВЦЭМ!$A$33:$A$776,$A100,СВЦЭМ!$B$33:$B$776,U$83)+'СЕТ СН'!$H$11+СВЦЭМ!$D$10+'СЕТ СН'!$H$6-'СЕТ СН'!$H$23</f>
        <v>781.10703783999998</v>
      </c>
      <c r="V100" s="36">
        <f>SUMIFS(СВЦЭМ!$D$33:$D$776,СВЦЭМ!$A$33:$A$776,$A100,СВЦЭМ!$B$33:$B$776,V$83)+'СЕТ СН'!$H$11+СВЦЭМ!$D$10+'СЕТ СН'!$H$6-'СЕТ СН'!$H$23</f>
        <v>783.33815689000005</v>
      </c>
      <c r="W100" s="36">
        <f>SUMIFS(СВЦЭМ!$D$33:$D$776,СВЦЭМ!$A$33:$A$776,$A100,СВЦЭМ!$B$33:$B$776,W$83)+'СЕТ СН'!$H$11+СВЦЭМ!$D$10+'СЕТ СН'!$H$6-'СЕТ СН'!$H$23</f>
        <v>766.41672251</v>
      </c>
      <c r="X100" s="36">
        <f>SUMIFS(СВЦЭМ!$D$33:$D$776,СВЦЭМ!$A$33:$A$776,$A100,СВЦЭМ!$B$33:$B$776,X$83)+'СЕТ СН'!$H$11+СВЦЭМ!$D$10+'СЕТ СН'!$H$6-'СЕТ СН'!$H$23</f>
        <v>784.69830271000001</v>
      </c>
      <c r="Y100" s="36">
        <f>SUMIFS(СВЦЭМ!$D$33:$D$776,СВЦЭМ!$A$33:$A$776,$A100,СВЦЭМ!$B$33:$B$776,Y$83)+'СЕТ СН'!$H$11+СВЦЭМ!$D$10+'СЕТ СН'!$H$6-'СЕТ СН'!$H$23</f>
        <v>862.03245936999997</v>
      </c>
    </row>
    <row r="101" spans="1:25" ht="15.75" x14ac:dyDescent="0.2">
      <c r="A101" s="35">
        <f t="shared" si="2"/>
        <v>43726</v>
      </c>
      <c r="B101" s="36">
        <f>SUMIFS(СВЦЭМ!$D$33:$D$776,СВЦЭМ!$A$33:$A$776,$A101,СВЦЭМ!$B$33:$B$776,B$83)+'СЕТ СН'!$H$11+СВЦЭМ!$D$10+'СЕТ СН'!$H$6-'СЕТ СН'!$H$23</f>
        <v>905.77558408000004</v>
      </c>
      <c r="C101" s="36">
        <f>SUMIFS(СВЦЭМ!$D$33:$D$776,СВЦЭМ!$A$33:$A$776,$A101,СВЦЭМ!$B$33:$B$776,C$83)+'СЕТ СН'!$H$11+СВЦЭМ!$D$10+'СЕТ СН'!$H$6-'СЕТ СН'!$H$23</f>
        <v>908.36131402000001</v>
      </c>
      <c r="D101" s="36">
        <f>SUMIFS(СВЦЭМ!$D$33:$D$776,СВЦЭМ!$A$33:$A$776,$A101,СВЦЭМ!$B$33:$B$776,D$83)+'СЕТ СН'!$H$11+СВЦЭМ!$D$10+'СЕТ СН'!$H$6-'СЕТ СН'!$H$23</f>
        <v>915.52095835</v>
      </c>
      <c r="E101" s="36">
        <f>SUMIFS(СВЦЭМ!$D$33:$D$776,СВЦЭМ!$A$33:$A$776,$A101,СВЦЭМ!$B$33:$B$776,E$83)+'СЕТ СН'!$H$11+СВЦЭМ!$D$10+'СЕТ СН'!$H$6-'СЕТ СН'!$H$23</f>
        <v>921.75576650000005</v>
      </c>
      <c r="F101" s="36">
        <f>SUMIFS(СВЦЭМ!$D$33:$D$776,СВЦЭМ!$A$33:$A$776,$A101,СВЦЭМ!$B$33:$B$776,F$83)+'СЕТ СН'!$H$11+СВЦЭМ!$D$10+'СЕТ СН'!$H$6-'СЕТ СН'!$H$23</f>
        <v>922.41223353999999</v>
      </c>
      <c r="G101" s="36">
        <f>SUMIFS(СВЦЭМ!$D$33:$D$776,СВЦЭМ!$A$33:$A$776,$A101,СВЦЭМ!$B$33:$B$776,G$83)+'СЕТ СН'!$H$11+СВЦЭМ!$D$10+'СЕТ СН'!$H$6-'СЕТ СН'!$H$23</f>
        <v>902.77182735999997</v>
      </c>
      <c r="H101" s="36">
        <f>SUMIFS(СВЦЭМ!$D$33:$D$776,СВЦЭМ!$A$33:$A$776,$A101,СВЦЭМ!$B$33:$B$776,H$83)+'СЕТ СН'!$H$11+СВЦЭМ!$D$10+'СЕТ СН'!$H$6-'СЕТ СН'!$H$23</f>
        <v>863.61457406</v>
      </c>
      <c r="I101" s="36">
        <f>SUMIFS(СВЦЭМ!$D$33:$D$776,СВЦЭМ!$A$33:$A$776,$A101,СВЦЭМ!$B$33:$B$776,I$83)+'СЕТ СН'!$H$11+СВЦЭМ!$D$10+'СЕТ СН'!$H$6-'СЕТ СН'!$H$23</f>
        <v>821.12392251000006</v>
      </c>
      <c r="J101" s="36">
        <f>SUMIFS(СВЦЭМ!$D$33:$D$776,СВЦЭМ!$A$33:$A$776,$A101,СВЦЭМ!$B$33:$B$776,J$83)+'СЕТ СН'!$H$11+СВЦЭМ!$D$10+'СЕТ СН'!$H$6-'СЕТ СН'!$H$23</f>
        <v>785.44257791999996</v>
      </c>
      <c r="K101" s="36">
        <f>SUMIFS(СВЦЭМ!$D$33:$D$776,СВЦЭМ!$A$33:$A$776,$A101,СВЦЭМ!$B$33:$B$776,K$83)+'СЕТ СН'!$H$11+СВЦЭМ!$D$10+'СЕТ СН'!$H$6-'СЕТ СН'!$H$23</f>
        <v>778.35389185999998</v>
      </c>
      <c r="L101" s="36">
        <f>SUMIFS(СВЦЭМ!$D$33:$D$776,СВЦЭМ!$A$33:$A$776,$A101,СВЦЭМ!$B$33:$B$776,L$83)+'СЕТ СН'!$H$11+СВЦЭМ!$D$10+'СЕТ СН'!$H$6-'СЕТ СН'!$H$23</f>
        <v>773.20657030999996</v>
      </c>
      <c r="M101" s="36">
        <f>SUMIFS(СВЦЭМ!$D$33:$D$776,СВЦЭМ!$A$33:$A$776,$A101,СВЦЭМ!$B$33:$B$776,M$83)+'СЕТ СН'!$H$11+СВЦЭМ!$D$10+'СЕТ СН'!$H$6-'СЕТ СН'!$H$23</f>
        <v>769.51501228999996</v>
      </c>
      <c r="N101" s="36">
        <f>SUMIFS(СВЦЭМ!$D$33:$D$776,СВЦЭМ!$A$33:$A$776,$A101,СВЦЭМ!$B$33:$B$776,N$83)+'СЕТ СН'!$H$11+СВЦЭМ!$D$10+'СЕТ СН'!$H$6-'СЕТ СН'!$H$23</f>
        <v>774.75605502999997</v>
      </c>
      <c r="O101" s="36">
        <f>SUMIFS(СВЦЭМ!$D$33:$D$776,СВЦЭМ!$A$33:$A$776,$A101,СВЦЭМ!$B$33:$B$776,O$83)+'СЕТ СН'!$H$11+СВЦЭМ!$D$10+'СЕТ СН'!$H$6-'СЕТ СН'!$H$23</f>
        <v>783.64975442000002</v>
      </c>
      <c r="P101" s="36">
        <f>SUMIFS(СВЦЭМ!$D$33:$D$776,СВЦЭМ!$A$33:$A$776,$A101,СВЦЭМ!$B$33:$B$776,P$83)+'СЕТ СН'!$H$11+СВЦЭМ!$D$10+'СЕТ СН'!$H$6-'СЕТ СН'!$H$23</f>
        <v>786.18991597000002</v>
      </c>
      <c r="Q101" s="36">
        <f>SUMIFS(СВЦЭМ!$D$33:$D$776,СВЦЭМ!$A$33:$A$776,$A101,СВЦЭМ!$B$33:$B$776,Q$83)+'СЕТ СН'!$H$11+СВЦЭМ!$D$10+'СЕТ СН'!$H$6-'СЕТ СН'!$H$23</f>
        <v>795.92959321000001</v>
      </c>
      <c r="R101" s="36">
        <f>SUMIFS(СВЦЭМ!$D$33:$D$776,СВЦЭМ!$A$33:$A$776,$A101,СВЦЭМ!$B$33:$B$776,R$83)+'СЕТ СН'!$H$11+СВЦЭМ!$D$10+'СЕТ СН'!$H$6-'СЕТ СН'!$H$23</f>
        <v>771.39386345000003</v>
      </c>
      <c r="S101" s="36">
        <f>SUMIFS(СВЦЭМ!$D$33:$D$776,СВЦЭМ!$A$33:$A$776,$A101,СВЦЭМ!$B$33:$B$776,S$83)+'СЕТ СН'!$H$11+СВЦЭМ!$D$10+'СЕТ СН'!$H$6-'СЕТ СН'!$H$23</f>
        <v>757.80365251000001</v>
      </c>
      <c r="T101" s="36">
        <f>SUMIFS(СВЦЭМ!$D$33:$D$776,СВЦЭМ!$A$33:$A$776,$A101,СВЦЭМ!$B$33:$B$776,T$83)+'СЕТ СН'!$H$11+СВЦЭМ!$D$10+'СЕТ СН'!$H$6-'СЕТ СН'!$H$23</f>
        <v>786.21546517000002</v>
      </c>
      <c r="U101" s="36">
        <f>SUMIFS(СВЦЭМ!$D$33:$D$776,СВЦЭМ!$A$33:$A$776,$A101,СВЦЭМ!$B$33:$B$776,U$83)+'СЕТ СН'!$H$11+СВЦЭМ!$D$10+'СЕТ СН'!$H$6-'СЕТ СН'!$H$23</f>
        <v>818.15875603999996</v>
      </c>
      <c r="V101" s="36">
        <f>SUMIFS(СВЦЭМ!$D$33:$D$776,СВЦЭМ!$A$33:$A$776,$A101,СВЦЭМ!$B$33:$B$776,V$83)+'СЕТ СН'!$H$11+СВЦЭМ!$D$10+'СЕТ СН'!$H$6-'СЕТ СН'!$H$23</f>
        <v>836.02221946999998</v>
      </c>
      <c r="W101" s="36">
        <f>SUMIFS(СВЦЭМ!$D$33:$D$776,СВЦЭМ!$A$33:$A$776,$A101,СВЦЭМ!$B$33:$B$776,W$83)+'СЕТ СН'!$H$11+СВЦЭМ!$D$10+'СЕТ СН'!$H$6-'СЕТ СН'!$H$23</f>
        <v>821.14339637</v>
      </c>
      <c r="X101" s="36">
        <f>SUMIFS(СВЦЭМ!$D$33:$D$776,СВЦЭМ!$A$33:$A$776,$A101,СВЦЭМ!$B$33:$B$776,X$83)+'СЕТ СН'!$H$11+СВЦЭМ!$D$10+'СЕТ СН'!$H$6-'СЕТ СН'!$H$23</f>
        <v>786.95530351000002</v>
      </c>
      <c r="Y101" s="36">
        <f>SUMIFS(СВЦЭМ!$D$33:$D$776,СВЦЭМ!$A$33:$A$776,$A101,СВЦЭМ!$B$33:$B$776,Y$83)+'СЕТ СН'!$H$11+СВЦЭМ!$D$10+'СЕТ СН'!$H$6-'СЕТ СН'!$H$23</f>
        <v>809.06923646999996</v>
      </c>
    </row>
    <row r="102" spans="1:25" ht="15.75" x14ac:dyDescent="0.2">
      <c r="A102" s="35">
        <f t="shared" si="2"/>
        <v>43727</v>
      </c>
      <c r="B102" s="36">
        <f>SUMIFS(СВЦЭМ!$D$33:$D$776,СВЦЭМ!$A$33:$A$776,$A102,СВЦЭМ!$B$33:$B$776,B$83)+'СЕТ СН'!$H$11+СВЦЭМ!$D$10+'СЕТ СН'!$H$6-'СЕТ СН'!$H$23</f>
        <v>798.32422310000004</v>
      </c>
      <c r="C102" s="36">
        <f>SUMIFS(СВЦЭМ!$D$33:$D$776,СВЦЭМ!$A$33:$A$776,$A102,СВЦЭМ!$B$33:$B$776,C$83)+'СЕТ СН'!$H$11+СВЦЭМ!$D$10+'СЕТ СН'!$H$6-'СЕТ СН'!$H$23</f>
        <v>821.91116689</v>
      </c>
      <c r="D102" s="36">
        <f>SUMIFS(СВЦЭМ!$D$33:$D$776,СВЦЭМ!$A$33:$A$776,$A102,СВЦЭМ!$B$33:$B$776,D$83)+'СЕТ СН'!$H$11+СВЦЭМ!$D$10+'СЕТ СН'!$H$6-'СЕТ СН'!$H$23</f>
        <v>847.62891960000002</v>
      </c>
      <c r="E102" s="36">
        <f>SUMIFS(СВЦЭМ!$D$33:$D$776,СВЦЭМ!$A$33:$A$776,$A102,СВЦЭМ!$B$33:$B$776,E$83)+'СЕТ СН'!$H$11+СВЦЭМ!$D$10+'СЕТ СН'!$H$6-'СЕТ СН'!$H$23</f>
        <v>855.43471436000004</v>
      </c>
      <c r="F102" s="36">
        <f>SUMIFS(СВЦЭМ!$D$33:$D$776,СВЦЭМ!$A$33:$A$776,$A102,СВЦЭМ!$B$33:$B$776,F$83)+'СЕТ СН'!$H$11+СВЦЭМ!$D$10+'СЕТ СН'!$H$6-'СЕТ СН'!$H$23</f>
        <v>857.62164274999998</v>
      </c>
      <c r="G102" s="36">
        <f>SUMIFS(СВЦЭМ!$D$33:$D$776,СВЦЭМ!$A$33:$A$776,$A102,СВЦЭМ!$B$33:$B$776,G$83)+'СЕТ СН'!$H$11+СВЦЭМ!$D$10+'СЕТ СН'!$H$6-'СЕТ СН'!$H$23</f>
        <v>838.82997345000001</v>
      </c>
      <c r="H102" s="36">
        <f>SUMIFS(СВЦЭМ!$D$33:$D$776,СВЦЭМ!$A$33:$A$776,$A102,СВЦЭМ!$B$33:$B$776,H$83)+'СЕТ СН'!$H$11+СВЦЭМ!$D$10+'СЕТ СН'!$H$6-'СЕТ СН'!$H$23</f>
        <v>799.62942597000006</v>
      </c>
      <c r="I102" s="36">
        <f>SUMIFS(СВЦЭМ!$D$33:$D$776,СВЦЭМ!$A$33:$A$776,$A102,СВЦЭМ!$B$33:$B$776,I$83)+'СЕТ СН'!$H$11+СВЦЭМ!$D$10+'СЕТ СН'!$H$6-'СЕТ СН'!$H$23</f>
        <v>757.84618663000003</v>
      </c>
      <c r="J102" s="36">
        <f>SUMIFS(СВЦЭМ!$D$33:$D$776,СВЦЭМ!$A$33:$A$776,$A102,СВЦЭМ!$B$33:$B$776,J$83)+'СЕТ СН'!$H$11+СВЦЭМ!$D$10+'СЕТ СН'!$H$6-'СЕТ СН'!$H$23</f>
        <v>772.81085567000002</v>
      </c>
      <c r="K102" s="36">
        <f>SUMIFS(СВЦЭМ!$D$33:$D$776,СВЦЭМ!$A$33:$A$776,$A102,СВЦЭМ!$B$33:$B$776,K$83)+'СЕТ СН'!$H$11+СВЦЭМ!$D$10+'СЕТ СН'!$H$6-'СЕТ СН'!$H$23</f>
        <v>843.37423003000004</v>
      </c>
      <c r="L102" s="36">
        <f>SUMIFS(СВЦЭМ!$D$33:$D$776,СВЦЭМ!$A$33:$A$776,$A102,СВЦЭМ!$B$33:$B$776,L$83)+'СЕТ СН'!$H$11+СВЦЭМ!$D$10+'СЕТ СН'!$H$6-'СЕТ СН'!$H$23</f>
        <v>895.16386014</v>
      </c>
      <c r="M102" s="36">
        <f>SUMIFS(СВЦЭМ!$D$33:$D$776,СВЦЭМ!$A$33:$A$776,$A102,СВЦЭМ!$B$33:$B$776,M$83)+'СЕТ СН'!$H$11+СВЦЭМ!$D$10+'СЕТ СН'!$H$6-'СЕТ СН'!$H$23</f>
        <v>883.77561351999998</v>
      </c>
      <c r="N102" s="36">
        <f>SUMIFS(СВЦЭМ!$D$33:$D$776,СВЦЭМ!$A$33:$A$776,$A102,СВЦЭМ!$B$33:$B$776,N$83)+'СЕТ СН'!$H$11+СВЦЭМ!$D$10+'СЕТ СН'!$H$6-'СЕТ СН'!$H$23</f>
        <v>893.24220025</v>
      </c>
      <c r="O102" s="36">
        <f>SUMIFS(СВЦЭМ!$D$33:$D$776,СВЦЭМ!$A$33:$A$776,$A102,СВЦЭМ!$B$33:$B$776,O$83)+'СЕТ СН'!$H$11+СВЦЭМ!$D$10+'СЕТ СН'!$H$6-'СЕТ СН'!$H$23</f>
        <v>897.36477022999998</v>
      </c>
      <c r="P102" s="36">
        <f>SUMIFS(СВЦЭМ!$D$33:$D$776,СВЦЭМ!$A$33:$A$776,$A102,СВЦЭМ!$B$33:$B$776,P$83)+'СЕТ СН'!$H$11+СВЦЭМ!$D$10+'СЕТ СН'!$H$6-'СЕТ СН'!$H$23</f>
        <v>778.32755451000003</v>
      </c>
      <c r="Q102" s="36">
        <f>SUMIFS(СВЦЭМ!$D$33:$D$776,СВЦЭМ!$A$33:$A$776,$A102,СВЦЭМ!$B$33:$B$776,Q$83)+'СЕТ СН'!$H$11+СВЦЭМ!$D$10+'СЕТ СН'!$H$6-'СЕТ СН'!$H$23</f>
        <v>775.58864226000003</v>
      </c>
      <c r="R102" s="36">
        <f>SUMIFS(СВЦЭМ!$D$33:$D$776,СВЦЭМ!$A$33:$A$776,$A102,СВЦЭМ!$B$33:$B$776,R$83)+'СЕТ СН'!$H$11+СВЦЭМ!$D$10+'СЕТ СН'!$H$6-'СЕТ СН'!$H$23</f>
        <v>776.67993448000004</v>
      </c>
      <c r="S102" s="36">
        <f>SUMIFS(СВЦЭМ!$D$33:$D$776,СВЦЭМ!$A$33:$A$776,$A102,СВЦЭМ!$B$33:$B$776,S$83)+'СЕТ СН'!$H$11+СВЦЭМ!$D$10+'СЕТ СН'!$H$6-'СЕТ СН'!$H$23</f>
        <v>775.98257742999999</v>
      </c>
      <c r="T102" s="36">
        <f>SUMIFS(СВЦЭМ!$D$33:$D$776,СВЦЭМ!$A$33:$A$776,$A102,СВЦЭМ!$B$33:$B$776,T$83)+'СЕТ СН'!$H$11+СВЦЭМ!$D$10+'СЕТ СН'!$H$6-'СЕТ СН'!$H$23</f>
        <v>780.41391237000005</v>
      </c>
      <c r="U102" s="36">
        <f>SUMIFS(СВЦЭМ!$D$33:$D$776,СВЦЭМ!$A$33:$A$776,$A102,СВЦЭМ!$B$33:$B$776,U$83)+'СЕТ СН'!$H$11+СВЦЭМ!$D$10+'СЕТ СН'!$H$6-'СЕТ СН'!$H$23</f>
        <v>796.66368208999995</v>
      </c>
      <c r="V102" s="36">
        <f>SUMIFS(СВЦЭМ!$D$33:$D$776,СВЦЭМ!$A$33:$A$776,$A102,СВЦЭМ!$B$33:$B$776,V$83)+'СЕТ СН'!$H$11+СВЦЭМ!$D$10+'СЕТ СН'!$H$6-'СЕТ СН'!$H$23</f>
        <v>804.99141660999999</v>
      </c>
      <c r="W102" s="36">
        <f>SUMIFS(СВЦЭМ!$D$33:$D$776,СВЦЭМ!$A$33:$A$776,$A102,СВЦЭМ!$B$33:$B$776,W$83)+'СЕТ СН'!$H$11+СВЦЭМ!$D$10+'СЕТ СН'!$H$6-'СЕТ СН'!$H$23</f>
        <v>791.51084128000002</v>
      </c>
      <c r="X102" s="36">
        <f>SUMIFS(СВЦЭМ!$D$33:$D$776,СВЦЭМ!$A$33:$A$776,$A102,СВЦЭМ!$B$33:$B$776,X$83)+'СЕТ СН'!$H$11+СВЦЭМ!$D$10+'СЕТ СН'!$H$6-'СЕТ СН'!$H$23</f>
        <v>759.87026848000005</v>
      </c>
      <c r="Y102" s="36">
        <f>SUMIFS(СВЦЭМ!$D$33:$D$776,СВЦЭМ!$A$33:$A$776,$A102,СВЦЭМ!$B$33:$B$776,Y$83)+'СЕТ СН'!$H$11+СВЦЭМ!$D$10+'СЕТ СН'!$H$6-'СЕТ СН'!$H$23</f>
        <v>804.91248998000003</v>
      </c>
    </row>
    <row r="103" spans="1:25" ht="15.75" x14ac:dyDescent="0.2">
      <c r="A103" s="35">
        <f t="shared" si="2"/>
        <v>43728</v>
      </c>
      <c r="B103" s="36">
        <f>SUMIFS(СВЦЭМ!$D$33:$D$776,СВЦЭМ!$A$33:$A$776,$A103,СВЦЭМ!$B$33:$B$776,B$83)+'СЕТ СН'!$H$11+СВЦЭМ!$D$10+'СЕТ СН'!$H$6-'СЕТ СН'!$H$23</f>
        <v>913.87390357000004</v>
      </c>
      <c r="C103" s="36">
        <f>SUMIFS(СВЦЭМ!$D$33:$D$776,СВЦЭМ!$A$33:$A$776,$A103,СВЦЭМ!$B$33:$B$776,C$83)+'СЕТ СН'!$H$11+СВЦЭМ!$D$10+'СЕТ СН'!$H$6-'СЕТ СН'!$H$23</f>
        <v>951.94239875000005</v>
      </c>
      <c r="D103" s="36">
        <f>SUMIFS(СВЦЭМ!$D$33:$D$776,СВЦЭМ!$A$33:$A$776,$A103,СВЦЭМ!$B$33:$B$776,D$83)+'СЕТ СН'!$H$11+СВЦЭМ!$D$10+'СЕТ СН'!$H$6-'СЕТ СН'!$H$23</f>
        <v>955.82522982</v>
      </c>
      <c r="E103" s="36">
        <f>SUMIFS(СВЦЭМ!$D$33:$D$776,СВЦЭМ!$A$33:$A$776,$A103,СВЦЭМ!$B$33:$B$776,E$83)+'СЕТ СН'!$H$11+СВЦЭМ!$D$10+'СЕТ СН'!$H$6-'СЕТ СН'!$H$23</f>
        <v>961.23499982999999</v>
      </c>
      <c r="F103" s="36">
        <f>SUMIFS(СВЦЭМ!$D$33:$D$776,СВЦЭМ!$A$33:$A$776,$A103,СВЦЭМ!$B$33:$B$776,F$83)+'СЕТ СН'!$H$11+СВЦЭМ!$D$10+'СЕТ СН'!$H$6-'СЕТ СН'!$H$23</f>
        <v>965.27191596</v>
      </c>
      <c r="G103" s="36">
        <f>SUMIFS(СВЦЭМ!$D$33:$D$776,СВЦЭМ!$A$33:$A$776,$A103,СВЦЭМ!$B$33:$B$776,G$83)+'СЕТ СН'!$H$11+СВЦЭМ!$D$10+'СЕТ СН'!$H$6-'СЕТ СН'!$H$23</f>
        <v>959.33082951000006</v>
      </c>
      <c r="H103" s="36">
        <f>SUMIFS(СВЦЭМ!$D$33:$D$776,СВЦЭМ!$A$33:$A$776,$A103,СВЦЭМ!$B$33:$B$776,H$83)+'СЕТ СН'!$H$11+СВЦЭМ!$D$10+'СЕТ СН'!$H$6-'СЕТ СН'!$H$23</f>
        <v>905.13459176000003</v>
      </c>
      <c r="I103" s="36">
        <f>SUMIFS(СВЦЭМ!$D$33:$D$776,СВЦЭМ!$A$33:$A$776,$A103,СВЦЭМ!$B$33:$B$776,I$83)+'СЕТ СН'!$H$11+СВЦЭМ!$D$10+'СЕТ СН'!$H$6-'СЕТ СН'!$H$23</f>
        <v>864.28158481000003</v>
      </c>
      <c r="J103" s="36">
        <f>SUMIFS(СВЦЭМ!$D$33:$D$776,СВЦЭМ!$A$33:$A$776,$A103,СВЦЭМ!$B$33:$B$776,J$83)+'СЕТ СН'!$H$11+СВЦЭМ!$D$10+'СЕТ СН'!$H$6-'СЕТ СН'!$H$23</f>
        <v>864.24522306999995</v>
      </c>
      <c r="K103" s="36">
        <f>SUMIFS(СВЦЭМ!$D$33:$D$776,СВЦЭМ!$A$33:$A$776,$A103,СВЦЭМ!$B$33:$B$776,K$83)+'СЕТ СН'!$H$11+СВЦЭМ!$D$10+'СЕТ СН'!$H$6-'СЕТ СН'!$H$23</f>
        <v>851.53313648000005</v>
      </c>
      <c r="L103" s="36">
        <f>SUMIFS(СВЦЭМ!$D$33:$D$776,СВЦЭМ!$A$33:$A$776,$A103,СВЦЭМ!$B$33:$B$776,L$83)+'СЕТ СН'!$H$11+СВЦЭМ!$D$10+'СЕТ СН'!$H$6-'СЕТ СН'!$H$23</f>
        <v>852.79606208999996</v>
      </c>
      <c r="M103" s="36">
        <f>SUMIFS(СВЦЭМ!$D$33:$D$776,СВЦЭМ!$A$33:$A$776,$A103,СВЦЭМ!$B$33:$B$776,M$83)+'СЕТ СН'!$H$11+СВЦЭМ!$D$10+'СЕТ СН'!$H$6-'СЕТ СН'!$H$23</f>
        <v>855.76708213000006</v>
      </c>
      <c r="N103" s="36">
        <f>SUMIFS(СВЦЭМ!$D$33:$D$776,СВЦЭМ!$A$33:$A$776,$A103,СВЦЭМ!$B$33:$B$776,N$83)+'СЕТ СН'!$H$11+СВЦЭМ!$D$10+'СЕТ СН'!$H$6-'СЕТ СН'!$H$23</f>
        <v>837.71962646999998</v>
      </c>
      <c r="O103" s="36">
        <f>SUMIFS(СВЦЭМ!$D$33:$D$776,СВЦЭМ!$A$33:$A$776,$A103,СВЦЭМ!$B$33:$B$776,O$83)+'СЕТ СН'!$H$11+СВЦЭМ!$D$10+'СЕТ СН'!$H$6-'СЕТ СН'!$H$23</f>
        <v>839.06079866000005</v>
      </c>
      <c r="P103" s="36">
        <f>SUMIFS(СВЦЭМ!$D$33:$D$776,СВЦЭМ!$A$33:$A$776,$A103,СВЦЭМ!$B$33:$B$776,P$83)+'СЕТ СН'!$H$11+СВЦЭМ!$D$10+'СЕТ СН'!$H$6-'СЕТ СН'!$H$23</f>
        <v>857.50805534999995</v>
      </c>
      <c r="Q103" s="36">
        <f>SUMIFS(СВЦЭМ!$D$33:$D$776,СВЦЭМ!$A$33:$A$776,$A103,СВЦЭМ!$B$33:$B$776,Q$83)+'СЕТ СН'!$H$11+СВЦЭМ!$D$10+'СЕТ СН'!$H$6-'СЕТ СН'!$H$23</f>
        <v>889.42518949999999</v>
      </c>
      <c r="R103" s="36">
        <f>SUMIFS(СВЦЭМ!$D$33:$D$776,СВЦЭМ!$A$33:$A$776,$A103,СВЦЭМ!$B$33:$B$776,R$83)+'СЕТ СН'!$H$11+СВЦЭМ!$D$10+'СЕТ СН'!$H$6-'СЕТ СН'!$H$23</f>
        <v>850.23028462000002</v>
      </c>
      <c r="S103" s="36">
        <f>SUMIFS(СВЦЭМ!$D$33:$D$776,СВЦЭМ!$A$33:$A$776,$A103,СВЦЭМ!$B$33:$B$776,S$83)+'СЕТ СН'!$H$11+СВЦЭМ!$D$10+'СЕТ СН'!$H$6-'СЕТ СН'!$H$23</f>
        <v>815.83194548999995</v>
      </c>
      <c r="T103" s="36">
        <f>SUMIFS(СВЦЭМ!$D$33:$D$776,СВЦЭМ!$A$33:$A$776,$A103,СВЦЭМ!$B$33:$B$776,T$83)+'СЕТ СН'!$H$11+СВЦЭМ!$D$10+'СЕТ СН'!$H$6-'СЕТ СН'!$H$23</f>
        <v>785.43762432000005</v>
      </c>
      <c r="U103" s="36">
        <f>SUMIFS(СВЦЭМ!$D$33:$D$776,СВЦЭМ!$A$33:$A$776,$A103,СВЦЭМ!$B$33:$B$776,U$83)+'СЕТ СН'!$H$11+СВЦЭМ!$D$10+'СЕТ СН'!$H$6-'СЕТ СН'!$H$23</f>
        <v>748.70144791999996</v>
      </c>
      <c r="V103" s="36">
        <f>SUMIFS(СВЦЭМ!$D$33:$D$776,СВЦЭМ!$A$33:$A$776,$A103,СВЦЭМ!$B$33:$B$776,V$83)+'СЕТ СН'!$H$11+СВЦЭМ!$D$10+'СЕТ СН'!$H$6-'СЕТ СН'!$H$23</f>
        <v>747.94003257000008</v>
      </c>
      <c r="W103" s="36">
        <f>SUMIFS(СВЦЭМ!$D$33:$D$776,СВЦЭМ!$A$33:$A$776,$A103,СВЦЭМ!$B$33:$B$776,W$83)+'СЕТ СН'!$H$11+СВЦЭМ!$D$10+'СЕТ СН'!$H$6-'СЕТ СН'!$H$23</f>
        <v>742.34371897999995</v>
      </c>
      <c r="X103" s="36">
        <f>SUMIFS(СВЦЭМ!$D$33:$D$776,СВЦЭМ!$A$33:$A$776,$A103,СВЦЭМ!$B$33:$B$776,X$83)+'СЕТ СН'!$H$11+СВЦЭМ!$D$10+'СЕТ СН'!$H$6-'СЕТ СН'!$H$23</f>
        <v>769.99929464000002</v>
      </c>
      <c r="Y103" s="36">
        <f>SUMIFS(СВЦЭМ!$D$33:$D$776,СВЦЭМ!$A$33:$A$776,$A103,СВЦЭМ!$B$33:$B$776,Y$83)+'СЕТ СН'!$H$11+СВЦЭМ!$D$10+'СЕТ СН'!$H$6-'СЕТ СН'!$H$23</f>
        <v>822.69382227999995</v>
      </c>
    </row>
    <row r="104" spans="1:25" ht="15.75" x14ac:dyDescent="0.2">
      <c r="A104" s="35">
        <f t="shared" si="2"/>
        <v>43729</v>
      </c>
      <c r="B104" s="36">
        <f>SUMIFS(СВЦЭМ!$D$33:$D$776,СВЦЭМ!$A$33:$A$776,$A104,СВЦЭМ!$B$33:$B$776,B$83)+'СЕТ СН'!$H$11+СВЦЭМ!$D$10+'СЕТ СН'!$H$6-'СЕТ СН'!$H$23</f>
        <v>882.48463244000004</v>
      </c>
      <c r="C104" s="36">
        <f>SUMIFS(СВЦЭМ!$D$33:$D$776,СВЦЭМ!$A$33:$A$776,$A104,СВЦЭМ!$B$33:$B$776,C$83)+'СЕТ СН'!$H$11+СВЦЭМ!$D$10+'СЕТ СН'!$H$6-'СЕТ СН'!$H$23</f>
        <v>877.01227564999999</v>
      </c>
      <c r="D104" s="36">
        <f>SUMIFS(СВЦЭМ!$D$33:$D$776,СВЦЭМ!$A$33:$A$776,$A104,СВЦЭМ!$B$33:$B$776,D$83)+'СЕТ СН'!$H$11+СВЦЭМ!$D$10+'СЕТ СН'!$H$6-'СЕТ СН'!$H$23</f>
        <v>876.65106879999996</v>
      </c>
      <c r="E104" s="36">
        <f>SUMIFS(СВЦЭМ!$D$33:$D$776,СВЦЭМ!$A$33:$A$776,$A104,СВЦЭМ!$B$33:$B$776,E$83)+'СЕТ СН'!$H$11+СВЦЭМ!$D$10+'СЕТ СН'!$H$6-'СЕТ СН'!$H$23</f>
        <v>888.93186214000002</v>
      </c>
      <c r="F104" s="36">
        <f>SUMIFS(СВЦЭМ!$D$33:$D$776,СВЦЭМ!$A$33:$A$776,$A104,СВЦЭМ!$B$33:$B$776,F$83)+'СЕТ СН'!$H$11+СВЦЭМ!$D$10+'СЕТ СН'!$H$6-'СЕТ СН'!$H$23</f>
        <v>897.14345187000004</v>
      </c>
      <c r="G104" s="36">
        <f>SUMIFS(СВЦЭМ!$D$33:$D$776,СВЦЭМ!$A$33:$A$776,$A104,СВЦЭМ!$B$33:$B$776,G$83)+'СЕТ СН'!$H$11+СВЦЭМ!$D$10+'СЕТ СН'!$H$6-'СЕТ СН'!$H$23</f>
        <v>883.61828880999997</v>
      </c>
      <c r="H104" s="36">
        <f>SUMIFS(СВЦЭМ!$D$33:$D$776,СВЦЭМ!$A$33:$A$776,$A104,СВЦЭМ!$B$33:$B$776,H$83)+'СЕТ СН'!$H$11+СВЦЭМ!$D$10+'СЕТ СН'!$H$6-'СЕТ СН'!$H$23</f>
        <v>857.95868328000006</v>
      </c>
      <c r="I104" s="36">
        <f>SUMIFS(СВЦЭМ!$D$33:$D$776,СВЦЭМ!$A$33:$A$776,$A104,СВЦЭМ!$B$33:$B$776,I$83)+'СЕТ СН'!$H$11+СВЦЭМ!$D$10+'СЕТ СН'!$H$6-'СЕТ СН'!$H$23</f>
        <v>827.14679492000005</v>
      </c>
      <c r="J104" s="36">
        <f>SUMIFS(СВЦЭМ!$D$33:$D$776,СВЦЭМ!$A$33:$A$776,$A104,СВЦЭМ!$B$33:$B$776,J$83)+'СЕТ СН'!$H$11+СВЦЭМ!$D$10+'СЕТ СН'!$H$6-'СЕТ СН'!$H$23</f>
        <v>835.51370878</v>
      </c>
      <c r="K104" s="36">
        <f>SUMIFS(СВЦЭМ!$D$33:$D$776,СВЦЭМ!$A$33:$A$776,$A104,СВЦЭМ!$B$33:$B$776,K$83)+'СЕТ СН'!$H$11+СВЦЭМ!$D$10+'СЕТ СН'!$H$6-'СЕТ СН'!$H$23</f>
        <v>885.22119664000002</v>
      </c>
      <c r="L104" s="36">
        <f>SUMIFS(СВЦЭМ!$D$33:$D$776,СВЦЭМ!$A$33:$A$776,$A104,СВЦЭМ!$B$33:$B$776,L$83)+'СЕТ СН'!$H$11+СВЦЭМ!$D$10+'СЕТ СН'!$H$6-'СЕТ СН'!$H$23</f>
        <v>895.51427159000002</v>
      </c>
      <c r="M104" s="36">
        <f>SUMIFS(СВЦЭМ!$D$33:$D$776,СВЦЭМ!$A$33:$A$776,$A104,СВЦЭМ!$B$33:$B$776,M$83)+'СЕТ СН'!$H$11+СВЦЭМ!$D$10+'СЕТ СН'!$H$6-'СЕТ СН'!$H$23</f>
        <v>898.04067694000003</v>
      </c>
      <c r="N104" s="36">
        <f>SUMIFS(СВЦЭМ!$D$33:$D$776,СВЦЭМ!$A$33:$A$776,$A104,СВЦЭМ!$B$33:$B$776,N$83)+'СЕТ СН'!$H$11+СВЦЭМ!$D$10+'СЕТ СН'!$H$6-'СЕТ СН'!$H$23</f>
        <v>888.19866290000004</v>
      </c>
      <c r="O104" s="36">
        <f>SUMIFS(СВЦЭМ!$D$33:$D$776,СВЦЭМ!$A$33:$A$776,$A104,СВЦЭМ!$B$33:$B$776,O$83)+'СЕТ СН'!$H$11+СВЦЭМ!$D$10+'СЕТ СН'!$H$6-'СЕТ СН'!$H$23</f>
        <v>881.88030380999999</v>
      </c>
      <c r="P104" s="36">
        <f>SUMIFS(СВЦЭМ!$D$33:$D$776,СВЦЭМ!$A$33:$A$776,$A104,СВЦЭМ!$B$33:$B$776,P$83)+'СЕТ СН'!$H$11+СВЦЭМ!$D$10+'СЕТ СН'!$H$6-'СЕТ СН'!$H$23</f>
        <v>883.79496455000003</v>
      </c>
      <c r="Q104" s="36">
        <f>SUMIFS(СВЦЭМ!$D$33:$D$776,СВЦЭМ!$A$33:$A$776,$A104,СВЦЭМ!$B$33:$B$776,Q$83)+'СЕТ СН'!$H$11+СВЦЭМ!$D$10+'СЕТ СН'!$H$6-'СЕТ СН'!$H$23</f>
        <v>883.24481860000003</v>
      </c>
      <c r="R104" s="36">
        <f>SUMIFS(СВЦЭМ!$D$33:$D$776,СВЦЭМ!$A$33:$A$776,$A104,СВЦЭМ!$B$33:$B$776,R$83)+'СЕТ СН'!$H$11+СВЦЭМ!$D$10+'СЕТ СН'!$H$6-'СЕТ СН'!$H$23</f>
        <v>893.54328313999997</v>
      </c>
      <c r="S104" s="36">
        <f>SUMIFS(СВЦЭМ!$D$33:$D$776,СВЦЭМ!$A$33:$A$776,$A104,СВЦЭМ!$B$33:$B$776,S$83)+'СЕТ СН'!$H$11+СВЦЭМ!$D$10+'СЕТ СН'!$H$6-'СЕТ СН'!$H$23</f>
        <v>910.07841339000004</v>
      </c>
      <c r="T104" s="36">
        <f>SUMIFS(СВЦЭМ!$D$33:$D$776,СВЦЭМ!$A$33:$A$776,$A104,СВЦЭМ!$B$33:$B$776,T$83)+'СЕТ СН'!$H$11+СВЦЭМ!$D$10+'СЕТ СН'!$H$6-'СЕТ СН'!$H$23</f>
        <v>934.38727079</v>
      </c>
      <c r="U104" s="36">
        <f>SUMIFS(СВЦЭМ!$D$33:$D$776,СВЦЭМ!$A$33:$A$776,$A104,СВЦЭМ!$B$33:$B$776,U$83)+'СЕТ СН'!$H$11+СВЦЭМ!$D$10+'СЕТ СН'!$H$6-'СЕТ СН'!$H$23</f>
        <v>942.99663912000005</v>
      </c>
      <c r="V104" s="36">
        <f>SUMIFS(СВЦЭМ!$D$33:$D$776,СВЦЭМ!$A$33:$A$776,$A104,СВЦЭМ!$B$33:$B$776,V$83)+'СЕТ СН'!$H$11+СВЦЭМ!$D$10+'СЕТ СН'!$H$6-'СЕТ СН'!$H$23</f>
        <v>951.33710180000003</v>
      </c>
      <c r="W104" s="36">
        <f>SUMIFS(СВЦЭМ!$D$33:$D$776,СВЦЭМ!$A$33:$A$776,$A104,СВЦЭМ!$B$33:$B$776,W$83)+'СЕТ СН'!$H$11+СВЦЭМ!$D$10+'СЕТ СН'!$H$6-'СЕТ СН'!$H$23</f>
        <v>947.15010810000001</v>
      </c>
      <c r="X104" s="36">
        <f>SUMIFS(СВЦЭМ!$D$33:$D$776,СВЦЭМ!$A$33:$A$776,$A104,СВЦЭМ!$B$33:$B$776,X$83)+'СЕТ СН'!$H$11+СВЦЭМ!$D$10+'СЕТ СН'!$H$6-'СЕТ СН'!$H$23</f>
        <v>907.12229567999998</v>
      </c>
      <c r="Y104" s="36">
        <f>SUMIFS(СВЦЭМ!$D$33:$D$776,СВЦЭМ!$A$33:$A$776,$A104,СВЦЭМ!$B$33:$B$776,Y$83)+'СЕТ СН'!$H$11+СВЦЭМ!$D$10+'СЕТ СН'!$H$6-'СЕТ СН'!$H$23</f>
        <v>875.21658874000002</v>
      </c>
    </row>
    <row r="105" spans="1:25" ht="15.75" x14ac:dyDescent="0.2">
      <c r="A105" s="35">
        <f t="shared" si="2"/>
        <v>43730</v>
      </c>
      <c r="B105" s="36">
        <f>SUMIFS(СВЦЭМ!$D$33:$D$776,СВЦЭМ!$A$33:$A$776,$A105,СВЦЭМ!$B$33:$B$776,B$83)+'СЕТ СН'!$H$11+СВЦЭМ!$D$10+'СЕТ СН'!$H$6-'СЕТ СН'!$H$23</f>
        <v>927.31919626000001</v>
      </c>
      <c r="C105" s="36">
        <f>SUMIFS(СВЦЭМ!$D$33:$D$776,СВЦЭМ!$A$33:$A$776,$A105,СВЦЭМ!$B$33:$B$776,C$83)+'СЕТ СН'!$H$11+СВЦЭМ!$D$10+'СЕТ СН'!$H$6-'СЕТ СН'!$H$23</f>
        <v>959.02981203000002</v>
      </c>
      <c r="D105" s="36">
        <f>SUMIFS(СВЦЭМ!$D$33:$D$776,СВЦЭМ!$A$33:$A$776,$A105,СВЦЭМ!$B$33:$B$776,D$83)+'СЕТ СН'!$H$11+СВЦЭМ!$D$10+'СЕТ СН'!$H$6-'СЕТ СН'!$H$23</f>
        <v>973.50634305999995</v>
      </c>
      <c r="E105" s="36">
        <f>SUMIFS(СВЦЭМ!$D$33:$D$776,СВЦЭМ!$A$33:$A$776,$A105,СВЦЭМ!$B$33:$B$776,E$83)+'СЕТ СН'!$H$11+СВЦЭМ!$D$10+'СЕТ СН'!$H$6-'СЕТ СН'!$H$23</f>
        <v>982.70733728000005</v>
      </c>
      <c r="F105" s="36">
        <f>SUMIFS(СВЦЭМ!$D$33:$D$776,СВЦЭМ!$A$33:$A$776,$A105,СВЦЭМ!$B$33:$B$776,F$83)+'СЕТ СН'!$H$11+СВЦЭМ!$D$10+'СЕТ СН'!$H$6-'СЕТ СН'!$H$23</f>
        <v>989.85628541999995</v>
      </c>
      <c r="G105" s="36">
        <f>SUMIFS(СВЦЭМ!$D$33:$D$776,СВЦЭМ!$A$33:$A$776,$A105,СВЦЭМ!$B$33:$B$776,G$83)+'СЕТ СН'!$H$11+СВЦЭМ!$D$10+'СЕТ СН'!$H$6-'СЕТ СН'!$H$23</f>
        <v>993.04050692999999</v>
      </c>
      <c r="H105" s="36">
        <f>SUMIFS(СВЦЭМ!$D$33:$D$776,СВЦЭМ!$A$33:$A$776,$A105,СВЦЭМ!$B$33:$B$776,H$83)+'СЕТ СН'!$H$11+СВЦЭМ!$D$10+'СЕТ СН'!$H$6-'СЕТ СН'!$H$23</f>
        <v>960.60841259000006</v>
      </c>
      <c r="I105" s="36">
        <f>SUMIFS(СВЦЭМ!$D$33:$D$776,СВЦЭМ!$A$33:$A$776,$A105,СВЦЭМ!$B$33:$B$776,I$83)+'СЕТ СН'!$H$11+СВЦЭМ!$D$10+'СЕТ СН'!$H$6-'СЕТ СН'!$H$23</f>
        <v>938.23070314000006</v>
      </c>
      <c r="J105" s="36">
        <f>SUMIFS(СВЦЭМ!$D$33:$D$776,СВЦЭМ!$A$33:$A$776,$A105,СВЦЭМ!$B$33:$B$776,J$83)+'СЕТ СН'!$H$11+СВЦЭМ!$D$10+'СЕТ СН'!$H$6-'СЕТ СН'!$H$23</f>
        <v>906.70118407999996</v>
      </c>
      <c r="K105" s="36">
        <f>SUMIFS(СВЦЭМ!$D$33:$D$776,СВЦЭМ!$A$33:$A$776,$A105,СВЦЭМ!$B$33:$B$776,K$83)+'СЕТ СН'!$H$11+СВЦЭМ!$D$10+'СЕТ СН'!$H$6-'СЕТ СН'!$H$23</f>
        <v>884.39601576999996</v>
      </c>
      <c r="L105" s="36">
        <f>SUMIFS(СВЦЭМ!$D$33:$D$776,СВЦЭМ!$A$33:$A$776,$A105,СВЦЭМ!$B$33:$B$776,L$83)+'СЕТ СН'!$H$11+СВЦЭМ!$D$10+'СЕТ СН'!$H$6-'СЕТ СН'!$H$23</f>
        <v>885.11997364000001</v>
      </c>
      <c r="M105" s="36">
        <f>SUMIFS(СВЦЭМ!$D$33:$D$776,СВЦЭМ!$A$33:$A$776,$A105,СВЦЭМ!$B$33:$B$776,M$83)+'СЕТ СН'!$H$11+СВЦЭМ!$D$10+'СЕТ СН'!$H$6-'СЕТ СН'!$H$23</f>
        <v>879.82642212999997</v>
      </c>
      <c r="N105" s="36">
        <f>SUMIFS(СВЦЭМ!$D$33:$D$776,СВЦЭМ!$A$33:$A$776,$A105,СВЦЭМ!$B$33:$B$776,N$83)+'СЕТ СН'!$H$11+СВЦЭМ!$D$10+'СЕТ СН'!$H$6-'СЕТ СН'!$H$23</f>
        <v>873.05804919000002</v>
      </c>
      <c r="O105" s="36">
        <f>SUMIFS(СВЦЭМ!$D$33:$D$776,СВЦЭМ!$A$33:$A$776,$A105,СВЦЭМ!$B$33:$B$776,O$83)+'СЕТ СН'!$H$11+СВЦЭМ!$D$10+'СЕТ СН'!$H$6-'СЕТ СН'!$H$23</f>
        <v>866.60402045000001</v>
      </c>
      <c r="P105" s="36">
        <f>SUMIFS(СВЦЭМ!$D$33:$D$776,СВЦЭМ!$A$33:$A$776,$A105,СВЦЭМ!$B$33:$B$776,P$83)+'СЕТ СН'!$H$11+СВЦЭМ!$D$10+'СЕТ СН'!$H$6-'СЕТ СН'!$H$23</f>
        <v>864.88488108000001</v>
      </c>
      <c r="Q105" s="36">
        <f>SUMIFS(СВЦЭМ!$D$33:$D$776,СВЦЭМ!$A$33:$A$776,$A105,СВЦЭМ!$B$33:$B$776,Q$83)+'СЕТ СН'!$H$11+СВЦЭМ!$D$10+'СЕТ СН'!$H$6-'СЕТ СН'!$H$23</f>
        <v>859.30888424</v>
      </c>
      <c r="R105" s="36">
        <f>SUMIFS(СВЦЭМ!$D$33:$D$776,СВЦЭМ!$A$33:$A$776,$A105,СВЦЭМ!$B$33:$B$776,R$83)+'СЕТ СН'!$H$11+СВЦЭМ!$D$10+'СЕТ СН'!$H$6-'СЕТ СН'!$H$23</f>
        <v>869.43180587999996</v>
      </c>
      <c r="S105" s="36">
        <f>SUMIFS(СВЦЭМ!$D$33:$D$776,СВЦЭМ!$A$33:$A$776,$A105,СВЦЭМ!$B$33:$B$776,S$83)+'СЕТ СН'!$H$11+СВЦЭМ!$D$10+'СЕТ СН'!$H$6-'СЕТ СН'!$H$23</f>
        <v>892.41322487000002</v>
      </c>
      <c r="T105" s="36">
        <f>SUMIFS(СВЦЭМ!$D$33:$D$776,СВЦЭМ!$A$33:$A$776,$A105,СВЦЭМ!$B$33:$B$776,T$83)+'СЕТ СН'!$H$11+СВЦЭМ!$D$10+'СЕТ СН'!$H$6-'СЕТ СН'!$H$23</f>
        <v>911.65757277</v>
      </c>
      <c r="U105" s="36">
        <f>SUMIFS(СВЦЭМ!$D$33:$D$776,СВЦЭМ!$A$33:$A$776,$A105,СВЦЭМ!$B$33:$B$776,U$83)+'СЕТ СН'!$H$11+СВЦЭМ!$D$10+'СЕТ СН'!$H$6-'СЕТ СН'!$H$23</f>
        <v>950.37241340000003</v>
      </c>
      <c r="V105" s="36">
        <f>SUMIFS(СВЦЭМ!$D$33:$D$776,СВЦЭМ!$A$33:$A$776,$A105,СВЦЭМ!$B$33:$B$776,V$83)+'СЕТ СН'!$H$11+СВЦЭМ!$D$10+'СЕТ СН'!$H$6-'СЕТ СН'!$H$23</f>
        <v>962.69635665999999</v>
      </c>
      <c r="W105" s="36">
        <f>SUMIFS(СВЦЭМ!$D$33:$D$776,СВЦЭМ!$A$33:$A$776,$A105,СВЦЭМ!$B$33:$B$776,W$83)+'СЕТ СН'!$H$11+СВЦЭМ!$D$10+'СЕТ СН'!$H$6-'СЕТ СН'!$H$23</f>
        <v>958.21369203000006</v>
      </c>
      <c r="X105" s="36">
        <f>SUMIFS(СВЦЭМ!$D$33:$D$776,СВЦЭМ!$A$33:$A$776,$A105,СВЦЭМ!$B$33:$B$776,X$83)+'СЕТ СН'!$H$11+СВЦЭМ!$D$10+'СЕТ СН'!$H$6-'СЕТ СН'!$H$23</f>
        <v>929.27473021000003</v>
      </c>
      <c r="Y105" s="36">
        <f>SUMIFS(СВЦЭМ!$D$33:$D$776,СВЦЭМ!$A$33:$A$776,$A105,СВЦЭМ!$B$33:$B$776,Y$83)+'СЕТ СН'!$H$11+СВЦЭМ!$D$10+'СЕТ СН'!$H$6-'СЕТ СН'!$H$23</f>
        <v>898.76071200000001</v>
      </c>
    </row>
    <row r="106" spans="1:25" ht="15.75" x14ac:dyDescent="0.2">
      <c r="A106" s="35">
        <f t="shared" si="2"/>
        <v>43731</v>
      </c>
      <c r="B106" s="36">
        <f>SUMIFS(СВЦЭМ!$D$33:$D$776,СВЦЭМ!$A$33:$A$776,$A106,СВЦЭМ!$B$33:$B$776,B$83)+'СЕТ СН'!$H$11+СВЦЭМ!$D$10+'СЕТ СН'!$H$6-'СЕТ СН'!$H$23</f>
        <v>962.49938451000003</v>
      </c>
      <c r="C106" s="36">
        <f>SUMIFS(СВЦЭМ!$D$33:$D$776,СВЦЭМ!$A$33:$A$776,$A106,СВЦЭМ!$B$33:$B$776,C$83)+'СЕТ СН'!$H$11+СВЦЭМ!$D$10+'СЕТ СН'!$H$6-'СЕТ СН'!$H$23</f>
        <v>992.61925463</v>
      </c>
      <c r="D106" s="36">
        <f>SUMIFS(СВЦЭМ!$D$33:$D$776,СВЦЭМ!$A$33:$A$776,$A106,СВЦЭМ!$B$33:$B$776,D$83)+'СЕТ СН'!$H$11+СВЦЭМ!$D$10+'СЕТ СН'!$H$6-'СЕТ СН'!$H$23</f>
        <v>1024.0357034800002</v>
      </c>
      <c r="E106" s="36">
        <f>SUMIFS(СВЦЭМ!$D$33:$D$776,СВЦЭМ!$A$33:$A$776,$A106,СВЦЭМ!$B$33:$B$776,E$83)+'СЕТ СН'!$H$11+СВЦЭМ!$D$10+'СЕТ СН'!$H$6-'СЕТ СН'!$H$23</f>
        <v>1040.7723891099999</v>
      </c>
      <c r="F106" s="36">
        <f>SUMIFS(СВЦЭМ!$D$33:$D$776,СВЦЭМ!$A$33:$A$776,$A106,СВЦЭМ!$B$33:$B$776,F$83)+'СЕТ СН'!$H$11+СВЦЭМ!$D$10+'СЕТ СН'!$H$6-'СЕТ СН'!$H$23</f>
        <v>1047.20602942</v>
      </c>
      <c r="G106" s="36">
        <f>SUMIFS(СВЦЭМ!$D$33:$D$776,СВЦЭМ!$A$33:$A$776,$A106,СВЦЭМ!$B$33:$B$776,G$83)+'СЕТ СН'!$H$11+СВЦЭМ!$D$10+'СЕТ СН'!$H$6-'СЕТ СН'!$H$23</f>
        <v>1032.7821192400002</v>
      </c>
      <c r="H106" s="36">
        <f>SUMIFS(СВЦЭМ!$D$33:$D$776,СВЦЭМ!$A$33:$A$776,$A106,СВЦЭМ!$B$33:$B$776,H$83)+'СЕТ СН'!$H$11+СВЦЭМ!$D$10+'СЕТ СН'!$H$6-'СЕТ СН'!$H$23</f>
        <v>983.30256437000003</v>
      </c>
      <c r="I106" s="36">
        <f>SUMIFS(СВЦЭМ!$D$33:$D$776,СВЦЭМ!$A$33:$A$776,$A106,СВЦЭМ!$B$33:$B$776,I$83)+'СЕТ СН'!$H$11+СВЦЭМ!$D$10+'СЕТ СН'!$H$6-'СЕТ СН'!$H$23</f>
        <v>909.64816351000002</v>
      </c>
      <c r="J106" s="36">
        <f>SUMIFS(СВЦЭМ!$D$33:$D$776,СВЦЭМ!$A$33:$A$776,$A106,СВЦЭМ!$B$33:$B$776,J$83)+'СЕТ СН'!$H$11+СВЦЭМ!$D$10+'СЕТ СН'!$H$6-'СЕТ СН'!$H$23</f>
        <v>891.61432424999998</v>
      </c>
      <c r="K106" s="36">
        <f>SUMIFS(СВЦЭМ!$D$33:$D$776,СВЦЭМ!$A$33:$A$776,$A106,СВЦЭМ!$B$33:$B$776,K$83)+'СЕТ СН'!$H$11+СВЦЭМ!$D$10+'СЕТ СН'!$H$6-'СЕТ СН'!$H$23</f>
        <v>871.27810137000006</v>
      </c>
      <c r="L106" s="36">
        <f>SUMIFS(СВЦЭМ!$D$33:$D$776,СВЦЭМ!$A$33:$A$776,$A106,СВЦЭМ!$B$33:$B$776,L$83)+'СЕТ СН'!$H$11+СВЦЭМ!$D$10+'СЕТ СН'!$H$6-'СЕТ СН'!$H$23</f>
        <v>863.20222197999999</v>
      </c>
      <c r="M106" s="36">
        <f>SUMIFS(СВЦЭМ!$D$33:$D$776,СВЦЭМ!$A$33:$A$776,$A106,СВЦЭМ!$B$33:$B$776,M$83)+'СЕТ СН'!$H$11+СВЦЭМ!$D$10+'СЕТ СН'!$H$6-'СЕТ СН'!$H$23</f>
        <v>867.96791328000006</v>
      </c>
      <c r="N106" s="36">
        <f>SUMIFS(СВЦЭМ!$D$33:$D$776,СВЦЭМ!$A$33:$A$776,$A106,СВЦЭМ!$B$33:$B$776,N$83)+'СЕТ СН'!$H$11+СВЦЭМ!$D$10+'СЕТ СН'!$H$6-'СЕТ СН'!$H$23</f>
        <v>871.86441182999999</v>
      </c>
      <c r="O106" s="36">
        <f>SUMIFS(СВЦЭМ!$D$33:$D$776,СВЦЭМ!$A$33:$A$776,$A106,СВЦЭМ!$B$33:$B$776,O$83)+'СЕТ СН'!$H$11+СВЦЭМ!$D$10+'СЕТ СН'!$H$6-'СЕТ СН'!$H$23</f>
        <v>876.63949579999996</v>
      </c>
      <c r="P106" s="36">
        <f>SUMIFS(СВЦЭМ!$D$33:$D$776,СВЦЭМ!$A$33:$A$776,$A106,СВЦЭМ!$B$33:$B$776,P$83)+'СЕТ СН'!$H$11+СВЦЭМ!$D$10+'СЕТ СН'!$H$6-'СЕТ СН'!$H$23</f>
        <v>876.27011908999998</v>
      </c>
      <c r="Q106" s="36">
        <f>SUMIFS(СВЦЭМ!$D$33:$D$776,СВЦЭМ!$A$33:$A$776,$A106,СВЦЭМ!$B$33:$B$776,Q$83)+'СЕТ СН'!$H$11+СВЦЭМ!$D$10+'СЕТ СН'!$H$6-'СЕТ СН'!$H$23</f>
        <v>887.80702550000001</v>
      </c>
      <c r="R106" s="36">
        <f>SUMIFS(СВЦЭМ!$D$33:$D$776,СВЦЭМ!$A$33:$A$776,$A106,СВЦЭМ!$B$33:$B$776,R$83)+'СЕТ СН'!$H$11+СВЦЭМ!$D$10+'СЕТ СН'!$H$6-'СЕТ СН'!$H$23</f>
        <v>852.65377988</v>
      </c>
      <c r="S106" s="36">
        <f>SUMIFS(СВЦЭМ!$D$33:$D$776,СВЦЭМ!$A$33:$A$776,$A106,СВЦЭМ!$B$33:$B$776,S$83)+'СЕТ СН'!$H$11+СВЦЭМ!$D$10+'СЕТ СН'!$H$6-'СЕТ СН'!$H$23</f>
        <v>806.37148266999998</v>
      </c>
      <c r="T106" s="36">
        <f>SUMIFS(СВЦЭМ!$D$33:$D$776,СВЦЭМ!$A$33:$A$776,$A106,СВЦЭМ!$B$33:$B$776,T$83)+'СЕТ СН'!$H$11+СВЦЭМ!$D$10+'СЕТ СН'!$H$6-'СЕТ СН'!$H$23</f>
        <v>816.65925733000006</v>
      </c>
      <c r="U106" s="36">
        <f>SUMIFS(СВЦЭМ!$D$33:$D$776,СВЦЭМ!$A$33:$A$776,$A106,СВЦЭМ!$B$33:$B$776,U$83)+'СЕТ СН'!$H$11+СВЦЭМ!$D$10+'СЕТ СН'!$H$6-'СЕТ СН'!$H$23</f>
        <v>855.71811820000005</v>
      </c>
      <c r="V106" s="36">
        <f>SUMIFS(СВЦЭМ!$D$33:$D$776,СВЦЭМ!$A$33:$A$776,$A106,СВЦЭМ!$B$33:$B$776,V$83)+'СЕТ СН'!$H$11+СВЦЭМ!$D$10+'СЕТ СН'!$H$6-'СЕТ СН'!$H$23</f>
        <v>861.71821534000003</v>
      </c>
      <c r="W106" s="36">
        <f>SUMIFS(СВЦЭМ!$D$33:$D$776,СВЦЭМ!$A$33:$A$776,$A106,СВЦЭМ!$B$33:$B$776,W$83)+'СЕТ СН'!$H$11+СВЦЭМ!$D$10+'СЕТ СН'!$H$6-'СЕТ СН'!$H$23</f>
        <v>863.52049863000002</v>
      </c>
      <c r="X106" s="36">
        <f>SUMIFS(СВЦЭМ!$D$33:$D$776,СВЦЭМ!$A$33:$A$776,$A106,СВЦЭМ!$B$33:$B$776,X$83)+'СЕТ СН'!$H$11+СВЦЭМ!$D$10+'СЕТ СН'!$H$6-'СЕТ СН'!$H$23</f>
        <v>831.18144103999998</v>
      </c>
      <c r="Y106" s="36">
        <f>SUMIFS(СВЦЭМ!$D$33:$D$776,СВЦЭМ!$A$33:$A$776,$A106,СВЦЭМ!$B$33:$B$776,Y$83)+'СЕТ СН'!$H$11+СВЦЭМ!$D$10+'СЕТ СН'!$H$6-'СЕТ СН'!$H$23</f>
        <v>858.04212452000002</v>
      </c>
    </row>
    <row r="107" spans="1:25" ht="15.75" x14ac:dyDescent="0.2">
      <c r="A107" s="35">
        <f t="shared" si="2"/>
        <v>43732</v>
      </c>
      <c r="B107" s="36">
        <f>SUMIFS(СВЦЭМ!$D$33:$D$776,СВЦЭМ!$A$33:$A$776,$A107,СВЦЭМ!$B$33:$B$776,B$83)+'СЕТ СН'!$H$11+СВЦЭМ!$D$10+'СЕТ СН'!$H$6-'СЕТ СН'!$H$23</f>
        <v>964.54351128999997</v>
      </c>
      <c r="C107" s="36">
        <f>SUMIFS(СВЦЭМ!$D$33:$D$776,СВЦЭМ!$A$33:$A$776,$A107,СВЦЭМ!$B$33:$B$776,C$83)+'СЕТ СН'!$H$11+СВЦЭМ!$D$10+'СЕТ СН'!$H$6-'СЕТ СН'!$H$23</f>
        <v>991.87350409999999</v>
      </c>
      <c r="D107" s="36">
        <f>SUMIFS(СВЦЭМ!$D$33:$D$776,СВЦЭМ!$A$33:$A$776,$A107,СВЦЭМ!$B$33:$B$776,D$83)+'СЕТ СН'!$H$11+СВЦЭМ!$D$10+'СЕТ СН'!$H$6-'СЕТ СН'!$H$23</f>
        <v>1002.66933728</v>
      </c>
      <c r="E107" s="36">
        <f>SUMIFS(СВЦЭМ!$D$33:$D$776,СВЦЭМ!$A$33:$A$776,$A107,СВЦЭМ!$B$33:$B$776,E$83)+'СЕТ СН'!$H$11+СВЦЭМ!$D$10+'СЕТ СН'!$H$6-'СЕТ СН'!$H$23</f>
        <v>1010.2379585900001</v>
      </c>
      <c r="F107" s="36">
        <f>SUMIFS(СВЦЭМ!$D$33:$D$776,СВЦЭМ!$A$33:$A$776,$A107,СВЦЭМ!$B$33:$B$776,F$83)+'СЕТ СН'!$H$11+СВЦЭМ!$D$10+'СЕТ СН'!$H$6-'СЕТ СН'!$H$23</f>
        <v>1001.79350904</v>
      </c>
      <c r="G107" s="36">
        <f>SUMIFS(СВЦЭМ!$D$33:$D$776,СВЦЭМ!$A$33:$A$776,$A107,СВЦЭМ!$B$33:$B$776,G$83)+'СЕТ СН'!$H$11+СВЦЭМ!$D$10+'СЕТ СН'!$H$6-'СЕТ СН'!$H$23</f>
        <v>988.21775442000001</v>
      </c>
      <c r="H107" s="36">
        <f>SUMIFS(СВЦЭМ!$D$33:$D$776,СВЦЭМ!$A$33:$A$776,$A107,СВЦЭМ!$B$33:$B$776,H$83)+'СЕТ СН'!$H$11+СВЦЭМ!$D$10+'СЕТ СН'!$H$6-'СЕТ СН'!$H$23</f>
        <v>943.95060634000004</v>
      </c>
      <c r="I107" s="36">
        <f>SUMIFS(СВЦЭМ!$D$33:$D$776,СВЦЭМ!$A$33:$A$776,$A107,СВЦЭМ!$B$33:$B$776,I$83)+'СЕТ СН'!$H$11+СВЦЭМ!$D$10+'СЕТ СН'!$H$6-'СЕТ СН'!$H$23</f>
        <v>896.84344159</v>
      </c>
      <c r="J107" s="36">
        <f>SUMIFS(СВЦЭМ!$D$33:$D$776,СВЦЭМ!$A$33:$A$776,$A107,СВЦЭМ!$B$33:$B$776,J$83)+'СЕТ СН'!$H$11+СВЦЭМ!$D$10+'СЕТ СН'!$H$6-'СЕТ СН'!$H$23</f>
        <v>888.72934674999999</v>
      </c>
      <c r="K107" s="36">
        <f>SUMIFS(СВЦЭМ!$D$33:$D$776,СВЦЭМ!$A$33:$A$776,$A107,СВЦЭМ!$B$33:$B$776,K$83)+'СЕТ СН'!$H$11+СВЦЭМ!$D$10+'СЕТ СН'!$H$6-'СЕТ СН'!$H$23</f>
        <v>893.03088352999998</v>
      </c>
      <c r="L107" s="36">
        <f>SUMIFS(СВЦЭМ!$D$33:$D$776,СВЦЭМ!$A$33:$A$776,$A107,СВЦЭМ!$B$33:$B$776,L$83)+'СЕТ СН'!$H$11+СВЦЭМ!$D$10+'СЕТ СН'!$H$6-'СЕТ СН'!$H$23</f>
        <v>895.61864142000002</v>
      </c>
      <c r="M107" s="36">
        <f>SUMIFS(СВЦЭМ!$D$33:$D$776,СВЦЭМ!$A$33:$A$776,$A107,СВЦЭМ!$B$33:$B$776,M$83)+'СЕТ СН'!$H$11+СВЦЭМ!$D$10+'СЕТ СН'!$H$6-'СЕТ СН'!$H$23</f>
        <v>887.44481742000005</v>
      </c>
      <c r="N107" s="36">
        <f>SUMIFS(СВЦЭМ!$D$33:$D$776,СВЦЭМ!$A$33:$A$776,$A107,СВЦЭМ!$B$33:$B$776,N$83)+'СЕТ СН'!$H$11+СВЦЭМ!$D$10+'СЕТ СН'!$H$6-'СЕТ СН'!$H$23</f>
        <v>881.90024676999997</v>
      </c>
      <c r="O107" s="36">
        <f>SUMIFS(СВЦЭМ!$D$33:$D$776,СВЦЭМ!$A$33:$A$776,$A107,СВЦЭМ!$B$33:$B$776,O$83)+'СЕТ СН'!$H$11+СВЦЭМ!$D$10+'СЕТ СН'!$H$6-'СЕТ СН'!$H$23</f>
        <v>884.57036718999996</v>
      </c>
      <c r="P107" s="36">
        <f>SUMIFS(СВЦЭМ!$D$33:$D$776,СВЦЭМ!$A$33:$A$776,$A107,СВЦЭМ!$B$33:$B$776,P$83)+'СЕТ СН'!$H$11+СВЦЭМ!$D$10+'СЕТ СН'!$H$6-'СЕТ СН'!$H$23</f>
        <v>883.73300103999998</v>
      </c>
      <c r="Q107" s="36">
        <f>SUMIFS(СВЦЭМ!$D$33:$D$776,СВЦЭМ!$A$33:$A$776,$A107,СВЦЭМ!$B$33:$B$776,Q$83)+'СЕТ СН'!$H$11+СВЦЭМ!$D$10+'СЕТ СН'!$H$6-'СЕТ СН'!$H$23</f>
        <v>883.38615704999995</v>
      </c>
      <c r="R107" s="36">
        <f>SUMIFS(СВЦЭМ!$D$33:$D$776,СВЦЭМ!$A$33:$A$776,$A107,СВЦЭМ!$B$33:$B$776,R$83)+'СЕТ СН'!$H$11+СВЦЭМ!$D$10+'СЕТ СН'!$H$6-'СЕТ СН'!$H$23</f>
        <v>846.10477722999997</v>
      </c>
      <c r="S107" s="36">
        <f>SUMIFS(СВЦЭМ!$D$33:$D$776,СВЦЭМ!$A$33:$A$776,$A107,СВЦЭМ!$B$33:$B$776,S$83)+'СЕТ СН'!$H$11+СВЦЭМ!$D$10+'СЕТ СН'!$H$6-'СЕТ СН'!$H$23</f>
        <v>805.14944306999996</v>
      </c>
      <c r="T107" s="36">
        <f>SUMIFS(СВЦЭМ!$D$33:$D$776,СВЦЭМ!$A$33:$A$776,$A107,СВЦЭМ!$B$33:$B$776,T$83)+'СЕТ СН'!$H$11+СВЦЭМ!$D$10+'СЕТ СН'!$H$6-'СЕТ СН'!$H$23</f>
        <v>813.57008180000003</v>
      </c>
      <c r="U107" s="36">
        <f>SUMIFS(СВЦЭМ!$D$33:$D$776,СВЦЭМ!$A$33:$A$776,$A107,СВЦЭМ!$B$33:$B$776,U$83)+'СЕТ СН'!$H$11+СВЦЭМ!$D$10+'СЕТ СН'!$H$6-'СЕТ СН'!$H$23</f>
        <v>838.78753515000005</v>
      </c>
      <c r="V107" s="36">
        <f>SUMIFS(СВЦЭМ!$D$33:$D$776,СВЦЭМ!$A$33:$A$776,$A107,СВЦЭМ!$B$33:$B$776,V$83)+'СЕТ СН'!$H$11+СВЦЭМ!$D$10+'СЕТ СН'!$H$6-'СЕТ СН'!$H$23</f>
        <v>846.59485993999999</v>
      </c>
      <c r="W107" s="36">
        <f>SUMIFS(СВЦЭМ!$D$33:$D$776,СВЦЭМ!$A$33:$A$776,$A107,СВЦЭМ!$B$33:$B$776,W$83)+'СЕТ СН'!$H$11+СВЦЭМ!$D$10+'СЕТ СН'!$H$6-'СЕТ СН'!$H$23</f>
        <v>835.20525095000005</v>
      </c>
      <c r="X107" s="36">
        <f>SUMIFS(СВЦЭМ!$D$33:$D$776,СВЦЭМ!$A$33:$A$776,$A107,СВЦЭМ!$B$33:$B$776,X$83)+'СЕТ СН'!$H$11+СВЦЭМ!$D$10+'СЕТ СН'!$H$6-'СЕТ СН'!$H$23</f>
        <v>806.69412936000003</v>
      </c>
      <c r="Y107" s="36">
        <f>SUMIFS(СВЦЭМ!$D$33:$D$776,СВЦЭМ!$A$33:$A$776,$A107,СВЦЭМ!$B$33:$B$776,Y$83)+'СЕТ СН'!$H$11+СВЦЭМ!$D$10+'СЕТ СН'!$H$6-'СЕТ СН'!$H$23</f>
        <v>849.65967317000002</v>
      </c>
    </row>
    <row r="108" spans="1:25" ht="15.75" x14ac:dyDescent="0.2">
      <c r="A108" s="35">
        <f t="shared" si="2"/>
        <v>43733</v>
      </c>
      <c r="B108" s="36">
        <f>SUMIFS(СВЦЭМ!$D$33:$D$776,СВЦЭМ!$A$33:$A$776,$A108,СВЦЭМ!$B$33:$B$776,B$83)+'СЕТ СН'!$H$11+СВЦЭМ!$D$10+'СЕТ СН'!$H$6-'СЕТ СН'!$H$23</f>
        <v>906.64917601000002</v>
      </c>
      <c r="C108" s="36">
        <f>SUMIFS(СВЦЭМ!$D$33:$D$776,СВЦЭМ!$A$33:$A$776,$A108,СВЦЭМ!$B$33:$B$776,C$83)+'СЕТ СН'!$H$11+СВЦЭМ!$D$10+'СЕТ СН'!$H$6-'СЕТ СН'!$H$23</f>
        <v>937.23550337000006</v>
      </c>
      <c r="D108" s="36">
        <f>SUMIFS(СВЦЭМ!$D$33:$D$776,СВЦЭМ!$A$33:$A$776,$A108,СВЦЭМ!$B$33:$B$776,D$83)+'СЕТ СН'!$H$11+СВЦЭМ!$D$10+'СЕТ СН'!$H$6-'СЕТ СН'!$H$23</f>
        <v>956.01995646</v>
      </c>
      <c r="E108" s="36">
        <f>SUMIFS(СВЦЭМ!$D$33:$D$776,СВЦЭМ!$A$33:$A$776,$A108,СВЦЭМ!$B$33:$B$776,E$83)+'СЕТ СН'!$H$11+СВЦЭМ!$D$10+'СЕТ СН'!$H$6-'СЕТ СН'!$H$23</f>
        <v>950.61783599</v>
      </c>
      <c r="F108" s="36">
        <f>SUMIFS(СВЦЭМ!$D$33:$D$776,СВЦЭМ!$A$33:$A$776,$A108,СВЦЭМ!$B$33:$B$776,F$83)+'СЕТ СН'!$H$11+СВЦЭМ!$D$10+'СЕТ СН'!$H$6-'СЕТ СН'!$H$23</f>
        <v>951.45322279000004</v>
      </c>
      <c r="G108" s="36">
        <f>SUMIFS(СВЦЭМ!$D$33:$D$776,СВЦЭМ!$A$33:$A$776,$A108,СВЦЭМ!$B$33:$B$776,G$83)+'СЕТ СН'!$H$11+СВЦЭМ!$D$10+'СЕТ СН'!$H$6-'СЕТ СН'!$H$23</f>
        <v>937.50892045000001</v>
      </c>
      <c r="H108" s="36">
        <f>SUMIFS(СВЦЭМ!$D$33:$D$776,СВЦЭМ!$A$33:$A$776,$A108,СВЦЭМ!$B$33:$B$776,H$83)+'СЕТ СН'!$H$11+СВЦЭМ!$D$10+'СЕТ СН'!$H$6-'СЕТ СН'!$H$23</f>
        <v>891.28608818999999</v>
      </c>
      <c r="I108" s="36">
        <f>SUMIFS(СВЦЭМ!$D$33:$D$776,СВЦЭМ!$A$33:$A$776,$A108,СВЦЭМ!$B$33:$B$776,I$83)+'СЕТ СН'!$H$11+СВЦЭМ!$D$10+'СЕТ СН'!$H$6-'СЕТ СН'!$H$23</f>
        <v>844.14080482999998</v>
      </c>
      <c r="J108" s="36">
        <f>SUMIFS(СВЦЭМ!$D$33:$D$776,СВЦЭМ!$A$33:$A$776,$A108,СВЦЭМ!$B$33:$B$776,J$83)+'СЕТ СН'!$H$11+СВЦЭМ!$D$10+'СЕТ СН'!$H$6-'СЕТ СН'!$H$23</f>
        <v>817.51253681000003</v>
      </c>
      <c r="K108" s="36">
        <f>SUMIFS(СВЦЭМ!$D$33:$D$776,СВЦЭМ!$A$33:$A$776,$A108,СВЦЭМ!$B$33:$B$776,K$83)+'СЕТ СН'!$H$11+СВЦЭМ!$D$10+'СЕТ СН'!$H$6-'СЕТ СН'!$H$23</f>
        <v>805.27845074000004</v>
      </c>
      <c r="L108" s="36">
        <f>SUMIFS(СВЦЭМ!$D$33:$D$776,СВЦЭМ!$A$33:$A$776,$A108,СВЦЭМ!$B$33:$B$776,L$83)+'СЕТ СН'!$H$11+СВЦЭМ!$D$10+'СЕТ СН'!$H$6-'СЕТ СН'!$H$23</f>
        <v>808.64502837999999</v>
      </c>
      <c r="M108" s="36">
        <f>SUMIFS(СВЦЭМ!$D$33:$D$776,СВЦЭМ!$A$33:$A$776,$A108,СВЦЭМ!$B$33:$B$776,M$83)+'СЕТ СН'!$H$11+СВЦЭМ!$D$10+'СЕТ СН'!$H$6-'СЕТ СН'!$H$23</f>
        <v>818.89657552000006</v>
      </c>
      <c r="N108" s="36">
        <f>SUMIFS(СВЦЭМ!$D$33:$D$776,СВЦЭМ!$A$33:$A$776,$A108,СВЦЭМ!$B$33:$B$776,N$83)+'СЕТ СН'!$H$11+СВЦЭМ!$D$10+'СЕТ СН'!$H$6-'СЕТ СН'!$H$23</f>
        <v>827.27157748000002</v>
      </c>
      <c r="O108" s="36">
        <f>SUMIFS(СВЦЭМ!$D$33:$D$776,СВЦЭМ!$A$33:$A$776,$A108,СВЦЭМ!$B$33:$B$776,O$83)+'СЕТ СН'!$H$11+СВЦЭМ!$D$10+'СЕТ СН'!$H$6-'СЕТ СН'!$H$23</f>
        <v>830.27209661999996</v>
      </c>
      <c r="P108" s="36">
        <f>SUMIFS(СВЦЭМ!$D$33:$D$776,СВЦЭМ!$A$33:$A$776,$A108,СВЦЭМ!$B$33:$B$776,P$83)+'СЕТ СН'!$H$11+СВЦЭМ!$D$10+'СЕТ СН'!$H$6-'СЕТ СН'!$H$23</f>
        <v>840.36856316000001</v>
      </c>
      <c r="Q108" s="36">
        <f>SUMIFS(СВЦЭМ!$D$33:$D$776,СВЦЭМ!$A$33:$A$776,$A108,СВЦЭМ!$B$33:$B$776,Q$83)+'СЕТ СН'!$H$11+СВЦЭМ!$D$10+'СЕТ СН'!$H$6-'СЕТ СН'!$H$23</f>
        <v>844.26846141999999</v>
      </c>
      <c r="R108" s="36">
        <f>SUMIFS(СВЦЭМ!$D$33:$D$776,СВЦЭМ!$A$33:$A$776,$A108,СВЦЭМ!$B$33:$B$776,R$83)+'СЕТ СН'!$H$11+СВЦЭМ!$D$10+'СЕТ СН'!$H$6-'СЕТ СН'!$H$23</f>
        <v>855.66409838000004</v>
      </c>
      <c r="S108" s="36">
        <f>SUMIFS(СВЦЭМ!$D$33:$D$776,СВЦЭМ!$A$33:$A$776,$A108,СВЦЭМ!$B$33:$B$776,S$83)+'СЕТ СН'!$H$11+СВЦЭМ!$D$10+'СЕТ СН'!$H$6-'СЕТ СН'!$H$23</f>
        <v>858.61467229000004</v>
      </c>
      <c r="T108" s="36">
        <f>SUMIFS(СВЦЭМ!$D$33:$D$776,СВЦЭМ!$A$33:$A$776,$A108,СВЦЭМ!$B$33:$B$776,T$83)+'СЕТ СН'!$H$11+СВЦЭМ!$D$10+'СЕТ СН'!$H$6-'СЕТ СН'!$H$23</f>
        <v>855.46771569999999</v>
      </c>
      <c r="U108" s="36">
        <f>SUMIFS(СВЦЭМ!$D$33:$D$776,СВЦЭМ!$A$33:$A$776,$A108,СВЦЭМ!$B$33:$B$776,U$83)+'СЕТ СН'!$H$11+СВЦЭМ!$D$10+'СЕТ СН'!$H$6-'СЕТ СН'!$H$23</f>
        <v>872.10057185000005</v>
      </c>
      <c r="V108" s="36">
        <f>SUMIFS(СВЦЭМ!$D$33:$D$776,СВЦЭМ!$A$33:$A$776,$A108,СВЦЭМ!$B$33:$B$776,V$83)+'СЕТ СН'!$H$11+СВЦЭМ!$D$10+'СЕТ СН'!$H$6-'СЕТ СН'!$H$23</f>
        <v>879.11633653000001</v>
      </c>
      <c r="W108" s="36">
        <f>SUMIFS(СВЦЭМ!$D$33:$D$776,СВЦЭМ!$A$33:$A$776,$A108,СВЦЭМ!$B$33:$B$776,W$83)+'СЕТ СН'!$H$11+СВЦЭМ!$D$10+'СЕТ СН'!$H$6-'СЕТ СН'!$H$23</f>
        <v>861.05676460999996</v>
      </c>
      <c r="X108" s="36">
        <f>SUMIFS(СВЦЭМ!$D$33:$D$776,СВЦЭМ!$A$33:$A$776,$A108,СВЦЭМ!$B$33:$B$776,X$83)+'СЕТ СН'!$H$11+СВЦЭМ!$D$10+'СЕТ СН'!$H$6-'СЕТ СН'!$H$23</f>
        <v>843.61394273999997</v>
      </c>
      <c r="Y108" s="36">
        <f>SUMIFS(СВЦЭМ!$D$33:$D$776,СВЦЭМ!$A$33:$A$776,$A108,СВЦЭМ!$B$33:$B$776,Y$83)+'СЕТ СН'!$H$11+СВЦЭМ!$D$10+'СЕТ СН'!$H$6-'СЕТ СН'!$H$23</f>
        <v>827.22622975000002</v>
      </c>
    </row>
    <row r="109" spans="1:25" ht="15.75" x14ac:dyDescent="0.2">
      <c r="A109" s="35">
        <f t="shared" si="2"/>
        <v>43734</v>
      </c>
      <c r="B109" s="36">
        <f>SUMIFS(СВЦЭМ!$D$33:$D$776,СВЦЭМ!$A$33:$A$776,$A109,СВЦЭМ!$B$33:$B$776,B$83)+'СЕТ СН'!$H$11+СВЦЭМ!$D$10+'СЕТ СН'!$H$6-'СЕТ СН'!$H$23</f>
        <v>881.79280863999998</v>
      </c>
      <c r="C109" s="36">
        <f>SUMIFS(СВЦЭМ!$D$33:$D$776,СВЦЭМ!$A$33:$A$776,$A109,СВЦЭМ!$B$33:$B$776,C$83)+'СЕТ СН'!$H$11+СВЦЭМ!$D$10+'СЕТ СН'!$H$6-'СЕТ СН'!$H$23</f>
        <v>924.71221701000002</v>
      </c>
      <c r="D109" s="36">
        <f>SUMIFS(СВЦЭМ!$D$33:$D$776,СВЦЭМ!$A$33:$A$776,$A109,СВЦЭМ!$B$33:$B$776,D$83)+'СЕТ СН'!$H$11+СВЦЭМ!$D$10+'СЕТ СН'!$H$6-'СЕТ СН'!$H$23</f>
        <v>955.15056111000001</v>
      </c>
      <c r="E109" s="36">
        <f>SUMIFS(СВЦЭМ!$D$33:$D$776,СВЦЭМ!$A$33:$A$776,$A109,СВЦЭМ!$B$33:$B$776,E$83)+'СЕТ СН'!$H$11+СВЦЭМ!$D$10+'СЕТ СН'!$H$6-'СЕТ СН'!$H$23</f>
        <v>967.10732099000006</v>
      </c>
      <c r="F109" s="36">
        <f>SUMIFS(СВЦЭМ!$D$33:$D$776,СВЦЭМ!$A$33:$A$776,$A109,СВЦЭМ!$B$33:$B$776,F$83)+'СЕТ СН'!$H$11+СВЦЭМ!$D$10+'СЕТ СН'!$H$6-'СЕТ СН'!$H$23</f>
        <v>956.94171303999997</v>
      </c>
      <c r="G109" s="36">
        <f>SUMIFS(СВЦЭМ!$D$33:$D$776,СВЦЭМ!$A$33:$A$776,$A109,СВЦЭМ!$B$33:$B$776,G$83)+'СЕТ СН'!$H$11+СВЦЭМ!$D$10+'СЕТ СН'!$H$6-'СЕТ СН'!$H$23</f>
        <v>946.33879476000004</v>
      </c>
      <c r="H109" s="36">
        <f>SUMIFS(СВЦЭМ!$D$33:$D$776,СВЦЭМ!$A$33:$A$776,$A109,СВЦЭМ!$B$33:$B$776,H$83)+'СЕТ СН'!$H$11+СВЦЭМ!$D$10+'СЕТ СН'!$H$6-'СЕТ СН'!$H$23</f>
        <v>899.20254147000003</v>
      </c>
      <c r="I109" s="36">
        <f>SUMIFS(СВЦЭМ!$D$33:$D$776,СВЦЭМ!$A$33:$A$776,$A109,СВЦЭМ!$B$33:$B$776,I$83)+'СЕТ СН'!$H$11+СВЦЭМ!$D$10+'СЕТ СН'!$H$6-'СЕТ СН'!$H$23</f>
        <v>868.34091968999996</v>
      </c>
      <c r="J109" s="36">
        <f>SUMIFS(СВЦЭМ!$D$33:$D$776,СВЦЭМ!$A$33:$A$776,$A109,СВЦЭМ!$B$33:$B$776,J$83)+'СЕТ СН'!$H$11+СВЦЭМ!$D$10+'СЕТ СН'!$H$6-'СЕТ СН'!$H$23</f>
        <v>875.85673867000003</v>
      </c>
      <c r="K109" s="36">
        <f>SUMIFS(СВЦЭМ!$D$33:$D$776,СВЦЭМ!$A$33:$A$776,$A109,СВЦЭМ!$B$33:$B$776,K$83)+'СЕТ СН'!$H$11+СВЦЭМ!$D$10+'СЕТ СН'!$H$6-'СЕТ СН'!$H$23</f>
        <v>874.51813509999999</v>
      </c>
      <c r="L109" s="36">
        <f>SUMIFS(СВЦЭМ!$D$33:$D$776,СВЦЭМ!$A$33:$A$776,$A109,СВЦЭМ!$B$33:$B$776,L$83)+'СЕТ СН'!$H$11+СВЦЭМ!$D$10+'СЕТ СН'!$H$6-'СЕТ СН'!$H$23</f>
        <v>884.61051502999999</v>
      </c>
      <c r="M109" s="36">
        <f>SUMIFS(СВЦЭМ!$D$33:$D$776,СВЦЭМ!$A$33:$A$776,$A109,СВЦЭМ!$B$33:$B$776,M$83)+'СЕТ СН'!$H$11+СВЦЭМ!$D$10+'СЕТ СН'!$H$6-'СЕТ СН'!$H$23</f>
        <v>875.25781558000006</v>
      </c>
      <c r="N109" s="36">
        <f>SUMIFS(СВЦЭМ!$D$33:$D$776,СВЦЭМ!$A$33:$A$776,$A109,СВЦЭМ!$B$33:$B$776,N$83)+'СЕТ СН'!$H$11+СВЦЭМ!$D$10+'СЕТ СН'!$H$6-'СЕТ СН'!$H$23</f>
        <v>868.38134093999997</v>
      </c>
      <c r="O109" s="36">
        <f>SUMIFS(СВЦЭМ!$D$33:$D$776,СВЦЭМ!$A$33:$A$776,$A109,СВЦЭМ!$B$33:$B$776,O$83)+'СЕТ СН'!$H$11+СВЦЭМ!$D$10+'СЕТ СН'!$H$6-'СЕТ СН'!$H$23</f>
        <v>859.59033168999997</v>
      </c>
      <c r="P109" s="36">
        <f>SUMIFS(СВЦЭМ!$D$33:$D$776,СВЦЭМ!$A$33:$A$776,$A109,СВЦЭМ!$B$33:$B$776,P$83)+'СЕТ СН'!$H$11+СВЦЭМ!$D$10+'СЕТ СН'!$H$6-'СЕТ СН'!$H$23</f>
        <v>866.41508067999996</v>
      </c>
      <c r="Q109" s="36">
        <f>SUMIFS(СВЦЭМ!$D$33:$D$776,СВЦЭМ!$A$33:$A$776,$A109,СВЦЭМ!$B$33:$B$776,Q$83)+'СЕТ СН'!$H$11+СВЦЭМ!$D$10+'СЕТ СН'!$H$6-'СЕТ СН'!$H$23</f>
        <v>865.33873190999998</v>
      </c>
      <c r="R109" s="36">
        <f>SUMIFS(СВЦЭМ!$D$33:$D$776,СВЦЭМ!$A$33:$A$776,$A109,СВЦЭМ!$B$33:$B$776,R$83)+'СЕТ СН'!$H$11+СВЦЭМ!$D$10+'СЕТ СН'!$H$6-'СЕТ СН'!$H$23</f>
        <v>853.84692124000003</v>
      </c>
      <c r="S109" s="36">
        <f>SUMIFS(СВЦЭМ!$D$33:$D$776,СВЦЭМ!$A$33:$A$776,$A109,СВЦЭМ!$B$33:$B$776,S$83)+'СЕТ СН'!$H$11+СВЦЭМ!$D$10+'СЕТ СН'!$H$6-'СЕТ СН'!$H$23</f>
        <v>795.71259161</v>
      </c>
      <c r="T109" s="36">
        <f>SUMIFS(СВЦЭМ!$D$33:$D$776,СВЦЭМ!$A$33:$A$776,$A109,СВЦЭМ!$B$33:$B$776,T$83)+'СЕТ СН'!$H$11+СВЦЭМ!$D$10+'СЕТ СН'!$H$6-'СЕТ СН'!$H$23</f>
        <v>795.82107983000003</v>
      </c>
      <c r="U109" s="36">
        <f>SUMIFS(СВЦЭМ!$D$33:$D$776,СВЦЭМ!$A$33:$A$776,$A109,СВЦЭМ!$B$33:$B$776,U$83)+'СЕТ СН'!$H$11+СВЦЭМ!$D$10+'СЕТ СН'!$H$6-'СЕТ СН'!$H$23</f>
        <v>828.69559542000002</v>
      </c>
      <c r="V109" s="36">
        <f>SUMIFS(СВЦЭМ!$D$33:$D$776,СВЦЭМ!$A$33:$A$776,$A109,СВЦЭМ!$B$33:$B$776,V$83)+'СЕТ СН'!$H$11+СВЦЭМ!$D$10+'СЕТ СН'!$H$6-'СЕТ СН'!$H$23</f>
        <v>844.48684687000002</v>
      </c>
      <c r="W109" s="36">
        <f>SUMIFS(СВЦЭМ!$D$33:$D$776,СВЦЭМ!$A$33:$A$776,$A109,СВЦЭМ!$B$33:$B$776,W$83)+'СЕТ СН'!$H$11+СВЦЭМ!$D$10+'СЕТ СН'!$H$6-'СЕТ СН'!$H$23</f>
        <v>834.27279333000001</v>
      </c>
      <c r="X109" s="36">
        <f>SUMIFS(СВЦЭМ!$D$33:$D$776,СВЦЭМ!$A$33:$A$776,$A109,СВЦЭМ!$B$33:$B$776,X$83)+'СЕТ СН'!$H$11+СВЦЭМ!$D$10+'СЕТ СН'!$H$6-'СЕТ СН'!$H$23</f>
        <v>797.35886857000003</v>
      </c>
      <c r="Y109" s="36">
        <f>SUMIFS(СВЦЭМ!$D$33:$D$776,СВЦЭМ!$A$33:$A$776,$A109,СВЦЭМ!$B$33:$B$776,Y$83)+'СЕТ СН'!$H$11+СВЦЭМ!$D$10+'СЕТ СН'!$H$6-'СЕТ СН'!$H$23</f>
        <v>823.62847615999999</v>
      </c>
    </row>
    <row r="110" spans="1:25" ht="15.75" x14ac:dyDescent="0.2">
      <c r="A110" s="35">
        <f t="shared" si="2"/>
        <v>43735</v>
      </c>
      <c r="B110" s="36">
        <f>SUMIFS(СВЦЭМ!$D$33:$D$776,СВЦЭМ!$A$33:$A$776,$A110,СВЦЭМ!$B$33:$B$776,B$83)+'СЕТ СН'!$H$11+СВЦЭМ!$D$10+'СЕТ СН'!$H$6-'СЕТ СН'!$H$23</f>
        <v>916.71072984</v>
      </c>
      <c r="C110" s="36">
        <f>SUMIFS(СВЦЭМ!$D$33:$D$776,СВЦЭМ!$A$33:$A$776,$A110,СВЦЭМ!$B$33:$B$776,C$83)+'СЕТ СН'!$H$11+СВЦЭМ!$D$10+'СЕТ СН'!$H$6-'СЕТ СН'!$H$23</f>
        <v>950.05413768000005</v>
      </c>
      <c r="D110" s="36">
        <f>SUMIFS(СВЦЭМ!$D$33:$D$776,СВЦЭМ!$A$33:$A$776,$A110,СВЦЭМ!$B$33:$B$776,D$83)+'СЕТ СН'!$H$11+СВЦЭМ!$D$10+'СЕТ СН'!$H$6-'СЕТ СН'!$H$23</f>
        <v>977.36752996999996</v>
      </c>
      <c r="E110" s="36">
        <f>SUMIFS(СВЦЭМ!$D$33:$D$776,СВЦЭМ!$A$33:$A$776,$A110,СВЦЭМ!$B$33:$B$776,E$83)+'СЕТ СН'!$H$11+СВЦЭМ!$D$10+'СЕТ СН'!$H$6-'СЕТ СН'!$H$23</f>
        <v>983.07547870999997</v>
      </c>
      <c r="F110" s="36">
        <f>SUMIFS(СВЦЭМ!$D$33:$D$776,СВЦЭМ!$A$33:$A$776,$A110,СВЦЭМ!$B$33:$B$776,F$83)+'СЕТ СН'!$H$11+СВЦЭМ!$D$10+'СЕТ СН'!$H$6-'СЕТ СН'!$H$23</f>
        <v>991.61891336999997</v>
      </c>
      <c r="G110" s="36">
        <f>SUMIFS(СВЦЭМ!$D$33:$D$776,СВЦЭМ!$A$33:$A$776,$A110,СВЦЭМ!$B$33:$B$776,G$83)+'СЕТ СН'!$H$11+СВЦЭМ!$D$10+'СЕТ СН'!$H$6-'СЕТ СН'!$H$23</f>
        <v>967.22570687999996</v>
      </c>
      <c r="H110" s="36">
        <f>SUMIFS(СВЦЭМ!$D$33:$D$776,СВЦЭМ!$A$33:$A$776,$A110,СВЦЭМ!$B$33:$B$776,H$83)+'СЕТ СН'!$H$11+СВЦЭМ!$D$10+'СЕТ СН'!$H$6-'СЕТ СН'!$H$23</f>
        <v>923.72702205999997</v>
      </c>
      <c r="I110" s="36">
        <f>SUMIFS(СВЦЭМ!$D$33:$D$776,СВЦЭМ!$A$33:$A$776,$A110,СВЦЭМ!$B$33:$B$776,I$83)+'СЕТ СН'!$H$11+СВЦЭМ!$D$10+'СЕТ СН'!$H$6-'СЕТ СН'!$H$23</f>
        <v>867.13226441000006</v>
      </c>
      <c r="J110" s="36">
        <f>SUMIFS(СВЦЭМ!$D$33:$D$776,СВЦЭМ!$A$33:$A$776,$A110,СВЦЭМ!$B$33:$B$776,J$83)+'СЕТ СН'!$H$11+СВЦЭМ!$D$10+'СЕТ СН'!$H$6-'СЕТ СН'!$H$23</f>
        <v>892.75466683000002</v>
      </c>
      <c r="K110" s="36">
        <f>SUMIFS(СВЦЭМ!$D$33:$D$776,СВЦЭМ!$A$33:$A$776,$A110,СВЦЭМ!$B$33:$B$776,K$83)+'СЕТ СН'!$H$11+СВЦЭМ!$D$10+'СЕТ СН'!$H$6-'СЕТ СН'!$H$23</f>
        <v>902.07439273</v>
      </c>
      <c r="L110" s="36">
        <f>SUMIFS(СВЦЭМ!$D$33:$D$776,СВЦЭМ!$A$33:$A$776,$A110,СВЦЭМ!$B$33:$B$776,L$83)+'СЕТ СН'!$H$11+СВЦЭМ!$D$10+'СЕТ СН'!$H$6-'СЕТ СН'!$H$23</f>
        <v>897.02168687000005</v>
      </c>
      <c r="M110" s="36">
        <f>SUMIFS(СВЦЭМ!$D$33:$D$776,СВЦЭМ!$A$33:$A$776,$A110,СВЦЭМ!$B$33:$B$776,M$83)+'СЕТ СН'!$H$11+СВЦЭМ!$D$10+'СЕТ СН'!$H$6-'СЕТ СН'!$H$23</f>
        <v>893.65876551999997</v>
      </c>
      <c r="N110" s="36">
        <f>SUMIFS(СВЦЭМ!$D$33:$D$776,СВЦЭМ!$A$33:$A$776,$A110,СВЦЭМ!$B$33:$B$776,N$83)+'СЕТ СН'!$H$11+СВЦЭМ!$D$10+'СЕТ СН'!$H$6-'СЕТ СН'!$H$23</f>
        <v>879.46522192999998</v>
      </c>
      <c r="O110" s="36">
        <f>SUMIFS(СВЦЭМ!$D$33:$D$776,СВЦЭМ!$A$33:$A$776,$A110,СВЦЭМ!$B$33:$B$776,O$83)+'СЕТ СН'!$H$11+СВЦЭМ!$D$10+'СЕТ СН'!$H$6-'СЕТ СН'!$H$23</f>
        <v>876.76921385000003</v>
      </c>
      <c r="P110" s="36">
        <f>SUMIFS(СВЦЭМ!$D$33:$D$776,СВЦЭМ!$A$33:$A$776,$A110,СВЦЭМ!$B$33:$B$776,P$83)+'СЕТ СН'!$H$11+СВЦЭМ!$D$10+'СЕТ СН'!$H$6-'СЕТ СН'!$H$23</f>
        <v>870.41697112999998</v>
      </c>
      <c r="Q110" s="36">
        <f>SUMIFS(СВЦЭМ!$D$33:$D$776,СВЦЭМ!$A$33:$A$776,$A110,СВЦЭМ!$B$33:$B$776,Q$83)+'СЕТ СН'!$H$11+СВЦЭМ!$D$10+'СЕТ СН'!$H$6-'СЕТ СН'!$H$23</f>
        <v>873.66993762000004</v>
      </c>
      <c r="R110" s="36">
        <f>SUMIFS(СВЦЭМ!$D$33:$D$776,СВЦЭМ!$A$33:$A$776,$A110,СВЦЭМ!$B$33:$B$776,R$83)+'СЕТ СН'!$H$11+СВЦЭМ!$D$10+'СЕТ СН'!$H$6-'СЕТ СН'!$H$23</f>
        <v>887.16894177000006</v>
      </c>
      <c r="S110" s="36">
        <f>SUMIFS(СВЦЭМ!$D$33:$D$776,СВЦЭМ!$A$33:$A$776,$A110,СВЦЭМ!$B$33:$B$776,S$83)+'СЕТ СН'!$H$11+СВЦЭМ!$D$10+'СЕТ СН'!$H$6-'СЕТ СН'!$H$23</f>
        <v>888.80825263999998</v>
      </c>
      <c r="T110" s="36">
        <f>SUMIFS(СВЦЭМ!$D$33:$D$776,СВЦЭМ!$A$33:$A$776,$A110,СВЦЭМ!$B$33:$B$776,T$83)+'СЕТ СН'!$H$11+СВЦЭМ!$D$10+'СЕТ СН'!$H$6-'СЕТ СН'!$H$23</f>
        <v>902.82243560999996</v>
      </c>
      <c r="U110" s="36">
        <f>SUMIFS(СВЦЭМ!$D$33:$D$776,СВЦЭМ!$A$33:$A$776,$A110,СВЦЭМ!$B$33:$B$776,U$83)+'СЕТ СН'!$H$11+СВЦЭМ!$D$10+'СЕТ СН'!$H$6-'СЕТ СН'!$H$23</f>
        <v>877.10814673000004</v>
      </c>
      <c r="V110" s="36">
        <f>SUMIFS(СВЦЭМ!$D$33:$D$776,СВЦЭМ!$A$33:$A$776,$A110,СВЦЭМ!$B$33:$B$776,V$83)+'СЕТ СН'!$H$11+СВЦЭМ!$D$10+'СЕТ СН'!$H$6-'СЕТ СН'!$H$23</f>
        <v>838.77158441000006</v>
      </c>
      <c r="W110" s="36">
        <f>SUMIFS(СВЦЭМ!$D$33:$D$776,СВЦЭМ!$A$33:$A$776,$A110,СВЦЭМ!$B$33:$B$776,W$83)+'СЕТ СН'!$H$11+СВЦЭМ!$D$10+'СЕТ СН'!$H$6-'СЕТ СН'!$H$23</f>
        <v>824.46606494000002</v>
      </c>
      <c r="X110" s="36">
        <f>SUMIFS(СВЦЭМ!$D$33:$D$776,СВЦЭМ!$A$33:$A$776,$A110,СВЦЭМ!$B$33:$B$776,X$83)+'СЕТ СН'!$H$11+СВЦЭМ!$D$10+'СЕТ СН'!$H$6-'СЕТ СН'!$H$23</f>
        <v>793.83477457000004</v>
      </c>
      <c r="Y110" s="36">
        <f>SUMIFS(СВЦЭМ!$D$33:$D$776,СВЦЭМ!$A$33:$A$776,$A110,СВЦЭМ!$B$33:$B$776,Y$83)+'СЕТ СН'!$H$11+СВЦЭМ!$D$10+'СЕТ СН'!$H$6-'СЕТ СН'!$H$23</f>
        <v>804.95603770000002</v>
      </c>
    </row>
    <row r="111" spans="1:25" ht="15.75" x14ac:dyDescent="0.2">
      <c r="A111" s="35">
        <f t="shared" si="2"/>
        <v>43736</v>
      </c>
      <c r="B111" s="36">
        <f>SUMIFS(СВЦЭМ!$D$33:$D$776,СВЦЭМ!$A$33:$A$776,$A111,СВЦЭМ!$B$33:$B$776,B$83)+'СЕТ СН'!$H$11+СВЦЭМ!$D$10+'СЕТ СН'!$H$6-'СЕТ СН'!$H$23</f>
        <v>934.82227750000004</v>
      </c>
      <c r="C111" s="36">
        <f>SUMIFS(СВЦЭМ!$D$33:$D$776,СВЦЭМ!$A$33:$A$776,$A111,СВЦЭМ!$B$33:$B$776,C$83)+'СЕТ СН'!$H$11+СВЦЭМ!$D$10+'СЕТ СН'!$H$6-'СЕТ СН'!$H$23</f>
        <v>957.06887001999996</v>
      </c>
      <c r="D111" s="36">
        <f>SUMIFS(СВЦЭМ!$D$33:$D$776,СВЦЭМ!$A$33:$A$776,$A111,СВЦЭМ!$B$33:$B$776,D$83)+'СЕТ СН'!$H$11+СВЦЭМ!$D$10+'СЕТ СН'!$H$6-'СЕТ СН'!$H$23</f>
        <v>973.73124916000006</v>
      </c>
      <c r="E111" s="36">
        <f>SUMIFS(СВЦЭМ!$D$33:$D$776,СВЦЭМ!$A$33:$A$776,$A111,СВЦЭМ!$B$33:$B$776,E$83)+'СЕТ СН'!$H$11+СВЦЭМ!$D$10+'СЕТ СН'!$H$6-'СЕТ СН'!$H$23</f>
        <v>976.44204239999999</v>
      </c>
      <c r="F111" s="36">
        <f>SUMIFS(СВЦЭМ!$D$33:$D$776,СВЦЭМ!$A$33:$A$776,$A111,СВЦЭМ!$B$33:$B$776,F$83)+'СЕТ СН'!$H$11+СВЦЭМ!$D$10+'СЕТ СН'!$H$6-'СЕТ СН'!$H$23</f>
        <v>969.8775382</v>
      </c>
      <c r="G111" s="36">
        <f>SUMIFS(СВЦЭМ!$D$33:$D$776,СВЦЭМ!$A$33:$A$776,$A111,СВЦЭМ!$B$33:$B$776,G$83)+'СЕТ СН'!$H$11+СВЦЭМ!$D$10+'СЕТ СН'!$H$6-'СЕТ СН'!$H$23</f>
        <v>967.92171429999996</v>
      </c>
      <c r="H111" s="36">
        <f>SUMIFS(СВЦЭМ!$D$33:$D$776,СВЦЭМ!$A$33:$A$776,$A111,СВЦЭМ!$B$33:$B$776,H$83)+'СЕТ СН'!$H$11+СВЦЭМ!$D$10+'СЕТ СН'!$H$6-'СЕТ СН'!$H$23</f>
        <v>948.24510581000004</v>
      </c>
      <c r="I111" s="36">
        <f>SUMIFS(СВЦЭМ!$D$33:$D$776,СВЦЭМ!$A$33:$A$776,$A111,СВЦЭМ!$B$33:$B$776,I$83)+'СЕТ СН'!$H$11+СВЦЭМ!$D$10+'СЕТ СН'!$H$6-'СЕТ СН'!$H$23</f>
        <v>916.53795781999997</v>
      </c>
      <c r="J111" s="36">
        <f>SUMIFS(СВЦЭМ!$D$33:$D$776,СВЦЭМ!$A$33:$A$776,$A111,СВЦЭМ!$B$33:$B$776,J$83)+'СЕТ СН'!$H$11+СВЦЭМ!$D$10+'СЕТ СН'!$H$6-'СЕТ СН'!$H$23</f>
        <v>865.08221636999997</v>
      </c>
      <c r="K111" s="36">
        <f>SUMIFS(СВЦЭМ!$D$33:$D$776,СВЦЭМ!$A$33:$A$776,$A111,СВЦЭМ!$B$33:$B$776,K$83)+'СЕТ СН'!$H$11+СВЦЭМ!$D$10+'СЕТ СН'!$H$6-'СЕТ СН'!$H$23</f>
        <v>874.10102712000003</v>
      </c>
      <c r="L111" s="36">
        <f>SUMIFS(СВЦЭМ!$D$33:$D$776,СВЦЭМ!$A$33:$A$776,$A111,СВЦЭМ!$B$33:$B$776,L$83)+'СЕТ СН'!$H$11+СВЦЭМ!$D$10+'СЕТ СН'!$H$6-'СЕТ СН'!$H$23</f>
        <v>877.00685167999995</v>
      </c>
      <c r="M111" s="36">
        <f>SUMIFS(СВЦЭМ!$D$33:$D$776,СВЦЭМ!$A$33:$A$776,$A111,СВЦЭМ!$B$33:$B$776,M$83)+'СЕТ СН'!$H$11+СВЦЭМ!$D$10+'СЕТ СН'!$H$6-'СЕТ СН'!$H$23</f>
        <v>856.98598898</v>
      </c>
      <c r="N111" s="36">
        <f>SUMIFS(СВЦЭМ!$D$33:$D$776,СВЦЭМ!$A$33:$A$776,$A111,СВЦЭМ!$B$33:$B$776,N$83)+'СЕТ СН'!$H$11+СВЦЭМ!$D$10+'СЕТ СН'!$H$6-'СЕТ СН'!$H$23</f>
        <v>847.84162921999996</v>
      </c>
      <c r="O111" s="36">
        <f>SUMIFS(СВЦЭМ!$D$33:$D$776,СВЦЭМ!$A$33:$A$776,$A111,СВЦЭМ!$B$33:$B$776,O$83)+'СЕТ СН'!$H$11+СВЦЭМ!$D$10+'СЕТ СН'!$H$6-'СЕТ СН'!$H$23</f>
        <v>846.98829884999998</v>
      </c>
      <c r="P111" s="36">
        <f>SUMIFS(СВЦЭМ!$D$33:$D$776,СВЦЭМ!$A$33:$A$776,$A111,СВЦЭМ!$B$33:$B$776,P$83)+'СЕТ СН'!$H$11+СВЦЭМ!$D$10+'СЕТ СН'!$H$6-'СЕТ СН'!$H$23</f>
        <v>849.74551708000001</v>
      </c>
      <c r="Q111" s="36">
        <f>SUMIFS(СВЦЭМ!$D$33:$D$776,СВЦЭМ!$A$33:$A$776,$A111,СВЦЭМ!$B$33:$B$776,Q$83)+'СЕТ СН'!$H$11+СВЦЭМ!$D$10+'СЕТ СН'!$H$6-'СЕТ СН'!$H$23</f>
        <v>854.34326666000004</v>
      </c>
      <c r="R111" s="36">
        <f>SUMIFS(СВЦЭМ!$D$33:$D$776,СВЦЭМ!$A$33:$A$776,$A111,СВЦЭМ!$B$33:$B$776,R$83)+'СЕТ СН'!$H$11+СВЦЭМ!$D$10+'СЕТ СН'!$H$6-'СЕТ СН'!$H$23</f>
        <v>811.25926220999997</v>
      </c>
      <c r="S111" s="36">
        <f>SUMIFS(СВЦЭМ!$D$33:$D$776,СВЦЭМ!$A$33:$A$776,$A111,СВЦЭМ!$B$33:$B$776,S$83)+'СЕТ СН'!$H$11+СВЦЭМ!$D$10+'СЕТ СН'!$H$6-'СЕТ СН'!$H$23</f>
        <v>780.91313765999996</v>
      </c>
      <c r="T111" s="36">
        <f>SUMIFS(СВЦЭМ!$D$33:$D$776,СВЦЭМ!$A$33:$A$776,$A111,СВЦЭМ!$B$33:$B$776,T$83)+'СЕТ СН'!$H$11+СВЦЭМ!$D$10+'СЕТ СН'!$H$6-'СЕТ СН'!$H$23</f>
        <v>792.79691934000004</v>
      </c>
      <c r="U111" s="36">
        <f>SUMIFS(СВЦЭМ!$D$33:$D$776,СВЦЭМ!$A$33:$A$776,$A111,СВЦЭМ!$B$33:$B$776,U$83)+'СЕТ СН'!$H$11+СВЦЭМ!$D$10+'СЕТ СН'!$H$6-'СЕТ СН'!$H$23</f>
        <v>823.33167175000005</v>
      </c>
      <c r="V111" s="36">
        <f>SUMIFS(СВЦЭМ!$D$33:$D$776,СВЦЭМ!$A$33:$A$776,$A111,СВЦЭМ!$B$33:$B$776,V$83)+'СЕТ СН'!$H$11+СВЦЭМ!$D$10+'СЕТ СН'!$H$6-'СЕТ СН'!$H$23</f>
        <v>836.28931076000003</v>
      </c>
      <c r="W111" s="36">
        <f>SUMIFS(СВЦЭМ!$D$33:$D$776,СВЦЭМ!$A$33:$A$776,$A111,СВЦЭМ!$B$33:$B$776,W$83)+'СЕТ СН'!$H$11+СВЦЭМ!$D$10+'СЕТ СН'!$H$6-'СЕТ СН'!$H$23</f>
        <v>826.3410566</v>
      </c>
      <c r="X111" s="36">
        <f>SUMIFS(СВЦЭМ!$D$33:$D$776,СВЦЭМ!$A$33:$A$776,$A111,СВЦЭМ!$B$33:$B$776,X$83)+'СЕТ СН'!$H$11+СВЦЭМ!$D$10+'СЕТ СН'!$H$6-'СЕТ СН'!$H$23</f>
        <v>802.63696299000003</v>
      </c>
      <c r="Y111" s="36">
        <f>SUMIFS(СВЦЭМ!$D$33:$D$776,СВЦЭМ!$A$33:$A$776,$A111,СВЦЭМ!$B$33:$B$776,Y$83)+'СЕТ СН'!$H$11+СВЦЭМ!$D$10+'СЕТ СН'!$H$6-'СЕТ СН'!$H$23</f>
        <v>848.60170716000005</v>
      </c>
    </row>
    <row r="112" spans="1:25" ht="15.75" x14ac:dyDescent="0.2">
      <c r="A112" s="35">
        <f t="shared" si="2"/>
        <v>43737</v>
      </c>
      <c r="B112" s="36">
        <f>SUMIFS(СВЦЭМ!$D$33:$D$776,СВЦЭМ!$A$33:$A$776,$A112,СВЦЭМ!$B$33:$B$776,B$83)+'СЕТ СН'!$H$11+СВЦЭМ!$D$10+'СЕТ СН'!$H$6-'СЕТ СН'!$H$23</f>
        <v>919.40144012999997</v>
      </c>
      <c r="C112" s="36">
        <f>SUMIFS(СВЦЭМ!$D$33:$D$776,СВЦЭМ!$A$33:$A$776,$A112,СВЦЭМ!$B$33:$B$776,C$83)+'СЕТ СН'!$H$11+СВЦЭМ!$D$10+'СЕТ СН'!$H$6-'СЕТ СН'!$H$23</f>
        <v>944.26656781999998</v>
      </c>
      <c r="D112" s="36">
        <f>SUMIFS(СВЦЭМ!$D$33:$D$776,СВЦЭМ!$A$33:$A$776,$A112,СВЦЭМ!$B$33:$B$776,D$83)+'СЕТ СН'!$H$11+СВЦЭМ!$D$10+'СЕТ СН'!$H$6-'СЕТ СН'!$H$23</f>
        <v>957.68833474999997</v>
      </c>
      <c r="E112" s="36">
        <f>SUMIFS(СВЦЭМ!$D$33:$D$776,СВЦЭМ!$A$33:$A$776,$A112,СВЦЭМ!$B$33:$B$776,E$83)+'СЕТ СН'!$H$11+СВЦЭМ!$D$10+'СЕТ СН'!$H$6-'СЕТ СН'!$H$23</f>
        <v>964.98397224999997</v>
      </c>
      <c r="F112" s="36">
        <f>SUMIFS(СВЦЭМ!$D$33:$D$776,СВЦЭМ!$A$33:$A$776,$A112,СВЦЭМ!$B$33:$B$776,F$83)+'СЕТ СН'!$H$11+СВЦЭМ!$D$10+'СЕТ СН'!$H$6-'СЕТ СН'!$H$23</f>
        <v>966.83695143</v>
      </c>
      <c r="G112" s="36">
        <f>SUMIFS(СВЦЭМ!$D$33:$D$776,СВЦЭМ!$A$33:$A$776,$A112,СВЦЭМ!$B$33:$B$776,G$83)+'СЕТ СН'!$H$11+СВЦЭМ!$D$10+'СЕТ СН'!$H$6-'СЕТ СН'!$H$23</f>
        <v>959.00783606000005</v>
      </c>
      <c r="H112" s="36">
        <f>SUMIFS(СВЦЭМ!$D$33:$D$776,СВЦЭМ!$A$33:$A$776,$A112,СВЦЭМ!$B$33:$B$776,H$83)+'СЕТ СН'!$H$11+СВЦЭМ!$D$10+'СЕТ СН'!$H$6-'СЕТ СН'!$H$23</f>
        <v>941.46917272999997</v>
      </c>
      <c r="I112" s="36">
        <f>SUMIFS(СВЦЭМ!$D$33:$D$776,СВЦЭМ!$A$33:$A$776,$A112,СВЦЭМ!$B$33:$B$776,I$83)+'СЕТ СН'!$H$11+СВЦЭМ!$D$10+'СЕТ СН'!$H$6-'СЕТ СН'!$H$23</f>
        <v>928.07314697000004</v>
      </c>
      <c r="J112" s="36">
        <f>SUMIFS(СВЦЭМ!$D$33:$D$776,СВЦЭМ!$A$33:$A$776,$A112,СВЦЭМ!$B$33:$B$776,J$83)+'СЕТ СН'!$H$11+СВЦЭМ!$D$10+'СЕТ СН'!$H$6-'СЕТ СН'!$H$23</f>
        <v>888.49922652999999</v>
      </c>
      <c r="K112" s="36">
        <f>SUMIFS(СВЦЭМ!$D$33:$D$776,СВЦЭМ!$A$33:$A$776,$A112,СВЦЭМ!$B$33:$B$776,K$83)+'СЕТ СН'!$H$11+СВЦЭМ!$D$10+'СЕТ СН'!$H$6-'СЕТ СН'!$H$23</f>
        <v>864.48113607000005</v>
      </c>
      <c r="L112" s="36">
        <f>SUMIFS(СВЦЭМ!$D$33:$D$776,СВЦЭМ!$A$33:$A$776,$A112,СВЦЭМ!$B$33:$B$776,L$83)+'СЕТ СН'!$H$11+СВЦЭМ!$D$10+'СЕТ СН'!$H$6-'СЕТ СН'!$H$23</f>
        <v>871.24455741999998</v>
      </c>
      <c r="M112" s="36">
        <f>SUMIFS(СВЦЭМ!$D$33:$D$776,СВЦЭМ!$A$33:$A$776,$A112,СВЦЭМ!$B$33:$B$776,M$83)+'СЕТ СН'!$H$11+СВЦЭМ!$D$10+'СЕТ СН'!$H$6-'СЕТ СН'!$H$23</f>
        <v>855.55148445999998</v>
      </c>
      <c r="N112" s="36">
        <f>SUMIFS(СВЦЭМ!$D$33:$D$776,СВЦЭМ!$A$33:$A$776,$A112,СВЦЭМ!$B$33:$B$776,N$83)+'СЕТ СН'!$H$11+СВЦЭМ!$D$10+'СЕТ СН'!$H$6-'СЕТ СН'!$H$23</f>
        <v>853.12989501000004</v>
      </c>
      <c r="O112" s="36">
        <f>SUMIFS(СВЦЭМ!$D$33:$D$776,СВЦЭМ!$A$33:$A$776,$A112,СВЦЭМ!$B$33:$B$776,O$83)+'СЕТ СН'!$H$11+СВЦЭМ!$D$10+'СЕТ СН'!$H$6-'СЕТ СН'!$H$23</f>
        <v>855.43457842999999</v>
      </c>
      <c r="P112" s="36">
        <f>SUMIFS(СВЦЭМ!$D$33:$D$776,СВЦЭМ!$A$33:$A$776,$A112,СВЦЭМ!$B$33:$B$776,P$83)+'СЕТ СН'!$H$11+СВЦЭМ!$D$10+'СЕТ СН'!$H$6-'СЕТ СН'!$H$23</f>
        <v>867.50856994000003</v>
      </c>
      <c r="Q112" s="36">
        <f>SUMIFS(СВЦЭМ!$D$33:$D$776,СВЦЭМ!$A$33:$A$776,$A112,СВЦЭМ!$B$33:$B$776,Q$83)+'СЕТ СН'!$H$11+СВЦЭМ!$D$10+'СЕТ СН'!$H$6-'СЕТ СН'!$H$23</f>
        <v>874.42934371000001</v>
      </c>
      <c r="R112" s="36">
        <f>SUMIFS(СВЦЭМ!$D$33:$D$776,СВЦЭМ!$A$33:$A$776,$A112,СВЦЭМ!$B$33:$B$776,R$83)+'СЕТ СН'!$H$11+СВЦЭМ!$D$10+'СЕТ СН'!$H$6-'СЕТ СН'!$H$23</f>
        <v>830.54645500000004</v>
      </c>
      <c r="S112" s="36">
        <f>SUMIFS(СВЦЭМ!$D$33:$D$776,СВЦЭМ!$A$33:$A$776,$A112,СВЦЭМ!$B$33:$B$776,S$83)+'СЕТ СН'!$H$11+СВЦЭМ!$D$10+'СЕТ СН'!$H$6-'СЕТ СН'!$H$23</f>
        <v>794.20228656999996</v>
      </c>
      <c r="T112" s="36">
        <f>SUMIFS(СВЦЭМ!$D$33:$D$776,СВЦЭМ!$A$33:$A$776,$A112,СВЦЭМ!$B$33:$B$776,T$83)+'СЕТ СН'!$H$11+СВЦЭМ!$D$10+'СЕТ СН'!$H$6-'СЕТ СН'!$H$23</f>
        <v>811.78845006999995</v>
      </c>
      <c r="U112" s="36">
        <f>SUMIFS(СВЦЭМ!$D$33:$D$776,СВЦЭМ!$A$33:$A$776,$A112,СВЦЭМ!$B$33:$B$776,U$83)+'СЕТ СН'!$H$11+СВЦЭМ!$D$10+'СЕТ СН'!$H$6-'СЕТ СН'!$H$23</f>
        <v>845.94255810000004</v>
      </c>
      <c r="V112" s="36">
        <f>SUMIFS(СВЦЭМ!$D$33:$D$776,СВЦЭМ!$A$33:$A$776,$A112,СВЦЭМ!$B$33:$B$776,V$83)+'СЕТ СН'!$H$11+СВЦЭМ!$D$10+'СЕТ СН'!$H$6-'СЕТ СН'!$H$23</f>
        <v>858.12696572000004</v>
      </c>
      <c r="W112" s="36">
        <f>SUMIFS(СВЦЭМ!$D$33:$D$776,СВЦЭМ!$A$33:$A$776,$A112,СВЦЭМ!$B$33:$B$776,W$83)+'СЕТ СН'!$H$11+СВЦЭМ!$D$10+'СЕТ СН'!$H$6-'СЕТ СН'!$H$23</f>
        <v>849.29094529999998</v>
      </c>
      <c r="X112" s="36">
        <f>SUMIFS(СВЦЭМ!$D$33:$D$776,СВЦЭМ!$A$33:$A$776,$A112,СВЦЭМ!$B$33:$B$776,X$83)+'СЕТ СН'!$H$11+СВЦЭМ!$D$10+'СЕТ СН'!$H$6-'СЕТ СН'!$H$23</f>
        <v>812.79357419999997</v>
      </c>
      <c r="Y112" s="36">
        <f>SUMIFS(СВЦЭМ!$D$33:$D$776,СВЦЭМ!$A$33:$A$776,$A112,СВЦЭМ!$B$33:$B$776,Y$83)+'СЕТ СН'!$H$11+СВЦЭМ!$D$10+'СЕТ СН'!$H$6-'СЕТ СН'!$H$23</f>
        <v>807.16442358999996</v>
      </c>
    </row>
    <row r="113" spans="1:27" ht="15.75" x14ac:dyDescent="0.2">
      <c r="A113" s="35">
        <f t="shared" si="2"/>
        <v>43738</v>
      </c>
      <c r="B113" s="36">
        <f>SUMIFS(СВЦЭМ!$D$33:$D$776,СВЦЭМ!$A$33:$A$776,$A113,СВЦЭМ!$B$33:$B$776,B$83)+'СЕТ СН'!$H$11+СВЦЭМ!$D$10+'СЕТ СН'!$H$6-'СЕТ СН'!$H$23</f>
        <v>863.02582827000003</v>
      </c>
      <c r="C113" s="36">
        <f>SUMIFS(СВЦЭМ!$D$33:$D$776,СВЦЭМ!$A$33:$A$776,$A113,СВЦЭМ!$B$33:$B$776,C$83)+'СЕТ СН'!$H$11+СВЦЭМ!$D$10+'СЕТ СН'!$H$6-'СЕТ СН'!$H$23</f>
        <v>897.83543182000005</v>
      </c>
      <c r="D113" s="36">
        <f>SUMIFS(СВЦЭМ!$D$33:$D$776,СВЦЭМ!$A$33:$A$776,$A113,СВЦЭМ!$B$33:$B$776,D$83)+'СЕТ СН'!$H$11+СВЦЭМ!$D$10+'СЕТ СН'!$H$6-'СЕТ СН'!$H$23</f>
        <v>914.18459428999995</v>
      </c>
      <c r="E113" s="36">
        <f>SUMIFS(СВЦЭМ!$D$33:$D$776,СВЦЭМ!$A$33:$A$776,$A113,СВЦЭМ!$B$33:$B$776,E$83)+'СЕТ СН'!$H$11+СВЦЭМ!$D$10+'СЕТ СН'!$H$6-'СЕТ СН'!$H$23</f>
        <v>928.78863064999996</v>
      </c>
      <c r="F113" s="36">
        <f>SUMIFS(СВЦЭМ!$D$33:$D$776,СВЦЭМ!$A$33:$A$776,$A113,СВЦЭМ!$B$33:$B$776,F$83)+'СЕТ СН'!$H$11+СВЦЭМ!$D$10+'СЕТ СН'!$H$6-'СЕТ СН'!$H$23</f>
        <v>921.23203550000005</v>
      </c>
      <c r="G113" s="36">
        <f>SUMIFS(СВЦЭМ!$D$33:$D$776,СВЦЭМ!$A$33:$A$776,$A113,СВЦЭМ!$B$33:$B$776,G$83)+'СЕТ СН'!$H$11+СВЦЭМ!$D$10+'СЕТ СН'!$H$6-'СЕТ СН'!$H$23</f>
        <v>905.21848127999999</v>
      </c>
      <c r="H113" s="36">
        <f>SUMIFS(СВЦЭМ!$D$33:$D$776,СВЦЭМ!$A$33:$A$776,$A113,СВЦЭМ!$B$33:$B$776,H$83)+'СЕТ СН'!$H$11+СВЦЭМ!$D$10+'СЕТ СН'!$H$6-'СЕТ СН'!$H$23</f>
        <v>849.52060256000004</v>
      </c>
      <c r="I113" s="36">
        <f>SUMIFS(СВЦЭМ!$D$33:$D$776,СВЦЭМ!$A$33:$A$776,$A113,СВЦЭМ!$B$33:$B$776,I$83)+'СЕТ СН'!$H$11+СВЦЭМ!$D$10+'СЕТ СН'!$H$6-'СЕТ СН'!$H$23</f>
        <v>836.48942051999995</v>
      </c>
      <c r="J113" s="36">
        <f>SUMIFS(СВЦЭМ!$D$33:$D$776,СВЦЭМ!$A$33:$A$776,$A113,СВЦЭМ!$B$33:$B$776,J$83)+'СЕТ СН'!$H$11+СВЦЭМ!$D$10+'СЕТ СН'!$H$6-'СЕТ СН'!$H$23</f>
        <v>853.43861028000003</v>
      </c>
      <c r="K113" s="36">
        <f>SUMIFS(СВЦЭМ!$D$33:$D$776,СВЦЭМ!$A$33:$A$776,$A113,СВЦЭМ!$B$33:$B$776,K$83)+'СЕТ СН'!$H$11+СВЦЭМ!$D$10+'СЕТ СН'!$H$6-'СЕТ СН'!$H$23</f>
        <v>857.40313457000002</v>
      </c>
      <c r="L113" s="36">
        <f>SUMIFS(СВЦЭМ!$D$33:$D$776,СВЦЭМ!$A$33:$A$776,$A113,СВЦЭМ!$B$33:$B$776,L$83)+'СЕТ СН'!$H$11+СВЦЭМ!$D$10+'СЕТ СН'!$H$6-'СЕТ СН'!$H$23</f>
        <v>851.86923286000001</v>
      </c>
      <c r="M113" s="36">
        <f>SUMIFS(СВЦЭМ!$D$33:$D$776,СВЦЭМ!$A$33:$A$776,$A113,СВЦЭМ!$B$33:$B$776,M$83)+'СЕТ СН'!$H$11+СВЦЭМ!$D$10+'СЕТ СН'!$H$6-'СЕТ СН'!$H$23</f>
        <v>825.40573527000004</v>
      </c>
      <c r="N113" s="36">
        <f>SUMIFS(СВЦЭМ!$D$33:$D$776,СВЦЭМ!$A$33:$A$776,$A113,СВЦЭМ!$B$33:$B$776,N$83)+'СЕТ СН'!$H$11+СВЦЭМ!$D$10+'СЕТ СН'!$H$6-'СЕТ СН'!$H$23</f>
        <v>815.81803343000001</v>
      </c>
      <c r="O113" s="36">
        <f>SUMIFS(СВЦЭМ!$D$33:$D$776,СВЦЭМ!$A$33:$A$776,$A113,СВЦЭМ!$B$33:$B$776,O$83)+'СЕТ СН'!$H$11+СВЦЭМ!$D$10+'СЕТ СН'!$H$6-'СЕТ СН'!$H$23</f>
        <v>795.55672914000002</v>
      </c>
      <c r="P113" s="36">
        <f>SUMIFS(СВЦЭМ!$D$33:$D$776,СВЦЭМ!$A$33:$A$776,$A113,СВЦЭМ!$B$33:$B$776,P$83)+'СЕТ СН'!$H$11+СВЦЭМ!$D$10+'СЕТ СН'!$H$6-'СЕТ СН'!$H$23</f>
        <v>802.85256015000004</v>
      </c>
      <c r="Q113" s="36">
        <f>SUMIFS(СВЦЭМ!$D$33:$D$776,СВЦЭМ!$A$33:$A$776,$A113,СВЦЭМ!$B$33:$B$776,Q$83)+'СЕТ СН'!$H$11+СВЦЭМ!$D$10+'СЕТ СН'!$H$6-'СЕТ СН'!$H$23</f>
        <v>808.67301001999999</v>
      </c>
      <c r="R113" s="36">
        <f>SUMIFS(СВЦЭМ!$D$33:$D$776,СВЦЭМ!$A$33:$A$776,$A113,СВЦЭМ!$B$33:$B$776,R$83)+'СЕТ СН'!$H$11+СВЦЭМ!$D$10+'СЕТ СН'!$H$6-'СЕТ СН'!$H$23</f>
        <v>773.34551938000004</v>
      </c>
      <c r="S113" s="36">
        <f>SUMIFS(СВЦЭМ!$D$33:$D$776,СВЦЭМ!$A$33:$A$776,$A113,СВЦЭМ!$B$33:$B$776,S$83)+'СЕТ СН'!$H$11+СВЦЭМ!$D$10+'СЕТ СН'!$H$6-'СЕТ СН'!$H$23</f>
        <v>779.92046965999998</v>
      </c>
      <c r="T113" s="36">
        <f>SUMIFS(СВЦЭМ!$D$33:$D$776,СВЦЭМ!$A$33:$A$776,$A113,СВЦЭМ!$B$33:$B$776,T$83)+'СЕТ СН'!$H$11+СВЦЭМ!$D$10+'СЕТ СН'!$H$6-'СЕТ СН'!$H$23</f>
        <v>794.58312781999996</v>
      </c>
      <c r="U113" s="36">
        <f>SUMIFS(СВЦЭМ!$D$33:$D$776,СВЦЭМ!$A$33:$A$776,$A113,СВЦЭМ!$B$33:$B$776,U$83)+'СЕТ СН'!$H$11+СВЦЭМ!$D$10+'СЕТ СН'!$H$6-'СЕТ СН'!$H$23</f>
        <v>824.66683240999998</v>
      </c>
      <c r="V113" s="36">
        <f>SUMIFS(СВЦЭМ!$D$33:$D$776,СВЦЭМ!$A$33:$A$776,$A113,СВЦЭМ!$B$33:$B$776,V$83)+'СЕТ СН'!$H$11+СВЦЭМ!$D$10+'СЕТ СН'!$H$6-'СЕТ СН'!$H$23</f>
        <v>830.06175283000005</v>
      </c>
      <c r="W113" s="36">
        <f>SUMIFS(СВЦЭМ!$D$33:$D$776,СВЦЭМ!$A$33:$A$776,$A113,СВЦЭМ!$B$33:$B$776,W$83)+'СЕТ СН'!$H$11+СВЦЭМ!$D$10+'СЕТ СН'!$H$6-'СЕТ СН'!$H$23</f>
        <v>822.59584517999997</v>
      </c>
      <c r="X113" s="36">
        <f>SUMIFS(СВЦЭМ!$D$33:$D$776,СВЦЭМ!$A$33:$A$776,$A113,СВЦЭМ!$B$33:$B$776,X$83)+'СЕТ СН'!$H$11+СВЦЭМ!$D$10+'СЕТ СН'!$H$6-'СЕТ СН'!$H$23</f>
        <v>791.39535431000002</v>
      </c>
      <c r="Y113" s="36">
        <f>SUMIFS(СВЦЭМ!$D$33:$D$776,СВЦЭМ!$A$33:$A$776,$A113,СВЦЭМ!$B$33:$B$776,Y$83)+'СЕТ СН'!$H$11+СВЦЭМ!$D$10+'СЕТ СН'!$H$6-'СЕТ СН'!$H$23</f>
        <v>767.65852840000002</v>
      </c>
    </row>
    <row r="114" spans="1:27" ht="15.75" hidden="1" x14ac:dyDescent="0.2">
      <c r="A114" s="35">
        <f t="shared" si="2"/>
        <v>43739</v>
      </c>
      <c r="B114" s="36">
        <f>SUMIFS(СВЦЭМ!$D$33:$D$776,СВЦЭМ!$A$33:$A$776,$A114,СВЦЭМ!$B$33:$B$776,B$83)+'СЕТ СН'!$H$11+СВЦЭМ!$D$10+'СЕТ СН'!$H$6-'СЕТ СН'!$H$23</f>
        <v>240.82746391000001</v>
      </c>
      <c r="C114" s="36">
        <f>SUMIFS(СВЦЭМ!$D$33:$D$776,СВЦЭМ!$A$33:$A$776,$A114,СВЦЭМ!$B$33:$B$776,C$83)+'СЕТ СН'!$H$11+СВЦЭМ!$D$10+'СЕТ СН'!$H$6-'СЕТ СН'!$H$23</f>
        <v>240.82746391000001</v>
      </c>
      <c r="D114" s="36">
        <f>SUMIFS(СВЦЭМ!$D$33:$D$776,СВЦЭМ!$A$33:$A$776,$A114,СВЦЭМ!$B$33:$B$776,D$83)+'СЕТ СН'!$H$11+СВЦЭМ!$D$10+'СЕТ СН'!$H$6-'СЕТ СН'!$H$23</f>
        <v>240.82746391000001</v>
      </c>
      <c r="E114" s="36">
        <f>SUMIFS(СВЦЭМ!$D$33:$D$776,СВЦЭМ!$A$33:$A$776,$A114,СВЦЭМ!$B$33:$B$776,E$83)+'СЕТ СН'!$H$11+СВЦЭМ!$D$10+'СЕТ СН'!$H$6-'СЕТ СН'!$H$23</f>
        <v>240.82746391000001</v>
      </c>
      <c r="F114" s="36">
        <f>SUMIFS(СВЦЭМ!$D$33:$D$776,СВЦЭМ!$A$33:$A$776,$A114,СВЦЭМ!$B$33:$B$776,F$83)+'СЕТ СН'!$H$11+СВЦЭМ!$D$10+'СЕТ СН'!$H$6-'СЕТ СН'!$H$23</f>
        <v>240.82746391000001</v>
      </c>
      <c r="G114" s="36">
        <f>SUMIFS(СВЦЭМ!$D$33:$D$776,СВЦЭМ!$A$33:$A$776,$A114,СВЦЭМ!$B$33:$B$776,G$83)+'СЕТ СН'!$H$11+СВЦЭМ!$D$10+'СЕТ СН'!$H$6-'СЕТ СН'!$H$23</f>
        <v>240.82746391000001</v>
      </c>
      <c r="H114" s="36">
        <f>SUMIFS(СВЦЭМ!$D$33:$D$776,СВЦЭМ!$A$33:$A$776,$A114,СВЦЭМ!$B$33:$B$776,H$83)+'СЕТ СН'!$H$11+СВЦЭМ!$D$10+'СЕТ СН'!$H$6-'СЕТ СН'!$H$23</f>
        <v>240.82746391000001</v>
      </c>
      <c r="I114" s="36">
        <f>SUMIFS(СВЦЭМ!$D$33:$D$776,СВЦЭМ!$A$33:$A$776,$A114,СВЦЭМ!$B$33:$B$776,I$83)+'СЕТ СН'!$H$11+СВЦЭМ!$D$10+'СЕТ СН'!$H$6-'СЕТ СН'!$H$23</f>
        <v>240.82746391000001</v>
      </c>
      <c r="J114" s="36">
        <f>SUMIFS(СВЦЭМ!$D$33:$D$776,СВЦЭМ!$A$33:$A$776,$A114,СВЦЭМ!$B$33:$B$776,J$83)+'СЕТ СН'!$H$11+СВЦЭМ!$D$10+'СЕТ СН'!$H$6-'СЕТ СН'!$H$23</f>
        <v>240.82746391000001</v>
      </c>
      <c r="K114" s="36">
        <f>SUMIFS(СВЦЭМ!$D$33:$D$776,СВЦЭМ!$A$33:$A$776,$A114,СВЦЭМ!$B$33:$B$776,K$83)+'СЕТ СН'!$H$11+СВЦЭМ!$D$10+'СЕТ СН'!$H$6-'СЕТ СН'!$H$23</f>
        <v>240.82746391000001</v>
      </c>
      <c r="L114" s="36">
        <f>SUMIFS(СВЦЭМ!$D$33:$D$776,СВЦЭМ!$A$33:$A$776,$A114,СВЦЭМ!$B$33:$B$776,L$83)+'СЕТ СН'!$H$11+СВЦЭМ!$D$10+'СЕТ СН'!$H$6-'СЕТ СН'!$H$23</f>
        <v>240.82746391000001</v>
      </c>
      <c r="M114" s="36">
        <f>SUMIFS(СВЦЭМ!$D$33:$D$776,СВЦЭМ!$A$33:$A$776,$A114,СВЦЭМ!$B$33:$B$776,M$83)+'СЕТ СН'!$H$11+СВЦЭМ!$D$10+'СЕТ СН'!$H$6-'СЕТ СН'!$H$23</f>
        <v>240.82746391000001</v>
      </c>
      <c r="N114" s="36">
        <f>SUMIFS(СВЦЭМ!$D$33:$D$776,СВЦЭМ!$A$33:$A$776,$A114,СВЦЭМ!$B$33:$B$776,N$83)+'СЕТ СН'!$H$11+СВЦЭМ!$D$10+'СЕТ СН'!$H$6-'СЕТ СН'!$H$23</f>
        <v>240.82746391000001</v>
      </c>
      <c r="O114" s="36">
        <f>SUMIFS(СВЦЭМ!$D$33:$D$776,СВЦЭМ!$A$33:$A$776,$A114,СВЦЭМ!$B$33:$B$776,O$83)+'СЕТ СН'!$H$11+СВЦЭМ!$D$10+'СЕТ СН'!$H$6-'СЕТ СН'!$H$23</f>
        <v>240.82746391000001</v>
      </c>
      <c r="P114" s="36">
        <f>SUMIFS(СВЦЭМ!$D$33:$D$776,СВЦЭМ!$A$33:$A$776,$A114,СВЦЭМ!$B$33:$B$776,P$83)+'СЕТ СН'!$H$11+СВЦЭМ!$D$10+'СЕТ СН'!$H$6-'СЕТ СН'!$H$23</f>
        <v>240.82746391000001</v>
      </c>
      <c r="Q114" s="36">
        <f>SUMIFS(СВЦЭМ!$D$33:$D$776,СВЦЭМ!$A$33:$A$776,$A114,СВЦЭМ!$B$33:$B$776,Q$83)+'СЕТ СН'!$H$11+СВЦЭМ!$D$10+'СЕТ СН'!$H$6-'СЕТ СН'!$H$23</f>
        <v>240.82746391000001</v>
      </c>
      <c r="R114" s="36">
        <f>SUMIFS(СВЦЭМ!$D$33:$D$776,СВЦЭМ!$A$33:$A$776,$A114,СВЦЭМ!$B$33:$B$776,R$83)+'СЕТ СН'!$H$11+СВЦЭМ!$D$10+'СЕТ СН'!$H$6-'СЕТ СН'!$H$23</f>
        <v>240.82746391000001</v>
      </c>
      <c r="S114" s="36">
        <f>SUMIFS(СВЦЭМ!$D$33:$D$776,СВЦЭМ!$A$33:$A$776,$A114,СВЦЭМ!$B$33:$B$776,S$83)+'СЕТ СН'!$H$11+СВЦЭМ!$D$10+'СЕТ СН'!$H$6-'СЕТ СН'!$H$23</f>
        <v>240.82746391000001</v>
      </c>
      <c r="T114" s="36">
        <f>SUMIFS(СВЦЭМ!$D$33:$D$776,СВЦЭМ!$A$33:$A$776,$A114,СВЦЭМ!$B$33:$B$776,T$83)+'СЕТ СН'!$H$11+СВЦЭМ!$D$10+'СЕТ СН'!$H$6-'СЕТ СН'!$H$23</f>
        <v>240.82746391000001</v>
      </c>
      <c r="U114" s="36">
        <f>SUMIFS(СВЦЭМ!$D$33:$D$776,СВЦЭМ!$A$33:$A$776,$A114,СВЦЭМ!$B$33:$B$776,U$83)+'СЕТ СН'!$H$11+СВЦЭМ!$D$10+'СЕТ СН'!$H$6-'СЕТ СН'!$H$23</f>
        <v>240.82746391000001</v>
      </c>
      <c r="V114" s="36">
        <f>SUMIFS(СВЦЭМ!$D$33:$D$776,СВЦЭМ!$A$33:$A$776,$A114,СВЦЭМ!$B$33:$B$776,V$83)+'СЕТ СН'!$H$11+СВЦЭМ!$D$10+'СЕТ СН'!$H$6-'СЕТ СН'!$H$23</f>
        <v>240.82746391000001</v>
      </c>
      <c r="W114" s="36">
        <f>SUMIFS(СВЦЭМ!$D$33:$D$776,СВЦЭМ!$A$33:$A$776,$A114,СВЦЭМ!$B$33:$B$776,W$83)+'СЕТ СН'!$H$11+СВЦЭМ!$D$10+'СЕТ СН'!$H$6-'СЕТ СН'!$H$23</f>
        <v>240.82746391000001</v>
      </c>
      <c r="X114" s="36">
        <f>SUMIFS(СВЦЭМ!$D$33:$D$776,СВЦЭМ!$A$33:$A$776,$A114,СВЦЭМ!$B$33:$B$776,X$83)+'СЕТ СН'!$H$11+СВЦЭМ!$D$10+'СЕТ СН'!$H$6-'СЕТ СН'!$H$23</f>
        <v>240.82746391000001</v>
      </c>
      <c r="Y114" s="36">
        <f>SUMIFS(СВЦЭМ!$D$33:$D$776,СВЦЭМ!$A$33:$A$776,$A114,СВЦЭМ!$B$33:$B$776,Y$83)+'СЕТ СН'!$H$11+СВЦЭМ!$D$10+'СЕТ СН'!$H$6-'СЕТ СН'!$H$23</f>
        <v>240.82746391000001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3" t="s">
        <v>7</v>
      </c>
      <c r="B117" s="126" t="s">
        <v>73</v>
      </c>
      <c r="C117" s="127"/>
      <c r="D117" s="127"/>
      <c r="E117" s="127"/>
      <c r="F117" s="127"/>
      <c r="G117" s="127"/>
      <c r="H117" s="127"/>
      <c r="I117" s="127"/>
      <c r="J117" s="127"/>
      <c r="K117" s="127"/>
      <c r="L117" s="127"/>
      <c r="M117" s="127"/>
      <c r="N117" s="127"/>
      <c r="O117" s="127"/>
      <c r="P117" s="127"/>
      <c r="Q117" s="127"/>
      <c r="R117" s="127"/>
      <c r="S117" s="127"/>
      <c r="T117" s="127"/>
      <c r="U117" s="127"/>
      <c r="V117" s="127"/>
      <c r="W117" s="127"/>
      <c r="X117" s="127"/>
      <c r="Y117" s="128"/>
    </row>
    <row r="118" spans="1:27" ht="12.75" customHeight="1" x14ac:dyDescent="0.2">
      <c r="A118" s="124"/>
      <c r="B118" s="129"/>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1"/>
    </row>
    <row r="119" spans="1:27" ht="12.75" customHeight="1" x14ac:dyDescent="0.2">
      <c r="A119" s="12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01.09.2019</v>
      </c>
      <c r="B120" s="36">
        <f>SUMIFS(СВЦЭМ!$D$33:$D$776,СВЦЭМ!$A$33:$A$776,$A120,СВЦЭМ!$B$33:$B$776,B$119)+'СЕТ СН'!$I$11+СВЦЭМ!$D$10+'СЕТ СН'!$I$6-'СЕТ СН'!$I$23</f>
        <v>1174.9170097000001</v>
      </c>
      <c r="C120" s="36">
        <f>SUMIFS(СВЦЭМ!$D$33:$D$776,СВЦЭМ!$A$33:$A$776,$A120,СВЦЭМ!$B$33:$B$776,C$119)+'СЕТ СН'!$I$11+СВЦЭМ!$D$10+'СЕТ СН'!$I$6-'СЕТ СН'!$I$23</f>
        <v>1207.103854</v>
      </c>
      <c r="D120" s="36">
        <f>SUMIFS(СВЦЭМ!$D$33:$D$776,СВЦЭМ!$A$33:$A$776,$A120,СВЦЭМ!$B$33:$B$776,D$119)+'СЕТ СН'!$I$11+СВЦЭМ!$D$10+'СЕТ СН'!$I$6-'СЕТ СН'!$I$23</f>
        <v>1230.9738969300001</v>
      </c>
      <c r="E120" s="36">
        <f>SUMIFS(СВЦЭМ!$D$33:$D$776,СВЦЭМ!$A$33:$A$776,$A120,СВЦЭМ!$B$33:$B$776,E$119)+'СЕТ СН'!$I$11+СВЦЭМ!$D$10+'СЕТ СН'!$I$6-'СЕТ СН'!$I$23</f>
        <v>1255.9041370500001</v>
      </c>
      <c r="F120" s="36">
        <f>SUMIFS(СВЦЭМ!$D$33:$D$776,СВЦЭМ!$A$33:$A$776,$A120,СВЦЭМ!$B$33:$B$776,F$119)+'СЕТ СН'!$I$11+СВЦЭМ!$D$10+'СЕТ СН'!$I$6-'СЕТ СН'!$I$23</f>
        <v>1261.8209088999999</v>
      </c>
      <c r="G120" s="36">
        <f>SUMIFS(СВЦЭМ!$D$33:$D$776,СВЦЭМ!$A$33:$A$776,$A120,СВЦЭМ!$B$33:$B$776,G$119)+'СЕТ СН'!$I$11+СВЦЭМ!$D$10+'СЕТ СН'!$I$6-'СЕТ СН'!$I$23</f>
        <v>1252.74995369</v>
      </c>
      <c r="H120" s="36">
        <f>SUMIFS(СВЦЭМ!$D$33:$D$776,СВЦЭМ!$A$33:$A$776,$A120,СВЦЭМ!$B$33:$B$776,H$119)+'СЕТ СН'!$I$11+СВЦЭМ!$D$10+'СЕТ СН'!$I$6-'СЕТ СН'!$I$23</f>
        <v>1232.5220229000001</v>
      </c>
      <c r="I120" s="36">
        <f>SUMIFS(СВЦЭМ!$D$33:$D$776,СВЦЭМ!$A$33:$A$776,$A120,СВЦЭМ!$B$33:$B$776,I$119)+'СЕТ СН'!$I$11+СВЦЭМ!$D$10+'СЕТ СН'!$I$6-'СЕТ СН'!$I$23</f>
        <v>1198.58553347</v>
      </c>
      <c r="J120" s="36">
        <f>SUMIFS(СВЦЭМ!$D$33:$D$776,СВЦЭМ!$A$33:$A$776,$A120,СВЦЭМ!$B$33:$B$776,J$119)+'СЕТ СН'!$I$11+СВЦЭМ!$D$10+'СЕТ СН'!$I$6-'СЕТ СН'!$I$23</f>
        <v>1155.6652376</v>
      </c>
      <c r="K120" s="36">
        <f>SUMIFS(СВЦЭМ!$D$33:$D$776,СВЦЭМ!$A$33:$A$776,$A120,СВЦЭМ!$B$33:$B$776,K$119)+'СЕТ СН'!$I$11+СВЦЭМ!$D$10+'СЕТ СН'!$I$6-'СЕТ СН'!$I$23</f>
        <v>1119.3672505700001</v>
      </c>
      <c r="L120" s="36">
        <f>SUMIFS(СВЦЭМ!$D$33:$D$776,СВЦЭМ!$A$33:$A$776,$A120,СВЦЭМ!$B$33:$B$776,L$119)+'СЕТ СН'!$I$11+СВЦЭМ!$D$10+'СЕТ СН'!$I$6-'СЕТ СН'!$I$23</f>
        <v>1117.2704081700001</v>
      </c>
      <c r="M120" s="36">
        <f>SUMIFS(СВЦЭМ!$D$33:$D$776,СВЦЭМ!$A$33:$A$776,$A120,СВЦЭМ!$B$33:$B$776,M$119)+'СЕТ СН'!$I$11+СВЦЭМ!$D$10+'СЕТ СН'!$I$6-'СЕТ СН'!$I$23</f>
        <v>1118.8974466500001</v>
      </c>
      <c r="N120" s="36">
        <f>SUMIFS(СВЦЭМ!$D$33:$D$776,СВЦЭМ!$A$33:$A$776,$A120,СВЦЭМ!$B$33:$B$776,N$119)+'СЕТ СН'!$I$11+СВЦЭМ!$D$10+'СЕТ СН'!$I$6-'СЕТ СН'!$I$23</f>
        <v>1131.7770800600001</v>
      </c>
      <c r="O120" s="36">
        <f>SUMIFS(СВЦЭМ!$D$33:$D$776,СВЦЭМ!$A$33:$A$776,$A120,СВЦЭМ!$B$33:$B$776,O$119)+'СЕТ СН'!$I$11+СВЦЭМ!$D$10+'СЕТ СН'!$I$6-'СЕТ СН'!$I$23</f>
        <v>1135.2419018600001</v>
      </c>
      <c r="P120" s="36">
        <f>SUMIFS(СВЦЭМ!$D$33:$D$776,СВЦЭМ!$A$33:$A$776,$A120,СВЦЭМ!$B$33:$B$776,P$119)+'СЕТ СН'!$I$11+СВЦЭМ!$D$10+'СЕТ СН'!$I$6-'СЕТ СН'!$I$23</f>
        <v>1142.1932138300001</v>
      </c>
      <c r="Q120" s="36">
        <f>SUMIFS(СВЦЭМ!$D$33:$D$776,СВЦЭМ!$A$33:$A$776,$A120,СВЦЭМ!$B$33:$B$776,Q$119)+'СЕТ СН'!$I$11+СВЦЭМ!$D$10+'СЕТ СН'!$I$6-'СЕТ СН'!$I$23</f>
        <v>1147.7893408800001</v>
      </c>
      <c r="R120" s="36">
        <f>SUMIFS(СВЦЭМ!$D$33:$D$776,СВЦЭМ!$A$33:$A$776,$A120,СВЦЭМ!$B$33:$B$776,R$119)+'СЕТ СН'!$I$11+СВЦЭМ!$D$10+'СЕТ СН'!$I$6-'СЕТ СН'!$I$23</f>
        <v>1106.61267088</v>
      </c>
      <c r="S120" s="36">
        <f>SUMIFS(СВЦЭМ!$D$33:$D$776,СВЦЭМ!$A$33:$A$776,$A120,СВЦЭМ!$B$33:$B$776,S$119)+'СЕТ СН'!$I$11+СВЦЭМ!$D$10+'СЕТ СН'!$I$6-'СЕТ СН'!$I$23</f>
        <v>1072.1996856600001</v>
      </c>
      <c r="T120" s="36">
        <f>SUMIFS(СВЦЭМ!$D$33:$D$776,СВЦЭМ!$A$33:$A$776,$A120,СВЦЭМ!$B$33:$B$776,T$119)+'СЕТ СН'!$I$11+СВЦЭМ!$D$10+'СЕТ СН'!$I$6-'СЕТ СН'!$I$23</f>
        <v>1077.3239239</v>
      </c>
      <c r="U120" s="36">
        <f>SUMIFS(СВЦЭМ!$D$33:$D$776,СВЦЭМ!$A$33:$A$776,$A120,СВЦЭМ!$B$33:$B$776,U$119)+'СЕТ СН'!$I$11+СВЦЭМ!$D$10+'СЕТ СН'!$I$6-'СЕТ СН'!$I$23</f>
        <v>1081.8925679900001</v>
      </c>
      <c r="V120" s="36">
        <f>SUMIFS(СВЦЭМ!$D$33:$D$776,СВЦЭМ!$A$33:$A$776,$A120,СВЦЭМ!$B$33:$B$776,V$119)+'СЕТ СН'!$I$11+СВЦЭМ!$D$10+'СЕТ СН'!$I$6-'СЕТ СН'!$I$23</f>
        <v>1113.4272938000001</v>
      </c>
      <c r="W120" s="36">
        <f>SUMIFS(СВЦЭМ!$D$33:$D$776,СВЦЭМ!$A$33:$A$776,$A120,СВЦЭМ!$B$33:$B$776,W$119)+'СЕТ СН'!$I$11+СВЦЭМ!$D$10+'СЕТ СН'!$I$6-'СЕТ СН'!$I$23</f>
        <v>1099.3694608000001</v>
      </c>
      <c r="X120" s="36">
        <f>SUMIFS(СВЦЭМ!$D$33:$D$776,СВЦЭМ!$A$33:$A$776,$A120,СВЦЭМ!$B$33:$B$776,X$119)+'СЕТ СН'!$I$11+СВЦЭМ!$D$10+'СЕТ СН'!$I$6-'СЕТ СН'!$I$23</f>
        <v>1068.1264832900001</v>
      </c>
      <c r="Y120" s="36">
        <f>SUMIFS(СВЦЭМ!$D$33:$D$776,СВЦЭМ!$A$33:$A$776,$A120,СВЦЭМ!$B$33:$B$776,Y$119)+'СЕТ СН'!$I$11+СВЦЭМ!$D$10+'СЕТ СН'!$I$6-'СЕТ СН'!$I$23</f>
        <v>1112.01079648</v>
      </c>
      <c r="AA120" s="45"/>
    </row>
    <row r="121" spans="1:27" ht="15.75" x14ac:dyDescent="0.2">
      <c r="A121" s="35">
        <f>A120+1</f>
        <v>43710</v>
      </c>
      <c r="B121" s="36">
        <f>SUMIFS(СВЦЭМ!$D$33:$D$776,СВЦЭМ!$A$33:$A$776,$A121,СВЦЭМ!$B$33:$B$776,B$119)+'СЕТ СН'!$I$11+СВЦЭМ!$D$10+'СЕТ СН'!$I$6-'СЕТ СН'!$I$23</f>
        <v>1206.6966495500001</v>
      </c>
      <c r="C121" s="36">
        <f>SUMIFS(СВЦЭМ!$D$33:$D$776,СВЦЭМ!$A$33:$A$776,$A121,СВЦЭМ!$B$33:$B$776,C$119)+'СЕТ СН'!$I$11+СВЦЭМ!$D$10+'СЕТ СН'!$I$6-'СЕТ СН'!$I$23</f>
        <v>1216.1840923900002</v>
      </c>
      <c r="D121" s="36">
        <f>SUMIFS(СВЦЭМ!$D$33:$D$776,СВЦЭМ!$A$33:$A$776,$A121,СВЦЭМ!$B$33:$B$776,D$119)+'СЕТ СН'!$I$11+СВЦЭМ!$D$10+'СЕТ СН'!$I$6-'СЕТ СН'!$I$23</f>
        <v>1230.7833684100001</v>
      </c>
      <c r="E121" s="36">
        <f>SUMIFS(СВЦЭМ!$D$33:$D$776,СВЦЭМ!$A$33:$A$776,$A121,СВЦЭМ!$B$33:$B$776,E$119)+'СЕТ СН'!$I$11+СВЦЭМ!$D$10+'СЕТ СН'!$I$6-'СЕТ СН'!$I$23</f>
        <v>1234.4420739700001</v>
      </c>
      <c r="F121" s="36">
        <f>SUMIFS(СВЦЭМ!$D$33:$D$776,СВЦЭМ!$A$33:$A$776,$A121,СВЦЭМ!$B$33:$B$776,F$119)+'СЕТ СН'!$I$11+СВЦЭМ!$D$10+'СЕТ СН'!$I$6-'СЕТ СН'!$I$23</f>
        <v>1262.32930085</v>
      </c>
      <c r="G121" s="36">
        <f>SUMIFS(СВЦЭМ!$D$33:$D$776,СВЦЭМ!$A$33:$A$776,$A121,СВЦЭМ!$B$33:$B$776,G$119)+'СЕТ СН'!$I$11+СВЦЭМ!$D$10+'СЕТ СН'!$I$6-'СЕТ СН'!$I$23</f>
        <v>1232.8771798400001</v>
      </c>
      <c r="H121" s="36">
        <f>SUMIFS(СВЦЭМ!$D$33:$D$776,СВЦЭМ!$A$33:$A$776,$A121,СВЦЭМ!$B$33:$B$776,H$119)+'СЕТ СН'!$I$11+СВЦЭМ!$D$10+'СЕТ СН'!$I$6-'СЕТ СН'!$I$23</f>
        <v>1228.3494852000001</v>
      </c>
      <c r="I121" s="36">
        <f>SUMIFS(СВЦЭМ!$D$33:$D$776,СВЦЭМ!$A$33:$A$776,$A121,СВЦЭМ!$B$33:$B$776,I$119)+'СЕТ СН'!$I$11+СВЦЭМ!$D$10+'СЕТ СН'!$I$6-'СЕТ СН'!$I$23</f>
        <v>1232.7413539900001</v>
      </c>
      <c r="J121" s="36">
        <f>SUMIFS(СВЦЭМ!$D$33:$D$776,СВЦЭМ!$A$33:$A$776,$A121,СВЦЭМ!$B$33:$B$776,J$119)+'СЕТ СН'!$I$11+СВЦЭМ!$D$10+'СЕТ СН'!$I$6-'СЕТ СН'!$I$23</f>
        <v>1213.6083944700001</v>
      </c>
      <c r="K121" s="36">
        <f>SUMIFS(СВЦЭМ!$D$33:$D$776,СВЦЭМ!$A$33:$A$776,$A121,СВЦЭМ!$B$33:$B$776,K$119)+'СЕТ СН'!$I$11+СВЦЭМ!$D$10+'СЕТ СН'!$I$6-'СЕТ СН'!$I$23</f>
        <v>1174.74945415</v>
      </c>
      <c r="L121" s="36">
        <f>SUMIFS(СВЦЭМ!$D$33:$D$776,СВЦЭМ!$A$33:$A$776,$A121,СВЦЭМ!$B$33:$B$776,L$119)+'СЕТ СН'!$I$11+СВЦЭМ!$D$10+'СЕТ СН'!$I$6-'СЕТ СН'!$I$23</f>
        <v>1174.0078583700001</v>
      </c>
      <c r="M121" s="36">
        <f>SUMIFS(СВЦЭМ!$D$33:$D$776,СВЦЭМ!$A$33:$A$776,$A121,СВЦЭМ!$B$33:$B$776,M$119)+'СЕТ СН'!$I$11+СВЦЭМ!$D$10+'СЕТ СН'!$I$6-'СЕТ СН'!$I$23</f>
        <v>1178.58056506</v>
      </c>
      <c r="N121" s="36">
        <f>SUMIFS(СВЦЭМ!$D$33:$D$776,СВЦЭМ!$A$33:$A$776,$A121,СВЦЭМ!$B$33:$B$776,N$119)+'СЕТ СН'!$I$11+СВЦЭМ!$D$10+'СЕТ СН'!$I$6-'СЕТ СН'!$I$23</f>
        <v>1187.3122542800002</v>
      </c>
      <c r="O121" s="36">
        <f>SUMIFS(СВЦЭМ!$D$33:$D$776,СВЦЭМ!$A$33:$A$776,$A121,СВЦЭМ!$B$33:$B$776,O$119)+'СЕТ СН'!$I$11+СВЦЭМ!$D$10+'СЕТ СН'!$I$6-'СЕТ СН'!$I$23</f>
        <v>1179.4434666500001</v>
      </c>
      <c r="P121" s="36">
        <f>SUMIFS(СВЦЭМ!$D$33:$D$776,СВЦЭМ!$A$33:$A$776,$A121,СВЦЭМ!$B$33:$B$776,P$119)+'СЕТ СН'!$I$11+СВЦЭМ!$D$10+'СЕТ СН'!$I$6-'СЕТ СН'!$I$23</f>
        <v>1179.2186223000001</v>
      </c>
      <c r="Q121" s="36">
        <f>SUMIFS(СВЦЭМ!$D$33:$D$776,СВЦЭМ!$A$33:$A$776,$A121,СВЦЭМ!$B$33:$B$776,Q$119)+'СЕТ СН'!$I$11+СВЦЭМ!$D$10+'СЕТ СН'!$I$6-'СЕТ СН'!$I$23</f>
        <v>1183.5936023199999</v>
      </c>
      <c r="R121" s="36">
        <f>SUMIFS(СВЦЭМ!$D$33:$D$776,СВЦЭМ!$A$33:$A$776,$A121,СВЦЭМ!$B$33:$B$776,R$119)+'СЕТ СН'!$I$11+СВЦЭМ!$D$10+'СЕТ СН'!$I$6-'СЕТ СН'!$I$23</f>
        <v>1148.2884304500001</v>
      </c>
      <c r="S121" s="36">
        <f>SUMIFS(СВЦЭМ!$D$33:$D$776,СВЦЭМ!$A$33:$A$776,$A121,СВЦЭМ!$B$33:$B$776,S$119)+'СЕТ СН'!$I$11+СВЦЭМ!$D$10+'СЕТ СН'!$I$6-'СЕТ СН'!$I$23</f>
        <v>1109.06377479</v>
      </c>
      <c r="T121" s="36">
        <f>SUMIFS(СВЦЭМ!$D$33:$D$776,СВЦЭМ!$A$33:$A$776,$A121,СВЦЭМ!$B$33:$B$776,T$119)+'СЕТ СН'!$I$11+СВЦЭМ!$D$10+'СЕТ СН'!$I$6-'СЕТ СН'!$I$23</f>
        <v>1109.36171975</v>
      </c>
      <c r="U121" s="36">
        <f>SUMIFS(СВЦЭМ!$D$33:$D$776,СВЦЭМ!$A$33:$A$776,$A121,СВЦЭМ!$B$33:$B$776,U$119)+'СЕТ СН'!$I$11+СВЦЭМ!$D$10+'СЕТ СН'!$I$6-'СЕТ СН'!$I$23</f>
        <v>1109.22064376</v>
      </c>
      <c r="V121" s="36">
        <f>SUMIFS(СВЦЭМ!$D$33:$D$776,СВЦЭМ!$A$33:$A$776,$A121,СВЦЭМ!$B$33:$B$776,V$119)+'СЕТ СН'!$I$11+СВЦЭМ!$D$10+'СЕТ СН'!$I$6-'СЕТ СН'!$I$23</f>
        <v>1126.3098327100001</v>
      </c>
      <c r="W121" s="36">
        <f>SUMIFS(СВЦЭМ!$D$33:$D$776,СВЦЭМ!$A$33:$A$776,$A121,СВЦЭМ!$B$33:$B$776,W$119)+'СЕТ СН'!$I$11+СВЦЭМ!$D$10+'СЕТ СН'!$I$6-'СЕТ СН'!$I$23</f>
        <v>1111.8909986900001</v>
      </c>
      <c r="X121" s="36">
        <f>SUMIFS(СВЦЭМ!$D$33:$D$776,СВЦЭМ!$A$33:$A$776,$A121,СВЦЭМ!$B$33:$B$776,X$119)+'СЕТ СН'!$I$11+СВЦЭМ!$D$10+'СЕТ СН'!$I$6-'СЕТ СН'!$I$23</f>
        <v>1134.47760098</v>
      </c>
      <c r="Y121" s="36">
        <f>SUMIFS(СВЦЭМ!$D$33:$D$776,СВЦЭМ!$A$33:$A$776,$A121,СВЦЭМ!$B$33:$B$776,Y$119)+'СЕТ СН'!$I$11+СВЦЭМ!$D$10+'СЕТ СН'!$I$6-'СЕТ СН'!$I$23</f>
        <v>1187.8073854199999</v>
      </c>
    </row>
    <row r="122" spans="1:27" ht="15.75" x14ac:dyDescent="0.2">
      <c r="A122" s="35">
        <f t="shared" ref="A122:A150" si="3">A121+1</f>
        <v>43711</v>
      </c>
      <c r="B122" s="36">
        <f>SUMIFS(СВЦЭМ!$D$33:$D$776,СВЦЭМ!$A$33:$A$776,$A122,СВЦЭМ!$B$33:$B$776,B$119)+'СЕТ СН'!$I$11+СВЦЭМ!$D$10+'СЕТ СН'!$I$6-'СЕТ СН'!$I$23</f>
        <v>1254.2453886000001</v>
      </c>
      <c r="C122" s="36">
        <f>SUMIFS(СВЦЭМ!$D$33:$D$776,СВЦЭМ!$A$33:$A$776,$A122,СВЦЭМ!$B$33:$B$776,C$119)+'СЕТ СН'!$I$11+СВЦЭМ!$D$10+'СЕТ СН'!$I$6-'СЕТ СН'!$I$23</f>
        <v>1268.55325737</v>
      </c>
      <c r="D122" s="36">
        <f>SUMIFS(СВЦЭМ!$D$33:$D$776,СВЦЭМ!$A$33:$A$776,$A122,СВЦЭМ!$B$33:$B$776,D$119)+'СЕТ СН'!$I$11+СВЦЭМ!$D$10+'СЕТ СН'!$I$6-'СЕТ СН'!$I$23</f>
        <v>1259.85885536</v>
      </c>
      <c r="E122" s="36">
        <f>SUMIFS(СВЦЭМ!$D$33:$D$776,СВЦЭМ!$A$33:$A$776,$A122,СВЦЭМ!$B$33:$B$776,E$119)+'СЕТ СН'!$I$11+СВЦЭМ!$D$10+'СЕТ СН'!$I$6-'СЕТ СН'!$I$23</f>
        <v>1250.22309625</v>
      </c>
      <c r="F122" s="36">
        <f>SUMIFS(СВЦЭМ!$D$33:$D$776,СВЦЭМ!$A$33:$A$776,$A122,СВЦЭМ!$B$33:$B$776,F$119)+'СЕТ СН'!$I$11+СВЦЭМ!$D$10+'СЕТ СН'!$I$6-'СЕТ СН'!$I$23</f>
        <v>1251.5880987600001</v>
      </c>
      <c r="G122" s="36">
        <f>SUMIFS(СВЦЭМ!$D$33:$D$776,СВЦЭМ!$A$33:$A$776,$A122,СВЦЭМ!$B$33:$B$776,G$119)+'СЕТ СН'!$I$11+СВЦЭМ!$D$10+'СЕТ СН'!$I$6-'СЕТ СН'!$I$23</f>
        <v>1253.39640235</v>
      </c>
      <c r="H122" s="36">
        <f>SUMIFS(СВЦЭМ!$D$33:$D$776,СВЦЭМ!$A$33:$A$776,$A122,СВЦЭМ!$B$33:$B$776,H$119)+'СЕТ СН'!$I$11+СВЦЭМ!$D$10+'СЕТ СН'!$I$6-'СЕТ СН'!$I$23</f>
        <v>1250.31904119</v>
      </c>
      <c r="I122" s="36">
        <f>SUMIFS(СВЦЭМ!$D$33:$D$776,СВЦЭМ!$A$33:$A$776,$A122,СВЦЭМ!$B$33:$B$776,I$119)+'СЕТ СН'!$I$11+СВЦЭМ!$D$10+'СЕТ СН'!$I$6-'СЕТ СН'!$I$23</f>
        <v>1237.30849068</v>
      </c>
      <c r="J122" s="36">
        <f>SUMIFS(СВЦЭМ!$D$33:$D$776,СВЦЭМ!$A$33:$A$776,$A122,СВЦЭМ!$B$33:$B$776,J$119)+'СЕТ СН'!$I$11+СВЦЭМ!$D$10+'СЕТ СН'!$I$6-'СЕТ СН'!$I$23</f>
        <v>1189.2826228599999</v>
      </c>
      <c r="K122" s="36">
        <f>SUMIFS(СВЦЭМ!$D$33:$D$776,СВЦЭМ!$A$33:$A$776,$A122,СВЦЭМ!$B$33:$B$776,K$119)+'СЕТ СН'!$I$11+СВЦЭМ!$D$10+'СЕТ СН'!$I$6-'СЕТ СН'!$I$23</f>
        <v>1192.6251328600001</v>
      </c>
      <c r="L122" s="36">
        <f>SUMIFS(СВЦЭМ!$D$33:$D$776,СВЦЭМ!$A$33:$A$776,$A122,СВЦЭМ!$B$33:$B$776,L$119)+'СЕТ СН'!$I$11+СВЦЭМ!$D$10+'СЕТ СН'!$I$6-'СЕТ СН'!$I$23</f>
        <v>1194.76783067</v>
      </c>
      <c r="M122" s="36">
        <f>SUMIFS(СВЦЭМ!$D$33:$D$776,СВЦЭМ!$A$33:$A$776,$A122,СВЦЭМ!$B$33:$B$776,M$119)+'СЕТ СН'!$I$11+СВЦЭМ!$D$10+'СЕТ СН'!$I$6-'СЕТ СН'!$I$23</f>
        <v>1189.45844541</v>
      </c>
      <c r="N122" s="36">
        <f>SUMIFS(СВЦЭМ!$D$33:$D$776,СВЦЭМ!$A$33:$A$776,$A122,СВЦЭМ!$B$33:$B$776,N$119)+'СЕТ СН'!$I$11+СВЦЭМ!$D$10+'СЕТ СН'!$I$6-'СЕТ СН'!$I$23</f>
        <v>1187.7987365900001</v>
      </c>
      <c r="O122" s="36">
        <f>SUMIFS(СВЦЭМ!$D$33:$D$776,СВЦЭМ!$A$33:$A$776,$A122,СВЦЭМ!$B$33:$B$776,O$119)+'СЕТ СН'!$I$11+СВЦЭМ!$D$10+'СЕТ СН'!$I$6-'СЕТ СН'!$I$23</f>
        <v>1187.7140040500001</v>
      </c>
      <c r="P122" s="36">
        <f>SUMIFS(СВЦЭМ!$D$33:$D$776,СВЦЭМ!$A$33:$A$776,$A122,СВЦЭМ!$B$33:$B$776,P$119)+'СЕТ СН'!$I$11+СВЦЭМ!$D$10+'СЕТ СН'!$I$6-'СЕТ СН'!$I$23</f>
        <v>1192.28499059</v>
      </c>
      <c r="Q122" s="36">
        <f>SUMIFS(СВЦЭМ!$D$33:$D$776,СВЦЭМ!$A$33:$A$776,$A122,СВЦЭМ!$B$33:$B$776,Q$119)+'СЕТ СН'!$I$11+СВЦЭМ!$D$10+'СЕТ СН'!$I$6-'СЕТ СН'!$I$23</f>
        <v>1191.7697063400001</v>
      </c>
      <c r="R122" s="36">
        <f>SUMIFS(СВЦЭМ!$D$33:$D$776,СВЦЭМ!$A$33:$A$776,$A122,СВЦЭМ!$B$33:$B$776,R$119)+'СЕТ СН'!$I$11+СВЦЭМ!$D$10+'СЕТ СН'!$I$6-'СЕТ СН'!$I$23</f>
        <v>1146.8889047600001</v>
      </c>
      <c r="S122" s="36">
        <f>SUMIFS(СВЦЭМ!$D$33:$D$776,СВЦЭМ!$A$33:$A$776,$A122,СВЦЭМ!$B$33:$B$776,S$119)+'СЕТ СН'!$I$11+СВЦЭМ!$D$10+'СЕТ СН'!$I$6-'СЕТ СН'!$I$23</f>
        <v>1110.0695313200001</v>
      </c>
      <c r="T122" s="36">
        <f>SUMIFS(СВЦЭМ!$D$33:$D$776,СВЦЭМ!$A$33:$A$776,$A122,СВЦЭМ!$B$33:$B$776,T$119)+'СЕТ СН'!$I$11+СВЦЭМ!$D$10+'СЕТ СН'!$I$6-'СЕТ СН'!$I$23</f>
        <v>1122.3375750100001</v>
      </c>
      <c r="U122" s="36">
        <f>SUMIFS(СВЦЭМ!$D$33:$D$776,СВЦЭМ!$A$33:$A$776,$A122,СВЦЭМ!$B$33:$B$776,U$119)+'СЕТ СН'!$I$11+СВЦЭМ!$D$10+'СЕТ СН'!$I$6-'СЕТ СН'!$I$23</f>
        <v>1126.83352702</v>
      </c>
      <c r="V122" s="36">
        <f>SUMIFS(СВЦЭМ!$D$33:$D$776,СВЦЭМ!$A$33:$A$776,$A122,СВЦЭМ!$B$33:$B$776,V$119)+'СЕТ СН'!$I$11+СВЦЭМ!$D$10+'СЕТ СН'!$I$6-'СЕТ СН'!$I$23</f>
        <v>1146.04741709</v>
      </c>
      <c r="W122" s="36">
        <f>SUMIFS(СВЦЭМ!$D$33:$D$776,СВЦЭМ!$A$33:$A$776,$A122,СВЦЭМ!$B$33:$B$776,W$119)+'СЕТ СН'!$I$11+СВЦЭМ!$D$10+'СЕТ СН'!$I$6-'СЕТ СН'!$I$23</f>
        <v>1131.0970875400001</v>
      </c>
      <c r="X122" s="36">
        <f>SUMIFS(СВЦЭМ!$D$33:$D$776,СВЦЭМ!$A$33:$A$776,$A122,СВЦЭМ!$B$33:$B$776,X$119)+'СЕТ СН'!$I$11+СВЦЭМ!$D$10+'СЕТ СН'!$I$6-'СЕТ СН'!$I$23</f>
        <v>1104.88657653</v>
      </c>
      <c r="Y122" s="36">
        <f>SUMIFS(СВЦЭМ!$D$33:$D$776,СВЦЭМ!$A$33:$A$776,$A122,СВЦЭМ!$B$33:$B$776,Y$119)+'СЕТ СН'!$I$11+СВЦЭМ!$D$10+'СЕТ СН'!$I$6-'СЕТ СН'!$I$23</f>
        <v>1182.88195023</v>
      </c>
    </row>
    <row r="123" spans="1:27" ht="15.75" x14ac:dyDescent="0.2">
      <c r="A123" s="35">
        <f t="shared" si="3"/>
        <v>43712</v>
      </c>
      <c r="B123" s="36">
        <f>SUMIFS(СВЦЭМ!$D$33:$D$776,СВЦЭМ!$A$33:$A$776,$A123,СВЦЭМ!$B$33:$B$776,B$119)+'СЕТ СН'!$I$11+СВЦЭМ!$D$10+'СЕТ СН'!$I$6-'СЕТ СН'!$I$23</f>
        <v>1251.7654343000002</v>
      </c>
      <c r="C123" s="36">
        <f>SUMIFS(СВЦЭМ!$D$33:$D$776,СВЦЭМ!$A$33:$A$776,$A123,СВЦЭМ!$B$33:$B$776,C$119)+'СЕТ СН'!$I$11+СВЦЭМ!$D$10+'СЕТ СН'!$I$6-'СЕТ СН'!$I$23</f>
        <v>1256.99710127</v>
      </c>
      <c r="D123" s="36">
        <f>SUMIFS(СВЦЭМ!$D$33:$D$776,СВЦЭМ!$A$33:$A$776,$A123,СВЦЭМ!$B$33:$B$776,D$119)+'СЕТ СН'!$I$11+СВЦЭМ!$D$10+'СЕТ СН'!$I$6-'СЕТ СН'!$I$23</f>
        <v>1251.9011731000001</v>
      </c>
      <c r="E123" s="36">
        <f>SUMIFS(СВЦЭМ!$D$33:$D$776,СВЦЭМ!$A$33:$A$776,$A123,СВЦЭМ!$B$33:$B$776,E$119)+'СЕТ СН'!$I$11+СВЦЭМ!$D$10+'СЕТ СН'!$I$6-'СЕТ СН'!$I$23</f>
        <v>1246.6185868600001</v>
      </c>
      <c r="F123" s="36">
        <f>SUMIFS(СВЦЭМ!$D$33:$D$776,СВЦЭМ!$A$33:$A$776,$A123,СВЦЭМ!$B$33:$B$776,F$119)+'СЕТ СН'!$I$11+СВЦЭМ!$D$10+'СЕТ СН'!$I$6-'СЕТ СН'!$I$23</f>
        <v>1233.8013279300001</v>
      </c>
      <c r="G123" s="36">
        <f>SUMIFS(СВЦЭМ!$D$33:$D$776,СВЦЭМ!$A$33:$A$776,$A123,СВЦЭМ!$B$33:$B$776,G$119)+'СЕТ СН'!$I$11+СВЦЭМ!$D$10+'СЕТ СН'!$I$6-'СЕТ СН'!$I$23</f>
        <v>1246.46248805</v>
      </c>
      <c r="H123" s="36">
        <f>SUMIFS(СВЦЭМ!$D$33:$D$776,СВЦЭМ!$A$33:$A$776,$A123,СВЦЭМ!$B$33:$B$776,H$119)+'СЕТ СН'!$I$11+СВЦЭМ!$D$10+'СЕТ СН'!$I$6-'СЕТ СН'!$I$23</f>
        <v>1216.19390677</v>
      </c>
      <c r="I123" s="36">
        <f>SUMIFS(СВЦЭМ!$D$33:$D$776,СВЦЭМ!$A$33:$A$776,$A123,СВЦЭМ!$B$33:$B$776,I$119)+'СЕТ СН'!$I$11+СВЦЭМ!$D$10+'СЕТ СН'!$I$6-'СЕТ СН'!$I$23</f>
        <v>1204.01523477</v>
      </c>
      <c r="J123" s="36">
        <f>SUMIFS(СВЦЭМ!$D$33:$D$776,СВЦЭМ!$A$33:$A$776,$A123,СВЦЭМ!$B$33:$B$776,J$119)+'СЕТ СН'!$I$11+СВЦЭМ!$D$10+'СЕТ СН'!$I$6-'СЕТ СН'!$I$23</f>
        <v>1192.8915948400002</v>
      </c>
      <c r="K123" s="36">
        <f>SUMIFS(СВЦЭМ!$D$33:$D$776,СВЦЭМ!$A$33:$A$776,$A123,СВЦЭМ!$B$33:$B$776,K$119)+'СЕТ СН'!$I$11+СВЦЭМ!$D$10+'СЕТ СН'!$I$6-'СЕТ СН'!$I$23</f>
        <v>1200.92123182</v>
      </c>
      <c r="L123" s="36">
        <f>SUMIFS(СВЦЭМ!$D$33:$D$776,СВЦЭМ!$A$33:$A$776,$A123,СВЦЭМ!$B$33:$B$776,L$119)+'СЕТ СН'!$I$11+СВЦЭМ!$D$10+'СЕТ СН'!$I$6-'СЕТ СН'!$I$23</f>
        <v>1206.5761592200001</v>
      </c>
      <c r="M123" s="36">
        <f>SUMIFS(СВЦЭМ!$D$33:$D$776,СВЦЭМ!$A$33:$A$776,$A123,СВЦЭМ!$B$33:$B$776,M$119)+'СЕТ СН'!$I$11+СВЦЭМ!$D$10+'СЕТ СН'!$I$6-'СЕТ СН'!$I$23</f>
        <v>1207.4571200600001</v>
      </c>
      <c r="N123" s="36">
        <f>SUMIFS(СВЦЭМ!$D$33:$D$776,СВЦЭМ!$A$33:$A$776,$A123,СВЦЭМ!$B$33:$B$776,N$119)+'СЕТ СН'!$I$11+СВЦЭМ!$D$10+'СЕТ СН'!$I$6-'СЕТ СН'!$I$23</f>
        <v>1204.3394769200002</v>
      </c>
      <c r="O123" s="36">
        <f>SUMIFS(СВЦЭМ!$D$33:$D$776,СВЦЭМ!$A$33:$A$776,$A123,СВЦЭМ!$B$33:$B$776,O$119)+'СЕТ СН'!$I$11+СВЦЭМ!$D$10+'СЕТ СН'!$I$6-'СЕТ СН'!$I$23</f>
        <v>1204.7841279000002</v>
      </c>
      <c r="P123" s="36">
        <f>SUMIFS(СВЦЭМ!$D$33:$D$776,СВЦЭМ!$A$33:$A$776,$A123,СВЦЭМ!$B$33:$B$776,P$119)+'СЕТ СН'!$I$11+СВЦЭМ!$D$10+'СЕТ СН'!$I$6-'СЕТ СН'!$I$23</f>
        <v>1209.36439847</v>
      </c>
      <c r="Q123" s="36">
        <f>SUMIFS(СВЦЭМ!$D$33:$D$776,СВЦЭМ!$A$33:$A$776,$A123,СВЦЭМ!$B$33:$B$776,Q$119)+'СЕТ СН'!$I$11+СВЦЭМ!$D$10+'СЕТ СН'!$I$6-'СЕТ СН'!$I$23</f>
        <v>1204.2375650900001</v>
      </c>
      <c r="R123" s="36">
        <f>SUMIFS(СВЦЭМ!$D$33:$D$776,СВЦЭМ!$A$33:$A$776,$A123,СВЦЭМ!$B$33:$B$776,R$119)+'СЕТ СН'!$I$11+СВЦЭМ!$D$10+'СЕТ СН'!$I$6-'СЕТ СН'!$I$23</f>
        <v>1155.89020375</v>
      </c>
      <c r="S123" s="36">
        <f>SUMIFS(СВЦЭМ!$D$33:$D$776,СВЦЭМ!$A$33:$A$776,$A123,СВЦЭМ!$B$33:$B$776,S$119)+'СЕТ СН'!$I$11+СВЦЭМ!$D$10+'СЕТ СН'!$I$6-'СЕТ СН'!$I$23</f>
        <v>1121.24423669</v>
      </c>
      <c r="T123" s="36">
        <f>SUMIFS(СВЦЭМ!$D$33:$D$776,СВЦЭМ!$A$33:$A$776,$A123,СВЦЭМ!$B$33:$B$776,T$119)+'СЕТ СН'!$I$11+СВЦЭМ!$D$10+'СЕТ СН'!$I$6-'СЕТ СН'!$I$23</f>
        <v>1121.5470652200001</v>
      </c>
      <c r="U123" s="36">
        <f>SUMIFS(СВЦЭМ!$D$33:$D$776,СВЦЭМ!$A$33:$A$776,$A123,СВЦЭМ!$B$33:$B$776,U$119)+'СЕТ СН'!$I$11+СВЦЭМ!$D$10+'СЕТ СН'!$I$6-'СЕТ СН'!$I$23</f>
        <v>1123.1545565200001</v>
      </c>
      <c r="V123" s="36">
        <f>SUMIFS(СВЦЭМ!$D$33:$D$776,СВЦЭМ!$A$33:$A$776,$A123,СВЦЭМ!$B$33:$B$776,V$119)+'СЕТ СН'!$I$11+СВЦЭМ!$D$10+'СЕТ СН'!$I$6-'СЕТ СН'!$I$23</f>
        <v>1135.2609795600001</v>
      </c>
      <c r="W123" s="36">
        <f>SUMIFS(СВЦЭМ!$D$33:$D$776,СВЦЭМ!$A$33:$A$776,$A123,СВЦЭМ!$B$33:$B$776,W$119)+'СЕТ СН'!$I$11+СВЦЭМ!$D$10+'СЕТ СН'!$I$6-'СЕТ СН'!$I$23</f>
        <v>1129.34014394</v>
      </c>
      <c r="X123" s="36">
        <f>SUMIFS(СВЦЭМ!$D$33:$D$776,СВЦЭМ!$A$33:$A$776,$A123,СВЦЭМ!$B$33:$B$776,X$119)+'СЕТ СН'!$I$11+СВЦЭМ!$D$10+'СЕТ СН'!$I$6-'СЕТ СН'!$I$23</f>
        <v>1110.67000405</v>
      </c>
      <c r="Y123" s="36">
        <f>SUMIFS(СВЦЭМ!$D$33:$D$776,СВЦЭМ!$A$33:$A$776,$A123,СВЦЭМ!$B$33:$B$776,Y$119)+'СЕТ СН'!$I$11+СВЦЭМ!$D$10+'СЕТ СН'!$I$6-'СЕТ СН'!$I$23</f>
        <v>1173.0306984600002</v>
      </c>
    </row>
    <row r="124" spans="1:27" ht="15.75" x14ac:dyDescent="0.2">
      <c r="A124" s="35">
        <f t="shared" si="3"/>
        <v>43713</v>
      </c>
      <c r="B124" s="36">
        <f>SUMIFS(СВЦЭМ!$D$33:$D$776,СВЦЭМ!$A$33:$A$776,$A124,СВЦЭМ!$B$33:$B$776,B$119)+'СЕТ СН'!$I$11+СВЦЭМ!$D$10+'СЕТ СН'!$I$6-'СЕТ СН'!$I$23</f>
        <v>1261.7593852500002</v>
      </c>
      <c r="C124" s="36">
        <f>SUMIFS(СВЦЭМ!$D$33:$D$776,СВЦЭМ!$A$33:$A$776,$A124,СВЦЭМ!$B$33:$B$776,C$119)+'СЕТ СН'!$I$11+СВЦЭМ!$D$10+'СЕТ СН'!$I$6-'СЕТ СН'!$I$23</f>
        <v>1254.2459438000001</v>
      </c>
      <c r="D124" s="36">
        <f>SUMIFS(СВЦЭМ!$D$33:$D$776,СВЦЭМ!$A$33:$A$776,$A124,СВЦЭМ!$B$33:$B$776,D$119)+'СЕТ СН'!$I$11+СВЦЭМ!$D$10+'СЕТ СН'!$I$6-'СЕТ СН'!$I$23</f>
        <v>1250.3796861200001</v>
      </c>
      <c r="E124" s="36">
        <f>SUMIFS(СВЦЭМ!$D$33:$D$776,СВЦЭМ!$A$33:$A$776,$A124,СВЦЭМ!$B$33:$B$776,E$119)+'СЕТ СН'!$I$11+СВЦЭМ!$D$10+'СЕТ СН'!$I$6-'СЕТ СН'!$I$23</f>
        <v>1260.06552936</v>
      </c>
      <c r="F124" s="36">
        <f>SUMIFS(СВЦЭМ!$D$33:$D$776,СВЦЭМ!$A$33:$A$776,$A124,СВЦЭМ!$B$33:$B$776,F$119)+'СЕТ СН'!$I$11+СВЦЭМ!$D$10+'СЕТ СН'!$I$6-'СЕТ СН'!$I$23</f>
        <v>1250.06511449</v>
      </c>
      <c r="G124" s="36">
        <f>SUMIFS(СВЦЭМ!$D$33:$D$776,СВЦЭМ!$A$33:$A$776,$A124,СВЦЭМ!$B$33:$B$776,G$119)+'СЕТ СН'!$I$11+СВЦЭМ!$D$10+'СЕТ СН'!$I$6-'СЕТ СН'!$I$23</f>
        <v>1257.1555283800001</v>
      </c>
      <c r="H124" s="36">
        <f>SUMIFS(СВЦЭМ!$D$33:$D$776,СВЦЭМ!$A$33:$A$776,$A124,СВЦЭМ!$B$33:$B$776,H$119)+'СЕТ СН'!$I$11+СВЦЭМ!$D$10+'СЕТ СН'!$I$6-'СЕТ СН'!$I$23</f>
        <v>1249.54962606</v>
      </c>
      <c r="I124" s="36">
        <f>SUMIFS(СВЦЭМ!$D$33:$D$776,СВЦЭМ!$A$33:$A$776,$A124,СВЦЭМ!$B$33:$B$776,I$119)+'СЕТ СН'!$I$11+СВЦЭМ!$D$10+'СЕТ СН'!$I$6-'СЕТ СН'!$I$23</f>
        <v>1193.2045112400001</v>
      </c>
      <c r="J124" s="36">
        <f>SUMIFS(СВЦЭМ!$D$33:$D$776,СВЦЭМ!$A$33:$A$776,$A124,СВЦЭМ!$B$33:$B$776,J$119)+'СЕТ СН'!$I$11+СВЦЭМ!$D$10+'СЕТ СН'!$I$6-'СЕТ СН'!$I$23</f>
        <v>1198.5111698000001</v>
      </c>
      <c r="K124" s="36">
        <f>SUMIFS(СВЦЭМ!$D$33:$D$776,СВЦЭМ!$A$33:$A$776,$A124,СВЦЭМ!$B$33:$B$776,K$119)+'СЕТ СН'!$I$11+СВЦЭМ!$D$10+'СЕТ СН'!$I$6-'СЕТ СН'!$I$23</f>
        <v>1213.0906294700001</v>
      </c>
      <c r="L124" s="36">
        <f>SUMIFS(СВЦЭМ!$D$33:$D$776,СВЦЭМ!$A$33:$A$776,$A124,СВЦЭМ!$B$33:$B$776,L$119)+'СЕТ СН'!$I$11+СВЦЭМ!$D$10+'СЕТ СН'!$I$6-'СЕТ СН'!$I$23</f>
        <v>1220.03229534</v>
      </c>
      <c r="M124" s="36">
        <f>SUMIFS(СВЦЭМ!$D$33:$D$776,СВЦЭМ!$A$33:$A$776,$A124,СВЦЭМ!$B$33:$B$776,M$119)+'СЕТ СН'!$I$11+СВЦЭМ!$D$10+'СЕТ СН'!$I$6-'СЕТ СН'!$I$23</f>
        <v>1214.4522017000002</v>
      </c>
      <c r="N124" s="36">
        <f>SUMIFS(СВЦЭМ!$D$33:$D$776,СВЦЭМ!$A$33:$A$776,$A124,СВЦЭМ!$B$33:$B$776,N$119)+'СЕТ СН'!$I$11+СВЦЭМ!$D$10+'СЕТ СН'!$I$6-'СЕТ СН'!$I$23</f>
        <v>1204.2326517400002</v>
      </c>
      <c r="O124" s="36">
        <f>SUMIFS(СВЦЭМ!$D$33:$D$776,СВЦЭМ!$A$33:$A$776,$A124,СВЦЭМ!$B$33:$B$776,O$119)+'СЕТ СН'!$I$11+СВЦЭМ!$D$10+'СЕТ СН'!$I$6-'СЕТ СН'!$I$23</f>
        <v>1207.3231822</v>
      </c>
      <c r="P124" s="36">
        <f>SUMIFS(СВЦЭМ!$D$33:$D$776,СВЦЭМ!$A$33:$A$776,$A124,СВЦЭМ!$B$33:$B$776,P$119)+'СЕТ СН'!$I$11+СВЦЭМ!$D$10+'СЕТ СН'!$I$6-'СЕТ СН'!$I$23</f>
        <v>1208.61129323</v>
      </c>
      <c r="Q124" s="36">
        <f>SUMIFS(СВЦЭМ!$D$33:$D$776,СВЦЭМ!$A$33:$A$776,$A124,СВЦЭМ!$B$33:$B$776,Q$119)+'СЕТ СН'!$I$11+СВЦЭМ!$D$10+'СЕТ СН'!$I$6-'СЕТ СН'!$I$23</f>
        <v>1191.8113250000001</v>
      </c>
      <c r="R124" s="36">
        <f>SUMIFS(СВЦЭМ!$D$33:$D$776,СВЦЭМ!$A$33:$A$776,$A124,СВЦЭМ!$B$33:$B$776,R$119)+'СЕТ СН'!$I$11+СВЦЭМ!$D$10+'СЕТ СН'!$I$6-'СЕТ СН'!$I$23</f>
        <v>1149.6747218200001</v>
      </c>
      <c r="S124" s="36">
        <f>SUMIFS(СВЦЭМ!$D$33:$D$776,СВЦЭМ!$A$33:$A$776,$A124,СВЦЭМ!$B$33:$B$776,S$119)+'СЕТ СН'!$I$11+СВЦЭМ!$D$10+'СЕТ СН'!$I$6-'СЕТ СН'!$I$23</f>
        <v>1128.8428501000001</v>
      </c>
      <c r="T124" s="36">
        <f>SUMIFS(СВЦЭМ!$D$33:$D$776,СВЦЭМ!$A$33:$A$776,$A124,СВЦЭМ!$B$33:$B$776,T$119)+'СЕТ СН'!$I$11+СВЦЭМ!$D$10+'СЕТ СН'!$I$6-'СЕТ СН'!$I$23</f>
        <v>1158.64908072</v>
      </c>
      <c r="U124" s="36">
        <f>SUMIFS(СВЦЭМ!$D$33:$D$776,СВЦЭМ!$A$33:$A$776,$A124,СВЦЭМ!$B$33:$B$776,U$119)+'СЕТ СН'!$I$11+СВЦЭМ!$D$10+'СЕТ СН'!$I$6-'СЕТ СН'!$I$23</f>
        <v>1134.9253791900001</v>
      </c>
      <c r="V124" s="36">
        <f>SUMIFS(СВЦЭМ!$D$33:$D$776,СВЦЭМ!$A$33:$A$776,$A124,СВЦЭМ!$B$33:$B$776,V$119)+'СЕТ СН'!$I$11+СВЦЭМ!$D$10+'СЕТ СН'!$I$6-'СЕТ СН'!$I$23</f>
        <v>1140.4136142900002</v>
      </c>
      <c r="W124" s="36">
        <f>SUMIFS(СВЦЭМ!$D$33:$D$776,СВЦЭМ!$A$33:$A$776,$A124,СВЦЭМ!$B$33:$B$776,W$119)+'СЕТ СН'!$I$11+СВЦЭМ!$D$10+'СЕТ СН'!$I$6-'СЕТ СН'!$I$23</f>
        <v>1128.30562463</v>
      </c>
      <c r="X124" s="36">
        <f>SUMIFS(СВЦЭМ!$D$33:$D$776,СВЦЭМ!$A$33:$A$776,$A124,СВЦЭМ!$B$33:$B$776,X$119)+'СЕТ СН'!$I$11+СВЦЭМ!$D$10+'СЕТ СН'!$I$6-'СЕТ СН'!$I$23</f>
        <v>1100.10207762</v>
      </c>
      <c r="Y124" s="36">
        <f>SUMIFS(СВЦЭМ!$D$33:$D$776,СВЦЭМ!$A$33:$A$776,$A124,СВЦЭМ!$B$33:$B$776,Y$119)+'СЕТ СН'!$I$11+СВЦЭМ!$D$10+'СЕТ СН'!$I$6-'СЕТ СН'!$I$23</f>
        <v>1135.2501395000002</v>
      </c>
    </row>
    <row r="125" spans="1:27" ht="15.75" x14ac:dyDescent="0.2">
      <c r="A125" s="35">
        <f t="shared" si="3"/>
        <v>43714</v>
      </c>
      <c r="B125" s="36">
        <f>SUMIFS(СВЦЭМ!$D$33:$D$776,СВЦЭМ!$A$33:$A$776,$A125,СВЦЭМ!$B$33:$B$776,B$119)+'СЕТ СН'!$I$11+СВЦЭМ!$D$10+'СЕТ СН'!$I$6-'СЕТ СН'!$I$23</f>
        <v>1149.67375915</v>
      </c>
      <c r="C125" s="36">
        <f>SUMIFS(СВЦЭМ!$D$33:$D$776,СВЦЭМ!$A$33:$A$776,$A125,СВЦЭМ!$B$33:$B$776,C$119)+'СЕТ СН'!$I$11+СВЦЭМ!$D$10+'СЕТ СН'!$I$6-'СЕТ СН'!$I$23</f>
        <v>1220.7377777500001</v>
      </c>
      <c r="D125" s="36">
        <f>SUMIFS(СВЦЭМ!$D$33:$D$776,СВЦЭМ!$A$33:$A$776,$A125,СВЦЭМ!$B$33:$B$776,D$119)+'СЕТ СН'!$I$11+СВЦЭМ!$D$10+'СЕТ СН'!$I$6-'СЕТ СН'!$I$23</f>
        <v>1271.6729165700001</v>
      </c>
      <c r="E125" s="36">
        <f>SUMIFS(СВЦЭМ!$D$33:$D$776,СВЦЭМ!$A$33:$A$776,$A125,СВЦЭМ!$B$33:$B$776,E$119)+'СЕТ СН'!$I$11+СВЦЭМ!$D$10+'СЕТ СН'!$I$6-'СЕТ СН'!$I$23</f>
        <v>1309.7867489</v>
      </c>
      <c r="F125" s="36">
        <f>SUMIFS(СВЦЭМ!$D$33:$D$776,СВЦЭМ!$A$33:$A$776,$A125,СВЦЭМ!$B$33:$B$776,F$119)+'СЕТ СН'!$I$11+СВЦЭМ!$D$10+'СЕТ СН'!$I$6-'СЕТ СН'!$I$23</f>
        <v>1306.5628233300001</v>
      </c>
      <c r="G125" s="36">
        <f>SUMIFS(СВЦЭМ!$D$33:$D$776,СВЦЭМ!$A$33:$A$776,$A125,СВЦЭМ!$B$33:$B$776,G$119)+'СЕТ СН'!$I$11+СВЦЭМ!$D$10+'СЕТ СН'!$I$6-'СЕТ СН'!$I$23</f>
        <v>1290.7953318</v>
      </c>
      <c r="H125" s="36">
        <f>SUMIFS(СВЦЭМ!$D$33:$D$776,СВЦЭМ!$A$33:$A$776,$A125,СВЦЭМ!$B$33:$B$776,H$119)+'СЕТ СН'!$I$11+СВЦЭМ!$D$10+'СЕТ СН'!$I$6-'СЕТ СН'!$I$23</f>
        <v>1246.83723336</v>
      </c>
      <c r="I125" s="36">
        <f>SUMIFS(СВЦЭМ!$D$33:$D$776,СВЦЭМ!$A$33:$A$776,$A125,СВЦЭМ!$B$33:$B$776,I$119)+'СЕТ СН'!$I$11+СВЦЭМ!$D$10+'СЕТ СН'!$I$6-'СЕТ СН'!$I$23</f>
        <v>1212.8157391100001</v>
      </c>
      <c r="J125" s="36">
        <f>SUMIFS(СВЦЭМ!$D$33:$D$776,СВЦЭМ!$A$33:$A$776,$A125,СВЦЭМ!$B$33:$B$776,J$119)+'СЕТ СН'!$I$11+СВЦЭМ!$D$10+'СЕТ СН'!$I$6-'СЕТ СН'!$I$23</f>
        <v>1176.87110022</v>
      </c>
      <c r="K125" s="36">
        <f>SUMIFS(СВЦЭМ!$D$33:$D$776,СВЦЭМ!$A$33:$A$776,$A125,СВЦЭМ!$B$33:$B$776,K$119)+'СЕТ СН'!$I$11+СВЦЭМ!$D$10+'СЕТ СН'!$I$6-'СЕТ СН'!$I$23</f>
        <v>1154.5044424800001</v>
      </c>
      <c r="L125" s="36">
        <f>SUMIFS(СВЦЭМ!$D$33:$D$776,СВЦЭМ!$A$33:$A$776,$A125,СВЦЭМ!$B$33:$B$776,L$119)+'СЕТ СН'!$I$11+СВЦЭМ!$D$10+'СЕТ СН'!$I$6-'СЕТ СН'!$I$23</f>
        <v>1167.1663232600001</v>
      </c>
      <c r="M125" s="36">
        <f>SUMIFS(СВЦЭМ!$D$33:$D$776,СВЦЭМ!$A$33:$A$776,$A125,СВЦЭМ!$B$33:$B$776,M$119)+'СЕТ СН'!$I$11+СВЦЭМ!$D$10+'СЕТ СН'!$I$6-'СЕТ СН'!$I$23</f>
        <v>1140.8337875</v>
      </c>
      <c r="N125" s="36">
        <f>SUMIFS(СВЦЭМ!$D$33:$D$776,СВЦЭМ!$A$33:$A$776,$A125,СВЦЭМ!$B$33:$B$776,N$119)+'СЕТ СН'!$I$11+СВЦЭМ!$D$10+'СЕТ СН'!$I$6-'СЕТ СН'!$I$23</f>
        <v>1138.6250149100001</v>
      </c>
      <c r="O125" s="36">
        <f>SUMIFS(СВЦЭМ!$D$33:$D$776,СВЦЭМ!$A$33:$A$776,$A125,СВЦЭМ!$B$33:$B$776,O$119)+'СЕТ СН'!$I$11+СВЦЭМ!$D$10+'СЕТ СН'!$I$6-'СЕТ СН'!$I$23</f>
        <v>1140.73037419</v>
      </c>
      <c r="P125" s="36">
        <f>SUMIFS(СВЦЭМ!$D$33:$D$776,СВЦЭМ!$A$33:$A$776,$A125,СВЦЭМ!$B$33:$B$776,P$119)+'СЕТ СН'!$I$11+СВЦЭМ!$D$10+'СЕТ СН'!$I$6-'СЕТ СН'!$I$23</f>
        <v>1165.73409313</v>
      </c>
      <c r="Q125" s="36">
        <f>SUMIFS(СВЦЭМ!$D$33:$D$776,СВЦЭМ!$A$33:$A$776,$A125,СВЦЭМ!$B$33:$B$776,Q$119)+'СЕТ СН'!$I$11+СВЦЭМ!$D$10+'СЕТ СН'!$I$6-'СЕТ СН'!$I$23</f>
        <v>1157.98869115</v>
      </c>
      <c r="R125" s="36">
        <f>SUMIFS(СВЦЭМ!$D$33:$D$776,СВЦЭМ!$A$33:$A$776,$A125,СВЦЭМ!$B$33:$B$776,R$119)+'СЕТ СН'!$I$11+СВЦЭМ!$D$10+'СЕТ СН'!$I$6-'СЕТ СН'!$I$23</f>
        <v>1122.81234124</v>
      </c>
      <c r="S125" s="36">
        <f>SUMIFS(СВЦЭМ!$D$33:$D$776,СВЦЭМ!$A$33:$A$776,$A125,СВЦЭМ!$B$33:$B$776,S$119)+'СЕТ СН'!$I$11+СВЦЭМ!$D$10+'СЕТ СН'!$I$6-'СЕТ СН'!$I$23</f>
        <v>1093.26594118</v>
      </c>
      <c r="T125" s="36">
        <f>SUMIFS(СВЦЭМ!$D$33:$D$776,СВЦЭМ!$A$33:$A$776,$A125,СВЦЭМ!$B$33:$B$776,T$119)+'СЕТ СН'!$I$11+СВЦЭМ!$D$10+'СЕТ СН'!$I$6-'СЕТ СН'!$I$23</f>
        <v>1093.2060441800002</v>
      </c>
      <c r="U125" s="36">
        <f>SUMIFS(СВЦЭМ!$D$33:$D$776,СВЦЭМ!$A$33:$A$776,$A125,СВЦЭМ!$B$33:$B$776,U$119)+'СЕТ СН'!$I$11+СВЦЭМ!$D$10+'СЕТ СН'!$I$6-'СЕТ СН'!$I$23</f>
        <v>1095.49302861</v>
      </c>
      <c r="V125" s="36">
        <f>SUMIFS(СВЦЭМ!$D$33:$D$776,СВЦЭМ!$A$33:$A$776,$A125,СВЦЭМ!$B$33:$B$776,V$119)+'СЕТ СН'!$I$11+СВЦЭМ!$D$10+'СЕТ СН'!$I$6-'СЕТ СН'!$I$23</f>
        <v>1112.96463707</v>
      </c>
      <c r="W125" s="36">
        <f>SUMIFS(СВЦЭМ!$D$33:$D$776,СВЦЭМ!$A$33:$A$776,$A125,СВЦЭМ!$B$33:$B$776,W$119)+'СЕТ СН'!$I$11+СВЦЭМ!$D$10+'СЕТ СН'!$I$6-'СЕТ СН'!$I$23</f>
        <v>1103.8040496900001</v>
      </c>
      <c r="X125" s="36">
        <f>SUMIFS(СВЦЭМ!$D$33:$D$776,СВЦЭМ!$A$33:$A$776,$A125,СВЦЭМ!$B$33:$B$776,X$119)+'СЕТ СН'!$I$11+СВЦЭМ!$D$10+'СЕТ СН'!$I$6-'СЕТ СН'!$I$23</f>
        <v>1096.69320522</v>
      </c>
      <c r="Y125" s="36">
        <f>SUMIFS(СВЦЭМ!$D$33:$D$776,СВЦЭМ!$A$33:$A$776,$A125,СВЦЭМ!$B$33:$B$776,Y$119)+'СЕТ СН'!$I$11+СВЦЭМ!$D$10+'СЕТ СН'!$I$6-'СЕТ СН'!$I$23</f>
        <v>1162.8251880600001</v>
      </c>
    </row>
    <row r="126" spans="1:27" ht="15.75" x14ac:dyDescent="0.2">
      <c r="A126" s="35">
        <f t="shared" si="3"/>
        <v>43715</v>
      </c>
      <c r="B126" s="36">
        <f>SUMIFS(СВЦЭМ!$D$33:$D$776,СВЦЭМ!$A$33:$A$776,$A126,СВЦЭМ!$B$33:$B$776,B$119)+'СЕТ СН'!$I$11+СВЦЭМ!$D$10+'СЕТ СН'!$I$6-'СЕТ СН'!$I$23</f>
        <v>1194.5909392999999</v>
      </c>
      <c r="C126" s="36">
        <f>SUMIFS(СВЦЭМ!$D$33:$D$776,СВЦЭМ!$A$33:$A$776,$A126,СВЦЭМ!$B$33:$B$776,C$119)+'СЕТ СН'!$I$11+СВЦЭМ!$D$10+'СЕТ СН'!$I$6-'СЕТ СН'!$I$23</f>
        <v>1234.7120860100001</v>
      </c>
      <c r="D126" s="36">
        <f>SUMIFS(СВЦЭМ!$D$33:$D$776,СВЦЭМ!$A$33:$A$776,$A126,СВЦЭМ!$B$33:$B$776,D$119)+'СЕТ СН'!$I$11+СВЦЭМ!$D$10+'СЕТ СН'!$I$6-'СЕТ СН'!$I$23</f>
        <v>1256.4239219999999</v>
      </c>
      <c r="E126" s="36">
        <f>SUMIFS(СВЦЭМ!$D$33:$D$776,СВЦЭМ!$A$33:$A$776,$A126,СВЦЭМ!$B$33:$B$776,E$119)+'СЕТ СН'!$I$11+СВЦЭМ!$D$10+'СЕТ СН'!$I$6-'СЕТ СН'!$I$23</f>
        <v>1267.2123247700001</v>
      </c>
      <c r="F126" s="36">
        <f>SUMIFS(СВЦЭМ!$D$33:$D$776,СВЦЭМ!$A$33:$A$776,$A126,СВЦЭМ!$B$33:$B$776,F$119)+'СЕТ СН'!$I$11+СВЦЭМ!$D$10+'СЕТ СН'!$I$6-'СЕТ СН'!$I$23</f>
        <v>1271.86254955</v>
      </c>
      <c r="G126" s="36">
        <f>SUMIFS(СВЦЭМ!$D$33:$D$776,СВЦЭМ!$A$33:$A$776,$A126,СВЦЭМ!$B$33:$B$776,G$119)+'СЕТ СН'!$I$11+СВЦЭМ!$D$10+'СЕТ СН'!$I$6-'СЕТ СН'!$I$23</f>
        <v>1274.9729037300001</v>
      </c>
      <c r="H126" s="36">
        <f>SUMIFS(СВЦЭМ!$D$33:$D$776,СВЦЭМ!$A$33:$A$776,$A126,СВЦЭМ!$B$33:$B$776,H$119)+'СЕТ СН'!$I$11+СВЦЭМ!$D$10+'СЕТ СН'!$I$6-'СЕТ СН'!$I$23</f>
        <v>1270.00759081</v>
      </c>
      <c r="I126" s="36">
        <f>SUMIFS(СВЦЭМ!$D$33:$D$776,СВЦЭМ!$A$33:$A$776,$A126,СВЦЭМ!$B$33:$B$776,I$119)+'СЕТ СН'!$I$11+СВЦЭМ!$D$10+'СЕТ СН'!$I$6-'СЕТ СН'!$I$23</f>
        <v>1187.3612493000001</v>
      </c>
      <c r="J126" s="36">
        <f>SUMIFS(СВЦЭМ!$D$33:$D$776,СВЦЭМ!$A$33:$A$776,$A126,СВЦЭМ!$B$33:$B$776,J$119)+'СЕТ СН'!$I$11+СВЦЭМ!$D$10+'СЕТ СН'!$I$6-'СЕТ СН'!$I$23</f>
        <v>1149.97274064</v>
      </c>
      <c r="K126" s="36">
        <f>SUMIFS(СВЦЭМ!$D$33:$D$776,СВЦЭМ!$A$33:$A$776,$A126,СВЦЭМ!$B$33:$B$776,K$119)+'СЕТ СН'!$I$11+СВЦЭМ!$D$10+'СЕТ СН'!$I$6-'СЕТ СН'!$I$23</f>
        <v>1149.68686278</v>
      </c>
      <c r="L126" s="36">
        <f>SUMIFS(СВЦЭМ!$D$33:$D$776,СВЦЭМ!$A$33:$A$776,$A126,СВЦЭМ!$B$33:$B$776,L$119)+'СЕТ СН'!$I$11+СВЦЭМ!$D$10+'СЕТ СН'!$I$6-'СЕТ СН'!$I$23</f>
        <v>1176.14032686</v>
      </c>
      <c r="M126" s="36">
        <f>SUMIFS(СВЦЭМ!$D$33:$D$776,СВЦЭМ!$A$33:$A$776,$A126,СВЦЭМ!$B$33:$B$776,M$119)+'СЕТ СН'!$I$11+СВЦЭМ!$D$10+'СЕТ СН'!$I$6-'СЕТ СН'!$I$23</f>
        <v>1136.94634965</v>
      </c>
      <c r="N126" s="36">
        <f>SUMIFS(СВЦЭМ!$D$33:$D$776,СВЦЭМ!$A$33:$A$776,$A126,СВЦЭМ!$B$33:$B$776,N$119)+'СЕТ СН'!$I$11+СВЦЭМ!$D$10+'СЕТ СН'!$I$6-'СЕТ СН'!$I$23</f>
        <v>1182.5582249399999</v>
      </c>
      <c r="O126" s="36">
        <f>SUMIFS(СВЦЭМ!$D$33:$D$776,СВЦЭМ!$A$33:$A$776,$A126,СВЦЭМ!$B$33:$B$776,O$119)+'СЕТ СН'!$I$11+СВЦЭМ!$D$10+'СЕТ СН'!$I$6-'СЕТ СН'!$I$23</f>
        <v>1154.15052629</v>
      </c>
      <c r="P126" s="36">
        <f>SUMIFS(СВЦЭМ!$D$33:$D$776,СВЦЭМ!$A$33:$A$776,$A126,СВЦЭМ!$B$33:$B$776,P$119)+'СЕТ СН'!$I$11+СВЦЭМ!$D$10+'СЕТ СН'!$I$6-'СЕТ СН'!$I$23</f>
        <v>1154.38366679</v>
      </c>
      <c r="Q126" s="36">
        <f>SUMIFS(СВЦЭМ!$D$33:$D$776,СВЦЭМ!$A$33:$A$776,$A126,СВЦЭМ!$B$33:$B$776,Q$119)+'СЕТ СН'!$I$11+СВЦЭМ!$D$10+'СЕТ СН'!$I$6-'СЕТ СН'!$I$23</f>
        <v>1152.2558053600001</v>
      </c>
      <c r="R126" s="36">
        <f>SUMIFS(СВЦЭМ!$D$33:$D$776,СВЦЭМ!$A$33:$A$776,$A126,СВЦЭМ!$B$33:$B$776,R$119)+'СЕТ СН'!$I$11+СВЦЭМ!$D$10+'СЕТ СН'!$I$6-'СЕТ СН'!$I$23</f>
        <v>1114.42984428</v>
      </c>
      <c r="S126" s="36">
        <f>SUMIFS(СВЦЭМ!$D$33:$D$776,СВЦЭМ!$A$33:$A$776,$A126,СВЦЭМ!$B$33:$B$776,S$119)+'СЕТ СН'!$I$11+СВЦЭМ!$D$10+'СЕТ СН'!$I$6-'СЕТ СН'!$I$23</f>
        <v>1089.4420027400001</v>
      </c>
      <c r="T126" s="36">
        <f>SUMIFS(СВЦЭМ!$D$33:$D$776,СВЦЭМ!$A$33:$A$776,$A126,СВЦЭМ!$B$33:$B$776,T$119)+'СЕТ СН'!$I$11+СВЦЭМ!$D$10+'СЕТ СН'!$I$6-'СЕТ СН'!$I$23</f>
        <v>1090.57723902</v>
      </c>
      <c r="U126" s="36">
        <f>SUMIFS(СВЦЭМ!$D$33:$D$776,СВЦЭМ!$A$33:$A$776,$A126,СВЦЭМ!$B$33:$B$776,U$119)+'СЕТ СН'!$I$11+СВЦЭМ!$D$10+'СЕТ СН'!$I$6-'СЕТ СН'!$I$23</f>
        <v>1093.39314995</v>
      </c>
      <c r="V126" s="36">
        <f>SUMIFS(СВЦЭМ!$D$33:$D$776,СВЦЭМ!$A$33:$A$776,$A126,СВЦЭМ!$B$33:$B$776,V$119)+'СЕТ СН'!$I$11+СВЦЭМ!$D$10+'СЕТ СН'!$I$6-'СЕТ СН'!$I$23</f>
        <v>1107.95119955</v>
      </c>
      <c r="W126" s="36">
        <f>SUMIFS(СВЦЭМ!$D$33:$D$776,СВЦЭМ!$A$33:$A$776,$A126,СВЦЭМ!$B$33:$B$776,W$119)+'СЕТ СН'!$I$11+СВЦЭМ!$D$10+'СЕТ СН'!$I$6-'СЕТ СН'!$I$23</f>
        <v>1103.5111791900001</v>
      </c>
      <c r="X126" s="36">
        <f>SUMIFS(СВЦЭМ!$D$33:$D$776,СВЦЭМ!$A$33:$A$776,$A126,СВЦЭМ!$B$33:$B$776,X$119)+'СЕТ СН'!$I$11+СВЦЭМ!$D$10+'СЕТ СН'!$I$6-'СЕТ СН'!$I$23</f>
        <v>1084.42866237</v>
      </c>
      <c r="Y126" s="36">
        <f>SUMIFS(СВЦЭМ!$D$33:$D$776,СВЦЭМ!$A$33:$A$776,$A126,СВЦЭМ!$B$33:$B$776,Y$119)+'СЕТ СН'!$I$11+СВЦЭМ!$D$10+'СЕТ СН'!$I$6-'СЕТ СН'!$I$23</f>
        <v>1150.69740617</v>
      </c>
    </row>
    <row r="127" spans="1:27" ht="15.75" x14ac:dyDescent="0.2">
      <c r="A127" s="35">
        <f t="shared" si="3"/>
        <v>43716</v>
      </c>
      <c r="B127" s="36">
        <f>SUMIFS(СВЦЭМ!$D$33:$D$776,СВЦЭМ!$A$33:$A$776,$A127,СВЦЭМ!$B$33:$B$776,B$119)+'СЕТ СН'!$I$11+СВЦЭМ!$D$10+'СЕТ СН'!$I$6-'СЕТ СН'!$I$23</f>
        <v>1196.35015372</v>
      </c>
      <c r="C127" s="36">
        <f>SUMIFS(СВЦЭМ!$D$33:$D$776,СВЦЭМ!$A$33:$A$776,$A127,СВЦЭМ!$B$33:$B$776,C$119)+'СЕТ СН'!$I$11+СВЦЭМ!$D$10+'СЕТ СН'!$I$6-'СЕТ СН'!$I$23</f>
        <v>1227.5867759600001</v>
      </c>
      <c r="D127" s="36">
        <f>SUMIFS(СВЦЭМ!$D$33:$D$776,СВЦЭМ!$A$33:$A$776,$A127,СВЦЭМ!$B$33:$B$776,D$119)+'СЕТ СН'!$I$11+СВЦЭМ!$D$10+'СЕТ СН'!$I$6-'СЕТ СН'!$I$23</f>
        <v>1243.47677103</v>
      </c>
      <c r="E127" s="36">
        <f>SUMIFS(СВЦЭМ!$D$33:$D$776,СВЦЭМ!$A$33:$A$776,$A127,СВЦЭМ!$B$33:$B$776,E$119)+'СЕТ СН'!$I$11+СВЦЭМ!$D$10+'СЕТ СН'!$I$6-'СЕТ СН'!$I$23</f>
        <v>1255.0086690800001</v>
      </c>
      <c r="F127" s="36">
        <f>SUMIFS(СВЦЭМ!$D$33:$D$776,СВЦЭМ!$A$33:$A$776,$A127,СВЦЭМ!$B$33:$B$776,F$119)+'СЕТ СН'!$I$11+СВЦЭМ!$D$10+'СЕТ СН'!$I$6-'СЕТ СН'!$I$23</f>
        <v>1257.32063077</v>
      </c>
      <c r="G127" s="36">
        <f>SUMIFS(СВЦЭМ!$D$33:$D$776,СВЦЭМ!$A$33:$A$776,$A127,СВЦЭМ!$B$33:$B$776,G$119)+'СЕТ СН'!$I$11+СВЦЭМ!$D$10+'СЕТ СН'!$I$6-'СЕТ СН'!$I$23</f>
        <v>1254.28407004</v>
      </c>
      <c r="H127" s="36">
        <f>SUMIFS(СВЦЭМ!$D$33:$D$776,СВЦЭМ!$A$33:$A$776,$A127,СВЦЭМ!$B$33:$B$776,H$119)+'СЕТ СН'!$I$11+СВЦЭМ!$D$10+'СЕТ СН'!$I$6-'СЕТ СН'!$I$23</f>
        <v>1232.53425326</v>
      </c>
      <c r="I127" s="36">
        <f>SUMIFS(СВЦЭМ!$D$33:$D$776,СВЦЭМ!$A$33:$A$776,$A127,СВЦЭМ!$B$33:$B$776,I$119)+'СЕТ СН'!$I$11+СВЦЭМ!$D$10+'СЕТ СН'!$I$6-'СЕТ СН'!$I$23</f>
        <v>1212.1627345700001</v>
      </c>
      <c r="J127" s="36">
        <f>SUMIFS(СВЦЭМ!$D$33:$D$776,СВЦЭМ!$A$33:$A$776,$A127,СВЦЭМ!$B$33:$B$776,J$119)+'СЕТ СН'!$I$11+СВЦЭМ!$D$10+'СЕТ СН'!$I$6-'СЕТ СН'!$I$23</f>
        <v>1193.49500676</v>
      </c>
      <c r="K127" s="36">
        <f>SUMIFS(СВЦЭМ!$D$33:$D$776,СВЦЭМ!$A$33:$A$776,$A127,СВЦЭМ!$B$33:$B$776,K$119)+'СЕТ СН'!$I$11+СВЦЭМ!$D$10+'СЕТ СН'!$I$6-'СЕТ СН'!$I$23</f>
        <v>1167.47525978</v>
      </c>
      <c r="L127" s="36">
        <f>SUMIFS(СВЦЭМ!$D$33:$D$776,СВЦЭМ!$A$33:$A$776,$A127,СВЦЭМ!$B$33:$B$776,L$119)+'СЕТ СН'!$I$11+СВЦЭМ!$D$10+'СЕТ СН'!$I$6-'СЕТ СН'!$I$23</f>
        <v>1168.5435965000001</v>
      </c>
      <c r="M127" s="36">
        <f>SUMIFS(СВЦЭМ!$D$33:$D$776,СВЦЭМ!$A$33:$A$776,$A127,СВЦЭМ!$B$33:$B$776,M$119)+'СЕТ СН'!$I$11+СВЦЭМ!$D$10+'СЕТ СН'!$I$6-'СЕТ СН'!$I$23</f>
        <v>1144.2968028400001</v>
      </c>
      <c r="N127" s="36">
        <f>SUMIFS(СВЦЭМ!$D$33:$D$776,СВЦЭМ!$A$33:$A$776,$A127,СВЦЭМ!$B$33:$B$776,N$119)+'СЕТ СН'!$I$11+СВЦЭМ!$D$10+'СЕТ СН'!$I$6-'СЕТ СН'!$I$23</f>
        <v>1152.2533016700002</v>
      </c>
      <c r="O127" s="36">
        <f>SUMIFS(СВЦЭМ!$D$33:$D$776,СВЦЭМ!$A$33:$A$776,$A127,СВЦЭМ!$B$33:$B$776,O$119)+'СЕТ СН'!$I$11+СВЦЭМ!$D$10+'СЕТ СН'!$I$6-'СЕТ СН'!$I$23</f>
        <v>1156.1404696700001</v>
      </c>
      <c r="P127" s="36">
        <f>SUMIFS(СВЦЭМ!$D$33:$D$776,СВЦЭМ!$A$33:$A$776,$A127,СВЦЭМ!$B$33:$B$776,P$119)+'СЕТ СН'!$I$11+СВЦЭМ!$D$10+'СЕТ СН'!$I$6-'СЕТ СН'!$I$23</f>
        <v>1153.4957993400001</v>
      </c>
      <c r="Q127" s="36">
        <f>SUMIFS(СВЦЭМ!$D$33:$D$776,СВЦЭМ!$A$33:$A$776,$A127,СВЦЭМ!$B$33:$B$776,Q$119)+'СЕТ СН'!$I$11+СВЦЭМ!$D$10+'СЕТ СН'!$I$6-'СЕТ СН'!$I$23</f>
        <v>1161.6632346200001</v>
      </c>
      <c r="R127" s="36">
        <f>SUMIFS(СВЦЭМ!$D$33:$D$776,СВЦЭМ!$A$33:$A$776,$A127,СВЦЭМ!$B$33:$B$776,R$119)+'СЕТ СН'!$I$11+СВЦЭМ!$D$10+'СЕТ СН'!$I$6-'СЕТ СН'!$I$23</f>
        <v>1121.09749427</v>
      </c>
      <c r="S127" s="36">
        <f>SUMIFS(СВЦЭМ!$D$33:$D$776,СВЦЭМ!$A$33:$A$776,$A127,СВЦЭМ!$B$33:$B$776,S$119)+'СЕТ СН'!$I$11+СВЦЭМ!$D$10+'СЕТ СН'!$I$6-'СЕТ СН'!$I$23</f>
        <v>1086.9246747300001</v>
      </c>
      <c r="T127" s="36">
        <f>SUMIFS(СВЦЭМ!$D$33:$D$776,СВЦЭМ!$A$33:$A$776,$A127,СВЦЭМ!$B$33:$B$776,T$119)+'СЕТ СН'!$I$11+СВЦЭМ!$D$10+'СЕТ СН'!$I$6-'СЕТ СН'!$I$23</f>
        <v>1093.27938649</v>
      </c>
      <c r="U127" s="36">
        <f>SUMIFS(СВЦЭМ!$D$33:$D$776,СВЦЭМ!$A$33:$A$776,$A127,СВЦЭМ!$B$33:$B$776,U$119)+'СЕТ СН'!$I$11+СВЦЭМ!$D$10+'СЕТ СН'!$I$6-'СЕТ СН'!$I$23</f>
        <v>1104.4518916700001</v>
      </c>
      <c r="V127" s="36">
        <f>SUMIFS(СВЦЭМ!$D$33:$D$776,СВЦЭМ!$A$33:$A$776,$A127,СВЦЭМ!$B$33:$B$776,V$119)+'СЕТ СН'!$I$11+СВЦЭМ!$D$10+'СЕТ СН'!$I$6-'СЕТ СН'!$I$23</f>
        <v>1126.0181897</v>
      </c>
      <c r="W127" s="36">
        <f>SUMIFS(СВЦЭМ!$D$33:$D$776,СВЦЭМ!$A$33:$A$776,$A127,СВЦЭМ!$B$33:$B$776,W$119)+'СЕТ СН'!$I$11+СВЦЭМ!$D$10+'СЕТ СН'!$I$6-'СЕТ СН'!$I$23</f>
        <v>1119.5389150000001</v>
      </c>
      <c r="X127" s="36">
        <f>SUMIFS(СВЦЭМ!$D$33:$D$776,СВЦЭМ!$A$33:$A$776,$A127,СВЦЭМ!$B$33:$B$776,X$119)+'СЕТ СН'!$I$11+СВЦЭМ!$D$10+'СЕТ СН'!$I$6-'СЕТ СН'!$I$23</f>
        <v>1078.43677275</v>
      </c>
      <c r="Y127" s="36">
        <f>SUMIFS(СВЦЭМ!$D$33:$D$776,СВЦЭМ!$A$33:$A$776,$A127,СВЦЭМ!$B$33:$B$776,Y$119)+'СЕТ СН'!$I$11+СВЦЭМ!$D$10+'СЕТ СН'!$I$6-'СЕТ СН'!$I$23</f>
        <v>1100.96659578</v>
      </c>
    </row>
    <row r="128" spans="1:27" ht="15.75" x14ac:dyDescent="0.2">
      <c r="A128" s="35">
        <f t="shared" si="3"/>
        <v>43717</v>
      </c>
      <c r="B128" s="36">
        <f>SUMIFS(СВЦЭМ!$D$33:$D$776,СВЦЭМ!$A$33:$A$776,$A128,СВЦЭМ!$B$33:$B$776,B$119)+'СЕТ СН'!$I$11+СВЦЭМ!$D$10+'СЕТ СН'!$I$6-'СЕТ СН'!$I$23</f>
        <v>1163.7749403100001</v>
      </c>
      <c r="C128" s="36">
        <f>SUMIFS(СВЦЭМ!$D$33:$D$776,СВЦЭМ!$A$33:$A$776,$A128,СВЦЭМ!$B$33:$B$776,C$119)+'СЕТ СН'!$I$11+СВЦЭМ!$D$10+'СЕТ СН'!$I$6-'СЕТ СН'!$I$23</f>
        <v>1248.6574672700001</v>
      </c>
      <c r="D128" s="36">
        <f>SUMIFS(СВЦЭМ!$D$33:$D$776,СВЦЭМ!$A$33:$A$776,$A128,СВЦЭМ!$B$33:$B$776,D$119)+'СЕТ СН'!$I$11+СВЦЭМ!$D$10+'СЕТ СН'!$I$6-'СЕТ СН'!$I$23</f>
        <v>1266.66409316</v>
      </c>
      <c r="E128" s="36">
        <f>SUMIFS(СВЦЭМ!$D$33:$D$776,СВЦЭМ!$A$33:$A$776,$A128,СВЦЭМ!$B$33:$B$776,E$119)+'СЕТ СН'!$I$11+СВЦЭМ!$D$10+'СЕТ СН'!$I$6-'СЕТ СН'!$I$23</f>
        <v>1287.4130531200001</v>
      </c>
      <c r="F128" s="36">
        <f>SUMIFS(СВЦЭМ!$D$33:$D$776,СВЦЭМ!$A$33:$A$776,$A128,СВЦЭМ!$B$33:$B$776,F$119)+'СЕТ СН'!$I$11+СВЦЭМ!$D$10+'СЕТ СН'!$I$6-'СЕТ СН'!$I$23</f>
        <v>1289.7319455700001</v>
      </c>
      <c r="G128" s="36">
        <f>SUMIFS(СВЦЭМ!$D$33:$D$776,СВЦЭМ!$A$33:$A$776,$A128,СВЦЭМ!$B$33:$B$776,G$119)+'СЕТ СН'!$I$11+СВЦЭМ!$D$10+'СЕТ СН'!$I$6-'СЕТ СН'!$I$23</f>
        <v>1282.7021681200001</v>
      </c>
      <c r="H128" s="36">
        <f>SUMIFS(СВЦЭМ!$D$33:$D$776,СВЦЭМ!$A$33:$A$776,$A128,СВЦЭМ!$B$33:$B$776,H$119)+'СЕТ СН'!$I$11+СВЦЭМ!$D$10+'СЕТ СН'!$I$6-'СЕТ СН'!$I$23</f>
        <v>1221.9096780700002</v>
      </c>
      <c r="I128" s="36">
        <f>SUMIFS(СВЦЭМ!$D$33:$D$776,СВЦЭМ!$A$33:$A$776,$A128,СВЦЭМ!$B$33:$B$776,I$119)+'СЕТ СН'!$I$11+СВЦЭМ!$D$10+'СЕТ СН'!$I$6-'СЕТ СН'!$I$23</f>
        <v>1170.0779438</v>
      </c>
      <c r="J128" s="36">
        <f>SUMIFS(СВЦЭМ!$D$33:$D$776,СВЦЭМ!$A$33:$A$776,$A128,СВЦЭМ!$B$33:$B$776,J$119)+'СЕТ СН'!$I$11+СВЦЭМ!$D$10+'СЕТ СН'!$I$6-'СЕТ СН'!$I$23</f>
        <v>1121.9452530200001</v>
      </c>
      <c r="K128" s="36">
        <f>SUMIFS(СВЦЭМ!$D$33:$D$776,СВЦЭМ!$A$33:$A$776,$A128,СВЦЭМ!$B$33:$B$776,K$119)+'СЕТ СН'!$I$11+СВЦЭМ!$D$10+'СЕТ СН'!$I$6-'СЕТ СН'!$I$23</f>
        <v>1100.37095669</v>
      </c>
      <c r="L128" s="36">
        <f>SUMIFS(СВЦЭМ!$D$33:$D$776,СВЦЭМ!$A$33:$A$776,$A128,СВЦЭМ!$B$33:$B$776,L$119)+'СЕТ СН'!$I$11+СВЦЭМ!$D$10+'СЕТ СН'!$I$6-'СЕТ СН'!$I$23</f>
        <v>1097.8282638800001</v>
      </c>
      <c r="M128" s="36">
        <f>SUMIFS(СВЦЭМ!$D$33:$D$776,СВЦЭМ!$A$33:$A$776,$A128,СВЦЭМ!$B$33:$B$776,M$119)+'СЕТ СН'!$I$11+СВЦЭМ!$D$10+'СЕТ СН'!$I$6-'СЕТ СН'!$I$23</f>
        <v>1092.9463357900001</v>
      </c>
      <c r="N128" s="36">
        <f>SUMIFS(СВЦЭМ!$D$33:$D$776,СВЦЭМ!$A$33:$A$776,$A128,СВЦЭМ!$B$33:$B$776,N$119)+'СЕТ СН'!$I$11+СВЦЭМ!$D$10+'СЕТ СН'!$I$6-'СЕТ СН'!$I$23</f>
        <v>1097.7056211900001</v>
      </c>
      <c r="O128" s="36">
        <f>SUMIFS(СВЦЭМ!$D$33:$D$776,СВЦЭМ!$A$33:$A$776,$A128,СВЦЭМ!$B$33:$B$776,O$119)+'СЕТ СН'!$I$11+СВЦЭМ!$D$10+'СЕТ СН'!$I$6-'СЕТ СН'!$I$23</f>
        <v>1101.20795722</v>
      </c>
      <c r="P128" s="36">
        <f>SUMIFS(СВЦЭМ!$D$33:$D$776,СВЦЭМ!$A$33:$A$776,$A128,СВЦЭМ!$B$33:$B$776,P$119)+'СЕТ СН'!$I$11+СВЦЭМ!$D$10+'СЕТ СН'!$I$6-'СЕТ СН'!$I$23</f>
        <v>1105.5933769200001</v>
      </c>
      <c r="Q128" s="36">
        <f>SUMIFS(СВЦЭМ!$D$33:$D$776,СВЦЭМ!$A$33:$A$776,$A128,СВЦЭМ!$B$33:$B$776,Q$119)+'СЕТ СН'!$I$11+СВЦЭМ!$D$10+'СЕТ СН'!$I$6-'СЕТ СН'!$I$23</f>
        <v>1111.83173242</v>
      </c>
      <c r="R128" s="36">
        <f>SUMIFS(СВЦЭМ!$D$33:$D$776,СВЦЭМ!$A$33:$A$776,$A128,СВЦЭМ!$B$33:$B$776,R$119)+'СЕТ СН'!$I$11+СВЦЭМ!$D$10+'СЕТ СН'!$I$6-'СЕТ СН'!$I$23</f>
        <v>1107.3684850900001</v>
      </c>
      <c r="S128" s="36">
        <f>SUMIFS(СВЦЭМ!$D$33:$D$776,СВЦЭМ!$A$33:$A$776,$A128,СВЦЭМ!$B$33:$B$776,S$119)+'СЕТ СН'!$I$11+СВЦЭМ!$D$10+'СЕТ СН'!$I$6-'СЕТ СН'!$I$23</f>
        <v>1107.16301656</v>
      </c>
      <c r="T128" s="36">
        <f>SUMIFS(СВЦЭМ!$D$33:$D$776,СВЦЭМ!$A$33:$A$776,$A128,СВЦЭМ!$B$33:$B$776,T$119)+'СЕТ СН'!$I$11+СВЦЭМ!$D$10+'СЕТ СН'!$I$6-'СЕТ СН'!$I$23</f>
        <v>1096.0307321800001</v>
      </c>
      <c r="U128" s="36">
        <f>SUMIFS(СВЦЭМ!$D$33:$D$776,СВЦЭМ!$A$33:$A$776,$A128,СВЦЭМ!$B$33:$B$776,U$119)+'СЕТ СН'!$I$11+СВЦЭМ!$D$10+'СЕТ СН'!$I$6-'СЕТ СН'!$I$23</f>
        <v>1101.22036224</v>
      </c>
      <c r="V128" s="36">
        <f>SUMIFS(СВЦЭМ!$D$33:$D$776,СВЦЭМ!$A$33:$A$776,$A128,СВЦЭМ!$B$33:$B$776,V$119)+'СЕТ СН'!$I$11+СВЦЭМ!$D$10+'СЕТ СН'!$I$6-'СЕТ СН'!$I$23</f>
        <v>1119.2507172400001</v>
      </c>
      <c r="W128" s="36">
        <f>SUMIFS(СВЦЭМ!$D$33:$D$776,СВЦЭМ!$A$33:$A$776,$A128,СВЦЭМ!$B$33:$B$776,W$119)+'СЕТ СН'!$I$11+СВЦЭМ!$D$10+'СЕТ СН'!$I$6-'СЕТ СН'!$I$23</f>
        <v>1111.38156338</v>
      </c>
      <c r="X128" s="36">
        <f>SUMIFS(СВЦЭМ!$D$33:$D$776,СВЦЭМ!$A$33:$A$776,$A128,СВЦЭМ!$B$33:$B$776,X$119)+'СЕТ СН'!$I$11+СВЦЭМ!$D$10+'СЕТ СН'!$I$6-'СЕТ СН'!$I$23</f>
        <v>1100.7943170800002</v>
      </c>
      <c r="Y128" s="36">
        <f>SUMIFS(СВЦЭМ!$D$33:$D$776,СВЦЭМ!$A$33:$A$776,$A128,СВЦЭМ!$B$33:$B$776,Y$119)+'СЕТ СН'!$I$11+СВЦЭМ!$D$10+'СЕТ СН'!$I$6-'СЕТ СН'!$I$23</f>
        <v>1136.87813471</v>
      </c>
    </row>
    <row r="129" spans="1:25" ht="15.75" x14ac:dyDescent="0.2">
      <c r="A129" s="35">
        <f t="shared" si="3"/>
        <v>43718</v>
      </c>
      <c r="B129" s="36">
        <f>SUMIFS(СВЦЭМ!$D$33:$D$776,СВЦЭМ!$A$33:$A$776,$A129,СВЦЭМ!$B$33:$B$776,B$119)+'СЕТ СН'!$I$11+СВЦЭМ!$D$10+'СЕТ СН'!$I$6-'СЕТ СН'!$I$23</f>
        <v>1181.6574786000001</v>
      </c>
      <c r="C129" s="36">
        <f>SUMIFS(СВЦЭМ!$D$33:$D$776,СВЦЭМ!$A$33:$A$776,$A129,СВЦЭМ!$B$33:$B$776,C$119)+'СЕТ СН'!$I$11+СВЦЭМ!$D$10+'СЕТ СН'!$I$6-'СЕТ СН'!$I$23</f>
        <v>1203.35682589</v>
      </c>
      <c r="D129" s="36">
        <f>SUMIFS(СВЦЭМ!$D$33:$D$776,СВЦЭМ!$A$33:$A$776,$A129,СВЦЭМ!$B$33:$B$776,D$119)+'СЕТ СН'!$I$11+СВЦЭМ!$D$10+'СЕТ СН'!$I$6-'СЕТ СН'!$I$23</f>
        <v>1218.73110531</v>
      </c>
      <c r="E129" s="36">
        <f>SUMIFS(СВЦЭМ!$D$33:$D$776,СВЦЭМ!$A$33:$A$776,$A129,СВЦЭМ!$B$33:$B$776,E$119)+'СЕТ СН'!$I$11+СВЦЭМ!$D$10+'СЕТ СН'!$I$6-'СЕТ СН'!$I$23</f>
        <v>1221.8378621300001</v>
      </c>
      <c r="F129" s="36">
        <f>SUMIFS(СВЦЭМ!$D$33:$D$776,СВЦЭМ!$A$33:$A$776,$A129,СВЦЭМ!$B$33:$B$776,F$119)+'СЕТ СН'!$I$11+СВЦЭМ!$D$10+'СЕТ СН'!$I$6-'СЕТ СН'!$I$23</f>
        <v>1211.7890402</v>
      </c>
      <c r="G129" s="36">
        <f>SUMIFS(СВЦЭМ!$D$33:$D$776,СВЦЭМ!$A$33:$A$776,$A129,СВЦЭМ!$B$33:$B$776,G$119)+'СЕТ СН'!$I$11+СВЦЭМ!$D$10+'СЕТ СН'!$I$6-'СЕТ СН'!$I$23</f>
        <v>1208.48461107</v>
      </c>
      <c r="H129" s="36">
        <f>SUMIFS(СВЦЭМ!$D$33:$D$776,СВЦЭМ!$A$33:$A$776,$A129,СВЦЭМ!$B$33:$B$776,H$119)+'СЕТ СН'!$I$11+СВЦЭМ!$D$10+'СЕТ СН'!$I$6-'СЕТ СН'!$I$23</f>
        <v>1185.8262983</v>
      </c>
      <c r="I129" s="36">
        <f>SUMIFS(СВЦЭМ!$D$33:$D$776,СВЦЭМ!$A$33:$A$776,$A129,СВЦЭМ!$B$33:$B$776,I$119)+'СЕТ СН'!$I$11+СВЦЭМ!$D$10+'СЕТ СН'!$I$6-'СЕТ СН'!$I$23</f>
        <v>1175.8452499100001</v>
      </c>
      <c r="J129" s="36">
        <f>SUMIFS(СВЦЭМ!$D$33:$D$776,СВЦЭМ!$A$33:$A$776,$A129,СВЦЭМ!$B$33:$B$776,J$119)+'СЕТ СН'!$I$11+СВЦЭМ!$D$10+'СЕТ СН'!$I$6-'СЕТ СН'!$I$23</f>
        <v>1198.5294138000002</v>
      </c>
      <c r="K129" s="36">
        <f>SUMIFS(СВЦЭМ!$D$33:$D$776,СВЦЭМ!$A$33:$A$776,$A129,СВЦЭМ!$B$33:$B$776,K$119)+'СЕТ СН'!$I$11+СВЦЭМ!$D$10+'СЕТ СН'!$I$6-'СЕТ СН'!$I$23</f>
        <v>1199.4405731100001</v>
      </c>
      <c r="L129" s="36">
        <f>SUMIFS(СВЦЭМ!$D$33:$D$776,СВЦЭМ!$A$33:$A$776,$A129,СВЦЭМ!$B$33:$B$776,L$119)+'СЕТ СН'!$I$11+СВЦЭМ!$D$10+'СЕТ СН'!$I$6-'СЕТ СН'!$I$23</f>
        <v>1210.73586316</v>
      </c>
      <c r="M129" s="36">
        <f>SUMIFS(СВЦЭМ!$D$33:$D$776,СВЦЭМ!$A$33:$A$776,$A129,СВЦЭМ!$B$33:$B$776,M$119)+'СЕТ СН'!$I$11+СВЦЭМ!$D$10+'СЕТ СН'!$I$6-'СЕТ СН'!$I$23</f>
        <v>1203.6719829400001</v>
      </c>
      <c r="N129" s="36">
        <f>SUMIFS(СВЦЭМ!$D$33:$D$776,СВЦЭМ!$A$33:$A$776,$A129,СВЦЭМ!$B$33:$B$776,N$119)+'СЕТ СН'!$I$11+СВЦЭМ!$D$10+'СЕТ СН'!$I$6-'СЕТ СН'!$I$23</f>
        <v>1198.9998441400001</v>
      </c>
      <c r="O129" s="36">
        <f>SUMIFS(СВЦЭМ!$D$33:$D$776,СВЦЭМ!$A$33:$A$776,$A129,СВЦЭМ!$B$33:$B$776,O$119)+'СЕТ СН'!$I$11+СВЦЭМ!$D$10+'СЕТ СН'!$I$6-'СЕТ СН'!$I$23</f>
        <v>1198.7335661300001</v>
      </c>
      <c r="P129" s="36">
        <f>SUMIFS(СВЦЭМ!$D$33:$D$776,СВЦЭМ!$A$33:$A$776,$A129,СВЦЭМ!$B$33:$B$776,P$119)+'СЕТ СН'!$I$11+СВЦЭМ!$D$10+'СЕТ СН'!$I$6-'СЕТ СН'!$I$23</f>
        <v>1199.6857885900001</v>
      </c>
      <c r="Q129" s="36">
        <f>SUMIFS(СВЦЭМ!$D$33:$D$776,СВЦЭМ!$A$33:$A$776,$A129,СВЦЭМ!$B$33:$B$776,Q$119)+'СЕТ СН'!$I$11+СВЦЭМ!$D$10+'СЕТ СН'!$I$6-'СЕТ СН'!$I$23</f>
        <v>1195.64678609</v>
      </c>
      <c r="R129" s="36">
        <f>SUMIFS(СВЦЭМ!$D$33:$D$776,СВЦЭМ!$A$33:$A$776,$A129,СВЦЭМ!$B$33:$B$776,R$119)+'СЕТ СН'!$I$11+СВЦЭМ!$D$10+'СЕТ СН'!$I$6-'СЕТ СН'!$I$23</f>
        <v>1190.73134428</v>
      </c>
      <c r="S129" s="36">
        <f>SUMIFS(СВЦЭМ!$D$33:$D$776,СВЦЭМ!$A$33:$A$776,$A129,СВЦЭМ!$B$33:$B$776,S$119)+'СЕТ СН'!$I$11+СВЦЭМ!$D$10+'СЕТ СН'!$I$6-'СЕТ СН'!$I$23</f>
        <v>1185.4124637500001</v>
      </c>
      <c r="T129" s="36">
        <f>SUMIFS(СВЦЭМ!$D$33:$D$776,СВЦЭМ!$A$33:$A$776,$A129,СВЦЭМ!$B$33:$B$776,T$119)+'СЕТ СН'!$I$11+СВЦЭМ!$D$10+'СЕТ СН'!$I$6-'СЕТ СН'!$I$23</f>
        <v>1194.60605401</v>
      </c>
      <c r="U129" s="36">
        <f>SUMIFS(СВЦЭМ!$D$33:$D$776,СВЦЭМ!$A$33:$A$776,$A129,СВЦЭМ!$B$33:$B$776,U$119)+'СЕТ СН'!$I$11+СВЦЭМ!$D$10+'СЕТ СН'!$I$6-'СЕТ СН'!$I$23</f>
        <v>1206.03216509</v>
      </c>
      <c r="V129" s="36">
        <f>SUMIFS(СВЦЭМ!$D$33:$D$776,СВЦЭМ!$A$33:$A$776,$A129,СВЦЭМ!$B$33:$B$776,V$119)+'СЕТ СН'!$I$11+СВЦЭМ!$D$10+'СЕТ СН'!$I$6-'СЕТ СН'!$I$23</f>
        <v>1219.18430618</v>
      </c>
      <c r="W129" s="36">
        <f>SUMIFS(СВЦЭМ!$D$33:$D$776,СВЦЭМ!$A$33:$A$776,$A129,СВЦЭМ!$B$33:$B$776,W$119)+'СЕТ СН'!$I$11+СВЦЭМ!$D$10+'СЕТ СН'!$I$6-'СЕТ СН'!$I$23</f>
        <v>1202.35743075</v>
      </c>
      <c r="X129" s="36">
        <f>SUMIFS(СВЦЭМ!$D$33:$D$776,СВЦЭМ!$A$33:$A$776,$A129,СВЦЭМ!$B$33:$B$776,X$119)+'СЕТ СН'!$I$11+СВЦЭМ!$D$10+'СЕТ СН'!$I$6-'СЕТ СН'!$I$23</f>
        <v>1173.9548816500001</v>
      </c>
      <c r="Y129" s="36">
        <f>SUMIFS(СВЦЭМ!$D$33:$D$776,СВЦЭМ!$A$33:$A$776,$A129,СВЦЭМ!$B$33:$B$776,Y$119)+'СЕТ СН'!$I$11+СВЦЭМ!$D$10+'СЕТ СН'!$I$6-'СЕТ СН'!$I$23</f>
        <v>1188.78262595</v>
      </c>
    </row>
    <row r="130" spans="1:25" ht="15.75" x14ac:dyDescent="0.2">
      <c r="A130" s="35">
        <f t="shared" si="3"/>
        <v>43719</v>
      </c>
      <c r="B130" s="36">
        <f>SUMIFS(СВЦЭМ!$D$33:$D$776,СВЦЭМ!$A$33:$A$776,$A130,СВЦЭМ!$B$33:$B$776,B$119)+'СЕТ СН'!$I$11+СВЦЭМ!$D$10+'СЕТ СН'!$I$6-'СЕТ СН'!$I$23</f>
        <v>1276.8930738500001</v>
      </c>
      <c r="C130" s="36">
        <f>SUMIFS(СВЦЭМ!$D$33:$D$776,СВЦЭМ!$A$33:$A$776,$A130,СВЦЭМ!$B$33:$B$776,C$119)+'СЕТ СН'!$I$11+СВЦЭМ!$D$10+'СЕТ СН'!$I$6-'СЕТ СН'!$I$23</f>
        <v>1306.77663437</v>
      </c>
      <c r="D130" s="36">
        <f>SUMIFS(СВЦЭМ!$D$33:$D$776,СВЦЭМ!$A$33:$A$776,$A130,СВЦЭМ!$B$33:$B$776,D$119)+'СЕТ СН'!$I$11+СВЦЭМ!$D$10+'СЕТ СН'!$I$6-'СЕТ СН'!$I$23</f>
        <v>1337.70469067</v>
      </c>
      <c r="E130" s="36">
        <f>SUMIFS(СВЦЭМ!$D$33:$D$776,СВЦЭМ!$A$33:$A$776,$A130,СВЦЭМ!$B$33:$B$776,E$119)+'СЕТ СН'!$I$11+СВЦЭМ!$D$10+'СЕТ СН'!$I$6-'СЕТ СН'!$I$23</f>
        <v>1347.0170671200001</v>
      </c>
      <c r="F130" s="36">
        <f>SUMIFS(СВЦЭМ!$D$33:$D$776,СВЦЭМ!$A$33:$A$776,$A130,СВЦЭМ!$B$33:$B$776,F$119)+'СЕТ СН'!$I$11+СВЦЭМ!$D$10+'СЕТ СН'!$I$6-'СЕТ СН'!$I$23</f>
        <v>1354.2630366600001</v>
      </c>
      <c r="G130" s="36">
        <f>SUMIFS(СВЦЭМ!$D$33:$D$776,СВЦЭМ!$A$33:$A$776,$A130,СВЦЭМ!$B$33:$B$776,G$119)+'СЕТ СН'!$I$11+СВЦЭМ!$D$10+'СЕТ СН'!$I$6-'СЕТ СН'!$I$23</f>
        <v>1332.1964816300001</v>
      </c>
      <c r="H130" s="36">
        <f>SUMIFS(СВЦЭМ!$D$33:$D$776,СВЦЭМ!$A$33:$A$776,$A130,СВЦЭМ!$B$33:$B$776,H$119)+'СЕТ СН'!$I$11+СВЦЭМ!$D$10+'СЕТ СН'!$I$6-'СЕТ СН'!$I$23</f>
        <v>1281.1693002100001</v>
      </c>
      <c r="I130" s="36">
        <f>SUMIFS(СВЦЭМ!$D$33:$D$776,СВЦЭМ!$A$33:$A$776,$A130,СВЦЭМ!$B$33:$B$776,I$119)+'СЕТ СН'!$I$11+СВЦЭМ!$D$10+'СЕТ СН'!$I$6-'СЕТ СН'!$I$23</f>
        <v>1237.63293428</v>
      </c>
      <c r="J130" s="36">
        <f>SUMIFS(СВЦЭМ!$D$33:$D$776,СВЦЭМ!$A$33:$A$776,$A130,СВЦЭМ!$B$33:$B$776,J$119)+'СЕТ СН'!$I$11+СВЦЭМ!$D$10+'СЕТ СН'!$I$6-'СЕТ СН'!$I$23</f>
        <v>1193.75651571</v>
      </c>
      <c r="K130" s="36">
        <f>SUMIFS(СВЦЭМ!$D$33:$D$776,СВЦЭМ!$A$33:$A$776,$A130,СВЦЭМ!$B$33:$B$776,K$119)+'СЕТ СН'!$I$11+СВЦЭМ!$D$10+'СЕТ СН'!$I$6-'СЕТ СН'!$I$23</f>
        <v>1186.7554520600002</v>
      </c>
      <c r="L130" s="36">
        <f>SUMIFS(СВЦЭМ!$D$33:$D$776,СВЦЭМ!$A$33:$A$776,$A130,СВЦЭМ!$B$33:$B$776,L$119)+'СЕТ СН'!$I$11+СВЦЭМ!$D$10+'СЕТ СН'!$I$6-'СЕТ СН'!$I$23</f>
        <v>1189.5953786600001</v>
      </c>
      <c r="M130" s="36">
        <f>SUMIFS(СВЦЭМ!$D$33:$D$776,СВЦЭМ!$A$33:$A$776,$A130,СВЦЭМ!$B$33:$B$776,M$119)+'СЕТ СН'!$I$11+СВЦЭМ!$D$10+'СЕТ СН'!$I$6-'СЕТ СН'!$I$23</f>
        <v>1181.91836453</v>
      </c>
      <c r="N130" s="36">
        <f>SUMIFS(СВЦЭМ!$D$33:$D$776,СВЦЭМ!$A$33:$A$776,$A130,СВЦЭМ!$B$33:$B$776,N$119)+'СЕТ СН'!$I$11+СВЦЭМ!$D$10+'СЕТ СН'!$I$6-'СЕТ СН'!$I$23</f>
        <v>1189.3946562400001</v>
      </c>
      <c r="O130" s="36">
        <f>SUMIFS(СВЦЭМ!$D$33:$D$776,СВЦЭМ!$A$33:$A$776,$A130,СВЦЭМ!$B$33:$B$776,O$119)+'СЕТ СН'!$I$11+СВЦЭМ!$D$10+'СЕТ СН'!$I$6-'СЕТ СН'!$I$23</f>
        <v>1198.8712943</v>
      </c>
      <c r="P130" s="36">
        <f>SUMIFS(СВЦЭМ!$D$33:$D$776,СВЦЭМ!$A$33:$A$776,$A130,СВЦЭМ!$B$33:$B$776,P$119)+'СЕТ СН'!$I$11+СВЦЭМ!$D$10+'СЕТ СН'!$I$6-'СЕТ СН'!$I$23</f>
        <v>1204.25289015</v>
      </c>
      <c r="Q130" s="36">
        <f>SUMIFS(СВЦЭМ!$D$33:$D$776,СВЦЭМ!$A$33:$A$776,$A130,СВЦЭМ!$B$33:$B$776,Q$119)+'СЕТ СН'!$I$11+СВЦЭМ!$D$10+'СЕТ СН'!$I$6-'СЕТ СН'!$I$23</f>
        <v>1210.9167600600001</v>
      </c>
      <c r="R130" s="36">
        <f>SUMIFS(СВЦЭМ!$D$33:$D$776,СВЦЭМ!$A$33:$A$776,$A130,СВЦЭМ!$B$33:$B$776,R$119)+'СЕТ СН'!$I$11+СВЦЭМ!$D$10+'СЕТ СН'!$I$6-'СЕТ СН'!$I$23</f>
        <v>1197.91618629</v>
      </c>
      <c r="S130" s="36">
        <f>SUMIFS(СВЦЭМ!$D$33:$D$776,СВЦЭМ!$A$33:$A$776,$A130,СВЦЭМ!$B$33:$B$776,S$119)+'СЕТ СН'!$I$11+СВЦЭМ!$D$10+'СЕТ СН'!$I$6-'СЕТ СН'!$I$23</f>
        <v>1199.8807132700001</v>
      </c>
      <c r="T130" s="36">
        <f>SUMIFS(СВЦЭМ!$D$33:$D$776,СВЦЭМ!$A$33:$A$776,$A130,СВЦЭМ!$B$33:$B$776,T$119)+'СЕТ СН'!$I$11+СВЦЭМ!$D$10+'СЕТ СН'!$I$6-'СЕТ СН'!$I$23</f>
        <v>1197.34127395</v>
      </c>
      <c r="U130" s="36">
        <f>SUMIFS(СВЦЭМ!$D$33:$D$776,СВЦЭМ!$A$33:$A$776,$A130,СВЦЭМ!$B$33:$B$776,U$119)+'СЕТ СН'!$I$11+СВЦЭМ!$D$10+'СЕТ СН'!$I$6-'СЕТ СН'!$I$23</f>
        <v>1200.38141584</v>
      </c>
      <c r="V130" s="36">
        <f>SUMIFS(СВЦЭМ!$D$33:$D$776,СВЦЭМ!$A$33:$A$776,$A130,СВЦЭМ!$B$33:$B$776,V$119)+'СЕТ СН'!$I$11+СВЦЭМ!$D$10+'СЕТ СН'!$I$6-'СЕТ СН'!$I$23</f>
        <v>1210.5342678500001</v>
      </c>
      <c r="W130" s="36">
        <f>SUMIFS(СВЦЭМ!$D$33:$D$776,СВЦЭМ!$A$33:$A$776,$A130,СВЦЭМ!$B$33:$B$776,W$119)+'СЕТ СН'!$I$11+СВЦЭМ!$D$10+'СЕТ СН'!$I$6-'СЕТ СН'!$I$23</f>
        <v>1194.0813271</v>
      </c>
      <c r="X130" s="36">
        <f>SUMIFS(СВЦЭМ!$D$33:$D$776,СВЦЭМ!$A$33:$A$776,$A130,СВЦЭМ!$B$33:$B$776,X$119)+'СЕТ СН'!$I$11+СВЦЭМ!$D$10+'СЕТ СН'!$I$6-'СЕТ СН'!$I$23</f>
        <v>1175.9812942600001</v>
      </c>
      <c r="Y130" s="36">
        <f>SUMIFS(СВЦЭМ!$D$33:$D$776,СВЦЭМ!$A$33:$A$776,$A130,СВЦЭМ!$B$33:$B$776,Y$119)+'СЕТ СН'!$I$11+СВЦЭМ!$D$10+'СЕТ СН'!$I$6-'СЕТ СН'!$I$23</f>
        <v>1188.7108900600001</v>
      </c>
    </row>
    <row r="131" spans="1:25" ht="15.75" x14ac:dyDescent="0.2">
      <c r="A131" s="35">
        <f t="shared" si="3"/>
        <v>43720</v>
      </c>
      <c r="B131" s="36">
        <f>SUMIFS(СВЦЭМ!$D$33:$D$776,СВЦЭМ!$A$33:$A$776,$A131,СВЦЭМ!$B$33:$B$776,B$119)+'СЕТ СН'!$I$11+СВЦЭМ!$D$10+'СЕТ СН'!$I$6-'СЕТ СН'!$I$23</f>
        <v>1249.72684205</v>
      </c>
      <c r="C131" s="36">
        <f>SUMIFS(СВЦЭМ!$D$33:$D$776,СВЦЭМ!$A$33:$A$776,$A131,СВЦЭМ!$B$33:$B$776,C$119)+'СЕТ СН'!$I$11+СВЦЭМ!$D$10+'СЕТ СН'!$I$6-'СЕТ СН'!$I$23</f>
        <v>1274.12093286</v>
      </c>
      <c r="D131" s="36">
        <f>SUMIFS(СВЦЭМ!$D$33:$D$776,СВЦЭМ!$A$33:$A$776,$A131,СВЦЭМ!$B$33:$B$776,D$119)+'СЕТ СН'!$I$11+СВЦЭМ!$D$10+'СЕТ СН'!$I$6-'СЕТ СН'!$I$23</f>
        <v>1293.4585123500001</v>
      </c>
      <c r="E131" s="36">
        <f>SUMIFS(СВЦЭМ!$D$33:$D$776,СВЦЭМ!$A$33:$A$776,$A131,СВЦЭМ!$B$33:$B$776,E$119)+'СЕТ СН'!$I$11+СВЦЭМ!$D$10+'СЕТ СН'!$I$6-'СЕТ СН'!$I$23</f>
        <v>1306.24764592</v>
      </c>
      <c r="F131" s="36">
        <f>SUMIFS(СВЦЭМ!$D$33:$D$776,СВЦЭМ!$A$33:$A$776,$A131,СВЦЭМ!$B$33:$B$776,F$119)+'СЕТ СН'!$I$11+СВЦЭМ!$D$10+'СЕТ СН'!$I$6-'СЕТ СН'!$I$23</f>
        <v>1310.4905060200001</v>
      </c>
      <c r="G131" s="36">
        <f>SUMIFS(СВЦЭМ!$D$33:$D$776,СВЦЭМ!$A$33:$A$776,$A131,СВЦЭМ!$B$33:$B$776,G$119)+'СЕТ СН'!$I$11+СВЦЭМ!$D$10+'СЕТ СН'!$I$6-'СЕТ СН'!$I$23</f>
        <v>1287.4299587800001</v>
      </c>
      <c r="H131" s="36">
        <f>SUMIFS(СВЦЭМ!$D$33:$D$776,СВЦЭМ!$A$33:$A$776,$A131,СВЦЭМ!$B$33:$B$776,H$119)+'СЕТ СН'!$I$11+СВЦЭМ!$D$10+'СЕТ СН'!$I$6-'СЕТ СН'!$I$23</f>
        <v>1240.90898436</v>
      </c>
      <c r="I131" s="36">
        <f>SUMIFS(СВЦЭМ!$D$33:$D$776,СВЦЭМ!$A$33:$A$776,$A131,СВЦЭМ!$B$33:$B$776,I$119)+'СЕТ СН'!$I$11+СВЦЭМ!$D$10+'СЕТ СН'!$I$6-'СЕТ СН'!$I$23</f>
        <v>1187.7346827700001</v>
      </c>
      <c r="J131" s="36">
        <f>SUMIFS(СВЦЭМ!$D$33:$D$776,СВЦЭМ!$A$33:$A$776,$A131,СВЦЭМ!$B$33:$B$776,J$119)+'СЕТ СН'!$I$11+СВЦЭМ!$D$10+'СЕТ СН'!$I$6-'СЕТ СН'!$I$23</f>
        <v>1150.96971955</v>
      </c>
      <c r="K131" s="36">
        <f>SUMIFS(СВЦЭМ!$D$33:$D$776,СВЦЭМ!$A$33:$A$776,$A131,СВЦЭМ!$B$33:$B$776,K$119)+'СЕТ СН'!$I$11+СВЦЭМ!$D$10+'СЕТ СН'!$I$6-'СЕТ СН'!$I$23</f>
        <v>1153.5896900100001</v>
      </c>
      <c r="L131" s="36">
        <f>SUMIFS(СВЦЭМ!$D$33:$D$776,СВЦЭМ!$A$33:$A$776,$A131,СВЦЭМ!$B$33:$B$776,L$119)+'СЕТ СН'!$I$11+СВЦЭМ!$D$10+'СЕТ СН'!$I$6-'СЕТ СН'!$I$23</f>
        <v>1166.2072683900001</v>
      </c>
      <c r="M131" s="36">
        <f>SUMIFS(СВЦЭМ!$D$33:$D$776,СВЦЭМ!$A$33:$A$776,$A131,СВЦЭМ!$B$33:$B$776,M$119)+'СЕТ СН'!$I$11+СВЦЭМ!$D$10+'СЕТ СН'!$I$6-'СЕТ СН'!$I$23</f>
        <v>1159.37040632</v>
      </c>
      <c r="N131" s="36">
        <f>SUMIFS(СВЦЭМ!$D$33:$D$776,СВЦЭМ!$A$33:$A$776,$A131,СВЦЭМ!$B$33:$B$776,N$119)+'СЕТ СН'!$I$11+СВЦЭМ!$D$10+'СЕТ СН'!$I$6-'СЕТ СН'!$I$23</f>
        <v>1149.97817418</v>
      </c>
      <c r="O131" s="36">
        <f>SUMIFS(СВЦЭМ!$D$33:$D$776,СВЦЭМ!$A$33:$A$776,$A131,СВЦЭМ!$B$33:$B$776,O$119)+'СЕТ СН'!$I$11+СВЦЭМ!$D$10+'СЕТ СН'!$I$6-'СЕТ СН'!$I$23</f>
        <v>1151.8905298100001</v>
      </c>
      <c r="P131" s="36">
        <f>SUMIFS(СВЦЭМ!$D$33:$D$776,СВЦЭМ!$A$33:$A$776,$A131,СВЦЭМ!$B$33:$B$776,P$119)+'СЕТ СН'!$I$11+СВЦЭМ!$D$10+'СЕТ СН'!$I$6-'СЕТ СН'!$I$23</f>
        <v>1151.8157831000001</v>
      </c>
      <c r="Q131" s="36">
        <f>SUMIFS(СВЦЭМ!$D$33:$D$776,СВЦЭМ!$A$33:$A$776,$A131,СВЦЭМ!$B$33:$B$776,Q$119)+'СЕТ СН'!$I$11+СВЦЭМ!$D$10+'СЕТ СН'!$I$6-'СЕТ СН'!$I$23</f>
        <v>1142.10166097</v>
      </c>
      <c r="R131" s="36">
        <f>SUMIFS(СВЦЭМ!$D$33:$D$776,СВЦЭМ!$A$33:$A$776,$A131,СВЦЭМ!$B$33:$B$776,R$119)+'СЕТ СН'!$I$11+СВЦЭМ!$D$10+'СЕТ СН'!$I$6-'СЕТ СН'!$I$23</f>
        <v>1137.80571872</v>
      </c>
      <c r="S131" s="36">
        <f>SUMIFS(СВЦЭМ!$D$33:$D$776,СВЦЭМ!$A$33:$A$776,$A131,СВЦЭМ!$B$33:$B$776,S$119)+'СЕТ СН'!$I$11+СВЦЭМ!$D$10+'СЕТ СН'!$I$6-'СЕТ СН'!$I$23</f>
        <v>1140.2607346500001</v>
      </c>
      <c r="T131" s="36">
        <f>SUMIFS(СВЦЭМ!$D$33:$D$776,СВЦЭМ!$A$33:$A$776,$A131,СВЦЭМ!$B$33:$B$776,T$119)+'СЕТ СН'!$I$11+СВЦЭМ!$D$10+'СЕТ СН'!$I$6-'СЕТ СН'!$I$23</f>
        <v>1146.0504359900001</v>
      </c>
      <c r="U131" s="36">
        <f>SUMIFS(СВЦЭМ!$D$33:$D$776,СВЦЭМ!$A$33:$A$776,$A131,СВЦЭМ!$B$33:$B$776,U$119)+'СЕТ СН'!$I$11+СВЦЭМ!$D$10+'СЕТ СН'!$I$6-'СЕТ СН'!$I$23</f>
        <v>1166.06945868</v>
      </c>
      <c r="V131" s="36">
        <f>SUMIFS(СВЦЭМ!$D$33:$D$776,СВЦЭМ!$A$33:$A$776,$A131,СВЦЭМ!$B$33:$B$776,V$119)+'СЕТ СН'!$I$11+СВЦЭМ!$D$10+'СЕТ СН'!$I$6-'СЕТ СН'!$I$23</f>
        <v>1188.74453124</v>
      </c>
      <c r="W131" s="36">
        <f>SUMIFS(СВЦЭМ!$D$33:$D$776,СВЦЭМ!$A$33:$A$776,$A131,СВЦЭМ!$B$33:$B$776,W$119)+'СЕТ СН'!$I$11+СВЦЭМ!$D$10+'СЕТ СН'!$I$6-'СЕТ СН'!$I$23</f>
        <v>1167.69889792</v>
      </c>
      <c r="X131" s="36">
        <f>SUMIFS(СВЦЭМ!$D$33:$D$776,СВЦЭМ!$A$33:$A$776,$A131,СВЦЭМ!$B$33:$B$776,X$119)+'СЕТ СН'!$I$11+СВЦЭМ!$D$10+'СЕТ СН'!$I$6-'СЕТ СН'!$I$23</f>
        <v>1154.07202325</v>
      </c>
      <c r="Y131" s="36">
        <f>SUMIFS(СВЦЭМ!$D$33:$D$776,СВЦЭМ!$A$33:$A$776,$A131,СВЦЭМ!$B$33:$B$776,Y$119)+'СЕТ СН'!$I$11+СВЦЭМ!$D$10+'СЕТ СН'!$I$6-'СЕТ СН'!$I$23</f>
        <v>1198.49345984</v>
      </c>
    </row>
    <row r="132" spans="1:25" ht="15.75" x14ac:dyDescent="0.2">
      <c r="A132" s="35">
        <f t="shared" si="3"/>
        <v>43721</v>
      </c>
      <c r="B132" s="36">
        <f>SUMIFS(СВЦЭМ!$D$33:$D$776,СВЦЭМ!$A$33:$A$776,$A132,СВЦЭМ!$B$33:$B$776,B$119)+'СЕТ СН'!$I$11+СВЦЭМ!$D$10+'СЕТ СН'!$I$6-'СЕТ СН'!$I$23</f>
        <v>1205.2506565000001</v>
      </c>
      <c r="C132" s="36">
        <f>SUMIFS(СВЦЭМ!$D$33:$D$776,СВЦЭМ!$A$33:$A$776,$A132,СВЦЭМ!$B$33:$B$776,C$119)+'СЕТ СН'!$I$11+СВЦЭМ!$D$10+'СЕТ СН'!$I$6-'СЕТ СН'!$I$23</f>
        <v>1248.56540883</v>
      </c>
      <c r="D132" s="36">
        <f>SUMIFS(СВЦЭМ!$D$33:$D$776,СВЦЭМ!$A$33:$A$776,$A132,СВЦЭМ!$B$33:$B$776,D$119)+'СЕТ СН'!$I$11+СВЦЭМ!$D$10+'СЕТ СН'!$I$6-'СЕТ СН'!$I$23</f>
        <v>1265.4339166300001</v>
      </c>
      <c r="E132" s="36">
        <f>SUMIFS(СВЦЭМ!$D$33:$D$776,СВЦЭМ!$A$33:$A$776,$A132,СВЦЭМ!$B$33:$B$776,E$119)+'СЕТ СН'!$I$11+СВЦЭМ!$D$10+'СЕТ СН'!$I$6-'СЕТ СН'!$I$23</f>
        <v>1277.99662005</v>
      </c>
      <c r="F132" s="36">
        <f>SUMIFS(СВЦЭМ!$D$33:$D$776,СВЦЭМ!$A$33:$A$776,$A132,СВЦЭМ!$B$33:$B$776,F$119)+'СЕТ СН'!$I$11+СВЦЭМ!$D$10+'СЕТ СН'!$I$6-'СЕТ СН'!$I$23</f>
        <v>1282.86997696</v>
      </c>
      <c r="G132" s="36">
        <f>SUMIFS(СВЦЭМ!$D$33:$D$776,СВЦЭМ!$A$33:$A$776,$A132,СВЦЭМ!$B$33:$B$776,G$119)+'СЕТ СН'!$I$11+СВЦЭМ!$D$10+'СЕТ СН'!$I$6-'СЕТ СН'!$I$23</f>
        <v>1251.5046248800002</v>
      </c>
      <c r="H132" s="36">
        <f>SUMIFS(СВЦЭМ!$D$33:$D$776,СВЦЭМ!$A$33:$A$776,$A132,СВЦЭМ!$B$33:$B$776,H$119)+'СЕТ СН'!$I$11+СВЦЭМ!$D$10+'СЕТ СН'!$I$6-'СЕТ СН'!$I$23</f>
        <v>1210.3530536000001</v>
      </c>
      <c r="I132" s="36">
        <f>SUMIFS(СВЦЭМ!$D$33:$D$776,СВЦЭМ!$A$33:$A$776,$A132,СВЦЭМ!$B$33:$B$776,I$119)+'СЕТ СН'!$I$11+СВЦЭМ!$D$10+'СЕТ СН'!$I$6-'СЕТ СН'!$I$23</f>
        <v>1183.2426829400001</v>
      </c>
      <c r="J132" s="36">
        <f>SUMIFS(СВЦЭМ!$D$33:$D$776,СВЦЭМ!$A$33:$A$776,$A132,СВЦЭМ!$B$33:$B$776,J$119)+'СЕТ СН'!$I$11+СВЦЭМ!$D$10+'СЕТ СН'!$I$6-'СЕТ СН'!$I$23</f>
        <v>1169.3476772500001</v>
      </c>
      <c r="K132" s="36">
        <f>SUMIFS(СВЦЭМ!$D$33:$D$776,СВЦЭМ!$A$33:$A$776,$A132,СВЦЭМ!$B$33:$B$776,K$119)+'СЕТ СН'!$I$11+СВЦЭМ!$D$10+'СЕТ СН'!$I$6-'СЕТ СН'!$I$23</f>
        <v>1144.84365809</v>
      </c>
      <c r="L132" s="36">
        <f>SUMIFS(СВЦЭМ!$D$33:$D$776,СВЦЭМ!$A$33:$A$776,$A132,СВЦЭМ!$B$33:$B$776,L$119)+'СЕТ СН'!$I$11+СВЦЭМ!$D$10+'СЕТ СН'!$I$6-'СЕТ СН'!$I$23</f>
        <v>1138.3365226600001</v>
      </c>
      <c r="M132" s="36">
        <f>SUMIFS(СВЦЭМ!$D$33:$D$776,СВЦЭМ!$A$33:$A$776,$A132,СВЦЭМ!$B$33:$B$776,M$119)+'СЕТ СН'!$I$11+СВЦЭМ!$D$10+'СЕТ СН'!$I$6-'СЕТ СН'!$I$23</f>
        <v>1139.24086878</v>
      </c>
      <c r="N132" s="36">
        <f>SUMIFS(СВЦЭМ!$D$33:$D$776,СВЦЭМ!$A$33:$A$776,$A132,СВЦЭМ!$B$33:$B$776,N$119)+'СЕТ СН'!$I$11+СВЦЭМ!$D$10+'СЕТ СН'!$I$6-'СЕТ СН'!$I$23</f>
        <v>1152.9854795600002</v>
      </c>
      <c r="O132" s="36">
        <f>SUMIFS(СВЦЭМ!$D$33:$D$776,СВЦЭМ!$A$33:$A$776,$A132,СВЦЭМ!$B$33:$B$776,O$119)+'СЕТ СН'!$I$11+СВЦЭМ!$D$10+'СЕТ СН'!$I$6-'СЕТ СН'!$I$23</f>
        <v>1158.7958793400001</v>
      </c>
      <c r="P132" s="36">
        <f>SUMIFS(СВЦЭМ!$D$33:$D$776,СВЦЭМ!$A$33:$A$776,$A132,СВЦЭМ!$B$33:$B$776,P$119)+'СЕТ СН'!$I$11+СВЦЭМ!$D$10+'СЕТ СН'!$I$6-'СЕТ СН'!$I$23</f>
        <v>1158.61584507</v>
      </c>
      <c r="Q132" s="36">
        <f>SUMIFS(СВЦЭМ!$D$33:$D$776,СВЦЭМ!$A$33:$A$776,$A132,СВЦЭМ!$B$33:$B$776,Q$119)+'СЕТ СН'!$I$11+СВЦЭМ!$D$10+'СЕТ СН'!$I$6-'СЕТ СН'!$I$23</f>
        <v>1161.99456029</v>
      </c>
      <c r="R132" s="36">
        <f>SUMIFS(СВЦЭМ!$D$33:$D$776,СВЦЭМ!$A$33:$A$776,$A132,СВЦЭМ!$B$33:$B$776,R$119)+'СЕТ СН'!$I$11+СВЦЭМ!$D$10+'СЕТ СН'!$I$6-'СЕТ СН'!$I$23</f>
        <v>1130.2078722700001</v>
      </c>
      <c r="S132" s="36">
        <f>SUMIFS(СВЦЭМ!$D$33:$D$776,СВЦЭМ!$A$33:$A$776,$A132,СВЦЭМ!$B$33:$B$776,S$119)+'СЕТ СН'!$I$11+СВЦЭМ!$D$10+'СЕТ СН'!$I$6-'СЕТ СН'!$I$23</f>
        <v>1147.9725936700002</v>
      </c>
      <c r="T132" s="36">
        <f>SUMIFS(СВЦЭМ!$D$33:$D$776,СВЦЭМ!$A$33:$A$776,$A132,СВЦЭМ!$B$33:$B$776,T$119)+'СЕТ СН'!$I$11+СВЦЭМ!$D$10+'СЕТ СН'!$I$6-'СЕТ СН'!$I$23</f>
        <v>1163.1579637700002</v>
      </c>
      <c r="U132" s="36">
        <f>SUMIFS(СВЦЭМ!$D$33:$D$776,СВЦЭМ!$A$33:$A$776,$A132,СВЦЭМ!$B$33:$B$776,U$119)+'СЕТ СН'!$I$11+СВЦЭМ!$D$10+'СЕТ СН'!$I$6-'СЕТ СН'!$I$23</f>
        <v>1175.05540509</v>
      </c>
      <c r="V132" s="36">
        <f>SUMIFS(СВЦЭМ!$D$33:$D$776,СВЦЭМ!$A$33:$A$776,$A132,СВЦЭМ!$B$33:$B$776,V$119)+'СЕТ СН'!$I$11+СВЦЭМ!$D$10+'СЕТ СН'!$I$6-'СЕТ СН'!$I$23</f>
        <v>1131.8168558300001</v>
      </c>
      <c r="W132" s="36">
        <f>SUMIFS(СВЦЭМ!$D$33:$D$776,СВЦЭМ!$A$33:$A$776,$A132,СВЦЭМ!$B$33:$B$776,W$119)+'СЕТ СН'!$I$11+СВЦЭМ!$D$10+'СЕТ СН'!$I$6-'СЕТ СН'!$I$23</f>
        <v>1146.1360824800001</v>
      </c>
      <c r="X132" s="36">
        <f>SUMIFS(СВЦЭМ!$D$33:$D$776,СВЦЭМ!$A$33:$A$776,$A132,СВЦЭМ!$B$33:$B$776,X$119)+'СЕТ СН'!$I$11+СВЦЭМ!$D$10+'СЕТ СН'!$I$6-'СЕТ СН'!$I$23</f>
        <v>1119.20223891</v>
      </c>
      <c r="Y132" s="36">
        <f>SUMIFS(СВЦЭМ!$D$33:$D$776,СВЦЭМ!$A$33:$A$776,$A132,СВЦЭМ!$B$33:$B$776,Y$119)+'СЕТ СН'!$I$11+СВЦЭМ!$D$10+'СЕТ СН'!$I$6-'СЕТ СН'!$I$23</f>
        <v>1191.11499856</v>
      </c>
    </row>
    <row r="133" spans="1:25" ht="15.75" x14ac:dyDescent="0.2">
      <c r="A133" s="35">
        <f t="shared" si="3"/>
        <v>43722</v>
      </c>
      <c r="B133" s="36">
        <f>SUMIFS(СВЦЭМ!$D$33:$D$776,СВЦЭМ!$A$33:$A$776,$A133,СВЦЭМ!$B$33:$B$776,B$119)+'СЕТ СН'!$I$11+СВЦЭМ!$D$10+'СЕТ СН'!$I$6-'СЕТ СН'!$I$23</f>
        <v>1281.2276442900002</v>
      </c>
      <c r="C133" s="36">
        <f>SUMIFS(СВЦЭМ!$D$33:$D$776,СВЦЭМ!$A$33:$A$776,$A133,СВЦЭМ!$B$33:$B$776,C$119)+'СЕТ СН'!$I$11+СВЦЭМ!$D$10+'СЕТ СН'!$I$6-'СЕТ СН'!$I$23</f>
        <v>1279.5160393400001</v>
      </c>
      <c r="D133" s="36">
        <f>SUMIFS(СВЦЭМ!$D$33:$D$776,СВЦЭМ!$A$33:$A$776,$A133,СВЦЭМ!$B$33:$B$776,D$119)+'СЕТ СН'!$I$11+СВЦЭМ!$D$10+'СЕТ СН'!$I$6-'СЕТ СН'!$I$23</f>
        <v>1300.4557723</v>
      </c>
      <c r="E133" s="36">
        <f>SUMIFS(СВЦЭМ!$D$33:$D$776,СВЦЭМ!$A$33:$A$776,$A133,СВЦЭМ!$B$33:$B$776,E$119)+'СЕТ СН'!$I$11+СВЦЭМ!$D$10+'СЕТ СН'!$I$6-'СЕТ СН'!$I$23</f>
        <v>1309.8900562000001</v>
      </c>
      <c r="F133" s="36">
        <f>SUMIFS(СВЦЭМ!$D$33:$D$776,СВЦЭМ!$A$33:$A$776,$A133,СВЦЭМ!$B$33:$B$776,F$119)+'СЕТ СН'!$I$11+СВЦЭМ!$D$10+'СЕТ СН'!$I$6-'СЕТ СН'!$I$23</f>
        <v>1313.9959000700001</v>
      </c>
      <c r="G133" s="36">
        <f>SUMIFS(СВЦЭМ!$D$33:$D$776,СВЦЭМ!$A$33:$A$776,$A133,СВЦЭМ!$B$33:$B$776,G$119)+'СЕТ СН'!$I$11+СВЦЭМ!$D$10+'СЕТ СН'!$I$6-'СЕТ СН'!$I$23</f>
        <v>1312.43972517</v>
      </c>
      <c r="H133" s="36">
        <f>SUMIFS(СВЦЭМ!$D$33:$D$776,СВЦЭМ!$A$33:$A$776,$A133,СВЦЭМ!$B$33:$B$776,H$119)+'СЕТ СН'!$I$11+СВЦЭМ!$D$10+'СЕТ СН'!$I$6-'СЕТ СН'!$I$23</f>
        <v>1289.57798067</v>
      </c>
      <c r="I133" s="36">
        <f>SUMIFS(СВЦЭМ!$D$33:$D$776,СВЦЭМ!$A$33:$A$776,$A133,СВЦЭМ!$B$33:$B$776,I$119)+'СЕТ СН'!$I$11+СВЦЭМ!$D$10+'СЕТ СН'!$I$6-'СЕТ СН'!$I$23</f>
        <v>1247.3313056100001</v>
      </c>
      <c r="J133" s="36">
        <f>SUMIFS(СВЦЭМ!$D$33:$D$776,СВЦЭМ!$A$33:$A$776,$A133,СВЦЭМ!$B$33:$B$776,J$119)+'СЕТ СН'!$I$11+СВЦЭМ!$D$10+'СЕТ СН'!$I$6-'СЕТ СН'!$I$23</f>
        <v>1185.8921127600001</v>
      </c>
      <c r="K133" s="36">
        <f>SUMIFS(СВЦЭМ!$D$33:$D$776,СВЦЭМ!$A$33:$A$776,$A133,СВЦЭМ!$B$33:$B$776,K$119)+'СЕТ СН'!$I$11+СВЦЭМ!$D$10+'СЕТ СН'!$I$6-'СЕТ СН'!$I$23</f>
        <v>1147.11656827</v>
      </c>
      <c r="L133" s="36">
        <f>SUMIFS(СВЦЭМ!$D$33:$D$776,СВЦЭМ!$A$33:$A$776,$A133,СВЦЭМ!$B$33:$B$776,L$119)+'СЕТ СН'!$I$11+СВЦЭМ!$D$10+'СЕТ СН'!$I$6-'СЕТ СН'!$I$23</f>
        <v>1128.1230812200001</v>
      </c>
      <c r="M133" s="36">
        <f>SUMIFS(СВЦЭМ!$D$33:$D$776,СВЦЭМ!$A$33:$A$776,$A133,СВЦЭМ!$B$33:$B$776,M$119)+'СЕТ СН'!$I$11+СВЦЭМ!$D$10+'СЕТ СН'!$I$6-'СЕТ СН'!$I$23</f>
        <v>1121.0008824700001</v>
      </c>
      <c r="N133" s="36">
        <f>SUMIFS(СВЦЭМ!$D$33:$D$776,СВЦЭМ!$A$33:$A$776,$A133,СВЦЭМ!$B$33:$B$776,N$119)+'СЕТ СН'!$I$11+СВЦЭМ!$D$10+'СЕТ СН'!$I$6-'СЕТ СН'!$I$23</f>
        <v>1126.7376252500001</v>
      </c>
      <c r="O133" s="36">
        <f>SUMIFS(СВЦЭМ!$D$33:$D$776,СВЦЭМ!$A$33:$A$776,$A133,СВЦЭМ!$B$33:$B$776,O$119)+'СЕТ СН'!$I$11+СВЦЭМ!$D$10+'СЕТ СН'!$I$6-'СЕТ СН'!$I$23</f>
        <v>1134.1560561200001</v>
      </c>
      <c r="P133" s="36">
        <f>SUMIFS(СВЦЭМ!$D$33:$D$776,СВЦЭМ!$A$33:$A$776,$A133,СВЦЭМ!$B$33:$B$776,P$119)+'СЕТ СН'!$I$11+СВЦЭМ!$D$10+'СЕТ СН'!$I$6-'СЕТ СН'!$I$23</f>
        <v>1151.95891757</v>
      </c>
      <c r="Q133" s="36">
        <f>SUMIFS(СВЦЭМ!$D$33:$D$776,СВЦЭМ!$A$33:$A$776,$A133,СВЦЭМ!$B$33:$B$776,Q$119)+'СЕТ СН'!$I$11+СВЦЭМ!$D$10+'СЕТ СН'!$I$6-'СЕТ СН'!$I$23</f>
        <v>1153.7067677</v>
      </c>
      <c r="R133" s="36">
        <f>SUMIFS(СВЦЭМ!$D$33:$D$776,СВЦЭМ!$A$33:$A$776,$A133,СВЦЭМ!$B$33:$B$776,R$119)+'СЕТ СН'!$I$11+СВЦЭМ!$D$10+'СЕТ СН'!$I$6-'СЕТ СН'!$I$23</f>
        <v>1118.06264556</v>
      </c>
      <c r="S133" s="36">
        <f>SUMIFS(СВЦЭМ!$D$33:$D$776,СВЦЭМ!$A$33:$A$776,$A133,СВЦЭМ!$B$33:$B$776,S$119)+'СЕТ СН'!$I$11+СВЦЭМ!$D$10+'СЕТ СН'!$I$6-'СЕТ СН'!$I$23</f>
        <v>1085.35698882</v>
      </c>
      <c r="T133" s="36">
        <f>SUMIFS(СВЦЭМ!$D$33:$D$776,СВЦЭМ!$A$33:$A$776,$A133,СВЦЭМ!$B$33:$B$776,T$119)+'СЕТ СН'!$I$11+СВЦЭМ!$D$10+'СЕТ СН'!$I$6-'СЕТ СН'!$I$23</f>
        <v>1088.2181116100001</v>
      </c>
      <c r="U133" s="36">
        <f>SUMIFS(СВЦЭМ!$D$33:$D$776,СВЦЭМ!$A$33:$A$776,$A133,СВЦЭМ!$B$33:$B$776,U$119)+'СЕТ СН'!$I$11+СВЦЭМ!$D$10+'СЕТ СН'!$I$6-'СЕТ СН'!$I$23</f>
        <v>1091.7448329400002</v>
      </c>
      <c r="V133" s="36">
        <f>SUMIFS(СВЦЭМ!$D$33:$D$776,СВЦЭМ!$A$33:$A$776,$A133,СВЦЭМ!$B$33:$B$776,V$119)+'СЕТ СН'!$I$11+СВЦЭМ!$D$10+'СЕТ СН'!$I$6-'СЕТ СН'!$I$23</f>
        <v>1109.88959316</v>
      </c>
      <c r="W133" s="36">
        <f>SUMIFS(СВЦЭМ!$D$33:$D$776,СВЦЭМ!$A$33:$A$776,$A133,СВЦЭМ!$B$33:$B$776,W$119)+'СЕТ СН'!$I$11+СВЦЭМ!$D$10+'СЕТ СН'!$I$6-'СЕТ СН'!$I$23</f>
        <v>1102.3443019600002</v>
      </c>
      <c r="X133" s="36">
        <f>SUMIFS(СВЦЭМ!$D$33:$D$776,СВЦЭМ!$A$33:$A$776,$A133,СВЦЭМ!$B$33:$B$776,X$119)+'СЕТ СН'!$I$11+СВЦЭМ!$D$10+'СЕТ СН'!$I$6-'СЕТ СН'!$I$23</f>
        <v>1071.38976746</v>
      </c>
      <c r="Y133" s="36">
        <f>SUMIFS(СВЦЭМ!$D$33:$D$776,СВЦЭМ!$A$33:$A$776,$A133,СВЦЭМ!$B$33:$B$776,Y$119)+'СЕТ СН'!$I$11+СВЦЭМ!$D$10+'СЕТ СН'!$I$6-'СЕТ СН'!$I$23</f>
        <v>1098.0035751800001</v>
      </c>
    </row>
    <row r="134" spans="1:25" ht="15.75" x14ac:dyDescent="0.2">
      <c r="A134" s="35">
        <f t="shared" si="3"/>
        <v>43723</v>
      </c>
      <c r="B134" s="36">
        <f>SUMIFS(СВЦЭМ!$D$33:$D$776,СВЦЭМ!$A$33:$A$776,$A134,СВЦЭМ!$B$33:$B$776,B$119)+'СЕТ СН'!$I$11+СВЦЭМ!$D$10+'СЕТ СН'!$I$6-'СЕТ СН'!$I$23</f>
        <v>1176.7285313700002</v>
      </c>
      <c r="C134" s="36">
        <f>SUMIFS(СВЦЭМ!$D$33:$D$776,СВЦЭМ!$A$33:$A$776,$A134,СВЦЭМ!$B$33:$B$776,C$119)+'СЕТ СН'!$I$11+СВЦЭМ!$D$10+'СЕТ СН'!$I$6-'СЕТ СН'!$I$23</f>
        <v>1213.1563191400001</v>
      </c>
      <c r="D134" s="36">
        <f>SUMIFS(СВЦЭМ!$D$33:$D$776,СВЦЭМ!$A$33:$A$776,$A134,СВЦЭМ!$B$33:$B$776,D$119)+'СЕТ СН'!$I$11+СВЦЭМ!$D$10+'СЕТ СН'!$I$6-'СЕТ СН'!$I$23</f>
        <v>1236.98236862</v>
      </c>
      <c r="E134" s="36">
        <f>SUMIFS(СВЦЭМ!$D$33:$D$776,СВЦЭМ!$A$33:$A$776,$A134,СВЦЭМ!$B$33:$B$776,E$119)+'СЕТ СН'!$I$11+СВЦЭМ!$D$10+'СЕТ СН'!$I$6-'СЕТ СН'!$I$23</f>
        <v>1247.46864441</v>
      </c>
      <c r="F134" s="36">
        <f>SUMIFS(СВЦЭМ!$D$33:$D$776,СВЦЭМ!$A$33:$A$776,$A134,СВЦЭМ!$B$33:$B$776,F$119)+'СЕТ СН'!$I$11+СВЦЭМ!$D$10+'СЕТ СН'!$I$6-'СЕТ СН'!$I$23</f>
        <v>1249.3064172700001</v>
      </c>
      <c r="G134" s="36">
        <f>SUMIFS(СВЦЭМ!$D$33:$D$776,СВЦЭМ!$A$33:$A$776,$A134,СВЦЭМ!$B$33:$B$776,G$119)+'СЕТ СН'!$I$11+СВЦЭМ!$D$10+'СЕТ СН'!$I$6-'СЕТ СН'!$I$23</f>
        <v>1243.8969926</v>
      </c>
      <c r="H134" s="36">
        <f>SUMIFS(СВЦЭМ!$D$33:$D$776,СВЦЭМ!$A$33:$A$776,$A134,СВЦЭМ!$B$33:$B$776,H$119)+'СЕТ СН'!$I$11+СВЦЭМ!$D$10+'СЕТ СН'!$I$6-'СЕТ СН'!$I$23</f>
        <v>1224.4394867600001</v>
      </c>
      <c r="I134" s="36">
        <f>SUMIFS(СВЦЭМ!$D$33:$D$776,СВЦЭМ!$A$33:$A$776,$A134,СВЦЭМ!$B$33:$B$776,I$119)+'СЕТ СН'!$I$11+СВЦЭМ!$D$10+'СЕТ СН'!$I$6-'СЕТ СН'!$I$23</f>
        <v>1196.5183904400001</v>
      </c>
      <c r="J134" s="36">
        <f>SUMIFS(СВЦЭМ!$D$33:$D$776,СВЦЭМ!$A$33:$A$776,$A134,СВЦЭМ!$B$33:$B$776,J$119)+'СЕТ СН'!$I$11+СВЦЭМ!$D$10+'СЕТ СН'!$I$6-'СЕТ СН'!$I$23</f>
        <v>1146.46829518</v>
      </c>
      <c r="K134" s="36">
        <f>SUMIFS(СВЦЭМ!$D$33:$D$776,СВЦЭМ!$A$33:$A$776,$A134,СВЦЭМ!$B$33:$B$776,K$119)+'СЕТ СН'!$I$11+СВЦЭМ!$D$10+'СЕТ СН'!$I$6-'СЕТ СН'!$I$23</f>
        <v>1119.64696506</v>
      </c>
      <c r="L134" s="36">
        <f>SUMIFS(СВЦЭМ!$D$33:$D$776,СВЦЭМ!$A$33:$A$776,$A134,СВЦЭМ!$B$33:$B$776,L$119)+'СЕТ СН'!$I$11+СВЦЭМ!$D$10+'СЕТ СН'!$I$6-'СЕТ СН'!$I$23</f>
        <v>1137.4182695500001</v>
      </c>
      <c r="M134" s="36">
        <f>SUMIFS(СВЦЭМ!$D$33:$D$776,СВЦЭМ!$A$33:$A$776,$A134,СВЦЭМ!$B$33:$B$776,M$119)+'СЕТ СН'!$I$11+СВЦЭМ!$D$10+'СЕТ СН'!$I$6-'СЕТ СН'!$I$23</f>
        <v>1129.25219967</v>
      </c>
      <c r="N134" s="36">
        <f>SUMIFS(СВЦЭМ!$D$33:$D$776,СВЦЭМ!$A$33:$A$776,$A134,СВЦЭМ!$B$33:$B$776,N$119)+'СЕТ СН'!$I$11+СВЦЭМ!$D$10+'СЕТ СН'!$I$6-'СЕТ СН'!$I$23</f>
        <v>1123.3007493699999</v>
      </c>
      <c r="O134" s="36">
        <f>SUMIFS(СВЦЭМ!$D$33:$D$776,СВЦЭМ!$A$33:$A$776,$A134,СВЦЭМ!$B$33:$B$776,O$119)+'СЕТ СН'!$I$11+СВЦЭМ!$D$10+'СЕТ СН'!$I$6-'СЕТ СН'!$I$23</f>
        <v>1124.69573451</v>
      </c>
      <c r="P134" s="36">
        <f>SUMIFS(СВЦЭМ!$D$33:$D$776,СВЦЭМ!$A$33:$A$776,$A134,СВЦЭМ!$B$33:$B$776,P$119)+'СЕТ СН'!$I$11+СВЦЭМ!$D$10+'СЕТ СН'!$I$6-'СЕТ СН'!$I$23</f>
        <v>1128.4305626</v>
      </c>
      <c r="Q134" s="36">
        <f>SUMIFS(СВЦЭМ!$D$33:$D$776,СВЦЭМ!$A$33:$A$776,$A134,СВЦЭМ!$B$33:$B$776,Q$119)+'СЕТ СН'!$I$11+СВЦЭМ!$D$10+'СЕТ СН'!$I$6-'СЕТ СН'!$I$23</f>
        <v>1135.49082236</v>
      </c>
      <c r="R134" s="36">
        <f>SUMIFS(СВЦЭМ!$D$33:$D$776,СВЦЭМ!$A$33:$A$776,$A134,СВЦЭМ!$B$33:$B$776,R$119)+'СЕТ СН'!$I$11+СВЦЭМ!$D$10+'СЕТ СН'!$I$6-'СЕТ СН'!$I$23</f>
        <v>1090.7532435800001</v>
      </c>
      <c r="S134" s="36">
        <f>SUMIFS(СВЦЭМ!$D$33:$D$776,СВЦЭМ!$A$33:$A$776,$A134,СВЦЭМ!$B$33:$B$776,S$119)+'СЕТ СН'!$I$11+СВЦЭМ!$D$10+'СЕТ СН'!$I$6-'СЕТ СН'!$I$23</f>
        <v>1077.9933598800001</v>
      </c>
      <c r="T134" s="36">
        <f>SUMIFS(СВЦЭМ!$D$33:$D$776,СВЦЭМ!$A$33:$A$776,$A134,СВЦЭМ!$B$33:$B$776,T$119)+'СЕТ СН'!$I$11+СВЦЭМ!$D$10+'СЕТ СН'!$I$6-'СЕТ СН'!$I$23</f>
        <v>1086.5174406200001</v>
      </c>
      <c r="U134" s="36">
        <f>SUMIFS(СВЦЭМ!$D$33:$D$776,СВЦЭМ!$A$33:$A$776,$A134,СВЦЭМ!$B$33:$B$776,U$119)+'СЕТ СН'!$I$11+СВЦЭМ!$D$10+'СЕТ СН'!$I$6-'СЕТ СН'!$I$23</f>
        <v>1103.5709037200002</v>
      </c>
      <c r="V134" s="36">
        <f>SUMIFS(СВЦЭМ!$D$33:$D$776,СВЦЭМ!$A$33:$A$776,$A134,СВЦЭМ!$B$33:$B$776,V$119)+'СЕТ СН'!$I$11+СВЦЭМ!$D$10+'СЕТ СН'!$I$6-'СЕТ СН'!$I$23</f>
        <v>1129.2892130500002</v>
      </c>
      <c r="W134" s="36">
        <f>SUMIFS(СВЦЭМ!$D$33:$D$776,СВЦЭМ!$A$33:$A$776,$A134,СВЦЭМ!$B$33:$B$776,W$119)+'СЕТ СН'!$I$11+СВЦЭМ!$D$10+'СЕТ СН'!$I$6-'СЕТ СН'!$I$23</f>
        <v>1119.4133677900002</v>
      </c>
      <c r="X134" s="36">
        <f>SUMIFS(СВЦЭМ!$D$33:$D$776,СВЦЭМ!$A$33:$A$776,$A134,СВЦЭМ!$B$33:$B$776,X$119)+'СЕТ СН'!$I$11+СВЦЭМ!$D$10+'СЕТ СН'!$I$6-'СЕТ СН'!$I$23</f>
        <v>1082.42055736</v>
      </c>
      <c r="Y134" s="36">
        <f>SUMIFS(СВЦЭМ!$D$33:$D$776,СВЦЭМ!$A$33:$A$776,$A134,СВЦЭМ!$B$33:$B$776,Y$119)+'СЕТ СН'!$I$11+СВЦЭМ!$D$10+'СЕТ СН'!$I$6-'СЕТ СН'!$I$23</f>
        <v>1125.2234851000001</v>
      </c>
    </row>
    <row r="135" spans="1:25" ht="15.75" x14ac:dyDescent="0.2">
      <c r="A135" s="35">
        <f t="shared" si="3"/>
        <v>43724</v>
      </c>
      <c r="B135" s="36">
        <f>SUMIFS(СВЦЭМ!$D$33:$D$776,СВЦЭМ!$A$33:$A$776,$A135,СВЦЭМ!$B$33:$B$776,B$119)+'СЕТ СН'!$I$11+СВЦЭМ!$D$10+'СЕТ СН'!$I$6-'СЕТ СН'!$I$23</f>
        <v>1216.6039580000001</v>
      </c>
      <c r="C135" s="36">
        <f>SUMIFS(СВЦЭМ!$D$33:$D$776,СВЦЭМ!$A$33:$A$776,$A135,СВЦЭМ!$B$33:$B$776,C$119)+'СЕТ СН'!$I$11+СВЦЭМ!$D$10+'СЕТ СН'!$I$6-'СЕТ СН'!$I$23</f>
        <v>1249.4118572100001</v>
      </c>
      <c r="D135" s="36">
        <f>SUMIFS(СВЦЭМ!$D$33:$D$776,СВЦЭМ!$A$33:$A$776,$A135,СВЦЭМ!$B$33:$B$776,D$119)+'СЕТ СН'!$I$11+СВЦЭМ!$D$10+'СЕТ СН'!$I$6-'СЕТ СН'!$I$23</f>
        <v>1269.3555699400001</v>
      </c>
      <c r="E135" s="36">
        <f>SUMIFS(СВЦЭМ!$D$33:$D$776,СВЦЭМ!$A$33:$A$776,$A135,СВЦЭМ!$B$33:$B$776,E$119)+'СЕТ СН'!$I$11+СВЦЭМ!$D$10+'СЕТ СН'!$I$6-'СЕТ СН'!$I$23</f>
        <v>1272.59972204</v>
      </c>
      <c r="F135" s="36">
        <f>SUMIFS(СВЦЭМ!$D$33:$D$776,СВЦЭМ!$A$33:$A$776,$A135,СВЦЭМ!$B$33:$B$776,F$119)+'СЕТ СН'!$I$11+СВЦЭМ!$D$10+'СЕТ СН'!$I$6-'СЕТ СН'!$I$23</f>
        <v>1277.96899856</v>
      </c>
      <c r="G135" s="36">
        <f>SUMIFS(СВЦЭМ!$D$33:$D$776,СВЦЭМ!$A$33:$A$776,$A135,СВЦЭМ!$B$33:$B$776,G$119)+'СЕТ СН'!$I$11+СВЦЭМ!$D$10+'СЕТ СН'!$I$6-'СЕТ СН'!$I$23</f>
        <v>1275.06605816</v>
      </c>
      <c r="H135" s="36">
        <f>SUMIFS(СВЦЭМ!$D$33:$D$776,СВЦЭМ!$A$33:$A$776,$A135,СВЦЭМ!$B$33:$B$776,H$119)+'СЕТ СН'!$I$11+СВЦЭМ!$D$10+'СЕТ СН'!$I$6-'СЕТ СН'!$I$23</f>
        <v>1232.11367197</v>
      </c>
      <c r="I135" s="36">
        <f>SUMIFS(СВЦЭМ!$D$33:$D$776,СВЦЭМ!$A$33:$A$776,$A135,СВЦЭМ!$B$33:$B$776,I$119)+'СЕТ СН'!$I$11+СВЦЭМ!$D$10+'СЕТ СН'!$I$6-'СЕТ СН'!$I$23</f>
        <v>1190.3110068800001</v>
      </c>
      <c r="J135" s="36">
        <f>SUMIFS(СВЦЭМ!$D$33:$D$776,СВЦЭМ!$A$33:$A$776,$A135,СВЦЭМ!$B$33:$B$776,J$119)+'СЕТ СН'!$I$11+СВЦЭМ!$D$10+'СЕТ СН'!$I$6-'СЕТ СН'!$I$23</f>
        <v>1169.9964184299999</v>
      </c>
      <c r="K135" s="36">
        <f>SUMIFS(СВЦЭМ!$D$33:$D$776,СВЦЭМ!$A$33:$A$776,$A135,СВЦЭМ!$B$33:$B$776,K$119)+'СЕТ СН'!$I$11+СВЦЭМ!$D$10+'СЕТ СН'!$I$6-'СЕТ СН'!$I$23</f>
        <v>1180.62895106</v>
      </c>
      <c r="L135" s="36">
        <f>SUMIFS(СВЦЭМ!$D$33:$D$776,СВЦЭМ!$A$33:$A$776,$A135,СВЦЭМ!$B$33:$B$776,L$119)+'СЕТ СН'!$I$11+СВЦЭМ!$D$10+'СЕТ СН'!$I$6-'СЕТ СН'!$I$23</f>
        <v>1177.57002562</v>
      </c>
      <c r="M135" s="36">
        <f>SUMIFS(СВЦЭМ!$D$33:$D$776,СВЦЭМ!$A$33:$A$776,$A135,СВЦЭМ!$B$33:$B$776,M$119)+'СЕТ СН'!$I$11+СВЦЭМ!$D$10+'СЕТ СН'!$I$6-'СЕТ СН'!$I$23</f>
        <v>1163.9841595400001</v>
      </c>
      <c r="N135" s="36">
        <f>SUMIFS(СВЦЭМ!$D$33:$D$776,СВЦЭМ!$A$33:$A$776,$A135,СВЦЭМ!$B$33:$B$776,N$119)+'СЕТ СН'!$I$11+СВЦЭМ!$D$10+'СЕТ СН'!$I$6-'СЕТ СН'!$I$23</f>
        <v>1157.1789000799999</v>
      </c>
      <c r="O135" s="36">
        <f>SUMIFS(СВЦЭМ!$D$33:$D$776,СВЦЭМ!$A$33:$A$776,$A135,СВЦЭМ!$B$33:$B$776,O$119)+'СЕТ СН'!$I$11+СВЦЭМ!$D$10+'СЕТ СН'!$I$6-'СЕТ СН'!$I$23</f>
        <v>1158.8162452000001</v>
      </c>
      <c r="P135" s="36">
        <f>SUMIFS(СВЦЭМ!$D$33:$D$776,СВЦЭМ!$A$33:$A$776,$A135,СВЦЭМ!$B$33:$B$776,P$119)+'СЕТ СН'!$I$11+СВЦЭМ!$D$10+'СЕТ СН'!$I$6-'СЕТ СН'!$I$23</f>
        <v>1165.32067652</v>
      </c>
      <c r="Q135" s="36">
        <f>SUMIFS(СВЦЭМ!$D$33:$D$776,СВЦЭМ!$A$33:$A$776,$A135,СВЦЭМ!$B$33:$B$776,Q$119)+'СЕТ СН'!$I$11+СВЦЭМ!$D$10+'СЕТ СН'!$I$6-'СЕТ СН'!$I$23</f>
        <v>1169.0184986700001</v>
      </c>
      <c r="R135" s="36">
        <f>SUMIFS(СВЦЭМ!$D$33:$D$776,СВЦЭМ!$A$33:$A$776,$A135,СВЦЭМ!$B$33:$B$776,R$119)+'СЕТ СН'!$I$11+СВЦЭМ!$D$10+'СЕТ СН'!$I$6-'СЕТ СН'!$I$23</f>
        <v>1136.4559341700001</v>
      </c>
      <c r="S135" s="36">
        <f>SUMIFS(СВЦЭМ!$D$33:$D$776,СВЦЭМ!$A$33:$A$776,$A135,СВЦЭМ!$B$33:$B$776,S$119)+'СЕТ СН'!$I$11+СВЦЭМ!$D$10+'СЕТ СН'!$I$6-'СЕТ СН'!$I$23</f>
        <v>1135.53035656</v>
      </c>
      <c r="T135" s="36">
        <f>SUMIFS(СВЦЭМ!$D$33:$D$776,СВЦЭМ!$A$33:$A$776,$A135,СВЦЭМ!$B$33:$B$776,T$119)+'СЕТ СН'!$I$11+СВЦЭМ!$D$10+'СЕТ СН'!$I$6-'СЕТ СН'!$I$23</f>
        <v>1141.8006743200001</v>
      </c>
      <c r="U135" s="36">
        <f>SUMIFS(СВЦЭМ!$D$33:$D$776,СВЦЭМ!$A$33:$A$776,$A135,СВЦЭМ!$B$33:$B$776,U$119)+'СЕТ СН'!$I$11+СВЦЭМ!$D$10+'СЕТ СН'!$I$6-'СЕТ СН'!$I$23</f>
        <v>1163.24462485</v>
      </c>
      <c r="V135" s="36">
        <f>SUMIFS(СВЦЭМ!$D$33:$D$776,СВЦЭМ!$A$33:$A$776,$A135,СВЦЭМ!$B$33:$B$776,V$119)+'СЕТ СН'!$I$11+СВЦЭМ!$D$10+'СЕТ СН'!$I$6-'СЕТ СН'!$I$23</f>
        <v>1182.6324074200002</v>
      </c>
      <c r="W135" s="36">
        <f>SUMIFS(СВЦЭМ!$D$33:$D$776,СВЦЭМ!$A$33:$A$776,$A135,СВЦЭМ!$B$33:$B$776,W$119)+'СЕТ СН'!$I$11+СВЦЭМ!$D$10+'СЕТ СН'!$I$6-'СЕТ СН'!$I$23</f>
        <v>1175.8624828700001</v>
      </c>
      <c r="X135" s="36">
        <f>SUMIFS(СВЦЭМ!$D$33:$D$776,СВЦЭМ!$A$33:$A$776,$A135,СВЦЭМ!$B$33:$B$776,X$119)+'СЕТ СН'!$I$11+СВЦЭМ!$D$10+'СЕТ СН'!$I$6-'СЕТ СН'!$I$23</f>
        <v>1140.26727572</v>
      </c>
      <c r="Y135" s="36">
        <f>SUMIFS(СВЦЭМ!$D$33:$D$776,СВЦЭМ!$A$33:$A$776,$A135,СВЦЭМ!$B$33:$B$776,Y$119)+'СЕТ СН'!$I$11+СВЦЭМ!$D$10+'СЕТ СН'!$I$6-'СЕТ СН'!$I$23</f>
        <v>1094.7713618100001</v>
      </c>
    </row>
    <row r="136" spans="1:25" ht="15.75" x14ac:dyDescent="0.2">
      <c r="A136" s="35">
        <f t="shared" si="3"/>
        <v>43725</v>
      </c>
      <c r="B136" s="36">
        <f>SUMIFS(СВЦЭМ!$D$33:$D$776,СВЦЭМ!$A$33:$A$776,$A136,СВЦЭМ!$B$33:$B$776,B$119)+'СЕТ СН'!$I$11+СВЦЭМ!$D$10+'СЕТ СН'!$I$6-'СЕТ СН'!$I$23</f>
        <v>1139.25662771</v>
      </c>
      <c r="C136" s="36">
        <f>SUMIFS(СВЦЭМ!$D$33:$D$776,СВЦЭМ!$A$33:$A$776,$A136,СВЦЭМ!$B$33:$B$776,C$119)+'СЕТ СН'!$I$11+СВЦЭМ!$D$10+'СЕТ СН'!$I$6-'СЕТ СН'!$I$23</f>
        <v>1163.56652173</v>
      </c>
      <c r="D136" s="36">
        <f>SUMIFS(СВЦЭМ!$D$33:$D$776,СВЦЭМ!$A$33:$A$776,$A136,СВЦЭМ!$B$33:$B$776,D$119)+'СЕТ СН'!$I$11+СВЦЭМ!$D$10+'СЕТ СН'!$I$6-'СЕТ СН'!$I$23</f>
        <v>1172.5584345300001</v>
      </c>
      <c r="E136" s="36">
        <f>SUMIFS(СВЦЭМ!$D$33:$D$776,СВЦЭМ!$A$33:$A$776,$A136,СВЦЭМ!$B$33:$B$776,E$119)+'СЕТ СН'!$I$11+СВЦЭМ!$D$10+'СЕТ СН'!$I$6-'СЕТ СН'!$I$23</f>
        <v>1179.5200614600001</v>
      </c>
      <c r="F136" s="36">
        <f>SUMIFS(СВЦЭМ!$D$33:$D$776,СВЦЭМ!$A$33:$A$776,$A136,СВЦЭМ!$B$33:$B$776,F$119)+'СЕТ СН'!$I$11+СВЦЭМ!$D$10+'СЕТ СН'!$I$6-'СЕТ СН'!$I$23</f>
        <v>1186.85424685</v>
      </c>
      <c r="G136" s="36">
        <f>SUMIFS(СВЦЭМ!$D$33:$D$776,СВЦЭМ!$A$33:$A$776,$A136,СВЦЭМ!$B$33:$B$776,G$119)+'СЕТ СН'!$I$11+СВЦЭМ!$D$10+'СЕТ СН'!$I$6-'СЕТ СН'!$I$23</f>
        <v>1172.96815335</v>
      </c>
      <c r="H136" s="36">
        <f>SUMIFS(СВЦЭМ!$D$33:$D$776,СВЦЭМ!$A$33:$A$776,$A136,СВЦЭМ!$B$33:$B$776,H$119)+'СЕТ СН'!$I$11+СВЦЭМ!$D$10+'СЕТ СН'!$I$6-'СЕТ СН'!$I$23</f>
        <v>1135.2504050800001</v>
      </c>
      <c r="I136" s="36">
        <f>SUMIFS(СВЦЭМ!$D$33:$D$776,СВЦЭМ!$A$33:$A$776,$A136,СВЦЭМ!$B$33:$B$776,I$119)+'СЕТ СН'!$I$11+СВЦЭМ!$D$10+'СЕТ СН'!$I$6-'СЕТ СН'!$I$23</f>
        <v>1151.90115397</v>
      </c>
      <c r="J136" s="36">
        <f>SUMIFS(СВЦЭМ!$D$33:$D$776,СВЦЭМ!$A$33:$A$776,$A136,СВЦЭМ!$B$33:$B$776,J$119)+'СЕТ СН'!$I$11+СВЦЭМ!$D$10+'СЕТ СН'!$I$6-'СЕТ СН'!$I$23</f>
        <v>1168.6403159000001</v>
      </c>
      <c r="K136" s="36">
        <f>SUMIFS(СВЦЭМ!$D$33:$D$776,СВЦЭМ!$A$33:$A$776,$A136,СВЦЭМ!$B$33:$B$776,K$119)+'СЕТ СН'!$I$11+СВЦЭМ!$D$10+'СЕТ СН'!$I$6-'СЕТ СН'!$I$23</f>
        <v>1174.36793517</v>
      </c>
      <c r="L136" s="36">
        <f>SUMIFS(СВЦЭМ!$D$33:$D$776,СВЦЭМ!$A$33:$A$776,$A136,СВЦЭМ!$B$33:$B$776,L$119)+'СЕТ СН'!$I$11+СВЦЭМ!$D$10+'СЕТ СН'!$I$6-'СЕТ СН'!$I$23</f>
        <v>1164.0500793800002</v>
      </c>
      <c r="M136" s="36">
        <f>SUMIFS(СВЦЭМ!$D$33:$D$776,СВЦЭМ!$A$33:$A$776,$A136,СВЦЭМ!$B$33:$B$776,M$119)+'СЕТ СН'!$I$11+СВЦЭМ!$D$10+'СЕТ СН'!$I$6-'СЕТ СН'!$I$23</f>
        <v>1166.33543646</v>
      </c>
      <c r="N136" s="36">
        <f>SUMIFS(СВЦЭМ!$D$33:$D$776,СВЦЭМ!$A$33:$A$776,$A136,СВЦЭМ!$B$33:$B$776,N$119)+'СЕТ СН'!$I$11+СВЦЭМ!$D$10+'СЕТ СН'!$I$6-'СЕТ СН'!$I$23</f>
        <v>1172.74688799</v>
      </c>
      <c r="O136" s="36">
        <f>SUMIFS(СВЦЭМ!$D$33:$D$776,СВЦЭМ!$A$33:$A$776,$A136,СВЦЭМ!$B$33:$B$776,O$119)+'СЕТ СН'!$I$11+СВЦЭМ!$D$10+'СЕТ СН'!$I$6-'СЕТ СН'!$I$23</f>
        <v>1180.49279112</v>
      </c>
      <c r="P136" s="36">
        <f>SUMIFS(СВЦЭМ!$D$33:$D$776,СВЦЭМ!$A$33:$A$776,$A136,СВЦЭМ!$B$33:$B$776,P$119)+'СЕТ СН'!$I$11+СВЦЭМ!$D$10+'СЕТ СН'!$I$6-'СЕТ СН'!$I$23</f>
        <v>1185.7246175100001</v>
      </c>
      <c r="Q136" s="36">
        <f>SUMIFS(СВЦЭМ!$D$33:$D$776,СВЦЭМ!$A$33:$A$776,$A136,СВЦЭМ!$B$33:$B$776,Q$119)+'СЕТ СН'!$I$11+СВЦЭМ!$D$10+'СЕТ СН'!$I$6-'СЕТ СН'!$I$23</f>
        <v>1185.1710316000001</v>
      </c>
      <c r="R136" s="36">
        <f>SUMIFS(СВЦЭМ!$D$33:$D$776,СВЦЭМ!$A$33:$A$776,$A136,СВЦЭМ!$B$33:$B$776,R$119)+'СЕТ СН'!$I$11+СВЦЭМ!$D$10+'СЕТ СН'!$I$6-'СЕТ СН'!$I$23</f>
        <v>1139.34727671</v>
      </c>
      <c r="S136" s="36">
        <f>SUMIFS(СВЦЭМ!$D$33:$D$776,СВЦЭМ!$A$33:$A$776,$A136,СВЦЭМ!$B$33:$B$776,S$119)+'СЕТ СН'!$I$11+СВЦЭМ!$D$10+'СЕТ СН'!$I$6-'СЕТ СН'!$I$23</f>
        <v>1100.2331943900001</v>
      </c>
      <c r="T136" s="36">
        <f>SUMIFS(СВЦЭМ!$D$33:$D$776,СВЦЭМ!$A$33:$A$776,$A136,СВЦЭМ!$B$33:$B$776,T$119)+'СЕТ СН'!$I$11+СВЦЭМ!$D$10+'СЕТ СН'!$I$6-'СЕТ СН'!$I$23</f>
        <v>1091.5299185700001</v>
      </c>
      <c r="U136" s="36">
        <f>SUMIFS(СВЦЭМ!$D$33:$D$776,СВЦЭМ!$A$33:$A$776,$A136,СВЦЭМ!$B$33:$B$776,U$119)+'СЕТ СН'!$I$11+СВЦЭМ!$D$10+'СЕТ СН'!$I$6-'СЕТ СН'!$I$23</f>
        <v>1100.7370378400001</v>
      </c>
      <c r="V136" s="36">
        <f>SUMIFS(СВЦЭМ!$D$33:$D$776,СВЦЭМ!$A$33:$A$776,$A136,СВЦЭМ!$B$33:$B$776,V$119)+'СЕТ СН'!$I$11+СВЦЭМ!$D$10+'СЕТ СН'!$I$6-'СЕТ СН'!$I$23</f>
        <v>1102.96815689</v>
      </c>
      <c r="W136" s="36">
        <f>SUMIFS(СВЦЭМ!$D$33:$D$776,СВЦЭМ!$A$33:$A$776,$A136,СВЦЭМ!$B$33:$B$776,W$119)+'СЕТ СН'!$I$11+СВЦЭМ!$D$10+'СЕТ СН'!$I$6-'СЕТ СН'!$I$23</f>
        <v>1086.0467225100001</v>
      </c>
      <c r="X136" s="36">
        <f>SUMIFS(СВЦЭМ!$D$33:$D$776,СВЦЭМ!$A$33:$A$776,$A136,СВЦЭМ!$B$33:$B$776,X$119)+'СЕТ СН'!$I$11+СВЦЭМ!$D$10+'СЕТ СН'!$I$6-'СЕТ СН'!$I$23</f>
        <v>1104.3283027100001</v>
      </c>
      <c r="Y136" s="36">
        <f>SUMIFS(СВЦЭМ!$D$33:$D$776,СВЦЭМ!$A$33:$A$776,$A136,СВЦЭМ!$B$33:$B$776,Y$119)+'СЕТ СН'!$I$11+СВЦЭМ!$D$10+'СЕТ СН'!$I$6-'СЕТ СН'!$I$23</f>
        <v>1181.6624593700001</v>
      </c>
    </row>
    <row r="137" spans="1:25" ht="15.75" x14ac:dyDescent="0.2">
      <c r="A137" s="35">
        <f t="shared" si="3"/>
        <v>43726</v>
      </c>
      <c r="B137" s="36">
        <f>SUMIFS(СВЦЭМ!$D$33:$D$776,СВЦЭМ!$A$33:$A$776,$A137,СВЦЭМ!$B$33:$B$776,B$119)+'СЕТ СН'!$I$11+СВЦЭМ!$D$10+'СЕТ СН'!$I$6-'СЕТ СН'!$I$23</f>
        <v>1225.4055840800002</v>
      </c>
      <c r="C137" s="36">
        <f>SUMIFS(СВЦЭМ!$D$33:$D$776,СВЦЭМ!$A$33:$A$776,$A137,СВЦЭМ!$B$33:$B$776,C$119)+'СЕТ СН'!$I$11+СВЦЭМ!$D$10+'СЕТ СН'!$I$6-'СЕТ СН'!$I$23</f>
        <v>1227.9913140200001</v>
      </c>
      <c r="D137" s="36">
        <f>SUMIFS(СВЦЭМ!$D$33:$D$776,СВЦЭМ!$A$33:$A$776,$A137,СВЦЭМ!$B$33:$B$776,D$119)+'СЕТ СН'!$I$11+СВЦЭМ!$D$10+'СЕТ СН'!$I$6-'СЕТ СН'!$I$23</f>
        <v>1235.1509583500001</v>
      </c>
      <c r="E137" s="36">
        <f>SUMIFS(СВЦЭМ!$D$33:$D$776,СВЦЭМ!$A$33:$A$776,$A137,СВЦЭМ!$B$33:$B$776,E$119)+'СЕТ СН'!$I$11+СВЦЭМ!$D$10+'СЕТ СН'!$I$6-'СЕТ СН'!$I$23</f>
        <v>1241.3857665</v>
      </c>
      <c r="F137" s="36">
        <f>SUMIFS(СВЦЭМ!$D$33:$D$776,СВЦЭМ!$A$33:$A$776,$A137,СВЦЭМ!$B$33:$B$776,F$119)+'СЕТ СН'!$I$11+СВЦЭМ!$D$10+'СЕТ СН'!$I$6-'СЕТ СН'!$I$23</f>
        <v>1242.0422335400001</v>
      </c>
      <c r="G137" s="36">
        <f>SUMIFS(СВЦЭМ!$D$33:$D$776,СВЦЭМ!$A$33:$A$776,$A137,СВЦЭМ!$B$33:$B$776,G$119)+'СЕТ СН'!$I$11+СВЦЭМ!$D$10+'СЕТ СН'!$I$6-'СЕТ СН'!$I$23</f>
        <v>1222.40182736</v>
      </c>
      <c r="H137" s="36">
        <f>SUMIFS(СВЦЭМ!$D$33:$D$776,СВЦЭМ!$A$33:$A$776,$A137,СВЦЭМ!$B$33:$B$776,H$119)+'СЕТ СН'!$I$11+СВЦЭМ!$D$10+'СЕТ СН'!$I$6-'СЕТ СН'!$I$23</f>
        <v>1183.2445740600001</v>
      </c>
      <c r="I137" s="36">
        <f>SUMIFS(СВЦЭМ!$D$33:$D$776,СВЦЭМ!$A$33:$A$776,$A137,СВЦЭМ!$B$33:$B$776,I$119)+'СЕТ СН'!$I$11+СВЦЭМ!$D$10+'СЕТ СН'!$I$6-'СЕТ СН'!$I$23</f>
        <v>1140.7539225100002</v>
      </c>
      <c r="J137" s="36">
        <f>SUMIFS(СВЦЭМ!$D$33:$D$776,СВЦЭМ!$A$33:$A$776,$A137,СВЦЭМ!$B$33:$B$776,J$119)+'СЕТ СН'!$I$11+СВЦЭМ!$D$10+'СЕТ СН'!$I$6-'СЕТ СН'!$I$23</f>
        <v>1105.07257792</v>
      </c>
      <c r="K137" s="36">
        <f>SUMIFS(СВЦЭМ!$D$33:$D$776,СВЦЭМ!$A$33:$A$776,$A137,СВЦЭМ!$B$33:$B$776,K$119)+'СЕТ СН'!$I$11+СВЦЭМ!$D$10+'СЕТ СН'!$I$6-'СЕТ СН'!$I$23</f>
        <v>1097.9838918600001</v>
      </c>
      <c r="L137" s="36">
        <f>SUMIFS(СВЦЭМ!$D$33:$D$776,СВЦЭМ!$A$33:$A$776,$A137,СВЦЭМ!$B$33:$B$776,L$119)+'СЕТ СН'!$I$11+СВЦЭМ!$D$10+'СЕТ СН'!$I$6-'СЕТ СН'!$I$23</f>
        <v>1092.8365703100001</v>
      </c>
      <c r="M137" s="36">
        <f>SUMIFS(СВЦЭМ!$D$33:$D$776,СВЦЭМ!$A$33:$A$776,$A137,СВЦЭМ!$B$33:$B$776,M$119)+'СЕТ СН'!$I$11+СВЦЭМ!$D$10+'СЕТ СН'!$I$6-'СЕТ СН'!$I$23</f>
        <v>1089.1450122900001</v>
      </c>
      <c r="N137" s="36">
        <f>SUMIFS(СВЦЭМ!$D$33:$D$776,СВЦЭМ!$A$33:$A$776,$A137,СВЦЭМ!$B$33:$B$776,N$119)+'СЕТ СН'!$I$11+СВЦЭМ!$D$10+'СЕТ СН'!$I$6-'СЕТ СН'!$I$23</f>
        <v>1094.3860550300001</v>
      </c>
      <c r="O137" s="36">
        <f>SUMIFS(СВЦЭМ!$D$33:$D$776,СВЦЭМ!$A$33:$A$776,$A137,СВЦЭМ!$B$33:$B$776,O$119)+'СЕТ СН'!$I$11+СВЦЭМ!$D$10+'СЕТ СН'!$I$6-'СЕТ СН'!$I$23</f>
        <v>1103.27975442</v>
      </c>
      <c r="P137" s="36">
        <f>SUMIFS(СВЦЭМ!$D$33:$D$776,СВЦЭМ!$A$33:$A$776,$A137,СВЦЭМ!$B$33:$B$776,P$119)+'СЕТ СН'!$I$11+СВЦЭМ!$D$10+'СЕТ СН'!$I$6-'СЕТ СН'!$I$23</f>
        <v>1105.81991597</v>
      </c>
      <c r="Q137" s="36">
        <f>SUMIFS(СВЦЭМ!$D$33:$D$776,СВЦЭМ!$A$33:$A$776,$A137,СВЦЭМ!$B$33:$B$776,Q$119)+'СЕТ СН'!$I$11+СВЦЭМ!$D$10+'СЕТ СН'!$I$6-'СЕТ СН'!$I$23</f>
        <v>1115.55959321</v>
      </c>
      <c r="R137" s="36">
        <f>SUMIFS(СВЦЭМ!$D$33:$D$776,СВЦЭМ!$A$33:$A$776,$A137,СВЦЭМ!$B$33:$B$776,R$119)+'СЕТ СН'!$I$11+СВЦЭМ!$D$10+'СЕТ СН'!$I$6-'СЕТ СН'!$I$23</f>
        <v>1091.0238634500001</v>
      </c>
      <c r="S137" s="36">
        <f>SUMIFS(СВЦЭМ!$D$33:$D$776,СВЦЭМ!$A$33:$A$776,$A137,СВЦЭМ!$B$33:$B$776,S$119)+'СЕТ СН'!$I$11+СВЦЭМ!$D$10+'СЕТ СН'!$I$6-'СЕТ СН'!$I$23</f>
        <v>1077.43365251</v>
      </c>
      <c r="T137" s="36">
        <f>SUMIFS(СВЦЭМ!$D$33:$D$776,СВЦЭМ!$A$33:$A$776,$A137,СВЦЭМ!$B$33:$B$776,T$119)+'СЕТ СН'!$I$11+СВЦЭМ!$D$10+'СЕТ СН'!$I$6-'СЕТ СН'!$I$23</f>
        <v>1105.8454651700001</v>
      </c>
      <c r="U137" s="36">
        <f>SUMIFS(СВЦЭМ!$D$33:$D$776,СВЦЭМ!$A$33:$A$776,$A137,СВЦЭМ!$B$33:$B$776,U$119)+'СЕТ СН'!$I$11+СВЦЭМ!$D$10+'СЕТ СН'!$I$6-'СЕТ СН'!$I$23</f>
        <v>1137.78875604</v>
      </c>
      <c r="V137" s="36">
        <f>SUMIFS(СВЦЭМ!$D$33:$D$776,СВЦЭМ!$A$33:$A$776,$A137,СВЦЭМ!$B$33:$B$776,V$119)+'СЕТ СН'!$I$11+СВЦЭМ!$D$10+'СЕТ СН'!$I$6-'СЕТ СН'!$I$23</f>
        <v>1155.6522194700001</v>
      </c>
      <c r="W137" s="36">
        <f>SUMIFS(СВЦЭМ!$D$33:$D$776,СВЦЭМ!$A$33:$A$776,$A137,СВЦЭМ!$B$33:$B$776,W$119)+'СЕТ СН'!$I$11+СВЦЭМ!$D$10+'СЕТ СН'!$I$6-'СЕТ СН'!$I$23</f>
        <v>1140.77339637</v>
      </c>
      <c r="X137" s="36">
        <f>SUMIFS(СВЦЭМ!$D$33:$D$776,СВЦЭМ!$A$33:$A$776,$A137,СВЦЭМ!$B$33:$B$776,X$119)+'СЕТ СН'!$I$11+СВЦЭМ!$D$10+'СЕТ СН'!$I$6-'СЕТ СН'!$I$23</f>
        <v>1106.5853035100001</v>
      </c>
      <c r="Y137" s="36">
        <f>SUMIFS(СВЦЭМ!$D$33:$D$776,СВЦЭМ!$A$33:$A$776,$A137,СВЦЭМ!$B$33:$B$776,Y$119)+'СЕТ СН'!$I$11+СВЦЭМ!$D$10+'СЕТ СН'!$I$6-'СЕТ СН'!$I$23</f>
        <v>1128.69923647</v>
      </c>
    </row>
    <row r="138" spans="1:25" ht="15.75" x14ac:dyDescent="0.2">
      <c r="A138" s="35">
        <f t="shared" si="3"/>
        <v>43727</v>
      </c>
      <c r="B138" s="36">
        <f>SUMIFS(СВЦЭМ!$D$33:$D$776,СВЦЭМ!$A$33:$A$776,$A138,СВЦЭМ!$B$33:$B$776,B$119)+'СЕТ СН'!$I$11+СВЦЭМ!$D$10+'СЕТ СН'!$I$6-'СЕТ СН'!$I$23</f>
        <v>1117.9542231</v>
      </c>
      <c r="C138" s="36">
        <f>SUMIFS(СВЦЭМ!$D$33:$D$776,СВЦЭМ!$A$33:$A$776,$A138,СВЦЭМ!$B$33:$B$776,C$119)+'СЕТ СН'!$I$11+СВЦЭМ!$D$10+'СЕТ СН'!$I$6-'СЕТ СН'!$I$23</f>
        <v>1141.5411668900001</v>
      </c>
      <c r="D138" s="36">
        <f>SUMIFS(СВЦЭМ!$D$33:$D$776,СВЦЭМ!$A$33:$A$776,$A138,СВЦЭМ!$B$33:$B$776,D$119)+'СЕТ СН'!$I$11+СВЦЭМ!$D$10+'СЕТ СН'!$I$6-'СЕТ СН'!$I$23</f>
        <v>1167.2589196000001</v>
      </c>
      <c r="E138" s="36">
        <f>SUMIFS(СВЦЭМ!$D$33:$D$776,СВЦЭМ!$A$33:$A$776,$A138,СВЦЭМ!$B$33:$B$776,E$119)+'СЕТ СН'!$I$11+СВЦЭМ!$D$10+'СЕТ СН'!$I$6-'СЕТ СН'!$I$23</f>
        <v>1175.0647143600002</v>
      </c>
      <c r="F138" s="36">
        <f>SUMIFS(СВЦЭМ!$D$33:$D$776,СВЦЭМ!$A$33:$A$776,$A138,СВЦЭМ!$B$33:$B$776,F$119)+'СЕТ СН'!$I$11+СВЦЭМ!$D$10+'СЕТ СН'!$I$6-'СЕТ СН'!$I$23</f>
        <v>1177.25164275</v>
      </c>
      <c r="G138" s="36">
        <f>SUMIFS(СВЦЭМ!$D$33:$D$776,СВЦЭМ!$A$33:$A$776,$A138,СВЦЭМ!$B$33:$B$776,G$119)+'СЕТ СН'!$I$11+СВЦЭМ!$D$10+'СЕТ СН'!$I$6-'СЕТ СН'!$I$23</f>
        <v>1158.45997345</v>
      </c>
      <c r="H138" s="36">
        <f>SUMIFS(СВЦЭМ!$D$33:$D$776,СВЦЭМ!$A$33:$A$776,$A138,СВЦЭМ!$B$33:$B$776,H$119)+'СЕТ СН'!$I$11+СВЦЭМ!$D$10+'СЕТ СН'!$I$6-'СЕТ СН'!$I$23</f>
        <v>1119.2594259700002</v>
      </c>
      <c r="I138" s="36">
        <f>SUMIFS(СВЦЭМ!$D$33:$D$776,СВЦЭМ!$A$33:$A$776,$A138,СВЦЭМ!$B$33:$B$776,I$119)+'СЕТ СН'!$I$11+СВЦЭМ!$D$10+'СЕТ СН'!$I$6-'СЕТ СН'!$I$23</f>
        <v>1077.47618663</v>
      </c>
      <c r="J138" s="36">
        <f>SUMIFS(СВЦЭМ!$D$33:$D$776,СВЦЭМ!$A$33:$A$776,$A138,СВЦЭМ!$B$33:$B$776,J$119)+'СЕТ СН'!$I$11+СВЦЭМ!$D$10+'СЕТ СН'!$I$6-'СЕТ СН'!$I$23</f>
        <v>1092.44085567</v>
      </c>
      <c r="K138" s="36">
        <f>SUMIFS(СВЦЭМ!$D$33:$D$776,СВЦЭМ!$A$33:$A$776,$A138,СВЦЭМ!$B$33:$B$776,K$119)+'СЕТ СН'!$I$11+СВЦЭМ!$D$10+'СЕТ СН'!$I$6-'СЕТ СН'!$I$23</f>
        <v>1163.0042300300001</v>
      </c>
      <c r="L138" s="36">
        <f>SUMIFS(СВЦЭМ!$D$33:$D$776,СВЦЭМ!$A$33:$A$776,$A138,СВЦЭМ!$B$33:$B$776,L$119)+'СЕТ СН'!$I$11+СВЦЭМ!$D$10+'СЕТ СН'!$I$6-'СЕТ СН'!$I$23</f>
        <v>1214.7938601400001</v>
      </c>
      <c r="M138" s="36">
        <f>SUMIFS(СВЦЭМ!$D$33:$D$776,СВЦЭМ!$A$33:$A$776,$A138,СВЦЭМ!$B$33:$B$776,M$119)+'СЕТ СН'!$I$11+СВЦЭМ!$D$10+'СЕТ СН'!$I$6-'СЕТ СН'!$I$23</f>
        <v>1203.4056135200001</v>
      </c>
      <c r="N138" s="36">
        <f>SUMIFS(СВЦЭМ!$D$33:$D$776,СВЦЭМ!$A$33:$A$776,$A138,СВЦЭМ!$B$33:$B$776,N$119)+'СЕТ СН'!$I$11+СВЦЭМ!$D$10+'СЕТ СН'!$I$6-'СЕТ СН'!$I$23</f>
        <v>1212.8722002500001</v>
      </c>
      <c r="O138" s="36">
        <f>SUMIFS(СВЦЭМ!$D$33:$D$776,СВЦЭМ!$A$33:$A$776,$A138,СВЦЭМ!$B$33:$B$776,O$119)+'СЕТ СН'!$I$11+СВЦЭМ!$D$10+'СЕТ СН'!$I$6-'СЕТ СН'!$I$23</f>
        <v>1216.9947702300001</v>
      </c>
      <c r="P138" s="36">
        <f>SUMIFS(СВЦЭМ!$D$33:$D$776,СВЦЭМ!$A$33:$A$776,$A138,СВЦЭМ!$B$33:$B$776,P$119)+'СЕТ СН'!$I$11+СВЦЭМ!$D$10+'СЕТ СН'!$I$6-'СЕТ СН'!$I$23</f>
        <v>1097.9575545100001</v>
      </c>
      <c r="Q138" s="36">
        <f>SUMIFS(СВЦЭМ!$D$33:$D$776,СВЦЭМ!$A$33:$A$776,$A138,СВЦЭМ!$B$33:$B$776,Q$119)+'СЕТ СН'!$I$11+СВЦЭМ!$D$10+'СЕТ СН'!$I$6-'СЕТ СН'!$I$23</f>
        <v>1095.21864226</v>
      </c>
      <c r="R138" s="36">
        <f>SUMIFS(СВЦЭМ!$D$33:$D$776,СВЦЭМ!$A$33:$A$776,$A138,СВЦЭМ!$B$33:$B$776,R$119)+'СЕТ СН'!$I$11+СВЦЭМ!$D$10+'СЕТ СН'!$I$6-'СЕТ СН'!$I$23</f>
        <v>1096.30993448</v>
      </c>
      <c r="S138" s="36">
        <f>SUMIFS(СВЦЭМ!$D$33:$D$776,СВЦЭМ!$A$33:$A$776,$A138,СВЦЭМ!$B$33:$B$776,S$119)+'СЕТ СН'!$I$11+СВЦЭМ!$D$10+'СЕТ СН'!$I$6-'СЕТ СН'!$I$23</f>
        <v>1095.6125774300001</v>
      </c>
      <c r="T138" s="36">
        <f>SUMIFS(СВЦЭМ!$D$33:$D$776,СВЦЭМ!$A$33:$A$776,$A138,СВЦЭМ!$B$33:$B$776,T$119)+'СЕТ СН'!$I$11+СВЦЭМ!$D$10+'СЕТ СН'!$I$6-'СЕТ СН'!$I$23</f>
        <v>1100.04391237</v>
      </c>
      <c r="U138" s="36">
        <f>SUMIFS(СВЦЭМ!$D$33:$D$776,СВЦЭМ!$A$33:$A$776,$A138,СВЦЭМ!$B$33:$B$776,U$119)+'СЕТ СН'!$I$11+СВЦЭМ!$D$10+'СЕТ СН'!$I$6-'СЕТ СН'!$I$23</f>
        <v>1116.2936820899999</v>
      </c>
      <c r="V138" s="36">
        <f>SUMIFS(СВЦЭМ!$D$33:$D$776,СВЦЭМ!$A$33:$A$776,$A138,СВЦЭМ!$B$33:$B$776,V$119)+'СЕТ СН'!$I$11+СВЦЭМ!$D$10+'СЕТ СН'!$I$6-'СЕТ СН'!$I$23</f>
        <v>1124.6214166100001</v>
      </c>
      <c r="W138" s="36">
        <f>SUMIFS(СВЦЭМ!$D$33:$D$776,СВЦЭМ!$A$33:$A$776,$A138,СВЦЭМ!$B$33:$B$776,W$119)+'СЕТ СН'!$I$11+СВЦЭМ!$D$10+'СЕТ СН'!$I$6-'СЕТ СН'!$I$23</f>
        <v>1111.1408412800001</v>
      </c>
      <c r="X138" s="36">
        <f>SUMIFS(СВЦЭМ!$D$33:$D$776,СВЦЭМ!$A$33:$A$776,$A138,СВЦЭМ!$B$33:$B$776,X$119)+'СЕТ СН'!$I$11+СВЦЭМ!$D$10+'СЕТ СН'!$I$6-'СЕТ СН'!$I$23</f>
        <v>1079.5002684800002</v>
      </c>
      <c r="Y138" s="36">
        <f>SUMIFS(СВЦЭМ!$D$33:$D$776,СВЦЭМ!$A$33:$A$776,$A138,СВЦЭМ!$B$33:$B$776,Y$119)+'СЕТ СН'!$I$11+СВЦЭМ!$D$10+'СЕТ СН'!$I$6-'СЕТ СН'!$I$23</f>
        <v>1124.54248998</v>
      </c>
    </row>
    <row r="139" spans="1:25" ht="15.75" x14ac:dyDescent="0.2">
      <c r="A139" s="35">
        <f t="shared" si="3"/>
        <v>43728</v>
      </c>
      <c r="B139" s="36">
        <f>SUMIFS(СВЦЭМ!$D$33:$D$776,СВЦЭМ!$A$33:$A$776,$A139,СВЦЭМ!$B$33:$B$776,B$119)+'СЕТ СН'!$I$11+СВЦЭМ!$D$10+'СЕТ СН'!$I$6-'СЕТ СН'!$I$23</f>
        <v>1233.5039035700001</v>
      </c>
      <c r="C139" s="36">
        <f>SUMIFS(СВЦЭМ!$D$33:$D$776,СВЦЭМ!$A$33:$A$776,$A139,СВЦЭМ!$B$33:$B$776,C$119)+'СЕТ СН'!$I$11+СВЦЭМ!$D$10+'СЕТ СН'!$I$6-'СЕТ СН'!$I$23</f>
        <v>1271.57239875</v>
      </c>
      <c r="D139" s="36">
        <f>SUMIFS(СВЦЭМ!$D$33:$D$776,СВЦЭМ!$A$33:$A$776,$A139,СВЦЭМ!$B$33:$B$776,D$119)+'СЕТ СН'!$I$11+СВЦЭМ!$D$10+'СЕТ СН'!$I$6-'СЕТ СН'!$I$23</f>
        <v>1275.4552298200001</v>
      </c>
      <c r="E139" s="36">
        <f>SUMIFS(СВЦЭМ!$D$33:$D$776,СВЦЭМ!$A$33:$A$776,$A139,СВЦЭМ!$B$33:$B$776,E$119)+'СЕТ СН'!$I$11+СВЦЭМ!$D$10+'СЕТ СН'!$I$6-'СЕТ СН'!$I$23</f>
        <v>1280.86499983</v>
      </c>
      <c r="F139" s="36">
        <f>SUMIFS(СВЦЭМ!$D$33:$D$776,СВЦЭМ!$A$33:$A$776,$A139,СВЦЭМ!$B$33:$B$776,F$119)+'СЕТ СН'!$I$11+СВЦЭМ!$D$10+'СЕТ СН'!$I$6-'СЕТ СН'!$I$23</f>
        <v>1284.90191596</v>
      </c>
      <c r="G139" s="36">
        <f>SUMIFS(СВЦЭМ!$D$33:$D$776,СВЦЭМ!$A$33:$A$776,$A139,СВЦЭМ!$B$33:$B$776,G$119)+'СЕТ СН'!$I$11+СВЦЭМ!$D$10+'СЕТ СН'!$I$6-'СЕТ СН'!$I$23</f>
        <v>1278.9608295100002</v>
      </c>
      <c r="H139" s="36">
        <f>SUMIFS(СВЦЭМ!$D$33:$D$776,СВЦЭМ!$A$33:$A$776,$A139,СВЦЭМ!$B$33:$B$776,H$119)+'СЕТ СН'!$I$11+СВЦЭМ!$D$10+'СЕТ СН'!$I$6-'СЕТ СН'!$I$23</f>
        <v>1224.76459176</v>
      </c>
      <c r="I139" s="36">
        <f>SUMIFS(СВЦЭМ!$D$33:$D$776,СВЦЭМ!$A$33:$A$776,$A139,СВЦЭМ!$B$33:$B$776,I$119)+'СЕТ СН'!$I$11+СВЦЭМ!$D$10+'СЕТ СН'!$I$6-'СЕТ СН'!$I$23</f>
        <v>1183.91158481</v>
      </c>
      <c r="J139" s="36">
        <f>SUMIFS(СВЦЭМ!$D$33:$D$776,СВЦЭМ!$A$33:$A$776,$A139,СВЦЭМ!$B$33:$B$776,J$119)+'СЕТ СН'!$I$11+СВЦЭМ!$D$10+'СЕТ СН'!$I$6-'СЕТ СН'!$I$23</f>
        <v>1183.8752230699999</v>
      </c>
      <c r="K139" s="36">
        <f>SUMIFS(СВЦЭМ!$D$33:$D$776,СВЦЭМ!$A$33:$A$776,$A139,СВЦЭМ!$B$33:$B$776,K$119)+'СЕТ СН'!$I$11+СВЦЭМ!$D$10+'СЕТ СН'!$I$6-'СЕТ СН'!$I$23</f>
        <v>1171.16313648</v>
      </c>
      <c r="L139" s="36">
        <f>SUMIFS(СВЦЭМ!$D$33:$D$776,СВЦЭМ!$A$33:$A$776,$A139,СВЦЭМ!$B$33:$B$776,L$119)+'СЕТ СН'!$I$11+СВЦЭМ!$D$10+'СЕТ СН'!$I$6-'СЕТ СН'!$I$23</f>
        <v>1172.42606209</v>
      </c>
      <c r="M139" s="36">
        <f>SUMIFS(СВЦЭМ!$D$33:$D$776,СВЦЭМ!$A$33:$A$776,$A139,СВЦЭМ!$B$33:$B$776,M$119)+'СЕТ СН'!$I$11+СВЦЭМ!$D$10+'СЕТ СН'!$I$6-'СЕТ СН'!$I$23</f>
        <v>1175.3970821300002</v>
      </c>
      <c r="N139" s="36">
        <f>SUMIFS(СВЦЭМ!$D$33:$D$776,СВЦЭМ!$A$33:$A$776,$A139,СВЦЭМ!$B$33:$B$776,N$119)+'СЕТ СН'!$I$11+СВЦЭМ!$D$10+'СЕТ СН'!$I$6-'СЕТ СН'!$I$23</f>
        <v>1157.34962647</v>
      </c>
      <c r="O139" s="36">
        <f>SUMIFS(СВЦЭМ!$D$33:$D$776,СВЦЭМ!$A$33:$A$776,$A139,СВЦЭМ!$B$33:$B$776,O$119)+'СЕТ СН'!$I$11+СВЦЭМ!$D$10+'СЕТ СН'!$I$6-'СЕТ СН'!$I$23</f>
        <v>1158.6907986600002</v>
      </c>
      <c r="P139" s="36">
        <f>SUMIFS(СВЦЭМ!$D$33:$D$776,СВЦЭМ!$A$33:$A$776,$A139,СВЦЭМ!$B$33:$B$776,P$119)+'СЕТ СН'!$I$11+СВЦЭМ!$D$10+'СЕТ СН'!$I$6-'СЕТ СН'!$I$23</f>
        <v>1177.1380553500001</v>
      </c>
      <c r="Q139" s="36">
        <f>SUMIFS(СВЦЭМ!$D$33:$D$776,СВЦЭМ!$A$33:$A$776,$A139,СВЦЭМ!$B$33:$B$776,Q$119)+'СЕТ СН'!$I$11+СВЦЭМ!$D$10+'СЕТ СН'!$I$6-'СЕТ СН'!$I$23</f>
        <v>1209.0551895000001</v>
      </c>
      <c r="R139" s="36">
        <f>SUMIFS(СВЦЭМ!$D$33:$D$776,СВЦЭМ!$A$33:$A$776,$A139,СВЦЭМ!$B$33:$B$776,R$119)+'СЕТ СН'!$I$11+СВЦЭМ!$D$10+'СЕТ СН'!$I$6-'СЕТ СН'!$I$23</f>
        <v>1169.8602846200001</v>
      </c>
      <c r="S139" s="36">
        <f>SUMIFS(СВЦЭМ!$D$33:$D$776,СВЦЭМ!$A$33:$A$776,$A139,СВЦЭМ!$B$33:$B$776,S$119)+'СЕТ СН'!$I$11+СВЦЭМ!$D$10+'СЕТ СН'!$I$6-'СЕТ СН'!$I$23</f>
        <v>1135.4619454900001</v>
      </c>
      <c r="T139" s="36">
        <f>SUMIFS(СВЦЭМ!$D$33:$D$776,СВЦЭМ!$A$33:$A$776,$A139,СВЦЭМ!$B$33:$B$776,T$119)+'СЕТ СН'!$I$11+СВЦЭМ!$D$10+'СЕТ СН'!$I$6-'СЕТ СН'!$I$23</f>
        <v>1105.06762432</v>
      </c>
      <c r="U139" s="36">
        <f>SUMIFS(СВЦЭМ!$D$33:$D$776,СВЦЭМ!$A$33:$A$776,$A139,СВЦЭМ!$B$33:$B$776,U$119)+'СЕТ СН'!$I$11+СВЦЭМ!$D$10+'СЕТ СН'!$I$6-'СЕТ СН'!$I$23</f>
        <v>1068.3314479200001</v>
      </c>
      <c r="V139" s="36">
        <f>SUMIFS(СВЦЭМ!$D$33:$D$776,СВЦЭМ!$A$33:$A$776,$A139,СВЦЭМ!$B$33:$B$776,V$119)+'СЕТ СН'!$I$11+СВЦЭМ!$D$10+'СЕТ СН'!$I$6-'СЕТ СН'!$I$23</f>
        <v>1067.5700325700002</v>
      </c>
      <c r="W139" s="36">
        <f>SUMIFS(СВЦЭМ!$D$33:$D$776,СВЦЭМ!$A$33:$A$776,$A139,СВЦЭМ!$B$33:$B$776,W$119)+'СЕТ СН'!$I$11+СВЦЭМ!$D$10+'СЕТ СН'!$I$6-'СЕТ СН'!$I$23</f>
        <v>1061.9737189800001</v>
      </c>
      <c r="X139" s="36">
        <f>SUMIFS(СВЦЭМ!$D$33:$D$776,СВЦЭМ!$A$33:$A$776,$A139,СВЦЭМ!$B$33:$B$776,X$119)+'СЕТ СН'!$I$11+СВЦЭМ!$D$10+'СЕТ СН'!$I$6-'СЕТ СН'!$I$23</f>
        <v>1089.6292946400001</v>
      </c>
      <c r="Y139" s="36">
        <f>SUMIFS(СВЦЭМ!$D$33:$D$776,СВЦЭМ!$A$33:$A$776,$A139,СВЦЭМ!$B$33:$B$776,Y$119)+'СЕТ СН'!$I$11+СВЦЭМ!$D$10+'СЕТ СН'!$I$6-'СЕТ СН'!$I$23</f>
        <v>1142.3238222800001</v>
      </c>
    </row>
    <row r="140" spans="1:25" ht="15.75" x14ac:dyDescent="0.2">
      <c r="A140" s="35">
        <f t="shared" si="3"/>
        <v>43729</v>
      </c>
      <c r="B140" s="36">
        <f>SUMIFS(СВЦЭМ!$D$33:$D$776,СВЦЭМ!$A$33:$A$776,$A140,СВЦЭМ!$B$33:$B$776,B$119)+'СЕТ СН'!$I$11+СВЦЭМ!$D$10+'СЕТ СН'!$I$6-'СЕТ СН'!$I$23</f>
        <v>1202.1146324400002</v>
      </c>
      <c r="C140" s="36">
        <f>SUMIFS(СВЦЭМ!$D$33:$D$776,СВЦЭМ!$A$33:$A$776,$A140,СВЦЭМ!$B$33:$B$776,C$119)+'СЕТ СН'!$I$11+СВЦЭМ!$D$10+'СЕТ СН'!$I$6-'СЕТ СН'!$I$23</f>
        <v>1196.6422756500001</v>
      </c>
      <c r="D140" s="36">
        <f>SUMIFS(СВЦЭМ!$D$33:$D$776,СВЦЭМ!$A$33:$A$776,$A140,СВЦЭМ!$B$33:$B$776,D$119)+'СЕТ СН'!$I$11+СВЦЭМ!$D$10+'СЕТ СН'!$I$6-'СЕТ СН'!$I$23</f>
        <v>1196.2810688</v>
      </c>
      <c r="E140" s="36">
        <f>SUMIFS(СВЦЭМ!$D$33:$D$776,СВЦЭМ!$A$33:$A$776,$A140,СВЦЭМ!$B$33:$B$776,E$119)+'СЕТ СН'!$I$11+СВЦЭМ!$D$10+'СЕТ СН'!$I$6-'СЕТ СН'!$I$23</f>
        <v>1208.5618621400001</v>
      </c>
      <c r="F140" s="36">
        <f>SUMIFS(СВЦЭМ!$D$33:$D$776,СВЦЭМ!$A$33:$A$776,$A140,СВЦЭМ!$B$33:$B$776,F$119)+'СЕТ СН'!$I$11+СВЦЭМ!$D$10+'СЕТ СН'!$I$6-'СЕТ СН'!$I$23</f>
        <v>1216.7734518700001</v>
      </c>
      <c r="G140" s="36">
        <f>SUMIFS(СВЦЭМ!$D$33:$D$776,СВЦЭМ!$A$33:$A$776,$A140,СВЦЭМ!$B$33:$B$776,G$119)+'СЕТ СН'!$I$11+СВЦЭМ!$D$10+'СЕТ СН'!$I$6-'СЕТ СН'!$I$23</f>
        <v>1203.2482888100001</v>
      </c>
      <c r="H140" s="36">
        <f>SUMIFS(СВЦЭМ!$D$33:$D$776,СВЦЭМ!$A$33:$A$776,$A140,СВЦЭМ!$B$33:$B$776,H$119)+'СЕТ СН'!$I$11+СВЦЭМ!$D$10+'СЕТ СН'!$I$6-'СЕТ СН'!$I$23</f>
        <v>1177.5886832800002</v>
      </c>
      <c r="I140" s="36">
        <f>SUMIFS(СВЦЭМ!$D$33:$D$776,СВЦЭМ!$A$33:$A$776,$A140,СВЦЭМ!$B$33:$B$776,I$119)+'СЕТ СН'!$I$11+СВЦЭМ!$D$10+'СЕТ СН'!$I$6-'СЕТ СН'!$I$23</f>
        <v>1146.7767949200002</v>
      </c>
      <c r="J140" s="36">
        <f>SUMIFS(СВЦЭМ!$D$33:$D$776,СВЦЭМ!$A$33:$A$776,$A140,СВЦЭМ!$B$33:$B$776,J$119)+'СЕТ СН'!$I$11+СВЦЭМ!$D$10+'СЕТ СН'!$I$6-'СЕТ СН'!$I$23</f>
        <v>1155.14370878</v>
      </c>
      <c r="K140" s="36">
        <f>SUMIFS(СВЦЭМ!$D$33:$D$776,СВЦЭМ!$A$33:$A$776,$A140,СВЦЭМ!$B$33:$B$776,K$119)+'СЕТ СН'!$I$11+СВЦЭМ!$D$10+'СЕТ СН'!$I$6-'СЕТ СН'!$I$23</f>
        <v>1204.8511966400001</v>
      </c>
      <c r="L140" s="36">
        <f>SUMIFS(СВЦЭМ!$D$33:$D$776,СВЦЭМ!$A$33:$A$776,$A140,СВЦЭМ!$B$33:$B$776,L$119)+'СЕТ СН'!$I$11+СВЦЭМ!$D$10+'СЕТ СН'!$I$6-'СЕТ СН'!$I$23</f>
        <v>1215.14427159</v>
      </c>
      <c r="M140" s="36">
        <f>SUMIFS(СВЦЭМ!$D$33:$D$776,СВЦЭМ!$A$33:$A$776,$A140,СВЦЭМ!$B$33:$B$776,M$119)+'СЕТ СН'!$I$11+СВЦЭМ!$D$10+'СЕТ СН'!$I$6-'СЕТ СН'!$I$23</f>
        <v>1217.67067694</v>
      </c>
      <c r="N140" s="36">
        <f>SUMIFS(СВЦЭМ!$D$33:$D$776,СВЦЭМ!$A$33:$A$776,$A140,СВЦЭМ!$B$33:$B$776,N$119)+'СЕТ СН'!$I$11+СВЦЭМ!$D$10+'СЕТ СН'!$I$6-'СЕТ СН'!$I$23</f>
        <v>1207.8286629000002</v>
      </c>
      <c r="O140" s="36">
        <f>SUMIFS(СВЦЭМ!$D$33:$D$776,СВЦЭМ!$A$33:$A$776,$A140,СВЦЭМ!$B$33:$B$776,O$119)+'СЕТ СН'!$I$11+СВЦЭМ!$D$10+'СЕТ СН'!$I$6-'СЕТ СН'!$I$23</f>
        <v>1201.5103038100001</v>
      </c>
      <c r="P140" s="36">
        <f>SUMIFS(СВЦЭМ!$D$33:$D$776,СВЦЭМ!$A$33:$A$776,$A140,СВЦЭМ!$B$33:$B$776,P$119)+'СЕТ СН'!$I$11+СВЦЭМ!$D$10+'СЕТ СН'!$I$6-'СЕТ СН'!$I$23</f>
        <v>1203.4249645500001</v>
      </c>
      <c r="Q140" s="36">
        <f>SUMIFS(СВЦЭМ!$D$33:$D$776,СВЦЭМ!$A$33:$A$776,$A140,СВЦЭМ!$B$33:$B$776,Q$119)+'СЕТ СН'!$I$11+СВЦЭМ!$D$10+'СЕТ СН'!$I$6-'СЕТ СН'!$I$23</f>
        <v>1202.8748186</v>
      </c>
      <c r="R140" s="36">
        <f>SUMIFS(СВЦЭМ!$D$33:$D$776,СВЦЭМ!$A$33:$A$776,$A140,СВЦЭМ!$B$33:$B$776,R$119)+'СЕТ СН'!$I$11+СВЦЭМ!$D$10+'СЕТ СН'!$I$6-'СЕТ СН'!$I$23</f>
        <v>1213.17328314</v>
      </c>
      <c r="S140" s="36">
        <f>SUMIFS(СВЦЭМ!$D$33:$D$776,СВЦЭМ!$A$33:$A$776,$A140,СВЦЭМ!$B$33:$B$776,S$119)+'СЕТ СН'!$I$11+СВЦЭМ!$D$10+'СЕТ СН'!$I$6-'СЕТ СН'!$I$23</f>
        <v>1229.70841339</v>
      </c>
      <c r="T140" s="36">
        <f>SUMIFS(СВЦЭМ!$D$33:$D$776,СВЦЭМ!$A$33:$A$776,$A140,СВЦЭМ!$B$33:$B$776,T$119)+'СЕТ СН'!$I$11+СВЦЭМ!$D$10+'СЕТ СН'!$I$6-'СЕТ СН'!$I$23</f>
        <v>1254.0172707900001</v>
      </c>
      <c r="U140" s="36">
        <f>SUMIFS(СВЦЭМ!$D$33:$D$776,СВЦЭМ!$A$33:$A$776,$A140,СВЦЭМ!$B$33:$B$776,U$119)+'СЕТ СН'!$I$11+СВЦЭМ!$D$10+'СЕТ СН'!$I$6-'СЕТ СН'!$I$23</f>
        <v>1262.6266391200002</v>
      </c>
      <c r="V140" s="36">
        <f>SUMIFS(СВЦЭМ!$D$33:$D$776,СВЦЭМ!$A$33:$A$776,$A140,СВЦЭМ!$B$33:$B$776,V$119)+'СЕТ СН'!$I$11+СВЦЭМ!$D$10+'СЕТ СН'!$I$6-'СЕТ СН'!$I$23</f>
        <v>1270.9671018000001</v>
      </c>
      <c r="W140" s="36">
        <f>SUMIFS(СВЦЭМ!$D$33:$D$776,СВЦЭМ!$A$33:$A$776,$A140,СВЦЭМ!$B$33:$B$776,W$119)+'СЕТ СН'!$I$11+СВЦЭМ!$D$10+'СЕТ СН'!$I$6-'СЕТ СН'!$I$23</f>
        <v>1266.7801081</v>
      </c>
      <c r="X140" s="36">
        <f>SUMIFS(СВЦЭМ!$D$33:$D$776,СВЦЭМ!$A$33:$A$776,$A140,СВЦЭМ!$B$33:$B$776,X$119)+'СЕТ СН'!$I$11+СВЦЭМ!$D$10+'СЕТ СН'!$I$6-'СЕТ СН'!$I$23</f>
        <v>1226.7522956800001</v>
      </c>
      <c r="Y140" s="36">
        <f>SUMIFS(СВЦЭМ!$D$33:$D$776,СВЦЭМ!$A$33:$A$776,$A140,СВЦЭМ!$B$33:$B$776,Y$119)+'СЕТ СН'!$I$11+СВЦЭМ!$D$10+'СЕТ СН'!$I$6-'СЕТ СН'!$I$23</f>
        <v>1194.84658874</v>
      </c>
    </row>
    <row r="141" spans="1:25" ht="15.75" x14ac:dyDescent="0.2">
      <c r="A141" s="35">
        <f t="shared" si="3"/>
        <v>43730</v>
      </c>
      <c r="B141" s="36">
        <f>SUMIFS(СВЦЭМ!$D$33:$D$776,СВЦЭМ!$A$33:$A$776,$A141,СВЦЭМ!$B$33:$B$776,B$119)+'СЕТ СН'!$I$11+СВЦЭМ!$D$10+'СЕТ СН'!$I$6-'СЕТ СН'!$I$23</f>
        <v>1246.94919626</v>
      </c>
      <c r="C141" s="36">
        <f>SUMIFS(СВЦЭМ!$D$33:$D$776,СВЦЭМ!$A$33:$A$776,$A141,СВЦЭМ!$B$33:$B$776,C$119)+'СЕТ СН'!$I$11+СВЦЭМ!$D$10+'СЕТ СН'!$I$6-'СЕТ СН'!$I$23</f>
        <v>1278.65981203</v>
      </c>
      <c r="D141" s="36">
        <f>SUMIFS(СВЦЭМ!$D$33:$D$776,СВЦЭМ!$A$33:$A$776,$A141,СВЦЭМ!$B$33:$B$776,D$119)+'СЕТ СН'!$I$11+СВЦЭМ!$D$10+'СЕТ СН'!$I$6-'СЕТ СН'!$I$23</f>
        <v>1293.1363430599999</v>
      </c>
      <c r="E141" s="36">
        <f>SUMIFS(СВЦЭМ!$D$33:$D$776,СВЦЭМ!$A$33:$A$776,$A141,СВЦЭМ!$B$33:$B$776,E$119)+'СЕТ СН'!$I$11+СВЦЭМ!$D$10+'СЕТ СН'!$I$6-'СЕТ СН'!$I$23</f>
        <v>1302.3373372800002</v>
      </c>
      <c r="F141" s="36">
        <f>SUMIFS(СВЦЭМ!$D$33:$D$776,СВЦЭМ!$A$33:$A$776,$A141,СВЦЭМ!$B$33:$B$776,F$119)+'СЕТ СН'!$I$11+СВЦЭМ!$D$10+'СЕТ СН'!$I$6-'СЕТ СН'!$I$23</f>
        <v>1309.4862854200001</v>
      </c>
      <c r="G141" s="36">
        <f>SUMIFS(СВЦЭМ!$D$33:$D$776,СВЦЭМ!$A$33:$A$776,$A141,СВЦЭМ!$B$33:$B$776,G$119)+'СЕТ СН'!$I$11+СВЦЭМ!$D$10+'СЕТ СН'!$I$6-'СЕТ СН'!$I$23</f>
        <v>1312.6705069300001</v>
      </c>
      <c r="H141" s="36">
        <f>SUMIFS(СВЦЭМ!$D$33:$D$776,СВЦЭМ!$A$33:$A$776,$A141,СВЦЭМ!$B$33:$B$776,H$119)+'СЕТ СН'!$I$11+СВЦЭМ!$D$10+'СЕТ СН'!$I$6-'СЕТ СН'!$I$23</f>
        <v>1280.2384125900001</v>
      </c>
      <c r="I141" s="36">
        <f>SUMIFS(СВЦЭМ!$D$33:$D$776,СВЦЭМ!$A$33:$A$776,$A141,СВЦЭМ!$B$33:$B$776,I$119)+'СЕТ СН'!$I$11+СВЦЭМ!$D$10+'СЕТ СН'!$I$6-'СЕТ СН'!$I$23</f>
        <v>1257.8607031400002</v>
      </c>
      <c r="J141" s="36">
        <f>SUMIFS(СВЦЭМ!$D$33:$D$776,СВЦЭМ!$A$33:$A$776,$A141,СВЦЭМ!$B$33:$B$776,J$119)+'СЕТ СН'!$I$11+СВЦЭМ!$D$10+'СЕТ СН'!$I$6-'СЕТ СН'!$I$23</f>
        <v>1226.33118408</v>
      </c>
      <c r="K141" s="36">
        <f>SUMIFS(СВЦЭМ!$D$33:$D$776,СВЦЭМ!$A$33:$A$776,$A141,СВЦЭМ!$B$33:$B$776,K$119)+'СЕТ СН'!$I$11+СВЦЭМ!$D$10+'СЕТ СН'!$I$6-'СЕТ СН'!$I$23</f>
        <v>1204.02601577</v>
      </c>
      <c r="L141" s="36">
        <f>SUMIFS(СВЦЭМ!$D$33:$D$776,СВЦЭМ!$A$33:$A$776,$A141,СВЦЭМ!$B$33:$B$776,L$119)+'СЕТ СН'!$I$11+СВЦЭМ!$D$10+'СЕТ СН'!$I$6-'СЕТ СН'!$I$23</f>
        <v>1204.74997364</v>
      </c>
      <c r="M141" s="36">
        <f>SUMIFS(СВЦЭМ!$D$33:$D$776,СВЦЭМ!$A$33:$A$776,$A141,СВЦЭМ!$B$33:$B$776,M$119)+'СЕТ СН'!$I$11+СВЦЭМ!$D$10+'СЕТ СН'!$I$6-'СЕТ СН'!$I$23</f>
        <v>1199.45642213</v>
      </c>
      <c r="N141" s="36">
        <f>SUMIFS(СВЦЭМ!$D$33:$D$776,СВЦЭМ!$A$33:$A$776,$A141,СВЦЭМ!$B$33:$B$776,N$119)+'СЕТ СН'!$I$11+СВЦЭМ!$D$10+'СЕТ СН'!$I$6-'СЕТ СН'!$I$23</f>
        <v>1192.6880491900001</v>
      </c>
      <c r="O141" s="36">
        <f>SUMIFS(СВЦЭМ!$D$33:$D$776,СВЦЭМ!$A$33:$A$776,$A141,СВЦЭМ!$B$33:$B$776,O$119)+'СЕТ СН'!$I$11+СВЦЭМ!$D$10+'СЕТ СН'!$I$6-'СЕТ СН'!$I$23</f>
        <v>1186.2340204500001</v>
      </c>
      <c r="P141" s="36">
        <f>SUMIFS(СВЦЭМ!$D$33:$D$776,СВЦЭМ!$A$33:$A$776,$A141,СВЦЭМ!$B$33:$B$776,P$119)+'СЕТ СН'!$I$11+СВЦЭМ!$D$10+'СЕТ СН'!$I$6-'СЕТ СН'!$I$23</f>
        <v>1184.5148810800001</v>
      </c>
      <c r="Q141" s="36">
        <f>SUMIFS(СВЦЭМ!$D$33:$D$776,СВЦЭМ!$A$33:$A$776,$A141,СВЦЭМ!$B$33:$B$776,Q$119)+'СЕТ СН'!$I$11+СВЦЭМ!$D$10+'СЕТ СН'!$I$6-'СЕТ СН'!$I$23</f>
        <v>1178.9388842400001</v>
      </c>
      <c r="R141" s="36">
        <f>SUMIFS(СВЦЭМ!$D$33:$D$776,СВЦЭМ!$A$33:$A$776,$A141,СВЦЭМ!$B$33:$B$776,R$119)+'СЕТ СН'!$I$11+СВЦЭМ!$D$10+'СЕТ СН'!$I$6-'СЕТ СН'!$I$23</f>
        <v>1189.0618058800001</v>
      </c>
      <c r="S141" s="36">
        <f>SUMIFS(СВЦЭМ!$D$33:$D$776,СВЦЭМ!$A$33:$A$776,$A141,СВЦЭМ!$B$33:$B$776,S$119)+'СЕТ СН'!$I$11+СВЦЭМ!$D$10+'СЕТ СН'!$I$6-'СЕТ СН'!$I$23</f>
        <v>1212.0432248700001</v>
      </c>
      <c r="T141" s="36">
        <f>SUMIFS(СВЦЭМ!$D$33:$D$776,СВЦЭМ!$A$33:$A$776,$A141,СВЦЭМ!$B$33:$B$776,T$119)+'СЕТ СН'!$I$11+СВЦЭМ!$D$10+'СЕТ СН'!$I$6-'СЕТ СН'!$I$23</f>
        <v>1231.28757277</v>
      </c>
      <c r="U141" s="36">
        <f>SUMIFS(СВЦЭМ!$D$33:$D$776,СВЦЭМ!$A$33:$A$776,$A141,СВЦЭМ!$B$33:$B$776,U$119)+'СЕТ СН'!$I$11+СВЦЭМ!$D$10+'СЕТ СН'!$I$6-'СЕТ СН'!$I$23</f>
        <v>1270.0024134</v>
      </c>
      <c r="V141" s="36">
        <f>SUMIFS(СВЦЭМ!$D$33:$D$776,СВЦЭМ!$A$33:$A$776,$A141,СВЦЭМ!$B$33:$B$776,V$119)+'СЕТ СН'!$I$11+СВЦЭМ!$D$10+'СЕТ СН'!$I$6-'СЕТ СН'!$I$23</f>
        <v>1282.3263566600001</v>
      </c>
      <c r="W141" s="36">
        <f>SUMIFS(СВЦЭМ!$D$33:$D$776,СВЦЭМ!$A$33:$A$776,$A141,СВЦЭМ!$B$33:$B$776,W$119)+'СЕТ СН'!$I$11+СВЦЭМ!$D$10+'СЕТ СН'!$I$6-'СЕТ СН'!$I$23</f>
        <v>1277.8436920300001</v>
      </c>
      <c r="X141" s="36">
        <f>SUMIFS(СВЦЭМ!$D$33:$D$776,СВЦЭМ!$A$33:$A$776,$A141,СВЦЭМ!$B$33:$B$776,X$119)+'СЕТ СН'!$I$11+СВЦЭМ!$D$10+'СЕТ СН'!$I$6-'СЕТ СН'!$I$23</f>
        <v>1248.90473021</v>
      </c>
      <c r="Y141" s="36">
        <f>SUMIFS(СВЦЭМ!$D$33:$D$776,СВЦЭМ!$A$33:$A$776,$A141,СВЦЭМ!$B$33:$B$776,Y$119)+'СЕТ СН'!$I$11+СВЦЭМ!$D$10+'СЕТ СН'!$I$6-'СЕТ СН'!$I$23</f>
        <v>1218.3907120000001</v>
      </c>
    </row>
    <row r="142" spans="1:25" ht="15.75" x14ac:dyDescent="0.2">
      <c r="A142" s="35">
        <f t="shared" si="3"/>
        <v>43731</v>
      </c>
      <c r="B142" s="36">
        <f>SUMIFS(СВЦЭМ!$D$33:$D$776,СВЦЭМ!$A$33:$A$776,$A142,СВЦЭМ!$B$33:$B$776,B$119)+'СЕТ СН'!$I$11+СВЦЭМ!$D$10+'СЕТ СН'!$I$6-'СЕТ СН'!$I$23</f>
        <v>1282.1293845100001</v>
      </c>
      <c r="C142" s="36">
        <f>SUMIFS(СВЦЭМ!$D$33:$D$776,СВЦЭМ!$A$33:$A$776,$A142,СВЦЭМ!$B$33:$B$776,C$119)+'СЕТ СН'!$I$11+СВЦЭМ!$D$10+'СЕТ СН'!$I$6-'СЕТ СН'!$I$23</f>
        <v>1312.24925463</v>
      </c>
      <c r="D142" s="36">
        <f>SUMIFS(СВЦЭМ!$D$33:$D$776,СВЦЭМ!$A$33:$A$776,$A142,СВЦЭМ!$B$33:$B$776,D$119)+'СЕТ СН'!$I$11+СВЦЭМ!$D$10+'СЕТ СН'!$I$6-'СЕТ СН'!$I$23</f>
        <v>1343.66570348</v>
      </c>
      <c r="E142" s="36">
        <f>SUMIFS(СВЦЭМ!$D$33:$D$776,СВЦЭМ!$A$33:$A$776,$A142,СВЦЭМ!$B$33:$B$776,E$119)+'СЕТ СН'!$I$11+СВЦЭМ!$D$10+'СЕТ СН'!$I$6-'СЕТ СН'!$I$23</f>
        <v>1360.4023891100001</v>
      </c>
      <c r="F142" s="36">
        <f>SUMIFS(СВЦЭМ!$D$33:$D$776,СВЦЭМ!$A$33:$A$776,$A142,СВЦЭМ!$B$33:$B$776,F$119)+'СЕТ СН'!$I$11+СВЦЭМ!$D$10+'СЕТ СН'!$I$6-'СЕТ СН'!$I$23</f>
        <v>1366.8360294200002</v>
      </c>
      <c r="G142" s="36">
        <f>SUMIFS(СВЦЭМ!$D$33:$D$776,СВЦЭМ!$A$33:$A$776,$A142,СВЦЭМ!$B$33:$B$776,G$119)+'СЕТ СН'!$I$11+СВЦЭМ!$D$10+'СЕТ СН'!$I$6-'СЕТ СН'!$I$23</f>
        <v>1352.41211924</v>
      </c>
      <c r="H142" s="36">
        <f>SUMIFS(СВЦЭМ!$D$33:$D$776,СВЦЭМ!$A$33:$A$776,$A142,СВЦЭМ!$B$33:$B$776,H$119)+'СЕТ СН'!$I$11+СВЦЭМ!$D$10+'СЕТ СН'!$I$6-'СЕТ СН'!$I$23</f>
        <v>1302.9325643700001</v>
      </c>
      <c r="I142" s="36">
        <f>SUMIFS(СВЦЭМ!$D$33:$D$776,СВЦЭМ!$A$33:$A$776,$A142,СВЦЭМ!$B$33:$B$776,I$119)+'СЕТ СН'!$I$11+СВЦЭМ!$D$10+'СЕТ СН'!$I$6-'СЕТ СН'!$I$23</f>
        <v>1229.27816351</v>
      </c>
      <c r="J142" s="36">
        <f>SUMIFS(СВЦЭМ!$D$33:$D$776,СВЦЭМ!$A$33:$A$776,$A142,СВЦЭМ!$B$33:$B$776,J$119)+'СЕТ СН'!$I$11+СВЦЭМ!$D$10+'СЕТ СН'!$I$6-'СЕТ СН'!$I$23</f>
        <v>1211.2443242500001</v>
      </c>
      <c r="K142" s="36">
        <f>SUMIFS(СВЦЭМ!$D$33:$D$776,СВЦЭМ!$A$33:$A$776,$A142,СВЦЭМ!$B$33:$B$776,K$119)+'СЕТ СН'!$I$11+СВЦЭМ!$D$10+'СЕТ СН'!$I$6-'СЕТ СН'!$I$23</f>
        <v>1190.9081013700002</v>
      </c>
      <c r="L142" s="36">
        <f>SUMIFS(СВЦЭМ!$D$33:$D$776,СВЦЭМ!$A$33:$A$776,$A142,СВЦЭМ!$B$33:$B$776,L$119)+'СЕТ СН'!$I$11+СВЦЭМ!$D$10+'СЕТ СН'!$I$6-'СЕТ СН'!$I$23</f>
        <v>1182.83222198</v>
      </c>
      <c r="M142" s="36">
        <f>SUMIFS(СВЦЭМ!$D$33:$D$776,СВЦЭМ!$A$33:$A$776,$A142,СВЦЭМ!$B$33:$B$776,M$119)+'СЕТ СН'!$I$11+СВЦЭМ!$D$10+'СЕТ СН'!$I$6-'СЕТ СН'!$I$23</f>
        <v>1187.5979132800001</v>
      </c>
      <c r="N142" s="36">
        <f>SUMIFS(СВЦЭМ!$D$33:$D$776,СВЦЭМ!$A$33:$A$776,$A142,СВЦЭМ!$B$33:$B$776,N$119)+'СЕТ СН'!$I$11+СВЦЭМ!$D$10+'СЕТ СН'!$I$6-'СЕТ СН'!$I$23</f>
        <v>1191.49441183</v>
      </c>
      <c r="O142" s="36">
        <f>SUMIFS(СВЦЭМ!$D$33:$D$776,СВЦЭМ!$A$33:$A$776,$A142,СВЦЭМ!$B$33:$B$776,O$119)+'СЕТ СН'!$I$11+СВЦЭМ!$D$10+'СЕТ СН'!$I$6-'СЕТ СН'!$I$23</f>
        <v>1196.2694958</v>
      </c>
      <c r="P142" s="36">
        <f>SUMIFS(СВЦЭМ!$D$33:$D$776,СВЦЭМ!$A$33:$A$776,$A142,СВЦЭМ!$B$33:$B$776,P$119)+'СЕТ СН'!$I$11+СВЦЭМ!$D$10+'СЕТ СН'!$I$6-'СЕТ СН'!$I$23</f>
        <v>1195.9001190900001</v>
      </c>
      <c r="Q142" s="36">
        <f>SUMIFS(СВЦЭМ!$D$33:$D$776,СВЦЭМ!$A$33:$A$776,$A142,СВЦЭМ!$B$33:$B$776,Q$119)+'СЕТ СН'!$I$11+СВЦЭМ!$D$10+'СЕТ СН'!$I$6-'СЕТ СН'!$I$23</f>
        <v>1207.4370255000001</v>
      </c>
      <c r="R142" s="36">
        <f>SUMIFS(СВЦЭМ!$D$33:$D$776,СВЦЭМ!$A$33:$A$776,$A142,СВЦЭМ!$B$33:$B$776,R$119)+'СЕТ СН'!$I$11+СВЦЭМ!$D$10+'СЕТ СН'!$I$6-'СЕТ СН'!$I$23</f>
        <v>1172.2837798800001</v>
      </c>
      <c r="S142" s="36">
        <f>SUMIFS(СВЦЭМ!$D$33:$D$776,СВЦЭМ!$A$33:$A$776,$A142,СВЦЭМ!$B$33:$B$776,S$119)+'СЕТ СН'!$I$11+СВЦЭМ!$D$10+'СЕТ СН'!$I$6-'СЕТ СН'!$I$23</f>
        <v>1126.0014826700001</v>
      </c>
      <c r="T142" s="36">
        <f>SUMIFS(СВЦЭМ!$D$33:$D$776,СВЦЭМ!$A$33:$A$776,$A142,СВЦЭМ!$B$33:$B$776,T$119)+'СЕТ СН'!$I$11+СВЦЭМ!$D$10+'СЕТ СН'!$I$6-'СЕТ СН'!$I$23</f>
        <v>1136.2892573300001</v>
      </c>
      <c r="U142" s="36">
        <f>SUMIFS(СВЦЭМ!$D$33:$D$776,СВЦЭМ!$A$33:$A$776,$A142,СВЦЭМ!$B$33:$B$776,U$119)+'СЕТ СН'!$I$11+СВЦЭМ!$D$10+'СЕТ СН'!$I$6-'СЕТ СН'!$I$23</f>
        <v>1175.3481182</v>
      </c>
      <c r="V142" s="36">
        <f>SUMIFS(СВЦЭМ!$D$33:$D$776,СВЦЭМ!$A$33:$A$776,$A142,СВЦЭМ!$B$33:$B$776,V$119)+'СЕТ СН'!$I$11+СВЦЭМ!$D$10+'СЕТ СН'!$I$6-'СЕТ СН'!$I$23</f>
        <v>1181.34821534</v>
      </c>
      <c r="W142" s="36">
        <f>SUMIFS(СВЦЭМ!$D$33:$D$776,СВЦЭМ!$A$33:$A$776,$A142,СВЦЭМ!$B$33:$B$776,W$119)+'СЕТ СН'!$I$11+СВЦЭМ!$D$10+'СЕТ СН'!$I$6-'СЕТ СН'!$I$23</f>
        <v>1183.1504986300001</v>
      </c>
      <c r="X142" s="36">
        <f>SUMIFS(СВЦЭМ!$D$33:$D$776,СВЦЭМ!$A$33:$A$776,$A142,СВЦЭМ!$B$33:$B$776,X$119)+'СЕТ СН'!$I$11+СВЦЭМ!$D$10+'СЕТ СН'!$I$6-'СЕТ СН'!$I$23</f>
        <v>1150.8114410400001</v>
      </c>
      <c r="Y142" s="36">
        <f>SUMIFS(СВЦЭМ!$D$33:$D$776,СВЦЭМ!$A$33:$A$776,$A142,СВЦЭМ!$B$33:$B$776,Y$119)+'СЕТ СН'!$I$11+СВЦЭМ!$D$10+'СЕТ СН'!$I$6-'СЕТ СН'!$I$23</f>
        <v>1177.6721245200001</v>
      </c>
    </row>
    <row r="143" spans="1:25" ht="15.75" x14ac:dyDescent="0.2">
      <c r="A143" s="35">
        <f t="shared" si="3"/>
        <v>43732</v>
      </c>
      <c r="B143" s="36">
        <f>SUMIFS(СВЦЭМ!$D$33:$D$776,СВЦЭМ!$A$33:$A$776,$A143,СВЦЭМ!$B$33:$B$776,B$119)+'СЕТ СН'!$I$11+СВЦЭМ!$D$10+'СЕТ СН'!$I$6-'СЕТ СН'!$I$23</f>
        <v>1284.1735112900001</v>
      </c>
      <c r="C143" s="36">
        <f>SUMIFS(СВЦЭМ!$D$33:$D$776,СВЦЭМ!$A$33:$A$776,$A143,СВЦЭМ!$B$33:$B$776,C$119)+'СЕТ СН'!$I$11+СВЦЭМ!$D$10+'СЕТ СН'!$I$6-'СЕТ СН'!$I$23</f>
        <v>1311.5035041000001</v>
      </c>
      <c r="D143" s="36">
        <f>SUMIFS(СВЦЭМ!$D$33:$D$776,СВЦЭМ!$A$33:$A$776,$A143,СВЦЭМ!$B$33:$B$776,D$119)+'СЕТ СН'!$I$11+СВЦЭМ!$D$10+'СЕТ СН'!$I$6-'СЕТ СН'!$I$23</f>
        <v>1322.2993372800001</v>
      </c>
      <c r="E143" s="36">
        <f>SUMIFS(СВЦЭМ!$D$33:$D$776,СВЦЭМ!$A$33:$A$776,$A143,СВЦЭМ!$B$33:$B$776,E$119)+'СЕТ СН'!$I$11+СВЦЭМ!$D$10+'СЕТ СН'!$I$6-'СЕТ СН'!$I$23</f>
        <v>1329.8679585900002</v>
      </c>
      <c r="F143" s="36">
        <f>SUMIFS(СВЦЭМ!$D$33:$D$776,СВЦЭМ!$A$33:$A$776,$A143,СВЦЭМ!$B$33:$B$776,F$119)+'СЕТ СН'!$I$11+СВЦЭМ!$D$10+'СЕТ СН'!$I$6-'СЕТ СН'!$I$23</f>
        <v>1321.42350904</v>
      </c>
      <c r="G143" s="36">
        <f>SUMIFS(СВЦЭМ!$D$33:$D$776,СВЦЭМ!$A$33:$A$776,$A143,СВЦЭМ!$B$33:$B$776,G$119)+'СЕТ СН'!$I$11+СВЦЭМ!$D$10+'СЕТ СН'!$I$6-'СЕТ СН'!$I$23</f>
        <v>1307.84775442</v>
      </c>
      <c r="H143" s="36">
        <f>SUMIFS(СВЦЭМ!$D$33:$D$776,СВЦЭМ!$A$33:$A$776,$A143,СВЦЭМ!$B$33:$B$776,H$119)+'СЕТ СН'!$I$11+СВЦЭМ!$D$10+'СЕТ СН'!$I$6-'СЕТ СН'!$I$23</f>
        <v>1263.58060634</v>
      </c>
      <c r="I143" s="36">
        <f>SUMIFS(СВЦЭМ!$D$33:$D$776,СВЦЭМ!$A$33:$A$776,$A143,СВЦЭМ!$B$33:$B$776,I$119)+'СЕТ СН'!$I$11+СВЦЭМ!$D$10+'СЕТ СН'!$I$6-'СЕТ СН'!$I$23</f>
        <v>1216.47344159</v>
      </c>
      <c r="J143" s="36">
        <f>SUMIFS(СВЦЭМ!$D$33:$D$776,СВЦЭМ!$A$33:$A$776,$A143,СВЦЭМ!$B$33:$B$776,J$119)+'СЕТ СН'!$I$11+СВЦЭМ!$D$10+'СЕТ СН'!$I$6-'СЕТ СН'!$I$23</f>
        <v>1208.35934675</v>
      </c>
      <c r="K143" s="36">
        <f>SUMIFS(СВЦЭМ!$D$33:$D$776,СВЦЭМ!$A$33:$A$776,$A143,СВЦЭМ!$B$33:$B$776,K$119)+'СЕТ СН'!$I$11+СВЦЭМ!$D$10+'СЕТ СН'!$I$6-'СЕТ СН'!$I$23</f>
        <v>1212.6608835300001</v>
      </c>
      <c r="L143" s="36">
        <f>SUMIFS(СВЦЭМ!$D$33:$D$776,СВЦЭМ!$A$33:$A$776,$A143,СВЦЭМ!$B$33:$B$776,L$119)+'СЕТ СН'!$I$11+СВЦЭМ!$D$10+'СЕТ СН'!$I$6-'СЕТ СН'!$I$23</f>
        <v>1215.24864142</v>
      </c>
      <c r="M143" s="36">
        <f>SUMIFS(СВЦЭМ!$D$33:$D$776,СВЦЭМ!$A$33:$A$776,$A143,СВЦЭМ!$B$33:$B$776,M$119)+'СЕТ СН'!$I$11+СВЦЭМ!$D$10+'СЕТ СН'!$I$6-'СЕТ СН'!$I$23</f>
        <v>1207.07481742</v>
      </c>
      <c r="N143" s="36">
        <f>SUMIFS(СВЦЭМ!$D$33:$D$776,СВЦЭМ!$A$33:$A$776,$A143,СВЦЭМ!$B$33:$B$776,N$119)+'СЕТ СН'!$I$11+СВЦЭМ!$D$10+'СЕТ СН'!$I$6-'СЕТ СН'!$I$23</f>
        <v>1201.5302467700001</v>
      </c>
      <c r="O143" s="36">
        <f>SUMIFS(СВЦЭМ!$D$33:$D$776,СВЦЭМ!$A$33:$A$776,$A143,СВЦЭМ!$B$33:$B$776,O$119)+'СЕТ СН'!$I$11+СВЦЭМ!$D$10+'СЕТ СН'!$I$6-'СЕТ СН'!$I$23</f>
        <v>1204.20036719</v>
      </c>
      <c r="P143" s="36">
        <f>SUMIFS(СВЦЭМ!$D$33:$D$776,СВЦЭМ!$A$33:$A$776,$A143,СВЦЭМ!$B$33:$B$776,P$119)+'СЕТ СН'!$I$11+СВЦЭМ!$D$10+'СЕТ СН'!$I$6-'СЕТ СН'!$I$23</f>
        <v>1203.36300104</v>
      </c>
      <c r="Q143" s="36">
        <f>SUMIFS(СВЦЭМ!$D$33:$D$776,СВЦЭМ!$A$33:$A$776,$A143,СВЦЭМ!$B$33:$B$776,Q$119)+'СЕТ СН'!$I$11+СВЦЭМ!$D$10+'СЕТ СН'!$I$6-'СЕТ СН'!$I$23</f>
        <v>1203.0161570499999</v>
      </c>
      <c r="R143" s="36">
        <f>SUMIFS(СВЦЭМ!$D$33:$D$776,СВЦЭМ!$A$33:$A$776,$A143,СВЦЭМ!$B$33:$B$776,R$119)+'СЕТ СН'!$I$11+СВЦЭМ!$D$10+'СЕТ СН'!$I$6-'СЕТ СН'!$I$23</f>
        <v>1165.73477723</v>
      </c>
      <c r="S143" s="36">
        <f>SUMIFS(СВЦЭМ!$D$33:$D$776,СВЦЭМ!$A$33:$A$776,$A143,СВЦЭМ!$B$33:$B$776,S$119)+'СЕТ СН'!$I$11+СВЦЭМ!$D$10+'СЕТ СН'!$I$6-'СЕТ СН'!$I$23</f>
        <v>1124.7794430700001</v>
      </c>
      <c r="T143" s="36">
        <f>SUMIFS(СВЦЭМ!$D$33:$D$776,СВЦЭМ!$A$33:$A$776,$A143,СВЦЭМ!$B$33:$B$776,T$119)+'СЕТ СН'!$I$11+СВЦЭМ!$D$10+'СЕТ СН'!$I$6-'СЕТ СН'!$I$23</f>
        <v>1133.2000818000001</v>
      </c>
      <c r="U143" s="36">
        <f>SUMIFS(СВЦЭМ!$D$33:$D$776,СВЦЭМ!$A$33:$A$776,$A143,СВЦЭМ!$B$33:$B$776,U$119)+'СЕТ СН'!$I$11+СВЦЭМ!$D$10+'СЕТ СН'!$I$6-'СЕТ СН'!$I$23</f>
        <v>1158.41753515</v>
      </c>
      <c r="V143" s="36">
        <f>SUMIFS(СВЦЭМ!$D$33:$D$776,СВЦЭМ!$A$33:$A$776,$A143,СВЦЭМ!$B$33:$B$776,V$119)+'СЕТ СН'!$I$11+СВЦЭМ!$D$10+'СЕТ СН'!$I$6-'СЕТ СН'!$I$23</f>
        <v>1166.22485994</v>
      </c>
      <c r="W143" s="36">
        <f>SUMIFS(СВЦЭМ!$D$33:$D$776,СВЦЭМ!$A$33:$A$776,$A143,СВЦЭМ!$B$33:$B$776,W$119)+'СЕТ СН'!$I$11+СВЦЭМ!$D$10+'СЕТ СН'!$I$6-'СЕТ СН'!$I$23</f>
        <v>1154.83525095</v>
      </c>
      <c r="X143" s="36">
        <f>SUMIFS(СВЦЭМ!$D$33:$D$776,СВЦЭМ!$A$33:$A$776,$A143,СВЦЭМ!$B$33:$B$776,X$119)+'СЕТ СН'!$I$11+СВЦЭМ!$D$10+'СЕТ СН'!$I$6-'СЕТ СН'!$I$23</f>
        <v>1126.3241293600001</v>
      </c>
      <c r="Y143" s="36">
        <f>SUMIFS(СВЦЭМ!$D$33:$D$776,СВЦЭМ!$A$33:$A$776,$A143,СВЦЭМ!$B$33:$B$776,Y$119)+'СЕТ СН'!$I$11+СВЦЭМ!$D$10+'СЕТ СН'!$I$6-'СЕТ СН'!$I$23</f>
        <v>1169.28967317</v>
      </c>
    </row>
    <row r="144" spans="1:25" ht="15.75" x14ac:dyDescent="0.2">
      <c r="A144" s="35">
        <f t="shared" si="3"/>
        <v>43733</v>
      </c>
      <c r="B144" s="36">
        <f>SUMIFS(СВЦЭМ!$D$33:$D$776,СВЦЭМ!$A$33:$A$776,$A144,СВЦЭМ!$B$33:$B$776,B$119)+'СЕТ СН'!$I$11+СВЦЭМ!$D$10+'СЕТ СН'!$I$6-'СЕТ СН'!$I$23</f>
        <v>1226.2791760100001</v>
      </c>
      <c r="C144" s="36">
        <f>SUMIFS(СВЦЭМ!$D$33:$D$776,СВЦЭМ!$A$33:$A$776,$A144,СВЦЭМ!$B$33:$B$776,C$119)+'СЕТ СН'!$I$11+СВЦЭМ!$D$10+'СЕТ СН'!$I$6-'СЕТ СН'!$I$23</f>
        <v>1256.8655033700002</v>
      </c>
      <c r="D144" s="36">
        <f>SUMIFS(СВЦЭМ!$D$33:$D$776,СВЦЭМ!$A$33:$A$776,$A144,СВЦЭМ!$B$33:$B$776,D$119)+'СЕТ СН'!$I$11+СВЦЭМ!$D$10+'СЕТ СН'!$I$6-'СЕТ СН'!$I$23</f>
        <v>1275.6499564600001</v>
      </c>
      <c r="E144" s="36">
        <f>SUMIFS(СВЦЭМ!$D$33:$D$776,СВЦЭМ!$A$33:$A$776,$A144,СВЦЭМ!$B$33:$B$776,E$119)+'СЕТ СН'!$I$11+СВЦЭМ!$D$10+'СЕТ СН'!$I$6-'СЕТ СН'!$I$23</f>
        <v>1270.2478359900001</v>
      </c>
      <c r="F144" s="36">
        <f>SUMIFS(СВЦЭМ!$D$33:$D$776,СВЦЭМ!$A$33:$A$776,$A144,СВЦЭМ!$B$33:$B$776,F$119)+'СЕТ СН'!$I$11+СВЦЭМ!$D$10+'СЕТ СН'!$I$6-'СЕТ СН'!$I$23</f>
        <v>1271.08322279</v>
      </c>
      <c r="G144" s="36">
        <f>SUMIFS(СВЦЭМ!$D$33:$D$776,СВЦЭМ!$A$33:$A$776,$A144,СВЦЭМ!$B$33:$B$776,G$119)+'СЕТ СН'!$I$11+СВЦЭМ!$D$10+'СЕТ СН'!$I$6-'СЕТ СН'!$I$23</f>
        <v>1257.1389204500001</v>
      </c>
      <c r="H144" s="36">
        <f>SUMIFS(СВЦЭМ!$D$33:$D$776,СВЦЭМ!$A$33:$A$776,$A144,СВЦЭМ!$B$33:$B$776,H$119)+'СЕТ СН'!$I$11+СВЦЭМ!$D$10+'СЕТ СН'!$I$6-'СЕТ СН'!$I$23</f>
        <v>1210.91608819</v>
      </c>
      <c r="I144" s="36">
        <f>SUMIFS(СВЦЭМ!$D$33:$D$776,СВЦЭМ!$A$33:$A$776,$A144,СВЦЭМ!$B$33:$B$776,I$119)+'СЕТ СН'!$I$11+СВЦЭМ!$D$10+'СЕТ СН'!$I$6-'СЕТ СН'!$I$23</f>
        <v>1163.7708048300001</v>
      </c>
      <c r="J144" s="36">
        <f>SUMIFS(СВЦЭМ!$D$33:$D$776,СВЦЭМ!$A$33:$A$776,$A144,СВЦЭМ!$B$33:$B$776,J$119)+'СЕТ СН'!$I$11+СВЦЭМ!$D$10+'СЕТ СН'!$I$6-'СЕТ СН'!$I$23</f>
        <v>1137.1425368100001</v>
      </c>
      <c r="K144" s="36">
        <f>SUMIFS(СВЦЭМ!$D$33:$D$776,СВЦЭМ!$A$33:$A$776,$A144,СВЦЭМ!$B$33:$B$776,K$119)+'СЕТ СН'!$I$11+СВЦЭМ!$D$10+'СЕТ СН'!$I$6-'СЕТ СН'!$I$23</f>
        <v>1124.90845074</v>
      </c>
      <c r="L144" s="36">
        <f>SUMIFS(СВЦЭМ!$D$33:$D$776,СВЦЭМ!$A$33:$A$776,$A144,СВЦЭМ!$B$33:$B$776,L$119)+'СЕТ СН'!$I$11+СВЦЭМ!$D$10+'СЕТ СН'!$I$6-'СЕТ СН'!$I$23</f>
        <v>1128.2750283800001</v>
      </c>
      <c r="M144" s="36">
        <f>SUMIFS(СВЦЭМ!$D$33:$D$776,СВЦЭМ!$A$33:$A$776,$A144,СВЦЭМ!$B$33:$B$776,M$119)+'СЕТ СН'!$I$11+СВЦЭМ!$D$10+'СЕТ СН'!$I$6-'СЕТ СН'!$I$23</f>
        <v>1138.5265755200001</v>
      </c>
      <c r="N144" s="36">
        <f>SUMIFS(СВЦЭМ!$D$33:$D$776,СВЦЭМ!$A$33:$A$776,$A144,СВЦЭМ!$B$33:$B$776,N$119)+'СЕТ СН'!$I$11+СВЦЭМ!$D$10+'СЕТ СН'!$I$6-'СЕТ СН'!$I$23</f>
        <v>1146.90157748</v>
      </c>
      <c r="O144" s="36">
        <f>SUMIFS(СВЦЭМ!$D$33:$D$776,СВЦЭМ!$A$33:$A$776,$A144,СВЦЭМ!$B$33:$B$776,O$119)+'СЕТ СН'!$I$11+СВЦЭМ!$D$10+'СЕТ СН'!$I$6-'СЕТ СН'!$I$23</f>
        <v>1149.9020966200001</v>
      </c>
      <c r="P144" s="36">
        <f>SUMIFS(СВЦЭМ!$D$33:$D$776,СВЦЭМ!$A$33:$A$776,$A144,СВЦЭМ!$B$33:$B$776,P$119)+'СЕТ СН'!$I$11+СВЦЭМ!$D$10+'СЕТ СН'!$I$6-'СЕТ СН'!$I$23</f>
        <v>1159.99856316</v>
      </c>
      <c r="Q144" s="36">
        <f>SUMIFS(СВЦЭМ!$D$33:$D$776,СВЦЭМ!$A$33:$A$776,$A144,СВЦЭМ!$B$33:$B$776,Q$119)+'СЕТ СН'!$I$11+СВЦЭМ!$D$10+'СЕТ СН'!$I$6-'СЕТ СН'!$I$23</f>
        <v>1163.8984614200001</v>
      </c>
      <c r="R144" s="36">
        <f>SUMIFS(СВЦЭМ!$D$33:$D$776,СВЦЭМ!$A$33:$A$776,$A144,СВЦЭМ!$B$33:$B$776,R$119)+'СЕТ СН'!$I$11+СВЦЭМ!$D$10+'СЕТ СН'!$I$6-'СЕТ СН'!$I$23</f>
        <v>1175.2940983800002</v>
      </c>
      <c r="S144" s="36">
        <f>SUMIFS(СВЦЭМ!$D$33:$D$776,СВЦЭМ!$A$33:$A$776,$A144,СВЦЭМ!$B$33:$B$776,S$119)+'СЕТ СН'!$I$11+СВЦЭМ!$D$10+'СЕТ СН'!$I$6-'СЕТ СН'!$I$23</f>
        <v>1178.2446722900002</v>
      </c>
      <c r="T144" s="36">
        <f>SUMIFS(СВЦЭМ!$D$33:$D$776,СВЦЭМ!$A$33:$A$776,$A144,СВЦЭМ!$B$33:$B$776,T$119)+'СЕТ СН'!$I$11+СВЦЭМ!$D$10+'СЕТ СН'!$I$6-'СЕТ СН'!$I$23</f>
        <v>1175.0977157</v>
      </c>
      <c r="U144" s="36">
        <f>SUMIFS(СВЦЭМ!$D$33:$D$776,СВЦЭМ!$A$33:$A$776,$A144,СВЦЭМ!$B$33:$B$776,U$119)+'СЕТ СН'!$I$11+СВЦЭМ!$D$10+'СЕТ СН'!$I$6-'СЕТ СН'!$I$23</f>
        <v>1191.7305718500002</v>
      </c>
      <c r="V144" s="36">
        <f>SUMIFS(СВЦЭМ!$D$33:$D$776,СВЦЭМ!$A$33:$A$776,$A144,СВЦЭМ!$B$33:$B$776,V$119)+'СЕТ СН'!$I$11+СВЦЭМ!$D$10+'СЕТ СН'!$I$6-'СЕТ СН'!$I$23</f>
        <v>1198.74633653</v>
      </c>
      <c r="W144" s="36">
        <f>SUMIFS(СВЦЭМ!$D$33:$D$776,СВЦЭМ!$A$33:$A$776,$A144,СВЦЭМ!$B$33:$B$776,W$119)+'СЕТ СН'!$I$11+СВЦЭМ!$D$10+'СЕТ СН'!$I$6-'СЕТ СН'!$I$23</f>
        <v>1180.68676461</v>
      </c>
      <c r="X144" s="36">
        <f>SUMIFS(СВЦЭМ!$D$33:$D$776,СВЦЭМ!$A$33:$A$776,$A144,СВЦЭМ!$B$33:$B$776,X$119)+'СЕТ СН'!$I$11+СВЦЭМ!$D$10+'СЕТ СН'!$I$6-'СЕТ СН'!$I$23</f>
        <v>1163.24394274</v>
      </c>
      <c r="Y144" s="36">
        <f>SUMIFS(СВЦЭМ!$D$33:$D$776,СВЦЭМ!$A$33:$A$776,$A144,СВЦЭМ!$B$33:$B$776,Y$119)+'СЕТ СН'!$I$11+СВЦЭМ!$D$10+'СЕТ СН'!$I$6-'СЕТ СН'!$I$23</f>
        <v>1146.85622975</v>
      </c>
    </row>
    <row r="145" spans="1:27" ht="15.75" x14ac:dyDescent="0.2">
      <c r="A145" s="35">
        <f t="shared" si="3"/>
        <v>43734</v>
      </c>
      <c r="B145" s="36">
        <f>SUMIFS(СВЦЭМ!$D$33:$D$776,СВЦЭМ!$A$33:$A$776,$A145,СВЦЭМ!$B$33:$B$776,B$119)+'СЕТ СН'!$I$11+СВЦЭМ!$D$10+'СЕТ СН'!$I$6-'СЕТ СН'!$I$23</f>
        <v>1201.4228086400001</v>
      </c>
      <c r="C145" s="36">
        <f>SUMIFS(СВЦЭМ!$D$33:$D$776,СВЦЭМ!$A$33:$A$776,$A145,СВЦЭМ!$B$33:$B$776,C$119)+'СЕТ СН'!$I$11+СВЦЭМ!$D$10+'СЕТ СН'!$I$6-'СЕТ СН'!$I$23</f>
        <v>1244.34221701</v>
      </c>
      <c r="D145" s="36">
        <f>SUMIFS(СВЦЭМ!$D$33:$D$776,СВЦЭМ!$A$33:$A$776,$A145,СВЦЭМ!$B$33:$B$776,D$119)+'СЕТ СН'!$I$11+СВЦЭМ!$D$10+'СЕТ СН'!$I$6-'СЕТ СН'!$I$23</f>
        <v>1274.78056111</v>
      </c>
      <c r="E145" s="36">
        <f>SUMIFS(СВЦЭМ!$D$33:$D$776,СВЦЭМ!$A$33:$A$776,$A145,СВЦЭМ!$B$33:$B$776,E$119)+'СЕТ СН'!$I$11+СВЦЭМ!$D$10+'СЕТ СН'!$I$6-'СЕТ СН'!$I$23</f>
        <v>1286.7373209900002</v>
      </c>
      <c r="F145" s="36">
        <f>SUMIFS(СВЦЭМ!$D$33:$D$776,СВЦЭМ!$A$33:$A$776,$A145,СВЦЭМ!$B$33:$B$776,F$119)+'СЕТ СН'!$I$11+СВЦЭМ!$D$10+'СЕТ СН'!$I$6-'СЕТ СН'!$I$23</f>
        <v>1276.5717130400001</v>
      </c>
      <c r="G145" s="36">
        <f>SUMIFS(СВЦЭМ!$D$33:$D$776,СВЦЭМ!$A$33:$A$776,$A145,СВЦЭМ!$B$33:$B$776,G$119)+'СЕТ СН'!$I$11+СВЦЭМ!$D$10+'СЕТ СН'!$I$6-'СЕТ СН'!$I$23</f>
        <v>1265.96879476</v>
      </c>
      <c r="H145" s="36">
        <f>SUMIFS(СВЦЭМ!$D$33:$D$776,СВЦЭМ!$A$33:$A$776,$A145,СВЦЭМ!$B$33:$B$776,H$119)+'СЕТ СН'!$I$11+СВЦЭМ!$D$10+'СЕТ СН'!$I$6-'СЕТ СН'!$I$23</f>
        <v>1218.83254147</v>
      </c>
      <c r="I145" s="36">
        <f>SUMIFS(СВЦЭМ!$D$33:$D$776,СВЦЭМ!$A$33:$A$776,$A145,СВЦЭМ!$B$33:$B$776,I$119)+'СЕТ СН'!$I$11+СВЦЭМ!$D$10+'СЕТ СН'!$I$6-'СЕТ СН'!$I$23</f>
        <v>1187.9709196900001</v>
      </c>
      <c r="J145" s="36">
        <f>SUMIFS(СВЦЭМ!$D$33:$D$776,СВЦЭМ!$A$33:$A$776,$A145,СВЦЭМ!$B$33:$B$776,J$119)+'СЕТ СН'!$I$11+СВЦЭМ!$D$10+'СЕТ СН'!$I$6-'СЕТ СН'!$I$23</f>
        <v>1195.48673867</v>
      </c>
      <c r="K145" s="36">
        <f>SUMIFS(СВЦЭМ!$D$33:$D$776,СВЦЭМ!$A$33:$A$776,$A145,СВЦЭМ!$B$33:$B$776,K$119)+'СЕТ СН'!$I$11+СВЦЭМ!$D$10+'СЕТ СН'!$I$6-'СЕТ СН'!$I$23</f>
        <v>1194.1481351</v>
      </c>
      <c r="L145" s="36">
        <f>SUMIFS(СВЦЭМ!$D$33:$D$776,СВЦЭМ!$A$33:$A$776,$A145,СВЦЭМ!$B$33:$B$776,L$119)+'СЕТ СН'!$I$11+СВЦЭМ!$D$10+'СЕТ СН'!$I$6-'СЕТ СН'!$I$23</f>
        <v>1204.2405150300001</v>
      </c>
      <c r="M145" s="36">
        <f>SUMIFS(СВЦЭМ!$D$33:$D$776,СВЦЭМ!$A$33:$A$776,$A145,СВЦЭМ!$B$33:$B$776,M$119)+'СЕТ СН'!$I$11+СВЦЭМ!$D$10+'СЕТ СН'!$I$6-'СЕТ СН'!$I$23</f>
        <v>1194.8878155800001</v>
      </c>
      <c r="N145" s="36">
        <f>SUMIFS(СВЦЭМ!$D$33:$D$776,СВЦЭМ!$A$33:$A$776,$A145,СВЦЭМ!$B$33:$B$776,N$119)+'СЕТ СН'!$I$11+СВЦЭМ!$D$10+'СЕТ СН'!$I$6-'СЕТ СН'!$I$23</f>
        <v>1188.0113409400001</v>
      </c>
      <c r="O145" s="36">
        <f>SUMIFS(СВЦЭМ!$D$33:$D$776,СВЦЭМ!$A$33:$A$776,$A145,СВЦЭМ!$B$33:$B$776,O$119)+'СЕТ СН'!$I$11+СВЦЭМ!$D$10+'СЕТ СН'!$I$6-'СЕТ СН'!$I$23</f>
        <v>1179.22033169</v>
      </c>
      <c r="P145" s="36">
        <f>SUMIFS(СВЦЭМ!$D$33:$D$776,СВЦЭМ!$A$33:$A$776,$A145,СВЦЭМ!$B$33:$B$776,P$119)+'СЕТ СН'!$I$11+СВЦЭМ!$D$10+'СЕТ СН'!$I$6-'СЕТ СН'!$I$23</f>
        <v>1186.04508068</v>
      </c>
      <c r="Q145" s="36">
        <f>SUMIFS(СВЦЭМ!$D$33:$D$776,СВЦЭМ!$A$33:$A$776,$A145,СВЦЭМ!$B$33:$B$776,Q$119)+'СЕТ СН'!$I$11+СВЦЭМ!$D$10+'СЕТ СН'!$I$6-'СЕТ СН'!$I$23</f>
        <v>1184.9687319100001</v>
      </c>
      <c r="R145" s="36">
        <f>SUMIFS(СВЦЭМ!$D$33:$D$776,СВЦЭМ!$A$33:$A$776,$A145,СВЦЭМ!$B$33:$B$776,R$119)+'СЕТ СН'!$I$11+СВЦЭМ!$D$10+'СЕТ СН'!$I$6-'СЕТ СН'!$I$23</f>
        <v>1173.4769212400001</v>
      </c>
      <c r="S145" s="36">
        <f>SUMIFS(СВЦЭМ!$D$33:$D$776,СВЦЭМ!$A$33:$A$776,$A145,СВЦЭМ!$B$33:$B$776,S$119)+'СЕТ СН'!$I$11+СВЦЭМ!$D$10+'СЕТ СН'!$I$6-'СЕТ СН'!$I$23</f>
        <v>1115.34259161</v>
      </c>
      <c r="T145" s="36">
        <f>SUMIFS(СВЦЭМ!$D$33:$D$776,СВЦЭМ!$A$33:$A$776,$A145,СВЦЭМ!$B$33:$B$776,T$119)+'СЕТ СН'!$I$11+СВЦЭМ!$D$10+'СЕТ СН'!$I$6-'СЕТ СН'!$I$23</f>
        <v>1115.45107983</v>
      </c>
      <c r="U145" s="36">
        <f>SUMIFS(СВЦЭМ!$D$33:$D$776,СВЦЭМ!$A$33:$A$776,$A145,СВЦЭМ!$B$33:$B$776,U$119)+'СЕТ СН'!$I$11+СВЦЭМ!$D$10+'СЕТ СН'!$I$6-'СЕТ СН'!$I$23</f>
        <v>1148.3255954200001</v>
      </c>
      <c r="V145" s="36">
        <f>SUMIFS(СВЦЭМ!$D$33:$D$776,СВЦЭМ!$A$33:$A$776,$A145,СВЦЭМ!$B$33:$B$776,V$119)+'СЕТ СН'!$I$11+СВЦЭМ!$D$10+'СЕТ СН'!$I$6-'СЕТ СН'!$I$23</f>
        <v>1164.11684687</v>
      </c>
      <c r="W145" s="36">
        <f>SUMIFS(СВЦЭМ!$D$33:$D$776,СВЦЭМ!$A$33:$A$776,$A145,СВЦЭМ!$B$33:$B$776,W$119)+'СЕТ СН'!$I$11+СВЦЭМ!$D$10+'СЕТ СН'!$I$6-'СЕТ СН'!$I$23</f>
        <v>1153.9027933300001</v>
      </c>
      <c r="X145" s="36">
        <f>SUMIFS(СВЦЭМ!$D$33:$D$776,СВЦЭМ!$A$33:$A$776,$A145,СВЦЭМ!$B$33:$B$776,X$119)+'СЕТ СН'!$I$11+СВЦЭМ!$D$10+'СЕТ СН'!$I$6-'СЕТ СН'!$I$23</f>
        <v>1116.98886857</v>
      </c>
      <c r="Y145" s="36">
        <f>SUMIFS(СВЦЭМ!$D$33:$D$776,СВЦЭМ!$A$33:$A$776,$A145,СВЦЭМ!$B$33:$B$776,Y$119)+'СЕТ СН'!$I$11+СВЦЭМ!$D$10+'СЕТ СН'!$I$6-'СЕТ СН'!$I$23</f>
        <v>1143.2584761600001</v>
      </c>
    </row>
    <row r="146" spans="1:27" ht="15.75" x14ac:dyDescent="0.2">
      <c r="A146" s="35">
        <f t="shared" si="3"/>
        <v>43735</v>
      </c>
      <c r="B146" s="36">
        <f>SUMIFS(СВЦЭМ!$D$33:$D$776,СВЦЭМ!$A$33:$A$776,$A146,СВЦЭМ!$B$33:$B$776,B$119)+'СЕТ СН'!$I$11+СВЦЭМ!$D$10+'СЕТ СН'!$I$6-'СЕТ СН'!$I$23</f>
        <v>1236.34072984</v>
      </c>
      <c r="C146" s="36">
        <f>SUMIFS(СВЦЭМ!$D$33:$D$776,СВЦЭМ!$A$33:$A$776,$A146,СВЦЭМ!$B$33:$B$776,C$119)+'СЕТ СН'!$I$11+СВЦЭМ!$D$10+'СЕТ СН'!$I$6-'СЕТ СН'!$I$23</f>
        <v>1269.68413768</v>
      </c>
      <c r="D146" s="36">
        <f>SUMIFS(СВЦЭМ!$D$33:$D$776,СВЦЭМ!$A$33:$A$776,$A146,СВЦЭМ!$B$33:$B$776,D$119)+'СЕТ СН'!$I$11+СВЦЭМ!$D$10+'СЕТ СН'!$I$6-'СЕТ СН'!$I$23</f>
        <v>1296.99752997</v>
      </c>
      <c r="E146" s="36">
        <f>SUMIFS(СВЦЭМ!$D$33:$D$776,СВЦЭМ!$A$33:$A$776,$A146,СВЦЭМ!$B$33:$B$776,E$119)+'СЕТ СН'!$I$11+СВЦЭМ!$D$10+'СЕТ СН'!$I$6-'СЕТ СН'!$I$23</f>
        <v>1302.7054787100001</v>
      </c>
      <c r="F146" s="36">
        <f>SUMIFS(СВЦЭМ!$D$33:$D$776,СВЦЭМ!$A$33:$A$776,$A146,СВЦЭМ!$B$33:$B$776,F$119)+'СЕТ СН'!$I$11+СВЦЭМ!$D$10+'СЕТ СН'!$I$6-'СЕТ СН'!$I$23</f>
        <v>1311.2489133700001</v>
      </c>
      <c r="G146" s="36">
        <f>SUMIFS(СВЦЭМ!$D$33:$D$776,СВЦЭМ!$A$33:$A$776,$A146,СВЦЭМ!$B$33:$B$776,G$119)+'СЕТ СН'!$I$11+СВЦЭМ!$D$10+'СЕТ СН'!$I$6-'СЕТ СН'!$I$23</f>
        <v>1286.8557068800001</v>
      </c>
      <c r="H146" s="36">
        <f>SUMIFS(СВЦЭМ!$D$33:$D$776,СВЦЭМ!$A$33:$A$776,$A146,СВЦЭМ!$B$33:$B$776,H$119)+'СЕТ СН'!$I$11+СВЦЭМ!$D$10+'СЕТ СН'!$I$6-'СЕТ СН'!$I$23</f>
        <v>1243.35702206</v>
      </c>
      <c r="I146" s="36">
        <f>SUMIFS(СВЦЭМ!$D$33:$D$776,СВЦЭМ!$A$33:$A$776,$A146,СВЦЭМ!$B$33:$B$776,I$119)+'СЕТ СН'!$I$11+СВЦЭМ!$D$10+'СЕТ СН'!$I$6-'СЕТ СН'!$I$23</f>
        <v>1186.7622644100002</v>
      </c>
      <c r="J146" s="36">
        <f>SUMIFS(СВЦЭМ!$D$33:$D$776,СВЦЭМ!$A$33:$A$776,$A146,СВЦЭМ!$B$33:$B$776,J$119)+'СЕТ СН'!$I$11+СВЦЭМ!$D$10+'СЕТ СН'!$I$6-'СЕТ СН'!$I$23</f>
        <v>1212.38466683</v>
      </c>
      <c r="K146" s="36">
        <f>SUMIFS(СВЦЭМ!$D$33:$D$776,СВЦЭМ!$A$33:$A$776,$A146,СВЦЭМ!$B$33:$B$776,K$119)+'СЕТ СН'!$I$11+СВЦЭМ!$D$10+'СЕТ СН'!$I$6-'СЕТ СН'!$I$23</f>
        <v>1221.7043927300001</v>
      </c>
      <c r="L146" s="36">
        <f>SUMIFS(СВЦЭМ!$D$33:$D$776,СВЦЭМ!$A$33:$A$776,$A146,СВЦЭМ!$B$33:$B$776,L$119)+'СЕТ СН'!$I$11+СВЦЭМ!$D$10+'СЕТ СН'!$I$6-'СЕТ СН'!$I$23</f>
        <v>1216.65168687</v>
      </c>
      <c r="M146" s="36">
        <f>SUMIFS(СВЦЭМ!$D$33:$D$776,СВЦЭМ!$A$33:$A$776,$A146,СВЦЭМ!$B$33:$B$776,M$119)+'СЕТ СН'!$I$11+СВЦЭМ!$D$10+'СЕТ СН'!$I$6-'СЕТ СН'!$I$23</f>
        <v>1213.28876552</v>
      </c>
      <c r="N146" s="36">
        <f>SUMIFS(СВЦЭМ!$D$33:$D$776,СВЦЭМ!$A$33:$A$776,$A146,СВЦЭМ!$B$33:$B$776,N$119)+'СЕТ СН'!$I$11+СВЦЭМ!$D$10+'СЕТ СН'!$I$6-'СЕТ СН'!$I$23</f>
        <v>1199.09522193</v>
      </c>
      <c r="O146" s="36">
        <f>SUMIFS(СВЦЭМ!$D$33:$D$776,СВЦЭМ!$A$33:$A$776,$A146,СВЦЭМ!$B$33:$B$776,O$119)+'СЕТ СН'!$I$11+СВЦЭМ!$D$10+'СЕТ СН'!$I$6-'СЕТ СН'!$I$23</f>
        <v>1196.39921385</v>
      </c>
      <c r="P146" s="36">
        <f>SUMIFS(СВЦЭМ!$D$33:$D$776,СВЦЭМ!$A$33:$A$776,$A146,СВЦЭМ!$B$33:$B$776,P$119)+'СЕТ СН'!$I$11+СВЦЭМ!$D$10+'СЕТ СН'!$I$6-'СЕТ СН'!$I$23</f>
        <v>1190.04697113</v>
      </c>
      <c r="Q146" s="36">
        <f>SUMIFS(СВЦЭМ!$D$33:$D$776,СВЦЭМ!$A$33:$A$776,$A146,СВЦЭМ!$B$33:$B$776,Q$119)+'СЕТ СН'!$I$11+СВЦЭМ!$D$10+'СЕТ СН'!$I$6-'СЕТ СН'!$I$23</f>
        <v>1193.29993762</v>
      </c>
      <c r="R146" s="36">
        <f>SUMIFS(СВЦЭМ!$D$33:$D$776,СВЦЭМ!$A$33:$A$776,$A146,СВЦЭМ!$B$33:$B$776,R$119)+'СЕТ СН'!$I$11+СВЦЭМ!$D$10+'СЕТ СН'!$I$6-'СЕТ СН'!$I$23</f>
        <v>1206.7989417700001</v>
      </c>
      <c r="S146" s="36">
        <f>SUMIFS(СВЦЭМ!$D$33:$D$776,СВЦЭМ!$A$33:$A$776,$A146,СВЦЭМ!$B$33:$B$776,S$119)+'СЕТ СН'!$I$11+СВЦЭМ!$D$10+'СЕТ СН'!$I$6-'СЕТ СН'!$I$23</f>
        <v>1208.43825264</v>
      </c>
      <c r="T146" s="36">
        <f>SUMIFS(СВЦЭМ!$D$33:$D$776,СВЦЭМ!$A$33:$A$776,$A146,СВЦЭМ!$B$33:$B$776,T$119)+'СЕТ СН'!$I$11+СВЦЭМ!$D$10+'СЕТ СН'!$I$6-'СЕТ СН'!$I$23</f>
        <v>1222.4524356100001</v>
      </c>
      <c r="U146" s="36">
        <f>SUMIFS(СВЦЭМ!$D$33:$D$776,СВЦЭМ!$A$33:$A$776,$A146,СВЦЭМ!$B$33:$B$776,U$119)+'СЕТ СН'!$I$11+СВЦЭМ!$D$10+'СЕТ СН'!$I$6-'СЕТ СН'!$I$23</f>
        <v>1196.7381467300002</v>
      </c>
      <c r="V146" s="36">
        <f>SUMIFS(СВЦЭМ!$D$33:$D$776,СВЦЭМ!$A$33:$A$776,$A146,СВЦЭМ!$B$33:$B$776,V$119)+'СЕТ СН'!$I$11+СВЦЭМ!$D$10+'СЕТ СН'!$I$6-'СЕТ СН'!$I$23</f>
        <v>1158.4015844100002</v>
      </c>
      <c r="W146" s="36">
        <f>SUMIFS(СВЦЭМ!$D$33:$D$776,СВЦЭМ!$A$33:$A$776,$A146,СВЦЭМ!$B$33:$B$776,W$119)+'СЕТ СН'!$I$11+СВЦЭМ!$D$10+'СЕТ СН'!$I$6-'СЕТ СН'!$I$23</f>
        <v>1144.0960649400001</v>
      </c>
      <c r="X146" s="36">
        <f>SUMIFS(СВЦЭМ!$D$33:$D$776,СВЦЭМ!$A$33:$A$776,$A146,СВЦЭМ!$B$33:$B$776,X$119)+'СЕТ СН'!$I$11+СВЦЭМ!$D$10+'СЕТ СН'!$I$6-'СЕТ СН'!$I$23</f>
        <v>1113.4647745700001</v>
      </c>
      <c r="Y146" s="36">
        <f>SUMIFS(СВЦЭМ!$D$33:$D$776,СВЦЭМ!$A$33:$A$776,$A146,СВЦЭМ!$B$33:$B$776,Y$119)+'СЕТ СН'!$I$11+СВЦЭМ!$D$10+'СЕТ СН'!$I$6-'СЕТ СН'!$I$23</f>
        <v>1124.5860377000001</v>
      </c>
    </row>
    <row r="147" spans="1:27" ht="15.75" x14ac:dyDescent="0.2">
      <c r="A147" s="35">
        <f t="shared" si="3"/>
        <v>43736</v>
      </c>
      <c r="B147" s="36">
        <f>SUMIFS(СВЦЭМ!$D$33:$D$776,СВЦЭМ!$A$33:$A$776,$A147,СВЦЭМ!$B$33:$B$776,B$119)+'СЕТ СН'!$I$11+СВЦЭМ!$D$10+'СЕТ СН'!$I$6-'СЕТ СН'!$I$23</f>
        <v>1254.4522775</v>
      </c>
      <c r="C147" s="36">
        <f>SUMIFS(СВЦЭМ!$D$33:$D$776,СВЦЭМ!$A$33:$A$776,$A147,СВЦЭМ!$B$33:$B$776,C$119)+'СЕТ СН'!$I$11+СВЦЭМ!$D$10+'СЕТ СН'!$I$6-'СЕТ СН'!$I$23</f>
        <v>1276.69887002</v>
      </c>
      <c r="D147" s="36">
        <f>SUMIFS(СВЦЭМ!$D$33:$D$776,СВЦЭМ!$A$33:$A$776,$A147,СВЦЭМ!$B$33:$B$776,D$119)+'СЕТ СН'!$I$11+СВЦЭМ!$D$10+'СЕТ СН'!$I$6-'СЕТ СН'!$I$23</f>
        <v>1293.3612491600002</v>
      </c>
      <c r="E147" s="36">
        <f>SUMIFS(СВЦЭМ!$D$33:$D$776,СВЦЭМ!$A$33:$A$776,$A147,СВЦЭМ!$B$33:$B$776,E$119)+'СЕТ СН'!$I$11+СВЦЭМ!$D$10+'СЕТ СН'!$I$6-'СЕТ СН'!$I$23</f>
        <v>1296.0720424000001</v>
      </c>
      <c r="F147" s="36">
        <f>SUMIFS(СВЦЭМ!$D$33:$D$776,СВЦЭМ!$A$33:$A$776,$A147,СВЦЭМ!$B$33:$B$776,F$119)+'СЕТ СН'!$I$11+СВЦЭМ!$D$10+'СЕТ СН'!$I$6-'СЕТ СН'!$I$23</f>
        <v>1289.5075382</v>
      </c>
      <c r="G147" s="36">
        <f>SUMIFS(СВЦЭМ!$D$33:$D$776,СВЦЭМ!$A$33:$A$776,$A147,СВЦЭМ!$B$33:$B$776,G$119)+'СЕТ СН'!$I$11+СВЦЭМ!$D$10+'СЕТ СН'!$I$6-'СЕТ СН'!$I$23</f>
        <v>1287.5517143</v>
      </c>
      <c r="H147" s="36">
        <f>SUMIFS(СВЦЭМ!$D$33:$D$776,СВЦЭМ!$A$33:$A$776,$A147,СВЦЭМ!$B$33:$B$776,H$119)+'СЕТ СН'!$I$11+СВЦЭМ!$D$10+'СЕТ СН'!$I$6-'СЕТ СН'!$I$23</f>
        <v>1267.8751058100002</v>
      </c>
      <c r="I147" s="36">
        <f>SUMIFS(СВЦЭМ!$D$33:$D$776,СВЦЭМ!$A$33:$A$776,$A147,СВЦЭМ!$B$33:$B$776,I$119)+'СЕТ СН'!$I$11+СВЦЭМ!$D$10+'СЕТ СН'!$I$6-'СЕТ СН'!$I$23</f>
        <v>1236.1679578200001</v>
      </c>
      <c r="J147" s="36">
        <f>SUMIFS(СВЦЭМ!$D$33:$D$776,СВЦЭМ!$A$33:$A$776,$A147,СВЦЭМ!$B$33:$B$776,J$119)+'СЕТ СН'!$I$11+СВЦЭМ!$D$10+'СЕТ СН'!$I$6-'СЕТ СН'!$I$23</f>
        <v>1184.7122163700001</v>
      </c>
      <c r="K147" s="36">
        <f>SUMIFS(СВЦЭМ!$D$33:$D$776,СВЦЭМ!$A$33:$A$776,$A147,СВЦЭМ!$B$33:$B$776,K$119)+'СЕТ СН'!$I$11+СВЦЭМ!$D$10+'СЕТ СН'!$I$6-'СЕТ СН'!$I$23</f>
        <v>1193.7310271200001</v>
      </c>
      <c r="L147" s="36">
        <f>SUMIFS(СВЦЭМ!$D$33:$D$776,СВЦЭМ!$A$33:$A$776,$A147,СВЦЭМ!$B$33:$B$776,L$119)+'СЕТ СН'!$I$11+СВЦЭМ!$D$10+'СЕТ СН'!$I$6-'СЕТ СН'!$I$23</f>
        <v>1196.6368516800001</v>
      </c>
      <c r="M147" s="36">
        <f>SUMIFS(СВЦЭМ!$D$33:$D$776,СВЦЭМ!$A$33:$A$776,$A147,СВЦЭМ!$B$33:$B$776,M$119)+'СЕТ СН'!$I$11+СВЦЭМ!$D$10+'СЕТ СН'!$I$6-'СЕТ СН'!$I$23</f>
        <v>1176.6159889800001</v>
      </c>
      <c r="N147" s="36">
        <f>SUMIFS(СВЦЭМ!$D$33:$D$776,СВЦЭМ!$A$33:$A$776,$A147,СВЦЭМ!$B$33:$B$776,N$119)+'СЕТ СН'!$I$11+СВЦЭМ!$D$10+'СЕТ СН'!$I$6-'СЕТ СН'!$I$23</f>
        <v>1167.4716292200001</v>
      </c>
      <c r="O147" s="36">
        <f>SUMIFS(СВЦЭМ!$D$33:$D$776,СВЦЭМ!$A$33:$A$776,$A147,СВЦЭМ!$B$33:$B$776,O$119)+'СЕТ СН'!$I$11+СВЦЭМ!$D$10+'СЕТ СН'!$I$6-'СЕТ СН'!$I$23</f>
        <v>1166.61829885</v>
      </c>
      <c r="P147" s="36">
        <f>SUMIFS(СВЦЭМ!$D$33:$D$776,СВЦЭМ!$A$33:$A$776,$A147,СВЦЭМ!$B$33:$B$776,P$119)+'СЕТ СН'!$I$11+СВЦЭМ!$D$10+'СЕТ СН'!$I$6-'СЕТ СН'!$I$23</f>
        <v>1169.37551708</v>
      </c>
      <c r="Q147" s="36">
        <f>SUMIFS(СВЦЭМ!$D$33:$D$776,СВЦЭМ!$A$33:$A$776,$A147,СВЦЭМ!$B$33:$B$776,Q$119)+'СЕТ СН'!$I$11+СВЦЭМ!$D$10+'СЕТ СН'!$I$6-'СЕТ СН'!$I$23</f>
        <v>1173.97326666</v>
      </c>
      <c r="R147" s="36">
        <f>SUMIFS(СВЦЭМ!$D$33:$D$776,СВЦЭМ!$A$33:$A$776,$A147,СВЦЭМ!$B$33:$B$776,R$119)+'СЕТ СН'!$I$11+СВЦЭМ!$D$10+'СЕТ СН'!$I$6-'СЕТ СН'!$I$23</f>
        <v>1130.88926221</v>
      </c>
      <c r="S147" s="36">
        <f>SUMIFS(СВЦЭМ!$D$33:$D$776,СВЦЭМ!$A$33:$A$776,$A147,СВЦЭМ!$B$33:$B$776,S$119)+'СЕТ СН'!$I$11+СВЦЭМ!$D$10+'СЕТ СН'!$I$6-'СЕТ СН'!$I$23</f>
        <v>1100.54313766</v>
      </c>
      <c r="T147" s="36">
        <f>SUMIFS(СВЦЭМ!$D$33:$D$776,СВЦЭМ!$A$33:$A$776,$A147,СВЦЭМ!$B$33:$B$776,T$119)+'СЕТ СН'!$I$11+СВЦЭМ!$D$10+'СЕТ СН'!$I$6-'СЕТ СН'!$I$23</f>
        <v>1112.42691934</v>
      </c>
      <c r="U147" s="36">
        <f>SUMIFS(СВЦЭМ!$D$33:$D$776,СВЦЭМ!$A$33:$A$776,$A147,СВЦЭМ!$B$33:$B$776,U$119)+'СЕТ СН'!$I$11+СВЦЭМ!$D$10+'СЕТ СН'!$I$6-'СЕТ СН'!$I$23</f>
        <v>1142.9616717500001</v>
      </c>
      <c r="V147" s="36">
        <f>SUMIFS(СВЦЭМ!$D$33:$D$776,СВЦЭМ!$A$33:$A$776,$A147,СВЦЭМ!$B$33:$B$776,V$119)+'СЕТ СН'!$I$11+СВЦЭМ!$D$10+'СЕТ СН'!$I$6-'СЕТ СН'!$I$23</f>
        <v>1155.9193107600001</v>
      </c>
      <c r="W147" s="36">
        <f>SUMIFS(СВЦЭМ!$D$33:$D$776,СВЦЭМ!$A$33:$A$776,$A147,СВЦЭМ!$B$33:$B$776,W$119)+'СЕТ СН'!$I$11+СВЦЭМ!$D$10+'СЕТ СН'!$I$6-'СЕТ СН'!$I$23</f>
        <v>1145.9710566000001</v>
      </c>
      <c r="X147" s="36">
        <f>SUMIFS(СВЦЭМ!$D$33:$D$776,СВЦЭМ!$A$33:$A$776,$A147,СВЦЭМ!$B$33:$B$776,X$119)+'СЕТ СН'!$I$11+СВЦЭМ!$D$10+'СЕТ СН'!$I$6-'СЕТ СН'!$I$23</f>
        <v>1122.2669629900001</v>
      </c>
      <c r="Y147" s="36">
        <f>SUMIFS(СВЦЭМ!$D$33:$D$776,СВЦЭМ!$A$33:$A$776,$A147,СВЦЭМ!$B$33:$B$776,Y$119)+'СЕТ СН'!$I$11+СВЦЭМ!$D$10+'СЕТ СН'!$I$6-'СЕТ СН'!$I$23</f>
        <v>1168.23170716</v>
      </c>
    </row>
    <row r="148" spans="1:27" ht="15.75" x14ac:dyDescent="0.2">
      <c r="A148" s="35">
        <f t="shared" si="3"/>
        <v>43737</v>
      </c>
      <c r="B148" s="36">
        <f>SUMIFS(СВЦЭМ!$D$33:$D$776,СВЦЭМ!$A$33:$A$776,$A148,СВЦЭМ!$B$33:$B$776,B$119)+'СЕТ СН'!$I$11+СВЦЭМ!$D$10+'СЕТ СН'!$I$6-'СЕТ СН'!$I$23</f>
        <v>1239.03144013</v>
      </c>
      <c r="C148" s="36">
        <f>SUMIFS(СВЦЭМ!$D$33:$D$776,СВЦЭМ!$A$33:$A$776,$A148,СВЦЭМ!$B$33:$B$776,C$119)+'СЕТ СН'!$I$11+СВЦЭМ!$D$10+'СЕТ СН'!$I$6-'СЕТ СН'!$I$23</f>
        <v>1263.89656782</v>
      </c>
      <c r="D148" s="36">
        <f>SUMIFS(СВЦЭМ!$D$33:$D$776,СВЦЭМ!$A$33:$A$776,$A148,СВЦЭМ!$B$33:$B$776,D$119)+'СЕТ СН'!$I$11+СВЦЭМ!$D$10+'СЕТ СН'!$I$6-'СЕТ СН'!$I$23</f>
        <v>1277.3183347500001</v>
      </c>
      <c r="E148" s="36">
        <f>SUMIFS(СВЦЭМ!$D$33:$D$776,СВЦЭМ!$A$33:$A$776,$A148,СВЦЭМ!$B$33:$B$776,E$119)+'СЕТ СН'!$I$11+СВЦЭМ!$D$10+'СЕТ СН'!$I$6-'СЕТ СН'!$I$23</f>
        <v>1284.61397225</v>
      </c>
      <c r="F148" s="36">
        <f>SUMIFS(СВЦЭМ!$D$33:$D$776,СВЦЭМ!$A$33:$A$776,$A148,СВЦЭМ!$B$33:$B$776,F$119)+'СЕТ СН'!$I$11+СВЦЭМ!$D$10+'СЕТ СН'!$I$6-'СЕТ СН'!$I$23</f>
        <v>1286.4669514300001</v>
      </c>
      <c r="G148" s="36">
        <f>SUMIFS(СВЦЭМ!$D$33:$D$776,СВЦЭМ!$A$33:$A$776,$A148,СВЦЭМ!$B$33:$B$776,G$119)+'СЕТ СН'!$I$11+СВЦЭМ!$D$10+'СЕТ СН'!$I$6-'СЕТ СН'!$I$23</f>
        <v>1278.6378360600002</v>
      </c>
      <c r="H148" s="36">
        <f>SUMIFS(СВЦЭМ!$D$33:$D$776,СВЦЭМ!$A$33:$A$776,$A148,СВЦЭМ!$B$33:$B$776,H$119)+'СЕТ СН'!$I$11+СВЦЭМ!$D$10+'СЕТ СН'!$I$6-'СЕТ СН'!$I$23</f>
        <v>1261.09917273</v>
      </c>
      <c r="I148" s="36">
        <f>SUMIFS(СВЦЭМ!$D$33:$D$776,СВЦЭМ!$A$33:$A$776,$A148,СВЦЭМ!$B$33:$B$776,I$119)+'СЕТ СН'!$I$11+СВЦЭМ!$D$10+'СЕТ СН'!$I$6-'СЕТ СН'!$I$23</f>
        <v>1247.70314697</v>
      </c>
      <c r="J148" s="36">
        <f>SUMIFS(СВЦЭМ!$D$33:$D$776,СВЦЭМ!$A$33:$A$776,$A148,СВЦЭМ!$B$33:$B$776,J$119)+'СЕТ СН'!$I$11+СВЦЭМ!$D$10+'СЕТ СН'!$I$6-'СЕТ СН'!$I$23</f>
        <v>1208.1292265300001</v>
      </c>
      <c r="K148" s="36">
        <f>SUMIFS(СВЦЭМ!$D$33:$D$776,СВЦЭМ!$A$33:$A$776,$A148,СВЦЭМ!$B$33:$B$776,K$119)+'СЕТ СН'!$I$11+СВЦЭМ!$D$10+'СЕТ СН'!$I$6-'СЕТ СН'!$I$23</f>
        <v>1184.1111360700002</v>
      </c>
      <c r="L148" s="36">
        <f>SUMIFS(СВЦЭМ!$D$33:$D$776,СВЦЭМ!$A$33:$A$776,$A148,СВЦЭМ!$B$33:$B$776,L$119)+'СЕТ СН'!$I$11+СВЦЭМ!$D$10+'СЕТ СН'!$I$6-'СЕТ СН'!$I$23</f>
        <v>1190.87455742</v>
      </c>
      <c r="M148" s="36">
        <f>SUMIFS(СВЦЭМ!$D$33:$D$776,СВЦЭМ!$A$33:$A$776,$A148,СВЦЭМ!$B$33:$B$776,M$119)+'СЕТ СН'!$I$11+СВЦЭМ!$D$10+'СЕТ СН'!$I$6-'СЕТ СН'!$I$23</f>
        <v>1175.1814844600001</v>
      </c>
      <c r="N148" s="36">
        <f>SUMIFS(СВЦЭМ!$D$33:$D$776,СВЦЭМ!$A$33:$A$776,$A148,СВЦЭМ!$B$33:$B$776,N$119)+'СЕТ СН'!$I$11+СВЦЭМ!$D$10+'СЕТ СН'!$I$6-'СЕТ СН'!$I$23</f>
        <v>1172.75989501</v>
      </c>
      <c r="O148" s="36">
        <f>SUMIFS(СВЦЭМ!$D$33:$D$776,СВЦЭМ!$A$33:$A$776,$A148,СВЦЭМ!$B$33:$B$776,O$119)+'СЕТ СН'!$I$11+СВЦЭМ!$D$10+'СЕТ СН'!$I$6-'СЕТ СН'!$I$23</f>
        <v>1175.06457843</v>
      </c>
      <c r="P148" s="36">
        <f>SUMIFS(СВЦЭМ!$D$33:$D$776,СВЦЭМ!$A$33:$A$776,$A148,СВЦЭМ!$B$33:$B$776,P$119)+'СЕТ СН'!$I$11+СВЦЭМ!$D$10+'СЕТ СН'!$I$6-'СЕТ СН'!$I$23</f>
        <v>1187.13856994</v>
      </c>
      <c r="Q148" s="36">
        <f>SUMIFS(СВЦЭМ!$D$33:$D$776,СВЦЭМ!$A$33:$A$776,$A148,СВЦЭМ!$B$33:$B$776,Q$119)+'СЕТ СН'!$I$11+СВЦЭМ!$D$10+'СЕТ СН'!$I$6-'СЕТ СН'!$I$23</f>
        <v>1194.0593437100001</v>
      </c>
      <c r="R148" s="36">
        <f>SUMIFS(СВЦЭМ!$D$33:$D$776,СВЦЭМ!$A$33:$A$776,$A148,СВЦЭМ!$B$33:$B$776,R$119)+'СЕТ СН'!$I$11+СВЦЭМ!$D$10+'СЕТ СН'!$I$6-'СЕТ СН'!$I$23</f>
        <v>1150.176455</v>
      </c>
      <c r="S148" s="36">
        <f>SUMIFS(СВЦЭМ!$D$33:$D$776,СВЦЭМ!$A$33:$A$776,$A148,СВЦЭМ!$B$33:$B$776,S$119)+'СЕТ СН'!$I$11+СВЦЭМ!$D$10+'СЕТ СН'!$I$6-'СЕТ СН'!$I$23</f>
        <v>1113.83228657</v>
      </c>
      <c r="T148" s="36">
        <f>SUMIFS(СВЦЭМ!$D$33:$D$776,СВЦЭМ!$A$33:$A$776,$A148,СВЦЭМ!$B$33:$B$776,T$119)+'СЕТ СН'!$I$11+СВЦЭМ!$D$10+'СЕТ СН'!$I$6-'СЕТ СН'!$I$23</f>
        <v>1131.4184500700001</v>
      </c>
      <c r="U148" s="36">
        <f>SUMIFS(СВЦЭМ!$D$33:$D$776,СВЦЭМ!$A$33:$A$776,$A148,СВЦЭМ!$B$33:$B$776,U$119)+'СЕТ СН'!$I$11+СВЦЭМ!$D$10+'СЕТ СН'!$I$6-'СЕТ СН'!$I$23</f>
        <v>1165.5725581000002</v>
      </c>
      <c r="V148" s="36">
        <f>SUMIFS(СВЦЭМ!$D$33:$D$776,СВЦЭМ!$A$33:$A$776,$A148,СВЦЭМ!$B$33:$B$776,V$119)+'СЕТ СН'!$I$11+СВЦЭМ!$D$10+'СЕТ СН'!$I$6-'СЕТ СН'!$I$23</f>
        <v>1177.7569657200002</v>
      </c>
      <c r="W148" s="36">
        <f>SUMIFS(СВЦЭМ!$D$33:$D$776,СВЦЭМ!$A$33:$A$776,$A148,СВЦЭМ!$B$33:$B$776,W$119)+'СЕТ СН'!$I$11+СВЦЭМ!$D$10+'СЕТ СН'!$I$6-'СЕТ СН'!$I$23</f>
        <v>1168.9209453000001</v>
      </c>
      <c r="X148" s="36">
        <f>SUMIFS(СВЦЭМ!$D$33:$D$776,СВЦЭМ!$A$33:$A$776,$A148,СВЦЭМ!$B$33:$B$776,X$119)+'СЕТ СН'!$I$11+СВЦЭМ!$D$10+'СЕТ СН'!$I$6-'СЕТ СН'!$I$23</f>
        <v>1132.4235742000001</v>
      </c>
      <c r="Y148" s="36">
        <f>SUMIFS(СВЦЭМ!$D$33:$D$776,СВЦЭМ!$A$33:$A$776,$A148,СВЦЭМ!$B$33:$B$776,Y$119)+'СЕТ СН'!$I$11+СВЦЭМ!$D$10+'СЕТ СН'!$I$6-'СЕТ СН'!$I$23</f>
        <v>1126.79442359</v>
      </c>
    </row>
    <row r="149" spans="1:27" ht="15.75" x14ac:dyDescent="0.2">
      <c r="A149" s="35">
        <f t="shared" si="3"/>
        <v>43738</v>
      </c>
      <c r="B149" s="36">
        <f>SUMIFS(СВЦЭМ!$D$33:$D$776,СВЦЭМ!$A$33:$A$776,$A149,СВЦЭМ!$B$33:$B$776,B$119)+'СЕТ СН'!$I$11+СВЦЭМ!$D$10+'СЕТ СН'!$I$6-'СЕТ СН'!$I$23</f>
        <v>1182.65582827</v>
      </c>
      <c r="C149" s="36">
        <f>SUMIFS(СВЦЭМ!$D$33:$D$776,СВЦЭМ!$A$33:$A$776,$A149,СВЦЭМ!$B$33:$B$776,C$119)+'СЕТ СН'!$I$11+СВЦЭМ!$D$10+'СЕТ СН'!$I$6-'СЕТ СН'!$I$23</f>
        <v>1217.46543182</v>
      </c>
      <c r="D149" s="36">
        <f>SUMIFS(СВЦЭМ!$D$33:$D$776,СВЦЭМ!$A$33:$A$776,$A149,СВЦЭМ!$B$33:$B$776,D$119)+'СЕТ СН'!$I$11+СВЦЭМ!$D$10+'СЕТ СН'!$I$6-'СЕТ СН'!$I$23</f>
        <v>1233.8145942900001</v>
      </c>
      <c r="E149" s="36">
        <f>SUMIFS(СВЦЭМ!$D$33:$D$776,СВЦЭМ!$A$33:$A$776,$A149,СВЦЭМ!$B$33:$B$776,E$119)+'СЕТ СН'!$I$11+СВЦЭМ!$D$10+'СЕТ СН'!$I$6-'СЕТ СН'!$I$23</f>
        <v>1248.4186306500001</v>
      </c>
      <c r="F149" s="36">
        <f>SUMIFS(СВЦЭМ!$D$33:$D$776,СВЦЭМ!$A$33:$A$776,$A149,СВЦЭМ!$B$33:$B$776,F$119)+'СЕТ СН'!$I$11+СВЦЭМ!$D$10+'СЕТ СН'!$I$6-'СЕТ СН'!$I$23</f>
        <v>1240.8620355</v>
      </c>
      <c r="G149" s="36">
        <f>SUMIFS(СВЦЭМ!$D$33:$D$776,СВЦЭМ!$A$33:$A$776,$A149,СВЦЭМ!$B$33:$B$776,G$119)+'СЕТ СН'!$I$11+СВЦЭМ!$D$10+'СЕТ СН'!$I$6-'СЕТ СН'!$I$23</f>
        <v>1224.84848128</v>
      </c>
      <c r="H149" s="36">
        <f>SUMIFS(СВЦЭМ!$D$33:$D$776,СВЦЭМ!$A$33:$A$776,$A149,СВЦЭМ!$B$33:$B$776,H$119)+'СЕТ СН'!$I$11+СВЦЭМ!$D$10+'СЕТ СН'!$I$6-'СЕТ СН'!$I$23</f>
        <v>1169.1506025600002</v>
      </c>
      <c r="I149" s="36">
        <f>SUMIFS(СВЦЭМ!$D$33:$D$776,СВЦЭМ!$A$33:$A$776,$A149,СВЦЭМ!$B$33:$B$776,I$119)+'СЕТ СН'!$I$11+СВЦЭМ!$D$10+'СЕТ СН'!$I$6-'СЕТ СН'!$I$23</f>
        <v>1156.1194205199999</v>
      </c>
      <c r="J149" s="36">
        <f>SUMIFS(СВЦЭМ!$D$33:$D$776,СВЦЭМ!$A$33:$A$776,$A149,СВЦЭМ!$B$33:$B$776,J$119)+'СЕТ СН'!$I$11+СВЦЭМ!$D$10+'СЕТ СН'!$I$6-'СЕТ СН'!$I$23</f>
        <v>1173.06861028</v>
      </c>
      <c r="K149" s="36">
        <f>SUMIFS(СВЦЭМ!$D$33:$D$776,СВЦЭМ!$A$33:$A$776,$A149,СВЦЭМ!$B$33:$B$776,K$119)+'СЕТ СН'!$I$11+СВЦЭМ!$D$10+'СЕТ СН'!$I$6-'СЕТ СН'!$I$23</f>
        <v>1177.0331345700001</v>
      </c>
      <c r="L149" s="36">
        <f>SUMIFS(СВЦЭМ!$D$33:$D$776,СВЦЭМ!$A$33:$A$776,$A149,СВЦЭМ!$B$33:$B$776,L$119)+'СЕТ СН'!$I$11+СВЦЭМ!$D$10+'СЕТ СН'!$I$6-'СЕТ СН'!$I$23</f>
        <v>1171.4992328600001</v>
      </c>
      <c r="M149" s="36">
        <f>SUMIFS(СВЦЭМ!$D$33:$D$776,СВЦЭМ!$A$33:$A$776,$A149,СВЦЭМ!$B$33:$B$776,M$119)+'СЕТ СН'!$I$11+СВЦЭМ!$D$10+'СЕТ СН'!$I$6-'СЕТ СН'!$I$23</f>
        <v>1145.03573527</v>
      </c>
      <c r="N149" s="36">
        <f>SUMIFS(СВЦЭМ!$D$33:$D$776,СВЦЭМ!$A$33:$A$776,$A149,СВЦЭМ!$B$33:$B$776,N$119)+'СЕТ СН'!$I$11+СВЦЭМ!$D$10+'СЕТ СН'!$I$6-'СЕТ СН'!$I$23</f>
        <v>1135.4480334300001</v>
      </c>
      <c r="O149" s="36">
        <f>SUMIFS(СВЦЭМ!$D$33:$D$776,СВЦЭМ!$A$33:$A$776,$A149,СВЦЭМ!$B$33:$B$776,O$119)+'СЕТ СН'!$I$11+СВЦЭМ!$D$10+'СЕТ СН'!$I$6-'СЕТ СН'!$I$23</f>
        <v>1115.1867291400001</v>
      </c>
      <c r="P149" s="36">
        <f>SUMIFS(СВЦЭМ!$D$33:$D$776,СВЦЭМ!$A$33:$A$776,$A149,СВЦЭМ!$B$33:$B$776,P$119)+'СЕТ СН'!$I$11+СВЦЭМ!$D$10+'СЕТ СН'!$I$6-'СЕТ СН'!$I$23</f>
        <v>1122.4825601500002</v>
      </c>
      <c r="Q149" s="36">
        <f>SUMIFS(СВЦЭМ!$D$33:$D$776,СВЦЭМ!$A$33:$A$776,$A149,СВЦЭМ!$B$33:$B$776,Q$119)+'СЕТ СН'!$I$11+СВЦЭМ!$D$10+'СЕТ СН'!$I$6-'СЕТ СН'!$I$23</f>
        <v>1128.3030100200001</v>
      </c>
      <c r="R149" s="36">
        <f>SUMIFS(СВЦЭМ!$D$33:$D$776,СВЦЭМ!$A$33:$A$776,$A149,СВЦЭМ!$B$33:$B$776,R$119)+'СЕТ СН'!$I$11+СВЦЭМ!$D$10+'СЕТ СН'!$I$6-'СЕТ СН'!$I$23</f>
        <v>1092.9755193800002</v>
      </c>
      <c r="S149" s="36">
        <f>SUMIFS(СВЦЭМ!$D$33:$D$776,СВЦЭМ!$A$33:$A$776,$A149,СВЦЭМ!$B$33:$B$776,S$119)+'СЕТ СН'!$I$11+СВЦЭМ!$D$10+'СЕТ СН'!$I$6-'СЕТ СН'!$I$23</f>
        <v>1099.5504696600001</v>
      </c>
      <c r="T149" s="36">
        <f>SUMIFS(СВЦЭМ!$D$33:$D$776,СВЦЭМ!$A$33:$A$776,$A149,СВЦЭМ!$B$33:$B$776,T$119)+'СЕТ СН'!$I$11+СВЦЭМ!$D$10+'СЕТ СН'!$I$6-'СЕТ СН'!$I$23</f>
        <v>1114.21312782</v>
      </c>
      <c r="U149" s="36">
        <f>SUMIFS(СВЦЭМ!$D$33:$D$776,СВЦЭМ!$A$33:$A$776,$A149,СВЦЭМ!$B$33:$B$776,U$119)+'СЕТ СН'!$I$11+СВЦЭМ!$D$10+'СЕТ СН'!$I$6-'СЕТ СН'!$I$23</f>
        <v>1144.29683241</v>
      </c>
      <c r="V149" s="36">
        <f>SUMIFS(СВЦЭМ!$D$33:$D$776,СВЦЭМ!$A$33:$A$776,$A149,СВЦЭМ!$B$33:$B$776,V$119)+'СЕТ СН'!$I$11+СВЦЭМ!$D$10+'СЕТ СН'!$I$6-'СЕТ СН'!$I$23</f>
        <v>1149.69175283</v>
      </c>
      <c r="W149" s="36">
        <f>SUMIFS(СВЦЭМ!$D$33:$D$776,СВЦЭМ!$A$33:$A$776,$A149,СВЦЭМ!$B$33:$B$776,W$119)+'СЕТ СН'!$I$11+СВЦЭМ!$D$10+'СЕТ СН'!$I$6-'СЕТ СН'!$I$23</f>
        <v>1142.2258451800001</v>
      </c>
      <c r="X149" s="36">
        <f>SUMIFS(СВЦЭМ!$D$33:$D$776,СВЦЭМ!$A$33:$A$776,$A149,СВЦЭМ!$B$33:$B$776,X$119)+'СЕТ СН'!$I$11+СВЦЭМ!$D$10+'СЕТ СН'!$I$6-'СЕТ СН'!$I$23</f>
        <v>1111.02535431</v>
      </c>
      <c r="Y149" s="36">
        <f>SUMIFS(СВЦЭМ!$D$33:$D$776,СВЦЭМ!$A$33:$A$776,$A149,СВЦЭМ!$B$33:$B$776,Y$119)+'СЕТ СН'!$I$11+СВЦЭМ!$D$10+'СЕТ СН'!$I$6-'СЕТ СН'!$I$23</f>
        <v>1087.2885284000001</v>
      </c>
    </row>
    <row r="150" spans="1:27" ht="15.75" hidden="1" x14ac:dyDescent="0.2">
      <c r="A150" s="35">
        <f t="shared" si="3"/>
        <v>43739</v>
      </c>
      <c r="B150" s="36">
        <f>SUMIFS(СВЦЭМ!$D$33:$D$776,СВЦЭМ!$A$33:$A$776,$A150,СВЦЭМ!$B$33:$B$776,B$119)+'СЕТ СН'!$I$11+СВЦЭМ!$D$10+'СЕТ СН'!$I$6-'СЕТ СН'!$I$23</f>
        <v>560.45746391</v>
      </c>
      <c r="C150" s="36">
        <f>SUMIFS(СВЦЭМ!$D$33:$D$776,СВЦЭМ!$A$33:$A$776,$A150,СВЦЭМ!$B$33:$B$776,C$119)+'СЕТ СН'!$I$11+СВЦЭМ!$D$10+'СЕТ СН'!$I$6-'СЕТ СН'!$I$23</f>
        <v>560.45746391</v>
      </c>
      <c r="D150" s="36">
        <f>SUMIFS(СВЦЭМ!$D$33:$D$776,СВЦЭМ!$A$33:$A$776,$A150,СВЦЭМ!$B$33:$B$776,D$119)+'СЕТ СН'!$I$11+СВЦЭМ!$D$10+'СЕТ СН'!$I$6-'СЕТ СН'!$I$23</f>
        <v>560.45746391</v>
      </c>
      <c r="E150" s="36">
        <f>SUMIFS(СВЦЭМ!$D$33:$D$776,СВЦЭМ!$A$33:$A$776,$A150,СВЦЭМ!$B$33:$B$776,E$119)+'СЕТ СН'!$I$11+СВЦЭМ!$D$10+'СЕТ СН'!$I$6-'СЕТ СН'!$I$23</f>
        <v>560.45746391</v>
      </c>
      <c r="F150" s="36">
        <f>SUMIFS(СВЦЭМ!$D$33:$D$776,СВЦЭМ!$A$33:$A$776,$A150,СВЦЭМ!$B$33:$B$776,F$119)+'СЕТ СН'!$I$11+СВЦЭМ!$D$10+'СЕТ СН'!$I$6-'СЕТ СН'!$I$23</f>
        <v>560.45746391</v>
      </c>
      <c r="G150" s="36">
        <f>SUMIFS(СВЦЭМ!$D$33:$D$776,СВЦЭМ!$A$33:$A$776,$A150,СВЦЭМ!$B$33:$B$776,G$119)+'СЕТ СН'!$I$11+СВЦЭМ!$D$10+'СЕТ СН'!$I$6-'СЕТ СН'!$I$23</f>
        <v>560.45746391</v>
      </c>
      <c r="H150" s="36">
        <f>SUMIFS(СВЦЭМ!$D$33:$D$776,СВЦЭМ!$A$33:$A$776,$A150,СВЦЭМ!$B$33:$B$776,H$119)+'СЕТ СН'!$I$11+СВЦЭМ!$D$10+'СЕТ СН'!$I$6-'СЕТ СН'!$I$23</f>
        <v>560.45746391</v>
      </c>
      <c r="I150" s="36">
        <f>SUMIFS(СВЦЭМ!$D$33:$D$776,СВЦЭМ!$A$33:$A$776,$A150,СВЦЭМ!$B$33:$B$776,I$119)+'СЕТ СН'!$I$11+СВЦЭМ!$D$10+'СЕТ СН'!$I$6-'СЕТ СН'!$I$23</f>
        <v>560.45746391</v>
      </c>
      <c r="J150" s="36">
        <f>SUMIFS(СВЦЭМ!$D$33:$D$776,СВЦЭМ!$A$33:$A$776,$A150,СВЦЭМ!$B$33:$B$776,J$119)+'СЕТ СН'!$I$11+СВЦЭМ!$D$10+'СЕТ СН'!$I$6-'СЕТ СН'!$I$23</f>
        <v>560.45746391</v>
      </c>
      <c r="K150" s="36">
        <f>SUMIFS(СВЦЭМ!$D$33:$D$776,СВЦЭМ!$A$33:$A$776,$A150,СВЦЭМ!$B$33:$B$776,K$119)+'СЕТ СН'!$I$11+СВЦЭМ!$D$10+'СЕТ СН'!$I$6-'СЕТ СН'!$I$23</f>
        <v>560.45746391</v>
      </c>
      <c r="L150" s="36">
        <f>SUMIFS(СВЦЭМ!$D$33:$D$776,СВЦЭМ!$A$33:$A$776,$A150,СВЦЭМ!$B$33:$B$776,L$119)+'СЕТ СН'!$I$11+СВЦЭМ!$D$10+'СЕТ СН'!$I$6-'СЕТ СН'!$I$23</f>
        <v>560.45746391</v>
      </c>
      <c r="M150" s="36">
        <f>SUMIFS(СВЦЭМ!$D$33:$D$776,СВЦЭМ!$A$33:$A$776,$A150,СВЦЭМ!$B$33:$B$776,M$119)+'СЕТ СН'!$I$11+СВЦЭМ!$D$10+'СЕТ СН'!$I$6-'СЕТ СН'!$I$23</f>
        <v>560.45746391</v>
      </c>
      <c r="N150" s="36">
        <f>SUMIFS(СВЦЭМ!$D$33:$D$776,СВЦЭМ!$A$33:$A$776,$A150,СВЦЭМ!$B$33:$B$776,N$119)+'СЕТ СН'!$I$11+СВЦЭМ!$D$10+'СЕТ СН'!$I$6-'СЕТ СН'!$I$23</f>
        <v>560.45746391</v>
      </c>
      <c r="O150" s="36">
        <f>SUMIFS(СВЦЭМ!$D$33:$D$776,СВЦЭМ!$A$33:$A$776,$A150,СВЦЭМ!$B$33:$B$776,O$119)+'СЕТ СН'!$I$11+СВЦЭМ!$D$10+'СЕТ СН'!$I$6-'СЕТ СН'!$I$23</f>
        <v>560.45746391</v>
      </c>
      <c r="P150" s="36">
        <f>SUMIFS(СВЦЭМ!$D$33:$D$776,СВЦЭМ!$A$33:$A$776,$A150,СВЦЭМ!$B$33:$B$776,P$119)+'СЕТ СН'!$I$11+СВЦЭМ!$D$10+'СЕТ СН'!$I$6-'СЕТ СН'!$I$23</f>
        <v>560.45746391</v>
      </c>
      <c r="Q150" s="36">
        <f>SUMIFS(СВЦЭМ!$D$33:$D$776,СВЦЭМ!$A$33:$A$776,$A150,СВЦЭМ!$B$33:$B$776,Q$119)+'СЕТ СН'!$I$11+СВЦЭМ!$D$10+'СЕТ СН'!$I$6-'СЕТ СН'!$I$23</f>
        <v>560.45746391</v>
      </c>
      <c r="R150" s="36">
        <f>SUMIFS(СВЦЭМ!$D$33:$D$776,СВЦЭМ!$A$33:$A$776,$A150,СВЦЭМ!$B$33:$B$776,R$119)+'СЕТ СН'!$I$11+СВЦЭМ!$D$10+'СЕТ СН'!$I$6-'СЕТ СН'!$I$23</f>
        <v>560.45746391</v>
      </c>
      <c r="S150" s="36">
        <f>SUMIFS(СВЦЭМ!$D$33:$D$776,СВЦЭМ!$A$33:$A$776,$A150,СВЦЭМ!$B$33:$B$776,S$119)+'СЕТ СН'!$I$11+СВЦЭМ!$D$10+'СЕТ СН'!$I$6-'СЕТ СН'!$I$23</f>
        <v>560.45746391</v>
      </c>
      <c r="T150" s="36">
        <f>SUMIFS(СВЦЭМ!$D$33:$D$776,СВЦЭМ!$A$33:$A$776,$A150,СВЦЭМ!$B$33:$B$776,T$119)+'СЕТ СН'!$I$11+СВЦЭМ!$D$10+'СЕТ СН'!$I$6-'СЕТ СН'!$I$23</f>
        <v>560.45746391</v>
      </c>
      <c r="U150" s="36">
        <f>SUMIFS(СВЦЭМ!$D$33:$D$776,СВЦЭМ!$A$33:$A$776,$A150,СВЦЭМ!$B$33:$B$776,U$119)+'СЕТ СН'!$I$11+СВЦЭМ!$D$10+'СЕТ СН'!$I$6-'СЕТ СН'!$I$23</f>
        <v>560.45746391</v>
      </c>
      <c r="V150" s="36">
        <f>SUMIFS(СВЦЭМ!$D$33:$D$776,СВЦЭМ!$A$33:$A$776,$A150,СВЦЭМ!$B$33:$B$776,V$119)+'СЕТ СН'!$I$11+СВЦЭМ!$D$10+'СЕТ СН'!$I$6-'СЕТ СН'!$I$23</f>
        <v>560.45746391</v>
      </c>
      <c r="W150" s="36">
        <f>SUMIFS(СВЦЭМ!$D$33:$D$776,СВЦЭМ!$A$33:$A$776,$A150,СВЦЭМ!$B$33:$B$776,W$119)+'СЕТ СН'!$I$11+СВЦЭМ!$D$10+'СЕТ СН'!$I$6-'СЕТ СН'!$I$23</f>
        <v>560.45746391</v>
      </c>
      <c r="X150" s="36">
        <f>SUMIFS(СВЦЭМ!$D$33:$D$776,СВЦЭМ!$A$33:$A$776,$A150,СВЦЭМ!$B$33:$B$776,X$119)+'СЕТ СН'!$I$11+СВЦЭМ!$D$10+'СЕТ СН'!$I$6-'СЕТ СН'!$I$23</f>
        <v>560.45746391</v>
      </c>
      <c r="Y150" s="36">
        <f>SUMIFS(СВЦЭМ!$D$33:$D$776,СВЦЭМ!$A$33:$A$776,$A150,СВЦЭМ!$B$33:$B$776,Y$119)+'СЕТ СН'!$I$11+СВЦЭМ!$D$10+'СЕТ СН'!$I$6-'СЕТ СН'!$I$23</f>
        <v>560.45746391</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3" t="s">
        <v>7</v>
      </c>
      <c r="B153" s="126" t="s">
        <v>140</v>
      </c>
      <c r="C153" s="127"/>
      <c r="D153" s="127"/>
      <c r="E153" s="127"/>
      <c r="F153" s="127"/>
      <c r="G153" s="127"/>
      <c r="H153" s="127"/>
      <c r="I153" s="127"/>
      <c r="J153" s="127"/>
      <c r="K153" s="127"/>
      <c r="L153" s="127"/>
      <c r="M153" s="127"/>
      <c r="N153" s="127"/>
      <c r="O153" s="127"/>
      <c r="P153" s="127"/>
      <c r="Q153" s="127"/>
      <c r="R153" s="127"/>
      <c r="S153" s="127"/>
      <c r="T153" s="127"/>
      <c r="U153" s="127"/>
      <c r="V153" s="127"/>
      <c r="W153" s="127"/>
      <c r="X153" s="127"/>
      <c r="Y153" s="128"/>
    </row>
    <row r="154" spans="1:27" ht="12.75" customHeight="1" x14ac:dyDescent="0.2">
      <c r="A154" s="124"/>
      <c r="B154" s="129"/>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1"/>
    </row>
    <row r="155" spans="1:27" s="46" customFormat="1" ht="12.75" customHeight="1" x14ac:dyDescent="0.2">
      <c r="A155" s="12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01.09.2019</v>
      </c>
      <c r="B156" s="36">
        <f>SUMIFS(СВЦЭМ!$E$33:$E$776,СВЦЭМ!$A$33:$A$776,$A156,СВЦЭМ!$B$33:$B$776,B$155)+'СЕТ СН'!$F$12</f>
        <v>126.87270866999999</v>
      </c>
      <c r="C156" s="36">
        <f>SUMIFS(СВЦЭМ!$E$33:$E$776,СВЦЭМ!$A$33:$A$776,$A156,СВЦЭМ!$B$33:$B$776,C$155)+'СЕТ СН'!$F$12</f>
        <v>133.51860123</v>
      </c>
      <c r="D156" s="36">
        <f>SUMIFS(СВЦЭМ!$E$33:$E$776,СВЦЭМ!$A$33:$A$776,$A156,СВЦЭМ!$B$33:$B$776,D$155)+'СЕТ СН'!$F$12</f>
        <v>138.44725278999999</v>
      </c>
      <c r="E156" s="36">
        <f>SUMIFS(СВЦЭМ!$E$33:$E$776,СВЦЭМ!$A$33:$A$776,$A156,СВЦЭМ!$B$33:$B$776,E$155)+'СЕТ СН'!$F$12</f>
        <v>143.59481231999999</v>
      </c>
      <c r="F156" s="36">
        <f>SUMIFS(СВЦЭМ!$E$33:$E$776,СВЦЭМ!$A$33:$A$776,$A156,СВЦЭМ!$B$33:$B$776,F$155)+'СЕТ СН'!$F$12</f>
        <v>144.81649872</v>
      </c>
      <c r="G156" s="36">
        <f>SUMIFS(СВЦЭМ!$E$33:$E$776,СВЦЭМ!$A$33:$A$776,$A156,СВЦЭМ!$B$33:$B$776,G$155)+'СЕТ СН'!$F$12</f>
        <v>142.94354114999999</v>
      </c>
      <c r="H156" s="36">
        <f>SUMIFS(СВЦЭМ!$E$33:$E$776,СВЦЭМ!$A$33:$A$776,$A156,СВЦЭМ!$B$33:$B$776,H$155)+'СЕТ СН'!$F$12</f>
        <v>138.76690758000001</v>
      </c>
      <c r="I156" s="36">
        <f>SUMIFS(СВЦЭМ!$E$33:$E$776,СВЦЭМ!$A$33:$A$776,$A156,СВЦЭМ!$B$33:$B$776,I$155)+'СЕТ СН'!$F$12</f>
        <v>131.75975086</v>
      </c>
      <c r="J156" s="36">
        <f>SUMIFS(СВЦЭМ!$E$33:$E$776,СВЦЭМ!$A$33:$A$776,$A156,СВЦЭМ!$B$33:$B$776,J$155)+'СЕТ СН'!$F$12</f>
        <v>122.89763091</v>
      </c>
      <c r="K156" s="36">
        <f>SUMIFS(СВЦЭМ!$E$33:$E$776,СВЦЭМ!$A$33:$A$776,$A156,СВЦЭМ!$B$33:$B$776,K$155)+'СЕТ СН'!$F$12</f>
        <v>115.40287562</v>
      </c>
      <c r="L156" s="36">
        <f>SUMIFS(СВЦЭМ!$E$33:$E$776,СВЦЭМ!$A$33:$A$776,$A156,СВЦЭМ!$B$33:$B$776,L$155)+'СЕТ СН'!$F$12</f>
        <v>114.96992267</v>
      </c>
      <c r="M156" s="36">
        <f>SUMIFS(СВЦЭМ!$E$33:$E$776,СВЦЭМ!$A$33:$A$776,$A156,СВЦЭМ!$B$33:$B$776,M$155)+'СЕТ СН'!$F$12</f>
        <v>115.30587119</v>
      </c>
      <c r="N156" s="36">
        <f>SUMIFS(СВЦЭМ!$E$33:$E$776,СВЦЭМ!$A$33:$A$776,$A156,СВЦЭМ!$B$33:$B$776,N$155)+'СЕТ СН'!$F$12</f>
        <v>117.96523907</v>
      </c>
      <c r="O156" s="36">
        <f>SUMIFS(СВЦЭМ!$E$33:$E$776,СВЦЭМ!$A$33:$A$776,$A156,СВЦЭМ!$B$33:$B$776,O$155)+'СЕТ СН'!$F$12</f>
        <v>118.68065041</v>
      </c>
      <c r="P156" s="36">
        <f>SUMIFS(СВЦЭМ!$E$33:$E$776,СВЦЭМ!$A$33:$A$776,$A156,СВЦЭМ!$B$33:$B$776,P$155)+'СЕТ СН'!$F$12</f>
        <v>120.11594714</v>
      </c>
      <c r="Q156" s="36">
        <f>SUMIFS(СВЦЭМ!$E$33:$E$776,СВЦЭМ!$A$33:$A$776,$A156,СВЦЭМ!$B$33:$B$776,Q$155)+'СЕТ СН'!$F$12</f>
        <v>121.27142727</v>
      </c>
      <c r="R156" s="36">
        <f>SUMIFS(СВЦЭМ!$E$33:$E$776,СВЦЭМ!$A$33:$A$776,$A156,СВЦЭМ!$B$33:$B$776,R$155)+'СЕТ СН'!$F$12</f>
        <v>112.76932865000001</v>
      </c>
      <c r="S156" s="36">
        <f>SUMIFS(СВЦЭМ!$E$33:$E$776,СВЦЭМ!$A$33:$A$776,$A156,СВЦЭМ!$B$33:$B$776,S$155)+'СЕТ СН'!$F$12</f>
        <v>105.66378578</v>
      </c>
      <c r="T156" s="36">
        <f>SUMIFS(СВЦЭМ!$E$33:$E$776,СВЦЭМ!$A$33:$A$776,$A156,СВЦЭМ!$B$33:$B$776,T$155)+'СЕТ СН'!$F$12</f>
        <v>106.72183099999999</v>
      </c>
      <c r="U156" s="36">
        <f>SUMIFS(СВЦЭМ!$E$33:$E$776,СВЦЭМ!$A$33:$A$776,$A156,СВЦЭМ!$B$33:$B$776,U$155)+'СЕТ СН'!$F$12</f>
        <v>107.66515794999999</v>
      </c>
      <c r="V156" s="36">
        <f>SUMIFS(СВЦЭМ!$E$33:$E$776,СВЦЭМ!$A$33:$A$776,$A156,СВЦЭМ!$B$33:$B$776,V$155)+'СЕТ СН'!$F$12</f>
        <v>114.17640203000001</v>
      </c>
      <c r="W156" s="36">
        <f>SUMIFS(СВЦЭМ!$E$33:$E$776,СВЦЭМ!$A$33:$A$776,$A156,СВЦЭМ!$B$33:$B$776,W$155)+'СЕТ СН'!$F$12</f>
        <v>111.27376123000001</v>
      </c>
      <c r="X156" s="36">
        <f>SUMIFS(СВЦЭМ!$E$33:$E$776,СВЦЭМ!$A$33:$A$776,$A156,СВЦЭМ!$B$33:$B$776,X$155)+'СЕТ СН'!$F$12</f>
        <v>104.82275691</v>
      </c>
      <c r="Y156" s="36">
        <f>SUMIFS(СВЦЭМ!$E$33:$E$776,СВЦЭМ!$A$33:$A$776,$A156,СВЦЭМ!$B$33:$B$776,Y$155)+'СЕТ СН'!$F$12</f>
        <v>113.88392574</v>
      </c>
      <c r="AA156" s="45"/>
    </row>
    <row r="157" spans="1:27" ht="15.75" x14ac:dyDescent="0.2">
      <c r="A157" s="35">
        <f>A156+1</f>
        <v>43710</v>
      </c>
      <c r="B157" s="36">
        <f>SUMIFS(СВЦЭМ!$E$33:$E$776,СВЦЭМ!$A$33:$A$776,$A157,СВЦЭМ!$B$33:$B$776,B$155)+'СЕТ СН'!$F$12</f>
        <v>133.43452224999999</v>
      </c>
      <c r="C157" s="36">
        <f>SUMIFS(СВЦЭМ!$E$33:$E$776,СВЦЭМ!$A$33:$A$776,$A157,СВЦЭМ!$B$33:$B$776,C$155)+'СЕТ СН'!$F$12</f>
        <v>135.39347556999999</v>
      </c>
      <c r="D157" s="36">
        <f>SUMIFS(СВЦЭМ!$E$33:$E$776,СВЦЭМ!$A$33:$A$776,$A157,СВЦЭМ!$B$33:$B$776,D$155)+'СЕТ СН'!$F$12</f>
        <v>138.40791274</v>
      </c>
      <c r="E157" s="36">
        <f>SUMIFS(СВЦЭМ!$E$33:$E$776,СВЦЭМ!$A$33:$A$776,$A157,СВЦЭМ!$B$33:$B$776,E$155)+'СЕТ СН'!$F$12</f>
        <v>139.16335692000001</v>
      </c>
      <c r="F157" s="36">
        <f>SUMIFS(СВЦЭМ!$E$33:$E$776,СВЦЭМ!$A$33:$A$776,$A157,СВЦЭМ!$B$33:$B$776,F$155)+'СЕТ СН'!$F$12</f>
        <v>144.92147075</v>
      </c>
      <c r="G157" s="36">
        <f>SUMIFS(СВЦЭМ!$E$33:$E$776,СВЦЭМ!$A$33:$A$776,$A157,СВЦЭМ!$B$33:$B$776,G$155)+'СЕТ СН'!$F$12</f>
        <v>138.84023986</v>
      </c>
      <c r="H157" s="36">
        <f>SUMIFS(СВЦЭМ!$E$33:$E$776,СВЦЭМ!$A$33:$A$776,$A157,СВЦЭМ!$B$33:$B$776,H$155)+'СЕТ СН'!$F$12</f>
        <v>137.90536809</v>
      </c>
      <c r="I157" s="36">
        <f>SUMIFS(СВЦЭМ!$E$33:$E$776,СВЦЭМ!$A$33:$A$776,$A157,СВЦЭМ!$B$33:$B$776,I$155)+'СЕТ СН'!$F$12</f>
        <v>138.81219474</v>
      </c>
      <c r="J157" s="36">
        <f>SUMIFS(СВЦЭМ!$E$33:$E$776,СВЦЭМ!$A$33:$A$776,$A157,СВЦЭМ!$B$33:$B$776,J$155)+'СЕТ СН'!$F$12</f>
        <v>134.86164923000001</v>
      </c>
      <c r="K157" s="36">
        <f>SUMIFS(СВЦЭМ!$E$33:$E$776,СВЦЭМ!$A$33:$A$776,$A157,СВЦЭМ!$B$33:$B$776,K$155)+'СЕТ СН'!$F$12</f>
        <v>126.83811205000001</v>
      </c>
      <c r="L157" s="36">
        <f>SUMIFS(СВЦЭМ!$E$33:$E$776,СВЦЭМ!$A$33:$A$776,$A157,СВЦЭМ!$B$33:$B$776,L$155)+'СЕТ СН'!$F$12</f>
        <v>126.68498843</v>
      </c>
      <c r="M157" s="36">
        <f>SUMIFS(СВЦЭМ!$E$33:$E$776,СВЦЭМ!$A$33:$A$776,$A157,СВЦЭМ!$B$33:$B$776,M$155)+'СЕТ СН'!$F$12</f>
        <v>127.62915423</v>
      </c>
      <c r="N157" s="36">
        <f>SUMIFS(СВЦЭМ!$E$33:$E$776,СВЦЭМ!$A$33:$A$776,$A157,СВЦЭМ!$B$33:$B$776,N$155)+'СЕТ СН'!$F$12</f>
        <v>129.43206065000001</v>
      </c>
      <c r="O157" s="36">
        <f>SUMIFS(СВЦЭМ!$E$33:$E$776,СВЦЭМ!$A$33:$A$776,$A157,СВЦЭМ!$B$33:$B$776,O$155)+'СЕТ СН'!$F$12</f>
        <v>127.80732489</v>
      </c>
      <c r="P157" s="36">
        <f>SUMIFS(СВЦЭМ!$E$33:$E$776,СВЦЭМ!$A$33:$A$776,$A157,СВЦЭМ!$B$33:$B$776,P$155)+'СЕТ СН'!$F$12</f>
        <v>127.76089935</v>
      </c>
      <c r="Q157" s="36">
        <f>SUMIFS(СВЦЭМ!$E$33:$E$776,СВЦЭМ!$A$33:$A$776,$A157,СВЦЭМ!$B$33:$B$776,Q$155)+'СЕТ СН'!$F$12</f>
        <v>128.66423882999999</v>
      </c>
      <c r="R157" s="36">
        <f>SUMIFS(СВЦЭМ!$E$33:$E$776,СВЦЭМ!$A$33:$A$776,$A157,СВЦЭМ!$B$33:$B$776,R$155)+'СЕТ СН'!$F$12</f>
        <v>121.37447856</v>
      </c>
      <c r="S157" s="36">
        <f>SUMIFS(СВЦЭМ!$E$33:$E$776,СВЦЭМ!$A$33:$A$776,$A157,СВЦЭМ!$B$33:$B$776,S$155)+'СЕТ СН'!$F$12</f>
        <v>113.27542901</v>
      </c>
      <c r="T157" s="36">
        <f>SUMIFS(СВЦЭМ!$E$33:$E$776,СВЦЭМ!$A$33:$A$776,$A157,СВЦЭМ!$B$33:$B$776,T$155)+'СЕТ СН'!$F$12</f>
        <v>113.33694825000001</v>
      </c>
      <c r="U157" s="36">
        <f>SUMIFS(СВЦЭМ!$E$33:$E$776,СВЦЭМ!$A$33:$A$776,$A157,СВЦЭМ!$B$33:$B$776,U$155)+'СЕТ СН'!$F$12</f>
        <v>113.30781908</v>
      </c>
      <c r="V157" s="36">
        <f>SUMIFS(СВЦЭМ!$E$33:$E$776,СВЦЭМ!$A$33:$A$776,$A157,СВЦЭМ!$B$33:$B$776,V$155)+'СЕТ СН'!$F$12</f>
        <v>116.83636983</v>
      </c>
      <c r="W157" s="36">
        <f>SUMIFS(СВЦЭМ!$E$33:$E$776,СВЦЭМ!$A$33:$A$776,$A157,СВЦЭМ!$B$33:$B$776,W$155)+'СЕТ СН'!$F$12</f>
        <v>113.85919006</v>
      </c>
      <c r="X157" s="36">
        <f>SUMIFS(СВЦЭМ!$E$33:$E$776,СВЦЭМ!$A$33:$A$776,$A157,СВЦЭМ!$B$33:$B$776,X$155)+'СЕТ СН'!$F$12</f>
        <v>118.52283868000001</v>
      </c>
      <c r="Y157" s="36">
        <f>SUMIFS(СВЦЭМ!$E$33:$E$776,СВЦЭМ!$A$33:$A$776,$A157,СВЦЭМ!$B$33:$B$776,Y$155)+'СЕТ СН'!$F$12</f>
        <v>129.53429460000001</v>
      </c>
    </row>
    <row r="158" spans="1:27" ht="15.75" x14ac:dyDescent="0.2">
      <c r="A158" s="35">
        <f t="shared" ref="A158:A186" si="4">A157+1</f>
        <v>43711</v>
      </c>
      <c r="B158" s="36">
        <f>SUMIFS(СВЦЭМ!$E$33:$E$776,СВЦЭМ!$A$33:$A$776,$A158,СВЦЭМ!$B$33:$B$776,B$155)+'СЕТ СН'!$F$12</f>
        <v>143.25231636999999</v>
      </c>
      <c r="C158" s="36">
        <f>SUMIFS(СВЦЭМ!$E$33:$E$776,СВЦЭМ!$A$33:$A$776,$A158,СВЦЭМ!$B$33:$B$776,C$155)+'СЕТ СН'!$F$12</f>
        <v>146.20658419</v>
      </c>
      <c r="D158" s="36">
        <f>SUMIFS(СВЦЭМ!$E$33:$E$776,СВЦЭМ!$A$33:$A$776,$A158,СВЦЭМ!$B$33:$B$776,D$155)+'СЕТ СН'!$F$12</f>
        <v>144.41137678000001</v>
      </c>
      <c r="E158" s="36">
        <f>SUMIFS(СВЦЭМ!$E$33:$E$776,СВЦЭМ!$A$33:$A$776,$A158,СВЦЭМ!$B$33:$B$776,E$155)+'СЕТ СН'!$F$12</f>
        <v>142.42179931999999</v>
      </c>
      <c r="F158" s="36">
        <f>SUMIFS(СВЦЭМ!$E$33:$E$776,СВЦЭМ!$A$33:$A$776,$A158,СВЦЭМ!$B$33:$B$776,F$155)+'СЕТ СН'!$F$12</f>
        <v>142.70364305000001</v>
      </c>
      <c r="G158" s="36">
        <f>SUMIFS(СВЦЭМ!$E$33:$E$776,СВЦЭМ!$A$33:$A$776,$A158,СВЦЭМ!$B$33:$B$776,G$155)+'СЕТ СН'!$F$12</f>
        <v>143.07701893000001</v>
      </c>
      <c r="H158" s="36">
        <f>SUMIFS(СВЦЭМ!$E$33:$E$776,СВЦЭМ!$A$33:$A$776,$A158,СВЦЭМ!$B$33:$B$776,H$155)+'СЕТ СН'!$F$12</f>
        <v>142.4416099</v>
      </c>
      <c r="I158" s="36">
        <f>SUMIFS(СВЦЭМ!$E$33:$E$776,СВЦЭМ!$A$33:$A$776,$A158,СВЦЭМ!$B$33:$B$776,I$155)+'СЕТ СН'!$F$12</f>
        <v>139.75521044999999</v>
      </c>
      <c r="J158" s="36">
        <f>SUMIFS(СВЦЭМ!$E$33:$E$776,СВЦЭМ!$A$33:$A$776,$A158,СВЦЭМ!$B$33:$B$776,J$155)+'СЕТ СН'!$F$12</f>
        <v>129.83889947</v>
      </c>
      <c r="K158" s="36">
        <f>SUMIFS(СВЦЭМ!$E$33:$E$776,СВЦЭМ!$A$33:$A$776,$A158,СВЦЭМ!$B$33:$B$776,K$155)+'СЕТ СН'!$F$12</f>
        <v>130.52905605000001</v>
      </c>
      <c r="L158" s="36">
        <f>SUMIFS(СВЦЭМ!$E$33:$E$776,СВЦЭМ!$A$33:$A$776,$A158,СВЦЭМ!$B$33:$B$776,L$155)+'СЕТ СН'!$F$12</f>
        <v>130.97147716000001</v>
      </c>
      <c r="M158" s="36">
        <f>SUMIFS(СВЦЭМ!$E$33:$E$776,СВЦЭМ!$A$33:$A$776,$A158,СВЦЭМ!$B$33:$B$776,M$155)+'СЕТ СН'!$F$12</f>
        <v>129.87520305999999</v>
      </c>
      <c r="N158" s="36">
        <f>SUMIFS(СВЦЭМ!$E$33:$E$776,СВЦЭМ!$A$33:$A$776,$A158,СВЦЭМ!$B$33:$B$776,N$155)+'СЕТ СН'!$F$12</f>
        <v>129.53250881</v>
      </c>
      <c r="O158" s="36">
        <f>SUMIFS(СВЦЭМ!$E$33:$E$776,СВЦЭМ!$A$33:$A$776,$A158,СВЦЭМ!$B$33:$B$776,O$155)+'СЕТ СН'!$F$12</f>
        <v>129.51501336000001</v>
      </c>
      <c r="P158" s="36">
        <f>SUMIFS(СВЦЭМ!$E$33:$E$776,СВЦЭМ!$A$33:$A$776,$A158,СВЦЭМ!$B$33:$B$776,P$155)+'СЕТ СН'!$F$12</f>
        <v>130.45882397</v>
      </c>
      <c r="Q158" s="36">
        <f>SUMIFS(СВЦЭМ!$E$33:$E$776,СВЦЭМ!$A$33:$A$776,$A158,СВЦЭМ!$B$33:$B$776,Q$155)+'СЕТ СН'!$F$12</f>
        <v>130.35242883999999</v>
      </c>
      <c r="R158" s="36">
        <f>SUMIFS(СВЦЭМ!$E$33:$E$776,СВЦЭМ!$A$33:$A$776,$A158,СВЦЭМ!$B$33:$B$776,R$155)+'СЕТ СН'!$F$12</f>
        <v>121.08550654</v>
      </c>
      <c r="S158" s="36">
        <f>SUMIFS(СВЦЭМ!$E$33:$E$776,СВЦЭМ!$A$33:$A$776,$A158,СВЦЭМ!$B$33:$B$776,S$155)+'СЕТ СН'!$F$12</f>
        <v>113.48309614</v>
      </c>
      <c r="T158" s="36">
        <f>SUMIFS(СВЦЭМ!$E$33:$E$776,СВЦЭМ!$A$33:$A$776,$A158,СВЦЭМ!$B$33:$B$776,T$155)+'СЕТ СН'!$F$12</f>
        <v>116.01618387000001</v>
      </c>
      <c r="U158" s="36">
        <f>SUMIFS(СВЦЭМ!$E$33:$E$776,СВЦЭМ!$A$33:$A$776,$A158,СВЦЭМ!$B$33:$B$776,U$155)+'СЕТ СН'!$F$12</f>
        <v>116.94450147000001</v>
      </c>
      <c r="V158" s="36">
        <f>SUMIFS(СВЦЭМ!$E$33:$E$776,СВЦЭМ!$A$33:$A$776,$A158,СВЦЭМ!$B$33:$B$776,V$155)+'СЕТ СН'!$F$12</f>
        <v>120.9117574</v>
      </c>
      <c r="W158" s="36">
        <f>SUMIFS(СВЦЭМ!$E$33:$E$776,СВЦЭМ!$A$33:$A$776,$A158,СВЦЭМ!$B$33:$B$776,W$155)+'СЕТ СН'!$F$12</f>
        <v>117.82483521</v>
      </c>
      <c r="X158" s="36">
        <f>SUMIFS(СВЦЭМ!$E$33:$E$776,СВЦЭМ!$A$33:$A$776,$A158,СВЦЭМ!$B$33:$B$776,X$155)+'СЕТ СН'!$F$12</f>
        <v>112.41292722</v>
      </c>
      <c r="Y158" s="36">
        <f>SUMIFS(СВЦЭМ!$E$33:$E$776,СВЦЭМ!$A$33:$A$776,$A158,СВЦЭМ!$B$33:$B$776,Y$155)+'СЕТ СН'!$F$12</f>
        <v>128.51729795</v>
      </c>
    </row>
    <row r="159" spans="1:27" ht="15.75" x14ac:dyDescent="0.2">
      <c r="A159" s="35">
        <f t="shared" si="4"/>
        <v>43712</v>
      </c>
      <c r="B159" s="36">
        <f>SUMIFS(СВЦЭМ!$E$33:$E$776,СВЦЭМ!$A$33:$A$776,$A159,СВЦЭМ!$B$33:$B$776,B$155)+'СЕТ СН'!$F$12</f>
        <v>142.74025903</v>
      </c>
      <c r="C159" s="36">
        <f>SUMIFS(СВЦЭМ!$E$33:$E$776,СВЦЭМ!$A$33:$A$776,$A159,СВЦЭМ!$B$33:$B$776,C$155)+'СЕТ СН'!$F$12</f>
        <v>143.82048598</v>
      </c>
      <c r="D159" s="36">
        <f>SUMIFS(СВЦЭМ!$E$33:$E$776,СВЦЭМ!$A$33:$A$776,$A159,СВЦЭМ!$B$33:$B$776,D$155)+'СЕТ СН'!$F$12</f>
        <v>142.76828617999999</v>
      </c>
      <c r="E159" s="36">
        <f>SUMIFS(СВЦЭМ!$E$33:$E$776,СВЦЭМ!$A$33:$A$776,$A159,СВЦЭМ!$B$33:$B$776,E$155)+'СЕТ СН'!$F$12</f>
        <v>141.67754550000001</v>
      </c>
      <c r="F159" s="36">
        <f>SUMIFS(СВЦЭМ!$E$33:$E$776,СВЦЭМ!$A$33:$A$776,$A159,СВЦЭМ!$B$33:$B$776,F$155)+'СЕТ СН'!$F$12</f>
        <v>139.03105661000001</v>
      </c>
      <c r="G159" s="36">
        <f>SUMIFS(СВЦЭМ!$E$33:$E$776,СВЦЭМ!$A$33:$A$776,$A159,СВЦЭМ!$B$33:$B$776,G$155)+'СЕТ СН'!$F$12</f>
        <v>141.64531443999999</v>
      </c>
      <c r="H159" s="36">
        <f>SUMIFS(СВЦЭМ!$E$33:$E$776,СВЦЭМ!$A$33:$A$776,$A159,СВЦЭМ!$B$33:$B$776,H$155)+'СЕТ СН'!$F$12</f>
        <v>135.39550202999999</v>
      </c>
      <c r="I159" s="36">
        <f>SUMIFS(СВЦЭМ!$E$33:$E$776,СВЦЭМ!$A$33:$A$776,$A159,СВЦЭМ!$B$33:$B$776,I$155)+'СЕТ СН'!$F$12</f>
        <v>132.88086763999999</v>
      </c>
      <c r="J159" s="36">
        <f>SUMIFS(СВЦЭМ!$E$33:$E$776,СВЦЭМ!$A$33:$A$776,$A159,СВЦЭМ!$B$33:$B$776,J$155)+'СЕТ СН'!$F$12</f>
        <v>130.58407473</v>
      </c>
      <c r="K159" s="36">
        <f>SUMIFS(СВЦЭМ!$E$33:$E$776,СВЦЭМ!$A$33:$A$776,$A159,СВЦЭМ!$B$33:$B$776,K$155)+'СЕТ СН'!$F$12</f>
        <v>132.24202244</v>
      </c>
      <c r="L159" s="36">
        <f>SUMIFS(СВЦЭМ!$E$33:$E$776,СВЦЭМ!$A$33:$A$776,$A159,СВЦЭМ!$B$33:$B$776,L$155)+'СЕТ СН'!$F$12</f>
        <v>133.40964357999999</v>
      </c>
      <c r="M159" s="36">
        <f>SUMIFS(СВЦЭМ!$E$33:$E$776,СВЦЭМ!$A$33:$A$776,$A159,СВЦЭМ!$B$33:$B$776,M$155)+'СЕТ СН'!$F$12</f>
        <v>133.59154308999999</v>
      </c>
      <c r="N159" s="36">
        <f>SUMIFS(СВЦЭМ!$E$33:$E$776,СВЦЭМ!$A$33:$A$776,$A159,СВЦЭМ!$B$33:$B$776,N$155)+'СЕТ СН'!$F$12</f>
        <v>132.94781669</v>
      </c>
      <c r="O159" s="36">
        <f>SUMIFS(СВЦЭМ!$E$33:$E$776,СВЦЭМ!$A$33:$A$776,$A159,СВЦЭМ!$B$33:$B$776,O$155)+'СЕТ СН'!$F$12</f>
        <v>133.03962756999999</v>
      </c>
      <c r="P159" s="36">
        <f>SUMIFS(СВЦЭМ!$E$33:$E$776,СВЦЭМ!$A$33:$A$776,$A159,СВЦЭМ!$B$33:$B$776,P$155)+'СЕТ СН'!$F$12</f>
        <v>133.98535514</v>
      </c>
      <c r="Q159" s="36">
        <f>SUMIFS(СВЦЭМ!$E$33:$E$776,СВЦЭМ!$A$33:$A$776,$A159,СВЦЭМ!$B$33:$B$776,Q$155)+'СЕТ СН'!$F$12</f>
        <v>132.92677408</v>
      </c>
      <c r="R159" s="36">
        <f>SUMIFS(СВЦЭМ!$E$33:$E$776,СВЦЭМ!$A$33:$A$776,$A159,СВЦЭМ!$B$33:$B$776,R$155)+'СЕТ СН'!$F$12</f>
        <v>122.9440816</v>
      </c>
      <c r="S159" s="36">
        <f>SUMIFS(СВЦЭМ!$E$33:$E$776,СВЦЭМ!$A$33:$A$776,$A159,СВЦЭМ!$B$33:$B$776,S$155)+'СЕТ СН'!$F$12</f>
        <v>115.79043297</v>
      </c>
      <c r="T159" s="36">
        <f>SUMIFS(СВЦЭМ!$E$33:$E$776,СВЦЭМ!$A$33:$A$776,$A159,СВЦЭМ!$B$33:$B$776,T$155)+'СЕТ СН'!$F$12</f>
        <v>115.85296056</v>
      </c>
      <c r="U159" s="36">
        <f>SUMIFS(СВЦЭМ!$E$33:$E$776,СВЦЭМ!$A$33:$A$776,$A159,СВЦЭМ!$B$33:$B$776,U$155)+'СЕТ СН'!$F$12</f>
        <v>116.18487302</v>
      </c>
      <c r="V159" s="36">
        <f>SUMIFS(СВЦЭМ!$E$33:$E$776,СВЦЭМ!$A$33:$A$776,$A159,СВЦЭМ!$B$33:$B$776,V$155)+'СЕТ СН'!$F$12</f>
        <v>118.68458955</v>
      </c>
      <c r="W159" s="36">
        <f>SUMIFS(СВЦЭМ!$E$33:$E$776,СВЦЭМ!$A$33:$A$776,$A159,СВЦЭМ!$B$33:$B$776,W$155)+'СЕТ СН'!$F$12</f>
        <v>117.46206406</v>
      </c>
      <c r="X159" s="36">
        <f>SUMIFS(СВЦЭМ!$E$33:$E$776,СВЦЭМ!$A$33:$A$776,$A159,СВЦЭМ!$B$33:$B$776,X$155)+'СЕТ СН'!$F$12</f>
        <v>113.60708087</v>
      </c>
      <c r="Y159" s="36">
        <f>SUMIFS(СВЦЭМ!$E$33:$E$776,СВЦЭМ!$A$33:$A$776,$A159,СВЦЭМ!$B$33:$B$776,Y$155)+'СЕТ СН'!$F$12</f>
        <v>126.48322588000001</v>
      </c>
    </row>
    <row r="160" spans="1:27" ht="15.75" x14ac:dyDescent="0.2">
      <c r="A160" s="35">
        <f t="shared" si="4"/>
        <v>43713</v>
      </c>
      <c r="B160" s="36">
        <f>SUMIFS(СВЦЭМ!$E$33:$E$776,СВЦЭМ!$A$33:$A$776,$A160,СВЦЭМ!$B$33:$B$776,B$155)+'СЕТ СН'!$F$12</f>
        <v>144.80379540999999</v>
      </c>
      <c r="C160" s="36">
        <f>SUMIFS(СВЦЭМ!$E$33:$E$776,СВЦЭМ!$A$33:$A$776,$A160,СВЦЭМ!$B$33:$B$776,C$155)+'СЕТ СН'!$F$12</f>
        <v>143.25243101000001</v>
      </c>
      <c r="D160" s="36">
        <f>SUMIFS(СВЦЭМ!$E$33:$E$776,СВЦЭМ!$A$33:$A$776,$A160,СВЦЭМ!$B$33:$B$776,D$155)+'СЕТ СН'!$F$12</f>
        <v>142.45413177</v>
      </c>
      <c r="E160" s="36">
        <f>SUMIFS(СВЦЭМ!$E$33:$E$776,СВЦЭМ!$A$33:$A$776,$A160,СВЦЭМ!$B$33:$B$776,E$155)+'СЕТ СН'!$F$12</f>
        <v>144.45405052000001</v>
      </c>
      <c r="F160" s="36">
        <f>SUMIFS(СВЦЭМ!$E$33:$E$776,СВЦЭМ!$A$33:$A$776,$A160,СВЦЭМ!$B$33:$B$776,F$155)+'СЕТ СН'!$F$12</f>
        <v>142.38917948</v>
      </c>
      <c r="G160" s="36">
        <f>SUMIFS(СВЦЭМ!$E$33:$E$776,СВЦЭМ!$A$33:$A$776,$A160,СВЦЭМ!$B$33:$B$776,G$155)+'СЕТ СН'!$F$12</f>
        <v>143.85319777999999</v>
      </c>
      <c r="H160" s="36">
        <f>SUMIFS(СВЦЭМ!$E$33:$E$776,СВЦЭМ!$A$33:$A$776,$A160,СВЦЭМ!$B$33:$B$776,H$155)+'СЕТ СН'!$F$12</f>
        <v>142.28274218000001</v>
      </c>
      <c r="I160" s="36">
        <f>SUMIFS(СВЦЭМ!$E$33:$E$776,СВЦЭМ!$A$33:$A$776,$A160,СВЦЭМ!$B$33:$B$776,I$155)+'СЕТ СН'!$F$12</f>
        <v>130.64868525</v>
      </c>
      <c r="J160" s="36">
        <f>SUMIFS(СВЦЭМ!$E$33:$E$776,СВЦЭМ!$A$33:$A$776,$A160,СВЦЭМ!$B$33:$B$776,J$155)+'СЕТ СН'!$F$12</f>
        <v>131.74439634999999</v>
      </c>
      <c r="K160" s="36">
        <f>SUMIFS(СВЦЭМ!$E$33:$E$776,СВЦЭМ!$A$33:$A$776,$A160,СВЦЭМ!$B$33:$B$776,K$155)+'СЕТ СН'!$F$12</f>
        <v>134.75474187</v>
      </c>
      <c r="L160" s="36">
        <f>SUMIFS(СВЦЭМ!$E$33:$E$776,СВЦЭМ!$A$33:$A$776,$A160,СВЦЭМ!$B$33:$B$776,L$155)+'СЕТ СН'!$F$12</f>
        <v>136.18804689000001</v>
      </c>
      <c r="M160" s="36">
        <f>SUMIFS(СВЦЭМ!$E$33:$E$776,СВЦЭМ!$A$33:$A$776,$A160,СВЦЭМ!$B$33:$B$776,M$155)+'СЕТ СН'!$F$12</f>
        <v>135.03587732</v>
      </c>
      <c r="N160" s="36">
        <f>SUMIFS(СВЦЭМ!$E$33:$E$776,СВЦЭМ!$A$33:$A$776,$A160,СВЦЭМ!$B$33:$B$776,N$155)+'СЕТ СН'!$F$12</f>
        <v>132.92575958</v>
      </c>
      <c r="O160" s="36">
        <f>SUMIFS(СВЦЭМ!$E$33:$E$776,СВЦЭМ!$A$33:$A$776,$A160,СВЦЭМ!$B$33:$B$776,O$155)+'СЕТ СН'!$F$12</f>
        <v>133.56388779</v>
      </c>
      <c r="P160" s="36">
        <f>SUMIFS(СВЦЭМ!$E$33:$E$776,СВЦЭМ!$A$33:$A$776,$A160,СВЦЭМ!$B$33:$B$776,P$155)+'СЕТ СН'!$F$12</f>
        <v>133.82985507000001</v>
      </c>
      <c r="Q160" s="36">
        <f>SUMIFS(СВЦЭМ!$E$33:$E$776,СВЦЭМ!$A$33:$A$776,$A160,СВЦЭМ!$B$33:$B$776,Q$155)+'СЕТ СН'!$F$12</f>
        <v>130.36102220000001</v>
      </c>
      <c r="R160" s="36">
        <f>SUMIFS(СВЦЭМ!$E$33:$E$776,СВЦЭМ!$A$33:$A$776,$A160,СВЦЭМ!$B$33:$B$776,R$155)+'СЕТ СН'!$F$12</f>
        <v>121.66071796999999</v>
      </c>
      <c r="S160" s="36">
        <f>SUMIFS(СВЦЭМ!$E$33:$E$776,СВЦЭМ!$A$33:$A$776,$A160,СВЦЭМ!$B$33:$B$776,S$155)+'СЕТ СН'!$F$12</f>
        <v>117.35938356</v>
      </c>
      <c r="T160" s="36">
        <f>SUMIFS(СВЦЭМ!$E$33:$E$776,СВЦЭМ!$A$33:$A$776,$A160,СВЦЭМ!$B$33:$B$776,T$155)+'СЕТ СН'!$F$12</f>
        <v>123.51373048000001</v>
      </c>
      <c r="U160" s="36">
        <f>SUMIFS(СВЦЭМ!$E$33:$E$776,СВЦЭМ!$A$33:$A$776,$A160,СВЦЭМ!$B$33:$B$776,U$155)+'СЕТ СН'!$F$12</f>
        <v>118.61529527</v>
      </c>
      <c r="V160" s="36">
        <f>SUMIFS(СВЦЭМ!$E$33:$E$776,СВЦЭМ!$A$33:$A$776,$A160,СВЦЭМ!$B$33:$B$776,V$155)+'СЕТ СН'!$F$12</f>
        <v>119.74849802999999</v>
      </c>
      <c r="W160" s="36">
        <f>SUMIFS(СВЦЭМ!$E$33:$E$776,СВЦЭМ!$A$33:$A$776,$A160,СВЦЭМ!$B$33:$B$776,W$155)+'СЕТ СН'!$F$12</f>
        <v>117.24845802999999</v>
      </c>
      <c r="X160" s="36">
        <f>SUMIFS(СВЦЭМ!$E$33:$E$776,СВЦЭМ!$A$33:$A$776,$A160,СВЦЭМ!$B$33:$B$776,X$155)+'СЕТ СН'!$F$12</f>
        <v>111.42503087999999</v>
      </c>
      <c r="Y160" s="36">
        <f>SUMIFS(СВЦЭМ!$E$33:$E$776,СВЦЭМ!$A$33:$A$776,$A160,СВЦЭМ!$B$33:$B$776,Y$155)+'СЕТ СН'!$F$12</f>
        <v>118.68235131</v>
      </c>
    </row>
    <row r="161" spans="1:25" ht="15.75" x14ac:dyDescent="0.2">
      <c r="A161" s="35">
        <f t="shared" si="4"/>
        <v>43714</v>
      </c>
      <c r="B161" s="36">
        <f>SUMIFS(СВЦЭМ!$E$33:$E$776,СВЦЭМ!$A$33:$A$776,$A161,СВЦЭМ!$B$33:$B$776,B$155)+'СЕТ СН'!$F$12</f>
        <v>121.6605192</v>
      </c>
      <c r="C161" s="36">
        <f>SUMIFS(СВЦЭМ!$E$33:$E$776,СВЦЭМ!$A$33:$A$776,$A161,СВЦЭМ!$B$33:$B$776,C$155)+'СЕТ СН'!$F$12</f>
        <v>136.33371387</v>
      </c>
      <c r="D161" s="36">
        <f>SUMIFS(СВЦЭМ!$E$33:$E$776,СВЦЭМ!$A$33:$A$776,$A161,СВЦЭМ!$B$33:$B$776,D$155)+'СЕТ СН'!$F$12</f>
        <v>146.85072686000001</v>
      </c>
      <c r="E161" s="36">
        <f>SUMIFS(СВЦЭМ!$E$33:$E$776,СВЦЭМ!$A$33:$A$776,$A161,СВЦЭМ!$B$33:$B$776,E$155)+'СЕТ СН'!$F$12</f>
        <v>154.72041523999999</v>
      </c>
      <c r="F161" s="36">
        <f>SUMIFS(СВЦЭМ!$E$33:$E$776,СВЦЭМ!$A$33:$A$776,$A161,СВЦЭМ!$B$33:$B$776,F$155)+'СЕТ СН'!$F$12</f>
        <v>154.05474380000001</v>
      </c>
      <c r="G161" s="36">
        <f>SUMIFS(СВЦЭМ!$E$33:$E$776,СВЦЭМ!$A$33:$A$776,$A161,СВЦЭМ!$B$33:$B$776,G$155)+'СЕТ СН'!$F$12</f>
        <v>150.79909520000001</v>
      </c>
      <c r="H161" s="36">
        <f>SUMIFS(СВЦЭМ!$E$33:$E$776,СВЦЭМ!$A$33:$A$776,$A161,СВЦЭМ!$B$33:$B$776,H$155)+'СЕТ СН'!$F$12</f>
        <v>141.72269130999999</v>
      </c>
      <c r="I161" s="36">
        <f>SUMIFS(СВЦЭМ!$E$33:$E$776,СВЦЭМ!$A$33:$A$776,$A161,СВЦЭМ!$B$33:$B$776,I$155)+'СЕТ СН'!$F$12</f>
        <v>134.69798291000001</v>
      </c>
      <c r="J161" s="36">
        <f>SUMIFS(СВЦЭМ!$E$33:$E$776,СВЦЭМ!$A$33:$A$776,$A161,СВЦЭМ!$B$33:$B$776,J$155)+'СЕТ СН'!$F$12</f>
        <v>127.27618643</v>
      </c>
      <c r="K161" s="36">
        <f>SUMIFS(СВЦЭМ!$E$33:$E$776,СВЦЭМ!$A$33:$A$776,$A161,СВЦЭМ!$B$33:$B$776,K$155)+'СЕТ СН'!$F$12</f>
        <v>122.65795163999999</v>
      </c>
      <c r="L161" s="36">
        <f>SUMIFS(СВЦЭМ!$E$33:$E$776,СВЦЭМ!$A$33:$A$776,$A161,СВЦЭМ!$B$33:$B$776,L$155)+'СЕТ СН'!$F$12</f>
        <v>125.27235827</v>
      </c>
      <c r="M161" s="36">
        <f>SUMIFS(СВЦЭМ!$E$33:$E$776,СВЦЭМ!$A$33:$A$776,$A161,СВЦЭМ!$B$33:$B$776,M$155)+'СЕТ СН'!$F$12</f>
        <v>119.83525478</v>
      </c>
      <c r="N161" s="36">
        <f>SUMIFS(СВЦЭМ!$E$33:$E$776,СВЦЭМ!$A$33:$A$776,$A161,СВЦЭМ!$B$33:$B$776,N$155)+'СЕТ СН'!$F$12</f>
        <v>119.37919065</v>
      </c>
      <c r="O161" s="36">
        <f>SUMIFS(СВЦЭМ!$E$33:$E$776,СВЦЭМ!$A$33:$A$776,$A161,СВЦЭМ!$B$33:$B$776,O$155)+'СЕТ СН'!$F$12</f>
        <v>119.81390215</v>
      </c>
      <c r="P161" s="36">
        <f>SUMIFS(СВЦЭМ!$E$33:$E$776,СВЦЭМ!$A$33:$A$776,$A161,СВЦЭМ!$B$33:$B$776,P$155)+'СЕТ СН'!$F$12</f>
        <v>124.97663348</v>
      </c>
      <c r="Q161" s="36">
        <f>SUMIFS(СВЦЭМ!$E$33:$E$776,СВЦЭМ!$A$33:$A$776,$A161,СВЦЭМ!$B$33:$B$776,Q$155)+'СЕТ СН'!$F$12</f>
        <v>123.37737421</v>
      </c>
      <c r="R161" s="36">
        <f>SUMIFS(СВЦЭМ!$E$33:$E$776,СВЦЭМ!$A$33:$A$776,$A161,СВЦЭМ!$B$33:$B$776,R$155)+'СЕТ СН'!$F$12</f>
        <v>116.11421291000001</v>
      </c>
      <c r="S161" s="36">
        <f>SUMIFS(СВЦЭМ!$E$33:$E$776,СВЦЭМ!$A$33:$A$776,$A161,СВЦЭМ!$B$33:$B$776,S$155)+'СЕТ СН'!$F$12</f>
        <v>110.01351542</v>
      </c>
      <c r="T161" s="36">
        <f>SUMIFS(СВЦЭМ!$E$33:$E$776,СВЦЭМ!$A$33:$A$776,$A161,СВЦЭМ!$B$33:$B$776,T$155)+'СЕТ СН'!$F$12</f>
        <v>110.00114797000001</v>
      </c>
      <c r="U161" s="36">
        <f>SUMIFS(СВЦЭМ!$E$33:$E$776,СВЦЭМ!$A$33:$A$776,$A161,СВЦЭМ!$B$33:$B$776,U$155)+'СЕТ СН'!$F$12</f>
        <v>110.47336117</v>
      </c>
      <c r="V161" s="36">
        <f>SUMIFS(СВЦЭМ!$E$33:$E$776,СВЦЭМ!$A$33:$A$776,$A161,СВЦЭМ!$B$33:$B$776,V$155)+'СЕТ СН'!$F$12</f>
        <v>114.08087335</v>
      </c>
      <c r="W161" s="36">
        <f>SUMIFS(СВЦЭМ!$E$33:$E$776,СВЦЭМ!$A$33:$A$776,$A161,СВЦЭМ!$B$33:$B$776,W$155)+'СЕТ СН'!$F$12</f>
        <v>112.18940866</v>
      </c>
      <c r="X161" s="36">
        <f>SUMIFS(СВЦЭМ!$E$33:$E$776,СВЦЭМ!$A$33:$A$776,$A161,СВЦЭМ!$B$33:$B$776,X$155)+'СЕТ СН'!$F$12</f>
        <v>110.72117188999999</v>
      </c>
      <c r="Y161" s="36">
        <f>SUMIFS(СВЦЭМ!$E$33:$E$776,СВЦЭМ!$A$33:$A$776,$A161,СВЦЭМ!$B$33:$B$776,Y$155)+'СЕТ СН'!$F$12</f>
        <v>124.37600702</v>
      </c>
    </row>
    <row r="162" spans="1:25" ht="15.75" x14ac:dyDescent="0.2">
      <c r="A162" s="35">
        <f t="shared" si="4"/>
        <v>43715</v>
      </c>
      <c r="B162" s="36">
        <f>SUMIFS(СВЦЭМ!$E$33:$E$776,СВЦЭМ!$A$33:$A$776,$A162,СВЦЭМ!$B$33:$B$776,B$155)+'СЕТ СН'!$F$12</f>
        <v>130.93495289000001</v>
      </c>
      <c r="C162" s="36">
        <f>SUMIFS(СВЦЭМ!$E$33:$E$776,СВЦЭМ!$A$33:$A$776,$A162,СВЦЭМ!$B$33:$B$776,C$155)+'СЕТ СН'!$F$12</f>
        <v>139.21910861000001</v>
      </c>
      <c r="D162" s="36">
        <f>SUMIFS(СВЦЭМ!$E$33:$E$776,СВЦЭМ!$A$33:$A$776,$A162,СВЦЭМ!$B$33:$B$776,D$155)+'СЕТ СН'!$F$12</f>
        <v>143.70213676</v>
      </c>
      <c r="E162" s="36">
        <f>SUMIFS(СВЦЭМ!$E$33:$E$776,СВЦЭМ!$A$33:$A$776,$A162,СВЦЭМ!$B$33:$B$776,E$155)+'СЕТ СН'!$F$12</f>
        <v>145.92971039</v>
      </c>
      <c r="F162" s="36">
        <f>SUMIFS(СВЦЭМ!$E$33:$E$776,СВЦЭМ!$A$33:$A$776,$A162,СВЦЭМ!$B$33:$B$776,F$155)+'СЕТ СН'!$F$12</f>
        <v>146.88988201000001</v>
      </c>
      <c r="G162" s="36">
        <f>SUMIFS(СВЦЭМ!$E$33:$E$776,СВЦЭМ!$A$33:$A$776,$A162,СВЦЭМ!$B$33:$B$776,G$155)+'СЕТ СН'!$F$12</f>
        <v>147.53210339</v>
      </c>
      <c r="H162" s="36">
        <f>SUMIFS(СВЦЭМ!$E$33:$E$776,СВЦЭМ!$A$33:$A$776,$A162,СВЦЭМ!$B$33:$B$776,H$155)+'СЕТ СН'!$F$12</f>
        <v>146.50687284</v>
      </c>
      <c r="I162" s="36">
        <f>SUMIFS(СВЦЭМ!$E$33:$E$776,СВЦЭМ!$A$33:$A$776,$A162,СВЦЭМ!$B$33:$B$776,I$155)+'СЕТ СН'!$F$12</f>
        <v>129.44217707000001</v>
      </c>
      <c r="J162" s="36">
        <f>SUMIFS(СВЦЭМ!$E$33:$E$776,СВЦЭМ!$A$33:$A$776,$A162,СВЦЭМ!$B$33:$B$776,J$155)+'СЕТ СН'!$F$12</f>
        <v>121.72225247</v>
      </c>
      <c r="K162" s="36">
        <f>SUMIFS(СВЦЭМ!$E$33:$E$776,СВЦЭМ!$A$33:$A$776,$A162,СВЦЭМ!$B$33:$B$776,K$155)+'СЕТ СН'!$F$12</f>
        <v>121.66322482</v>
      </c>
      <c r="L162" s="36">
        <f>SUMIFS(СВЦЭМ!$E$33:$E$776,СВЦЭМ!$A$33:$A$776,$A162,СВЦЭМ!$B$33:$B$776,L$155)+'СЕТ СН'!$F$12</f>
        <v>127.12529741</v>
      </c>
      <c r="M162" s="36">
        <f>SUMIFS(СВЦЭМ!$E$33:$E$776,СВЦЭМ!$A$33:$A$776,$A162,СВЦЭМ!$B$33:$B$776,M$155)+'СЕТ СН'!$F$12</f>
        <v>119.0325823</v>
      </c>
      <c r="N162" s="36">
        <f>SUMIFS(СВЦЭМ!$E$33:$E$776,СВЦЭМ!$A$33:$A$776,$A162,СВЦЭМ!$B$33:$B$776,N$155)+'СЕТ СН'!$F$12</f>
        <v>128.45045562000001</v>
      </c>
      <c r="O162" s="36">
        <f>SUMIFS(СВЦЭМ!$E$33:$E$776,СВЦЭМ!$A$33:$A$776,$A162,СВЦЭМ!$B$33:$B$776,O$155)+'СЕТ СН'!$F$12</f>
        <v>122.58487554</v>
      </c>
      <c r="P162" s="36">
        <f>SUMIFS(СВЦЭМ!$E$33:$E$776,СВЦЭМ!$A$33:$A$776,$A162,СВЦЭМ!$B$33:$B$776,P$155)+'СЕТ СН'!$F$12</f>
        <v>122.63301405</v>
      </c>
      <c r="Q162" s="36">
        <f>SUMIFS(СВЦЭМ!$E$33:$E$776,СВЦЭМ!$A$33:$A$776,$A162,СВЦЭМ!$B$33:$B$776,Q$155)+'СЕТ СН'!$F$12</f>
        <v>122.19365633</v>
      </c>
      <c r="R162" s="36">
        <f>SUMIFS(СВЦЭМ!$E$33:$E$776,СВЦЭМ!$A$33:$A$776,$A162,СВЦЭМ!$B$33:$B$776,R$155)+'СЕТ СН'!$F$12</f>
        <v>114.38340719</v>
      </c>
      <c r="S162" s="36">
        <f>SUMIFS(СВЦЭМ!$E$33:$E$776,СВЦЭМ!$A$33:$A$776,$A162,СВЦЭМ!$B$33:$B$776,S$155)+'СЕТ СН'!$F$12</f>
        <v>109.22395419999999</v>
      </c>
      <c r="T162" s="36">
        <f>SUMIFS(СВЦЭМ!$E$33:$E$776,СВЦЭМ!$A$33:$A$776,$A162,СВЦЭМ!$B$33:$B$776,T$155)+'СЕТ СН'!$F$12</f>
        <v>109.45835613</v>
      </c>
      <c r="U162" s="36">
        <f>SUMIFS(СВЦЭМ!$E$33:$E$776,СВЦЭМ!$A$33:$A$776,$A162,СВЦЭМ!$B$33:$B$776,U$155)+'СЕТ СН'!$F$12</f>
        <v>110.0397813</v>
      </c>
      <c r="V162" s="36">
        <f>SUMIFS(СВЦЭМ!$E$33:$E$776,СВЦЭМ!$A$33:$A$776,$A162,СВЦЭМ!$B$33:$B$776,V$155)+'СЕТ СН'!$F$12</f>
        <v>113.0457061</v>
      </c>
      <c r="W162" s="36">
        <f>SUMIFS(СВЦЭМ!$E$33:$E$776,СВЦЭМ!$A$33:$A$776,$A162,СВЦЭМ!$B$33:$B$776,W$155)+'СЕТ СН'!$F$12</f>
        <v>112.12893717999999</v>
      </c>
      <c r="X162" s="36">
        <f>SUMIFS(СВЦЭМ!$E$33:$E$776,СВЦЭМ!$A$33:$A$776,$A162,СВЦЭМ!$B$33:$B$776,X$155)+'СЕТ СН'!$F$12</f>
        <v>108.18880701</v>
      </c>
      <c r="Y162" s="36">
        <f>SUMIFS(СВЦЭМ!$E$33:$E$776,СВЦЭМ!$A$33:$A$776,$A162,СВЦЭМ!$B$33:$B$776,Y$155)+'СЕТ СН'!$F$12</f>
        <v>121.87188034</v>
      </c>
    </row>
    <row r="163" spans="1:25" ht="15.75" x14ac:dyDescent="0.2">
      <c r="A163" s="35">
        <f t="shared" si="4"/>
        <v>43716</v>
      </c>
      <c r="B163" s="36">
        <f>SUMIFS(СВЦЭМ!$E$33:$E$776,СВЦЭМ!$A$33:$A$776,$A163,СВЦЭМ!$B$33:$B$776,B$155)+'СЕТ СН'!$F$12</f>
        <v>131.29819291000001</v>
      </c>
      <c r="C163" s="36">
        <f>SUMIFS(СВЦЭМ!$E$33:$E$776,СВЦЭМ!$A$33:$A$776,$A163,СВЦЭМ!$B$33:$B$776,C$155)+'СЕТ СН'!$F$12</f>
        <v>137.74788501</v>
      </c>
      <c r="D163" s="36">
        <f>SUMIFS(СВЦЭМ!$E$33:$E$776,СВЦЭМ!$A$33:$A$776,$A163,СВЦЭМ!$B$33:$B$776,D$155)+'СЕТ СН'!$F$12</f>
        <v>141.02882796</v>
      </c>
      <c r="E163" s="36">
        <f>SUMIFS(СВЦЭМ!$E$33:$E$776,СВЦЭМ!$A$33:$A$776,$A163,СВЦЭМ!$B$33:$B$776,E$155)+'СЕТ СН'!$F$12</f>
        <v>143.40991740999999</v>
      </c>
      <c r="F163" s="36">
        <f>SUMIFS(СВЦЭМ!$E$33:$E$776,СВЦЭМ!$A$33:$A$776,$A163,СВЦЭМ!$B$33:$B$776,F$155)+'СЕТ СН'!$F$12</f>
        <v>143.88728788</v>
      </c>
      <c r="G163" s="36">
        <f>SUMIFS(СВЦЭМ!$E$33:$E$776,СВЦЭМ!$A$33:$A$776,$A163,СВЦЭМ!$B$33:$B$776,G$155)+'СЕТ СН'!$F$12</f>
        <v>143.26030326</v>
      </c>
      <c r="H163" s="36">
        <f>SUMIFS(СВЦЭМ!$E$33:$E$776,СВЦЭМ!$A$33:$A$776,$A163,СВЦЭМ!$B$33:$B$776,H$155)+'СЕТ СН'!$F$12</f>
        <v>138.76943288999999</v>
      </c>
      <c r="I163" s="36">
        <f>SUMIFS(СВЦЭМ!$E$33:$E$776,СВЦЭМ!$A$33:$A$776,$A163,СВЦЭМ!$B$33:$B$776,I$155)+'СЕТ СН'!$F$12</f>
        <v>134.56315149</v>
      </c>
      <c r="J163" s="36">
        <f>SUMIFS(СВЦЭМ!$E$33:$E$776,СВЦЭМ!$A$33:$A$776,$A163,СВЦЭМ!$B$33:$B$776,J$155)+'СЕТ СН'!$F$12</f>
        <v>130.70866634000001</v>
      </c>
      <c r="K163" s="36">
        <f>SUMIFS(СВЦЭМ!$E$33:$E$776,СВЦЭМ!$A$33:$A$776,$A163,СВЦЭМ!$B$33:$B$776,K$155)+'СЕТ СН'!$F$12</f>
        <v>125.33614703000001</v>
      </c>
      <c r="L163" s="36">
        <f>SUMIFS(СВЦЭМ!$E$33:$E$776,СВЦЭМ!$A$33:$A$776,$A163,СВЦЭМ!$B$33:$B$776,L$155)+'СЕТ СН'!$F$12</f>
        <v>125.55673563000001</v>
      </c>
      <c r="M163" s="36">
        <f>SUMIFS(СВЦЭМ!$E$33:$E$776,СВЦЭМ!$A$33:$A$776,$A163,СВЦЭМ!$B$33:$B$776,M$155)+'СЕТ СН'!$F$12</f>
        <v>120.55029313</v>
      </c>
      <c r="N163" s="36">
        <f>SUMIFS(СВЦЭМ!$E$33:$E$776,СВЦЭМ!$A$33:$A$776,$A163,СВЦЭМ!$B$33:$B$776,N$155)+'СЕТ СН'!$F$12</f>
        <v>122.19313937</v>
      </c>
      <c r="O163" s="36">
        <f>SUMIFS(СВЦЭМ!$E$33:$E$776,СВЦЭМ!$A$33:$A$776,$A163,СВЦЭМ!$B$33:$B$776,O$155)+'СЕТ СН'!$F$12</f>
        <v>122.99575614</v>
      </c>
      <c r="P163" s="36">
        <f>SUMIFS(СВЦЭМ!$E$33:$E$776,СВЦЭМ!$A$33:$A$776,$A163,СВЦЭМ!$B$33:$B$776,P$155)+'СЕТ СН'!$F$12</f>
        <v>122.44968847</v>
      </c>
      <c r="Q163" s="36">
        <f>SUMIFS(СВЦЭМ!$E$33:$E$776,СВЦЭМ!$A$33:$A$776,$A163,СВЦЭМ!$B$33:$B$776,Q$155)+'СЕТ СН'!$F$12</f>
        <v>124.13608857</v>
      </c>
      <c r="R163" s="36">
        <f>SUMIFS(СВЦЭМ!$E$33:$E$776,СВЦЭМ!$A$33:$A$776,$A163,СВЦЭМ!$B$33:$B$776,R$155)+'СЕТ СН'!$F$12</f>
        <v>115.76013381</v>
      </c>
      <c r="S163" s="36">
        <f>SUMIFS(СВЦЭМ!$E$33:$E$776,СВЦЭМ!$A$33:$A$776,$A163,СВЦЭМ!$B$33:$B$776,S$155)+'СЕТ СН'!$F$12</f>
        <v>108.70417999</v>
      </c>
      <c r="T163" s="36">
        <f>SUMIFS(СВЦЭМ!$E$33:$E$776,СВЦЭМ!$A$33:$A$776,$A163,СВЦЭМ!$B$33:$B$776,T$155)+'СЕТ СН'!$F$12</f>
        <v>110.01629158999999</v>
      </c>
      <c r="U163" s="36">
        <f>SUMIFS(СВЦЭМ!$E$33:$E$776,СВЦЭМ!$A$33:$A$776,$A163,СВЦЭМ!$B$33:$B$776,U$155)+'СЕТ СН'!$F$12</f>
        <v>112.32317412</v>
      </c>
      <c r="V163" s="36">
        <f>SUMIFS(СВЦЭМ!$E$33:$E$776,СВЦЭМ!$A$33:$A$776,$A163,СВЦЭМ!$B$33:$B$776,V$155)+'СЕТ СН'!$F$12</f>
        <v>116.77615181</v>
      </c>
      <c r="W163" s="36">
        <f>SUMIFS(СВЦЭМ!$E$33:$E$776,СВЦЭМ!$A$33:$A$776,$A163,СВЦЭМ!$B$33:$B$776,W$155)+'СЕТ СН'!$F$12</f>
        <v>115.43832064</v>
      </c>
      <c r="X163" s="36">
        <f>SUMIFS(СВЦЭМ!$E$33:$E$776,СВЦЭМ!$A$33:$A$776,$A163,СВЦЭМ!$B$33:$B$776,X$155)+'СЕТ СН'!$F$12</f>
        <v>106.95161040000001</v>
      </c>
      <c r="Y163" s="36">
        <f>SUMIFS(СВЦЭМ!$E$33:$E$776,СВЦЭМ!$A$33:$A$776,$A163,СВЦЭМ!$B$33:$B$776,Y$155)+'СЕТ СН'!$F$12</f>
        <v>111.60353532000001</v>
      </c>
    </row>
    <row r="164" spans="1:25" ht="15.75" x14ac:dyDescent="0.2">
      <c r="A164" s="35">
        <f t="shared" si="4"/>
        <v>43717</v>
      </c>
      <c r="B164" s="36">
        <f>SUMIFS(СВЦЭМ!$E$33:$E$776,СВЦЭМ!$A$33:$A$776,$A164,СВЦЭМ!$B$33:$B$776,B$155)+'СЕТ СН'!$F$12</f>
        <v>124.57211047</v>
      </c>
      <c r="C164" s="36">
        <f>SUMIFS(СВЦЭМ!$E$33:$E$776,СВЦЭМ!$A$33:$A$776,$A164,СВЦЭМ!$B$33:$B$776,C$155)+'СЕТ СН'!$F$12</f>
        <v>142.09853054000001</v>
      </c>
      <c r="D164" s="36">
        <f>SUMIFS(СВЦЭМ!$E$33:$E$776,СВЦЭМ!$A$33:$A$776,$A164,СВЦЭМ!$B$33:$B$776,D$155)+'СЕТ СН'!$F$12</f>
        <v>145.81651232999999</v>
      </c>
      <c r="E164" s="36">
        <f>SUMIFS(СВЦЭМ!$E$33:$E$776,СВЦЭМ!$A$33:$A$776,$A164,СВЦЭМ!$B$33:$B$776,E$155)+'СЕТ СН'!$F$12</f>
        <v>150.10072725000001</v>
      </c>
      <c r="F164" s="36">
        <f>SUMIFS(СВЦЭМ!$E$33:$E$776,СВЦЭМ!$A$33:$A$776,$A164,СВЦЭМ!$B$33:$B$776,F$155)+'СЕТ СН'!$F$12</f>
        <v>150.57952877</v>
      </c>
      <c r="G164" s="36">
        <f>SUMIFS(СВЦЭМ!$E$33:$E$776,СВЦЭМ!$A$33:$A$776,$A164,СВЦЭМ!$B$33:$B$776,G$155)+'СЕТ СН'!$F$12</f>
        <v>149.12803059999999</v>
      </c>
      <c r="H164" s="36">
        <f>SUMIFS(СВЦЭМ!$E$33:$E$776,СВЦЭМ!$A$33:$A$776,$A164,СВЦЭМ!$B$33:$B$776,H$155)+'СЕТ СН'!$F$12</f>
        <v>136.57568613000001</v>
      </c>
      <c r="I164" s="36">
        <f>SUMIFS(СВЦЭМ!$E$33:$E$776,СВЦЭМ!$A$33:$A$776,$A164,СВЦЭМ!$B$33:$B$776,I$155)+'СЕТ СН'!$F$12</f>
        <v>125.87354542</v>
      </c>
      <c r="J164" s="36">
        <f>SUMIFS(СВЦЭМ!$E$33:$E$776,СВЦЭМ!$A$33:$A$776,$A164,СВЦЭМ!$B$33:$B$776,J$155)+'СЕТ СН'!$F$12</f>
        <v>115.93517780000001</v>
      </c>
      <c r="K164" s="36">
        <f>SUMIFS(СВЦЭМ!$E$33:$E$776,СВЦЭМ!$A$33:$A$776,$A164,СВЦЭМ!$B$33:$B$776,K$155)+'СЕТ СН'!$F$12</f>
        <v>111.48054863</v>
      </c>
      <c r="L164" s="36">
        <f>SUMIFS(СВЦЭМ!$E$33:$E$776,СВЦЭМ!$A$33:$A$776,$A164,СВЦЭМ!$B$33:$B$776,L$155)+'СЕТ СН'!$F$12</f>
        <v>110.95553714</v>
      </c>
      <c r="M164" s="36">
        <f>SUMIFS(СВЦЭМ!$E$33:$E$776,СВЦЭМ!$A$33:$A$776,$A164,СВЦЭМ!$B$33:$B$776,M$155)+'СЕТ СН'!$F$12</f>
        <v>109.94752376</v>
      </c>
      <c r="N164" s="36">
        <f>SUMIFS(СВЦЭМ!$E$33:$E$776,СВЦЭМ!$A$33:$A$776,$A164,СВЦЭМ!$B$33:$B$776,N$155)+'СЕТ СН'!$F$12</f>
        <v>110.93021406</v>
      </c>
      <c r="O164" s="36">
        <f>SUMIFS(СВЦЭМ!$E$33:$E$776,СВЦЭМ!$A$33:$A$776,$A164,СВЦЭМ!$B$33:$B$776,O$155)+'СЕТ СН'!$F$12</f>
        <v>111.65337128</v>
      </c>
      <c r="P164" s="36">
        <f>SUMIFS(СВЦЭМ!$E$33:$E$776,СВЦЭМ!$A$33:$A$776,$A164,СВЦЭМ!$B$33:$B$776,P$155)+'СЕТ СН'!$F$12</f>
        <v>112.55886633</v>
      </c>
      <c r="Q164" s="36">
        <f>SUMIFS(СВЦЭМ!$E$33:$E$776,СВЦЭМ!$A$33:$A$776,$A164,СВЦЭМ!$B$33:$B$776,Q$155)+'СЕТ СН'!$F$12</f>
        <v>113.84695284999999</v>
      </c>
      <c r="R164" s="36">
        <f>SUMIFS(СВЦЭМ!$E$33:$E$776,СВЦЭМ!$A$33:$A$776,$A164,СВЦЭМ!$B$33:$B$776,R$155)+'СЕТ СН'!$F$12</f>
        <v>112.92538807</v>
      </c>
      <c r="S164" s="36">
        <f>SUMIFS(СВЦЭМ!$E$33:$E$776,СВЦЭМ!$A$33:$A$776,$A164,СВЦЭМ!$B$33:$B$776,S$155)+'СЕТ СН'!$F$12</f>
        <v>112.88296323</v>
      </c>
      <c r="T164" s="36">
        <f>SUMIFS(СВЦЭМ!$E$33:$E$776,СВЦЭМ!$A$33:$A$776,$A164,СВЦЭМ!$B$33:$B$776,T$155)+'СЕТ СН'!$F$12</f>
        <v>110.58438542</v>
      </c>
      <c r="U164" s="36">
        <f>SUMIFS(СВЦЭМ!$E$33:$E$776,СВЦЭМ!$A$33:$A$776,$A164,СВЦЭМ!$B$33:$B$776,U$155)+'СЕТ СН'!$F$12</f>
        <v>111.65593265</v>
      </c>
      <c r="V164" s="36">
        <f>SUMIFS(СВЦЭМ!$E$33:$E$776,СВЦЭМ!$A$33:$A$776,$A164,СВЦЭМ!$B$33:$B$776,V$155)+'СЕТ СН'!$F$12</f>
        <v>115.37881399</v>
      </c>
      <c r="W164" s="36">
        <f>SUMIFS(СВЦЭМ!$E$33:$E$776,СВЦЭМ!$A$33:$A$776,$A164,СВЦЭМ!$B$33:$B$776,W$155)+'СЕТ СН'!$F$12</f>
        <v>113.75400260000001</v>
      </c>
      <c r="X164" s="36">
        <f>SUMIFS(СВЦЭМ!$E$33:$E$776,СВЦЭМ!$A$33:$A$776,$A164,СВЦЭМ!$B$33:$B$776,X$155)+'СЕТ СН'!$F$12</f>
        <v>111.56796347</v>
      </c>
      <c r="Y164" s="36">
        <f>SUMIFS(СВЦЭМ!$E$33:$E$776,СВЦЭМ!$A$33:$A$776,$A164,СВЦЭМ!$B$33:$B$776,Y$155)+'СЕТ СН'!$F$12</f>
        <v>119.01849738</v>
      </c>
    </row>
    <row r="165" spans="1:25" ht="15.75" x14ac:dyDescent="0.2">
      <c r="A165" s="35">
        <f t="shared" si="4"/>
        <v>43718</v>
      </c>
      <c r="B165" s="36">
        <f>SUMIFS(СВЦЭМ!$E$33:$E$776,СВЦЭМ!$A$33:$A$776,$A165,СВЦЭМ!$B$33:$B$776,B$155)+'СЕТ СН'!$F$12</f>
        <v>128.26447084</v>
      </c>
      <c r="C165" s="36">
        <f>SUMIFS(СВЦЭМ!$E$33:$E$776,СВЦЭМ!$A$33:$A$776,$A165,СВЦЭМ!$B$33:$B$776,C$155)+'СЕТ СН'!$F$12</f>
        <v>132.74492033999999</v>
      </c>
      <c r="D165" s="36">
        <f>SUMIFS(СВЦЭМ!$E$33:$E$776,СВЦЭМ!$A$33:$A$776,$A165,СВЦЭМ!$B$33:$B$776,D$155)+'СЕТ СН'!$F$12</f>
        <v>135.91937908</v>
      </c>
      <c r="E165" s="36">
        <f>SUMIFS(СВЦЭМ!$E$33:$E$776,СВЦЭМ!$A$33:$A$776,$A165,СВЦЭМ!$B$33:$B$776,E$155)+'СЕТ СН'!$F$12</f>
        <v>136.56085768</v>
      </c>
      <c r="F165" s="36">
        <f>SUMIFS(СВЦЭМ!$E$33:$E$776,СВЦЭМ!$A$33:$A$776,$A165,СВЦЭМ!$B$33:$B$776,F$155)+'СЕТ СН'!$F$12</f>
        <v>134.48599161999999</v>
      </c>
      <c r="G165" s="36">
        <f>SUMIFS(СВЦЭМ!$E$33:$E$776,СВЦЭМ!$A$33:$A$776,$A165,СВЦЭМ!$B$33:$B$776,G$155)+'СЕТ СН'!$F$12</f>
        <v>133.80369793</v>
      </c>
      <c r="H165" s="36">
        <f>SUMIFS(СВЦЭМ!$E$33:$E$776,СВЦЭМ!$A$33:$A$776,$A165,СВЦЭМ!$B$33:$B$776,H$155)+'СЕТ СН'!$F$12</f>
        <v>129.12524263</v>
      </c>
      <c r="I165" s="36">
        <f>SUMIFS(СВЦЭМ!$E$33:$E$776,СВЦЭМ!$A$33:$A$776,$A165,СВЦЭМ!$B$33:$B$776,I$155)+'СЕТ СН'!$F$12</f>
        <v>127.06437035</v>
      </c>
      <c r="J165" s="36">
        <f>SUMIFS(СВЦЭМ!$E$33:$E$776,СВЦЭМ!$A$33:$A$776,$A165,СВЦЭМ!$B$33:$B$776,J$155)+'СЕТ СН'!$F$12</f>
        <v>131.74816335</v>
      </c>
      <c r="K165" s="36">
        <f>SUMIFS(СВЦЭМ!$E$33:$E$776,СВЦЭМ!$A$33:$A$776,$A165,СВЦЭМ!$B$33:$B$776,K$155)+'СЕТ СН'!$F$12</f>
        <v>131.93629819</v>
      </c>
      <c r="L165" s="36">
        <f>SUMIFS(СВЦЭМ!$E$33:$E$776,СВЦЭМ!$A$33:$A$776,$A165,СВЦЭМ!$B$33:$B$776,L$155)+'СЕТ СН'!$F$12</f>
        <v>134.26853317000001</v>
      </c>
      <c r="M165" s="36">
        <f>SUMIFS(СВЦЭМ!$E$33:$E$776,СВЦЭМ!$A$33:$A$776,$A165,СВЦЭМ!$B$33:$B$776,M$155)+'СЕТ СН'!$F$12</f>
        <v>132.80999351</v>
      </c>
      <c r="N165" s="36">
        <f>SUMIFS(СВЦЭМ!$E$33:$E$776,СВЦЭМ!$A$33:$A$776,$A165,СВЦЭМ!$B$33:$B$776,N$155)+'СЕТ СН'!$F$12</f>
        <v>131.84529712</v>
      </c>
      <c r="O165" s="36">
        <f>SUMIFS(СВЦЭМ!$E$33:$E$776,СВЦЭМ!$A$33:$A$776,$A165,СВЦЭМ!$B$33:$B$776,O$155)+'СЕТ СН'!$F$12</f>
        <v>131.79031642000001</v>
      </c>
      <c r="P165" s="36">
        <f>SUMIFS(СВЦЭМ!$E$33:$E$776,СВЦЭМ!$A$33:$A$776,$A165,СВЦЭМ!$B$33:$B$776,P$155)+'СЕТ СН'!$F$12</f>
        <v>131.98692993</v>
      </c>
      <c r="Q165" s="36">
        <f>SUMIFS(СВЦЭМ!$E$33:$E$776,СВЦЭМ!$A$33:$A$776,$A165,СВЦЭМ!$B$33:$B$776,Q$155)+'СЕТ СН'!$F$12</f>
        <v>131.15296258999999</v>
      </c>
      <c r="R165" s="36">
        <f>SUMIFS(СВЦЭМ!$E$33:$E$776,СВЦЭМ!$A$33:$A$776,$A165,СВЦЭМ!$B$33:$B$776,R$155)+'СЕТ СН'!$F$12</f>
        <v>130.13802935999999</v>
      </c>
      <c r="S165" s="36">
        <f>SUMIFS(СВЦЭМ!$E$33:$E$776,СВЦЭМ!$A$33:$A$776,$A165,СВЦЭМ!$B$33:$B$776,S$155)+'СЕТ СН'!$F$12</f>
        <v>129.03979468</v>
      </c>
      <c r="T165" s="36">
        <f>SUMIFS(СВЦЭМ!$E$33:$E$776,СВЦЭМ!$A$33:$A$776,$A165,СВЦЭМ!$B$33:$B$776,T$155)+'СЕТ СН'!$F$12</f>
        <v>130.93807376000001</v>
      </c>
      <c r="U165" s="36">
        <f>SUMIFS(СВЦЭМ!$E$33:$E$776,СВЦЭМ!$A$33:$A$776,$A165,СВЦЭМ!$B$33:$B$776,U$155)+'СЕТ СН'!$F$12</f>
        <v>133.29732046999999</v>
      </c>
      <c r="V165" s="36">
        <f>SUMIFS(СВЦЭМ!$E$33:$E$776,СВЦЭМ!$A$33:$A$776,$A165,СВЦЭМ!$B$33:$B$776,V$155)+'СЕТ СН'!$F$12</f>
        <v>136.01295533000001</v>
      </c>
      <c r="W165" s="36">
        <f>SUMIFS(СВЦЭМ!$E$33:$E$776,СВЦЭМ!$A$33:$A$776,$A165,СВЦЭМ!$B$33:$B$776,W$155)+'СЕТ СН'!$F$12</f>
        <v>132.53856669000001</v>
      </c>
      <c r="X165" s="36">
        <f>SUMIFS(СВЦЭМ!$E$33:$E$776,СВЦЭМ!$A$33:$A$776,$A165,СВЦЭМ!$B$33:$B$776,X$155)+'СЕТ СН'!$F$12</f>
        <v>126.67404988</v>
      </c>
      <c r="Y165" s="36">
        <f>SUMIFS(СВЦЭМ!$E$33:$E$776,СВЦЭМ!$A$33:$A$776,$A165,СВЦЭМ!$B$33:$B$776,Y$155)+'СЕТ СН'!$F$12</f>
        <v>129.73566084000001</v>
      </c>
    </row>
    <row r="166" spans="1:25" ht="15.75" x14ac:dyDescent="0.2">
      <c r="A166" s="35">
        <f t="shared" si="4"/>
        <v>43719</v>
      </c>
      <c r="B166" s="36">
        <f>SUMIFS(СВЦЭМ!$E$33:$E$776,СВЦЭМ!$A$33:$A$776,$A166,СВЦЭМ!$B$33:$B$776,B$155)+'СЕТ СН'!$F$12</f>
        <v>147.92857731000001</v>
      </c>
      <c r="C166" s="36">
        <f>SUMIFS(СВЦЭМ!$E$33:$E$776,СВЦЭМ!$A$33:$A$776,$A166,СВЦЭМ!$B$33:$B$776,C$155)+'СЕТ СН'!$F$12</f>
        <v>154.09889118999999</v>
      </c>
      <c r="D166" s="36">
        <f>SUMIFS(СВЦЭМ!$E$33:$E$776,СВЦЭМ!$A$33:$A$776,$A166,СВЦЭМ!$B$33:$B$776,D$155)+'СЕТ СН'!$F$12</f>
        <v>160.48487104</v>
      </c>
      <c r="E166" s="36">
        <f>SUMIFS(СВЦЭМ!$E$33:$E$776,СВЦЭМ!$A$33:$A$776,$A166,СВЦЭМ!$B$33:$B$776,E$155)+'СЕТ СН'!$F$12</f>
        <v>162.40767692</v>
      </c>
      <c r="F166" s="36">
        <f>SUMIFS(СВЦЭМ!$E$33:$E$776,СВЦЭМ!$A$33:$A$776,$A166,СВЦЭМ!$B$33:$B$776,F$155)+'СЕТ СН'!$F$12</f>
        <v>163.90381411000001</v>
      </c>
      <c r="G166" s="36">
        <f>SUMIFS(СВЦЭМ!$E$33:$E$776,СВЦЭМ!$A$33:$A$776,$A166,СВЦЭМ!$B$33:$B$776,G$155)+'СЕТ СН'!$F$12</f>
        <v>159.34754409000001</v>
      </c>
      <c r="H166" s="36">
        <f>SUMIFS(СВЦЭМ!$E$33:$E$776,СВЦЭМ!$A$33:$A$776,$A166,СВЦЭМ!$B$33:$B$776,H$155)+'СЕТ СН'!$F$12</f>
        <v>148.81152628000001</v>
      </c>
      <c r="I166" s="36">
        <f>SUMIFS(СВЦЭМ!$E$33:$E$776,СВЦЭМ!$A$33:$A$776,$A166,СВЦЭМ!$B$33:$B$776,I$155)+'СЕТ СН'!$F$12</f>
        <v>139.82220108999999</v>
      </c>
      <c r="J166" s="36">
        <f>SUMIFS(СВЦЭМ!$E$33:$E$776,СВЦЭМ!$A$33:$A$776,$A166,СВЦЭМ!$B$33:$B$776,J$155)+'СЕТ СН'!$F$12</f>
        <v>130.76266233000001</v>
      </c>
      <c r="K166" s="36">
        <f>SUMIFS(СВЦЭМ!$E$33:$E$776,СВЦЭМ!$A$33:$A$776,$A166,СВЦЭМ!$B$33:$B$776,K$155)+'СЕТ СН'!$F$12</f>
        <v>129.31709294000001</v>
      </c>
      <c r="L166" s="36">
        <f>SUMIFS(СВЦЭМ!$E$33:$E$776,СВЦЭМ!$A$33:$A$776,$A166,СВЦЭМ!$B$33:$B$776,L$155)+'СЕТ СН'!$F$12</f>
        <v>129.90347682999999</v>
      </c>
      <c r="M166" s="36">
        <f>SUMIFS(СВЦЭМ!$E$33:$E$776,СВЦЭМ!$A$33:$A$776,$A166,СВЦЭМ!$B$33:$B$776,M$155)+'СЕТ СН'!$F$12</f>
        <v>128.31833818000001</v>
      </c>
      <c r="N166" s="36">
        <f>SUMIFS(СВЦЭМ!$E$33:$E$776,СВЦЭМ!$A$33:$A$776,$A166,СВЦЭМ!$B$33:$B$776,N$155)+'СЕТ СН'!$F$12</f>
        <v>129.86203196</v>
      </c>
      <c r="O166" s="36">
        <f>SUMIFS(СВЦЭМ!$E$33:$E$776,СВЦЭМ!$A$33:$A$776,$A166,СВЦЭМ!$B$33:$B$776,O$155)+'СЕТ СН'!$F$12</f>
        <v>131.81875432999999</v>
      </c>
      <c r="P166" s="36">
        <f>SUMIFS(СВЦЭМ!$E$33:$E$776,СВЦЭМ!$A$33:$A$776,$A166,СВЦЭМ!$B$33:$B$776,P$155)+'СЕТ СН'!$F$12</f>
        <v>132.92993838000001</v>
      </c>
      <c r="Q166" s="36">
        <f>SUMIFS(СВЦЭМ!$E$33:$E$776,СВЦЭМ!$A$33:$A$776,$A166,СВЦЭМ!$B$33:$B$776,Q$155)+'СЕТ СН'!$F$12</f>
        <v>134.30588449000001</v>
      </c>
      <c r="R166" s="36">
        <f>SUMIFS(СВЦЭМ!$E$33:$E$776,СВЦЭМ!$A$33:$A$776,$A166,СВЦЭМ!$B$33:$B$776,R$155)+'СЕТ СН'!$F$12</f>
        <v>131.62154502999999</v>
      </c>
      <c r="S166" s="36">
        <f>SUMIFS(СВЦЭМ!$E$33:$E$776,СВЦЭМ!$A$33:$A$776,$A166,СВЦЭМ!$B$33:$B$776,S$155)+'СЕТ СН'!$F$12</f>
        <v>132.02717769</v>
      </c>
      <c r="T166" s="36">
        <f>SUMIFS(СВЦЭМ!$E$33:$E$776,СВЦЭМ!$A$33:$A$776,$A166,СВЦЭМ!$B$33:$B$776,T$155)+'СЕТ СН'!$F$12</f>
        <v>131.50283797</v>
      </c>
      <c r="U166" s="36">
        <f>SUMIFS(СВЦЭМ!$E$33:$E$776,СВЦЭМ!$A$33:$A$776,$A166,СВЦЭМ!$B$33:$B$776,U$155)+'СЕТ СН'!$F$12</f>
        <v>132.13056202000001</v>
      </c>
      <c r="V166" s="36">
        <f>SUMIFS(СВЦЭМ!$E$33:$E$776,СВЦЭМ!$A$33:$A$776,$A166,СВЦЭМ!$B$33:$B$776,V$155)+'СЕТ СН'!$F$12</f>
        <v>134.22690806</v>
      </c>
      <c r="W166" s="36">
        <f>SUMIFS(СВЦЭМ!$E$33:$E$776,СВЦЭМ!$A$33:$A$776,$A166,СВЦЭМ!$B$33:$B$776,W$155)+'СЕТ СН'!$F$12</f>
        <v>130.82972891</v>
      </c>
      <c r="X166" s="36">
        <f>SUMIFS(СВЦЭМ!$E$33:$E$776,СВЦЭМ!$A$33:$A$776,$A166,СВЦЭМ!$B$33:$B$776,X$155)+'СЕТ СН'!$F$12</f>
        <v>127.09246059</v>
      </c>
      <c r="Y166" s="36">
        <f>SUMIFS(СВЦЭМ!$E$33:$E$776,СВЦЭМ!$A$33:$A$776,$A166,СВЦЭМ!$B$33:$B$776,Y$155)+'СЕТ СН'!$F$12</f>
        <v>129.72084892000001</v>
      </c>
    </row>
    <row r="167" spans="1:25" ht="15.75" x14ac:dyDescent="0.2">
      <c r="A167" s="35">
        <f t="shared" si="4"/>
        <v>43720</v>
      </c>
      <c r="B167" s="36">
        <f>SUMIFS(СВЦЭМ!$E$33:$E$776,СВЦЭМ!$A$33:$A$776,$A167,СВЦЭМ!$B$33:$B$776,B$155)+'СЕТ СН'!$F$12</f>
        <v>142.31933348000001</v>
      </c>
      <c r="C167" s="36">
        <f>SUMIFS(СВЦЭМ!$E$33:$E$776,СВЦЭМ!$A$33:$A$776,$A167,СВЦЭМ!$B$33:$B$776,C$155)+'СЕТ СН'!$F$12</f>
        <v>147.35618969000001</v>
      </c>
      <c r="D167" s="36">
        <f>SUMIFS(СВЦЭМ!$E$33:$E$776,СВЦЭМ!$A$33:$A$776,$A167,СВЦЭМ!$B$33:$B$776,D$155)+'СЕТ СН'!$F$12</f>
        <v>151.34898483000001</v>
      </c>
      <c r="E167" s="36">
        <f>SUMIFS(СВЦЭМ!$E$33:$E$776,СВЦЭМ!$A$33:$A$776,$A167,СВЦЭМ!$B$33:$B$776,E$155)+'СЕТ СН'!$F$12</f>
        <v>153.98966643</v>
      </c>
      <c r="F167" s="36">
        <f>SUMIFS(СВЦЭМ!$E$33:$E$776,СВЦЭМ!$A$33:$A$776,$A167,СВЦЭМ!$B$33:$B$776,F$155)+'СЕТ СН'!$F$12</f>
        <v>154.86572598000001</v>
      </c>
      <c r="G167" s="36">
        <f>SUMIFS(СВЦЭМ!$E$33:$E$776,СВЦЭМ!$A$33:$A$776,$A167,СВЦЭМ!$B$33:$B$776,G$155)+'СЕТ СН'!$F$12</f>
        <v>150.10421790000001</v>
      </c>
      <c r="H167" s="36">
        <f>SUMIFS(СВЦЭМ!$E$33:$E$776,СВЦЭМ!$A$33:$A$776,$A167,СВЦЭМ!$B$33:$B$776,H$155)+'СЕТ СН'!$F$12</f>
        <v>140.49863511999999</v>
      </c>
      <c r="I167" s="36">
        <f>SUMIFS(СВЦЭМ!$E$33:$E$776,СВЦЭМ!$A$33:$A$776,$A167,СВЦЭМ!$B$33:$B$776,I$155)+'СЕТ СН'!$F$12</f>
        <v>129.51928307</v>
      </c>
      <c r="J167" s="36">
        <f>SUMIFS(СВЦЭМ!$E$33:$E$776,СВЦЭМ!$A$33:$A$776,$A167,СВЦЭМ!$B$33:$B$776,J$155)+'СЕТ СН'!$F$12</f>
        <v>121.92810720999999</v>
      </c>
      <c r="K167" s="36">
        <f>SUMIFS(СВЦЭМ!$E$33:$E$776,СВЦЭМ!$A$33:$A$776,$A167,СВЦЭМ!$B$33:$B$776,K$155)+'СЕТ СН'!$F$12</f>
        <v>122.46907487999999</v>
      </c>
      <c r="L167" s="36">
        <f>SUMIFS(СВЦЭМ!$E$33:$E$776,СВЦЭМ!$A$33:$A$776,$A167,СВЦЭМ!$B$33:$B$776,L$155)+'СЕТ СН'!$F$12</f>
        <v>125.07433401999999</v>
      </c>
      <c r="M167" s="36">
        <f>SUMIFS(СВЦЭМ!$E$33:$E$776,СВЦЭМ!$A$33:$A$776,$A167,СВЦЭМ!$B$33:$B$776,M$155)+'СЕТ СН'!$F$12</f>
        <v>123.66266874</v>
      </c>
      <c r="N167" s="36">
        <f>SUMIFS(СВЦЭМ!$E$33:$E$776,СВЦЭМ!$A$33:$A$776,$A167,СВЦЭМ!$B$33:$B$776,N$155)+'СЕТ СН'!$F$12</f>
        <v>121.72337437</v>
      </c>
      <c r="O167" s="36">
        <f>SUMIFS(СВЦЭМ!$E$33:$E$776,СВЦЭМ!$A$33:$A$776,$A167,СВЦЭМ!$B$33:$B$776,O$155)+'СЕТ СН'!$F$12</f>
        <v>122.11823477</v>
      </c>
      <c r="P167" s="36">
        <f>SUMIFS(СВЦЭМ!$E$33:$E$776,СВЦЭМ!$A$33:$A$776,$A167,СВЦЭМ!$B$33:$B$776,P$155)+'СЕТ СН'!$F$12</f>
        <v>122.10280118</v>
      </c>
      <c r="Q167" s="36">
        <f>SUMIFS(СВЦЭМ!$E$33:$E$776,СВЦЭМ!$A$33:$A$776,$A167,СВЦЭМ!$B$33:$B$776,Q$155)+'СЕТ СН'!$F$12</f>
        <v>120.09704343999999</v>
      </c>
      <c r="R167" s="36">
        <f>SUMIFS(СВЦЭМ!$E$33:$E$776,СВЦЭМ!$A$33:$A$776,$A167,СВЦЭМ!$B$33:$B$776,R$155)+'СЕТ СН'!$F$12</f>
        <v>119.21002357</v>
      </c>
      <c r="S167" s="36">
        <f>SUMIFS(СВЦЭМ!$E$33:$E$776,СВЦЭМ!$A$33:$A$776,$A167,СВЦЭМ!$B$33:$B$776,S$155)+'СЕТ СН'!$F$12</f>
        <v>119.71693166999999</v>
      </c>
      <c r="T167" s="36">
        <f>SUMIFS(СВЦЭМ!$E$33:$E$776,СВЦЭМ!$A$33:$A$776,$A167,СВЦЭМ!$B$33:$B$776,T$155)+'СЕТ СН'!$F$12</f>
        <v>120.91238074</v>
      </c>
      <c r="U167" s="36">
        <f>SUMIFS(СВЦЭМ!$E$33:$E$776,СВЦЭМ!$A$33:$A$776,$A167,СВЦЭМ!$B$33:$B$776,U$155)+'СЕТ СН'!$F$12</f>
        <v>125.04587927</v>
      </c>
      <c r="V167" s="36">
        <f>SUMIFS(СВЦЭМ!$E$33:$E$776,СВЦЭМ!$A$33:$A$776,$A167,СВЦЭМ!$B$33:$B$776,V$155)+'СЕТ СН'!$F$12</f>
        <v>129.72779510000001</v>
      </c>
      <c r="W167" s="36">
        <f>SUMIFS(СВЦЭМ!$E$33:$E$776,СВЦЭМ!$A$33:$A$776,$A167,СВЦЭМ!$B$33:$B$776,W$155)+'СЕТ СН'!$F$12</f>
        <v>125.3823235</v>
      </c>
      <c r="X167" s="36">
        <f>SUMIFS(СВЦЭМ!$E$33:$E$776,СВЦЭМ!$A$33:$A$776,$A167,СВЦЭМ!$B$33:$B$776,X$155)+'СЕТ СН'!$F$12</f>
        <v>122.56866635</v>
      </c>
      <c r="Y167" s="36">
        <f>SUMIFS(СВЦЭМ!$E$33:$E$776,СВЦЭМ!$A$33:$A$776,$A167,СВЦЭМ!$B$33:$B$776,Y$155)+'СЕТ СН'!$F$12</f>
        <v>131.74073963000001</v>
      </c>
    </row>
    <row r="168" spans="1:25" ht="15.75" x14ac:dyDescent="0.2">
      <c r="A168" s="35">
        <f t="shared" si="4"/>
        <v>43721</v>
      </c>
      <c r="B168" s="36">
        <f>SUMIFS(СВЦЭМ!$E$33:$E$776,СВЦЭМ!$A$33:$A$776,$A168,СВЦЭМ!$B$33:$B$776,B$155)+'СЕТ СН'!$F$12</f>
        <v>133.13595572</v>
      </c>
      <c r="C168" s="36">
        <f>SUMIFS(СВЦЭМ!$E$33:$E$776,СВЦЭМ!$A$33:$A$776,$A168,СВЦЭМ!$B$33:$B$776,C$155)+'СЕТ СН'!$F$12</f>
        <v>142.07952245000001</v>
      </c>
      <c r="D168" s="36">
        <f>SUMIFS(СВЦЭМ!$E$33:$E$776,СВЦЭМ!$A$33:$A$776,$A168,СВЦЭМ!$B$33:$B$776,D$155)+'СЕТ СН'!$F$12</f>
        <v>145.56250728000001</v>
      </c>
      <c r="E168" s="36">
        <f>SUMIFS(СВЦЭМ!$E$33:$E$776,СВЦЭМ!$A$33:$A$776,$A168,СВЦЭМ!$B$33:$B$776,E$155)+'СЕТ СН'!$F$12</f>
        <v>148.15643591</v>
      </c>
      <c r="F168" s="36">
        <f>SUMIFS(СВЦЭМ!$E$33:$E$776,СВЦЭМ!$A$33:$A$776,$A168,СВЦЭМ!$B$33:$B$776,F$155)+'СЕТ СН'!$F$12</f>
        <v>149.16267952000001</v>
      </c>
      <c r="G168" s="36">
        <f>SUMIFS(СВЦЭМ!$E$33:$E$776,СВЦЭМ!$A$33:$A$776,$A168,СВЦЭМ!$B$33:$B$776,G$155)+'СЕТ СН'!$F$12</f>
        <v>142.68640748000001</v>
      </c>
      <c r="H168" s="36">
        <f>SUMIFS(СВЦЭМ!$E$33:$E$776,СВЦЭМ!$A$33:$A$776,$A168,СВЦЭМ!$B$33:$B$776,H$155)+'СЕТ СН'!$F$12</f>
        <v>134.18949121</v>
      </c>
      <c r="I168" s="36">
        <f>SUMIFS(СВЦЭМ!$E$33:$E$776,СВЦЭМ!$A$33:$A$776,$A168,СВЦЭМ!$B$33:$B$776,I$155)+'СЕТ СН'!$F$12</f>
        <v>128.59178151</v>
      </c>
      <c r="J168" s="36">
        <f>SUMIFS(СВЦЭМ!$E$33:$E$776,СВЦЭМ!$A$33:$A$776,$A168,СВЦЭМ!$B$33:$B$776,J$155)+'СЕТ СН'!$F$12</f>
        <v>125.72276105</v>
      </c>
      <c r="K168" s="36">
        <f>SUMIFS(СВЦЭМ!$E$33:$E$776,СВЦЭМ!$A$33:$A$776,$A168,СВЦЭМ!$B$33:$B$776,K$155)+'СЕТ СН'!$F$12</f>
        <v>120.663207</v>
      </c>
      <c r="L168" s="36">
        <f>SUMIFS(СВЦЭМ!$E$33:$E$776,СВЦЭМ!$A$33:$A$776,$A168,СВЦЭМ!$B$33:$B$776,L$155)+'СЕТ СН'!$F$12</f>
        <v>119.31962319</v>
      </c>
      <c r="M168" s="36">
        <f>SUMIFS(СВЦЭМ!$E$33:$E$776,СВЦЭМ!$A$33:$A$776,$A168,СВЦЭМ!$B$33:$B$776,M$155)+'СЕТ СН'!$F$12</f>
        <v>119.50635124999999</v>
      </c>
      <c r="N168" s="36">
        <f>SUMIFS(СВЦЭМ!$E$33:$E$776,СВЦЭМ!$A$33:$A$776,$A168,СВЦЭМ!$B$33:$B$776,N$155)+'СЕТ СН'!$F$12</f>
        <v>122.34431839</v>
      </c>
      <c r="O168" s="36">
        <f>SUMIFS(СВЦЭМ!$E$33:$E$776,СВЦЭМ!$A$33:$A$776,$A168,СВЦЭМ!$B$33:$B$776,O$155)+'СЕТ СН'!$F$12</f>
        <v>123.54404124</v>
      </c>
      <c r="P168" s="36">
        <f>SUMIFS(СВЦЭМ!$E$33:$E$776,СВЦЭМ!$A$33:$A$776,$A168,СВЦЭМ!$B$33:$B$776,P$155)+'СЕТ СН'!$F$12</f>
        <v>123.50686803000001</v>
      </c>
      <c r="Q168" s="36">
        <f>SUMIFS(СВЦЭМ!$E$33:$E$776,СВЦЭМ!$A$33:$A$776,$A168,СВЦЭМ!$B$33:$B$776,Q$155)+'СЕТ СН'!$F$12</f>
        <v>124.20450021000001</v>
      </c>
      <c r="R168" s="36">
        <f>SUMIFS(СВЦЭМ!$E$33:$E$776,СВЦЭМ!$A$33:$A$776,$A168,СВЦЭМ!$B$33:$B$776,R$155)+'СЕТ СН'!$F$12</f>
        <v>117.64123134</v>
      </c>
      <c r="S168" s="36">
        <f>SUMIFS(СВЦЭМ!$E$33:$E$776,СВЦЭМ!$A$33:$A$776,$A168,СВЦЭМ!$B$33:$B$776,S$155)+'СЕТ СН'!$F$12</f>
        <v>121.30926504</v>
      </c>
      <c r="T168" s="36">
        <f>SUMIFS(СВЦЭМ!$E$33:$E$776,СВЦЭМ!$A$33:$A$776,$A168,СВЦЭМ!$B$33:$B$776,T$155)+'СЕТ СН'!$F$12</f>
        <v>124.44471806</v>
      </c>
      <c r="U168" s="36">
        <f>SUMIFS(СВЦЭМ!$E$33:$E$776,СВЦЭМ!$A$33:$A$776,$A168,СВЦЭМ!$B$33:$B$776,U$155)+'СЕТ СН'!$F$12</f>
        <v>126.90128435</v>
      </c>
      <c r="V168" s="36">
        <f>SUMIFS(СВЦЭМ!$E$33:$E$776,СВЦЭМ!$A$33:$A$776,$A168,СВЦЭМ!$B$33:$B$776,V$155)+'СЕТ СН'!$F$12</f>
        <v>117.97345190999999</v>
      </c>
      <c r="W168" s="36">
        <f>SUMIFS(СВЦЭМ!$E$33:$E$776,СВЦЭМ!$A$33:$A$776,$A168,СВЦЭМ!$B$33:$B$776,W$155)+'СЕТ СН'!$F$12</f>
        <v>120.9300649</v>
      </c>
      <c r="X168" s="36">
        <f>SUMIFS(СВЦЭМ!$E$33:$E$776,СВЦЭМ!$A$33:$A$776,$A168,СВЦЭМ!$B$33:$B$776,X$155)+'СЕТ СН'!$F$12</f>
        <v>115.36880425</v>
      </c>
      <c r="Y168" s="36">
        <f>SUMIFS(СВЦЭМ!$E$33:$E$776,СВЦЭМ!$A$33:$A$776,$A168,СВЦЭМ!$B$33:$B$776,Y$155)+'СЕТ СН'!$F$12</f>
        <v>130.21724573</v>
      </c>
    </row>
    <row r="169" spans="1:25" ht="15.75" x14ac:dyDescent="0.2">
      <c r="A169" s="35">
        <f t="shared" si="4"/>
        <v>43722</v>
      </c>
      <c r="B169" s="36">
        <f>SUMIFS(СВЦЭМ!$E$33:$E$776,СВЦЭМ!$A$33:$A$776,$A169,СВЦЭМ!$B$33:$B$776,B$155)+'СЕТ СН'!$F$12</f>
        <v>148.82357307999999</v>
      </c>
      <c r="C169" s="36">
        <f>SUMIFS(СВЦЭМ!$E$33:$E$776,СВЦЭМ!$A$33:$A$776,$A169,СВЦЭМ!$B$33:$B$776,C$155)+'СЕТ СН'!$F$12</f>
        <v>148.47016339000001</v>
      </c>
      <c r="D169" s="36">
        <f>SUMIFS(СВЦЭМ!$E$33:$E$776,СВЦЭМ!$A$33:$A$776,$A169,СВЦЭМ!$B$33:$B$776,D$155)+'СЕТ СН'!$F$12</f>
        <v>152.79376884000001</v>
      </c>
      <c r="E169" s="36">
        <f>SUMIFS(СВЦЭМ!$E$33:$E$776,СВЦЭМ!$A$33:$A$776,$A169,СВЦЭМ!$B$33:$B$776,E$155)+'СЕТ СН'!$F$12</f>
        <v>154.74174597999999</v>
      </c>
      <c r="F169" s="36">
        <f>SUMIFS(СВЦЭМ!$E$33:$E$776,СВЦЭМ!$A$33:$A$776,$A169,СВЦЭМ!$B$33:$B$776,F$155)+'СЕТ СН'!$F$12</f>
        <v>155.58951461999999</v>
      </c>
      <c r="G169" s="36">
        <f>SUMIFS(СВЦЭМ!$E$33:$E$776,СВЦЭМ!$A$33:$A$776,$A169,СВЦЭМ!$B$33:$B$776,G$155)+'СЕТ СН'!$F$12</f>
        <v>155.26819789999999</v>
      </c>
      <c r="H169" s="36">
        <f>SUMIFS(СВЦЭМ!$E$33:$E$776,СВЦЭМ!$A$33:$A$776,$A169,СВЦЭМ!$B$33:$B$776,H$155)+'СЕТ СН'!$F$12</f>
        <v>150.54773832000001</v>
      </c>
      <c r="I169" s="36">
        <f>SUMIFS(СВЦЭМ!$E$33:$E$776,СВЦЭМ!$A$33:$A$776,$A169,СВЦЭМ!$B$33:$B$776,I$155)+'СЕТ СН'!$F$12</f>
        <v>141.82470662</v>
      </c>
      <c r="J169" s="36">
        <f>SUMIFS(СВЦЭМ!$E$33:$E$776,СВЦЭМ!$A$33:$A$776,$A169,СВЦЭМ!$B$33:$B$776,J$155)+'СЕТ СН'!$F$12</f>
        <v>129.13883190999999</v>
      </c>
      <c r="K169" s="36">
        <f>SUMIFS(СВЦЭМ!$E$33:$E$776,СВЦЭМ!$A$33:$A$776,$A169,СВЦЭМ!$B$33:$B$776,K$155)+'СЕТ СН'!$F$12</f>
        <v>121.13251416999999</v>
      </c>
      <c r="L169" s="36">
        <f>SUMIFS(СВЦЭМ!$E$33:$E$776,СВЦЭМ!$A$33:$A$776,$A169,СВЦЭМ!$B$33:$B$776,L$155)+'СЕТ СН'!$F$12</f>
        <v>117.21076673</v>
      </c>
      <c r="M169" s="36">
        <f>SUMIFS(СВЦЭМ!$E$33:$E$776,СВЦЭМ!$A$33:$A$776,$A169,СВЦЭМ!$B$33:$B$776,M$155)+'СЕТ СН'!$F$12</f>
        <v>115.74018555000001</v>
      </c>
      <c r="N169" s="36">
        <f>SUMIFS(СВЦЭМ!$E$33:$E$776,СВЦЭМ!$A$33:$A$776,$A169,СВЦЭМ!$B$33:$B$776,N$155)+'СЕТ СН'!$F$12</f>
        <v>116.92469981000001</v>
      </c>
      <c r="O169" s="36">
        <f>SUMIFS(СВЦЭМ!$E$33:$E$776,СВЦЭМ!$A$33:$A$776,$A169,СВЦЭМ!$B$33:$B$776,O$155)+'СЕТ СН'!$F$12</f>
        <v>118.45644657</v>
      </c>
      <c r="P169" s="36">
        <f>SUMIFS(СВЦЭМ!$E$33:$E$776,СВЦЭМ!$A$33:$A$776,$A169,СВЦЭМ!$B$33:$B$776,P$155)+'СЕТ СН'!$F$12</f>
        <v>122.13235537</v>
      </c>
      <c r="Q169" s="36">
        <f>SUMIFS(СВЦЭМ!$E$33:$E$776,СВЦЭМ!$A$33:$A$776,$A169,СВЦЭМ!$B$33:$B$776,Q$155)+'СЕТ СН'!$F$12</f>
        <v>122.49324891000001</v>
      </c>
      <c r="R169" s="36">
        <f>SUMIFS(СВЦЭМ!$E$33:$E$776,СВЦЭМ!$A$33:$A$776,$A169,СВЦЭМ!$B$33:$B$776,R$155)+'СЕТ СН'!$F$12</f>
        <v>115.13350269</v>
      </c>
      <c r="S169" s="36">
        <f>SUMIFS(СВЦЭМ!$E$33:$E$776,СВЦЭМ!$A$33:$A$776,$A169,СВЦЭМ!$B$33:$B$776,S$155)+'СЕТ СН'!$F$12</f>
        <v>108.3804865</v>
      </c>
      <c r="T169" s="36">
        <f>SUMIFS(СВЦЭМ!$E$33:$E$776,СВЦЭМ!$A$33:$A$776,$A169,СВЦЭМ!$B$33:$B$776,T$155)+'СЕТ СН'!$F$12</f>
        <v>108.97124694999999</v>
      </c>
      <c r="U169" s="36">
        <f>SUMIFS(СВЦЭМ!$E$33:$E$776,СВЦЭМ!$A$33:$A$776,$A169,СВЦЭМ!$B$33:$B$776,U$155)+'СЕТ СН'!$F$12</f>
        <v>109.69943920999999</v>
      </c>
      <c r="V169" s="36">
        <f>SUMIFS(СВЦЭМ!$E$33:$E$776,СВЦЭМ!$A$33:$A$776,$A169,СВЦЭМ!$B$33:$B$776,V$155)+'СЕТ СН'!$F$12</f>
        <v>113.44594278</v>
      </c>
      <c r="W169" s="36">
        <f>SUMIFS(СВЦЭМ!$E$33:$E$776,СВЦЭМ!$A$33:$A$776,$A169,СВЦЭМ!$B$33:$B$776,W$155)+'СЕТ СН'!$F$12</f>
        <v>111.88800208000001</v>
      </c>
      <c r="X169" s="36">
        <f>SUMIFS(СВЦЭМ!$E$33:$E$776,СВЦЭМ!$A$33:$A$776,$A169,СВЦЭМ!$B$33:$B$776,X$155)+'СЕТ СН'!$F$12</f>
        <v>105.49655505</v>
      </c>
      <c r="Y169" s="36">
        <f>SUMIFS(СВЦЭМ!$E$33:$E$776,СВЦЭМ!$A$33:$A$776,$A169,СВЦЭМ!$B$33:$B$776,Y$155)+'СЕТ СН'!$F$12</f>
        <v>110.99173516</v>
      </c>
    </row>
    <row r="170" spans="1:25" ht="15.75" x14ac:dyDescent="0.2">
      <c r="A170" s="35">
        <f t="shared" si="4"/>
        <v>43723</v>
      </c>
      <c r="B170" s="36">
        <f>SUMIFS(СВЦЭМ!$E$33:$E$776,СВЦЭМ!$A$33:$A$776,$A170,СВЦЭМ!$B$33:$B$776,B$155)+'СЕТ СН'!$F$12</f>
        <v>127.24674902</v>
      </c>
      <c r="C170" s="36">
        <f>SUMIFS(СВЦЭМ!$E$33:$E$776,СВЦЭМ!$A$33:$A$776,$A170,СВЦЭМ!$B$33:$B$776,C$155)+'СЕТ СН'!$F$12</f>
        <v>134.76830537999999</v>
      </c>
      <c r="D170" s="36">
        <f>SUMIFS(СВЦЭМ!$E$33:$E$776,СВЦЭМ!$A$33:$A$776,$A170,СВЦЭМ!$B$33:$B$776,D$155)+'СЕТ СН'!$F$12</f>
        <v>139.68787323999999</v>
      </c>
      <c r="E170" s="36">
        <f>SUMIFS(СВЦЭМ!$E$33:$E$776,СВЦЭМ!$A$33:$A$776,$A170,СВЦЭМ!$B$33:$B$776,E$155)+'СЕТ СН'!$F$12</f>
        <v>141.85306413999999</v>
      </c>
      <c r="F170" s="36">
        <f>SUMIFS(СВЦЭМ!$E$33:$E$776,СВЦЭМ!$A$33:$A$776,$A170,СВЦЭМ!$B$33:$B$776,F$155)+'СЕТ СН'!$F$12</f>
        <v>142.23252479000001</v>
      </c>
      <c r="G170" s="36">
        <f>SUMIFS(СВЦЭМ!$E$33:$E$776,СВЦЭМ!$A$33:$A$776,$A170,СВЦЭМ!$B$33:$B$776,G$155)+'СЕТ СН'!$F$12</f>
        <v>141.11559468999999</v>
      </c>
      <c r="H170" s="36">
        <f>SUMIFS(СВЦЭМ!$E$33:$E$776,СВЦЭМ!$A$33:$A$776,$A170,СВЦЭМ!$B$33:$B$776,H$155)+'СЕТ СН'!$F$12</f>
        <v>137.09803733000001</v>
      </c>
      <c r="I170" s="36">
        <f>SUMIFS(СВЦЭМ!$E$33:$E$776,СВЦЭМ!$A$33:$A$776,$A170,СВЦЭМ!$B$33:$B$776,I$155)+'СЕТ СН'!$F$12</f>
        <v>131.33293019000001</v>
      </c>
      <c r="J170" s="36">
        <f>SUMIFS(СВЦЭМ!$E$33:$E$776,СВЦЭМ!$A$33:$A$776,$A170,СВЦЭМ!$B$33:$B$776,J$155)+'СЕТ СН'!$F$12</f>
        <v>120.99865969</v>
      </c>
      <c r="K170" s="36">
        <f>SUMIFS(СВЦЭМ!$E$33:$E$776,СВЦЭМ!$A$33:$A$776,$A170,СВЦЭМ!$B$33:$B$776,K$155)+'СЕТ СН'!$F$12</f>
        <v>115.46063066000001</v>
      </c>
      <c r="L170" s="36">
        <f>SUMIFS(СВЦЭМ!$E$33:$E$776,СВЦЭМ!$A$33:$A$776,$A170,СВЦЭМ!$B$33:$B$776,L$155)+'СЕТ СН'!$F$12</f>
        <v>119.13002363</v>
      </c>
      <c r="M170" s="36">
        <f>SUMIFS(СВЦЭМ!$E$33:$E$776,СВЦЭМ!$A$33:$A$776,$A170,СВЦЭМ!$B$33:$B$776,M$155)+'СЕТ СН'!$F$12</f>
        <v>117.44390546</v>
      </c>
      <c r="N170" s="36">
        <f>SUMIFS(СВЦЭМ!$E$33:$E$776,СВЦЭМ!$A$33:$A$776,$A170,СВЦЭМ!$B$33:$B$776,N$155)+'СЕТ СН'!$F$12</f>
        <v>116.2150587</v>
      </c>
      <c r="O170" s="36">
        <f>SUMIFS(СВЦЭМ!$E$33:$E$776,СВЦЭМ!$A$33:$A$776,$A170,СВЦЭМ!$B$33:$B$776,O$155)+'СЕТ СН'!$F$12</f>
        <v>116.50309319</v>
      </c>
      <c r="P170" s="36">
        <f>SUMIFS(СВЦЭМ!$E$33:$E$776,СВЦЭМ!$A$33:$A$776,$A170,СВЦЭМ!$B$33:$B$776,P$155)+'СЕТ СН'!$F$12</f>
        <v>117.27425504</v>
      </c>
      <c r="Q170" s="36">
        <f>SUMIFS(СВЦЭМ!$E$33:$E$776,СВЦЭМ!$A$33:$A$776,$A170,СВЦЭМ!$B$33:$B$776,Q$155)+'СЕТ СН'!$F$12</f>
        <v>118.73204715</v>
      </c>
      <c r="R170" s="36">
        <f>SUMIFS(СВЦЭМ!$E$33:$E$776,СВЦЭМ!$A$33:$A$776,$A170,СВЦЭМ!$B$33:$B$776,R$155)+'СЕТ СН'!$F$12</f>
        <v>109.49469729</v>
      </c>
      <c r="S170" s="36">
        <f>SUMIFS(СВЦЭМ!$E$33:$E$776,СВЦЭМ!$A$33:$A$776,$A170,СВЦЭМ!$B$33:$B$776,S$155)+'СЕТ СН'!$F$12</f>
        <v>106.86005516</v>
      </c>
      <c r="T170" s="36">
        <f>SUMIFS(СВЦЭМ!$E$33:$E$776,СВЦЭМ!$A$33:$A$776,$A170,СВЦЭМ!$B$33:$B$776,T$155)+'СЕТ СН'!$F$12</f>
        <v>108.62009489</v>
      </c>
      <c r="U170" s="36">
        <f>SUMIFS(СВЦЭМ!$E$33:$E$776,СВЦЭМ!$A$33:$A$776,$A170,СВЦЭМ!$B$33:$B$776,U$155)+'СЕТ СН'!$F$12</f>
        <v>112.14126902</v>
      </c>
      <c r="V170" s="36">
        <f>SUMIFS(СВЦЭМ!$E$33:$E$776,СВЦЭМ!$A$33:$A$776,$A170,СВЦЭМ!$B$33:$B$776,V$155)+'СЕТ СН'!$F$12</f>
        <v>117.45154793</v>
      </c>
      <c r="W170" s="36">
        <f>SUMIFS(СВЦЭМ!$E$33:$E$776,СВЦЭМ!$A$33:$A$776,$A170,СВЦЭМ!$B$33:$B$776,W$155)+'СЕТ СН'!$F$12</f>
        <v>115.41239784</v>
      </c>
      <c r="X170" s="36">
        <f>SUMIFS(СВЦЭМ!$E$33:$E$776,СВЦЭМ!$A$33:$A$776,$A170,СВЦЭМ!$B$33:$B$776,X$155)+'СЕТ СН'!$F$12</f>
        <v>107.77417642</v>
      </c>
      <c r="Y170" s="36">
        <f>SUMIFS(СВЦЭМ!$E$33:$E$776,СВЦЭМ!$A$33:$A$776,$A170,СВЦЭМ!$B$33:$B$776,Y$155)+'СЕТ СН'!$F$12</f>
        <v>116.61206236</v>
      </c>
    </row>
    <row r="171" spans="1:25" ht="15.75" x14ac:dyDescent="0.2">
      <c r="A171" s="35">
        <f t="shared" si="4"/>
        <v>43724</v>
      </c>
      <c r="B171" s="36">
        <f>SUMIFS(СВЦЭМ!$E$33:$E$776,СВЦЭМ!$A$33:$A$776,$A171,СВЦЭМ!$B$33:$B$776,B$155)+'СЕТ СН'!$F$12</f>
        <v>135.48016881000001</v>
      </c>
      <c r="C171" s="36">
        <f>SUMIFS(СВЦЭМ!$E$33:$E$776,СВЦЭМ!$A$33:$A$776,$A171,СВЦЭМ!$B$33:$B$776,C$155)+'СЕТ СН'!$F$12</f>
        <v>142.25429586999999</v>
      </c>
      <c r="D171" s="36">
        <f>SUMIFS(СВЦЭМ!$E$33:$E$776,СВЦЭМ!$A$33:$A$776,$A171,СВЦЭМ!$B$33:$B$776,D$155)+'СЕТ СН'!$F$12</f>
        <v>146.37224452000001</v>
      </c>
      <c r="E171" s="36">
        <f>SUMIFS(СВЦЭМ!$E$33:$E$776,СВЦЭМ!$A$33:$A$776,$A171,СВЦЭМ!$B$33:$B$776,E$155)+'СЕТ СН'!$F$12</f>
        <v>147.04209230000001</v>
      </c>
      <c r="F171" s="36">
        <f>SUMIFS(СВЦЭМ!$E$33:$E$776,СВЦЭМ!$A$33:$A$776,$A171,СВЦЭМ!$B$33:$B$776,F$155)+'СЕТ СН'!$F$12</f>
        <v>148.15073267</v>
      </c>
      <c r="G171" s="36">
        <f>SUMIFS(СВЦЭМ!$E$33:$E$776,СВЦЭМ!$A$33:$A$776,$A171,СВЦЭМ!$B$33:$B$776,G$155)+'СЕТ СН'!$F$12</f>
        <v>147.55133778000001</v>
      </c>
      <c r="H171" s="36">
        <f>SUMIFS(СВЦЭМ!$E$33:$E$776,СВЦЭМ!$A$33:$A$776,$A171,СВЦЭМ!$B$33:$B$776,H$155)+'СЕТ СН'!$F$12</f>
        <v>138.68259187999999</v>
      </c>
      <c r="I171" s="36">
        <f>SUMIFS(СВЦЭМ!$E$33:$E$776,СВЦЭМ!$A$33:$A$776,$A171,СВЦЭМ!$B$33:$B$776,I$155)+'СЕТ СН'!$F$12</f>
        <v>130.0512387</v>
      </c>
      <c r="J171" s="36">
        <f>SUMIFS(СВЦЭМ!$E$33:$E$776,СВЦЭМ!$A$33:$A$776,$A171,СВЦЭМ!$B$33:$B$776,J$155)+'СЕТ СН'!$F$12</f>
        <v>125.85671218</v>
      </c>
      <c r="K171" s="36">
        <f>SUMIFS(СВЦЭМ!$E$33:$E$776,СВЦЭМ!$A$33:$A$776,$A171,СВЦЭМ!$B$33:$B$776,K$155)+'СЕТ СН'!$F$12</f>
        <v>128.05210197</v>
      </c>
      <c r="L171" s="36">
        <f>SUMIFS(СВЦЭМ!$E$33:$E$776,СВЦЭМ!$A$33:$A$776,$A171,СВЦЭМ!$B$33:$B$776,L$155)+'СЕТ СН'!$F$12</f>
        <v>127.42049952000001</v>
      </c>
      <c r="M171" s="36">
        <f>SUMIFS(СВЦЭМ!$E$33:$E$776,СВЦЭМ!$A$33:$A$776,$A171,СВЦЭМ!$B$33:$B$776,M$155)+'СЕТ СН'!$F$12</f>
        <v>124.61530974999999</v>
      </c>
      <c r="N171" s="36">
        <f>SUMIFS(СВЦЭМ!$E$33:$E$776,СВЦЭМ!$A$33:$A$776,$A171,СВЦЭМ!$B$33:$B$776,N$155)+'СЕТ СН'!$F$12</f>
        <v>123.21016973</v>
      </c>
      <c r="O171" s="36">
        <f>SUMIFS(СВЦЭМ!$E$33:$E$776,СВЦЭМ!$A$33:$A$776,$A171,СВЦЭМ!$B$33:$B$776,O$155)+'СЕТ СН'!$F$12</f>
        <v>123.54824635999999</v>
      </c>
      <c r="P171" s="36">
        <f>SUMIFS(СВЦЭМ!$E$33:$E$776,СВЦЭМ!$A$33:$A$776,$A171,СВЦЭМ!$B$33:$B$776,P$155)+'СЕТ СН'!$F$12</f>
        <v>124.89127182999999</v>
      </c>
      <c r="Q171" s="36">
        <f>SUMIFS(СВЦЭМ!$E$33:$E$776,СВЦЭМ!$A$33:$A$776,$A171,СВЦЭМ!$B$33:$B$776,Q$155)+'СЕТ СН'!$F$12</f>
        <v>125.65479274</v>
      </c>
      <c r="R171" s="36">
        <f>SUMIFS(СВЦЭМ!$E$33:$E$776,СВЦЭМ!$A$33:$A$776,$A171,СВЦЭМ!$B$33:$B$776,R$155)+'СЕТ СН'!$F$12</f>
        <v>118.93132203</v>
      </c>
      <c r="S171" s="36">
        <f>SUMIFS(СВЦЭМ!$E$33:$E$776,СВЦЭМ!$A$33:$A$776,$A171,СВЦЭМ!$B$33:$B$776,S$155)+'СЕТ СН'!$F$12</f>
        <v>118.74021012</v>
      </c>
      <c r="T171" s="36">
        <f>SUMIFS(СВЦЭМ!$E$33:$E$776,СВЦЭМ!$A$33:$A$776,$A171,СВЦЭМ!$B$33:$B$776,T$155)+'СЕТ СН'!$F$12</f>
        <v>120.03489616</v>
      </c>
      <c r="U171" s="36">
        <f>SUMIFS(СВЦЭМ!$E$33:$E$776,СВЦЭМ!$A$33:$A$776,$A171,СВЦЭМ!$B$33:$B$776,U$155)+'СЕТ СН'!$F$12</f>
        <v>124.46261171</v>
      </c>
      <c r="V171" s="36">
        <f>SUMIFS(СВЦЭМ!$E$33:$E$776,СВЦЭМ!$A$33:$A$776,$A171,СВЦЭМ!$B$33:$B$776,V$155)+'СЕТ СН'!$F$12</f>
        <v>128.46577271000001</v>
      </c>
      <c r="W171" s="36">
        <f>SUMIFS(СВЦЭМ!$E$33:$E$776,СВЦЭМ!$A$33:$A$776,$A171,СВЦЭМ!$B$33:$B$776,W$155)+'СЕТ СН'!$F$12</f>
        <v>127.06792858999999</v>
      </c>
      <c r="X171" s="36">
        <f>SUMIFS(СВЦЭМ!$E$33:$E$776,СВЦЭМ!$A$33:$A$776,$A171,СВЦЭМ!$B$33:$B$776,X$155)+'СЕТ СН'!$F$12</f>
        <v>119.71828226</v>
      </c>
      <c r="Y171" s="36">
        <f>SUMIFS(СВЦЭМ!$E$33:$E$776,СВЦЭМ!$A$33:$A$776,$A171,СВЦЭМ!$B$33:$B$776,Y$155)+'СЕТ СН'!$F$12</f>
        <v>110.32435246999999</v>
      </c>
    </row>
    <row r="172" spans="1:25" ht="15.75" x14ac:dyDescent="0.2">
      <c r="A172" s="35">
        <f t="shared" si="4"/>
        <v>43725</v>
      </c>
      <c r="B172" s="36">
        <f>SUMIFS(СВЦЭМ!$E$33:$E$776,СВЦЭМ!$A$33:$A$776,$A172,СВЦЭМ!$B$33:$B$776,B$155)+'СЕТ СН'!$F$12</f>
        <v>119.50960513</v>
      </c>
      <c r="C172" s="36">
        <f>SUMIFS(СВЦЭМ!$E$33:$E$776,СВЦЭМ!$A$33:$A$776,$A172,СВЦЭМ!$B$33:$B$776,C$155)+'СЕТ СН'!$F$12</f>
        <v>124.52907651</v>
      </c>
      <c r="D172" s="36">
        <f>SUMIFS(СВЦЭМ!$E$33:$E$776,СВЦЭМ!$A$33:$A$776,$A172,СВЦЭМ!$B$33:$B$776,D$155)+'СЕТ СН'!$F$12</f>
        <v>126.38571352</v>
      </c>
      <c r="E172" s="36">
        <f>SUMIFS(СВЦЭМ!$E$33:$E$776,СВЦЭМ!$A$33:$A$776,$A172,СВЦЭМ!$B$33:$B$776,E$155)+'СЕТ СН'!$F$12</f>
        <v>127.82314006999999</v>
      </c>
      <c r="F172" s="36">
        <f>SUMIFS(СВЦЭМ!$E$33:$E$776,СВЦЭМ!$A$33:$A$776,$A172,СВЦЭМ!$B$33:$B$776,F$155)+'СЕТ СН'!$F$12</f>
        <v>129.33749194999999</v>
      </c>
      <c r="G172" s="36">
        <f>SUMIFS(СВЦЭМ!$E$33:$E$776,СВЦЭМ!$A$33:$A$776,$A172,СВЦЭМ!$B$33:$B$776,G$155)+'СЕТ СН'!$F$12</f>
        <v>126.47031165999999</v>
      </c>
      <c r="H172" s="36">
        <f>SUMIFS(СВЦЭМ!$E$33:$E$776,СВЦЭМ!$A$33:$A$776,$A172,СВЦЭМ!$B$33:$B$776,H$155)+'СЕТ СН'!$F$12</f>
        <v>118.68240614</v>
      </c>
      <c r="I172" s="36">
        <f>SUMIFS(СВЦЭМ!$E$33:$E$776,СВЦЭМ!$A$33:$A$776,$A172,СВЦЭМ!$B$33:$B$776,I$155)+'СЕТ СН'!$F$12</f>
        <v>122.12042843</v>
      </c>
      <c r="J172" s="36">
        <f>SUMIFS(СВЦЭМ!$E$33:$E$776,СВЦЭМ!$A$33:$A$776,$A172,СВЦЭМ!$B$33:$B$776,J$155)+'СЕТ СН'!$F$12</f>
        <v>125.57670611</v>
      </c>
      <c r="K172" s="36">
        <f>SUMIFS(СВЦЭМ!$E$33:$E$776,СВЦЭМ!$A$33:$A$776,$A172,СВЦЭМ!$B$33:$B$776,K$155)+'СЕТ СН'!$F$12</f>
        <v>126.75933657</v>
      </c>
      <c r="L172" s="36">
        <f>SUMIFS(СВЦЭМ!$E$33:$E$776,СВЦЭМ!$A$33:$A$776,$A172,СВЦЭМ!$B$33:$B$776,L$155)+'СЕТ СН'!$F$12</f>
        <v>124.62892079</v>
      </c>
      <c r="M172" s="36">
        <f>SUMIFS(СВЦЭМ!$E$33:$E$776,СВЦЭМ!$A$33:$A$776,$A172,СВЦЭМ!$B$33:$B$776,M$155)+'СЕТ СН'!$F$12</f>
        <v>125.10079798</v>
      </c>
      <c r="N172" s="36">
        <f>SUMIFS(СВЦЭМ!$E$33:$E$776,СВЦЭМ!$A$33:$A$776,$A172,СВЦЭМ!$B$33:$B$776,N$155)+'СЕТ СН'!$F$12</f>
        <v>126.42462510999999</v>
      </c>
      <c r="O172" s="36">
        <f>SUMIFS(СВЦЭМ!$E$33:$E$776,СВЦЭМ!$A$33:$A$776,$A172,СВЦЭМ!$B$33:$B$776,O$155)+'СЕТ СН'!$F$12</f>
        <v>128.02398787000001</v>
      </c>
      <c r="P172" s="36">
        <f>SUMIFS(СВЦЭМ!$E$33:$E$776,СВЦЭМ!$A$33:$A$776,$A172,СВЦЭМ!$B$33:$B$776,P$155)+'СЕТ СН'!$F$12</f>
        <v>129.10424773</v>
      </c>
      <c r="Q172" s="36">
        <f>SUMIFS(СВЦЭМ!$E$33:$E$776,СВЦЭМ!$A$33:$A$776,$A172,СВЦЭМ!$B$33:$B$776,Q$155)+'СЕТ СН'!$F$12</f>
        <v>128.98994411999999</v>
      </c>
      <c r="R172" s="36">
        <f>SUMIFS(СВЦЭМ!$E$33:$E$776,СВЦЭМ!$A$33:$A$776,$A172,СВЦЭМ!$B$33:$B$776,R$155)+'СЕТ СН'!$F$12</f>
        <v>119.52832221</v>
      </c>
      <c r="S172" s="36">
        <f>SUMIFS(СВЦЭМ!$E$33:$E$776,СВЦЭМ!$A$33:$A$776,$A172,СВЦЭМ!$B$33:$B$776,S$155)+'СЕТ СН'!$F$12</f>
        <v>111.45210367</v>
      </c>
      <c r="T172" s="36">
        <f>SUMIFS(СВЦЭМ!$E$33:$E$776,СВЦЭМ!$A$33:$A$776,$A172,СВЦЭМ!$B$33:$B$776,T$155)+'СЕТ СН'!$F$12</f>
        <v>109.65506401</v>
      </c>
      <c r="U172" s="36">
        <f>SUMIFS(СВЦЭМ!$E$33:$E$776,СВЦЭМ!$A$33:$A$776,$A172,СВЦЭМ!$B$33:$B$776,U$155)+'СЕТ СН'!$F$12</f>
        <v>111.55613653</v>
      </c>
      <c r="V172" s="36">
        <f>SUMIFS(СВЦЭМ!$E$33:$E$776,СВЦЭМ!$A$33:$A$776,$A172,СВЦЭМ!$B$33:$B$776,V$155)+'СЕТ СН'!$F$12</f>
        <v>112.01681472999999</v>
      </c>
      <c r="W172" s="36">
        <f>SUMIFS(СВЦЭМ!$E$33:$E$776,СВЦЭМ!$A$33:$A$776,$A172,СВЦЭМ!$B$33:$B$776,W$155)+'СЕТ СН'!$F$12</f>
        <v>108.52290170000001</v>
      </c>
      <c r="X172" s="36">
        <f>SUMIFS(СВЦЭМ!$E$33:$E$776,СВЦЭМ!$A$33:$A$776,$A172,СВЦЭМ!$B$33:$B$776,X$155)+'СЕТ СН'!$F$12</f>
        <v>112.29765565</v>
      </c>
      <c r="Y172" s="36">
        <f>SUMIFS(СВЦЭМ!$E$33:$E$776,СВЦЭМ!$A$33:$A$776,$A172,СВЦЭМ!$B$33:$B$776,Y$155)+'СЕТ СН'!$F$12</f>
        <v>128.26549926000001</v>
      </c>
    </row>
    <row r="173" spans="1:25" ht="15.75" x14ac:dyDescent="0.2">
      <c r="A173" s="35">
        <f t="shared" si="4"/>
        <v>43726</v>
      </c>
      <c r="B173" s="36">
        <f>SUMIFS(СВЦЭМ!$E$33:$E$776,СВЦЭМ!$A$33:$A$776,$A173,СВЦЭМ!$B$33:$B$776,B$155)+'СЕТ СН'!$F$12</f>
        <v>137.29751569999999</v>
      </c>
      <c r="C173" s="36">
        <f>SUMIFS(СВЦЭМ!$E$33:$E$776,СВЦЭМ!$A$33:$A$776,$A173,СВЦЭМ!$B$33:$B$776,C$155)+'СЕТ СН'!$F$12</f>
        <v>137.83141343</v>
      </c>
      <c r="D173" s="36">
        <f>SUMIFS(СВЦЭМ!$E$33:$E$776,СВЦЭМ!$A$33:$A$776,$A173,СВЦЭМ!$B$33:$B$776,D$155)+'СЕТ СН'!$F$12</f>
        <v>139.30972632999999</v>
      </c>
      <c r="E173" s="36">
        <f>SUMIFS(СВЦЭМ!$E$33:$E$776,СВЦЭМ!$A$33:$A$776,$A173,СВЦЭМ!$B$33:$B$776,E$155)+'СЕТ СН'!$F$12</f>
        <v>140.59708040000001</v>
      </c>
      <c r="F173" s="36">
        <f>SUMIFS(СВЦЭМ!$E$33:$E$776,СВЦЭМ!$A$33:$A$776,$A173,СВЦЭМ!$B$33:$B$776,F$155)+'СЕТ СН'!$F$12</f>
        <v>140.73262675000001</v>
      </c>
      <c r="G173" s="36">
        <f>SUMIFS(СВЦЭМ!$E$33:$E$776,СВЦЭМ!$A$33:$A$776,$A173,СВЦЭМ!$B$33:$B$776,G$155)+'СЕТ СН'!$F$12</f>
        <v>136.6773044</v>
      </c>
      <c r="H173" s="36">
        <f>SUMIFS(СВЦЭМ!$E$33:$E$776,СВЦЭМ!$A$33:$A$776,$A173,СВЦЭМ!$B$33:$B$776,H$155)+'СЕТ СН'!$F$12</f>
        <v>128.59217199</v>
      </c>
      <c r="I173" s="36">
        <f>SUMIFS(СВЦЭМ!$E$33:$E$776,СВЦЭМ!$A$33:$A$776,$A173,СВЦЭМ!$B$33:$B$776,I$155)+'СЕТ СН'!$F$12</f>
        <v>119.81876438</v>
      </c>
      <c r="J173" s="36">
        <f>SUMIFS(СВЦЭМ!$E$33:$E$776,СВЦЭМ!$A$33:$A$776,$A173,СВЦЭМ!$B$33:$B$776,J$155)+'СЕТ СН'!$F$12</f>
        <v>112.45133251</v>
      </c>
      <c r="K173" s="36">
        <f>SUMIFS(СВЦЭМ!$E$33:$E$776,СВЦЭМ!$A$33:$A$776,$A173,СВЦЭМ!$B$33:$B$776,K$155)+'СЕТ СН'!$F$12</f>
        <v>110.98767098</v>
      </c>
      <c r="L173" s="36">
        <f>SUMIFS(СВЦЭМ!$E$33:$E$776,СВЦЭМ!$A$33:$A$776,$A173,СВЦЭМ!$B$33:$B$776,L$155)+'СЕТ СН'!$F$12</f>
        <v>109.92485954999999</v>
      </c>
      <c r="M173" s="36">
        <f>SUMIFS(СВЦЭМ!$E$33:$E$776,СВЦЭМ!$A$33:$A$776,$A173,СВЦЭМ!$B$33:$B$776,M$155)+'СЕТ СН'!$F$12</f>
        <v>109.16263205</v>
      </c>
      <c r="N173" s="36">
        <f>SUMIFS(СВЦЭМ!$E$33:$E$776,СВЦЭМ!$A$33:$A$776,$A173,СВЦЭМ!$B$33:$B$776,N$155)+'СЕТ СН'!$F$12</f>
        <v>110.24479488999999</v>
      </c>
      <c r="O173" s="36">
        <f>SUMIFS(СВЦЭМ!$E$33:$E$776,СВЦЭМ!$A$33:$A$776,$A173,СВЦЭМ!$B$33:$B$776,O$155)+'СЕТ СН'!$F$12</f>
        <v>112.08115294</v>
      </c>
      <c r="P173" s="36">
        <f>SUMIFS(СВЦЭМ!$E$33:$E$776,СВЦЭМ!$A$33:$A$776,$A173,СВЦЭМ!$B$33:$B$776,P$155)+'СЕТ СН'!$F$12</f>
        <v>112.60564178</v>
      </c>
      <c r="Q173" s="36">
        <f>SUMIFS(СВЦЭМ!$E$33:$E$776,СВЦЭМ!$A$33:$A$776,$A173,СВЦЭМ!$B$33:$B$776,Q$155)+'СЕТ СН'!$F$12</f>
        <v>114.61667610000001</v>
      </c>
      <c r="R173" s="36">
        <f>SUMIFS(СВЦЭМ!$E$33:$E$776,СВЦЭМ!$A$33:$A$776,$A173,СВЦЭМ!$B$33:$B$776,R$155)+'СЕТ СН'!$F$12</f>
        <v>109.55057449</v>
      </c>
      <c r="S173" s="36">
        <f>SUMIFS(СВЦЭМ!$E$33:$E$776,СВЦЭМ!$A$33:$A$776,$A173,СВЦЭМ!$B$33:$B$776,S$155)+'СЕТ СН'!$F$12</f>
        <v>106.7444876</v>
      </c>
      <c r="T173" s="36">
        <f>SUMIFS(СВЦЭМ!$E$33:$E$776,СВЦЭМ!$A$33:$A$776,$A173,СВЦЭМ!$B$33:$B$776,T$155)+'СЕТ СН'!$F$12</f>
        <v>112.61091714</v>
      </c>
      <c r="U173" s="36">
        <f>SUMIFS(СВЦЭМ!$E$33:$E$776,СВЦЭМ!$A$33:$A$776,$A173,СВЦЭМ!$B$33:$B$776,U$155)+'СЕТ СН'!$F$12</f>
        <v>119.20652114000001</v>
      </c>
      <c r="V173" s="36">
        <f>SUMIFS(СВЦЭМ!$E$33:$E$776,СВЦЭМ!$A$33:$A$776,$A173,СВЦЭМ!$B$33:$B$776,V$155)+'СЕТ СН'!$F$12</f>
        <v>122.89494295</v>
      </c>
      <c r="W173" s="36">
        <f>SUMIFS(СВЦЭМ!$E$33:$E$776,СВЦЭМ!$A$33:$A$776,$A173,СВЦЭМ!$B$33:$B$776,W$155)+'СЕТ СН'!$F$12</f>
        <v>119.82278531</v>
      </c>
      <c r="X173" s="36">
        <f>SUMIFS(СВЦЭМ!$E$33:$E$776,СВЦЭМ!$A$33:$A$776,$A173,СВЦЭМ!$B$33:$B$776,X$155)+'СЕТ СН'!$F$12</f>
        <v>112.76367788</v>
      </c>
      <c r="Y173" s="36">
        <f>SUMIFS(СВЦЭМ!$E$33:$E$776,СВЦЭМ!$A$33:$A$776,$A173,СВЦЭМ!$B$33:$B$776,Y$155)+'СЕТ СН'!$F$12</f>
        <v>117.32973043</v>
      </c>
    </row>
    <row r="174" spans="1:25" ht="15.75" x14ac:dyDescent="0.2">
      <c r="A174" s="35">
        <f t="shared" si="4"/>
        <v>43727</v>
      </c>
      <c r="B174" s="36">
        <f>SUMIFS(СВЦЭМ!$E$33:$E$776,СВЦЭМ!$A$33:$A$776,$A174,СВЦЭМ!$B$33:$B$776,B$155)+'СЕТ СН'!$F$12</f>
        <v>115.11111577</v>
      </c>
      <c r="C174" s="36">
        <f>SUMIFS(СВЦЭМ!$E$33:$E$776,СВЦЭМ!$A$33:$A$776,$A174,СВЦЭМ!$B$33:$B$776,C$155)+'СЕТ СН'!$F$12</f>
        <v>119.98131343999999</v>
      </c>
      <c r="D174" s="36">
        <f>SUMIFS(СВЦЭМ!$E$33:$E$776,СВЦЭМ!$A$33:$A$776,$A174,СВЦЭМ!$B$33:$B$776,D$155)+'СЕТ СН'!$F$12</f>
        <v>125.29147742000001</v>
      </c>
      <c r="E174" s="36">
        <f>SUMIFS(СВЦЭМ!$E$33:$E$776,СВЦЭМ!$A$33:$A$776,$A174,СВЦЭМ!$B$33:$B$776,E$155)+'СЕТ СН'!$F$12</f>
        <v>126.90320651</v>
      </c>
      <c r="F174" s="36">
        <f>SUMIFS(СВЦЭМ!$E$33:$E$776,СВЦЭМ!$A$33:$A$776,$A174,СВЦЭМ!$B$33:$B$776,F$155)+'СЕТ СН'!$F$12</f>
        <v>127.35476029</v>
      </c>
      <c r="G174" s="36">
        <f>SUMIFS(СВЦЭМ!$E$33:$E$776,СВЦЭМ!$A$33:$A$776,$A174,СВЦЭМ!$B$33:$B$776,G$155)+'СЕТ СН'!$F$12</f>
        <v>123.47468388999999</v>
      </c>
      <c r="H174" s="36">
        <f>SUMIFS(СВЦЭМ!$E$33:$E$776,СВЦЭМ!$A$33:$A$776,$A174,СВЦЭМ!$B$33:$B$776,H$155)+'СЕТ СН'!$F$12</f>
        <v>115.38061216</v>
      </c>
      <c r="I174" s="36">
        <f>SUMIFS(СВЦЭМ!$E$33:$E$776,СВЦЭМ!$A$33:$A$776,$A174,СВЦЭМ!$B$33:$B$776,I$155)+'СЕТ СН'!$F$12</f>
        <v>106.75326998</v>
      </c>
      <c r="J174" s="36">
        <f>SUMIFS(СВЦЭМ!$E$33:$E$776,СВЦЭМ!$A$33:$A$776,$A174,СВЦЭМ!$B$33:$B$776,J$155)+'СЕТ СН'!$F$12</f>
        <v>109.84315297000001</v>
      </c>
      <c r="K174" s="36">
        <f>SUMIFS(СВЦЭМ!$E$33:$E$776,СВЦЭМ!$A$33:$A$776,$A174,СВЦЭМ!$B$33:$B$776,K$155)+'СЕТ СН'!$F$12</f>
        <v>124.41297534</v>
      </c>
      <c r="L174" s="36">
        <f>SUMIFS(СВЦЭМ!$E$33:$E$776,СВЦЭМ!$A$33:$A$776,$A174,СВЦЭМ!$B$33:$B$776,L$155)+'СЕТ СН'!$F$12</f>
        <v>135.10642245</v>
      </c>
      <c r="M174" s="36">
        <f>SUMIFS(СВЦЭМ!$E$33:$E$776,СВЦЭМ!$A$33:$A$776,$A174,СВЦЭМ!$B$33:$B$776,M$155)+'СЕТ СН'!$F$12</f>
        <v>132.75499393999999</v>
      </c>
      <c r="N174" s="36">
        <f>SUMIFS(СВЦЭМ!$E$33:$E$776,СВЦЭМ!$A$33:$A$776,$A174,СВЦЭМ!$B$33:$B$776,N$155)+'СЕТ СН'!$F$12</f>
        <v>134.70964093000001</v>
      </c>
      <c r="O174" s="36">
        <f>SUMIFS(СВЦЭМ!$E$33:$E$776,СВЦЭМ!$A$33:$A$776,$A174,СВЦЭМ!$B$33:$B$776,O$155)+'СЕТ СН'!$F$12</f>
        <v>135.56086314999999</v>
      </c>
      <c r="P174" s="36">
        <f>SUMIFS(СВЦЭМ!$E$33:$E$776,СВЦЭМ!$A$33:$A$776,$A174,СВЦЭМ!$B$33:$B$776,P$155)+'СЕТ СН'!$F$12</f>
        <v>110.98223288</v>
      </c>
      <c r="Q174" s="36">
        <f>SUMIFS(СВЦЭМ!$E$33:$E$776,СВЦЭМ!$A$33:$A$776,$A174,СВЦЭМ!$B$33:$B$776,Q$155)+'СЕТ СН'!$F$12</f>
        <v>110.41670628</v>
      </c>
      <c r="R174" s="36">
        <f>SUMIFS(СВЦЭМ!$E$33:$E$776,СВЦЭМ!$A$33:$A$776,$A174,СВЦЭМ!$B$33:$B$776,R$155)+'СЕТ СН'!$F$12</f>
        <v>110.6420347</v>
      </c>
      <c r="S174" s="36">
        <f>SUMIFS(СВЦЭМ!$E$33:$E$776,СВЦЭМ!$A$33:$A$776,$A174,СВЦЭМ!$B$33:$B$776,S$155)+'СЕТ СН'!$F$12</f>
        <v>110.49804544</v>
      </c>
      <c r="T174" s="36">
        <f>SUMIFS(СВЦЭМ!$E$33:$E$776,СВЦЭМ!$A$33:$A$776,$A174,СВЦЭМ!$B$33:$B$776,T$155)+'СЕТ СН'!$F$12</f>
        <v>111.413021</v>
      </c>
      <c r="U174" s="36">
        <f>SUMIFS(СВЦЭМ!$E$33:$E$776,СВЦЭМ!$A$33:$A$776,$A174,СВЦЭМ!$B$33:$B$776,U$155)+'СЕТ СН'!$F$12</f>
        <v>114.76824969</v>
      </c>
      <c r="V174" s="36">
        <f>SUMIFS(СВЦЭМ!$E$33:$E$776,СВЦЭМ!$A$33:$A$776,$A174,СВЦЭМ!$B$33:$B$776,V$155)+'СЕТ СН'!$F$12</f>
        <v>116.48774813999999</v>
      </c>
      <c r="W174" s="36">
        <f>SUMIFS(СВЦЭМ!$E$33:$E$776,СВЦЭМ!$A$33:$A$776,$A174,СВЦЭМ!$B$33:$B$776,W$155)+'СЕТ СН'!$F$12</f>
        <v>113.70429866000001</v>
      </c>
      <c r="X174" s="36">
        <f>SUMIFS(СВЦЭМ!$E$33:$E$776,СВЦЭМ!$A$33:$A$776,$A174,СВЦЭМ!$B$33:$B$776,X$155)+'СЕТ СН'!$F$12</f>
        <v>107.17119944</v>
      </c>
      <c r="Y174" s="36">
        <f>SUMIFS(СВЦЭМ!$E$33:$E$776,СВЦЭМ!$A$33:$A$776,$A174,СВЦЭМ!$B$33:$B$776,Y$155)+'СЕТ СН'!$F$12</f>
        <v>116.47145149000001</v>
      </c>
    </row>
    <row r="175" spans="1:25" ht="15.75" x14ac:dyDescent="0.2">
      <c r="A175" s="35">
        <f t="shared" si="4"/>
        <v>43728</v>
      </c>
      <c r="B175" s="36">
        <f>SUMIFS(СВЦЭМ!$E$33:$E$776,СВЦЭМ!$A$33:$A$776,$A175,СВЦЭМ!$B$33:$B$776,B$155)+'СЕТ СН'!$F$12</f>
        <v>138.96964485999999</v>
      </c>
      <c r="C175" s="36">
        <f>SUMIFS(СВЦЭМ!$E$33:$E$776,СВЦЭМ!$A$33:$A$776,$A175,СВЦЭМ!$B$33:$B$776,C$155)+'СЕТ СН'!$F$12</f>
        <v>146.82997209000001</v>
      </c>
      <c r="D175" s="36">
        <f>SUMIFS(СВЦЭМ!$E$33:$E$776,СВЦЭМ!$A$33:$A$776,$A175,СВЦЭМ!$B$33:$B$776,D$155)+'СЕТ СН'!$F$12</f>
        <v>147.63169336999999</v>
      </c>
      <c r="E175" s="36">
        <f>SUMIFS(СВЦЭМ!$E$33:$E$776,СВЦЭМ!$A$33:$A$776,$A175,СВЦЭМ!$B$33:$B$776,E$155)+'СЕТ СН'!$F$12</f>
        <v>148.74869477999999</v>
      </c>
      <c r="F175" s="36">
        <f>SUMIFS(СВЦЭМ!$E$33:$E$776,СВЦЭМ!$A$33:$A$776,$A175,СВЦЭМ!$B$33:$B$776,F$155)+'СЕТ СН'!$F$12</f>
        <v>149.58223132000001</v>
      </c>
      <c r="G175" s="36">
        <f>SUMIFS(СВЦЭМ!$E$33:$E$776,СВЦЭМ!$A$33:$A$776,$A175,СВЦЭМ!$B$33:$B$776,G$155)+'СЕТ СН'!$F$12</f>
        <v>148.35552447000001</v>
      </c>
      <c r="H175" s="36">
        <f>SUMIFS(СВЦЭМ!$E$33:$E$776,СВЦЭМ!$A$33:$A$776,$A175,СВЦЭМ!$B$33:$B$776,H$155)+'СЕТ СН'!$F$12</f>
        <v>137.16516454000001</v>
      </c>
      <c r="I175" s="36">
        <f>SUMIFS(СВЦЭМ!$E$33:$E$776,СВЦЭМ!$A$33:$A$776,$A175,СВЦЭМ!$B$33:$B$776,I$155)+'СЕТ СН'!$F$12</f>
        <v>128.72989539</v>
      </c>
      <c r="J175" s="36">
        <f>SUMIFS(СВЦЭМ!$E$33:$E$776,СВЦЭМ!$A$33:$A$776,$A175,СВЦЭМ!$B$33:$B$776,J$155)+'СЕТ СН'!$F$12</f>
        <v>128.72238747</v>
      </c>
      <c r="K175" s="36">
        <f>SUMIFS(СВЦЭМ!$E$33:$E$776,СВЦЭМ!$A$33:$A$776,$A175,СВЦЭМ!$B$33:$B$776,K$155)+'СЕТ СН'!$F$12</f>
        <v>126.09761442</v>
      </c>
      <c r="L175" s="36">
        <f>SUMIFS(СВЦЭМ!$E$33:$E$776,СВЦЭМ!$A$33:$A$776,$A175,СВЦЭМ!$B$33:$B$776,L$155)+'СЕТ СН'!$F$12</f>
        <v>126.35838145</v>
      </c>
      <c r="M175" s="36">
        <f>SUMIFS(СВЦЭМ!$E$33:$E$776,СВЦЭМ!$A$33:$A$776,$A175,СВЦЭМ!$B$33:$B$776,M$155)+'СЕТ СН'!$F$12</f>
        <v>126.97183333</v>
      </c>
      <c r="N175" s="36">
        <f>SUMIFS(СВЦЭМ!$E$33:$E$776,СВЦЭМ!$A$33:$A$776,$A175,СВЦЭМ!$B$33:$B$776,N$155)+'СЕТ СН'!$F$12</f>
        <v>123.24542107000001</v>
      </c>
      <c r="O175" s="36">
        <f>SUMIFS(СВЦЭМ!$E$33:$E$776,СВЦЭМ!$A$33:$A$776,$A175,СВЦЭМ!$B$33:$B$776,O$155)+'СЕТ СН'!$F$12</f>
        <v>123.52234434</v>
      </c>
      <c r="P175" s="36">
        <f>SUMIFS(СВЦЭМ!$E$33:$E$776,СВЦЭМ!$A$33:$A$776,$A175,СВЦЭМ!$B$33:$B$776,P$155)+'СЕТ СН'!$F$12</f>
        <v>127.33130693</v>
      </c>
      <c r="Q175" s="36">
        <f>SUMIFS(СВЦЭМ!$E$33:$E$776,СВЦЭМ!$A$33:$A$776,$A175,СВЦЭМ!$B$33:$B$776,Q$155)+'СЕТ СН'!$F$12</f>
        <v>133.92151013</v>
      </c>
      <c r="R175" s="36">
        <f>SUMIFS(СВЦЭМ!$E$33:$E$776,СВЦЭМ!$A$33:$A$776,$A175,СВЦЭМ!$B$33:$B$776,R$155)+'СЕТ СН'!$F$12</f>
        <v>125.82860347</v>
      </c>
      <c r="S175" s="36">
        <f>SUMIFS(СВЦЭМ!$E$33:$E$776,СВЦЭМ!$A$33:$A$776,$A175,СВЦЭМ!$B$33:$B$776,S$155)+'СЕТ СН'!$F$12</f>
        <v>118.7260847</v>
      </c>
      <c r="T175" s="36">
        <f>SUMIFS(СВЦЭМ!$E$33:$E$776,СВЦЭМ!$A$33:$A$776,$A175,СВЦЭМ!$B$33:$B$776,T$155)+'СЕТ СН'!$F$12</f>
        <v>112.45030970000001</v>
      </c>
      <c r="U175" s="36">
        <f>SUMIFS(СВЦЭМ!$E$33:$E$776,СВЦЭМ!$A$33:$A$776,$A175,СВЦЭМ!$B$33:$B$776,U$155)+'СЕТ СН'!$F$12</f>
        <v>104.8650777</v>
      </c>
      <c r="V175" s="36">
        <f>SUMIFS(СВЦЭМ!$E$33:$E$776,СВЦЭМ!$A$33:$A$776,$A175,СВЦЭМ!$B$33:$B$776,V$155)+'СЕТ СН'!$F$12</f>
        <v>104.70786178</v>
      </c>
      <c r="W175" s="36">
        <f>SUMIFS(СВЦЭМ!$E$33:$E$776,СВЦЭМ!$A$33:$A$776,$A175,СВЦЭМ!$B$33:$B$776,W$155)+'СЕТ СН'!$F$12</f>
        <v>103.55234313</v>
      </c>
      <c r="X175" s="36">
        <f>SUMIFS(СВЦЭМ!$E$33:$E$776,СВЦЭМ!$A$33:$A$776,$A175,СВЦЭМ!$B$33:$B$776,X$155)+'СЕТ СН'!$F$12</f>
        <v>109.26262595999999</v>
      </c>
      <c r="Y175" s="36">
        <f>SUMIFS(СВЦЭМ!$E$33:$E$776,СВЦЭМ!$A$33:$A$776,$A175,СВЦЭМ!$B$33:$B$776,Y$155)+'СЕТ СН'!$F$12</f>
        <v>120.14291498</v>
      </c>
    </row>
    <row r="176" spans="1:25" ht="15.75" x14ac:dyDescent="0.2">
      <c r="A176" s="35">
        <f t="shared" si="4"/>
        <v>43729</v>
      </c>
      <c r="B176" s="36">
        <f>SUMIFS(СВЦЭМ!$E$33:$E$776,СВЦЭМ!$A$33:$A$776,$A176,СВЦЭМ!$B$33:$B$776,B$155)+'СЕТ СН'!$F$12</f>
        <v>132.48843405</v>
      </c>
      <c r="C176" s="36">
        <f>SUMIFS(СВЦЭМ!$E$33:$E$776,СВЦЭМ!$A$33:$A$776,$A176,СВЦЭМ!$B$33:$B$776,C$155)+'СЕТ СН'!$F$12</f>
        <v>131.35850981999999</v>
      </c>
      <c r="D176" s="36">
        <f>SUMIFS(СВЦЭМ!$E$33:$E$776,СВЦЭМ!$A$33:$A$776,$A176,СВЦЭМ!$B$33:$B$776,D$155)+'СЕТ СН'!$F$12</f>
        <v>131.28392836</v>
      </c>
      <c r="E176" s="36">
        <f>SUMIFS(СВЦЭМ!$E$33:$E$776,СВЦЭМ!$A$33:$A$776,$A176,СВЦЭМ!$B$33:$B$776,E$155)+'СЕТ СН'!$F$12</f>
        <v>133.81964861</v>
      </c>
      <c r="F176" s="36">
        <f>SUMIFS(СВЦЭМ!$E$33:$E$776,СВЦЭМ!$A$33:$A$776,$A176,СВЦЭМ!$B$33:$B$776,F$155)+'СЕТ СН'!$F$12</f>
        <v>135.51516566000001</v>
      </c>
      <c r="G176" s="36">
        <f>SUMIFS(СВЦЭМ!$E$33:$E$776,СВЦЭМ!$A$33:$A$776,$A176,СВЦЭМ!$B$33:$B$776,G$155)+'СЕТ СН'!$F$12</f>
        <v>132.72250976000001</v>
      </c>
      <c r="H176" s="36">
        <f>SUMIFS(СВЦЭМ!$E$33:$E$776,СВЦЭМ!$A$33:$A$776,$A176,СВЦЭМ!$B$33:$B$776,H$155)+'СЕТ СН'!$F$12</f>
        <v>127.42435193</v>
      </c>
      <c r="I176" s="36">
        <f>SUMIFS(СВЦЭМ!$E$33:$E$776,СВЦЭМ!$A$33:$A$776,$A176,СВЦЭМ!$B$33:$B$776,I$155)+'СЕТ СН'!$F$12</f>
        <v>121.06235827</v>
      </c>
      <c r="J176" s="36">
        <f>SUMIFS(СВЦЭМ!$E$33:$E$776,СВЦЭМ!$A$33:$A$776,$A176,СВЦЭМ!$B$33:$B$776,J$155)+'СЕТ СН'!$F$12</f>
        <v>122.78994641</v>
      </c>
      <c r="K176" s="36">
        <f>SUMIFS(СВЦЭМ!$E$33:$E$776,СВЦЭМ!$A$33:$A$776,$A176,СВЦЭМ!$B$33:$B$776,K$155)+'СЕТ СН'!$F$12</f>
        <v>133.05347583</v>
      </c>
      <c r="L176" s="36">
        <f>SUMIFS(СВЦЭМ!$E$33:$E$776,СВЦЭМ!$A$33:$A$776,$A176,СВЦЭМ!$B$33:$B$776,L$155)+'СЕТ СН'!$F$12</f>
        <v>135.17877489</v>
      </c>
      <c r="M176" s="36">
        <f>SUMIFS(СВЦЭМ!$E$33:$E$776,СВЦЭМ!$A$33:$A$776,$A176,СВЦЭМ!$B$33:$B$776,M$155)+'СЕТ СН'!$F$12</f>
        <v>135.70042337999999</v>
      </c>
      <c r="N176" s="36">
        <f>SUMIFS(СВЦЭМ!$E$33:$E$776,СВЦЭМ!$A$33:$A$776,$A176,СВЦЭМ!$B$33:$B$776,N$155)+'СЕТ СН'!$F$12</f>
        <v>133.66825871</v>
      </c>
      <c r="O176" s="36">
        <f>SUMIFS(СВЦЭМ!$E$33:$E$776,СВЦЭМ!$A$33:$A$776,$A176,СВЦЭМ!$B$33:$B$776,O$155)+'СЕТ СН'!$F$12</f>
        <v>132.36365316000001</v>
      </c>
      <c r="P176" s="36">
        <f>SUMIFS(СВЦЭМ!$E$33:$E$776,СВЦЭМ!$A$33:$A$776,$A176,СВЦЭМ!$B$33:$B$776,P$155)+'СЕТ СН'!$F$12</f>
        <v>132.75898950999999</v>
      </c>
      <c r="Q176" s="36">
        <f>SUMIFS(СВЦЭМ!$E$33:$E$776,СВЦЭМ!$A$33:$A$776,$A176,СВЦЭМ!$B$33:$B$776,Q$155)+'СЕТ СН'!$F$12</f>
        <v>132.64539618000001</v>
      </c>
      <c r="R176" s="36">
        <f>SUMIFS(СВЦЭМ!$E$33:$E$776,СВЦЭМ!$A$33:$A$776,$A176,СВЦЭМ!$B$33:$B$776,R$155)+'СЕТ СН'!$F$12</f>
        <v>134.77180808</v>
      </c>
      <c r="S176" s="36">
        <f>SUMIFS(СВЦЭМ!$E$33:$E$776,СВЦЭМ!$A$33:$A$776,$A176,СВЦЭМ!$B$33:$B$776,S$155)+'СЕТ СН'!$F$12</f>
        <v>138.18595759999999</v>
      </c>
      <c r="T176" s="36">
        <f>SUMIFS(СВЦЭМ!$E$33:$E$776,СВЦЭМ!$A$33:$A$776,$A176,СВЦЭМ!$B$33:$B$776,T$155)+'СЕТ СН'!$F$12</f>
        <v>143.20521493999999</v>
      </c>
      <c r="U176" s="36">
        <f>SUMIFS(СВЦЭМ!$E$33:$E$776,СВЦЭМ!$A$33:$A$776,$A176,СВЦЭМ!$B$33:$B$776,U$155)+'СЕТ СН'!$F$12</f>
        <v>144.98286472000001</v>
      </c>
      <c r="V176" s="36">
        <f>SUMIFS(СВЦЭМ!$E$33:$E$776,СВЦЭМ!$A$33:$A$776,$A176,СВЦЭМ!$B$33:$B$776,V$155)+'СЕТ СН'!$F$12</f>
        <v>146.70499126000001</v>
      </c>
      <c r="W176" s="36">
        <f>SUMIFS(СВЦЭМ!$E$33:$E$776,СВЦЭМ!$A$33:$A$776,$A176,СВЦЭМ!$B$33:$B$776,W$155)+'СЕТ СН'!$F$12</f>
        <v>145.84046692999999</v>
      </c>
      <c r="X176" s="36">
        <f>SUMIFS(СВЦЭМ!$E$33:$E$776,СВЦЭМ!$A$33:$A$776,$A176,СВЦЭМ!$B$33:$B$776,X$155)+'СЕТ СН'!$F$12</f>
        <v>137.57558273999999</v>
      </c>
      <c r="Y176" s="36">
        <f>SUMIFS(СВЦЭМ!$E$33:$E$776,СВЦЭМ!$A$33:$A$776,$A176,СВЦЭМ!$B$33:$B$776,Y$155)+'СЕТ СН'!$F$12</f>
        <v>130.98773901000001</v>
      </c>
    </row>
    <row r="177" spans="1:27" ht="15.75" x14ac:dyDescent="0.2">
      <c r="A177" s="35">
        <f t="shared" si="4"/>
        <v>43730</v>
      </c>
      <c r="B177" s="36">
        <f>SUMIFS(СВЦЭМ!$E$33:$E$776,СВЦЭМ!$A$33:$A$776,$A177,СВЦЭМ!$B$33:$B$776,B$155)+'СЕТ СН'!$F$12</f>
        <v>141.74580924</v>
      </c>
      <c r="C177" s="36">
        <f>SUMIFS(СВЦЭМ!$E$33:$E$776,СВЦЭМ!$A$33:$A$776,$A177,СВЦЭМ!$B$33:$B$776,C$155)+'СЕТ СН'!$F$12</f>
        <v>148.29337082000001</v>
      </c>
      <c r="D177" s="36">
        <f>SUMIFS(СВЦЭМ!$E$33:$E$776,СВЦЭМ!$A$33:$A$776,$A177,СВЦЭМ!$B$33:$B$776,D$155)+'СЕТ СН'!$F$12</f>
        <v>151.28246379000001</v>
      </c>
      <c r="E177" s="36">
        <f>SUMIFS(СВЦЭМ!$E$33:$E$776,СВЦЭМ!$A$33:$A$776,$A177,СВЦЭМ!$B$33:$B$776,E$155)+'СЕТ СН'!$F$12</f>
        <v>153.18227161999999</v>
      </c>
      <c r="F177" s="36">
        <f>SUMIFS(СВЦЭМ!$E$33:$E$776,СВЦЭМ!$A$33:$A$776,$A177,СВЦЭМ!$B$33:$B$776,F$155)+'СЕТ СН'!$F$12</f>
        <v>154.65837597999999</v>
      </c>
      <c r="G177" s="36">
        <f>SUMIFS(СВЦЭМ!$E$33:$E$776,СВЦЭМ!$A$33:$A$776,$A177,СВЦЭМ!$B$33:$B$776,G$155)+'СЕТ СН'!$F$12</f>
        <v>155.31584938</v>
      </c>
      <c r="H177" s="36">
        <f>SUMIFS(СВЦЭМ!$E$33:$E$776,СВЦЭМ!$A$33:$A$776,$A177,СВЦЭМ!$B$33:$B$776,H$155)+'СЕТ СН'!$F$12</f>
        <v>148.61931795999999</v>
      </c>
      <c r="I177" s="36">
        <f>SUMIFS(СВЦЭМ!$E$33:$E$776,СВЦЭМ!$A$33:$A$776,$A177,СВЦЭМ!$B$33:$B$776,I$155)+'СЕТ СН'!$F$12</f>
        <v>143.99880123</v>
      </c>
      <c r="J177" s="36">
        <f>SUMIFS(СВЦЭМ!$E$33:$E$776,СВЦЭМ!$A$33:$A$776,$A177,СВЦЭМ!$B$33:$B$776,J$155)+'СЕТ СН'!$F$12</f>
        <v>137.48863223000001</v>
      </c>
      <c r="K177" s="36">
        <f>SUMIFS(СВЦЭМ!$E$33:$E$776,СВЦЭМ!$A$33:$A$776,$A177,СВЦЭМ!$B$33:$B$776,K$155)+'СЕТ СН'!$F$12</f>
        <v>132.88309369000001</v>
      </c>
      <c r="L177" s="36">
        <f>SUMIFS(СВЦЭМ!$E$33:$E$776,СВЦЭМ!$A$33:$A$776,$A177,СВЦЭМ!$B$33:$B$776,L$155)+'СЕТ СН'!$F$12</f>
        <v>133.03257545</v>
      </c>
      <c r="M177" s="36">
        <f>SUMIFS(СВЦЭМ!$E$33:$E$776,СВЦЭМ!$A$33:$A$776,$A177,СВЦЭМ!$B$33:$B$776,M$155)+'СЕТ СН'!$F$12</f>
        <v>131.93957066999999</v>
      </c>
      <c r="N177" s="36">
        <f>SUMIFS(СВЦЭМ!$E$33:$E$776,СВЦЭМ!$A$33:$A$776,$A177,СВЦЭМ!$B$33:$B$776,N$155)+'СЕТ СН'!$F$12</f>
        <v>130.54204691999999</v>
      </c>
      <c r="O177" s="36">
        <f>SUMIFS(СВЦЭМ!$E$33:$E$776,СВЦЭМ!$A$33:$A$776,$A177,СВЦЭМ!$B$33:$B$776,O$155)+'СЕТ СН'!$F$12</f>
        <v>129.20942851000001</v>
      </c>
      <c r="P177" s="36">
        <f>SUMIFS(СВЦЭМ!$E$33:$E$776,СВЦЭМ!$A$33:$A$776,$A177,СВЦЭМ!$B$33:$B$776,P$155)+'СЕТ СН'!$F$12</f>
        <v>128.85446311999999</v>
      </c>
      <c r="Q177" s="36">
        <f>SUMIFS(СВЦЭМ!$E$33:$E$776,СВЦЭМ!$A$33:$A$776,$A177,СВЦЭМ!$B$33:$B$776,Q$155)+'СЕТ СН'!$F$12</f>
        <v>127.70313944999999</v>
      </c>
      <c r="R177" s="36">
        <f>SUMIFS(СВЦЭМ!$E$33:$E$776,СВЦЭМ!$A$33:$A$776,$A177,СВЦЭМ!$B$33:$B$776,R$155)+'СЕТ СН'!$F$12</f>
        <v>129.79330551000001</v>
      </c>
      <c r="S177" s="36">
        <f>SUMIFS(СВЦЭМ!$E$33:$E$776,СВЦЭМ!$A$33:$A$776,$A177,СВЦЭМ!$B$33:$B$776,S$155)+'СЕТ СН'!$F$12</f>
        <v>134.53847529999999</v>
      </c>
      <c r="T177" s="36">
        <f>SUMIFS(СВЦЭМ!$E$33:$E$776,СВЦЭМ!$A$33:$A$776,$A177,СВЦЭМ!$B$33:$B$776,T$155)+'СЕТ СН'!$F$12</f>
        <v>138.51202011999999</v>
      </c>
      <c r="U177" s="36">
        <f>SUMIFS(СВЦЭМ!$E$33:$E$776,СВЦЭМ!$A$33:$A$776,$A177,СВЦЭМ!$B$33:$B$776,U$155)+'СЕТ СН'!$F$12</f>
        <v>146.50580381</v>
      </c>
      <c r="V177" s="36">
        <f>SUMIFS(СВЦЭМ!$E$33:$E$776,СВЦЭМ!$A$33:$A$776,$A177,СВЦЭМ!$B$33:$B$776,V$155)+'СЕТ СН'!$F$12</f>
        <v>149.05043359999999</v>
      </c>
      <c r="W177" s="36">
        <f>SUMIFS(СВЦЭМ!$E$33:$E$776,СВЦЭМ!$A$33:$A$776,$A177,СВЦЭМ!$B$33:$B$776,W$155)+'СЕТ СН'!$F$12</f>
        <v>148.12485956</v>
      </c>
      <c r="X177" s="36">
        <f>SUMIFS(СВЦЭМ!$E$33:$E$776,СВЦЭМ!$A$33:$A$776,$A177,СВЦЭМ!$B$33:$B$776,X$155)+'СЕТ СН'!$F$12</f>
        <v>142.14958503</v>
      </c>
      <c r="Y177" s="36">
        <f>SUMIFS(СВЦЭМ!$E$33:$E$776,СВЦЭМ!$A$33:$A$776,$A177,СВЦЭМ!$B$33:$B$776,Y$155)+'СЕТ СН'!$F$12</f>
        <v>135.84909515999999</v>
      </c>
    </row>
    <row r="178" spans="1:27" ht="15.75" x14ac:dyDescent="0.2">
      <c r="A178" s="35">
        <f t="shared" si="4"/>
        <v>43731</v>
      </c>
      <c r="B178" s="36">
        <f>SUMIFS(СВЦЭМ!$E$33:$E$776,СВЦЭМ!$A$33:$A$776,$A178,СВЦЭМ!$B$33:$B$776,B$155)+'СЕТ СН'!$F$12</f>
        <v>149.00976308</v>
      </c>
      <c r="C178" s="36">
        <f>SUMIFS(СВЦЭМ!$E$33:$E$776,СВЦЭМ!$A$33:$A$776,$A178,СВЦЭМ!$B$33:$B$776,C$155)+'СЕТ СН'!$F$12</f>
        <v>155.22886982</v>
      </c>
      <c r="D178" s="36">
        <f>SUMIFS(СВЦЭМ!$E$33:$E$776,СВЦЭМ!$A$33:$A$776,$A178,СВЦЭМ!$B$33:$B$776,D$155)+'СЕТ СН'!$F$12</f>
        <v>161.71569224999999</v>
      </c>
      <c r="E178" s="36">
        <f>SUMIFS(СВЦЭМ!$E$33:$E$776,СВЦЭМ!$A$33:$A$776,$A178,СВЦЭМ!$B$33:$B$776,E$155)+'СЕТ СН'!$F$12</f>
        <v>165.17145862999999</v>
      </c>
      <c r="F178" s="36">
        <f>SUMIFS(СВЦЭМ!$E$33:$E$776,СВЦЭМ!$A$33:$A$776,$A178,СВЦЭМ!$B$33:$B$776,F$155)+'СЕТ СН'!$F$12</f>
        <v>166.49986727999999</v>
      </c>
      <c r="G178" s="36">
        <f>SUMIFS(СВЦЭМ!$E$33:$E$776,СВЦЭМ!$A$33:$A$776,$A178,СВЦЭМ!$B$33:$B$776,G$155)+'СЕТ СН'!$F$12</f>
        <v>163.52163938999999</v>
      </c>
      <c r="H178" s="36">
        <f>SUMIFS(СВЦЭМ!$E$33:$E$776,СВЦЭМ!$A$33:$A$776,$A178,СВЦЭМ!$B$33:$B$776,H$155)+'СЕТ СН'!$F$12</f>
        <v>153.30517323999999</v>
      </c>
      <c r="I178" s="36">
        <f>SUMIFS(СВЦЭМ!$E$33:$E$776,СВЦЭМ!$A$33:$A$776,$A178,СВЦЭМ!$B$33:$B$776,I$155)+'СЕТ СН'!$F$12</f>
        <v>138.09712023</v>
      </c>
      <c r="J178" s="36">
        <f>SUMIFS(СВЦЭМ!$E$33:$E$776,СВЦЭМ!$A$33:$A$776,$A178,СВЦЭМ!$B$33:$B$776,J$155)+'СЕТ СН'!$F$12</f>
        <v>134.37351946999999</v>
      </c>
      <c r="K178" s="36">
        <f>SUMIFS(СВЦЭМ!$E$33:$E$776,СВЦЭМ!$A$33:$A$776,$A178,СВЦЭМ!$B$33:$B$776,K$155)+'СЕТ СН'!$F$12</f>
        <v>130.17452589999999</v>
      </c>
      <c r="L178" s="36">
        <f>SUMIFS(СВЦЭМ!$E$33:$E$776,СВЦЭМ!$A$33:$A$776,$A178,СВЦЭМ!$B$33:$B$776,L$155)+'СЕТ СН'!$F$12</f>
        <v>128.50703013</v>
      </c>
      <c r="M178" s="36">
        <f>SUMIFS(СВЦЭМ!$E$33:$E$776,СВЦЭМ!$A$33:$A$776,$A178,СВЦЭМ!$B$33:$B$776,M$155)+'СЕТ СН'!$F$12</f>
        <v>129.49104310000001</v>
      </c>
      <c r="N178" s="36">
        <f>SUMIFS(СВЦЭМ!$E$33:$E$776,СВЦЭМ!$A$33:$A$776,$A178,СВЦЭМ!$B$33:$B$776,N$155)+'СЕТ СН'!$F$12</f>
        <v>130.29558642999999</v>
      </c>
      <c r="O178" s="36">
        <f>SUMIFS(СВЦЭМ!$E$33:$E$776,СВЦЭМ!$A$33:$A$776,$A178,СВЦЭМ!$B$33:$B$776,O$155)+'СЕТ СН'!$F$12</f>
        <v>131.28153878000001</v>
      </c>
      <c r="P178" s="36">
        <f>SUMIFS(СВЦЭМ!$E$33:$E$776,СВЦЭМ!$A$33:$A$776,$A178,СВЦЭМ!$B$33:$B$776,P$155)+'СЕТ СН'!$F$12</f>
        <v>131.20527042000001</v>
      </c>
      <c r="Q178" s="36">
        <f>SUMIFS(СВЦЭМ!$E$33:$E$776,СВЦЭМ!$A$33:$A$776,$A178,СВЦЭМ!$B$33:$B$776,Q$155)+'СЕТ СН'!$F$12</f>
        <v>133.58739399000001</v>
      </c>
      <c r="R178" s="36">
        <f>SUMIFS(СВЦЭМ!$E$33:$E$776,СВЦЭМ!$A$33:$A$776,$A178,СВЦЭМ!$B$33:$B$776,R$155)+'СЕТ СН'!$F$12</f>
        <v>126.32900323</v>
      </c>
      <c r="S178" s="36">
        <f>SUMIFS(СВЦЭМ!$E$33:$E$776,СВЦЭМ!$A$33:$A$776,$A178,СВЦЭМ!$B$33:$B$776,S$155)+'СЕТ СН'!$F$12</f>
        <v>116.77270217</v>
      </c>
      <c r="T178" s="36">
        <f>SUMIFS(СВЦЭМ!$E$33:$E$776,СВЦЭМ!$A$33:$A$776,$A178,СВЦЭМ!$B$33:$B$776,T$155)+'СЕТ СН'!$F$12</f>
        <v>118.89690684</v>
      </c>
      <c r="U178" s="36">
        <f>SUMIFS(СВЦЭМ!$E$33:$E$776,СВЦЭМ!$A$33:$A$776,$A178,СВЦЭМ!$B$33:$B$776,U$155)+'СЕТ СН'!$F$12</f>
        <v>126.96172332</v>
      </c>
      <c r="V178" s="36">
        <f>SUMIFS(СВЦЭМ!$E$33:$E$776,СВЦЭМ!$A$33:$A$776,$A178,СВЦЭМ!$B$33:$B$776,V$155)+'СЕТ СН'!$F$12</f>
        <v>128.20061461</v>
      </c>
      <c r="W178" s="36">
        <f>SUMIFS(СВЦЭМ!$E$33:$E$776,СВЦЭМ!$A$33:$A$776,$A178,СВЦЭМ!$B$33:$B$776,W$155)+'СЕТ СН'!$F$12</f>
        <v>128.57274742999999</v>
      </c>
      <c r="X178" s="36">
        <f>SUMIFS(СВЦЭМ!$E$33:$E$776,СВЦЭМ!$A$33:$A$776,$A178,СВЦЭМ!$B$33:$B$776,X$155)+'СЕТ СН'!$F$12</f>
        <v>121.89542609999999</v>
      </c>
      <c r="Y178" s="36">
        <f>SUMIFS(СВЦЭМ!$E$33:$E$776,СВЦЭМ!$A$33:$A$776,$A178,СВЦЭМ!$B$33:$B$776,Y$155)+'СЕТ СН'!$F$12</f>
        <v>127.44158075</v>
      </c>
    </row>
    <row r="179" spans="1:27" ht="15.75" x14ac:dyDescent="0.2">
      <c r="A179" s="35">
        <f t="shared" si="4"/>
        <v>43732</v>
      </c>
      <c r="B179" s="36">
        <f>SUMIFS(СВЦЭМ!$E$33:$E$776,СВЦЭМ!$A$33:$A$776,$A179,СВЦЭМ!$B$33:$B$776,B$155)+'СЕТ СН'!$F$12</f>
        <v>149.43183139000001</v>
      </c>
      <c r="C179" s="36">
        <f>SUMIFS(СВЦЭМ!$E$33:$E$776,СВЦЭМ!$A$33:$A$776,$A179,СВЦЭМ!$B$33:$B$776,C$155)+'СЕТ СН'!$F$12</f>
        <v>155.07488835000001</v>
      </c>
      <c r="D179" s="36">
        <f>SUMIFS(СВЦЭМ!$E$33:$E$776,СВЦЭМ!$A$33:$A$776,$A179,СВЦЭМ!$B$33:$B$776,D$155)+'СЕТ СН'!$F$12</f>
        <v>157.3039962</v>
      </c>
      <c r="E179" s="36">
        <f>SUMIFS(СВЦЭМ!$E$33:$E$776,СВЦЭМ!$A$33:$A$776,$A179,СВЦЭМ!$B$33:$B$776,E$155)+'СЕТ СН'!$F$12</f>
        <v>158.86675406000001</v>
      </c>
      <c r="F179" s="36">
        <f>SUMIFS(СВЦЭМ!$E$33:$E$776,СВЦЭМ!$A$33:$A$776,$A179,СВЦЭМ!$B$33:$B$776,F$155)+'СЕТ СН'!$F$12</f>
        <v>157.12315645999999</v>
      </c>
      <c r="G179" s="36">
        <f>SUMIFS(СВЦЭМ!$E$33:$E$776,СВЦЭМ!$A$33:$A$776,$A179,СВЦЭМ!$B$33:$B$776,G$155)+'СЕТ СН'!$F$12</f>
        <v>154.3200545</v>
      </c>
      <c r="H179" s="36">
        <f>SUMIFS(СВЦЭМ!$E$33:$E$776,СВЦЭМ!$A$33:$A$776,$A179,СВЦЭМ!$B$33:$B$776,H$155)+'СЕТ СН'!$F$12</f>
        <v>145.17983848</v>
      </c>
      <c r="I179" s="36">
        <f>SUMIFS(СВЦЭМ!$E$33:$E$776,СВЦЭМ!$A$33:$A$776,$A179,СВЦЭМ!$B$33:$B$776,I$155)+'СЕТ СН'!$F$12</f>
        <v>135.45321996999999</v>
      </c>
      <c r="J179" s="36">
        <f>SUMIFS(СВЦЭМ!$E$33:$E$776,СВЦЭМ!$A$33:$A$776,$A179,СВЦЭМ!$B$33:$B$776,J$155)+'СЕТ СН'!$F$12</f>
        <v>133.77783353000001</v>
      </c>
      <c r="K179" s="36">
        <f>SUMIFS(СВЦЭМ!$E$33:$E$776,СВЦЭМ!$A$33:$A$776,$A179,СВЦЭМ!$B$33:$B$776,K$155)+'СЕТ СН'!$F$12</f>
        <v>134.66600855999999</v>
      </c>
      <c r="L179" s="36">
        <f>SUMIFS(СВЦЭМ!$E$33:$E$776,СВЦЭМ!$A$33:$A$776,$A179,СВЦЭМ!$B$33:$B$776,L$155)+'СЕТ СН'!$F$12</f>
        <v>135.20032502000001</v>
      </c>
      <c r="M179" s="36">
        <f>SUMIFS(СВЦЭМ!$E$33:$E$776,СВЦЭМ!$A$33:$A$776,$A179,СВЦЭМ!$B$33:$B$776,M$155)+'СЕТ СН'!$F$12</f>
        <v>133.51260579999999</v>
      </c>
      <c r="N179" s="36">
        <f>SUMIFS(СВЦЭМ!$E$33:$E$776,СВЦЭМ!$A$33:$A$776,$A179,СВЦЭМ!$B$33:$B$776,N$155)+'СЕТ СН'!$F$12</f>
        <v>132.36777094999999</v>
      </c>
      <c r="O179" s="36">
        <f>SUMIFS(СВЦЭМ!$E$33:$E$776,СВЦЭМ!$A$33:$A$776,$A179,СВЦЭМ!$B$33:$B$776,O$155)+'СЕТ СН'!$F$12</f>
        <v>132.91909351000001</v>
      </c>
      <c r="P179" s="36">
        <f>SUMIFS(СВЦЭМ!$E$33:$E$776,СВЦЭМ!$A$33:$A$776,$A179,СВЦЭМ!$B$33:$B$776,P$155)+'СЕТ СН'!$F$12</f>
        <v>132.74619537999999</v>
      </c>
      <c r="Q179" s="36">
        <f>SUMIFS(СВЦЭМ!$E$33:$E$776,СВЦЭМ!$A$33:$A$776,$A179,СВЦЭМ!$B$33:$B$776,Q$155)+'СЕТ СН'!$F$12</f>
        <v>132.67457954</v>
      </c>
      <c r="R179" s="36">
        <f>SUMIFS(СВЦЭМ!$E$33:$E$776,СВЦЭМ!$A$33:$A$776,$A179,СВЦЭМ!$B$33:$B$776,R$155)+'СЕТ СН'!$F$12</f>
        <v>124.97677474</v>
      </c>
      <c r="S179" s="36">
        <f>SUMIFS(СВЦЭМ!$E$33:$E$776,СВЦЭМ!$A$33:$A$776,$A179,СВЦЭМ!$B$33:$B$776,S$155)+'СЕТ СН'!$F$12</f>
        <v>116.52037722</v>
      </c>
      <c r="T179" s="36">
        <f>SUMIFS(СВЦЭМ!$E$33:$E$776,СВЦЭМ!$A$33:$A$776,$A179,СВЦЭМ!$B$33:$B$776,T$155)+'СЕТ СН'!$F$12</f>
        <v>118.25905839000001</v>
      </c>
      <c r="U179" s="36">
        <f>SUMIFS(СВЦЭМ!$E$33:$E$776,СВЦЭМ!$A$33:$A$776,$A179,СВЦЭМ!$B$33:$B$776,U$155)+'СЕТ СН'!$F$12</f>
        <v>123.46592129</v>
      </c>
      <c r="V179" s="36">
        <f>SUMIFS(СВЦЭМ!$E$33:$E$776,СВЦЭМ!$A$33:$A$776,$A179,СВЦЭМ!$B$33:$B$776,V$155)+'СЕТ СН'!$F$12</f>
        <v>125.0779663</v>
      </c>
      <c r="W179" s="36">
        <f>SUMIFS(СВЦЭМ!$E$33:$E$776,СВЦЭМ!$A$33:$A$776,$A179,СВЦЭМ!$B$33:$B$776,W$155)+'СЕТ СН'!$F$12</f>
        <v>122.72625648</v>
      </c>
      <c r="X179" s="36">
        <f>SUMIFS(СВЦЭМ!$E$33:$E$776,СВЦЭМ!$A$33:$A$776,$A179,СВЦЭМ!$B$33:$B$776,X$155)+'СЕТ СН'!$F$12</f>
        <v>116.83932178000001</v>
      </c>
      <c r="Y179" s="36">
        <f>SUMIFS(СВЦЭМ!$E$33:$E$776,СВЦЭМ!$A$33:$A$776,$A179,СВЦЭМ!$B$33:$B$776,Y$155)+'СЕТ СН'!$F$12</f>
        <v>125.71078445000001</v>
      </c>
    </row>
    <row r="180" spans="1:27" ht="15.75" x14ac:dyDescent="0.2">
      <c r="A180" s="35">
        <f t="shared" si="4"/>
        <v>43733</v>
      </c>
      <c r="B180" s="36">
        <f>SUMIFS(СВЦЭМ!$E$33:$E$776,СВЦЭМ!$A$33:$A$776,$A180,СВЦЭМ!$B$33:$B$776,B$155)+'СЕТ СН'!$F$12</f>
        <v>137.47789367999999</v>
      </c>
      <c r="C180" s="36">
        <f>SUMIFS(СВЦЭМ!$E$33:$E$776,СВЦЭМ!$A$33:$A$776,$A180,СВЦЭМ!$B$33:$B$776,C$155)+'СЕТ СН'!$F$12</f>
        <v>143.79331384</v>
      </c>
      <c r="D180" s="36">
        <f>SUMIFS(СВЦЭМ!$E$33:$E$776,СВЦЭМ!$A$33:$A$776,$A180,СВЦЭМ!$B$33:$B$776,D$155)+'СЕТ СН'!$F$12</f>
        <v>147.67190024999999</v>
      </c>
      <c r="E180" s="36">
        <f>SUMIFS(СВЦЭМ!$E$33:$E$776,СВЦЭМ!$A$33:$A$776,$A180,СВЦЭМ!$B$33:$B$776,E$155)+'СЕТ СН'!$F$12</f>
        <v>146.55647830999999</v>
      </c>
      <c r="F180" s="36">
        <f>SUMIFS(СВЦЭМ!$E$33:$E$776,СВЦЭМ!$A$33:$A$776,$A180,СВЦЭМ!$B$33:$B$776,F$155)+'СЕТ СН'!$F$12</f>
        <v>146.72896775999999</v>
      </c>
      <c r="G180" s="36">
        <f>SUMIFS(СВЦЭМ!$E$33:$E$776,СВЦЭМ!$A$33:$A$776,$A180,СВЦЭМ!$B$33:$B$776,G$155)+'СЕТ СН'!$F$12</f>
        <v>143.84976859</v>
      </c>
      <c r="H180" s="36">
        <f>SUMIFS(СВЦЭМ!$E$33:$E$776,СВЦЭМ!$A$33:$A$776,$A180,СВЦЭМ!$B$33:$B$776,H$155)+'СЕТ СН'!$F$12</f>
        <v>134.30574576999999</v>
      </c>
      <c r="I180" s="36">
        <f>SUMIFS(СВЦЭМ!$E$33:$E$776,СВЦЭМ!$A$33:$A$776,$A180,СВЦЭМ!$B$33:$B$776,I$155)+'СЕТ СН'!$F$12</f>
        <v>124.57125659</v>
      </c>
      <c r="J180" s="36">
        <f>SUMIFS(СВЦЭМ!$E$33:$E$776,СВЦЭМ!$A$33:$A$776,$A180,СВЦЭМ!$B$33:$B$776,J$155)+'СЕТ СН'!$F$12</f>
        <v>119.07309074</v>
      </c>
      <c r="K180" s="36">
        <f>SUMIFS(СВЦЭМ!$E$33:$E$776,СВЦЭМ!$A$33:$A$776,$A180,СВЦЭМ!$B$33:$B$776,K$155)+'СЕТ СН'!$F$12</f>
        <v>116.54701453</v>
      </c>
      <c r="L180" s="36">
        <f>SUMIFS(СВЦЭМ!$E$33:$E$776,СВЦЭМ!$A$33:$A$776,$A180,СВЦЭМ!$B$33:$B$776,L$155)+'СЕТ СН'!$F$12</f>
        <v>117.24214056</v>
      </c>
      <c r="M180" s="36">
        <f>SUMIFS(СВЦЭМ!$E$33:$E$776,СВЦЭМ!$A$33:$A$776,$A180,СВЦЭМ!$B$33:$B$776,M$155)+'СЕТ СН'!$F$12</f>
        <v>119.35886503</v>
      </c>
      <c r="N180" s="36">
        <f>SUMIFS(СВЦЭМ!$E$33:$E$776,СВЦЭМ!$A$33:$A$776,$A180,СВЦЭМ!$B$33:$B$776,N$155)+'СЕТ СН'!$F$12</f>
        <v>121.08812319</v>
      </c>
      <c r="O180" s="36">
        <f>SUMIFS(СВЦЭМ!$E$33:$E$776,СВЦЭМ!$A$33:$A$776,$A180,СВЦЭМ!$B$33:$B$776,O$155)+'СЕТ СН'!$F$12</f>
        <v>121.70766599</v>
      </c>
      <c r="P180" s="36">
        <f>SUMIFS(СВЦЭМ!$E$33:$E$776,СВЦЭМ!$A$33:$A$776,$A180,СВЦЭМ!$B$33:$B$776,P$155)+'СЕТ СН'!$F$12</f>
        <v>123.79236964</v>
      </c>
      <c r="Q180" s="36">
        <f>SUMIFS(СВЦЭМ!$E$33:$E$776,СВЦЭМ!$A$33:$A$776,$A180,СВЦЭМ!$B$33:$B$776,Q$155)+'СЕТ СН'!$F$12</f>
        <v>124.59761493000001</v>
      </c>
      <c r="R180" s="36">
        <f>SUMIFS(СВЦЭМ!$E$33:$E$776,СВЦЭМ!$A$33:$A$776,$A180,СВЦЭМ!$B$33:$B$776,R$155)+'СЕТ СН'!$F$12</f>
        <v>126.95056939</v>
      </c>
      <c r="S180" s="36">
        <f>SUMIFS(СВЦЭМ!$E$33:$E$776,СВЦЭМ!$A$33:$A$776,$A180,СВЦЭМ!$B$33:$B$776,S$155)+'СЕТ СН'!$F$12</f>
        <v>127.55979958</v>
      </c>
      <c r="T180" s="36">
        <f>SUMIFS(СВЦЭМ!$E$33:$E$776,СВЦЭМ!$A$33:$A$776,$A180,СВЦЭМ!$B$33:$B$776,T$155)+'СЕТ СН'!$F$12</f>
        <v>126.91002057999999</v>
      </c>
      <c r="U180" s="36">
        <f>SUMIFS(СВЦЭМ!$E$33:$E$776,СВЦЭМ!$A$33:$A$776,$A180,СВЦЭМ!$B$33:$B$776,U$155)+'СЕТ СН'!$F$12</f>
        <v>130.3443484</v>
      </c>
      <c r="V180" s="36">
        <f>SUMIFS(СВЦЭМ!$E$33:$E$776,СВЦЭМ!$A$33:$A$776,$A180,СВЦЭМ!$B$33:$B$776,V$155)+'СЕТ СН'!$F$12</f>
        <v>131.79295324</v>
      </c>
      <c r="W180" s="36">
        <f>SUMIFS(СВЦЭМ!$E$33:$E$776,СВЦЭМ!$A$33:$A$776,$A180,СВЦЭМ!$B$33:$B$776,W$155)+'СЕТ СН'!$F$12</f>
        <v>128.06403922999999</v>
      </c>
      <c r="X180" s="36">
        <f>SUMIFS(СВЦЭМ!$E$33:$E$776,СВЦЭМ!$A$33:$A$776,$A180,СВЦЭМ!$B$33:$B$776,X$155)+'СЕТ СН'!$F$12</f>
        <v>124.46247087</v>
      </c>
      <c r="Y180" s="36">
        <f>SUMIFS(СВЦЭМ!$E$33:$E$776,СВЦЭМ!$A$33:$A$776,$A180,СВЦЭМ!$B$33:$B$776,Y$155)+'СЕТ СН'!$F$12</f>
        <v>121.07875985</v>
      </c>
    </row>
    <row r="181" spans="1:27" ht="15.75" x14ac:dyDescent="0.2">
      <c r="A181" s="35">
        <f t="shared" si="4"/>
        <v>43734</v>
      </c>
      <c r="B181" s="36">
        <f>SUMIFS(СВЦЭМ!$E$33:$E$776,СВЦЭМ!$A$33:$A$776,$A181,СВЦЭМ!$B$33:$B$776,B$155)+'СЕТ СН'!$F$12</f>
        <v>132.34558729</v>
      </c>
      <c r="C181" s="36">
        <f>SUMIFS(СВЦЭМ!$E$33:$E$776,СВЦЭМ!$A$33:$A$776,$A181,СВЦЭМ!$B$33:$B$776,C$155)+'СЕТ СН'!$F$12</f>
        <v>141.20752397999999</v>
      </c>
      <c r="D181" s="36">
        <f>SUMIFS(СВЦЭМ!$E$33:$E$776,СВЦЭМ!$A$33:$A$776,$A181,СВЦЭМ!$B$33:$B$776,D$155)+'СЕТ СН'!$F$12</f>
        <v>147.49238876999999</v>
      </c>
      <c r="E181" s="36">
        <f>SUMIFS(СВЦЭМ!$E$33:$E$776,СВЦЭМ!$A$33:$A$776,$A181,СВЦЭМ!$B$33:$B$776,E$155)+'СЕТ СН'!$F$12</f>
        <v>149.96120307000001</v>
      </c>
      <c r="F181" s="36">
        <f>SUMIFS(СВЦЭМ!$E$33:$E$776,СВЦЭМ!$A$33:$A$776,$A181,СВЦЭМ!$B$33:$B$776,F$155)+'СЕТ СН'!$F$12</f>
        <v>147.86222319999999</v>
      </c>
      <c r="G181" s="36">
        <f>SUMIFS(СВЦЭМ!$E$33:$E$776,СВЦЭМ!$A$33:$A$776,$A181,СВЦЭМ!$B$33:$B$776,G$155)+'СЕТ СН'!$F$12</f>
        <v>145.67294813000001</v>
      </c>
      <c r="H181" s="36">
        <f>SUMIFS(СВЦЭМ!$E$33:$E$776,СВЦЭМ!$A$33:$A$776,$A181,СВЦЭМ!$B$33:$B$776,H$155)+'СЕТ СН'!$F$12</f>
        <v>135.94032347000001</v>
      </c>
      <c r="I181" s="36">
        <f>SUMIFS(СВЦЭМ!$E$33:$E$776,СВЦЭМ!$A$33:$A$776,$A181,СВЦЭМ!$B$33:$B$776,I$155)+'СЕТ СН'!$F$12</f>
        <v>129.56806091999999</v>
      </c>
      <c r="J181" s="36">
        <f>SUMIFS(СВЦЭМ!$E$33:$E$776,СВЦЭМ!$A$33:$A$776,$A181,СВЦЭМ!$B$33:$B$776,J$155)+'СЕТ СН'!$F$12</f>
        <v>131.11991624000001</v>
      </c>
      <c r="K181" s="36">
        <f>SUMIFS(СВЦЭМ!$E$33:$E$776,СВЦЭМ!$A$33:$A$776,$A181,СВЦЭМ!$B$33:$B$776,K$155)+'СЕТ СН'!$F$12</f>
        <v>130.84352333000001</v>
      </c>
      <c r="L181" s="36">
        <f>SUMIFS(СВЦЭМ!$E$33:$E$776,СВЦЭМ!$A$33:$A$776,$A181,СВЦЭМ!$B$33:$B$776,L$155)+'СЕТ СН'!$F$12</f>
        <v>132.92738317999999</v>
      </c>
      <c r="M181" s="36">
        <f>SUMIFS(СВЦЭМ!$E$33:$E$776,СВЦЭМ!$A$33:$A$776,$A181,СВЦЭМ!$B$33:$B$776,M$155)+'СЕТ СН'!$F$12</f>
        <v>130.99625147</v>
      </c>
      <c r="N181" s="36">
        <f>SUMIFS(СВЦЭМ!$E$33:$E$776,СВЦЭМ!$A$33:$A$776,$A181,СВЦЭМ!$B$33:$B$776,N$155)+'СЕТ СН'!$F$12</f>
        <v>129.57640703999999</v>
      </c>
      <c r="O181" s="36">
        <f>SUMIFS(СВЦЭМ!$E$33:$E$776,СВЦЭМ!$A$33:$A$776,$A181,СВЦЭМ!$B$33:$B$776,O$155)+'СЕТ СН'!$F$12</f>
        <v>127.7612523</v>
      </c>
      <c r="P181" s="36">
        <f>SUMIFS(СВЦЭМ!$E$33:$E$776,СВЦЭМ!$A$33:$A$776,$A181,СВЦЭМ!$B$33:$B$776,P$155)+'СЕТ СН'!$F$12</f>
        <v>129.17041649999999</v>
      </c>
      <c r="Q181" s="36">
        <f>SUMIFS(СВЦЭМ!$E$33:$E$776,СВЦЭМ!$A$33:$A$776,$A181,СВЦЭМ!$B$33:$B$776,Q$155)+'СЕТ СН'!$F$12</f>
        <v>128.94817358</v>
      </c>
      <c r="R181" s="36">
        <f>SUMIFS(СВЦЭМ!$E$33:$E$776,СВЦЭМ!$A$33:$A$776,$A181,СВЦЭМ!$B$33:$B$776,R$155)+'СЕТ СН'!$F$12</f>
        <v>126.57536131000001</v>
      </c>
      <c r="S181" s="36">
        <f>SUMIFS(СВЦЭМ!$E$33:$E$776,СВЦЭМ!$A$33:$A$776,$A181,СВЦЭМ!$B$33:$B$776,S$155)+'СЕТ СН'!$F$12</f>
        <v>114.57186992</v>
      </c>
      <c r="T181" s="36">
        <f>SUMIFS(СВЦЭМ!$E$33:$E$776,СВЦЭМ!$A$33:$A$776,$A181,СВЦЭМ!$B$33:$B$776,T$155)+'СЕТ СН'!$F$12</f>
        <v>114.59427040999999</v>
      </c>
      <c r="U181" s="36">
        <f>SUMIFS(СВЦЭМ!$E$33:$E$776,СВЦЭМ!$A$33:$A$776,$A181,СВЦЭМ!$B$33:$B$776,U$155)+'СЕТ СН'!$F$12</f>
        <v>121.38215233</v>
      </c>
      <c r="V181" s="36">
        <f>SUMIFS(СВЦЭМ!$E$33:$E$776,СВЦЭМ!$A$33:$A$776,$A181,СВЦЭМ!$B$33:$B$776,V$155)+'СЕТ СН'!$F$12</f>
        <v>124.64270684</v>
      </c>
      <c r="W181" s="36">
        <f>SUMIFS(СВЦЭМ!$E$33:$E$776,СВЦЭМ!$A$33:$A$776,$A181,СВЦЭМ!$B$33:$B$776,W$155)+'СЕТ СН'!$F$12</f>
        <v>122.53372400000001</v>
      </c>
      <c r="X181" s="36">
        <f>SUMIFS(СВЦЭМ!$E$33:$E$776,СВЦЭМ!$A$33:$A$776,$A181,СВЦЭМ!$B$33:$B$776,X$155)+'СЕТ СН'!$F$12</f>
        <v>114.91179078</v>
      </c>
      <c r="Y181" s="36">
        <f>SUMIFS(СВЦЭМ!$E$33:$E$776,СВЦЭМ!$A$33:$A$776,$A181,СВЦЭМ!$B$33:$B$776,Y$155)+'СЕТ СН'!$F$12</f>
        <v>120.33590095</v>
      </c>
    </row>
    <row r="182" spans="1:27" ht="15.75" x14ac:dyDescent="0.2">
      <c r="A182" s="35">
        <f t="shared" si="4"/>
        <v>43735</v>
      </c>
      <c r="B182" s="36">
        <f>SUMIFS(СВЦЭМ!$E$33:$E$776,СВЦЭМ!$A$33:$A$776,$A182,СВЦЭМ!$B$33:$B$776,B$155)+'СЕТ СН'!$F$12</f>
        <v>139.55538859999999</v>
      </c>
      <c r="C182" s="36">
        <f>SUMIFS(СВЦЭМ!$E$33:$E$776,СВЦЭМ!$A$33:$A$776,$A182,СВЦЭМ!$B$33:$B$776,C$155)+'СЕТ СН'!$F$12</f>
        <v>146.44008671</v>
      </c>
      <c r="D182" s="36">
        <f>SUMIFS(СВЦЭМ!$E$33:$E$776,СВЦЭМ!$A$33:$A$776,$A182,СВЦЭМ!$B$33:$B$776,D$155)+'СЕТ СН'!$F$12</f>
        <v>152.07971602000001</v>
      </c>
      <c r="E182" s="36">
        <f>SUMIFS(СВЦЭМ!$E$33:$E$776,СВЦЭМ!$A$33:$A$776,$A182,СВЦЭМ!$B$33:$B$776,E$155)+'СЕТ СН'!$F$12</f>
        <v>153.25828493</v>
      </c>
      <c r="F182" s="36">
        <f>SUMIFS(СВЦЭМ!$E$33:$E$776,СВЦЭМ!$A$33:$A$776,$A182,СВЦЭМ!$B$33:$B$776,F$155)+'СЕТ СН'!$F$12</f>
        <v>155.02232082</v>
      </c>
      <c r="G182" s="36">
        <f>SUMIFS(СВЦЭМ!$E$33:$E$776,СВЦЭМ!$A$33:$A$776,$A182,СВЦЭМ!$B$33:$B$776,G$155)+'СЕТ СН'!$F$12</f>
        <v>149.98564721</v>
      </c>
      <c r="H182" s="36">
        <f>SUMIFS(СВЦЭМ!$E$33:$E$776,СВЦЭМ!$A$33:$A$776,$A182,СВЦЭМ!$B$33:$B$776,H$155)+'СЕТ СН'!$F$12</f>
        <v>141.00410235999999</v>
      </c>
      <c r="I182" s="36">
        <f>SUMIFS(СВЦЭМ!$E$33:$E$776,СВЦЭМ!$A$33:$A$776,$A182,СВЦЭМ!$B$33:$B$776,I$155)+'СЕТ СН'!$F$12</f>
        <v>129.31849955000001</v>
      </c>
      <c r="J182" s="36">
        <f>SUMIFS(СВЦЭМ!$E$33:$E$776,СВЦЭМ!$A$33:$A$776,$A182,СВЦЭМ!$B$33:$B$776,J$155)+'СЕТ СН'!$F$12</f>
        <v>134.60897574000001</v>
      </c>
      <c r="K182" s="36">
        <f>SUMIFS(СВЦЭМ!$E$33:$E$776,СВЦЭМ!$A$33:$A$776,$A182,СВЦЭМ!$B$33:$B$776,K$155)+'СЕТ СН'!$F$12</f>
        <v>136.53329912000001</v>
      </c>
      <c r="L182" s="36">
        <f>SUMIFS(СВЦЭМ!$E$33:$E$776,СВЦЭМ!$A$33:$A$776,$A182,СВЦЭМ!$B$33:$B$776,L$155)+'СЕТ СН'!$F$12</f>
        <v>135.49002379999999</v>
      </c>
      <c r="M182" s="36">
        <f>SUMIFS(СВЦЭМ!$E$33:$E$776,СВЦЭМ!$A$33:$A$776,$A182,СВЦЭМ!$B$33:$B$776,M$155)+'СЕТ СН'!$F$12</f>
        <v>134.79565271000001</v>
      </c>
      <c r="N182" s="36">
        <f>SUMIFS(СВЦЭМ!$E$33:$E$776,СВЦЭМ!$A$33:$A$776,$A182,СВЦЭМ!$B$33:$B$776,N$155)+'СЕТ СН'!$F$12</f>
        <v>131.86499058000001</v>
      </c>
      <c r="O182" s="36">
        <f>SUMIFS(СВЦЭМ!$E$33:$E$776,СВЦЭМ!$A$33:$A$776,$A182,СВЦЭМ!$B$33:$B$776,O$155)+'СЕТ СН'!$F$12</f>
        <v>131.30832278</v>
      </c>
      <c r="P182" s="36">
        <f>SUMIFS(СВЦЭМ!$E$33:$E$776,СВЦЭМ!$A$33:$A$776,$A182,СВЦЭМ!$B$33:$B$776,P$155)+'СЕТ СН'!$F$12</f>
        <v>129.99672099</v>
      </c>
      <c r="Q182" s="36">
        <f>SUMIFS(СВЦЭМ!$E$33:$E$776,СВЦЭМ!$A$33:$A$776,$A182,СВЦЭМ!$B$33:$B$776,Q$155)+'СЕТ СН'!$F$12</f>
        <v>130.66838874999999</v>
      </c>
      <c r="R182" s="36">
        <f>SUMIFS(СВЦЭМ!$E$33:$E$776,СВЦЭМ!$A$33:$A$776,$A182,СВЦЭМ!$B$33:$B$776,R$155)+'СЕТ СН'!$F$12</f>
        <v>133.45564339000001</v>
      </c>
      <c r="S182" s="36">
        <f>SUMIFS(СВЦЭМ!$E$33:$E$776,СВЦЭМ!$A$33:$A$776,$A182,СВЦЭМ!$B$33:$B$776,S$155)+'СЕТ СН'!$F$12</f>
        <v>133.79412590999999</v>
      </c>
      <c r="T182" s="36">
        <f>SUMIFS(СВЦЭМ!$E$33:$E$776,СВЦЭМ!$A$33:$A$776,$A182,СВЦЭМ!$B$33:$B$776,T$155)+'СЕТ СН'!$F$12</f>
        <v>136.68775392000001</v>
      </c>
      <c r="U182" s="36">
        <f>SUMIFS(СВЦЭМ!$E$33:$E$776,СВЦЭМ!$A$33:$A$776,$A182,СВЦЭМ!$B$33:$B$776,U$155)+'СЕТ СН'!$F$12</f>
        <v>131.37830514000001</v>
      </c>
      <c r="V182" s="36">
        <f>SUMIFS(СВЦЭМ!$E$33:$E$776,СВЦЭМ!$A$33:$A$776,$A182,СВЦЭМ!$B$33:$B$776,V$155)+'СЕТ СН'!$F$12</f>
        <v>123.46262780000001</v>
      </c>
      <c r="W182" s="36">
        <f>SUMIFS(СВЦЭМ!$E$33:$E$776,СВЦЭМ!$A$33:$A$776,$A182,СВЦЭМ!$B$33:$B$776,W$155)+'СЕТ СН'!$F$12</f>
        <v>120.50884506</v>
      </c>
      <c r="X182" s="36">
        <f>SUMIFS(СВЦЭМ!$E$33:$E$776,СВЦЭМ!$A$33:$A$776,$A182,СВЦЭМ!$B$33:$B$776,X$155)+'СЕТ СН'!$F$12</f>
        <v>114.18414101</v>
      </c>
      <c r="Y182" s="36">
        <f>SUMIFS(СВЦЭМ!$E$33:$E$776,СВЦЭМ!$A$33:$A$776,$A182,СВЦЭМ!$B$33:$B$776,Y$155)+'СЕТ СН'!$F$12</f>
        <v>116.48044315999999</v>
      </c>
    </row>
    <row r="183" spans="1:27" ht="15.75" x14ac:dyDescent="0.2">
      <c r="A183" s="35">
        <f t="shared" si="4"/>
        <v>43736</v>
      </c>
      <c r="B183" s="36">
        <f>SUMIFS(СВЦЭМ!$E$33:$E$776,СВЦЭМ!$A$33:$A$776,$A183,СВЦЭМ!$B$33:$B$776,B$155)+'СЕТ СН'!$F$12</f>
        <v>143.29503449000001</v>
      </c>
      <c r="C183" s="36">
        <f>SUMIFS(СВЦЭМ!$E$33:$E$776,СВЦЭМ!$A$33:$A$776,$A183,СВЦЭМ!$B$33:$B$776,C$155)+'СЕТ СН'!$F$12</f>
        <v>147.88847838999999</v>
      </c>
      <c r="D183" s="36">
        <f>SUMIFS(СВЦЭМ!$E$33:$E$776,СВЦЭМ!$A$33:$A$776,$A183,СВЦЭМ!$B$33:$B$776,D$155)+'СЕТ СН'!$F$12</f>
        <v>151.32890207</v>
      </c>
      <c r="E183" s="36">
        <f>SUMIFS(СВЦЭМ!$E$33:$E$776,СВЦЭМ!$A$33:$A$776,$A183,СВЦЭМ!$B$33:$B$776,E$155)+'СЕТ СН'!$F$12</f>
        <v>151.88862269000001</v>
      </c>
      <c r="F183" s="36">
        <f>SUMIFS(СВЦЭМ!$E$33:$E$776,СВЦЭМ!$A$33:$A$776,$A183,СВЦЭМ!$B$33:$B$776,F$155)+'СЕТ СН'!$F$12</f>
        <v>150.53319346000001</v>
      </c>
      <c r="G183" s="36">
        <f>SUMIFS(СВЦЭМ!$E$33:$E$776,СВЦЭМ!$A$33:$A$776,$A183,СВЦЭМ!$B$33:$B$776,G$155)+'СЕТ СН'!$F$12</f>
        <v>150.12935780999999</v>
      </c>
      <c r="H183" s="36">
        <f>SUMIFS(СВЦЭМ!$E$33:$E$776,СВЦЭМ!$A$33:$A$776,$A183,СВЦЭМ!$B$33:$B$776,H$155)+'СЕТ СН'!$F$12</f>
        <v>146.06656045</v>
      </c>
      <c r="I183" s="36">
        <f>SUMIFS(СВЦЭМ!$E$33:$E$776,СВЦЭМ!$A$33:$A$776,$A183,СВЦЭМ!$B$33:$B$776,I$155)+'СЕТ СН'!$F$12</f>
        <v>139.51971488999999</v>
      </c>
      <c r="J183" s="36">
        <f>SUMIFS(СВЦЭМ!$E$33:$E$776,СВЦЭМ!$A$33:$A$776,$A183,СВЦЭМ!$B$33:$B$776,J$155)+'СЕТ СН'!$F$12</f>
        <v>128.89520862000001</v>
      </c>
      <c r="K183" s="36">
        <f>SUMIFS(СВЦЭМ!$E$33:$E$776,СВЦЭМ!$A$33:$A$776,$A183,СВЦЭМ!$B$33:$B$776,K$155)+'СЕТ СН'!$F$12</f>
        <v>130.75739948</v>
      </c>
      <c r="L183" s="36">
        <f>SUMIFS(СВЦЭМ!$E$33:$E$776,СВЦЭМ!$A$33:$A$776,$A183,СВЦЭМ!$B$33:$B$776,L$155)+'СЕТ СН'!$F$12</f>
        <v>131.35738989000001</v>
      </c>
      <c r="M183" s="36">
        <f>SUMIFS(СВЦЭМ!$E$33:$E$776,СВЦЭМ!$A$33:$A$776,$A183,СВЦЭМ!$B$33:$B$776,M$155)+'СЕТ СН'!$F$12</f>
        <v>127.22351143</v>
      </c>
      <c r="N183" s="36">
        <f>SUMIFS(СВЦЭМ!$E$33:$E$776,СВЦЭМ!$A$33:$A$776,$A183,СВЦЭМ!$B$33:$B$776,N$155)+'СЕТ СН'!$F$12</f>
        <v>125.33539740000001</v>
      </c>
      <c r="O183" s="36">
        <f>SUMIFS(СВЦЭМ!$E$33:$E$776,СВЦЭМ!$A$33:$A$776,$A183,СВЦЭМ!$B$33:$B$776,O$155)+'СЕТ СН'!$F$12</f>
        <v>125.15920299</v>
      </c>
      <c r="P183" s="36">
        <f>SUMIFS(СВЦЭМ!$E$33:$E$776,СВЦЭМ!$A$33:$A$776,$A183,СВЦЭМ!$B$33:$B$776,P$155)+'СЕТ СН'!$F$12</f>
        <v>125.72850938000001</v>
      </c>
      <c r="Q183" s="36">
        <f>SUMIFS(СВЦЭМ!$E$33:$E$776,СВЦЭМ!$A$33:$A$776,$A183,СВЦЭМ!$B$33:$B$776,Q$155)+'СЕТ СН'!$F$12</f>
        <v>126.67784598999999</v>
      </c>
      <c r="R183" s="36">
        <f>SUMIFS(СВЦЭМ!$E$33:$E$776,СВЦЭМ!$A$33:$A$776,$A183,СВЦЭМ!$B$33:$B$776,R$155)+'СЕТ СН'!$F$12</f>
        <v>117.78192374</v>
      </c>
      <c r="S183" s="36">
        <f>SUMIFS(СВЦЭМ!$E$33:$E$776,СВЦЭМ!$A$33:$A$776,$A183,СВЦЭМ!$B$33:$B$776,S$155)+'СЕТ СН'!$F$12</f>
        <v>111.51610031</v>
      </c>
      <c r="T183" s="36">
        <f>SUMIFS(СВЦЭМ!$E$33:$E$776,СВЦЭМ!$A$33:$A$776,$A183,СВЦЭМ!$B$33:$B$776,T$155)+'СЕТ СН'!$F$12</f>
        <v>113.96984618</v>
      </c>
      <c r="U183" s="36">
        <f>SUMIFS(СВЦЭМ!$E$33:$E$776,СВЦЭМ!$A$33:$A$776,$A183,СВЦЭМ!$B$33:$B$776,U$155)+'СЕТ СН'!$F$12</f>
        <v>120.27461721</v>
      </c>
      <c r="V183" s="36">
        <f>SUMIFS(СВЦЭМ!$E$33:$E$776,СВЦЭМ!$A$33:$A$776,$A183,СВЦЭМ!$B$33:$B$776,V$155)+'СЕТ СН'!$F$12</f>
        <v>122.95009157</v>
      </c>
      <c r="W183" s="36">
        <f>SUMIFS(СВЦЭМ!$E$33:$E$776,СВЦЭМ!$A$33:$A$776,$A183,СВЦЭМ!$B$33:$B$776,W$155)+'СЕТ СН'!$F$12</f>
        <v>120.89599059</v>
      </c>
      <c r="X183" s="36">
        <f>SUMIFS(СВЦЭМ!$E$33:$E$776,СВЦЭМ!$A$33:$A$776,$A183,СВЦЭМ!$B$33:$B$776,X$155)+'СЕТ СН'!$F$12</f>
        <v>116.001604</v>
      </c>
      <c r="Y183" s="36">
        <f>SUMIFS(СВЦЭМ!$E$33:$E$776,СВЦЭМ!$A$33:$A$776,$A183,СВЦЭМ!$B$33:$B$776,Y$155)+'СЕТ СН'!$F$12</f>
        <v>125.49233718000001</v>
      </c>
    </row>
    <row r="184" spans="1:27" ht="15.75" x14ac:dyDescent="0.2">
      <c r="A184" s="35">
        <f t="shared" si="4"/>
        <v>43737</v>
      </c>
      <c r="B184" s="36">
        <f>SUMIFS(СВЦЭМ!$E$33:$E$776,СВЦЭМ!$A$33:$A$776,$A184,СВЦЭМ!$B$33:$B$776,B$155)+'СЕТ СН'!$F$12</f>
        <v>140.11096252999999</v>
      </c>
      <c r="C184" s="36">
        <f>SUMIFS(СВЦЭМ!$E$33:$E$776,СВЦЭМ!$A$33:$A$776,$A184,СВЦЭМ!$B$33:$B$776,C$155)+'СЕТ СН'!$F$12</f>
        <v>145.24507774</v>
      </c>
      <c r="D184" s="36">
        <f>SUMIFS(СВЦЭМ!$E$33:$E$776,СВЦЭМ!$A$33:$A$776,$A184,СВЦЭМ!$B$33:$B$776,D$155)+'СЕТ СН'!$F$12</f>
        <v>148.01638456000001</v>
      </c>
      <c r="E184" s="36">
        <f>SUMIFS(СВЦЭМ!$E$33:$E$776,СВЦЭМ!$A$33:$A$776,$A184,СВЦЭМ!$B$33:$B$776,E$155)+'СЕТ СН'!$F$12</f>
        <v>149.52277712</v>
      </c>
      <c r="F184" s="36">
        <f>SUMIFS(СВЦЭМ!$E$33:$E$776,СВЦЭМ!$A$33:$A$776,$A184,СВЦЭМ!$B$33:$B$776,F$155)+'СЕТ СН'!$F$12</f>
        <v>149.90537755</v>
      </c>
      <c r="G184" s="36">
        <f>SUMIFS(СВЦЭМ!$E$33:$E$776,СВЦЭМ!$A$33:$A$776,$A184,СВЦЭМ!$B$33:$B$776,G$155)+'СЕТ СН'!$F$12</f>
        <v>148.28883325999999</v>
      </c>
      <c r="H184" s="36">
        <f>SUMIFS(СВЦЭМ!$E$33:$E$776,СВЦЭМ!$A$33:$A$776,$A184,СВЦЭМ!$B$33:$B$776,H$155)+'СЕТ СН'!$F$12</f>
        <v>144.66747570000001</v>
      </c>
      <c r="I184" s="36">
        <f>SUMIFS(СВЦЭМ!$E$33:$E$776,СВЦЭМ!$A$33:$A$776,$A184,СВЦЭМ!$B$33:$B$776,I$155)+'СЕТ СН'!$F$12</f>
        <v>141.90148388</v>
      </c>
      <c r="J184" s="36">
        <f>SUMIFS(СВЦЭМ!$E$33:$E$776,СВЦЭМ!$A$33:$A$776,$A184,СВЦЭМ!$B$33:$B$776,J$155)+'СЕТ СН'!$F$12</f>
        <v>133.73031864999999</v>
      </c>
      <c r="K184" s="36">
        <f>SUMIFS(СВЦЭМ!$E$33:$E$776,СВЦЭМ!$A$33:$A$776,$A184,СВЦЭМ!$B$33:$B$776,K$155)+'СЕТ СН'!$F$12</f>
        <v>128.77109844</v>
      </c>
      <c r="L184" s="36">
        <f>SUMIFS(СВЦЭМ!$E$33:$E$776,СВЦЭМ!$A$33:$A$776,$A184,СВЦЭМ!$B$33:$B$776,L$155)+'СЕТ СН'!$F$12</f>
        <v>130.1675998</v>
      </c>
      <c r="M184" s="36">
        <f>SUMIFS(СВЦЭМ!$E$33:$E$776,СВЦЭМ!$A$33:$A$776,$A184,СВЦЭМ!$B$33:$B$776,M$155)+'СЕТ СН'!$F$12</f>
        <v>126.92731703</v>
      </c>
      <c r="N184" s="36">
        <f>SUMIFS(СВЦЭМ!$E$33:$E$776,СВЦЭМ!$A$33:$A$776,$A184,СВЦЭМ!$B$33:$B$776,N$155)+'СЕТ СН'!$F$12</f>
        <v>126.42731078</v>
      </c>
      <c r="O184" s="36">
        <f>SUMIFS(СВЦЭМ!$E$33:$E$776,СВЦЭМ!$A$33:$A$776,$A184,СВЦЭМ!$B$33:$B$776,O$155)+'СЕТ СН'!$F$12</f>
        <v>126.90317845</v>
      </c>
      <c r="P184" s="36">
        <f>SUMIFS(СВЦЭМ!$E$33:$E$776,СВЦЭМ!$A$33:$A$776,$A184,СВЦЭМ!$B$33:$B$776,P$155)+'СЕТ СН'!$F$12</f>
        <v>129.39619855999999</v>
      </c>
      <c r="Q184" s="36">
        <f>SUMIFS(СВЦЭМ!$E$33:$E$776,СВЦЭМ!$A$33:$A$776,$A184,СВЦЭМ!$B$33:$B$776,Q$155)+'СЕТ СН'!$F$12</f>
        <v>130.82518981000001</v>
      </c>
      <c r="R184" s="36">
        <f>SUMIFS(СВЦЭМ!$E$33:$E$776,СВЦЭМ!$A$33:$A$776,$A184,СВЦЭМ!$B$33:$B$776,R$155)+'СЕТ СН'!$F$12</f>
        <v>121.76431511</v>
      </c>
      <c r="S184" s="36">
        <f>SUMIFS(СВЦЭМ!$E$33:$E$776,СВЦЭМ!$A$33:$A$776,$A184,СВЦЭМ!$B$33:$B$776,S$155)+'СЕТ СН'!$F$12</f>
        <v>114.26002434999999</v>
      </c>
      <c r="T184" s="36">
        <f>SUMIFS(СВЦЭМ!$E$33:$E$776,СВЦЭМ!$A$33:$A$776,$A184,СВЦЭМ!$B$33:$B$776,T$155)+'СЕТ СН'!$F$12</f>
        <v>117.89118967</v>
      </c>
      <c r="U184" s="36">
        <f>SUMIFS(СВЦЭМ!$E$33:$E$776,СВЦЭМ!$A$33:$A$776,$A184,СВЦЭМ!$B$33:$B$776,U$155)+'СЕТ СН'!$F$12</f>
        <v>124.94327997000001</v>
      </c>
      <c r="V184" s="36">
        <f>SUMIFS(СВЦЭМ!$E$33:$E$776,СВЦЭМ!$A$33:$A$776,$A184,СВЦЭМ!$B$33:$B$776,V$155)+'СЕТ СН'!$F$12</f>
        <v>127.45909863999999</v>
      </c>
      <c r="W184" s="36">
        <f>SUMIFS(СВЦЭМ!$E$33:$E$776,СВЦЭМ!$A$33:$A$776,$A184,СВЦЭМ!$B$33:$B$776,W$155)+'СЕТ СН'!$F$12</f>
        <v>125.63465006</v>
      </c>
      <c r="X184" s="36">
        <f>SUMIFS(СВЦЭМ!$E$33:$E$776,СВЦЭМ!$A$33:$A$776,$A184,СВЦЭМ!$B$33:$B$776,X$155)+'СЕТ СН'!$F$12</f>
        <v>118.09872624</v>
      </c>
      <c r="Y184" s="36">
        <f>SUMIFS(СВЦЭМ!$E$33:$E$776,СВЦЭМ!$A$33:$A$776,$A184,СВЦЭМ!$B$33:$B$776,Y$155)+'СЕТ СН'!$F$12</f>
        <v>116.93642745</v>
      </c>
    </row>
    <row r="185" spans="1:27" ht="15.75" x14ac:dyDescent="0.2">
      <c r="A185" s="35">
        <f t="shared" si="4"/>
        <v>43738</v>
      </c>
      <c r="B185" s="36">
        <f>SUMIFS(СВЦЭМ!$E$33:$E$776,СВЦЭМ!$A$33:$A$776,$A185,СВЦЭМ!$B$33:$B$776,B$155)+'СЕТ СН'!$F$12</f>
        <v>128.47060862000001</v>
      </c>
      <c r="C185" s="36">
        <f>SUMIFS(СВЦЭМ!$E$33:$E$776,СВЦЭМ!$A$33:$A$776,$A185,СВЦЭМ!$B$33:$B$776,C$155)+'СЕТ СН'!$F$12</f>
        <v>135.65804467000001</v>
      </c>
      <c r="D185" s="36">
        <f>SUMIFS(СВЦЭМ!$E$33:$E$776,СВЦЭМ!$A$33:$A$776,$A185,СВЦЭМ!$B$33:$B$776,D$155)+'СЕТ СН'!$F$12</f>
        <v>139.03379583</v>
      </c>
      <c r="E185" s="36">
        <f>SUMIFS(СВЦЭМ!$E$33:$E$776,СВЦЭМ!$A$33:$A$776,$A185,СВЦЭМ!$B$33:$B$776,E$155)+'СЕТ СН'!$F$12</f>
        <v>142.04921590999999</v>
      </c>
      <c r="F185" s="36">
        <f>SUMIFS(СВЦЭМ!$E$33:$E$776,СВЦЭМ!$A$33:$A$776,$A185,СВЦЭМ!$B$33:$B$776,F$155)+'СЕТ СН'!$F$12</f>
        <v>140.48894118999999</v>
      </c>
      <c r="G185" s="36">
        <f>SUMIFS(СВЦЭМ!$E$33:$E$776,СВЦЭМ!$A$33:$A$776,$A185,СВЦЭМ!$B$33:$B$776,G$155)+'СЕТ СН'!$F$12</f>
        <v>137.18248592</v>
      </c>
      <c r="H185" s="36">
        <f>SUMIFS(СВЦЭМ!$E$33:$E$776,СВЦЭМ!$A$33:$A$776,$A185,СВЦЭМ!$B$33:$B$776,H$155)+'СЕТ СН'!$F$12</f>
        <v>125.68206936</v>
      </c>
      <c r="I185" s="36">
        <f>SUMIFS(СВЦЭМ!$E$33:$E$776,СВЦЭМ!$A$33:$A$776,$A185,СВЦЭМ!$B$33:$B$776,I$155)+'СЕТ СН'!$F$12</f>
        <v>122.99140994</v>
      </c>
      <c r="J185" s="36">
        <f>SUMIFS(СВЦЭМ!$E$33:$E$776,СВЦЭМ!$A$33:$A$776,$A185,СВЦЭМ!$B$33:$B$776,J$155)+'СЕТ СН'!$F$12</f>
        <v>126.49105385999999</v>
      </c>
      <c r="K185" s="36">
        <f>SUMIFS(СВЦЭМ!$E$33:$E$776,СВЦЭМ!$A$33:$A$776,$A185,СВЦЭМ!$B$33:$B$776,K$155)+'СЕТ СН'!$F$12</f>
        <v>127.30964304</v>
      </c>
      <c r="L185" s="36">
        <f>SUMIFS(СВЦЭМ!$E$33:$E$776,СВЦЭМ!$A$33:$A$776,$A185,СВЦЭМ!$B$33:$B$776,L$155)+'СЕТ СН'!$F$12</f>
        <v>126.16701111</v>
      </c>
      <c r="M185" s="36">
        <f>SUMIFS(СВЦЭМ!$E$33:$E$776,СВЦЭМ!$A$33:$A$776,$A185,СВЦЭМ!$B$33:$B$776,M$155)+'СЕТ СН'!$F$12</f>
        <v>120.70286681</v>
      </c>
      <c r="N185" s="36">
        <f>SUMIFS(СВЦЭМ!$E$33:$E$776,СВЦЭМ!$A$33:$A$776,$A185,СВЦЭМ!$B$33:$B$776,N$155)+'СЕТ СН'!$F$12</f>
        <v>118.72321216</v>
      </c>
      <c r="O185" s="36">
        <f>SUMIFS(СВЦЭМ!$E$33:$E$776,СВЦЭМ!$A$33:$A$776,$A185,СВЦЭМ!$B$33:$B$776,O$155)+'СЕТ СН'!$F$12</f>
        <v>114.53968767000001</v>
      </c>
      <c r="P185" s="36">
        <f>SUMIFS(СВЦЭМ!$E$33:$E$776,СВЦЭМ!$A$33:$A$776,$A185,СВЦЭМ!$B$33:$B$776,P$155)+'СЕТ СН'!$F$12</f>
        <v>116.04612019</v>
      </c>
      <c r="Q185" s="36">
        <f>SUMIFS(СВЦЭМ!$E$33:$E$776,СВЦЭМ!$A$33:$A$776,$A185,СВЦЭМ!$B$33:$B$776,Q$155)+'СЕТ СН'!$F$12</f>
        <v>117.24791817000001</v>
      </c>
      <c r="R185" s="36">
        <f>SUMIFS(СВЦЭМ!$E$33:$E$776,СВЦЭМ!$A$33:$A$776,$A185,СВЦЭМ!$B$33:$B$776,R$155)+'СЕТ СН'!$F$12</f>
        <v>109.95354955000001</v>
      </c>
      <c r="S185" s="36">
        <f>SUMIFS(СВЦЭМ!$E$33:$E$776,СВЦЭМ!$A$33:$A$776,$A185,СВЦЭМ!$B$33:$B$776,S$155)+'СЕТ СН'!$F$12</f>
        <v>111.31113567</v>
      </c>
      <c r="T185" s="36">
        <f>SUMIFS(СВЦЭМ!$E$33:$E$776,СВЦЭМ!$A$33:$A$776,$A185,СВЦЭМ!$B$33:$B$776,T$155)+'СЕТ СН'!$F$12</f>
        <v>114.33865989</v>
      </c>
      <c r="U185" s="36">
        <f>SUMIFS(СВЦЭМ!$E$33:$E$776,СВЦЭМ!$A$33:$A$776,$A185,СВЦЭМ!$B$33:$B$776,U$155)+'СЕТ СН'!$F$12</f>
        <v>120.55029922999999</v>
      </c>
      <c r="V185" s="36">
        <f>SUMIFS(СВЦЭМ!$E$33:$E$776,СВЦЭМ!$A$33:$A$776,$A185,СВЦЭМ!$B$33:$B$776,V$155)+'СЕТ СН'!$F$12</f>
        <v>121.66423451</v>
      </c>
      <c r="W185" s="36">
        <f>SUMIFS(СВЦЭМ!$E$33:$E$776,СВЦЭМ!$A$33:$A$776,$A185,СВЦЭМ!$B$33:$B$776,W$155)+'СЕТ СН'!$F$12</f>
        <v>120.12268482</v>
      </c>
      <c r="X185" s="36">
        <f>SUMIFS(СВЦЭМ!$E$33:$E$776,СВЦЭМ!$A$33:$A$776,$A185,СВЦЭМ!$B$33:$B$776,X$155)+'СЕТ СН'!$F$12</f>
        <v>113.68045308000001</v>
      </c>
      <c r="Y185" s="36">
        <f>SUMIFS(СВЦЭМ!$E$33:$E$776,СВЦЭМ!$A$33:$A$776,$A185,СВЦЭМ!$B$33:$B$776,Y$155)+'СЕТ СН'!$F$12</f>
        <v>108.77930797</v>
      </c>
    </row>
    <row r="186" spans="1:27" ht="15.75" hidden="1" x14ac:dyDescent="0.2">
      <c r="A186" s="35">
        <f t="shared" si="4"/>
        <v>43739</v>
      </c>
      <c r="B186" s="36">
        <f>SUMIFS(СВЦЭМ!$E$33:$E$776,СВЦЭМ!$A$33:$A$776,$A186,СВЦЭМ!$B$33:$B$776,B$155)+'СЕТ СН'!$F$12</f>
        <v>0</v>
      </c>
      <c r="C186" s="36">
        <f>SUMIFS(СВЦЭМ!$E$33:$E$776,СВЦЭМ!$A$33:$A$776,$A186,СВЦЭМ!$B$33:$B$776,C$155)+'СЕТ СН'!$F$12</f>
        <v>0</v>
      </c>
      <c r="D186" s="36">
        <f>SUMIFS(СВЦЭМ!$E$33:$E$776,СВЦЭМ!$A$33:$A$776,$A186,СВЦЭМ!$B$33:$B$776,D$155)+'СЕТ СН'!$F$12</f>
        <v>0</v>
      </c>
      <c r="E186" s="36">
        <f>SUMIFS(СВЦЭМ!$E$33:$E$776,СВЦЭМ!$A$33:$A$776,$A186,СВЦЭМ!$B$33:$B$776,E$155)+'СЕТ СН'!$F$12</f>
        <v>0</v>
      </c>
      <c r="F186" s="36">
        <f>SUMIFS(СВЦЭМ!$E$33:$E$776,СВЦЭМ!$A$33:$A$776,$A186,СВЦЭМ!$B$33:$B$776,F$155)+'СЕТ СН'!$F$12</f>
        <v>0</v>
      </c>
      <c r="G186" s="36">
        <f>SUMIFS(СВЦЭМ!$E$33:$E$776,СВЦЭМ!$A$33:$A$776,$A186,СВЦЭМ!$B$33:$B$776,G$155)+'СЕТ СН'!$F$12</f>
        <v>0</v>
      </c>
      <c r="H186" s="36">
        <f>SUMIFS(СВЦЭМ!$E$33:$E$776,СВЦЭМ!$A$33:$A$776,$A186,СВЦЭМ!$B$33:$B$776,H$155)+'СЕТ СН'!$F$12</f>
        <v>0</v>
      </c>
      <c r="I186" s="36">
        <f>SUMIFS(СВЦЭМ!$E$33:$E$776,СВЦЭМ!$A$33:$A$776,$A186,СВЦЭМ!$B$33:$B$776,I$155)+'СЕТ СН'!$F$12</f>
        <v>0</v>
      </c>
      <c r="J186" s="36">
        <f>SUMIFS(СВЦЭМ!$E$33:$E$776,СВЦЭМ!$A$33:$A$776,$A186,СВЦЭМ!$B$33:$B$776,J$155)+'СЕТ СН'!$F$12</f>
        <v>0</v>
      </c>
      <c r="K186" s="36">
        <f>SUMIFS(СВЦЭМ!$E$33:$E$776,СВЦЭМ!$A$33:$A$776,$A186,СВЦЭМ!$B$33:$B$776,K$155)+'СЕТ СН'!$F$12</f>
        <v>0</v>
      </c>
      <c r="L186" s="36">
        <f>SUMIFS(СВЦЭМ!$E$33:$E$776,СВЦЭМ!$A$33:$A$776,$A186,СВЦЭМ!$B$33:$B$776,L$155)+'СЕТ СН'!$F$12</f>
        <v>0</v>
      </c>
      <c r="M186" s="36">
        <f>SUMIFS(СВЦЭМ!$E$33:$E$776,СВЦЭМ!$A$33:$A$776,$A186,СВЦЭМ!$B$33:$B$776,M$155)+'СЕТ СН'!$F$12</f>
        <v>0</v>
      </c>
      <c r="N186" s="36">
        <f>SUMIFS(СВЦЭМ!$E$33:$E$776,СВЦЭМ!$A$33:$A$776,$A186,СВЦЭМ!$B$33:$B$776,N$155)+'СЕТ СН'!$F$12</f>
        <v>0</v>
      </c>
      <c r="O186" s="36">
        <f>SUMIFS(СВЦЭМ!$E$33:$E$776,СВЦЭМ!$A$33:$A$776,$A186,СВЦЭМ!$B$33:$B$776,O$155)+'СЕТ СН'!$F$12</f>
        <v>0</v>
      </c>
      <c r="P186" s="36">
        <f>SUMIFS(СВЦЭМ!$E$33:$E$776,СВЦЭМ!$A$33:$A$776,$A186,СВЦЭМ!$B$33:$B$776,P$155)+'СЕТ СН'!$F$12</f>
        <v>0</v>
      </c>
      <c r="Q186" s="36">
        <f>SUMIFS(СВЦЭМ!$E$33:$E$776,СВЦЭМ!$A$33:$A$776,$A186,СВЦЭМ!$B$33:$B$776,Q$155)+'СЕТ СН'!$F$12</f>
        <v>0</v>
      </c>
      <c r="R186" s="36">
        <f>SUMIFS(СВЦЭМ!$E$33:$E$776,СВЦЭМ!$A$33:$A$776,$A186,СВЦЭМ!$B$33:$B$776,R$155)+'СЕТ СН'!$F$12</f>
        <v>0</v>
      </c>
      <c r="S186" s="36">
        <f>SUMIFS(СВЦЭМ!$E$33:$E$776,СВЦЭМ!$A$33:$A$776,$A186,СВЦЭМ!$B$33:$B$776,S$155)+'СЕТ СН'!$F$12</f>
        <v>0</v>
      </c>
      <c r="T186" s="36">
        <f>SUMIFS(СВЦЭМ!$E$33:$E$776,СВЦЭМ!$A$33:$A$776,$A186,СВЦЭМ!$B$33:$B$776,T$155)+'СЕТ СН'!$F$12</f>
        <v>0</v>
      </c>
      <c r="U186" s="36">
        <f>SUMIFS(СВЦЭМ!$E$33:$E$776,СВЦЭМ!$A$33:$A$776,$A186,СВЦЭМ!$B$33:$B$776,U$155)+'СЕТ СН'!$F$12</f>
        <v>0</v>
      </c>
      <c r="V186" s="36">
        <f>SUMIFS(СВЦЭМ!$E$33:$E$776,СВЦЭМ!$A$33:$A$776,$A186,СВЦЭМ!$B$33:$B$776,V$155)+'СЕТ СН'!$F$12</f>
        <v>0</v>
      </c>
      <c r="W186" s="36">
        <f>SUMIFS(СВЦЭМ!$E$33:$E$776,СВЦЭМ!$A$33:$A$776,$A186,СВЦЭМ!$B$33:$B$776,W$155)+'СЕТ СН'!$F$12</f>
        <v>0</v>
      </c>
      <c r="X186" s="36">
        <f>SUMIFS(СВЦЭМ!$E$33:$E$776,СВЦЭМ!$A$33:$A$776,$A186,СВЦЭМ!$B$33:$B$776,X$155)+'СЕТ СН'!$F$12</f>
        <v>0</v>
      </c>
      <c r="Y186" s="36">
        <f>SUMIFS(СВЦЭМ!$E$33:$E$776,СВЦЭМ!$A$33:$A$776,$A186,СВЦЭМ!$B$33:$B$776,Y$155)+'СЕТ СН'!$F$12</f>
        <v>0</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3" t="s">
        <v>7</v>
      </c>
      <c r="B188" s="126" t="s">
        <v>139</v>
      </c>
      <c r="C188" s="127"/>
      <c r="D188" s="127"/>
      <c r="E188" s="127"/>
      <c r="F188" s="127"/>
      <c r="G188" s="127"/>
      <c r="H188" s="127"/>
      <c r="I188" s="127"/>
      <c r="J188" s="127"/>
      <c r="K188" s="127"/>
      <c r="L188" s="127"/>
      <c r="M188" s="127"/>
      <c r="N188" s="127"/>
      <c r="O188" s="127"/>
      <c r="P188" s="127"/>
      <c r="Q188" s="127"/>
      <c r="R188" s="127"/>
      <c r="S188" s="127"/>
      <c r="T188" s="127"/>
      <c r="U188" s="127"/>
      <c r="V188" s="127"/>
      <c r="W188" s="127"/>
      <c r="X188" s="127"/>
      <c r="Y188" s="128"/>
    </row>
    <row r="189" spans="1:27" ht="12.75" customHeight="1" x14ac:dyDescent="0.2">
      <c r="A189" s="124"/>
      <c r="B189" s="129"/>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1"/>
    </row>
    <row r="190" spans="1:27" s="46" customFormat="1" ht="12.75" customHeight="1" x14ac:dyDescent="0.2">
      <c r="A190" s="12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01.09.2019</v>
      </c>
      <c r="B191" s="36">
        <f>SUMIFS(СВЦЭМ!$F$33:$F$776,СВЦЭМ!$A$33:$A$776,$A191,СВЦЭМ!$B$33:$B$776,B$190)+'СЕТ СН'!$F$12</f>
        <v>126.87270866999999</v>
      </c>
      <c r="C191" s="36">
        <f>SUMIFS(СВЦЭМ!$F$33:$F$776,СВЦЭМ!$A$33:$A$776,$A191,СВЦЭМ!$B$33:$B$776,C$190)+'СЕТ СН'!$F$12</f>
        <v>133.51860123</v>
      </c>
      <c r="D191" s="36">
        <f>SUMIFS(СВЦЭМ!$F$33:$F$776,СВЦЭМ!$A$33:$A$776,$A191,СВЦЭМ!$B$33:$B$776,D$190)+'СЕТ СН'!$F$12</f>
        <v>138.44725278999999</v>
      </c>
      <c r="E191" s="36">
        <f>SUMIFS(СВЦЭМ!$F$33:$F$776,СВЦЭМ!$A$33:$A$776,$A191,СВЦЭМ!$B$33:$B$776,E$190)+'СЕТ СН'!$F$12</f>
        <v>143.59481231999999</v>
      </c>
      <c r="F191" s="36">
        <f>SUMIFS(СВЦЭМ!$F$33:$F$776,СВЦЭМ!$A$33:$A$776,$A191,СВЦЭМ!$B$33:$B$776,F$190)+'СЕТ СН'!$F$12</f>
        <v>144.81649872</v>
      </c>
      <c r="G191" s="36">
        <f>SUMIFS(СВЦЭМ!$F$33:$F$776,СВЦЭМ!$A$33:$A$776,$A191,СВЦЭМ!$B$33:$B$776,G$190)+'СЕТ СН'!$F$12</f>
        <v>142.94354114999999</v>
      </c>
      <c r="H191" s="36">
        <f>SUMIFS(СВЦЭМ!$F$33:$F$776,СВЦЭМ!$A$33:$A$776,$A191,СВЦЭМ!$B$33:$B$776,H$190)+'СЕТ СН'!$F$12</f>
        <v>138.76690758000001</v>
      </c>
      <c r="I191" s="36">
        <f>SUMIFS(СВЦЭМ!$F$33:$F$776,СВЦЭМ!$A$33:$A$776,$A191,СВЦЭМ!$B$33:$B$776,I$190)+'СЕТ СН'!$F$12</f>
        <v>131.75975086</v>
      </c>
      <c r="J191" s="36">
        <f>SUMIFS(СВЦЭМ!$F$33:$F$776,СВЦЭМ!$A$33:$A$776,$A191,СВЦЭМ!$B$33:$B$776,J$190)+'СЕТ СН'!$F$12</f>
        <v>122.89763091</v>
      </c>
      <c r="K191" s="36">
        <f>SUMIFS(СВЦЭМ!$F$33:$F$776,СВЦЭМ!$A$33:$A$776,$A191,СВЦЭМ!$B$33:$B$776,K$190)+'СЕТ СН'!$F$12</f>
        <v>115.40287562</v>
      </c>
      <c r="L191" s="36">
        <f>SUMIFS(СВЦЭМ!$F$33:$F$776,СВЦЭМ!$A$33:$A$776,$A191,СВЦЭМ!$B$33:$B$776,L$190)+'СЕТ СН'!$F$12</f>
        <v>114.96992267</v>
      </c>
      <c r="M191" s="36">
        <f>SUMIFS(СВЦЭМ!$F$33:$F$776,СВЦЭМ!$A$33:$A$776,$A191,СВЦЭМ!$B$33:$B$776,M$190)+'СЕТ СН'!$F$12</f>
        <v>115.30587119</v>
      </c>
      <c r="N191" s="36">
        <f>SUMIFS(СВЦЭМ!$F$33:$F$776,СВЦЭМ!$A$33:$A$776,$A191,СВЦЭМ!$B$33:$B$776,N$190)+'СЕТ СН'!$F$12</f>
        <v>117.96523907</v>
      </c>
      <c r="O191" s="36">
        <f>SUMIFS(СВЦЭМ!$F$33:$F$776,СВЦЭМ!$A$33:$A$776,$A191,СВЦЭМ!$B$33:$B$776,O$190)+'СЕТ СН'!$F$12</f>
        <v>118.68065041</v>
      </c>
      <c r="P191" s="36">
        <f>SUMIFS(СВЦЭМ!$F$33:$F$776,СВЦЭМ!$A$33:$A$776,$A191,СВЦЭМ!$B$33:$B$776,P$190)+'СЕТ СН'!$F$12</f>
        <v>120.11594714</v>
      </c>
      <c r="Q191" s="36">
        <f>SUMIFS(СВЦЭМ!$F$33:$F$776,СВЦЭМ!$A$33:$A$776,$A191,СВЦЭМ!$B$33:$B$776,Q$190)+'СЕТ СН'!$F$12</f>
        <v>121.27142727</v>
      </c>
      <c r="R191" s="36">
        <f>SUMIFS(СВЦЭМ!$F$33:$F$776,СВЦЭМ!$A$33:$A$776,$A191,СВЦЭМ!$B$33:$B$776,R$190)+'СЕТ СН'!$F$12</f>
        <v>112.76932865000001</v>
      </c>
      <c r="S191" s="36">
        <f>SUMIFS(СВЦЭМ!$F$33:$F$776,СВЦЭМ!$A$33:$A$776,$A191,СВЦЭМ!$B$33:$B$776,S$190)+'СЕТ СН'!$F$12</f>
        <v>105.66378578</v>
      </c>
      <c r="T191" s="36">
        <f>SUMIFS(СВЦЭМ!$F$33:$F$776,СВЦЭМ!$A$33:$A$776,$A191,СВЦЭМ!$B$33:$B$776,T$190)+'СЕТ СН'!$F$12</f>
        <v>106.72183099999999</v>
      </c>
      <c r="U191" s="36">
        <f>SUMIFS(СВЦЭМ!$F$33:$F$776,СВЦЭМ!$A$33:$A$776,$A191,СВЦЭМ!$B$33:$B$776,U$190)+'СЕТ СН'!$F$12</f>
        <v>107.66515794999999</v>
      </c>
      <c r="V191" s="36">
        <f>SUMIFS(СВЦЭМ!$F$33:$F$776,СВЦЭМ!$A$33:$A$776,$A191,СВЦЭМ!$B$33:$B$776,V$190)+'СЕТ СН'!$F$12</f>
        <v>114.17640203000001</v>
      </c>
      <c r="W191" s="36">
        <f>SUMIFS(СВЦЭМ!$F$33:$F$776,СВЦЭМ!$A$33:$A$776,$A191,СВЦЭМ!$B$33:$B$776,W$190)+'СЕТ СН'!$F$12</f>
        <v>111.27376123000001</v>
      </c>
      <c r="X191" s="36">
        <f>SUMIFS(СВЦЭМ!$F$33:$F$776,СВЦЭМ!$A$33:$A$776,$A191,СВЦЭМ!$B$33:$B$776,X$190)+'СЕТ СН'!$F$12</f>
        <v>104.82275691</v>
      </c>
      <c r="Y191" s="36">
        <f>SUMIFS(СВЦЭМ!$F$33:$F$776,СВЦЭМ!$A$33:$A$776,$A191,СВЦЭМ!$B$33:$B$776,Y$190)+'СЕТ СН'!$F$12</f>
        <v>113.88392574</v>
      </c>
      <c r="AA191" s="45"/>
    </row>
    <row r="192" spans="1:27" ht="15.75" x14ac:dyDescent="0.2">
      <c r="A192" s="35">
        <f>A191+1</f>
        <v>43710</v>
      </c>
      <c r="B192" s="36">
        <f>SUMIFS(СВЦЭМ!$F$33:$F$776,СВЦЭМ!$A$33:$A$776,$A192,СВЦЭМ!$B$33:$B$776,B$190)+'СЕТ СН'!$F$12</f>
        <v>133.43452224999999</v>
      </c>
      <c r="C192" s="36">
        <f>SUMIFS(СВЦЭМ!$F$33:$F$776,СВЦЭМ!$A$33:$A$776,$A192,СВЦЭМ!$B$33:$B$776,C$190)+'СЕТ СН'!$F$12</f>
        <v>135.39347556999999</v>
      </c>
      <c r="D192" s="36">
        <f>SUMIFS(СВЦЭМ!$F$33:$F$776,СВЦЭМ!$A$33:$A$776,$A192,СВЦЭМ!$B$33:$B$776,D$190)+'СЕТ СН'!$F$12</f>
        <v>138.40791274</v>
      </c>
      <c r="E192" s="36">
        <f>SUMIFS(СВЦЭМ!$F$33:$F$776,СВЦЭМ!$A$33:$A$776,$A192,СВЦЭМ!$B$33:$B$776,E$190)+'СЕТ СН'!$F$12</f>
        <v>139.16335692000001</v>
      </c>
      <c r="F192" s="36">
        <f>SUMIFS(СВЦЭМ!$F$33:$F$776,СВЦЭМ!$A$33:$A$776,$A192,СВЦЭМ!$B$33:$B$776,F$190)+'СЕТ СН'!$F$12</f>
        <v>144.92147075</v>
      </c>
      <c r="G192" s="36">
        <f>SUMIFS(СВЦЭМ!$F$33:$F$776,СВЦЭМ!$A$33:$A$776,$A192,СВЦЭМ!$B$33:$B$776,G$190)+'СЕТ СН'!$F$12</f>
        <v>138.84023986</v>
      </c>
      <c r="H192" s="36">
        <f>SUMIFS(СВЦЭМ!$F$33:$F$776,СВЦЭМ!$A$33:$A$776,$A192,СВЦЭМ!$B$33:$B$776,H$190)+'СЕТ СН'!$F$12</f>
        <v>137.90536809</v>
      </c>
      <c r="I192" s="36">
        <f>SUMIFS(СВЦЭМ!$F$33:$F$776,СВЦЭМ!$A$33:$A$776,$A192,СВЦЭМ!$B$33:$B$776,I$190)+'СЕТ СН'!$F$12</f>
        <v>138.81219474</v>
      </c>
      <c r="J192" s="36">
        <f>SUMIFS(СВЦЭМ!$F$33:$F$776,СВЦЭМ!$A$33:$A$776,$A192,СВЦЭМ!$B$33:$B$776,J$190)+'СЕТ СН'!$F$12</f>
        <v>134.86164923000001</v>
      </c>
      <c r="K192" s="36">
        <f>SUMIFS(СВЦЭМ!$F$33:$F$776,СВЦЭМ!$A$33:$A$776,$A192,СВЦЭМ!$B$33:$B$776,K$190)+'СЕТ СН'!$F$12</f>
        <v>126.83811205000001</v>
      </c>
      <c r="L192" s="36">
        <f>SUMIFS(СВЦЭМ!$F$33:$F$776,СВЦЭМ!$A$33:$A$776,$A192,СВЦЭМ!$B$33:$B$776,L$190)+'СЕТ СН'!$F$12</f>
        <v>126.68498843</v>
      </c>
      <c r="M192" s="36">
        <f>SUMIFS(СВЦЭМ!$F$33:$F$776,СВЦЭМ!$A$33:$A$776,$A192,СВЦЭМ!$B$33:$B$776,M$190)+'СЕТ СН'!$F$12</f>
        <v>127.62915423</v>
      </c>
      <c r="N192" s="36">
        <f>SUMIFS(СВЦЭМ!$F$33:$F$776,СВЦЭМ!$A$33:$A$776,$A192,СВЦЭМ!$B$33:$B$776,N$190)+'СЕТ СН'!$F$12</f>
        <v>129.43206065000001</v>
      </c>
      <c r="O192" s="36">
        <f>SUMIFS(СВЦЭМ!$F$33:$F$776,СВЦЭМ!$A$33:$A$776,$A192,СВЦЭМ!$B$33:$B$776,O$190)+'СЕТ СН'!$F$12</f>
        <v>127.80732489</v>
      </c>
      <c r="P192" s="36">
        <f>SUMIFS(СВЦЭМ!$F$33:$F$776,СВЦЭМ!$A$33:$A$776,$A192,СВЦЭМ!$B$33:$B$776,P$190)+'СЕТ СН'!$F$12</f>
        <v>127.76089935</v>
      </c>
      <c r="Q192" s="36">
        <f>SUMIFS(СВЦЭМ!$F$33:$F$776,СВЦЭМ!$A$33:$A$776,$A192,СВЦЭМ!$B$33:$B$776,Q$190)+'СЕТ СН'!$F$12</f>
        <v>128.66423882999999</v>
      </c>
      <c r="R192" s="36">
        <f>SUMIFS(СВЦЭМ!$F$33:$F$776,СВЦЭМ!$A$33:$A$776,$A192,СВЦЭМ!$B$33:$B$776,R$190)+'СЕТ СН'!$F$12</f>
        <v>121.37447856</v>
      </c>
      <c r="S192" s="36">
        <f>SUMIFS(СВЦЭМ!$F$33:$F$776,СВЦЭМ!$A$33:$A$776,$A192,СВЦЭМ!$B$33:$B$776,S$190)+'СЕТ СН'!$F$12</f>
        <v>113.27542901</v>
      </c>
      <c r="T192" s="36">
        <f>SUMIFS(СВЦЭМ!$F$33:$F$776,СВЦЭМ!$A$33:$A$776,$A192,СВЦЭМ!$B$33:$B$776,T$190)+'СЕТ СН'!$F$12</f>
        <v>113.33694825000001</v>
      </c>
      <c r="U192" s="36">
        <f>SUMIFS(СВЦЭМ!$F$33:$F$776,СВЦЭМ!$A$33:$A$776,$A192,СВЦЭМ!$B$33:$B$776,U$190)+'СЕТ СН'!$F$12</f>
        <v>113.30781908</v>
      </c>
      <c r="V192" s="36">
        <f>SUMIFS(СВЦЭМ!$F$33:$F$776,СВЦЭМ!$A$33:$A$776,$A192,СВЦЭМ!$B$33:$B$776,V$190)+'СЕТ СН'!$F$12</f>
        <v>116.83636983</v>
      </c>
      <c r="W192" s="36">
        <f>SUMIFS(СВЦЭМ!$F$33:$F$776,СВЦЭМ!$A$33:$A$776,$A192,СВЦЭМ!$B$33:$B$776,W$190)+'СЕТ СН'!$F$12</f>
        <v>113.85919006</v>
      </c>
      <c r="X192" s="36">
        <f>SUMIFS(СВЦЭМ!$F$33:$F$776,СВЦЭМ!$A$33:$A$776,$A192,СВЦЭМ!$B$33:$B$776,X$190)+'СЕТ СН'!$F$12</f>
        <v>118.52283868000001</v>
      </c>
      <c r="Y192" s="36">
        <f>SUMIFS(СВЦЭМ!$F$33:$F$776,СВЦЭМ!$A$33:$A$776,$A192,СВЦЭМ!$B$33:$B$776,Y$190)+'СЕТ СН'!$F$12</f>
        <v>129.53429460000001</v>
      </c>
    </row>
    <row r="193" spans="1:25" ht="15.75" x14ac:dyDescent="0.2">
      <c r="A193" s="35">
        <f t="shared" ref="A193:A221" si="5">A192+1</f>
        <v>43711</v>
      </c>
      <c r="B193" s="36">
        <f>SUMIFS(СВЦЭМ!$F$33:$F$776,СВЦЭМ!$A$33:$A$776,$A193,СВЦЭМ!$B$33:$B$776,B$190)+'СЕТ СН'!$F$12</f>
        <v>143.25231636999999</v>
      </c>
      <c r="C193" s="36">
        <f>SUMIFS(СВЦЭМ!$F$33:$F$776,СВЦЭМ!$A$33:$A$776,$A193,СВЦЭМ!$B$33:$B$776,C$190)+'СЕТ СН'!$F$12</f>
        <v>146.20658419</v>
      </c>
      <c r="D193" s="36">
        <f>SUMIFS(СВЦЭМ!$F$33:$F$776,СВЦЭМ!$A$33:$A$776,$A193,СВЦЭМ!$B$33:$B$776,D$190)+'СЕТ СН'!$F$12</f>
        <v>144.41137678000001</v>
      </c>
      <c r="E193" s="36">
        <f>SUMIFS(СВЦЭМ!$F$33:$F$776,СВЦЭМ!$A$33:$A$776,$A193,СВЦЭМ!$B$33:$B$776,E$190)+'СЕТ СН'!$F$12</f>
        <v>142.42179931999999</v>
      </c>
      <c r="F193" s="36">
        <f>SUMIFS(СВЦЭМ!$F$33:$F$776,СВЦЭМ!$A$33:$A$776,$A193,СВЦЭМ!$B$33:$B$776,F$190)+'СЕТ СН'!$F$12</f>
        <v>142.70364305000001</v>
      </c>
      <c r="G193" s="36">
        <f>SUMIFS(СВЦЭМ!$F$33:$F$776,СВЦЭМ!$A$33:$A$776,$A193,СВЦЭМ!$B$33:$B$776,G$190)+'СЕТ СН'!$F$12</f>
        <v>143.07701893000001</v>
      </c>
      <c r="H193" s="36">
        <f>SUMIFS(СВЦЭМ!$F$33:$F$776,СВЦЭМ!$A$33:$A$776,$A193,СВЦЭМ!$B$33:$B$776,H$190)+'СЕТ СН'!$F$12</f>
        <v>142.4416099</v>
      </c>
      <c r="I193" s="36">
        <f>SUMIFS(СВЦЭМ!$F$33:$F$776,СВЦЭМ!$A$33:$A$776,$A193,СВЦЭМ!$B$33:$B$776,I$190)+'СЕТ СН'!$F$12</f>
        <v>139.75521044999999</v>
      </c>
      <c r="J193" s="36">
        <f>SUMIFS(СВЦЭМ!$F$33:$F$776,СВЦЭМ!$A$33:$A$776,$A193,СВЦЭМ!$B$33:$B$776,J$190)+'СЕТ СН'!$F$12</f>
        <v>129.83889947</v>
      </c>
      <c r="K193" s="36">
        <f>SUMIFS(СВЦЭМ!$F$33:$F$776,СВЦЭМ!$A$33:$A$776,$A193,СВЦЭМ!$B$33:$B$776,K$190)+'СЕТ СН'!$F$12</f>
        <v>130.52905605000001</v>
      </c>
      <c r="L193" s="36">
        <f>SUMIFS(СВЦЭМ!$F$33:$F$776,СВЦЭМ!$A$33:$A$776,$A193,СВЦЭМ!$B$33:$B$776,L$190)+'СЕТ СН'!$F$12</f>
        <v>130.97147716000001</v>
      </c>
      <c r="M193" s="36">
        <f>SUMIFS(СВЦЭМ!$F$33:$F$776,СВЦЭМ!$A$33:$A$776,$A193,СВЦЭМ!$B$33:$B$776,M$190)+'СЕТ СН'!$F$12</f>
        <v>129.87520305999999</v>
      </c>
      <c r="N193" s="36">
        <f>SUMIFS(СВЦЭМ!$F$33:$F$776,СВЦЭМ!$A$33:$A$776,$A193,СВЦЭМ!$B$33:$B$776,N$190)+'СЕТ СН'!$F$12</f>
        <v>129.53250881</v>
      </c>
      <c r="O193" s="36">
        <f>SUMIFS(СВЦЭМ!$F$33:$F$776,СВЦЭМ!$A$33:$A$776,$A193,СВЦЭМ!$B$33:$B$776,O$190)+'СЕТ СН'!$F$12</f>
        <v>129.51501336000001</v>
      </c>
      <c r="P193" s="36">
        <f>SUMIFS(СВЦЭМ!$F$33:$F$776,СВЦЭМ!$A$33:$A$776,$A193,СВЦЭМ!$B$33:$B$776,P$190)+'СЕТ СН'!$F$12</f>
        <v>130.45882397</v>
      </c>
      <c r="Q193" s="36">
        <f>SUMIFS(СВЦЭМ!$F$33:$F$776,СВЦЭМ!$A$33:$A$776,$A193,СВЦЭМ!$B$33:$B$776,Q$190)+'СЕТ СН'!$F$12</f>
        <v>130.35242883999999</v>
      </c>
      <c r="R193" s="36">
        <f>SUMIFS(СВЦЭМ!$F$33:$F$776,СВЦЭМ!$A$33:$A$776,$A193,СВЦЭМ!$B$33:$B$776,R$190)+'СЕТ СН'!$F$12</f>
        <v>121.08550654</v>
      </c>
      <c r="S193" s="36">
        <f>SUMIFS(СВЦЭМ!$F$33:$F$776,СВЦЭМ!$A$33:$A$776,$A193,СВЦЭМ!$B$33:$B$776,S$190)+'СЕТ СН'!$F$12</f>
        <v>113.48309614</v>
      </c>
      <c r="T193" s="36">
        <f>SUMIFS(СВЦЭМ!$F$33:$F$776,СВЦЭМ!$A$33:$A$776,$A193,СВЦЭМ!$B$33:$B$776,T$190)+'СЕТ СН'!$F$12</f>
        <v>116.01618387000001</v>
      </c>
      <c r="U193" s="36">
        <f>SUMIFS(СВЦЭМ!$F$33:$F$776,СВЦЭМ!$A$33:$A$776,$A193,СВЦЭМ!$B$33:$B$776,U$190)+'СЕТ СН'!$F$12</f>
        <v>116.94450147000001</v>
      </c>
      <c r="V193" s="36">
        <f>SUMIFS(СВЦЭМ!$F$33:$F$776,СВЦЭМ!$A$33:$A$776,$A193,СВЦЭМ!$B$33:$B$776,V$190)+'СЕТ СН'!$F$12</f>
        <v>120.9117574</v>
      </c>
      <c r="W193" s="36">
        <f>SUMIFS(СВЦЭМ!$F$33:$F$776,СВЦЭМ!$A$33:$A$776,$A193,СВЦЭМ!$B$33:$B$776,W$190)+'СЕТ СН'!$F$12</f>
        <v>117.82483521</v>
      </c>
      <c r="X193" s="36">
        <f>SUMIFS(СВЦЭМ!$F$33:$F$776,СВЦЭМ!$A$33:$A$776,$A193,СВЦЭМ!$B$33:$B$776,X$190)+'СЕТ СН'!$F$12</f>
        <v>112.41292722</v>
      </c>
      <c r="Y193" s="36">
        <f>SUMIFS(СВЦЭМ!$F$33:$F$776,СВЦЭМ!$A$33:$A$776,$A193,СВЦЭМ!$B$33:$B$776,Y$190)+'СЕТ СН'!$F$12</f>
        <v>128.51729795</v>
      </c>
    </row>
    <row r="194" spans="1:25" ht="15.75" x14ac:dyDescent="0.2">
      <c r="A194" s="35">
        <f t="shared" si="5"/>
        <v>43712</v>
      </c>
      <c r="B194" s="36">
        <f>SUMIFS(СВЦЭМ!$F$33:$F$776,СВЦЭМ!$A$33:$A$776,$A194,СВЦЭМ!$B$33:$B$776,B$190)+'СЕТ СН'!$F$12</f>
        <v>142.74025903</v>
      </c>
      <c r="C194" s="36">
        <f>SUMIFS(СВЦЭМ!$F$33:$F$776,СВЦЭМ!$A$33:$A$776,$A194,СВЦЭМ!$B$33:$B$776,C$190)+'СЕТ СН'!$F$12</f>
        <v>143.82048598</v>
      </c>
      <c r="D194" s="36">
        <f>SUMIFS(СВЦЭМ!$F$33:$F$776,СВЦЭМ!$A$33:$A$776,$A194,СВЦЭМ!$B$33:$B$776,D$190)+'СЕТ СН'!$F$12</f>
        <v>142.76828617999999</v>
      </c>
      <c r="E194" s="36">
        <f>SUMIFS(СВЦЭМ!$F$33:$F$776,СВЦЭМ!$A$33:$A$776,$A194,СВЦЭМ!$B$33:$B$776,E$190)+'СЕТ СН'!$F$12</f>
        <v>141.67754550000001</v>
      </c>
      <c r="F194" s="36">
        <f>SUMIFS(СВЦЭМ!$F$33:$F$776,СВЦЭМ!$A$33:$A$776,$A194,СВЦЭМ!$B$33:$B$776,F$190)+'СЕТ СН'!$F$12</f>
        <v>139.03105661000001</v>
      </c>
      <c r="G194" s="36">
        <f>SUMIFS(СВЦЭМ!$F$33:$F$776,СВЦЭМ!$A$33:$A$776,$A194,СВЦЭМ!$B$33:$B$776,G$190)+'СЕТ СН'!$F$12</f>
        <v>141.64531443999999</v>
      </c>
      <c r="H194" s="36">
        <f>SUMIFS(СВЦЭМ!$F$33:$F$776,СВЦЭМ!$A$33:$A$776,$A194,СВЦЭМ!$B$33:$B$776,H$190)+'СЕТ СН'!$F$12</f>
        <v>135.39550202999999</v>
      </c>
      <c r="I194" s="36">
        <f>SUMIFS(СВЦЭМ!$F$33:$F$776,СВЦЭМ!$A$33:$A$776,$A194,СВЦЭМ!$B$33:$B$776,I$190)+'СЕТ СН'!$F$12</f>
        <v>132.88086763999999</v>
      </c>
      <c r="J194" s="36">
        <f>SUMIFS(СВЦЭМ!$F$33:$F$776,СВЦЭМ!$A$33:$A$776,$A194,СВЦЭМ!$B$33:$B$776,J$190)+'СЕТ СН'!$F$12</f>
        <v>130.58407473</v>
      </c>
      <c r="K194" s="36">
        <f>SUMIFS(СВЦЭМ!$F$33:$F$776,СВЦЭМ!$A$33:$A$776,$A194,СВЦЭМ!$B$33:$B$776,K$190)+'СЕТ СН'!$F$12</f>
        <v>132.24202244</v>
      </c>
      <c r="L194" s="36">
        <f>SUMIFS(СВЦЭМ!$F$33:$F$776,СВЦЭМ!$A$33:$A$776,$A194,СВЦЭМ!$B$33:$B$776,L$190)+'СЕТ СН'!$F$12</f>
        <v>133.40964357999999</v>
      </c>
      <c r="M194" s="36">
        <f>SUMIFS(СВЦЭМ!$F$33:$F$776,СВЦЭМ!$A$33:$A$776,$A194,СВЦЭМ!$B$33:$B$776,M$190)+'СЕТ СН'!$F$12</f>
        <v>133.59154308999999</v>
      </c>
      <c r="N194" s="36">
        <f>SUMIFS(СВЦЭМ!$F$33:$F$776,СВЦЭМ!$A$33:$A$776,$A194,СВЦЭМ!$B$33:$B$776,N$190)+'СЕТ СН'!$F$12</f>
        <v>132.94781669</v>
      </c>
      <c r="O194" s="36">
        <f>SUMIFS(СВЦЭМ!$F$33:$F$776,СВЦЭМ!$A$33:$A$776,$A194,СВЦЭМ!$B$33:$B$776,O$190)+'СЕТ СН'!$F$12</f>
        <v>133.03962756999999</v>
      </c>
      <c r="P194" s="36">
        <f>SUMIFS(СВЦЭМ!$F$33:$F$776,СВЦЭМ!$A$33:$A$776,$A194,СВЦЭМ!$B$33:$B$776,P$190)+'СЕТ СН'!$F$12</f>
        <v>133.98535514</v>
      </c>
      <c r="Q194" s="36">
        <f>SUMIFS(СВЦЭМ!$F$33:$F$776,СВЦЭМ!$A$33:$A$776,$A194,СВЦЭМ!$B$33:$B$776,Q$190)+'СЕТ СН'!$F$12</f>
        <v>132.92677408</v>
      </c>
      <c r="R194" s="36">
        <f>SUMIFS(СВЦЭМ!$F$33:$F$776,СВЦЭМ!$A$33:$A$776,$A194,СВЦЭМ!$B$33:$B$776,R$190)+'СЕТ СН'!$F$12</f>
        <v>122.9440816</v>
      </c>
      <c r="S194" s="36">
        <f>SUMIFS(СВЦЭМ!$F$33:$F$776,СВЦЭМ!$A$33:$A$776,$A194,СВЦЭМ!$B$33:$B$776,S$190)+'СЕТ СН'!$F$12</f>
        <v>115.79043297</v>
      </c>
      <c r="T194" s="36">
        <f>SUMIFS(СВЦЭМ!$F$33:$F$776,СВЦЭМ!$A$33:$A$776,$A194,СВЦЭМ!$B$33:$B$776,T$190)+'СЕТ СН'!$F$12</f>
        <v>115.85296056</v>
      </c>
      <c r="U194" s="36">
        <f>SUMIFS(СВЦЭМ!$F$33:$F$776,СВЦЭМ!$A$33:$A$776,$A194,СВЦЭМ!$B$33:$B$776,U$190)+'СЕТ СН'!$F$12</f>
        <v>116.18487302</v>
      </c>
      <c r="V194" s="36">
        <f>SUMIFS(СВЦЭМ!$F$33:$F$776,СВЦЭМ!$A$33:$A$776,$A194,СВЦЭМ!$B$33:$B$776,V$190)+'СЕТ СН'!$F$12</f>
        <v>118.68458955</v>
      </c>
      <c r="W194" s="36">
        <f>SUMIFS(СВЦЭМ!$F$33:$F$776,СВЦЭМ!$A$33:$A$776,$A194,СВЦЭМ!$B$33:$B$776,W$190)+'СЕТ СН'!$F$12</f>
        <v>117.46206406</v>
      </c>
      <c r="X194" s="36">
        <f>SUMIFS(СВЦЭМ!$F$33:$F$776,СВЦЭМ!$A$33:$A$776,$A194,СВЦЭМ!$B$33:$B$776,X$190)+'СЕТ СН'!$F$12</f>
        <v>113.60708087</v>
      </c>
      <c r="Y194" s="36">
        <f>SUMIFS(СВЦЭМ!$F$33:$F$776,СВЦЭМ!$A$33:$A$776,$A194,СВЦЭМ!$B$33:$B$776,Y$190)+'СЕТ СН'!$F$12</f>
        <v>126.48322588000001</v>
      </c>
    </row>
    <row r="195" spans="1:25" ht="15.75" x14ac:dyDescent="0.2">
      <c r="A195" s="35">
        <f t="shared" si="5"/>
        <v>43713</v>
      </c>
      <c r="B195" s="36">
        <f>SUMIFS(СВЦЭМ!$F$33:$F$776,СВЦЭМ!$A$33:$A$776,$A195,СВЦЭМ!$B$33:$B$776,B$190)+'СЕТ СН'!$F$12</f>
        <v>144.80379540999999</v>
      </c>
      <c r="C195" s="36">
        <f>SUMIFS(СВЦЭМ!$F$33:$F$776,СВЦЭМ!$A$33:$A$776,$A195,СВЦЭМ!$B$33:$B$776,C$190)+'СЕТ СН'!$F$12</f>
        <v>143.25243101000001</v>
      </c>
      <c r="D195" s="36">
        <f>SUMIFS(СВЦЭМ!$F$33:$F$776,СВЦЭМ!$A$33:$A$776,$A195,СВЦЭМ!$B$33:$B$776,D$190)+'СЕТ СН'!$F$12</f>
        <v>142.45413177</v>
      </c>
      <c r="E195" s="36">
        <f>SUMIFS(СВЦЭМ!$F$33:$F$776,СВЦЭМ!$A$33:$A$776,$A195,СВЦЭМ!$B$33:$B$776,E$190)+'СЕТ СН'!$F$12</f>
        <v>144.45405052000001</v>
      </c>
      <c r="F195" s="36">
        <f>SUMIFS(СВЦЭМ!$F$33:$F$776,СВЦЭМ!$A$33:$A$776,$A195,СВЦЭМ!$B$33:$B$776,F$190)+'СЕТ СН'!$F$12</f>
        <v>142.38917948</v>
      </c>
      <c r="G195" s="36">
        <f>SUMIFS(СВЦЭМ!$F$33:$F$776,СВЦЭМ!$A$33:$A$776,$A195,СВЦЭМ!$B$33:$B$776,G$190)+'СЕТ СН'!$F$12</f>
        <v>143.85319777999999</v>
      </c>
      <c r="H195" s="36">
        <f>SUMIFS(СВЦЭМ!$F$33:$F$776,СВЦЭМ!$A$33:$A$776,$A195,СВЦЭМ!$B$33:$B$776,H$190)+'СЕТ СН'!$F$12</f>
        <v>142.28274218000001</v>
      </c>
      <c r="I195" s="36">
        <f>SUMIFS(СВЦЭМ!$F$33:$F$776,СВЦЭМ!$A$33:$A$776,$A195,СВЦЭМ!$B$33:$B$776,I$190)+'СЕТ СН'!$F$12</f>
        <v>130.64868525</v>
      </c>
      <c r="J195" s="36">
        <f>SUMIFS(СВЦЭМ!$F$33:$F$776,СВЦЭМ!$A$33:$A$776,$A195,СВЦЭМ!$B$33:$B$776,J$190)+'СЕТ СН'!$F$12</f>
        <v>131.74439634999999</v>
      </c>
      <c r="K195" s="36">
        <f>SUMIFS(СВЦЭМ!$F$33:$F$776,СВЦЭМ!$A$33:$A$776,$A195,СВЦЭМ!$B$33:$B$776,K$190)+'СЕТ СН'!$F$12</f>
        <v>134.75474187</v>
      </c>
      <c r="L195" s="36">
        <f>SUMIFS(СВЦЭМ!$F$33:$F$776,СВЦЭМ!$A$33:$A$776,$A195,СВЦЭМ!$B$33:$B$776,L$190)+'СЕТ СН'!$F$12</f>
        <v>136.18804689000001</v>
      </c>
      <c r="M195" s="36">
        <f>SUMIFS(СВЦЭМ!$F$33:$F$776,СВЦЭМ!$A$33:$A$776,$A195,СВЦЭМ!$B$33:$B$776,M$190)+'СЕТ СН'!$F$12</f>
        <v>135.03587732</v>
      </c>
      <c r="N195" s="36">
        <f>SUMIFS(СВЦЭМ!$F$33:$F$776,СВЦЭМ!$A$33:$A$776,$A195,СВЦЭМ!$B$33:$B$776,N$190)+'СЕТ СН'!$F$12</f>
        <v>132.92575958</v>
      </c>
      <c r="O195" s="36">
        <f>SUMIFS(СВЦЭМ!$F$33:$F$776,СВЦЭМ!$A$33:$A$776,$A195,СВЦЭМ!$B$33:$B$776,O$190)+'СЕТ СН'!$F$12</f>
        <v>133.56388779</v>
      </c>
      <c r="P195" s="36">
        <f>SUMIFS(СВЦЭМ!$F$33:$F$776,СВЦЭМ!$A$33:$A$776,$A195,СВЦЭМ!$B$33:$B$776,P$190)+'СЕТ СН'!$F$12</f>
        <v>133.82985507000001</v>
      </c>
      <c r="Q195" s="36">
        <f>SUMIFS(СВЦЭМ!$F$33:$F$776,СВЦЭМ!$A$33:$A$776,$A195,СВЦЭМ!$B$33:$B$776,Q$190)+'СЕТ СН'!$F$12</f>
        <v>130.36102220000001</v>
      </c>
      <c r="R195" s="36">
        <f>SUMIFS(СВЦЭМ!$F$33:$F$776,СВЦЭМ!$A$33:$A$776,$A195,СВЦЭМ!$B$33:$B$776,R$190)+'СЕТ СН'!$F$12</f>
        <v>121.66071796999999</v>
      </c>
      <c r="S195" s="36">
        <f>SUMIFS(СВЦЭМ!$F$33:$F$776,СВЦЭМ!$A$33:$A$776,$A195,СВЦЭМ!$B$33:$B$776,S$190)+'СЕТ СН'!$F$12</f>
        <v>117.35938356</v>
      </c>
      <c r="T195" s="36">
        <f>SUMIFS(СВЦЭМ!$F$33:$F$776,СВЦЭМ!$A$33:$A$776,$A195,СВЦЭМ!$B$33:$B$776,T$190)+'СЕТ СН'!$F$12</f>
        <v>123.51373048000001</v>
      </c>
      <c r="U195" s="36">
        <f>SUMIFS(СВЦЭМ!$F$33:$F$776,СВЦЭМ!$A$33:$A$776,$A195,СВЦЭМ!$B$33:$B$776,U$190)+'СЕТ СН'!$F$12</f>
        <v>118.61529527</v>
      </c>
      <c r="V195" s="36">
        <f>SUMIFS(СВЦЭМ!$F$33:$F$776,СВЦЭМ!$A$33:$A$776,$A195,СВЦЭМ!$B$33:$B$776,V$190)+'СЕТ СН'!$F$12</f>
        <v>119.74849802999999</v>
      </c>
      <c r="W195" s="36">
        <f>SUMIFS(СВЦЭМ!$F$33:$F$776,СВЦЭМ!$A$33:$A$776,$A195,СВЦЭМ!$B$33:$B$776,W$190)+'СЕТ СН'!$F$12</f>
        <v>117.24845802999999</v>
      </c>
      <c r="X195" s="36">
        <f>SUMIFS(СВЦЭМ!$F$33:$F$776,СВЦЭМ!$A$33:$A$776,$A195,СВЦЭМ!$B$33:$B$776,X$190)+'СЕТ СН'!$F$12</f>
        <v>111.42503087999999</v>
      </c>
      <c r="Y195" s="36">
        <f>SUMIFS(СВЦЭМ!$F$33:$F$776,СВЦЭМ!$A$33:$A$776,$A195,СВЦЭМ!$B$33:$B$776,Y$190)+'СЕТ СН'!$F$12</f>
        <v>118.68235131</v>
      </c>
    </row>
    <row r="196" spans="1:25" ht="15.75" x14ac:dyDescent="0.2">
      <c r="A196" s="35">
        <f t="shared" si="5"/>
        <v>43714</v>
      </c>
      <c r="B196" s="36">
        <f>SUMIFS(СВЦЭМ!$F$33:$F$776,СВЦЭМ!$A$33:$A$776,$A196,СВЦЭМ!$B$33:$B$776,B$190)+'СЕТ СН'!$F$12</f>
        <v>121.6605192</v>
      </c>
      <c r="C196" s="36">
        <f>SUMIFS(СВЦЭМ!$F$33:$F$776,СВЦЭМ!$A$33:$A$776,$A196,СВЦЭМ!$B$33:$B$776,C$190)+'СЕТ СН'!$F$12</f>
        <v>136.33371387</v>
      </c>
      <c r="D196" s="36">
        <f>SUMIFS(СВЦЭМ!$F$33:$F$776,СВЦЭМ!$A$33:$A$776,$A196,СВЦЭМ!$B$33:$B$776,D$190)+'СЕТ СН'!$F$12</f>
        <v>146.85072686000001</v>
      </c>
      <c r="E196" s="36">
        <f>SUMIFS(СВЦЭМ!$F$33:$F$776,СВЦЭМ!$A$33:$A$776,$A196,СВЦЭМ!$B$33:$B$776,E$190)+'СЕТ СН'!$F$12</f>
        <v>154.72041523999999</v>
      </c>
      <c r="F196" s="36">
        <f>SUMIFS(СВЦЭМ!$F$33:$F$776,СВЦЭМ!$A$33:$A$776,$A196,СВЦЭМ!$B$33:$B$776,F$190)+'СЕТ СН'!$F$12</f>
        <v>154.05474380000001</v>
      </c>
      <c r="G196" s="36">
        <f>SUMIFS(СВЦЭМ!$F$33:$F$776,СВЦЭМ!$A$33:$A$776,$A196,СВЦЭМ!$B$33:$B$776,G$190)+'СЕТ СН'!$F$12</f>
        <v>150.79909520000001</v>
      </c>
      <c r="H196" s="36">
        <f>SUMIFS(СВЦЭМ!$F$33:$F$776,СВЦЭМ!$A$33:$A$776,$A196,СВЦЭМ!$B$33:$B$776,H$190)+'СЕТ СН'!$F$12</f>
        <v>141.72269130999999</v>
      </c>
      <c r="I196" s="36">
        <f>SUMIFS(СВЦЭМ!$F$33:$F$776,СВЦЭМ!$A$33:$A$776,$A196,СВЦЭМ!$B$33:$B$776,I$190)+'СЕТ СН'!$F$12</f>
        <v>134.69798291000001</v>
      </c>
      <c r="J196" s="36">
        <f>SUMIFS(СВЦЭМ!$F$33:$F$776,СВЦЭМ!$A$33:$A$776,$A196,СВЦЭМ!$B$33:$B$776,J$190)+'СЕТ СН'!$F$12</f>
        <v>127.27618643</v>
      </c>
      <c r="K196" s="36">
        <f>SUMIFS(СВЦЭМ!$F$33:$F$776,СВЦЭМ!$A$33:$A$776,$A196,СВЦЭМ!$B$33:$B$776,K$190)+'СЕТ СН'!$F$12</f>
        <v>122.65795163999999</v>
      </c>
      <c r="L196" s="36">
        <f>SUMIFS(СВЦЭМ!$F$33:$F$776,СВЦЭМ!$A$33:$A$776,$A196,СВЦЭМ!$B$33:$B$776,L$190)+'СЕТ СН'!$F$12</f>
        <v>125.27235827</v>
      </c>
      <c r="M196" s="36">
        <f>SUMIFS(СВЦЭМ!$F$33:$F$776,СВЦЭМ!$A$33:$A$776,$A196,СВЦЭМ!$B$33:$B$776,M$190)+'СЕТ СН'!$F$12</f>
        <v>119.83525478</v>
      </c>
      <c r="N196" s="36">
        <f>SUMIFS(СВЦЭМ!$F$33:$F$776,СВЦЭМ!$A$33:$A$776,$A196,СВЦЭМ!$B$33:$B$776,N$190)+'СЕТ СН'!$F$12</f>
        <v>119.37919065</v>
      </c>
      <c r="O196" s="36">
        <f>SUMIFS(СВЦЭМ!$F$33:$F$776,СВЦЭМ!$A$33:$A$776,$A196,СВЦЭМ!$B$33:$B$776,O$190)+'СЕТ СН'!$F$12</f>
        <v>119.81390215</v>
      </c>
      <c r="P196" s="36">
        <f>SUMIFS(СВЦЭМ!$F$33:$F$776,СВЦЭМ!$A$33:$A$776,$A196,СВЦЭМ!$B$33:$B$776,P$190)+'СЕТ СН'!$F$12</f>
        <v>124.97663348</v>
      </c>
      <c r="Q196" s="36">
        <f>SUMIFS(СВЦЭМ!$F$33:$F$776,СВЦЭМ!$A$33:$A$776,$A196,СВЦЭМ!$B$33:$B$776,Q$190)+'СЕТ СН'!$F$12</f>
        <v>123.37737421</v>
      </c>
      <c r="R196" s="36">
        <f>SUMIFS(СВЦЭМ!$F$33:$F$776,СВЦЭМ!$A$33:$A$776,$A196,СВЦЭМ!$B$33:$B$776,R$190)+'СЕТ СН'!$F$12</f>
        <v>116.11421291000001</v>
      </c>
      <c r="S196" s="36">
        <f>SUMIFS(СВЦЭМ!$F$33:$F$776,СВЦЭМ!$A$33:$A$776,$A196,СВЦЭМ!$B$33:$B$776,S$190)+'СЕТ СН'!$F$12</f>
        <v>110.01351542</v>
      </c>
      <c r="T196" s="36">
        <f>SUMIFS(СВЦЭМ!$F$33:$F$776,СВЦЭМ!$A$33:$A$776,$A196,СВЦЭМ!$B$33:$B$776,T$190)+'СЕТ СН'!$F$12</f>
        <v>110.00114797000001</v>
      </c>
      <c r="U196" s="36">
        <f>SUMIFS(СВЦЭМ!$F$33:$F$776,СВЦЭМ!$A$33:$A$776,$A196,СВЦЭМ!$B$33:$B$776,U$190)+'СЕТ СН'!$F$12</f>
        <v>110.47336117</v>
      </c>
      <c r="V196" s="36">
        <f>SUMIFS(СВЦЭМ!$F$33:$F$776,СВЦЭМ!$A$33:$A$776,$A196,СВЦЭМ!$B$33:$B$776,V$190)+'СЕТ СН'!$F$12</f>
        <v>114.08087335</v>
      </c>
      <c r="W196" s="36">
        <f>SUMIFS(СВЦЭМ!$F$33:$F$776,СВЦЭМ!$A$33:$A$776,$A196,СВЦЭМ!$B$33:$B$776,W$190)+'СЕТ СН'!$F$12</f>
        <v>112.18940866</v>
      </c>
      <c r="X196" s="36">
        <f>SUMIFS(СВЦЭМ!$F$33:$F$776,СВЦЭМ!$A$33:$A$776,$A196,СВЦЭМ!$B$33:$B$776,X$190)+'СЕТ СН'!$F$12</f>
        <v>110.72117188999999</v>
      </c>
      <c r="Y196" s="36">
        <f>SUMIFS(СВЦЭМ!$F$33:$F$776,СВЦЭМ!$A$33:$A$776,$A196,СВЦЭМ!$B$33:$B$776,Y$190)+'СЕТ СН'!$F$12</f>
        <v>124.37600702</v>
      </c>
    </row>
    <row r="197" spans="1:25" ht="15.75" x14ac:dyDescent="0.2">
      <c r="A197" s="35">
        <f t="shared" si="5"/>
        <v>43715</v>
      </c>
      <c r="B197" s="36">
        <f>SUMIFS(СВЦЭМ!$F$33:$F$776,СВЦЭМ!$A$33:$A$776,$A197,СВЦЭМ!$B$33:$B$776,B$190)+'СЕТ СН'!$F$12</f>
        <v>130.93495289000001</v>
      </c>
      <c r="C197" s="36">
        <f>SUMIFS(СВЦЭМ!$F$33:$F$776,СВЦЭМ!$A$33:$A$776,$A197,СВЦЭМ!$B$33:$B$776,C$190)+'СЕТ СН'!$F$12</f>
        <v>139.21910861000001</v>
      </c>
      <c r="D197" s="36">
        <f>SUMIFS(СВЦЭМ!$F$33:$F$776,СВЦЭМ!$A$33:$A$776,$A197,СВЦЭМ!$B$33:$B$776,D$190)+'СЕТ СН'!$F$12</f>
        <v>143.70213676</v>
      </c>
      <c r="E197" s="36">
        <f>SUMIFS(СВЦЭМ!$F$33:$F$776,СВЦЭМ!$A$33:$A$776,$A197,СВЦЭМ!$B$33:$B$776,E$190)+'СЕТ СН'!$F$12</f>
        <v>145.92971039</v>
      </c>
      <c r="F197" s="36">
        <f>SUMIFS(СВЦЭМ!$F$33:$F$776,СВЦЭМ!$A$33:$A$776,$A197,СВЦЭМ!$B$33:$B$776,F$190)+'СЕТ СН'!$F$12</f>
        <v>146.88988201000001</v>
      </c>
      <c r="G197" s="36">
        <f>SUMIFS(СВЦЭМ!$F$33:$F$776,СВЦЭМ!$A$33:$A$776,$A197,СВЦЭМ!$B$33:$B$776,G$190)+'СЕТ СН'!$F$12</f>
        <v>147.53210339</v>
      </c>
      <c r="H197" s="36">
        <f>SUMIFS(СВЦЭМ!$F$33:$F$776,СВЦЭМ!$A$33:$A$776,$A197,СВЦЭМ!$B$33:$B$776,H$190)+'СЕТ СН'!$F$12</f>
        <v>146.50687284</v>
      </c>
      <c r="I197" s="36">
        <f>SUMIFS(СВЦЭМ!$F$33:$F$776,СВЦЭМ!$A$33:$A$776,$A197,СВЦЭМ!$B$33:$B$776,I$190)+'СЕТ СН'!$F$12</f>
        <v>129.44217707000001</v>
      </c>
      <c r="J197" s="36">
        <f>SUMIFS(СВЦЭМ!$F$33:$F$776,СВЦЭМ!$A$33:$A$776,$A197,СВЦЭМ!$B$33:$B$776,J$190)+'СЕТ СН'!$F$12</f>
        <v>121.72225247</v>
      </c>
      <c r="K197" s="36">
        <f>SUMIFS(СВЦЭМ!$F$33:$F$776,СВЦЭМ!$A$33:$A$776,$A197,СВЦЭМ!$B$33:$B$776,K$190)+'СЕТ СН'!$F$12</f>
        <v>121.66322482</v>
      </c>
      <c r="L197" s="36">
        <f>SUMIFS(СВЦЭМ!$F$33:$F$776,СВЦЭМ!$A$33:$A$776,$A197,СВЦЭМ!$B$33:$B$776,L$190)+'СЕТ СН'!$F$12</f>
        <v>127.12529741</v>
      </c>
      <c r="M197" s="36">
        <f>SUMIFS(СВЦЭМ!$F$33:$F$776,СВЦЭМ!$A$33:$A$776,$A197,СВЦЭМ!$B$33:$B$776,M$190)+'СЕТ СН'!$F$12</f>
        <v>119.0325823</v>
      </c>
      <c r="N197" s="36">
        <f>SUMIFS(СВЦЭМ!$F$33:$F$776,СВЦЭМ!$A$33:$A$776,$A197,СВЦЭМ!$B$33:$B$776,N$190)+'СЕТ СН'!$F$12</f>
        <v>128.45045562000001</v>
      </c>
      <c r="O197" s="36">
        <f>SUMIFS(СВЦЭМ!$F$33:$F$776,СВЦЭМ!$A$33:$A$776,$A197,СВЦЭМ!$B$33:$B$776,O$190)+'СЕТ СН'!$F$12</f>
        <v>122.58487554</v>
      </c>
      <c r="P197" s="36">
        <f>SUMIFS(СВЦЭМ!$F$33:$F$776,СВЦЭМ!$A$33:$A$776,$A197,СВЦЭМ!$B$33:$B$776,P$190)+'СЕТ СН'!$F$12</f>
        <v>122.63301405</v>
      </c>
      <c r="Q197" s="36">
        <f>SUMIFS(СВЦЭМ!$F$33:$F$776,СВЦЭМ!$A$33:$A$776,$A197,СВЦЭМ!$B$33:$B$776,Q$190)+'СЕТ СН'!$F$12</f>
        <v>122.19365633</v>
      </c>
      <c r="R197" s="36">
        <f>SUMIFS(СВЦЭМ!$F$33:$F$776,СВЦЭМ!$A$33:$A$776,$A197,СВЦЭМ!$B$33:$B$776,R$190)+'СЕТ СН'!$F$12</f>
        <v>114.38340719</v>
      </c>
      <c r="S197" s="36">
        <f>SUMIFS(СВЦЭМ!$F$33:$F$776,СВЦЭМ!$A$33:$A$776,$A197,СВЦЭМ!$B$33:$B$776,S$190)+'СЕТ СН'!$F$12</f>
        <v>109.22395419999999</v>
      </c>
      <c r="T197" s="36">
        <f>SUMIFS(СВЦЭМ!$F$33:$F$776,СВЦЭМ!$A$33:$A$776,$A197,СВЦЭМ!$B$33:$B$776,T$190)+'СЕТ СН'!$F$12</f>
        <v>109.45835613</v>
      </c>
      <c r="U197" s="36">
        <f>SUMIFS(СВЦЭМ!$F$33:$F$776,СВЦЭМ!$A$33:$A$776,$A197,СВЦЭМ!$B$33:$B$776,U$190)+'СЕТ СН'!$F$12</f>
        <v>110.0397813</v>
      </c>
      <c r="V197" s="36">
        <f>SUMIFS(СВЦЭМ!$F$33:$F$776,СВЦЭМ!$A$33:$A$776,$A197,СВЦЭМ!$B$33:$B$776,V$190)+'СЕТ СН'!$F$12</f>
        <v>113.0457061</v>
      </c>
      <c r="W197" s="36">
        <f>SUMIFS(СВЦЭМ!$F$33:$F$776,СВЦЭМ!$A$33:$A$776,$A197,СВЦЭМ!$B$33:$B$776,W$190)+'СЕТ СН'!$F$12</f>
        <v>112.12893717999999</v>
      </c>
      <c r="X197" s="36">
        <f>SUMIFS(СВЦЭМ!$F$33:$F$776,СВЦЭМ!$A$33:$A$776,$A197,СВЦЭМ!$B$33:$B$776,X$190)+'СЕТ СН'!$F$12</f>
        <v>108.18880701</v>
      </c>
      <c r="Y197" s="36">
        <f>SUMIFS(СВЦЭМ!$F$33:$F$776,СВЦЭМ!$A$33:$A$776,$A197,СВЦЭМ!$B$33:$B$776,Y$190)+'СЕТ СН'!$F$12</f>
        <v>121.87188034</v>
      </c>
    </row>
    <row r="198" spans="1:25" ht="15.75" x14ac:dyDescent="0.2">
      <c r="A198" s="35">
        <f t="shared" si="5"/>
        <v>43716</v>
      </c>
      <c r="B198" s="36">
        <f>SUMIFS(СВЦЭМ!$F$33:$F$776,СВЦЭМ!$A$33:$A$776,$A198,СВЦЭМ!$B$33:$B$776,B$190)+'СЕТ СН'!$F$12</f>
        <v>131.29819291000001</v>
      </c>
      <c r="C198" s="36">
        <f>SUMIFS(СВЦЭМ!$F$33:$F$776,СВЦЭМ!$A$33:$A$776,$A198,СВЦЭМ!$B$33:$B$776,C$190)+'СЕТ СН'!$F$12</f>
        <v>137.74788501</v>
      </c>
      <c r="D198" s="36">
        <f>SUMIFS(СВЦЭМ!$F$33:$F$776,СВЦЭМ!$A$33:$A$776,$A198,СВЦЭМ!$B$33:$B$776,D$190)+'СЕТ СН'!$F$12</f>
        <v>141.02882796</v>
      </c>
      <c r="E198" s="36">
        <f>SUMIFS(СВЦЭМ!$F$33:$F$776,СВЦЭМ!$A$33:$A$776,$A198,СВЦЭМ!$B$33:$B$776,E$190)+'СЕТ СН'!$F$12</f>
        <v>143.40991740999999</v>
      </c>
      <c r="F198" s="36">
        <f>SUMIFS(СВЦЭМ!$F$33:$F$776,СВЦЭМ!$A$33:$A$776,$A198,СВЦЭМ!$B$33:$B$776,F$190)+'СЕТ СН'!$F$12</f>
        <v>143.88728788</v>
      </c>
      <c r="G198" s="36">
        <f>SUMIFS(СВЦЭМ!$F$33:$F$776,СВЦЭМ!$A$33:$A$776,$A198,СВЦЭМ!$B$33:$B$776,G$190)+'СЕТ СН'!$F$12</f>
        <v>143.26030326</v>
      </c>
      <c r="H198" s="36">
        <f>SUMIFS(СВЦЭМ!$F$33:$F$776,СВЦЭМ!$A$33:$A$776,$A198,СВЦЭМ!$B$33:$B$776,H$190)+'СЕТ СН'!$F$12</f>
        <v>138.76943288999999</v>
      </c>
      <c r="I198" s="36">
        <f>SUMIFS(СВЦЭМ!$F$33:$F$776,СВЦЭМ!$A$33:$A$776,$A198,СВЦЭМ!$B$33:$B$776,I$190)+'СЕТ СН'!$F$12</f>
        <v>134.56315149</v>
      </c>
      <c r="J198" s="36">
        <f>SUMIFS(СВЦЭМ!$F$33:$F$776,СВЦЭМ!$A$33:$A$776,$A198,СВЦЭМ!$B$33:$B$776,J$190)+'СЕТ СН'!$F$12</f>
        <v>130.70866634000001</v>
      </c>
      <c r="K198" s="36">
        <f>SUMIFS(СВЦЭМ!$F$33:$F$776,СВЦЭМ!$A$33:$A$776,$A198,СВЦЭМ!$B$33:$B$776,K$190)+'СЕТ СН'!$F$12</f>
        <v>125.33614703000001</v>
      </c>
      <c r="L198" s="36">
        <f>SUMIFS(СВЦЭМ!$F$33:$F$776,СВЦЭМ!$A$33:$A$776,$A198,СВЦЭМ!$B$33:$B$776,L$190)+'СЕТ СН'!$F$12</f>
        <v>125.55673563000001</v>
      </c>
      <c r="M198" s="36">
        <f>SUMIFS(СВЦЭМ!$F$33:$F$776,СВЦЭМ!$A$33:$A$776,$A198,СВЦЭМ!$B$33:$B$776,M$190)+'СЕТ СН'!$F$12</f>
        <v>120.55029313</v>
      </c>
      <c r="N198" s="36">
        <f>SUMIFS(СВЦЭМ!$F$33:$F$776,СВЦЭМ!$A$33:$A$776,$A198,СВЦЭМ!$B$33:$B$776,N$190)+'СЕТ СН'!$F$12</f>
        <v>122.19313937</v>
      </c>
      <c r="O198" s="36">
        <f>SUMIFS(СВЦЭМ!$F$33:$F$776,СВЦЭМ!$A$33:$A$776,$A198,СВЦЭМ!$B$33:$B$776,O$190)+'СЕТ СН'!$F$12</f>
        <v>122.99575614</v>
      </c>
      <c r="P198" s="36">
        <f>SUMIFS(СВЦЭМ!$F$33:$F$776,СВЦЭМ!$A$33:$A$776,$A198,СВЦЭМ!$B$33:$B$776,P$190)+'СЕТ СН'!$F$12</f>
        <v>122.44968847</v>
      </c>
      <c r="Q198" s="36">
        <f>SUMIFS(СВЦЭМ!$F$33:$F$776,СВЦЭМ!$A$33:$A$776,$A198,СВЦЭМ!$B$33:$B$776,Q$190)+'СЕТ СН'!$F$12</f>
        <v>124.13608857</v>
      </c>
      <c r="R198" s="36">
        <f>SUMIFS(СВЦЭМ!$F$33:$F$776,СВЦЭМ!$A$33:$A$776,$A198,СВЦЭМ!$B$33:$B$776,R$190)+'СЕТ СН'!$F$12</f>
        <v>115.76013381</v>
      </c>
      <c r="S198" s="36">
        <f>SUMIFS(СВЦЭМ!$F$33:$F$776,СВЦЭМ!$A$33:$A$776,$A198,СВЦЭМ!$B$33:$B$776,S$190)+'СЕТ СН'!$F$12</f>
        <v>108.70417999</v>
      </c>
      <c r="T198" s="36">
        <f>SUMIFS(СВЦЭМ!$F$33:$F$776,СВЦЭМ!$A$33:$A$776,$A198,СВЦЭМ!$B$33:$B$776,T$190)+'СЕТ СН'!$F$12</f>
        <v>110.01629158999999</v>
      </c>
      <c r="U198" s="36">
        <f>SUMIFS(СВЦЭМ!$F$33:$F$776,СВЦЭМ!$A$33:$A$776,$A198,СВЦЭМ!$B$33:$B$776,U$190)+'СЕТ СН'!$F$12</f>
        <v>112.32317412</v>
      </c>
      <c r="V198" s="36">
        <f>SUMIFS(СВЦЭМ!$F$33:$F$776,СВЦЭМ!$A$33:$A$776,$A198,СВЦЭМ!$B$33:$B$776,V$190)+'СЕТ СН'!$F$12</f>
        <v>116.77615181</v>
      </c>
      <c r="W198" s="36">
        <f>SUMIFS(СВЦЭМ!$F$33:$F$776,СВЦЭМ!$A$33:$A$776,$A198,СВЦЭМ!$B$33:$B$776,W$190)+'СЕТ СН'!$F$12</f>
        <v>115.43832064</v>
      </c>
      <c r="X198" s="36">
        <f>SUMIFS(СВЦЭМ!$F$33:$F$776,СВЦЭМ!$A$33:$A$776,$A198,СВЦЭМ!$B$33:$B$776,X$190)+'СЕТ СН'!$F$12</f>
        <v>106.95161040000001</v>
      </c>
      <c r="Y198" s="36">
        <f>SUMIFS(СВЦЭМ!$F$33:$F$776,СВЦЭМ!$A$33:$A$776,$A198,СВЦЭМ!$B$33:$B$776,Y$190)+'СЕТ СН'!$F$12</f>
        <v>111.60353532000001</v>
      </c>
    </row>
    <row r="199" spans="1:25" ht="15.75" x14ac:dyDescent="0.2">
      <c r="A199" s="35">
        <f t="shared" si="5"/>
        <v>43717</v>
      </c>
      <c r="B199" s="36">
        <f>SUMIFS(СВЦЭМ!$F$33:$F$776,СВЦЭМ!$A$33:$A$776,$A199,СВЦЭМ!$B$33:$B$776,B$190)+'СЕТ СН'!$F$12</f>
        <v>124.57211047</v>
      </c>
      <c r="C199" s="36">
        <f>SUMIFS(СВЦЭМ!$F$33:$F$776,СВЦЭМ!$A$33:$A$776,$A199,СВЦЭМ!$B$33:$B$776,C$190)+'СЕТ СН'!$F$12</f>
        <v>142.09853054000001</v>
      </c>
      <c r="D199" s="36">
        <f>SUMIFS(СВЦЭМ!$F$33:$F$776,СВЦЭМ!$A$33:$A$776,$A199,СВЦЭМ!$B$33:$B$776,D$190)+'СЕТ СН'!$F$12</f>
        <v>145.81651232999999</v>
      </c>
      <c r="E199" s="36">
        <f>SUMIFS(СВЦЭМ!$F$33:$F$776,СВЦЭМ!$A$33:$A$776,$A199,СВЦЭМ!$B$33:$B$776,E$190)+'СЕТ СН'!$F$12</f>
        <v>150.10072725000001</v>
      </c>
      <c r="F199" s="36">
        <f>SUMIFS(СВЦЭМ!$F$33:$F$776,СВЦЭМ!$A$33:$A$776,$A199,СВЦЭМ!$B$33:$B$776,F$190)+'СЕТ СН'!$F$12</f>
        <v>150.57952877</v>
      </c>
      <c r="G199" s="36">
        <f>SUMIFS(СВЦЭМ!$F$33:$F$776,СВЦЭМ!$A$33:$A$776,$A199,СВЦЭМ!$B$33:$B$776,G$190)+'СЕТ СН'!$F$12</f>
        <v>149.12803059999999</v>
      </c>
      <c r="H199" s="36">
        <f>SUMIFS(СВЦЭМ!$F$33:$F$776,СВЦЭМ!$A$33:$A$776,$A199,СВЦЭМ!$B$33:$B$776,H$190)+'СЕТ СН'!$F$12</f>
        <v>136.57568613000001</v>
      </c>
      <c r="I199" s="36">
        <f>SUMIFS(СВЦЭМ!$F$33:$F$776,СВЦЭМ!$A$33:$A$776,$A199,СВЦЭМ!$B$33:$B$776,I$190)+'СЕТ СН'!$F$12</f>
        <v>125.87354542</v>
      </c>
      <c r="J199" s="36">
        <f>SUMIFS(СВЦЭМ!$F$33:$F$776,СВЦЭМ!$A$33:$A$776,$A199,СВЦЭМ!$B$33:$B$776,J$190)+'СЕТ СН'!$F$12</f>
        <v>115.93517780000001</v>
      </c>
      <c r="K199" s="36">
        <f>SUMIFS(СВЦЭМ!$F$33:$F$776,СВЦЭМ!$A$33:$A$776,$A199,СВЦЭМ!$B$33:$B$776,K$190)+'СЕТ СН'!$F$12</f>
        <v>111.48054863</v>
      </c>
      <c r="L199" s="36">
        <f>SUMIFS(СВЦЭМ!$F$33:$F$776,СВЦЭМ!$A$33:$A$776,$A199,СВЦЭМ!$B$33:$B$776,L$190)+'СЕТ СН'!$F$12</f>
        <v>110.95553714</v>
      </c>
      <c r="M199" s="36">
        <f>SUMIFS(СВЦЭМ!$F$33:$F$776,СВЦЭМ!$A$33:$A$776,$A199,СВЦЭМ!$B$33:$B$776,M$190)+'СЕТ СН'!$F$12</f>
        <v>109.94752376</v>
      </c>
      <c r="N199" s="36">
        <f>SUMIFS(СВЦЭМ!$F$33:$F$776,СВЦЭМ!$A$33:$A$776,$A199,СВЦЭМ!$B$33:$B$776,N$190)+'СЕТ СН'!$F$12</f>
        <v>110.93021406</v>
      </c>
      <c r="O199" s="36">
        <f>SUMIFS(СВЦЭМ!$F$33:$F$776,СВЦЭМ!$A$33:$A$776,$A199,СВЦЭМ!$B$33:$B$776,O$190)+'СЕТ СН'!$F$12</f>
        <v>111.65337128</v>
      </c>
      <c r="P199" s="36">
        <f>SUMIFS(СВЦЭМ!$F$33:$F$776,СВЦЭМ!$A$33:$A$776,$A199,СВЦЭМ!$B$33:$B$776,P$190)+'СЕТ СН'!$F$12</f>
        <v>112.55886633</v>
      </c>
      <c r="Q199" s="36">
        <f>SUMIFS(СВЦЭМ!$F$33:$F$776,СВЦЭМ!$A$33:$A$776,$A199,СВЦЭМ!$B$33:$B$776,Q$190)+'СЕТ СН'!$F$12</f>
        <v>113.84695284999999</v>
      </c>
      <c r="R199" s="36">
        <f>SUMIFS(СВЦЭМ!$F$33:$F$776,СВЦЭМ!$A$33:$A$776,$A199,СВЦЭМ!$B$33:$B$776,R$190)+'СЕТ СН'!$F$12</f>
        <v>112.92538807</v>
      </c>
      <c r="S199" s="36">
        <f>SUMIFS(СВЦЭМ!$F$33:$F$776,СВЦЭМ!$A$33:$A$776,$A199,СВЦЭМ!$B$33:$B$776,S$190)+'СЕТ СН'!$F$12</f>
        <v>112.88296323</v>
      </c>
      <c r="T199" s="36">
        <f>SUMIFS(СВЦЭМ!$F$33:$F$776,СВЦЭМ!$A$33:$A$776,$A199,СВЦЭМ!$B$33:$B$776,T$190)+'СЕТ СН'!$F$12</f>
        <v>110.58438542</v>
      </c>
      <c r="U199" s="36">
        <f>SUMIFS(СВЦЭМ!$F$33:$F$776,СВЦЭМ!$A$33:$A$776,$A199,СВЦЭМ!$B$33:$B$776,U$190)+'СЕТ СН'!$F$12</f>
        <v>111.65593265</v>
      </c>
      <c r="V199" s="36">
        <f>SUMIFS(СВЦЭМ!$F$33:$F$776,СВЦЭМ!$A$33:$A$776,$A199,СВЦЭМ!$B$33:$B$776,V$190)+'СЕТ СН'!$F$12</f>
        <v>115.37881399</v>
      </c>
      <c r="W199" s="36">
        <f>SUMIFS(СВЦЭМ!$F$33:$F$776,СВЦЭМ!$A$33:$A$776,$A199,СВЦЭМ!$B$33:$B$776,W$190)+'СЕТ СН'!$F$12</f>
        <v>113.75400260000001</v>
      </c>
      <c r="X199" s="36">
        <f>SUMIFS(СВЦЭМ!$F$33:$F$776,СВЦЭМ!$A$33:$A$776,$A199,СВЦЭМ!$B$33:$B$776,X$190)+'СЕТ СН'!$F$12</f>
        <v>111.56796347</v>
      </c>
      <c r="Y199" s="36">
        <f>SUMIFS(СВЦЭМ!$F$33:$F$776,СВЦЭМ!$A$33:$A$776,$A199,СВЦЭМ!$B$33:$B$776,Y$190)+'СЕТ СН'!$F$12</f>
        <v>119.01849738</v>
      </c>
    </row>
    <row r="200" spans="1:25" ht="15.75" x14ac:dyDescent="0.2">
      <c r="A200" s="35">
        <f t="shared" si="5"/>
        <v>43718</v>
      </c>
      <c r="B200" s="36">
        <f>SUMIFS(СВЦЭМ!$F$33:$F$776,СВЦЭМ!$A$33:$A$776,$A200,СВЦЭМ!$B$33:$B$776,B$190)+'СЕТ СН'!$F$12</f>
        <v>128.26447084</v>
      </c>
      <c r="C200" s="36">
        <f>SUMIFS(СВЦЭМ!$F$33:$F$776,СВЦЭМ!$A$33:$A$776,$A200,СВЦЭМ!$B$33:$B$776,C$190)+'СЕТ СН'!$F$12</f>
        <v>132.74492033999999</v>
      </c>
      <c r="D200" s="36">
        <f>SUMIFS(СВЦЭМ!$F$33:$F$776,СВЦЭМ!$A$33:$A$776,$A200,СВЦЭМ!$B$33:$B$776,D$190)+'СЕТ СН'!$F$12</f>
        <v>135.91937908</v>
      </c>
      <c r="E200" s="36">
        <f>SUMIFS(СВЦЭМ!$F$33:$F$776,СВЦЭМ!$A$33:$A$776,$A200,СВЦЭМ!$B$33:$B$776,E$190)+'СЕТ СН'!$F$12</f>
        <v>136.56085768</v>
      </c>
      <c r="F200" s="36">
        <f>SUMIFS(СВЦЭМ!$F$33:$F$776,СВЦЭМ!$A$33:$A$776,$A200,СВЦЭМ!$B$33:$B$776,F$190)+'СЕТ СН'!$F$12</f>
        <v>134.48599161999999</v>
      </c>
      <c r="G200" s="36">
        <f>SUMIFS(СВЦЭМ!$F$33:$F$776,СВЦЭМ!$A$33:$A$776,$A200,СВЦЭМ!$B$33:$B$776,G$190)+'СЕТ СН'!$F$12</f>
        <v>133.80369793</v>
      </c>
      <c r="H200" s="36">
        <f>SUMIFS(СВЦЭМ!$F$33:$F$776,СВЦЭМ!$A$33:$A$776,$A200,СВЦЭМ!$B$33:$B$776,H$190)+'СЕТ СН'!$F$12</f>
        <v>129.12524263</v>
      </c>
      <c r="I200" s="36">
        <f>SUMIFS(СВЦЭМ!$F$33:$F$776,СВЦЭМ!$A$33:$A$776,$A200,СВЦЭМ!$B$33:$B$776,I$190)+'СЕТ СН'!$F$12</f>
        <v>127.06437035</v>
      </c>
      <c r="J200" s="36">
        <f>SUMIFS(СВЦЭМ!$F$33:$F$776,СВЦЭМ!$A$33:$A$776,$A200,СВЦЭМ!$B$33:$B$776,J$190)+'СЕТ СН'!$F$12</f>
        <v>131.74816335</v>
      </c>
      <c r="K200" s="36">
        <f>SUMIFS(СВЦЭМ!$F$33:$F$776,СВЦЭМ!$A$33:$A$776,$A200,СВЦЭМ!$B$33:$B$776,K$190)+'СЕТ СН'!$F$12</f>
        <v>131.93629819</v>
      </c>
      <c r="L200" s="36">
        <f>SUMIFS(СВЦЭМ!$F$33:$F$776,СВЦЭМ!$A$33:$A$776,$A200,СВЦЭМ!$B$33:$B$776,L$190)+'СЕТ СН'!$F$12</f>
        <v>134.26853317000001</v>
      </c>
      <c r="M200" s="36">
        <f>SUMIFS(СВЦЭМ!$F$33:$F$776,СВЦЭМ!$A$33:$A$776,$A200,СВЦЭМ!$B$33:$B$776,M$190)+'СЕТ СН'!$F$12</f>
        <v>132.80999351</v>
      </c>
      <c r="N200" s="36">
        <f>SUMIFS(СВЦЭМ!$F$33:$F$776,СВЦЭМ!$A$33:$A$776,$A200,СВЦЭМ!$B$33:$B$776,N$190)+'СЕТ СН'!$F$12</f>
        <v>131.84529712</v>
      </c>
      <c r="O200" s="36">
        <f>SUMIFS(СВЦЭМ!$F$33:$F$776,СВЦЭМ!$A$33:$A$776,$A200,СВЦЭМ!$B$33:$B$776,O$190)+'СЕТ СН'!$F$12</f>
        <v>131.79031642000001</v>
      </c>
      <c r="P200" s="36">
        <f>SUMIFS(СВЦЭМ!$F$33:$F$776,СВЦЭМ!$A$33:$A$776,$A200,СВЦЭМ!$B$33:$B$776,P$190)+'СЕТ СН'!$F$12</f>
        <v>131.98692993</v>
      </c>
      <c r="Q200" s="36">
        <f>SUMIFS(СВЦЭМ!$F$33:$F$776,СВЦЭМ!$A$33:$A$776,$A200,СВЦЭМ!$B$33:$B$776,Q$190)+'СЕТ СН'!$F$12</f>
        <v>131.15296258999999</v>
      </c>
      <c r="R200" s="36">
        <f>SUMIFS(СВЦЭМ!$F$33:$F$776,СВЦЭМ!$A$33:$A$776,$A200,СВЦЭМ!$B$33:$B$776,R$190)+'СЕТ СН'!$F$12</f>
        <v>130.13802935999999</v>
      </c>
      <c r="S200" s="36">
        <f>SUMIFS(СВЦЭМ!$F$33:$F$776,СВЦЭМ!$A$33:$A$776,$A200,СВЦЭМ!$B$33:$B$776,S$190)+'СЕТ СН'!$F$12</f>
        <v>129.03979468</v>
      </c>
      <c r="T200" s="36">
        <f>SUMIFS(СВЦЭМ!$F$33:$F$776,СВЦЭМ!$A$33:$A$776,$A200,СВЦЭМ!$B$33:$B$776,T$190)+'СЕТ СН'!$F$12</f>
        <v>130.93807376000001</v>
      </c>
      <c r="U200" s="36">
        <f>SUMIFS(СВЦЭМ!$F$33:$F$776,СВЦЭМ!$A$33:$A$776,$A200,СВЦЭМ!$B$33:$B$776,U$190)+'СЕТ СН'!$F$12</f>
        <v>133.29732046999999</v>
      </c>
      <c r="V200" s="36">
        <f>SUMIFS(СВЦЭМ!$F$33:$F$776,СВЦЭМ!$A$33:$A$776,$A200,СВЦЭМ!$B$33:$B$776,V$190)+'СЕТ СН'!$F$12</f>
        <v>136.01295533000001</v>
      </c>
      <c r="W200" s="36">
        <f>SUMIFS(СВЦЭМ!$F$33:$F$776,СВЦЭМ!$A$33:$A$776,$A200,СВЦЭМ!$B$33:$B$776,W$190)+'СЕТ СН'!$F$12</f>
        <v>132.53856669000001</v>
      </c>
      <c r="X200" s="36">
        <f>SUMIFS(СВЦЭМ!$F$33:$F$776,СВЦЭМ!$A$33:$A$776,$A200,СВЦЭМ!$B$33:$B$776,X$190)+'СЕТ СН'!$F$12</f>
        <v>126.67404988</v>
      </c>
      <c r="Y200" s="36">
        <f>SUMIFS(СВЦЭМ!$F$33:$F$776,СВЦЭМ!$A$33:$A$776,$A200,СВЦЭМ!$B$33:$B$776,Y$190)+'СЕТ СН'!$F$12</f>
        <v>129.73566084000001</v>
      </c>
    </row>
    <row r="201" spans="1:25" ht="15.75" x14ac:dyDescent="0.2">
      <c r="A201" s="35">
        <f t="shared" si="5"/>
        <v>43719</v>
      </c>
      <c r="B201" s="36">
        <f>SUMIFS(СВЦЭМ!$F$33:$F$776,СВЦЭМ!$A$33:$A$776,$A201,СВЦЭМ!$B$33:$B$776,B$190)+'СЕТ СН'!$F$12</f>
        <v>147.92857731000001</v>
      </c>
      <c r="C201" s="36">
        <f>SUMIFS(СВЦЭМ!$F$33:$F$776,СВЦЭМ!$A$33:$A$776,$A201,СВЦЭМ!$B$33:$B$776,C$190)+'СЕТ СН'!$F$12</f>
        <v>154.09889118999999</v>
      </c>
      <c r="D201" s="36">
        <f>SUMIFS(СВЦЭМ!$F$33:$F$776,СВЦЭМ!$A$33:$A$776,$A201,СВЦЭМ!$B$33:$B$776,D$190)+'СЕТ СН'!$F$12</f>
        <v>160.48487104</v>
      </c>
      <c r="E201" s="36">
        <f>SUMIFS(СВЦЭМ!$F$33:$F$776,СВЦЭМ!$A$33:$A$776,$A201,СВЦЭМ!$B$33:$B$776,E$190)+'СЕТ СН'!$F$12</f>
        <v>162.40767692</v>
      </c>
      <c r="F201" s="36">
        <f>SUMIFS(СВЦЭМ!$F$33:$F$776,СВЦЭМ!$A$33:$A$776,$A201,СВЦЭМ!$B$33:$B$776,F$190)+'СЕТ СН'!$F$12</f>
        <v>163.90381411000001</v>
      </c>
      <c r="G201" s="36">
        <f>SUMIFS(СВЦЭМ!$F$33:$F$776,СВЦЭМ!$A$33:$A$776,$A201,СВЦЭМ!$B$33:$B$776,G$190)+'СЕТ СН'!$F$12</f>
        <v>159.34754409000001</v>
      </c>
      <c r="H201" s="36">
        <f>SUMIFS(СВЦЭМ!$F$33:$F$776,СВЦЭМ!$A$33:$A$776,$A201,СВЦЭМ!$B$33:$B$776,H$190)+'СЕТ СН'!$F$12</f>
        <v>148.81152628000001</v>
      </c>
      <c r="I201" s="36">
        <f>SUMIFS(СВЦЭМ!$F$33:$F$776,СВЦЭМ!$A$33:$A$776,$A201,СВЦЭМ!$B$33:$B$776,I$190)+'СЕТ СН'!$F$12</f>
        <v>139.82220108999999</v>
      </c>
      <c r="J201" s="36">
        <f>SUMIFS(СВЦЭМ!$F$33:$F$776,СВЦЭМ!$A$33:$A$776,$A201,СВЦЭМ!$B$33:$B$776,J$190)+'СЕТ СН'!$F$12</f>
        <v>130.76266233000001</v>
      </c>
      <c r="K201" s="36">
        <f>SUMIFS(СВЦЭМ!$F$33:$F$776,СВЦЭМ!$A$33:$A$776,$A201,СВЦЭМ!$B$33:$B$776,K$190)+'СЕТ СН'!$F$12</f>
        <v>129.31709294000001</v>
      </c>
      <c r="L201" s="36">
        <f>SUMIFS(СВЦЭМ!$F$33:$F$776,СВЦЭМ!$A$33:$A$776,$A201,СВЦЭМ!$B$33:$B$776,L$190)+'СЕТ СН'!$F$12</f>
        <v>129.90347682999999</v>
      </c>
      <c r="M201" s="36">
        <f>SUMIFS(СВЦЭМ!$F$33:$F$776,СВЦЭМ!$A$33:$A$776,$A201,СВЦЭМ!$B$33:$B$776,M$190)+'СЕТ СН'!$F$12</f>
        <v>128.31833818000001</v>
      </c>
      <c r="N201" s="36">
        <f>SUMIFS(СВЦЭМ!$F$33:$F$776,СВЦЭМ!$A$33:$A$776,$A201,СВЦЭМ!$B$33:$B$776,N$190)+'СЕТ СН'!$F$12</f>
        <v>129.86203196</v>
      </c>
      <c r="O201" s="36">
        <f>SUMIFS(СВЦЭМ!$F$33:$F$776,СВЦЭМ!$A$33:$A$776,$A201,СВЦЭМ!$B$33:$B$776,O$190)+'СЕТ СН'!$F$12</f>
        <v>131.81875432999999</v>
      </c>
      <c r="P201" s="36">
        <f>SUMIFS(СВЦЭМ!$F$33:$F$776,СВЦЭМ!$A$33:$A$776,$A201,СВЦЭМ!$B$33:$B$776,P$190)+'СЕТ СН'!$F$12</f>
        <v>132.92993838000001</v>
      </c>
      <c r="Q201" s="36">
        <f>SUMIFS(СВЦЭМ!$F$33:$F$776,СВЦЭМ!$A$33:$A$776,$A201,СВЦЭМ!$B$33:$B$776,Q$190)+'СЕТ СН'!$F$12</f>
        <v>134.30588449000001</v>
      </c>
      <c r="R201" s="36">
        <f>SUMIFS(СВЦЭМ!$F$33:$F$776,СВЦЭМ!$A$33:$A$776,$A201,СВЦЭМ!$B$33:$B$776,R$190)+'СЕТ СН'!$F$12</f>
        <v>131.62154502999999</v>
      </c>
      <c r="S201" s="36">
        <f>SUMIFS(СВЦЭМ!$F$33:$F$776,СВЦЭМ!$A$33:$A$776,$A201,СВЦЭМ!$B$33:$B$776,S$190)+'СЕТ СН'!$F$12</f>
        <v>132.02717769</v>
      </c>
      <c r="T201" s="36">
        <f>SUMIFS(СВЦЭМ!$F$33:$F$776,СВЦЭМ!$A$33:$A$776,$A201,СВЦЭМ!$B$33:$B$776,T$190)+'СЕТ СН'!$F$12</f>
        <v>131.50283797</v>
      </c>
      <c r="U201" s="36">
        <f>SUMIFS(СВЦЭМ!$F$33:$F$776,СВЦЭМ!$A$33:$A$776,$A201,СВЦЭМ!$B$33:$B$776,U$190)+'СЕТ СН'!$F$12</f>
        <v>132.13056202000001</v>
      </c>
      <c r="V201" s="36">
        <f>SUMIFS(СВЦЭМ!$F$33:$F$776,СВЦЭМ!$A$33:$A$776,$A201,СВЦЭМ!$B$33:$B$776,V$190)+'СЕТ СН'!$F$12</f>
        <v>134.22690806</v>
      </c>
      <c r="W201" s="36">
        <f>SUMIFS(СВЦЭМ!$F$33:$F$776,СВЦЭМ!$A$33:$A$776,$A201,СВЦЭМ!$B$33:$B$776,W$190)+'СЕТ СН'!$F$12</f>
        <v>130.82972891</v>
      </c>
      <c r="X201" s="36">
        <f>SUMIFS(СВЦЭМ!$F$33:$F$776,СВЦЭМ!$A$33:$A$776,$A201,СВЦЭМ!$B$33:$B$776,X$190)+'СЕТ СН'!$F$12</f>
        <v>127.09246059</v>
      </c>
      <c r="Y201" s="36">
        <f>SUMIFS(СВЦЭМ!$F$33:$F$776,СВЦЭМ!$A$33:$A$776,$A201,СВЦЭМ!$B$33:$B$776,Y$190)+'СЕТ СН'!$F$12</f>
        <v>129.72084892000001</v>
      </c>
    </row>
    <row r="202" spans="1:25" ht="15.75" x14ac:dyDescent="0.2">
      <c r="A202" s="35">
        <f t="shared" si="5"/>
        <v>43720</v>
      </c>
      <c r="B202" s="36">
        <f>SUMIFS(СВЦЭМ!$F$33:$F$776,СВЦЭМ!$A$33:$A$776,$A202,СВЦЭМ!$B$33:$B$776,B$190)+'СЕТ СН'!$F$12</f>
        <v>142.31933348000001</v>
      </c>
      <c r="C202" s="36">
        <f>SUMIFS(СВЦЭМ!$F$33:$F$776,СВЦЭМ!$A$33:$A$776,$A202,СВЦЭМ!$B$33:$B$776,C$190)+'СЕТ СН'!$F$12</f>
        <v>147.35618969000001</v>
      </c>
      <c r="D202" s="36">
        <f>SUMIFS(СВЦЭМ!$F$33:$F$776,СВЦЭМ!$A$33:$A$776,$A202,СВЦЭМ!$B$33:$B$776,D$190)+'СЕТ СН'!$F$12</f>
        <v>151.34898483000001</v>
      </c>
      <c r="E202" s="36">
        <f>SUMIFS(СВЦЭМ!$F$33:$F$776,СВЦЭМ!$A$33:$A$776,$A202,СВЦЭМ!$B$33:$B$776,E$190)+'СЕТ СН'!$F$12</f>
        <v>153.98966643</v>
      </c>
      <c r="F202" s="36">
        <f>SUMIFS(СВЦЭМ!$F$33:$F$776,СВЦЭМ!$A$33:$A$776,$A202,СВЦЭМ!$B$33:$B$776,F$190)+'СЕТ СН'!$F$12</f>
        <v>154.86572598000001</v>
      </c>
      <c r="G202" s="36">
        <f>SUMIFS(СВЦЭМ!$F$33:$F$776,СВЦЭМ!$A$33:$A$776,$A202,СВЦЭМ!$B$33:$B$776,G$190)+'СЕТ СН'!$F$12</f>
        <v>150.10421790000001</v>
      </c>
      <c r="H202" s="36">
        <f>SUMIFS(СВЦЭМ!$F$33:$F$776,СВЦЭМ!$A$33:$A$776,$A202,СВЦЭМ!$B$33:$B$776,H$190)+'СЕТ СН'!$F$12</f>
        <v>140.49863511999999</v>
      </c>
      <c r="I202" s="36">
        <f>SUMIFS(СВЦЭМ!$F$33:$F$776,СВЦЭМ!$A$33:$A$776,$A202,СВЦЭМ!$B$33:$B$776,I$190)+'СЕТ СН'!$F$12</f>
        <v>129.51928307</v>
      </c>
      <c r="J202" s="36">
        <f>SUMIFS(СВЦЭМ!$F$33:$F$776,СВЦЭМ!$A$33:$A$776,$A202,СВЦЭМ!$B$33:$B$776,J$190)+'СЕТ СН'!$F$12</f>
        <v>121.92810720999999</v>
      </c>
      <c r="K202" s="36">
        <f>SUMIFS(СВЦЭМ!$F$33:$F$776,СВЦЭМ!$A$33:$A$776,$A202,СВЦЭМ!$B$33:$B$776,K$190)+'СЕТ СН'!$F$12</f>
        <v>122.46907487999999</v>
      </c>
      <c r="L202" s="36">
        <f>SUMIFS(СВЦЭМ!$F$33:$F$776,СВЦЭМ!$A$33:$A$776,$A202,СВЦЭМ!$B$33:$B$776,L$190)+'СЕТ СН'!$F$12</f>
        <v>125.07433401999999</v>
      </c>
      <c r="M202" s="36">
        <f>SUMIFS(СВЦЭМ!$F$33:$F$776,СВЦЭМ!$A$33:$A$776,$A202,СВЦЭМ!$B$33:$B$776,M$190)+'СЕТ СН'!$F$12</f>
        <v>123.66266874</v>
      </c>
      <c r="N202" s="36">
        <f>SUMIFS(СВЦЭМ!$F$33:$F$776,СВЦЭМ!$A$33:$A$776,$A202,СВЦЭМ!$B$33:$B$776,N$190)+'СЕТ СН'!$F$12</f>
        <v>121.72337437</v>
      </c>
      <c r="O202" s="36">
        <f>SUMIFS(СВЦЭМ!$F$33:$F$776,СВЦЭМ!$A$33:$A$776,$A202,СВЦЭМ!$B$33:$B$776,O$190)+'СЕТ СН'!$F$12</f>
        <v>122.11823477</v>
      </c>
      <c r="P202" s="36">
        <f>SUMIFS(СВЦЭМ!$F$33:$F$776,СВЦЭМ!$A$33:$A$776,$A202,СВЦЭМ!$B$33:$B$776,P$190)+'СЕТ СН'!$F$12</f>
        <v>122.10280118</v>
      </c>
      <c r="Q202" s="36">
        <f>SUMIFS(СВЦЭМ!$F$33:$F$776,СВЦЭМ!$A$33:$A$776,$A202,СВЦЭМ!$B$33:$B$776,Q$190)+'СЕТ СН'!$F$12</f>
        <v>120.09704343999999</v>
      </c>
      <c r="R202" s="36">
        <f>SUMIFS(СВЦЭМ!$F$33:$F$776,СВЦЭМ!$A$33:$A$776,$A202,СВЦЭМ!$B$33:$B$776,R$190)+'СЕТ СН'!$F$12</f>
        <v>119.21002357</v>
      </c>
      <c r="S202" s="36">
        <f>SUMIFS(СВЦЭМ!$F$33:$F$776,СВЦЭМ!$A$33:$A$776,$A202,СВЦЭМ!$B$33:$B$776,S$190)+'СЕТ СН'!$F$12</f>
        <v>119.71693166999999</v>
      </c>
      <c r="T202" s="36">
        <f>SUMIFS(СВЦЭМ!$F$33:$F$776,СВЦЭМ!$A$33:$A$776,$A202,СВЦЭМ!$B$33:$B$776,T$190)+'СЕТ СН'!$F$12</f>
        <v>120.91238074</v>
      </c>
      <c r="U202" s="36">
        <f>SUMIFS(СВЦЭМ!$F$33:$F$776,СВЦЭМ!$A$33:$A$776,$A202,СВЦЭМ!$B$33:$B$776,U$190)+'СЕТ СН'!$F$12</f>
        <v>125.04587927</v>
      </c>
      <c r="V202" s="36">
        <f>SUMIFS(СВЦЭМ!$F$33:$F$776,СВЦЭМ!$A$33:$A$776,$A202,СВЦЭМ!$B$33:$B$776,V$190)+'СЕТ СН'!$F$12</f>
        <v>129.72779510000001</v>
      </c>
      <c r="W202" s="36">
        <f>SUMIFS(СВЦЭМ!$F$33:$F$776,СВЦЭМ!$A$33:$A$776,$A202,СВЦЭМ!$B$33:$B$776,W$190)+'СЕТ СН'!$F$12</f>
        <v>125.3823235</v>
      </c>
      <c r="X202" s="36">
        <f>SUMIFS(СВЦЭМ!$F$33:$F$776,СВЦЭМ!$A$33:$A$776,$A202,СВЦЭМ!$B$33:$B$776,X$190)+'СЕТ СН'!$F$12</f>
        <v>122.56866635</v>
      </c>
      <c r="Y202" s="36">
        <f>SUMIFS(СВЦЭМ!$F$33:$F$776,СВЦЭМ!$A$33:$A$776,$A202,СВЦЭМ!$B$33:$B$776,Y$190)+'СЕТ СН'!$F$12</f>
        <v>131.74073963000001</v>
      </c>
    </row>
    <row r="203" spans="1:25" ht="15.75" x14ac:dyDescent="0.2">
      <c r="A203" s="35">
        <f t="shared" si="5"/>
        <v>43721</v>
      </c>
      <c r="B203" s="36">
        <f>SUMIFS(СВЦЭМ!$F$33:$F$776,СВЦЭМ!$A$33:$A$776,$A203,СВЦЭМ!$B$33:$B$776,B$190)+'СЕТ СН'!$F$12</f>
        <v>133.13595572</v>
      </c>
      <c r="C203" s="36">
        <f>SUMIFS(СВЦЭМ!$F$33:$F$776,СВЦЭМ!$A$33:$A$776,$A203,СВЦЭМ!$B$33:$B$776,C$190)+'СЕТ СН'!$F$12</f>
        <v>142.07952245000001</v>
      </c>
      <c r="D203" s="36">
        <f>SUMIFS(СВЦЭМ!$F$33:$F$776,СВЦЭМ!$A$33:$A$776,$A203,СВЦЭМ!$B$33:$B$776,D$190)+'СЕТ СН'!$F$12</f>
        <v>145.56250728000001</v>
      </c>
      <c r="E203" s="36">
        <f>SUMIFS(СВЦЭМ!$F$33:$F$776,СВЦЭМ!$A$33:$A$776,$A203,СВЦЭМ!$B$33:$B$776,E$190)+'СЕТ СН'!$F$12</f>
        <v>148.15643591</v>
      </c>
      <c r="F203" s="36">
        <f>SUMIFS(СВЦЭМ!$F$33:$F$776,СВЦЭМ!$A$33:$A$776,$A203,СВЦЭМ!$B$33:$B$776,F$190)+'СЕТ СН'!$F$12</f>
        <v>149.16267952000001</v>
      </c>
      <c r="G203" s="36">
        <f>SUMIFS(СВЦЭМ!$F$33:$F$776,СВЦЭМ!$A$33:$A$776,$A203,СВЦЭМ!$B$33:$B$776,G$190)+'СЕТ СН'!$F$12</f>
        <v>142.68640748000001</v>
      </c>
      <c r="H203" s="36">
        <f>SUMIFS(СВЦЭМ!$F$33:$F$776,СВЦЭМ!$A$33:$A$776,$A203,СВЦЭМ!$B$33:$B$776,H$190)+'СЕТ СН'!$F$12</f>
        <v>134.18949121</v>
      </c>
      <c r="I203" s="36">
        <f>SUMIFS(СВЦЭМ!$F$33:$F$776,СВЦЭМ!$A$33:$A$776,$A203,СВЦЭМ!$B$33:$B$776,I$190)+'СЕТ СН'!$F$12</f>
        <v>128.59178151</v>
      </c>
      <c r="J203" s="36">
        <f>SUMIFS(СВЦЭМ!$F$33:$F$776,СВЦЭМ!$A$33:$A$776,$A203,СВЦЭМ!$B$33:$B$776,J$190)+'СЕТ СН'!$F$12</f>
        <v>125.72276105</v>
      </c>
      <c r="K203" s="36">
        <f>SUMIFS(СВЦЭМ!$F$33:$F$776,СВЦЭМ!$A$33:$A$776,$A203,СВЦЭМ!$B$33:$B$776,K$190)+'СЕТ СН'!$F$12</f>
        <v>120.663207</v>
      </c>
      <c r="L203" s="36">
        <f>SUMIFS(СВЦЭМ!$F$33:$F$776,СВЦЭМ!$A$33:$A$776,$A203,СВЦЭМ!$B$33:$B$776,L$190)+'СЕТ СН'!$F$12</f>
        <v>119.31962319</v>
      </c>
      <c r="M203" s="36">
        <f>SUMIFS(СВЦЭМ!$F$33:$F$776,СВЦЭМ!$A$33:$A$776,$A203,СВЦЭМ!$B$33:$B$776,M$190)+'СЕТ СН'!$F$12</f>
        <v>119.50635124999999</v>
      </c>
      <c r="N203" s="36">
        <f>SUMIFS(СВЦЭМ!$F$33:$F$776,СВЦЭМ!$A$33:$A$776,$A203,СВЦЭМ!$B$33:$B$776,N$190)+'СЕТ СН'!$F$12</f>
        <v>122.34431839</v>
      </c>
      <c r="O203" s="36">
        <f>SUMIFS(СВЦЭМ!$F$33:$F$776,СВЦЭМ!$A$33:$A$776,$A203,СВЦЭМ!$B$33:$B$776,O$190)+'СЕТ СН'!$F$12</f>
        <v>123.54404124</v>
      </c>
      <c r="P203" s="36">
        <f>SUMIFS(СВЦЭМ!$F$33:$F$776,СВЦЭМ!$A$33:$A$776,$A203,СВЦЭМ!$B$33:$B$776,P$190)+'СЕТ СН'!$F$12</f>
        <v>123.50686803000001</v>
      </c>
      <c r="Q203" s="36">
        <f>SUMIFS(СВЦЭМ!$F$33:$F$776,СВЦЭМ!$A$33:$A$776,$A203,СВЦЭМ!$B$33:$B$776,Q$190)+'СЕТ СН'!$F$12</f>
        <v>124.20450021000001</v>
      </c>
      <c r="R203" s="36">
        <f>SUMIFS(СВЦЭМ!$F$33:$F$776,СВЦЭМ!$A$33:$A$776,$A203,СВЦЭМ!$B$33:$B$776,R$190)+'СЕТ СН'!$F$12</f>
        <v>117.64123134</v>
      </c>
      <c r="S203" s="36">
        <f>SUMIFS(СВЦЭМ!$F$33:$F$776,СВЦЭМ!$A$33:$A$776,$A203,СВЦЭМ!$B$33:$B$776,S$190)+'СЕТ СН'!$F$12</f>
        <v>121.30926504</v>
      </c>
      <c r="T203" s="36">
        <f>SUMIFS(СВЦЭМ!$F$33:$F$776,СВЦЭМ!$A$33:$A$776,$A203,СВЦЭМ!$B$33:$B$776,T$190)+'СЕТ СН'!$F$12</f>
        <v>124.44471806</v>
      </c>
      <c r="U203" s="36">
        <f>SUMIFS(СВЦЭМ!$F$33:$F$776,СВЦЭМ!$A$33:$A$776,$A203,СВЦЭМ!$B$33:$B$776,U$190)+'СЕТ СН'!$F$12</f>
        <v>126.90128435</v>
      </c>
      <c r="V203" s="36">
        <f>SUMIFS(СВЦЭМ!$F$33:$F$776,СВЦЭМ!$A$33:$A$776,$A203,СВЦЭМ!$B$33:$B$776,V$190)+'СЕТ СН'!$F$12</f>
        <v>117.97345190999999</v>
      </c>
      <c r="W203" s="36">
        <f>SUMIFS(СВЦЭМ!$F$33:$F$776,СВЦЭМ!$A$33:$A$776,$A203,СВЦЭМ!$B$33:$B$776,W$190)+'СЕТ СН'!$F$12</f>
        <v>120.9300649</v>
      </c>
      <c r="X203" s="36">
        <f>SUMIFS(СВЦЭМ!$F$33:$F$776,СВЦЭМ!$A$33:$A$776,$A203,СВЦЭМ!$B$33:$B$776,X$190)+'СЕТ СН'!$F$12</f>
        <v>115.36880425</v>
      </c>
      <c r="Y203" s="36">
        <f>SUMIFS(СВЦЭМ!$F$33:$F$776,СВЦЭМ!$A$33:$A$776,$A203,СВЦЭМ!$B$33:$B$776,Y$190)+'СЕТ СН'!$F$12</f>
        <v>130.21724573</v>
      </c>
    </row>
    <row r="204" spans="1:25" ht="15.75" x14ac:dyDescent="0.2">
      <c r="A204" s="35">
        <f t="shared" si="5"/>
        <v>43722</v>
      </c>
      <c r="B204" s="36">
        <f>SUMIFS(СВЦЭМ!$F$33:$F$776,СВЦЭМ!$A$33:$A$776,$A204,СВЦЭМ!$B$33:$B$776,B$190)+'СЕТ СН'!$F$12</f>
        <v>148.82357307999999</v>
      </c>
      <c r="C204" s="36">
        <f>SUMIFS(СВЦЭМ!$F$33:$F$776,СВЦЭМ!$A$33:$A$776,$A204,СВЦЭМ!$B$33:$B$776,C$190)+'СЕТ СН'!$F$12</f>
        <v>148.47016339000001</v>
      </c>
      <c r="D204" s="36">
        <f>SUMIFS(СВЦЭМ!$F$33:$F$776,СВЦЭМ!$A$33:$A$776,$A204,СВЦЭМ!$B$33:$B$776,D$190)+'СЕТ СН'!$F$12</f>
        <v>152.79376884000001</v>
      </c>
      <c r="E204" s="36">
        <f>SUMIFS(СВЦЭМ!$F$33:$F$776,СВЦЭМ!$A$33:$A$776,$A204,СВЦЭМ!$B$33:$B$776,E$190)+'СЕТ СН'!$F$12</f>
        <v>154.74174597999999</v>
      </c>
      <c r="F204" s="36">
        <f>SUMIFS(СВЦЭМ!$F$33:$F$776,СВЦЭМ!$A$33:$A$776,$A204,СВЦЭМ!$B$33:$B$776,F$190)+'СЕТ СН'!$F$12</f>
        <v>155.58951461999999</v>
      </c>
      <c r="G204" s="36">
        <f>SUMIFS(СВЦЭМ!$F$33:$F$776,СВЦЭМ!$A$33:$A$776,$A204,СВЦЭМ!$B$33:$B$776,G$190)+'СЕТ СН'!$F$12</f>
        <v>155.26819789999999</v>
      </c>
      <c r="H204" s="36">
        <f>SUMIFS(СВЦЭМ!$F$33:$F$776,СВЦЭМ!$A$33:$A$776,$A204,СВЦЭМ!$B$33:$B$776,H$190)+'СЕТ СН'!$F$12</f>
        <v>150.54773832000001</v>
      </c>
      <c r="I204" s="36">
        <f>SUMIFS(СВЦЭМ!$F$33:$F$776,СВЦЭМ!$A$33:$A$776,$A204,СВЦЭМ!$B$33:$B$776,I$190)+'СЕТ СН'!$F$12</f>
        <v>141.82470662</v>
      </c>
      <c r="J204" s="36">
        <f>SUMIFS(СВЦЭМ!$F$33:$F$776,СВЦЭМ!$A$33:$A$776,$A204,СВЦЭМ!$B$33:$B$776,J$190)+'СЕТ СН'!$F$12</f>
        <v>129.13883190999999</v>
      </c>
      <c r="K204" s="36">
        <f>SUMIFS(СВЦЭМ!$F$33:$F$776,СВЦЭМ!$A$33:$A$776,$A204,СВЦЭМ!$B$33:$B$776,K$190)+'СЕТ СН'!$F$12</f>
        <v>121.13251416999999</v>
      </c>
      <c r="L204" s="36">
        <f>SUMIFS(СВЦЭМ!$F$33:$F$776,СВЦЭМ!$A$33:$A$776,$A204,СВЦЭМ!$B$33:$B$776,L$190)+'СЕТ СН'!$F$12</f>
        <v>117.21076673</v>
      </c>
      <c r="M204" s="36">
        <f>SUMIFS(СВЦЭМ!$F$33:$F$776,СВЦЭМ!$A$33:$A$776,$A204,СВЦЭМ!$B$33:$B$776,M$190)+'СЕТ СН'!$F$12</f>
        <v>115.74018555000001</v>
      </c>
      <c r="N204" s="36">
        <f>SUMIFS(СВЦЭМ!$F$33:$F$776,СВЦЭМ!$A$33:$A$776,$A204,СВЦЭМ!$B$33:$B$776,N$190)+'СЕТ СН'!$F$12</f>
        <v>116.92469981000001</v>
      </c>
      <c r="O204" s="36">
        <f>SUMIFS(СВЦЭМ!$F$33:$F$776,СВЦЭМ!$A$33:$A$776,$A204,СВЦЭМ!$B$33:$B$776,O$190)+'СЕТ СН'!$F$12</f>
        <v>118.45644657</v>
      </c>
      <c r="P204" s="36">
        <f>SUMIFS(СВЦЭМ!$F$33:$F$776,СВЦЭМ!$A$33:$A$776,$A204,СВЦЭМ!$B$33:$B$776,P$190)+'СЕТ СН'!$F$12</f>
        <v>122.13235537</v>
      </c>
      <c r="Q204" s="36">
        <f>SUMIFS(СВЦЭМ!$F$33:$F$776,СВЦЭМ!$A$33:$A$776,$A204,СВЦЭМ!$B$33:$B$776,Q$190)+'СЕТ СН'!$F$12</f>
        <v>122.49324891000001</v>
      </c>
      <c r="R204" s="36">
        <f>SUMIFS(СВЦЭМ!$F$33:$F$776,СВЦЭМ!$A$33:$A$776,$A204,СВЦЭМ!$B$33:$B$776,R$190)+'СЕТ СН'!$F$12</f>
        <v>115.13350269</v>
      </c>
      <c r="S204" s="36">
        <f>SUMIFS(СВЦЭМ!$F$33:$F$776,СВЦЭМ!$A$33:$A$776,$A204,СВЦЭМ!$B$33:$B$776,S$190)+'СЕТ СН'!$F$12</f>
        <v>108.3804865</v>
      </c>
      <c r="T204" s="36">
        <f>SUMIFS(СВЦЭМ!$F$33:$F$776,СВЦЭМ!$A$33:$A$776,$A204,СВЦЭМ!$B$33:$B$776,T$190)+'СЕТ СН'!$F$12</f>
        <v>108.97124694999999</v>
      </c>
      <c r="U204" s="36">
        <f>SUMIFS(СВЦЭМ!$F$33:$F$776,СВЦЭМ!$A$33:$A$776,$A204,СВЦЭМ!$B$33:$B$776,U$190)+'СЕТ СН'!$F$12</f>
        <v>109.69943920999999</v>
      </c>
      <c r="V204" s="36">
        <f>SUMIFS(СВЦЭМ!$F$33:$F$776,СВЦЭМ!$A$33:$A$776,$A204,СВЦЭМ!$B$33:$B$776,V$190)+'СЕТ СН'!$F$12</f>
        <v>113.44594278</v>
      </c>
      <c r="W204" s="36">
        <f>SUMIFS(СВЦЭМ!$F$33:$F$776,СВЦЭМ!$A$33:$A$776,$A204,СВЦЭМ!$B$33:$B$776,W$190)+'СЕТ СН'!$F$12</f>
        <v>111.88800208000001</v>
      </c>
      <c r="X204" s="36">
        <f>SUMIFS(СВЦЭМ!$F$33:$F$776,СВЦЭМ!$A$33:$A$776,$A204,СВЦЭМ!$B$33:$B$776,X$190)+'СЕТ СН'!$F$12</f>
        <v>105.49655505</v>
      </c>
      <c r="Y204" s="36">
        <f>SUMIFS(СВЦЭМ!$F$33:$F$776,СВЦЭМ!$A$33:$A$776,$A204,СВЦЭМ!$B$33:$B$776,Y$190)+'СЕТ СН'!$F$12</f>
        <v>110.99173516</v>
      </c>
    </row>
    <row r="205" spans="1:25" ht="15.75" x14ac:dyDescent="0.2">
      <c r="A205" s="35">
        <f t="shared" si="5"/>
        <v>43723</v>
      </c>
      <c r="B205" s="36">
        <f>SUMIFS(СВЦЭМ!$F$33:$F$776,СВЦЭМ!$A$33:$A$776,$A205,СВЦЭМ!$B$33:$B$776,B$190)+'СЕТ СН'!$F$12</f>
        <v>127.24674902</v>
      </c>
      <c r="C205" s="36">
        <f>SUMIFS(СВЦЭМ!$F$33:$F$776,СВЦЭМ!$A$33:$A$776,$A205,СВЦЭМ!$B$33:$B$776,C$190)+'СЕТ СН'!$F$12</f>
        <v>134.76830537999999</v>
      </c>
      <c r="D205" s="36">
        <f>SUMIFS(СВЦЭМ!$F$33:$F$776,СВЦЭМ!$A$33:$A$776,$A205,СВЦЭМ!$B$33:$B$776,D$190)+'СЕТ СН'!$F$12</f>
        <v>139.68787323999999</v>
      </c>
      <c r="E205" s="36">
        <f>SUMIFS(СВЦЭМ!$F$33:$F$776,СВЦЭМ!$A$33:$A$776,$A205,СВЦЭМ!$B$33:$B$776,E$190)+'СЕТ СН'!$F$12</f>
        <v>141.85306413999999</v>
      </c>
      <c r="F205" s="36">
        <f>SUMIFS(СВЦЭМ!$F$33:$F$776,СВЦЭМ!$A$33:$A$776,$A205,СВЦЭМ!$B$33:$B$776,F$190)+'СЕТ СН'!$F$12</f>
        <v>142.23252479000001</v>
      </c>
      <c r="G205" s="36">
        <f>SUMIFS(СВЦЭМ!$F$33:$F$776,СВЦЭМ!$A$33:$A$776,$A205,СВЦЭМ!$B$33:$B$776,G$190)+'СЕТ СН'!$F$12</f>
        <v>141.11559468999999</v>
      </c>
      <c r="H205" s="36">
        <f>SUMIFS(СВЦЭМ!$F$33:$F$776,СВЦЭМ!$A$33:$A$776,$A205,СВЦЭМ!$B$33:$B$776,H$190)+'СЕТ СН'!$F$12</f>
        <v>137.09803733000001</v>
      </c>
      <c r="I205" s="36">
        <f>SUMIFS(СВЦЭМ!$F$33:$F$776,СВЦЭМ!$A$33:$A$776,$A205,СВЦЭМ!$B$33:$B$776,I$190)+'СЕТ СН'!$F$12</f>
        <v>131.33293019000001</v>
      </c>
      <c r="J205" s="36">
        <f>SUMIFS(СВЦЭМ!$F$33:$F$776,СВЦЭМ!$A$33:$A$776,$A205,СВЦЭМ!$B$33:$B$776,J$190)+'СЕТ СН'!$F$12</f>
        <v>120.99865969</v>
      </c>
      <c r="K205" s="36">
        <f>SUMIFS(СВЦЭМ!$F$33:$F$776,СВЦЭМ!$A$33:$A$776,$A205,СВЦЭМ!$B$33:$B$776,K$190)+'СЕТ СН'!$F$12</f>
        <v>115.46063066000001</v>
      </c>
      <c r="L205" s="36">
        <f>SUMIFS(СВЦЭМ!$F$33:$F$776,СВЦЭМ!$A$33:$A$776,$A205,СВЦЭМ!$B$33:$B$776,L$190)+'СЕТ СН'!$F$12</f>
        <v>119.13002363</v>
      </c>
      <c r="M205" s="36">
        <f>SUMIFS(СВЦЭМ!$F$33:$F$776,СВЦЭМ!$A$33:$A$776,$A205,СВЦЭМ!$B$33:$B$776,M$190)+'СЕТ СН'!$F$12</f>
        <v>117.44390546</v>
      </c>
      <c r="N205" s="36">
        <f>SUMIFS(СВЦЭМ!$F$33:$F$776,СВЦЭМ!$A$33:$A$776,$A205,СВЦЭМ!$B$33:$B$776,N$190)+'СЕТ СН'!$F$12</f>
        <v>116.2150587</v>
      </c>
      <c r="O205" s="36">
        <f>SUMIFS(СВЦЭМ!$F$33:$F$776,СВЦЭМ!$A$33:$A$776,$A205,СВЦЭМ!$B$33:$B$776,O$190)+'СЕТ СН'!$F$12</f>
        <v>116.50309319</v>
      </c>
      <c r="P205" s="36">
        <f>SUMIFS(СВЦЭМ!$F$33:$F$776,СВЦЭМ!$A$33:$A$776,$A205,СВЦЭМ!$B$33:$B$776,P$190)+'СЕТ СН'!$F$12</f>
        <v>117.27425504</v>
      </c>
      <c r="Q205" s="36">
        <f>SUMIFS(СВЦЭМ!$F$33:$F$776,СВЦЭМ!$A$33:$A$776,$A205,СВЦЭМ!$B$33:$B$776,Q$190)+'СЕТ СН'!$F$12</f>
        <v>118.73204715</v>
      </c>
      <c r="R205" s="36">
        <f>SUMIFS(СВЦЭМ!$F$33:$F$776,СВЦЭМ!$A$33:$A$776,$A205,СВЦЭМ!$B$33:$B$776,R$190)+'СЕТ СН'!$F$12</f>
        <v>109.49469729</v>
      </c>
      <c r="S205" s="36">
        <f>SUMIFS(СВЦЭМ!$F$33:$F$776,СВЦЭМ!$A$33:$A$776,$A205,СВЦЭМ!$B$33:$B$776,S$190)+'СЕТ СН'!$F$12</f>
        <v>106.86005516</v>
      </c>
      <c r="T205" s="36">
        <f>SUMIFS(СВЦЭМ!$F$33:$F$776,СВЦЭМ!$A$33:$A$776,$A205,СВЦЭМ!$B$33:$B$776,T$190)+'СЕТ СН'!$F$12</f>
        <v>108.62009489</v>
      </c>
      <c r="U205" s="36">
        <f>SUMIFS(СВЦЭМ!$F$33:$F$776,СВЦЭМ!$A$33:$A$776,$A205,СВЦЭМ!$B$33:$B$776,U$190)+'СЕТ СН'!$F$12</f>
        <v>112.14126902</v>
      </c>
      <c r="V205" s="36">
        <f>SUMIFS(СВЦЭМ!$F$33:$F$776,СВЦЭМ!$A$33:$A$776,$A205,СВЦЭМ!$B$33:$B$776,V$190)+'СЕТ СН'!$F$12</f>
        <v>117.45154793</v>
      </c>
      <c r="W205" s="36">
        <f>SUMIFS(СВЦЭМ!$F$33:$F$776,СВЦЭМ!$A$33:$A$776,$A205,СВЦЭМ!$B$33:$B$776,W$190)+'СЕТ СН'!$F$12</f>
        <v>115.41239784</v>
      </c>
      <c r="X205" s="36">
        <f>SUMIFS(СВЦЭМ!$F$33:$F$776,СВЦЭМ!$A$33:$A$776,$A205,СВЦЭМ!$B$33:$B$776,X$190)+'СЕТ СН'!$F$12</f>
        <v>107.77417642</v>
      </c>
      <c r="Y205" s="36">
        <f>SUMIFS(СВЦЭМ!$F$33:$F$776,СВЦЭМ!$A$33:$A$776,$A205,СВЦЭМ!$B$33:$B$776,Y$190)+'СЕТ СН'!$F$12</f>
        <v>116.61206236</v>
      </c>
    </row>
    <row r="206" spans="1:25" ht="15.75" x14ac:dyDescent="0.2">
      <c r="A206" s="35">
        <f t="shared" si="5"/>
        <v>43724</v>
      </c>
      <c r="B206" s="36">
        <f>SUMIFS(СВЦЭМ!$F$33:$F$776,СВЦЭМ!$A$33:$A$776,$A206,СВЦЭМ!$B$33:$B$776,B$190)+'СЕТ СН'!$F$12</f>
        <v>135.48016881000001</v>
      </c>
      <c r="C206" s="36">
        <f>SUMIFS(СВЦЭМ!$F$33:$F$776,СВЦЭМ!$A$33:$A$776,$A206,СВЦЭМ!$B$33:$B$776,C$190)+'СЕТ СН'!$F$12</f>
        <v>142.25429586999999</v>
      </c>
      <c r="D206" s="36">
        <f>SUMIFS(СВЦЭМ!$F$33:$F$776,СВЦЭМ!$A$33:$A$776,$A206,СВЦЭМ!$B$33:$B$776,D$190)+'СЕТ СН'!$F$12</f>
        <v>146.37224452000001</v>
      </c>
      <c r="E206" s="36">
        <f>SUMIFS(СВЦЭМ!$F$33:$F$776,СВЦЭМ!$A$33:$A$776,$A206,СВЦЭМ!$B$33:$B$776,E$190)+'СЕТ СН'!$F$12</f>
        <v>147.04209230000001</v>
      </c>
      <c r="F206" s="36">
        <f>SUMIFS(СВЦЭМ!$F$33:$F$776,СВЦЭМ!$A$33:$A$776,$A206,СВЦЭМ!$B$33:$B$776,F$190)+'СЕТ СН'!$F$12</f>
        <v>148.15073267</v>
      </c>
      <c r="G206" s="36">
        <f>SUMIFS(СВЦЭМ!$F$33:$F$776,СВЦЭМ!$A$33:$A$776,$A206,СВЦЭМ!$B$33:$B$776,G$190)+'СЕТ СН'!$F$12</f>
        <v>147.55133778000001</v>
      </c>
      <c r="H206" s="36">
        <f>SUMIFS(СВЦЭМ!$F$33:$F$776,СВЦЭМ!$A$33:$A$776,$A206,СВЦЭМ!$B$33:$B$776,H$190)+'СЕТ СН'!$F$12</f>
        <v>138.68259187999999</v>
      </c>
      <c r="I206" s="36">
        <f>SUMIFS(СВЦЭМ!$F$33:$F$776,СВЦЭМ!$A$33:$A$776,$A206,СВЦЭМ!$B$33:$B$776,I$190)+'СЕТ СН'!$F$12</f>
        <v>130.0512387</v>
      </c>
      <c r="J206" s="36">
        <f>SUMIFS(СВЦЭМ!$F$33:$F$776,СВЦЭМ!$A$33:$A$776,$A206,СВЦЭМ!$B$33:$B$776,J$190)+'СЕТ СН'!$F$12</f>
        <v>125.85671218</v>
      </c>
      <c r="K206" s="36">
        <f>SUMIFS(СВЦЭМ!$F$33:$F$776,СВЦЭМ!$A$33:$A$776,$A206,СВЦЭМ!$B$33:$B$776,K$190)+'СЕТ СН'!$F$12</f>
        <v>128.05210197</v>
      </c>
      <c r="L206" s="36">
        <f>SUMIFS(СВЦЭМ!$F$33:$F$776,СВЦЭМ!$A$33:$A$776,$A206,СВЦЭМ!$B$33:$B$776,L$190)+'СЕТ СН'!$F$12</f>
        <v>127.42049952000001</v>
      </c>
      <c r="M206" s="36">
        <f>SUMIFS(СВЦЭМ!$F$33:$F$776,СВЦЭМ!$A$33:$A$776,$A206,СВЦЭМ!$B$33:$B$776,M$190)+'СЕТ СН'!$F$12</f>
        <v>124.61530974999999</v>
      </c>
      <c r="N206" s="36">
        <f>SUMIFS(СВЦЭМ!$F$33:$F$776,СВЦЭМ!$A$33:$A$776,$A206,СВЦЭМ!$B$33:$B$776,N$190)+'СЕТ СН'!$F$12</f>
        <v>123.21016973</v>
      </c>
      <c r="O206" s="36">
        <f>SUMIFS(СВЦЭМ!$F$33:$F$776,СВЦЭМ!$A$33:$A$776,$A206,СВЦЭМ!$B$33:$B$776,O$190)+'СЕТ СН'!$F$12</f>
        <v>123.54824635999999</v>
      </c>
      <c r="P206" s="36">
        <f>SUMIFS(СВЦЭМ!$F$33:$F$776,СВЦЭМ!$A$33:$A$776,$A206,СВЦЭМ!$B$33:$B$776,P$190)+'СЕТ СН'!$F$12</f>
        <v>124.89127182999999</v>
      </c>
      <c r="Q206" s="36">
        <f>SUMIFS(СВЦЭМ!$F$33:$F$776,СВЦЭМ!$A$33:$A$776,$A206,СВЦЭМ!$B$33:$B$776,Q$190)+'СЕТ СН'!$F$12</f>
        <v>125.65479274</v>
      </c>
      <c r="R206" s="36">
        <f>SUMIFS(СВЦЭМ!$F$33:$F$776,СВЦЭМ!$A$33:$A$776,$A206,СВЦЭМ!$B$33:$B$776,R$190)+'СЕТ СН'!$F$12</f>
        <v>118.93132203</v>
      </c>
      <c r="S206" s="36">
        <f>SUMIFS(СВЦЭМ!$F$33:$F$776,СВЦЭМ!$A$33:$A$776,$A206,СВЦЭМ!$B$33:$B$776,S$190)+'СЕТ СН'!$F$12</f>
        <v>118.74021012</v>
      </c>
      <c r="T206" s="36">
        <f>SUMIFS(СВЦЭМ!$F$33:$F$776,СВЦЭМ!$A$33:$A$776,$A206,СВЦЭМ!$B$33:$B$776,T$190)+'СЕТ СН'!$F$12</f>
        <v>120.03489616</v>
      </c>
      <c r="U206" s="36">
        <f>SUMIFS(СВЦЭМ!$F$33:$F$776,СВЦЭМ!$A$33:$A$776,$A206,СВЦЭМ!$B$33:$B$776,U$190)+'СЕТ СН'!$F$12</f>
        <v>124.46261171</v>
      </c>
      <c r="V206" s="36">
        <f>SUMIFS(СВЦЭМ!$F$33:$F$776,СВЦЭМ!$A$33:$A$776,$A206,СВЦЭМ!$B$33:$B$776,V$190)+'СЕТ СН'!$F$12</f>
        <v>128.46577271000001</v>
      </c>
      <c r="W206" s="36">
        <f>SUMIFS(СВЦЭМ!$F$33:$F$776,СВЦЭМ!$A$33:$A$776,$A206,СВЦЭМ!$B$33:$B$776,W$190)+'СЕТ СН'!$F$12</f>
        <v>127.06792858999999</v>
      </c>
      <c r="X206" s="36">
        <f>SUMIFS(СВЦЭМ!$F$33:$F$776,СВЦЭМ!$A$33:$A$776,$A206,СВЦЭМ!$B$33:$B$776,X$190)+'СЕТ СН'!$F$12</f>
        <v>119.71828226</v>
      </c>
      <c r="Y206" s="36">
        <f>SUMIFS(СВЦЭМ!$F$33:$F$776,СВЦЭМ!$A$33:$A$776,$A206,СВЦЭМ!$B$33:$B$776,Y$190)+'СЕТ СН'!$F$12</f>
        <v>110.32435246999999</v>
      </c>
    </row>
    <row r="207" spans="1:25" ht="15.75" x14ac:dyDescent="0.2">
      <c r="A207" s="35">
        <f t="shared" si="5"/>
        <v>43725</v>
      </c>
      <c r="B207" s="36">
        <f>SUMIFS(СВЦЭМ!$F$33:$F$776,СВЦЭМ!$A$33:$A$776,$A207,СВЦЭМ!$B$33:$B$776,B$190)+'СЕТ СН'!$F$12</f>
        <v>119.50960513</v>
      </c>
      <c r="C207" s="36">
        <f>SUMIFS(СВЦЭМ!$F$33:$F$776,СВЦЭМ!$A$33:$A$776,$A207,СВЦЭМ!$B$33:$B$776,C$190)+'СЕТ СН'!$F$12</f>
        <v>124.52907651</v>
      </c>
      <c r="D207" s="36">
        <f>SUMIFS(СВЦЭМ!$F$33:$F$776,СВЦЭМ!$A$33:$A$776,$A207,СВЦЭМ!$B$33:$B$776,D$190)+'СЕТ СН'!$F$12</f>
        <v>126.38571352</v>
      </c>
      <c r="E207" s="36">
        <f>SUMIFS(СВЦЭМ!$F$33:$F$776,СВЦЭМ!$A$33:$A$776,$A207,СВЦЭМ!$B$33:$B$776,E$190)+'СЕТ СН'!$F$12</f>
        <v>127.82314006999999</v>
      </c>
      <c r="F207" s="36">
        <f>SUMIFS(СВЦЭМ!$F$33:$F$776,СВЦЭМ!$A$33:$A$776,$A207,СВЦЭМ!$B$33:$B$776,F$190)+'СЕТ СН'!$F$12</f>
        <v>129.33749194999999</v>
      </c>
      <c r="G207" s="36">
        <f>SUMIFS(СВЦЭМ!$F$33:$F$776,СВЦЭМ!$A$33:$A$776,$A207,СВЦЭМ!$B$33:$B$776,G$190)+'СЕТ СН'!$F$12</f>
        <v>126.47031165999999</v>
      </c>
      <c r="H207" s="36">
        <f>SUMIFS(СВЦЭМ!$F$33:$F$776,СВЦЭМ!$A$33:$A$776,$A207,СВЦЭМ!$B$33:$B$776,H$190)+'СЕТ СН'!$F$12</f>
        <v>118.68240614</v>
      </c>
      <c r="I207" s="36">
        <f>SUMIFS(СВЦЭМ!$F$33:$F$776,СВЦЭМ!$A$33:$A$776,$A207,СВЦЭМ!$B$33:$B$776,I$190)+'СЕТ СН'!$F$12</f>
        <v>122.12042843</v>
      </c>
      <c r="J207" s="36">
        <f>SUMIFS(СВЦЭМ!$F$33:$F$776,СВЦЭМ!$A$33:$A$776,$A207,СВЦЭМ!$B$33:$B$776,J$190)+'СЕТ СН'!$F$12</f>
        <v>125.57670611</v>
      </c>
      <c r="K207" s="36">
        <f>SUMIFS(СВЦЭМ!$F$33:$F$776,СВЦЭМ!$A$33:$A$776,$A207,СВЦЭМ!$B$33:$B$776,K$190)+'СЕТ СН'!$F$12</f>
        <v>126.75933657</v>
      </c>
      <c r="L207" s="36">
        <f>SUMIFS(СВЦЭМ!$F$33:$F$776,СВЦЭМ!$A$33:$A$776,$A207,СВЦЭМ!$B$33:$B$776,L$190)+'СЕТ СН'!$F$12</f>
        <v>124.62892079</v>
      </c>
      <c r="M207" s="36">
        <f>SUMIFS(СВЦЭМ!$F$33:$F$776,СВЦЭМ!$A$33:$A$776,$A207,СВЦЭМ!$B$33:$B$776,M$190)+'СЕТ СН'!$F$12</f>
        <v>125.10079798</v>
      </c>
      <c r="N207" s="36">
        <f>SUMIFS(СВЦЭМ!$F$33:$F$776,СВЦЭМ!$A$33:$A$776,$A207,СВЦЭМ!$B$33:$B$776,N$190)+'СЕТ СН'!$F$12</f>
        <v>126.42462510999999</v>
      </c>
      <c r="O207" s="36">
        <f>SUMIFS(СВЦЭМ!$F$33:$F$776,СВЦЭМ!$A$33:$A$776,$A207,СВЦЭМ!$B$33:$B$776,O$190)+'СЕТ СН'!$F$12</f>
        <v>128.02398787000001</v>
      </c>
      <c r="P207" s="36">
        <f>SUMIFS(СВЦЭМ!$F$33:$F$776,СВЦЭМ!$A$33:$A$776,$A207,СВЦЭМ!$B$33:$B$776,P$190)+'СЕТ СН'!$F$12</f>
        <v>129.10424773</v>
      </c>
      <c r="Q207" s="36">
        <f>SUMIFS(СВЦЭМ!$F$33:$F$776,СВЦЭМ!$A$33:$A$776,$A207,СВЦЭМ!$B$33:$B$776,Q$190)+'СЕТ СН'!$F$12</f>
        <v>128.98994411999999</v>
      </c>
      <c r="R207" s="36">
        <f>SUMIFS(СВЦЭМ!$F$33:$F$776,СВЦЭМ!$A$33:$A$776,$A207,СВЦЭМ!$B$33:$B$776,R$190)+'СЕТ СН'!$F$12</f>
        <v>119.52832221</v>
      </c>
      <c r="S207" s="36">
        <f>SUMIFS(СВЦЭМ!$F$33:$F$776,СВЦЭМ!$A$33:$A$776,$A207,СВЦЭМ!$B$33:$B$776,S$190)+'СЕТ СН'!$F$12</f>
        <v>111.45210367</v>
      </c>
      <c r="T207" s="36">
        <f>SUMIFS(СВЦЭМ!$F$33:$F$776,СВЦЭМ!$A$33:$A$776,$A207,СВЦЭМ!$B$33:$B$776,T$190)+'СЕТ СН'!$F$12</f>
        <v>109.65506401</v>
      </c>
      <c r="U207" s="36">
        <f>SUMIFS(СВЦЭМ!$F$33:$F$776,СВЦЭМ!$A$33:$A$776,$A207,СВЦЭМ!$B$33:$B$776,U$190)+'СЕТ СН'!$F$12</f>
        <v>111.55613653</v>
      </c>
      <c r="V207" s="36">
        <f>SUMIFS(СВЦЭМ!$F$33:$F$776,СВЦЭМ!$A$33:$A$776,$A207,СВЦЭМ!$B$33:$B$776,V$190)+'СЕТ СН'!$F$12</f>
        <v>112.01681472999999</v>
      </c>
      <c r="W207" s="36">
        <f>SUMIFS(СВЦЭМ!$F$33:$F$776,СВЦЭМ!$A$33:$A$776,$A207,СВЦЭМ!$B$33:$B$776,W$190)+'СЕТ СН'!$F$12</f>
        <v>108.52290170000001</v>
      </c>
      <c r="X207" s="36">
        <f>SUMIFS(СВЦЭМ!$F$33:$F$776,СВЦЭМ!$A$33:$A$776,$A207,СВЦЭМ!$B$33:$B$776,X$190)+'СЕТ СН'!$F$12</f>
        <v>112.29765565</v>
      </c>
      <c r="Y207" s="36">
        <f>SUMIFS(СВЦЭМ!$F$33:$F$776,СВЦЭМ!$A$33:$A$776,$A207,СВЦЭМ!$B$33:$B$776,Y$190)+'СЕТ СН'!$F$12</f>
        <v>128.26549926000001</v>
      </c>
    </row>
    <row r="208" spans="1:25" ht="15.75" x14ac:dyDescent="0.2">
      <c r="A208" s="35">
        <f t="shared" si="5"/>
        <v>43726</v>
      </c>
      <c r="B208" s="36">
        <f>SUMIFS(СВЦЭМ!$F$33:$F$776,СВЦЭМ!$A$33:$A$776,$A208,СВЦЭМ!$B$33:$B$776,B$190)+'СЕТ СН'!$F$12</f>
        <v>137.29751569999999</v>
      </c>
      <c r="C208" s="36">
        <f>SUMIFS(СВЦЭМ!$F$33:$F$776,СВЦЭМ!$A$33:$A$776,$A208,СВЦЭМ!$B$33:$B$776,C$190)+'СЕТ СН'!$F$12</f>
        <v>137.83141343</v>
      </c>
      <c r="D208" s="36">
        <f>SUMIFS(СВЦЭМ!$F$33:$F$776,СВЦЭМ!$A$33:$A$776,$A208,СВЦЭМ!$B$33:$B$776,D$190)+'СЕТ СН'!$F$12</f>
        <v>139.30972632999999</v>
      </c>
      <c r="E208" s="36">
        <f>SUMIFS(СВЦЭМ!$F$33:$F$776,СВЦЭМ!$A$33:$A$776,$A208,СВЦЭМ!$B$33:$B$776,E$190)+'СЕТ СН'!$F$12</f>
        <v>140.59708040000001</v>
      </c>
      <c r="F208" s="36">
        <f>SUMIFS(СВЦЭМ!$F$33:$F$776,СВЦЭМ!$A$33:$A$776,$A208,СВЦЭМ!$B$33:$B$776,F$190)+'СЕТ СН'!$F$12</f>
        <v>140.73262675000001</v>
      </c>
      <c r="G208" s="36">
        <f>SUMIFS(СВЦЭМ!$F$33:$F$776,СВЦЭМ!$A$33:$A$776,$A208,СВЦЭМ!$B$33:$B$776,G$190)+'СЕТ СН'!$F$12</f>
        <v>136.6773044</v>
      </c>
      <c r="H208" s="36">
        <f>SUMIFS(СВЦЭМ!$F$33:$F$776,СВЦЭМ!$A$33:$A$776,$A208,СВЦЭМ!$B$33:$B$776,H$190)+'СЕТ СН'!$F$12</f>
        <v>128.59217199</v>
      </c>
      <c r="I208" s="36">
        <f>SUMIFS(СВЦЭМ!$F$33:$F$776,СВЦЭМ!$A$33:$A$776,$A208,СВЦЭМ!$B$33:$B$776,I$190)+'СЕТ СН'!$F$12</f>
        <v>119.81876438</v>
      </c>
      <c r="J208" s="36">
        <f>SUMIFS(СВЦЭМ!$F$33:$F$776,СВЦЭМ!$A$33:$A$776,$A208,СВЦЭМ!$B$33:$B$776,J$190)+'СЕТ СН'!$F$12</f>
        <v>112.45133251</v>
      </c>
      <c r="K208" s="36">
        <f>SUMIFS(СВЦЭМ!$F$33:$F$776,СВЦЭМ!$A$33:$A$776,$A208,СВЦЭМ!$B$33:$B$776,K$190)+'СЕТ СН'!$F$12</f>
        <v>110.98767098</v>
      </c>
      <c r="L208" s="36">
        <f>SUMIFS(СВЦЭМ!$F$33:$F$776,СВЦЭМ!$A$33:$A$776,$A208,СВЦЭМ!$B$33:$B$776,L$190)+'СЕТ СН'!$F$12</f>
        <v>109.92485954999999</v>
      </c>
      <c r="M208" s="36">
        <f>SUMIFS(СВЦЭМ!$F$33:$F$776,СВЦЭМ!$A$33:$A$776,$A208,СВЦЭМ!$B$33:$B$776,M$190)+'СЕТ СН'!$F$12</f>
        <v>109.16263205</v>
      </c>
      <c r="N208" s="36">
        <f>SUMIFS(СВЦЭМ!$F$33:$F$776,СВЦЭМ!$A$33:$A$776,$A208,СВЦЭМ!$B$33:$B$776,N$190)+'СЕТ СН'!$F$12</f>
        <v>110.24479488999999</v>
      </c>
      <c r="O208" s="36">
        <f>SUMIFS(СВЦЭМ!$F$33:$F$776,СВЦЭМ!$A$33:$A$776,$A208,СВЦЭМ!$B$33:$B$776,O$190)+'СЕТ СН'!$F$12</f>
        <v>112.08115294</v>
      </c>
      <c r="P208" s="36">
        <f>SUMIFS(СВЦЭМ!$F$33:$F$776,СВЦЭМ!$A$33:$A$776,$A208,СВЦЭМ!$B$33:$B$776,P$190)+'СЕТ СН'!$F$12</f>
        <v>112.60564178</v>
      </c>
      <c r="Q208" s="36">
        <f>SUMIFS(СВЦЭМ!$F$33:$F$776,СВЦЭМ!$A$33:$A$776,$A208,СВЦЭМ!$B$33:$B$776,Q$190)+'СЕТ СН'!$F$12</f>
        <v>114.61667610000001</v>
      </c>
      <c r="R208" s="36">
        <f>SUMIFS(СВЦЭМ!$F$33:$F$776,СВЦЭМ!$A$33:$A$776,$A208,СВЦЭМ!$B$33:$B$776,R$190)+'СЕТ СН'!$F$12</f>
        <v>109.55057449</v>
      </c>
      <c r="S208" s="36">
        <f>SUMIFS(СВЦЭМ!$F$33:$F$776,СВЦЭМ!$A$33:$A$776,$A208,СВЦЭМ!$B$33:$B$776,S$190)+'СЕТ СН'!$F$12</f>
        <v>106.7444876</v>
      </c>
      <c r="T208" s="36">
        <f>SUMIFS(СВЦЭМ!$F$33:$F$776,СВЦЭМ!$A$33:$A$776,$A208,СВЦЭМ!$B$33:$B$776,T$190)+'СЕТ СН'!$F$12</f>
        <v>112.61091714</v>
      </c>
      <c r="U208" s="36">
        <f>SUMIFS(СВЦЭМ!$F$33:$F$776,СВЦЭМ!$A$33:$A$776,$A208,СВЦЭМ!$B$33:$B$776,U$190)+'СЕТ СН'!$F$12</f>
        <v>119.20652114000001</v>
      </c>
      <c r="V208" s="36">
        <f>SUMIFS(СВЦЭМ!$F$33:$F$776,СВЦЭМ!$A$33:$A$776,$A208,СВЦЭМ!$B$33:$B$776,V$190)+'СЕТ СН'!$F$12</f>
        <v>122.89494295</v>
      </c>
      <c r="W208" s="36">
        <f>SUMIFS(СВЦЭМ!$F$33:$F$776,СВЦЭМ!$A$33:$A$776,$A208,СВЦЭМ!$B$33:$B$776,W$190)+'СЕТ СН'!$F$12</f>
        <v>119.82278531</v>
      </c>
      <c r="X208" s="36">
        <f>SUMIFS(СВЦЭМ!$F$33:$F$776,СВЦЭМ!$A$33:$A$776,$A208,СВЦЭМ!$B$33:$B$776,X$190)+'СЕТ СН'!$F$12</f>
        <v>112.76367788</v>
      </c>
      <c r="Y208" s="36">
        <f>SUMIFS(СВЦЭМ!$F$33:$F$776,СВЦЭМ!$A$33:$A$776,$A208,СВЦЭМ!$B$33:$B$776,Y$190)+'СЕТ СН'!$F$12</f>
        <v>117.32973043</v>
      </c>
    </row>
    <row r="209" spans="1:25" ht="15.75" x14ac:dyDescent="0.2">
      <c r="A209" s="35">
        <f t="shared" si="5"/>
        <v>43727</v>
      </c>
      <c r="B209" s="36">
        <f>SUMIFS(СВЦЭМ!$F$33:$F$776,СВЦЭМ!$A$33:$A$776,$A209,СВЦЭМ!$B$33:$B$776,B$190)+'СЕТ СН'!$F$12</f>
        <v>115.11111577</v>
      </c>
      <c r="C209" s="36">
        <f>SUMIFS(СВЦЭМ!$F$33:$F$776,СВЦЭМ!$A$33:$A$776,$A209,СВЦЭМ!$B$33:$B$776,C$190)+'СЕТ СН'!$F$12</f>
        <v>119.98131343999999</v>
      </c>
      <c r="D209" s="36">
        <f>SUMIFS(СВЦЭМ!$F$33:$F$776,СВЦЭМ!$A$33:$A$776,$A209,СВЦЭМ!$B$33:$B$776,D$190)+'СЕТ СН'!$F$12</f>
        <v>125.29147742000001</v>
      </c>
      <c r="E209" s="36">
        <f>SUMIFS(СВЦЭМ!$F$33:$F$776,СВЦЭМ!$A$33:$A$776,$A209,СВЦЭМ!$B$33:$B$776,E$190)+'СЕТ СН'!$F$12</f>
        <v>126.90320651</v>
      </c>
      <c r="F209" s="36">
        <f>SUMIFS(СВЦЭМ!$F$33:$F$776,СВЦЭМ!$A$33:$A$776,$A209,СВЦЭМ!$B$33:$B$776,F$190)+'СЕТ СН'!$F$12</f>
        <v>127.35476029</v>
      </c>
      <c r="G209" s="36">
        <f>SUMIFS(СВЦЭМ!$F$33:$F$776,СВЦЭМ!$A$33:$A$776,$A209,СВЦЭМ!$B$33:$B$776,G$190)+'СЕТ СН'!$F$12</f>
        <v>123.47468388999999</v>
      </c>
      <c r="H209" s="36">
        <f>SUMIFS(СВЦЭМ!$F$33:$F$776,СВЦЭМ!$A$33:$A$776,$A209,СВЦЭМ!$B$33:$B$776,H$190)+'СЕТ СН'!$F$12</f>
        <v>115.38061216</v>
      </c>
      <c r="I209" s="36">
        <f>SUMIFS(СВЦЭМ!$F$33:$F$776,СВЦЭМ!$A$33:$A$776,$A209,СВЦЭМ!$B$33:$B$776,I$190)+'СЕТ СН'!$F$12</f>
        <v>106.75326998</v>
      </c>
      <c r="J209" s="36">
        <f>SUMIFS(СВЦЭМ!$F$33:$F$776,СВЦЭМ!$A$33:$A$776,$A209,СВЦЭМ!$B$33:$B$776,J$190)+'СЕТ СН'!$F$12</f>
        <v>109.84315297000001</v>
      </c>
      <c r="K209" s="36">
        <f>SUMIFS(СВЦЭМ!$F$33:$F$776,СВЦЭМ!$A$33:$A$776,$A209,СВЦЭМ!$B$33:$B$776,K$190)+'СЕТ СН'!$F$12</f>
        <v>124.41297534</v>
      </c>
      <c r="L209" s="36">
        <f>SUMIFS(СВЦЭМ!$F$33:$F$776,СВЦЭМ!$A$33:$A$776,$A209,СВЦЭМ!$B$33:$B$776,L$190)+'СЕТ СН'!$F$12</f>
        <v>135.10642245</v>
      </c>
      <c r="M209" s="36">
        <f>SUMIFS(СВЦЭМ!$F$33:$F$776,СВЦЭМ!$A$33:$A$776,$A209,СВЦЭМ!$B$33:$B$776,M$190)+'СЕТ СН'!$F$12</f>
        <v>132.75499393999999</v>
      </c>
      <c r="N209" s="36">
        <f>SUMIFS(СВЦЭМ!$F$33:$F$776,СВЦЭМ!$A$33:$A$776,$A209,СВЦЭМ!$B$33:$B$776,N$190)+'СЕТ СН'!$F$12</f>
        <v>134.70964093000001</v>
      </c>
      <c r="O209" s="36">
        <f>SUMIFS(СВЦЭМ!$F$33:$F$776,СВЦЭМ!$A$33:$A$776,$A209,СВЦЭМ!$B$33:$B$776,O$190)+'СЕТ СН'!$F$12</f>
        <v>135.56086314999999</v>
      </c>
      <c r="P209" s="36">
        <f>SUMIFS(СВЦЭМ!$F$33:$F$776,СВЦЭМ!$A$33:$A$776,$A209,СВЦЭМ!$B$33:$B$776,P$190)+'СЕТ СН'!$F$12</f>
        <v>110.98223288</v>
      </c>
      <c r="Q209" s="36">
        <f>SUMIFS(СВЦЭМ!$F$33:$F$776,СВЦЭМ!$A$33:$A$776,$A209,СВЦЭМ!$B$33:$B$776,Q$190)+'СЕТ СН'!$F$12</f>
        <v>110.41670628</v>
      </c>
      <c r="R209" s="36">
        <f>SUMIFS(СВЦЭМ!$F$33:$F$776,СВЦЭМ!$A$33:$A$776,$A209,СВЦЭМ!$B$33:$B$776,R$190)+'СЕТ СН'!$F$12</f>
        <v>110.6420347</v>
      </c>
      <c r="S209" s="36">
        <f>SUMIFS(СВЦЭМ!$F$33:$F$776,СВЦЭМ!$A$33:$A$776,$A209,СВЦЭМ!$B$33:$B$776,S$190)+'СЕТ СН'!$F$12</f>
        <v>110.49804544</v>
      </c>
      <c r="T209" s="36">
        <f>SUMIFS(СВЦЭМ!$F$33:$F$776,СВЦЭМ!$A$33:$A$776,$A209,СВЦЭМ!$B$33:$B$776,T$190)+'СЕТ СН'!$F$12</f>
        <v>111.413021</v>
      </c>
      <c r="U209" s="36">
        <f>SUMIFS(СВЦЭМ!$F$33:$F$776,СВЦЭМ!$A$33:$A$776,$A209,СВЦЭМ!$B$33:$B$776,U$190)+'СЕТ СН'!$F$12</f>
        <v>114.76824969</v>
      </c>
      <c r="V209" s="36">
        <f>SUMIFS(СВЦЭМ!$F$33:$F$776,СВЦЭМ!$A$33:$A$776,$A209,СВЦЭМ!$B$33:$B$776,V$190)+'СЕТ СН'!$F$12</f>
        <v>116.48774813999999</v>
      </c>
      <c r="W209" s="36">
        <f>SUMIFS(СВЦЭМ!$F$33:$F$776,СВЦЭМ!$A$33:$A$776,$A209,СВЦЭМ!$B$33:$B$776,W$190)+'СЕТ СН'!$F$12</f>
        <v>113.70429866000001</v>
      </c>
      <c r="X209" s="36">
        <f>SUMIFS(СВЦЭМ!$F$33:$F$776,СВЦЭМ!$A$33:$A$776,$A209,СВЦЭМ!$B$33:$B$776,X$190)+'СЕТ СН'!$F$12</f>
        <v>107.17119944</v>
      </c>
      <c r="Y209" s="36">
        <f>SUMIFS(СВЦЭМ!$F$33:$F$776,СВЦЭМ!$A$33:$A$776,$A209,СВЦЭМ!$B$33:$B$776,Y$190)+'СЕТ СН'!$F$12</f>
        <v>116.47145149000001</v>
      </c>
    </row>
    <row r="210" spans="1:25" ht="15.75" x14ac:dyDescent="0.2">
      <c r="A210" s="35">
        <f t="shared" si="5"/>
        <v>43728</v>
      </c>
      <c r="B210" s="36">
        <f>SUMIFS(СВЦЭМ!$F$33:$F$776,СВЦЭМ!$A$33:$A$776,$A210,СВЦЭМ!$B$33:$B$776,B$190)+'СЕТ СН'!$F$12</f>
        <v>138.96964485999999</v>
      </c>
      <c r="C210" s="36">
        <f>SUMIFS(СВЦЭМ!$F$33:$F$776,СВЦЭМ!$A$33:$A$776,$A210,СВЦЭМ!$B$33:$B$776,C$190)+'СЕТ СН'!$F$12</f>
        <v>146.82997209000001</v>
      </c>
      <c r="D210" s="36">
        <f>SUMIFS(СВЦЭМ!$F$33:$F$776,СВЦЭМ!$A$33:$A$776,$A210,СВЦЭМ!$B$33:$B$776,D$190)+'СЕТ СН'!$F$12</f>
        <v>147.63169336999999</v>
      </c>
      <c r="E210" s="36">
        <f>SUMIFS(СВЦЭМ!$F$33:$F$776,СВЦЭМ!$A$33:$A$776,$A210,СВЦЭМ!$B$33:$B$776,E$190)+'СЕТ СН'!$F$12</f>
        <v>148.74869477999999</v>
      </c>
      <c r="F210" s="36">
        <f>SUMIFS(СВЦЭМ!$F$33:$F$776,СВЦЭМ!$A$33:$A$776,$A210,СВЦЭМ!$B$33:$B$776,F$190)+'СЕТ СН'!$F$12</f>
        <v>149.58223132000001</v>
      </c>
      <c r="G210" s="36">
        <f>SUMIFS(СВЦЭМ!$F$33:$F$776,СВЦЭМ!$A$33:$A$776,$A210,СВЦЭМ!$B$33:$B$776,G$190)+'СЕТ СН'!$F$12</f>
        <v>148.35552447000001</v>
      </c>
      <c r="H210" s="36">
        <f>SUMIFS(СВЦЭМ!$F$33:$F$776,СВЦЭМ!$A$33:$A$776,$A210,СВЦЭМ!$B$33:$B$776,H$190)+'СЕТ СН'!$F$12</f>
        <v>137.16516454000001</v>
      </c>
      <c r="I210" s="36">
        <f>SUMIFS(СВЦЭМ!$F$33:$F$776,СВЦЭМ!$A$33:$A$776,$A210,СВЦЭМ!$B$33:$B$776,I$190)+'СЕТ СН'!$F$12</f>
        <v>128.72989539</v>
      </c>
      <c r="J210" s="36">
        <f>SUMIFS(СВЦЭМ!$F$33:$F$776,СВЦЭМ!$A$33:$A$776,$A210,СВЦЭМ!$B$33:$B$776,J$190)+'СЕТ СН'!$F$12</f>
        <v>128.72238747</v>
      </c>
      <c r="K210" s="36">
        <f>SUMIFS(СВЦЭМ!$F$33:$F$776,СВЦЭМ!$A$33:$A$776,$A210,СВЦЭМ!$B$33:$B$776,K$190)+'СЕТ СН'!$F$12</f>
        <v>126.09761442</v>
      </c>
      <c r="L210" s="36">
        <f>SUMIFS(СВЦЭМ!$F$33:$F$776,СВЦЭМ!$A$33:$A$776,$A210,СВЦЭМ!$B$33:$B$776,L$190)+'СЕТ СН'!$F$12</f>
        <v>126.35838145</v>
      </c>
      <c r="M210" s="36">
        <f>SUMIFS(СВЦЭМ!$F$33:$F$776,СВЦЭМ!$A$33:$A$776,$A210,СВЦЭМ!$B$33:$B$776,M$190)+'СЕТ СН'!$F$12</f>
        <v>126.97183333</v>
      </c>
      <c r="N210" s="36">
        <f>SUMIFS(СВЦЭМ!$F$33:$F$776,СВЦЭМ!$A$33:$A$776,$A210,СВЦЭМ!$B$33:$B$776,N$190)+'СЕТ СН'!$F$12</f>
        <v>123.24542107000001</v>
      </c>
      <c r="O210" s="36">
        <f>SUMIFS(СВЦЭМ!$F$33:$F$776,СВЦЭМ!$A$33:$A$776,$A210,СВЦЭМ!$B$33:$B$776,O$190)+'СЕТ СН'!$F$12</f>
        <v>123.52234434</v>
      </c>
      <c r="P210" s="36">
        <f>SUMIFS(СВЦЭМ!$F$33:$F$776,СВЦЭМ!$A$33:$A$776,$A210,СВЦЭМ!$B$33:$B$776,P$190)+'СЕТ СН'!$F$12</f>
        <v>127.33130693</v>
      </c>
      <c r="Q210" s="36">
        <f>SUMIFS(СВЦЭМ!$F$33:$F$776,СВЦЭМ!$A$33:$A$776,$A210,СВЦЭМ!$B$33:$B$776,Q$190)+'СЕТ СН'!$F$12</f>
        <v>133.92151013</v>
      </c>
      <c r="R210" s="36">
        <f>SUMIFS(СВЦЭМ!$F$33:$F$776,СВЦЭМ!$A$33:$A$776,$A210,СВЦЭМ!$B$33:$B$776,R$190)+'СЕТ СН'!$F$12</f>
        <v>125.82860347</v>
      </c>
      <c r="S210" s="36">
        <f>SUMIFS(СВЦЭМ!$F$33:$F$776,СВЦЭМ!$A$33:$A$776,$A210,СВЦЭМ!$B$33:$B$776,S$190)+'СЕТ СН'!$F$12</f>
        <v>118.7260847</v>
      </c>
      <c r="T210" s="36">
        <f>SUMIFS(СВЦЭМ!$F$33:$F$776,СВЦЭМ!$A$33:$A$776,$A210,СВЦЭМ!$B$33:$B$776,T$190)+'СЕТ СН'!$F$12</f>
        <v>112.45030970000001</v>
      </c>
      <c r="U210" s="36">
        <f>SUMIFS(СВЦЭМ!$F$33:$F$776,СВЦЭМ!$A$33:$A$776,$A210,СВЦЭМ!$B$33:$B$776,U$190)+'СЕТ СН'!$F$12</f>
        <v>104.8650777</v>
      </c>
      <c r="V210" s="36">
        <f>SUMIFS(СВЦЭМ!$F$33:$F$776,СВЦЭМ!$A$33:$A$776,$A210,СВЦЭМ!$B$33:$B$776,V$190)+'СЕТ СН'!$F$12</f>
        <v>104.70786178</v>
      </c>
      <c r="W210" s="36">
        <f>SUMIFS(СВЦЭМ!$F$33:$F$776,СВЦЭМ!$A$33:$A$776,$A210,СВЦЭМ!$B$33:$B$776,W$190)+'СЕТ СН'!$F$12</f>
        <v>103.55234313</v>
      </c>
      <c r="X210" s="36">
        <f>SUMIFS(СВЦЭМ!$F$33:$F$776,СВЦЭМ!$A$33:$A$776,$A210,СВЦЭМ!$B$33:$B$776,X$190)+'СЕТ СН'!$F$12</f>
        <v>109.26262595999999</v>
      </c>
      <c r="Y210" s="36">
        <f>SUMIFS(СВЦЭМ!$F$33:$F$776,СВЦЭМ!$A$33:$A$776,$A210,СВЦЭМ!$B$33:$B$776,Y$190)+'СЕТ СН'!$F$12</f>
        <v>120.14291498</v>
      </c>
    </row>
    <row r="211" spans="1:25" ht="15.75" x14ac:dyDescent="0.2">
      <c r="A211" s="35">
        <f t="shared" si="5"/>
        <v>43729</v>
      </c>
      <c r="B211" s="36">
        <f>SUMIFS(СВЦЭМ!$F$33:$F$776,СВЦЭМ!$A$33:$A$776,$A211,СВЦЭМ!$B$33:$B$776,B$190)+'СЕТ СН'!$F$12</f>
        <v>132.48843405</v>
      </c>
      <c r="C211" s="36">
        <f>SUMIFS(СВЦЭМ!$F$33:$F$776,СВЦЭМ!$A$33:$A$776,$A211,СВЦЭМ!$B$33:$B$776,C$190)+'СЕТ СН'!$F$12</f>
        <v>131.35850981999999</v>
      </c>
      <c r="D211" s="36">
        <f>SUMIFS(СВЦЭМ!$F$33:$F$776,СВЦЭМ!$A$33:$A$776,$A211,СВЦЭМ!$B$33:$B$776,D$190)+'СЕТ СН'!$F$12</f>
        <v>131.28392836</v>
      </c>
      <c r="E211" s="36">
        <f>SUMIFS(СВЦЭМ!$F$33:$F$776,СВЦЭМ!$A$33:$A$776,$A211,СВЦЭМ!$B$33:$B$776,E$190)+'СЕТ СН'!$F$12</f>
        <v>133.81964861</v>
      </c>
      <c r="F211" s="36">
        <f>SUMIFS(СВЦЭМ!$F$33:$F$776,СВЦЭМ!$A$33:$A$776,$A211,СВЦЭМ!$B$33:$B$776,F$190)+'СЕТ СН'!$F$12</f>
        <v>135.51516566000001</v>
      </c>
      <c r="G211" s="36">
        <f>SUMIFS(СВЦЭМ!$F$33:$F$776,СВЦЭМ!$A$33:$A$776,$A211,СВЦЭМ!$B$33:$B$776,G$190)+'СЕТ СН'!$F$12</f>
        <v>132.72250976000001</v>
      </c>
      <c r="H211" s="36">
        <f>SUMIFS(СВЦЭМ!$F$33:$F$776,СВЦЭМ!$A$33:$A$776,$A211,СВЦЭМ!$B$33:$B$776,H$190)+'СЕТ СН'!$F$12</f>
        <v>127.42435193</v>
      </c>
      <c r="I211" s="36">
        <f>SUMIFS(СВЦЭМ!$F$33:$F$776,СВЦЭМ!$A$33:$A$776,$A211,СВЦЭМ!$B$33:$B$776,I$190)+'СЕТ СН'!$F$12</f>
        <v>121.06235827</v>
      </c>
      <c r="J211" s="36">
        <f>SUMIFS(СВЦЭМ!$F$33:$F$776,СВЦЭМ!$A$33:$A$776,$A211,СВЦЭМ!$B$33:$B$776,J$190)+'СЕТ СН'!$F$12</f>
        <v>122.78994641</v>
      </c>
      <c r="K211" s="36">
        <f>SUMIFS(СВЦЭМ!$F$33:$F$776,СВЦЭМ!$A$33:$A$776,$A211,СВЦЭМ!$B$33:$B$776,K$190)+'СЕТ СН'!$F$12</f>
        <v>133.05347583</v>
      </c>
      <c r="L211" s="36">
        <f>SUMIFS(СВЦЭМ!$F$33:$F$776,СВЦЭМ!$A$33:$A$776,$A211,СВЦЭМ!$B$33:$B$776,L$190)+'СЕТ СН'!$F$12</f>
        <v>135.17877489</v>
      </c>
      <c r="M211" s="36">
        <f>SUMIFS(СВЦЭМ!$F$33:$F$776,СВЦЭМ!$A$33:$A$776,$A211,СВЦЭМ!$B$33:$B$776,M$190)+'СЕТ СН'!$F$12</f>
        <v>135.70042337999999</v>
      </c>
      <c r="N211" s="36">
        <f>SUMIFS(СВЦЭМ!$F$33:$F$776,СВЦЭМ!$A$33:$A$776,$A211,СВЦЭМ!$B$33:$B$776,N$190)+'СЕТ СН'!$F$12</f>
        <v>133.66825871</v>
      </c>
      <c r="O211" s="36">
        <f>SUMIFS(СВЦЭМ!$F$33:$F$776,СВЦЭМ!$A$33:$A$776,$A211,СВЦЭМ!$B$33:$B$776,O$190)+'СЕТ СН'!$F$12</f>
        <v>132.36365316000001</v>
      </c>
      <c r="P211" s="36">
        <f>SUMIFS(СВЦЭМ!$F$33:$F$776,СВЦЭМ!$A$33:$A$776,$A211,СВЦЭМ!$B$33:$B$776,P$190)+'СЕТ СН'!$F$12</f>
        <v>132.75898950999999</v>
      </c>
      <c r="Q211" s="36">
        <f>SUMIFS(СВЦЭМ!$F$33:$F$776,СВЦЭМ!$A$33:$A$776,$A211,СВЦЭМ!$B$33:$B$776,Q$190)+'СЕТ СН'!$F$12</f>
        <v>132.64539618000001</v>
      </c>
      <c r="R211" s="36">
        <f>SUMIFS(СВЦЭМ!$F$33:$F$776,СВЦЭМ!$A$33:$A$776,$A211,СВЦЭМ!$B$33:$B$776,R$190)+'СЕТ СН'!$F$12</f>
        <v>134.77180808</v>
      </c>
      <c r="S211" s="36">
        <f>SUMIFS(СВЦЭМ!$F$33:$F$776,СВЦЭМ!$A$33:$A$776,$A211,СВЦЭМ!$B$33:$B$776,S$190)+'СЕТ СН'!$F$12</f>
        <v>138.18595759999999</v>
      </c>
      <c r="T211" s="36">
        <f>SUMIFS(СВЦЭМ!$F$33:$F$776,СВЦЭМ!$A$33:$A$776,$A211,СВЦЭМ!$B$33:$B$776,T$190)+'СЕТ СН'!$F$12</f>
        <v>143.20521493999999</v>
      </c>
      <c r="U211" s="36">
        <f>SUMIFS(СВЦЭМ!$F$33:$F$776,СВЦЭМ!$A$33:$A$776,$A211,СВЦЭМ!$B$33:$B$776,U$190)+'СЕТ СН'!$F$12</f>
        <v>144.98286472000001</v>
      </c>
      <c r="V211" s="36">
        <f>SUMIFS(СВЦЭМ!$F$33:$F$776,СВЦЭМ!$A$33:$A$776,$A211,СВЦЭМ!$B$33:$B$776,V$190)+'СЕТ СН'!$F$12</f>
        <v>146.70499126000001</v>
      </c>
      <c r="W211" s="36">
        <f>SUMIFS(СВЦЭМ!$F$33:$F$776,СВЦЭМ!$A$33:$A$776,$A211,СВЦЭМ!$B$33:$B$776,W$190)+'СЕТ СН'!$F$12</f>
        <v>145.84046692999999</v>
      </c>
      <c r="X211" s="36">
        <f>SUMIFS(СВЦЭМ!$F$33:$F$776,СВЦЭМ!$A$33:$A$776,$A211,СВЦЭМ!$B$33:$B$776,X$190)+'СЕТ СН'!$F$12</f>
        <v>137.57558273999999</v>
      </c>
      <c r="Y211" s="36">
        <f>SUMIFS(СВЦЭМ!$F$33:$F$776,СВЦЭМ!$A$33:$A$776,$A211,СВЦЭМ!$B$33:$B$776,Y$190)+'СЕТ СН'!$F$12</f>
        <v>130.98773901000001</v>
      </c>
    </row>
    <row r="212" spans="1:25" ht="15.75" x14ac:dyDescent="0.2">
      <c r="A212" s="35">
        <f t="shared" si="5"/>
        <v>43730</v>
      </c>
      <c r="B212" s="36">
        <f>SUMIFS(СВЦЭМ!$F$33:$F$776,СВЦЭМ!$A$33:$A$776,$A212,СВЦЭМ!$B$33:$B$776,B$190)+'СЕТ СН'!$F$12</f>
        <v>141.74580924</v>
      </c>
      <c r="C212" s="36">
        <f>SUMIFS(СВЦЭМ!$F$33:$F$776,СВЦЭМ!$A$33:$A$776,$A212,СВЦЭМ!$B$33:$B$776,C$190)+'СЕТ СН'!$F$12</f>
        <v>148.29337082000001</v>
      </c>
      <c r="D212" s="36">
        <f>SUMIFS(СВЦЭМ!$F$33:$F$776,СВЦЭМ!$A$33:$A$776,$A212,СВЦЭМ!$B$33:$B$776,D$190)+'СЕТ СН'!$F$12</f>
        <v>151.28246379000001</v>
      </c>
      <c r="E212" s="36">
        <f>SUMIFS(СВЦЭМ!$F$33:$F$776,СВЦЭМ!$A$33:$A$776,$A212,СВЦЭМ!$B$33:$B$776,E$190)+'СЕТ СН'!$F$12</f>
        <v>153.18227161999999</v>
      </c>
      <c r="F212" s="36">
        <f>SUMIFS(СВЦЭМ!$F$33:$F$776,СВЦЭМ!$A$33:$A$776,$A212,СВЦЭМ!$B$33:$B$776,F$190)+'СЕТ СН'!$F$12</f>
        <v>154.65837597999999</v>
      </c>
      <c r="G212" s="36">
        <f>SUMIFS(СВЦЭМ!$F$33:$F$776,СВЦЭМ!$A$33:$A$776,$A212,СВЦЭМ!$B$33:$B$776,G$190)+'СЕТ СН'!$F$12</f>
        <v>155.31584938</v>
      </c>
      <c r="H212" s="36">
        <f>SUMIFS(СВЦЭМ!$F$33:$F$776,СВЦЭМ!$A$33:$A$776,$A212,СВЦЭМ!$B$33:$B$776,H$190)+'СЕТ СН'!$F$12</f>
        <v>148.61931795999999</v>
      </c>
      <c r="I212" s="36">
        <f>SUMIFS(СВЦЭМ!$F$33:$F$776,СВЦЭМ!$A$33:$A$776,$A212,СВЦЭМ!$B$33:$B$776,I$190)+'СЕТ СН'!$F$12</f>
        <v>143.99880123</v>
      </c>
      <c r="J212" s="36">
        <f>SUMIFS(СВЦЭМ!$F$33:$F$776,СВЦЭМ!$A$33:$A$776,$A212,СВЦЭМ!$B$33:$B$776,J$190)+'СЕТ СН'!$F$12</f>
        <v>137.48863223000001</v>
      </c>
      <c r="K212" s="36">
        <f>SUMIFS(СВЦЭМ!$F$33:$F$776,СВЦЭМ!$A$33:$A$776,$A212,СВЦЭМ!$B$33:$B$776,K$190)+'СЕТ СН'!$F$12</f>
        <v>132.88309369000001</v>
      </c>
      <c r="L212" s="36">
        <f>SUMIFS(СВЦЭМ!$F$33:$F$776,СВЦЭМ!$A$33:$A$776,$A212,СВЦЭМ!$B$33:$B$776,L$190)+'СЕТ СН'!$F$12</f>
        <v>133.03257545</v>
      </c>
      <c r="M212" s="36">
        <f>SUMIFS(СВЦЭМ!$F$33:$F$776,СВЦЭМ!$A$33:$A$776,$A212,СВЦЭМ!$B$33:$B$776,M$190)+'СЕТ СН'!$F$12</f>
        <v>131.93957066999999</v>
      </c>
      <c r="N212" s="36">
        <f>SUMIFS(СВЦЭМ!$F$33:$F$776,СВЦЭМ!$A$33:$A$776,$A212,СВЦЭМ!$B$33:$B$776,N$190)+'СЕТ СН'!$F$12</f>
        <v>130.54204691999999</v>
      </c>
      <c r="O212" s="36">
        <f>SUMIFS(СВЦЭМ!$F$33:$F$776,СВЦЭМ!$A$33:$A$776,$A212,СВЦЭМ!$B$33:$B$776,O$190)+'СЕТ СН'!$F$12</f>
        <v>129.20942851000001</v>
      </c>
      <c r="P212" s="36">
        <f>SUMIFS(СВЦЭМ!$F$33:$F$776,СВЦЭМ!$A$33:$A$776,$A212,СВЦЭМ!$B$33:$B$776,P$190)+'СЕТ СН'!$F$12</f>
        <v>128.85446311999999</v>
      </c>
      <c r="Q212" s="36">
        <f>SUMIFS(СВЦЭМ!$F$33:$F$776,СВЦЭМ!$A$33:$A$776,$A212,СВЦЭМ!$B$33:$B$776,Q$190)+'СЕТ СН'!$F$12</f>
        <v>127.70313944999999</v>
      </c>
      <c r="R212" s="36">
        <f>SUMIFS(СВЦЭМ!$F$33:$F$776,СВЦЭМ!$A$33:$A$776,$A212,СВЦЭМ!$B$33:$B$776,R$190)+'СЕТ СН'!$F$12</f>
        <v>129.79330551000001</v>
      </c>
      <c r="S212" s="36">
        <f>SUMIFS(СВЦЭМ!$F$33:$F$776,СВЦЭМ!$A$33:$A$776,$A212,СВЦЭМ!$B$33:$B$776,S$190)+'СЕТ СН'!$F$12</f>
        <v>134.53847529999999</v>
      </c>
      <c r="T212" s="36">
        <f>SUMIFS(СВЦЭМ!$F$33:$F$776,СВЦЭМ!$A$33:$A$776,$A212,СВЦЭМ!$B$33:$B$776,T$190)+'СЕТ СН'!$F$12</f>
        <v>138.51202011999999</v>
      </c>
      <c r="U212" s="36">
        <f>SUMIFS(СВЦЭМ!$F$33:$F$776,СВЦЭМ!$A$33:$A$776,$A212,СВЦЭМ!$B$33:$B$776,U$190)+'СЕТ СН'!$F$12</f>
        <v>146.50580381</v>
      </c>
      <c r="V212" s="36">
        <f>SUMIFS(СВЦЭМ!$F$33:$F$776,СВЦЭМ!$A$33:$A$776,$A212,СВЦЭМ!$B$33:$B$776,V$190)+'СЕТ СН'!$F$12</f>
        <v>149.05043359999999</v>
      </c>
      <c r="W212" s="36">
        <f>SUMIFS(СВЦЭМ!$F$33:$F$776,СВЦЭМ!$A$33:$A$776,$A212,СВЦЭМ!$B$33:$B$776,W$190)+'СЕТ СН'!$F$12</f>
        <v>148.12485956</v>
      </c>
      <c r="X212" s="36">
        <f>SUMIFS(СВЦЭМ!$F$33:$F$776,СВЦЭМ!$A$33:$A$776,$A212,СВЦЭМ!$B$33:$B$776,X$190)+'СЕТ СН'!$F$12</f>
        <v>142.14958503</v>
      </c>
      <c r="Y212" s="36">
        <f>SUMIFS(СВЦЭМ!$F$33:$F$776,СВЦЭМ!$A$33:$A$776,$A212,СВЦЭМ!$B$33:$B$776,Y$190)+'СЕТ СН'!$F$12</f>
        <v>135.84909515999999</v>
      </c>
    </row>
    <row r="213" spans="1:25" ht="15.75" x14ac:dyDescent="0.2">
      <c r="A213" s="35">
        <f t="shared" si="5"/>
        <v>43731</v>
      </c>
      <c r="B213" s="36">
        <f>SUMIFS(СВЦЭМ!$F$33:$F$776,СВЦЭМ!$A$33:$A$776,$A213,СВЦЭМ!$B$33:$B$776,B$190)+'СЕТ СН'!$F$12</f>
        <v>149.00976308</v>
      </c>
      <c r="C213" s="36">
        <f>SUMIFS(СВЦЭМ!$F$33:$F$776,СВЦЭМ!$A$33:$A$776,$A213,СВЦЭМ!$B$33:$B$776,C$190)+'СЕТ СН'!$F$12</f>
        <v>155.22886982</v>
      </c>
      <c r="D213" s="36">
        <f>SUMIFS(СВЦЭМ!$F$33:$F$776,СВЦЭМ!$A$33:$A$776,$A213,СВЦЭМ!$B$33:$B$776,D$190)+'СЕТ СН'!$F$12</f>
        <v>161.71569224999999</v>
      </c>
      <c r="E213" s="36">
        <f>SUMIFS(СВЦЭМ!$F$33:$F$776,СВЦЭМ!$A$33:$A$776,$A213,СВЦЭМ!$B$33:$B$776,E$190)+'СЕТ СН'!$F$12</f>
        <v>165.17145862999999</v>
      </c>
      <c r="F213" s="36">
        <f>SUMIFS(СВЦЭМ!$F$33:$F$776,СВЦЭМ!$A$33:$A$776,$A213,СВЦЭМ!$B$33:$B$776,F$190)+'СЕТ СН'!$F$12</f>
        <v>166.49986727999999</v>
      </c>
      <c r="G213" s="36">
        <f>SUMIFS(СВЦЭМ!$F$33:$F$776,СВЦЭМ!$A$33:$A$776,$A213,СВЦЭМ!$B$33:$B$776,G$190)+'СЕТ СН'!$F$12</f>
        <v>163.52163938999999</v>
      </c>
      <c r="H213" s="36">
        <f>SUMIFS(СВЦЭМ!$F$33:$F$776,СВЦЭМ!$A$33:$A$776,$A213,СВЦЭМ!$B$33:$B$776,H$190)+'СЕТ СН'!$F$12</f>
        <v>153.30517323999999</v>
      </c>
      <c r="I213" s="36">
        <f>SUMIFS(СВЦЭМ!$F$33:$F$776,СВЦЭМ!$A$33:$A$776,$A213,СВЦЭМ!$B$33:$B$776,I$190)+'СЕТ СН'!$F$12</f>
        <v>138.09712023</v>
      </c>
      <c r="J213" s="36">
        <f>SUMIFS(СВЦЭМ!$F$33:$F$776,СВЦЭМ!$A$33:$A$776,$A213,СВЦЭМ!$B$33:$B$776,J$190)+'СЕТ СН'!$F$12</f>
        <v>134.37351946999999</v>
      </c>
      <c r="K213" s="36">
        <f>SUMIFS(СВЦЭМ!$F$33:$F$776,СВЦЭМ!$A$33:$A$776,$A213,СВЦЭМ!$B$33:$B$776,K$190)+'СЕТ СН'!$F$12</f>
        <v>130.17452589999999</v>
      </c>
      <c r="L213" s="36">
        <f>SUMIFS(СВЦЭМ!$F$33:$F$776,СВЦЭМ!$A$33:$A$776,$A213,СВЦЭМ!$B$33:$B$776,L$190)+'СЕТ СН'!$F$12</f>
        <v>128.50703013</v>
      </c>
      <c r="M213" s="36">
        <f>SUMIFS(СВЦЭМ!$F$33:$F$776,СВЦЭМ!$A$33:$A$776,$A213,СВЦЭМ!$B$33:$B$776,M$190)+'СЕТ СН'!$F$12</f>
        <v>129.49104310000001</v>
      </c>
      <c r="N213" s="36">
        <f>SUMIFS(СВЦЭМ!$F$33:$F$776,СВЦЭМ!$A$33:$A$776,$A213,СВЦЭМ!$B$33:$B$776,N$190)+'СЕТ СН'!$F$12</f>
        <v>130.29558642999999</v>
      </c>
      <c r="O213" s="36">
        <f>SUMIFS(СВЦЭМ!$F$33:$F$776,СВЦЭМ!$A$33:$A$776,$A213,СВЦЭМ!$B$33:$B$776,O$190)+'СЕТ СН'!$F$12</f>
        <v>131.28153878000001</v>
      </c>
      <c r="P213" s="36">
        <f>SUMIFS(СВЦЭМ!$F$33:$F$776,СВЦЭМ!$A$33:$A$776,$A213,СВЦЭМ!$B$33:$B$776,P$190)+'СЕТ СН'!$F$12</f>
        <v>131.20527042000001</v>
      </c>
      <c r="Q213" s="36">
        <f>SUMIFS(СВЦЭМ!$F$33:$F$776,СВЦЭМ!$A$33:$A$776,$A213,СВЦЭМ!$B$33:$B$776,Q$190)+'СЕТ СН'!$F$12</f>
        <v>133.58739399000001</v>
      </c>
      <c r="R213" s="36">
        <f>SUMIFS(СВЦЭМ!$F$33:$F$776,СВЦЭМ!$A$33:$A$776,$A213,СВЦЭМ!$B$33:$B$776,R$190)+'СЕТ СН'!$F$12</f>
        <v>126.32900323</v>
      </c>
      <c r="S213" s="36">
        <f>SUMIFS(СВЦЭМ!$F$33:$F$776,СВЦЭМ!$A$33:$A$776,$A213,СВЦЭМ!$B$33:$B$776,S$190)+'СЕТ СН'!$F$12</f>
        <v>116.77270217</v>
      </c>
      <c r="T213" s="36">
        <f>SUMIFS(СВЦЭМ!$F$33:$F$776,СВЦЭМ!$A$33:$A$776,$A213,СВЦЭМ!$B$33:$B$776,T$190)+'СЕТ СН'!$F$12</f>
        <v>118.89690684</v>
      </c>
      <c r="U213" s="36">
        <f>SUMIFS(СВЦЭМ!$F$33:$F$776,СВЦЭМ!$A$33:$A$776,$A213,СВЦЭМ!$B$33:$B$776,U$190)+'СЕТ СН'!$F$12</f>
        <v>126.96172332</v>
      </c>
      <c r="V213" s="36">
        <f>SUMIFS(СВЦЭМ!$F$33:$F$776,СВЦЭМ!$A$33:$A$776,$A213,СВЦЭМ!$B$33:$B$776,V$190)+'СЕТ СН'!$F$12</f>
        <v>128.20061461</v>
      </c>
      <c r="W213" s="36">
        <f>SUMIFS(СВЦЭМ!$F$33:$F$776,СВЦЭМ!$A$33:$A$776,$A213,СВЦЭМ!$B$33:$B$776,W$190)+'СЕТ СН'!$F$12</f>
        <v>128.57274742999999</v>
      </c>
      <c r="X213" s="36">
        <f>SUMIFS(СВЦЭМ!$F$33:$F$776,СВЦЭМ!$A$33:$A$776,$A213,СВЦЭМ!$B$33:$B$776,X$190)+'СЕТ СН'!$F$12</f>
        <v>121.89542609999999</v>
      </c>
      <c r="Y213" s="36">
        <f>SUMIFS(СВЦЭМ!$F$33:$F$776,СВЦЭМ!$A$33:$A$776,$A213,СВЦЭМ!$B$33:$B$776,Y$190)+'СЕТ СН'!$F$12</f>
        <v>127.44158075</v>
      </c>
    </row>
    <row r="214" spans="1:25" ht="15.75" x14ac:dyDescent="0.2">
      <c r="A214" s="35">
        <f t="shared" si="5"/>
        <v>43732</v>
      </c>
      <c r="B214" s="36">
        <f>SUMIFS(СВЦЭМ!$F$33:$F$776,СВЦЭМ!$A$33:$A$776,$A214,СВЦЭМ!$B$33:$B$776,B$190)+'СЕТ СН'!$F$12</f>
        <v>149.43183139000001</v>
      </c>
      <c r="C214" s="36">
        <f>SUMIFS(СВЦЭМ!$F$33:$F$776,СВЦЭМ!$A$33:$A$776,$A214,СВЦЭМ!$B$33:$B$776,C$190)+'СЕТ СН'!$F$12</f>
        <v>155.07488835000001</v>
      </c>
      <c r="D214" s="36">
        <f>SUMIFS(СВЦЭМ!$F$33:$F$776,СВЦЭМ!$A$33:$A$776,$A214,СВЦЭМ!$B$33:$B$776,D$190)+'СЕТ СН'!$F$12</f>
        <v>157.3039962</v>
      </c>
      <c r="E214" s="36">
        <f>SUMIFS(СВЦЭМ!$F$33:$F$776,СВЦЭМ!$A$33:$A$776,$A214,СВЦЭМ!$B$33:$B$776,E$190)+'СЕТ СН'!$F$12</f>
        <v>158.86675406000001</v>
      </c>
      <c r="F214" s="36">
        <f>SUMIFS(СВЦЭМ!$F$33:$F$776,СВЦЭМ!$A$33:$A$776,$A214,СВЦЭМ!$B$33:$B$776,F$190)+'СЕТ СН'!$F$12</f>
        <v>157.12315645999999</v>
      </c>
      <c r="G214" s="36">
        <f>SUMIFS(СВЦЭМ!$F$33:$F$776,СВЦЭМ!$A$33:$A$776,$A214,СВЦЭМ!$B$33:$B$776,G$190)+'СЕТ СН'!$F$12</f>
        <v>154.3200545</v>
      </c>
      <c r="H214" s="36">
        <f>SUMIFS(СВЦЭМ!$F$33:$F$776,СВЦЭМ!$A$33:$A$776,$A214,СВЦЭМ!$B$33:$B$776,H$190)+'СЕТ СН'!$F$12</f>
        <v>145.17983848</v>
      </c>
      <c r="I214" s="36">
        <f>SUMIFS(СВЦЭМ!$F$33:$F$776,СВЦЭМ!$A$33:$A$776,$A214,СВЦЭМ!$B$33:$B$776,I$190)+'СЕТ СН'!$F$12</f>
        <v>135.45321996999999</v>
      </c>
      <c r="J214" s="36">
        <f>SUMIFS(СВЦЭМ!$F$33:$F$776,СВЦЭМ!$A$33:$A$776,$A214,СВЦЭМ!$B$33:$B$776,J$190)+'СЕТ СН'!$F$12</f>
        <v>133.77783353000001</v>
      </c>
      <c r="K214" s="36">
        <f>SUMIFS(СВЦЭМ!$F$33:$F$776,СВЦЭМ!$A$33:$A$776,$A214,СВЦЭМ!$B$33:$B$776,K$190)+'СЕТ СН'!$F$12</f>
        <v>134.66600855999999</v>
      </c>
      <c r="L214" s="36">
        <f>SUMIFS(СВЦЭМ!$F$33:$F$776,СВЦЭМ!$A$33:$A$776,$A214,СВЦЭМ!$B$33:$B$776,L$190)+'СЕТ СН'!$F$12</f>
        <v>135.20032502000001</v>
      </c>
      <c r="M214" s="36">
        <f>SUMIFS(СВЦЭМ!$F$33:$F$776,СВЦЭМ!$A$33:$A$776,$A214,СВЦЭМ!$B$33:$B$776,M$190)+'СЕТ СН'!$F$12</f>
        <v>133.51260579999999</v>
      </c>
      <c r="N214" s="36">
        <f>SUMIFS(СВЦЭМ!$F$33:$F$776,СВЦЭМ!$A$33:$A$776,$A214,СВЦЭМ!$B$33:$B$776,N$190)+'СЕТ СН'!$F$12</f>
        <v>132.36777094999999</v>
      </c>
      <c r="O214" s="36">
        <f>SUMIFS(СВЦЭМ!$F$33:$F$776,СВЦЭМ!$A$33:$A$776,$A214,СВЦЭМ!$B$33:$B$776,O$190)+'СЕТ СН'!$F$12</f>
        <v>132.91909351000001</v>
      </c>
      <c r="P214" s="36">
        <f>SUMIFS(СВЦЭМ!$F$33:$F$776,СВЦЭМ!$A$33:$A$776,$A214,СВЦЭМ!$B$33:$B$776,P$190)+'СЕТ СН'!$F$12</f>
        <v>132.74619537999999</v>
      </c>
      <c r="Q214" s="36">
        <f>SUMIFS(СВЦЭМ!$F$33:$F$776,СВЦЭМ!$A$33:$A$776,$A214,СВЦЭМ!$B$33:$B$776,Q$190)+'СЕТ СН'!$F$12</f>
        <v>132.67457954</v>
      </c>
      <c r="R214" s="36">
        <f>SUMIFS(СВЦЭМ!$F$33:$F$776,СВЦЭМ!$A$33:$A$776,$A214,СВЦЭМ!$B$33:$B$776,R$190)+'СЕТ СН'!$F$12</f>
        <v>124.97677474</v>
      </c>
      <c r="S214" s="36">
        <f>SUMIFS(СВЦЭМ!$F$33:$F$776,СВЦЭМ!$A$33:$A$776,$A214,СВЦЭМ!$B$33:$B$776,S$190)+'СЕТ СН'!$F$12</f>
        <v>116.52037722</v>
      </c>
      <c r="T214" s="36">
        <f>SUMIFS(СВЦЭМ!$F$33:$F$776,СВЦЭМ!$A$33:$A$776,$A214,СВЦЭМ!$B$33:$B$776,T$190)+'СЕТ СН'!$F$12</f>
        <v>118.25905839000001</v>
      </c>
      <c r="U214" s="36">
        <f>SUMIFS(СВЦЭМ!$F$33:$F$776,СВЦЭМ!$A$33:$A$776,$A214,СВЦЭМ!$B$33:$B$776,U$190)+'СЕТ СН'!$F$12</f>
        <v>123.46592129</v>
      </c>
      <c r="V214" s="36">
        <f>SUMIFS(СВЦЭМ!$F$33:$F$776,СВЦЭМ!$A$33:$A$776,$A214,СВЦЭМ!$B$33:$B$776,V$190)+'СЕТ СН'!$F$12</f>
        <v>125.0779663</v>
      </c>
      <c r="W214" s="36">
        <f>SUMIFS(СВЦЭМ!$F$33:$F$776,СВЦЭМ!$A$33:$A$776,$A214,СВЦЭМ!$B$33:$B$776,W$190)+'СЕТ СН'!$F$12</f>
        <v>122.72625648</v>
      </c>
      <c r="X214" s="36">
        <f>SUMIFS(СВЦЭМ!$F$33:$F$776,СВЦЭМ!$A$33:$A$776,$A214,СВЦЭМ!$B$33:$B$776,X$190)+'СЕТ СН'!$F$12</f>
        <v>116.83932178000001</v>
      </c>
      <c r="Y214" s="36">
        <f>SUMIFS(СВЦЭМ!$F$33:$F$776,СВЦЭМ!$A$33:$A$776,$A214,СВЦЭМ!$B$33:$B$776,Y$190)+'СЕТ СН'!$F$12</f>
        <v>125.71078445000001</v>
      </c>
    </row>
    <row r="215" spans="1:25" ht="15.75" x14ac:dyDescent="0.2">
      <c r="A215" s="35">
        <f t="shared" si="5"/>
        <v>43733</v>
      </c>
      <c r="B215" s="36">
        <f>SUMIFS(СВЦЭМ!$F$33:$F$776,СВЦЭМ!$A$33:$A$776,$A215,СВЦЭМ!$B$33:$B$776,B$190)+'СЕТ СН'!$F$12</f>
        <v>137.47789367999999</v>
      </c>
      <c r="C215" s="36">
        <f>SUMIFS(СВЦЭМ!$F$33:$F$776,СВЦЭМ!$A$33:$A$776,$A215,СВЦЭМ!$B$33:$B$776,C$190)+'СЕТ СН'!$F$12</f>
        <v>143.79331384</v>
      </c>
      <c r="D215" s="36">
        <f>SUMIFS(СВЦЭМ!$F$33:$F$776,СВЦЭМ!$A$33:$A$776,$A215,СВЦЭМ!$B$33:$B$776,D$190)+'СЕТ СН'!$F$12</f>
        <v>147.67190024999999</v>
      </c>
      <c r="E215" s="36">
        <f>SUMIFS(СВЦЭМ!$F$33:$F$776,СВЦЭМ!$A$33:$A$776,$A215,СВЦЭМ!$B$33:$B$776,E$190)+'СЕТ СН'!$F$12</f>
        <v>146.55647830999999</v>
      </c>
      <c r="F215" s="36">
        <f>SUMIFS(СВЦЭМ!$F$33:$F$776,СВЦЭМ!$A$33:$A$776,$A215,СВЦЭМ!$B$33:$B$776,F$190)+'СЕТ СН'!$F$12</f>
        <v>146.72896775999999</v>
      </c>
      <c r="G215" s="36">
        <f>SUMIFS(СВЦЭМ!$F$33:$F$776,СВЦЭМ!$A$33:$A$776,$A215,СВЦЭМ!$B$33:$B$776,G$190)+'СЕТ СН'!$F$12</f>
        <v>143.84976859</v>
      </c>
      <c r="H215" s="36">
        <f>SUMIFS(СВЦЭМ!$F$33:$F$776,СВЦЭМ!$A$33:$A$776,$A215,СВЦЭМ!$B$33:$B$776,H$190)+'СЕТ СН'!$F$12</f>
        <v>134.30574576999999</v>
      </c>
      <c r="I215" s="36">
        <f>SUMIFS(СВЦЭМ!$F$33:$F$776,СВЦЭМ!$A$33:$A$776,$A215,СВЦЭМ!$B$33:$B$776,I$190)+'СЕТ СН'!$F$12</f>
        <v>124.57125659</v>
      </c>
      <c r="J215" s="36">
        <f>SUMIFS(СВЦЭМ!$F$33:$F$776,СВЦЭМ!$A$33:$A$776,$A215,СВЦЭМ!$B$33:$B$776,J$190)+'СЕТ СН'!$F$12</f>
        <v>119.07309074</v>
      </c>
      <c r="K215" s="36">
        <f>SUMIFS(СВЦЭМ!$F$33:$F$776,СВЦЭМ!$A$33:$A$776,$A215,СВЦЭМ!$B$33:$B$776,K$190)+'СЕТ СН'!$F$12</f>
        <v>116.54701453</v>
      </c>
      <c r="L215" s="36">
        <f>SUMIFS(СВЦЭМ!$F$33:$F$776,СВЦЭМ!$A$33:$A$776,$A215,СВЦЭМ!$B$33:$B$776,L$190)+'СЕТ СН'!$F$12</f>
        <v>117.24214056</v>
      </c>
      <c r="M215" s="36">
        <f>SUMIFS(СВЦЭМ!$F$33:$F$776,СВЦЭМ!$A$33:$A$776,$A215,СВЦЭМ!$B$33:$B$776,M$190)+'СЕТ СН'!$F$12</f>
        <v>119.35886503</v>
      </c>
      <c r="N215" s="36">
        <f>SUMIFS(СВЦЭМ!$F$33:$F$776,СВЦЭМ!$A$33:$A$776,$A215,СВЦЭМ!$B$33:$B$776,N$190)+'СЕТ СН'!$F$12</f>
        <v>121.08812319</v>
      </c>
      <c r="O215" s="36">
        <f>SUMIFS(СВЦЭМ!$F$33:$F$776,СВЦЭМ!$A$33:$A$776,$A215,СВЦЭМ!$B$33:$B$776,O$190)+'СЕТ СН'!$F$12</f>
        <v>121.70766599</v>
      </c>
      <c r="P215" s="36">
        <f>SUMIFS(СВЦЭМ!$F$33:$F$776,СВЦЭМ!$A$33:$A$776,$A215,СВЦЭМ!$B$33:$B$776,P$190)+'СЕТ СН'!$F$12</f>
        <v>123.79236964</v>
      </c>
      <c r="Q215" s="36">
        <f>SUMIFS(СВЦЭМ!$F$33:$F$776,СВЦЭМ!$A$33:$A$776,$A215,СВЦЭМ!$B$33:$B$776,Q$190)+'СЕТ СН'!$F$12</f>
        <v>124.59761493000001</v>
      </c>
      <c r="R215" s="36">
        <f>SUMIFS(СВЦЭМ!$F$33:$F$776,СВЦЭМ!$A$33:$A$776,$A215,СВЦЭМ!$B$33:$B$776,R$190)+'СЕТ СН'!$F$12</f>
        <v>126.95056939</v>
      </c>
      <c r="S215" s="36">
        <f>SUMIFS(СВЦЭМ!$F$33:$F$776,СВЦЭМ!$A$33:$A$776,$A215,СВЦЭМ!$B$33:$B$776,S$190)+'СЕТ СН'!$F$12</f>
        <v>127.55979958</v>
      </c>
      <c r="T215" s="36">
        <f>SUMIFS(СВЦЭМ!$F$33:$F$776,СВЦЭМ!$A$33:$A$776,$A215,СВЦЭМ!$B$33:$B$776,T$190)+'СЕТ СН'!$F$12</f>
        <v>126.91002057999999</v>
      </c>
      <c r="U215" s="36">
        <f>SUMIFS(СВЦЭМ!$F$33:$F$776,СВЦЭМ!$A$33:$A$776,$A215,СВЦЭМ!$B$33:$B$776,U$190)+'СЕТ СН'!$F$12</f>
        <v>130.3443484</v>
      </c>
      <c r="V215" s="36">
        <f>SUMIFS(СВЦЭМ!$F$33:$F$776,СВЦЭМ!$A$33:$A$776,$A215,СВЦЭМ!$B$33:$B$776,V$190)+'СЕТ СН'!$F$12</f>
        <v>131.79295324</v>
      </c>
      <c r="W215" s="36">
        <f>SUMIFS(СВЦЭМ!$F$33:$F$776,СВЦЭМ!$A$33:$A$776,$A215,СВЦЭМ!$B$33:$B$776,W$190)+'СЕТ СН'!$F$12</f>
        <v>128.06403922999999</v>
      </c>
      <c r="X215" s="36">
        <f>SUMIFS(СВЦЭМ!$F$33:$F$776,СВЦЭМ!$A$33:$A$776,$A215,СВЦЭМ!$B$33:$B$776,X$190)+'СЕТ СН'!$F$12</f>
        <v>124.46247087</v>
      </c>
      <c r="Y215" s="36">
        <f>SUMIFS(СВЦЭМ!$F$33:$F$776,СВЦЭМ!$A$33:$A$776,$A215,СВЦЭМ!$B$33:$B$776,Y$190)+'СЕТ СН'!$F$12</f>
        <v>121.07875985</v>
      </c>
    </row>
    <row r="216" spans="1:25" ht="15.75" x14ac:dyDescent="0.2">
      <c r="A216" s="35">
        <f t="shared" si="5"/>
        <v>43734</v>
      </c>
      <c r="B216" s="36">
        <f>SUMIFS(СВЦЭМ!$F$33:$F$776,СВЦЭМ!$A$33:$A$776,$A216,СВЦЭМ!$B$33:$B$776,B$190)+'СЕТ СН'!$F$12</f>
        <v>132.34558729</v>
      </c>
      <c r="C216" s="36">
        <f>SUMIFS(СВЦЭМ!$F$33:$F$776,СВЦЭМ!$A$33:$A$776,$A216,СВЦЭМ!$B$33:$B$776,C$190)+'СЕТ СН'!$F$12</f>
        <v>141.20752397999999</v>
      </c>
      <c r="D216" s="36">
        <f>SUMIFS(СВЦЭМ!$F$33:$F$776,СВЦЭМ!$A$33:$A$776,$A216,СВЦЭМ!$B$33:$B$776,D$190)+'СЕТ СН'!$F$12</f>
        <v>147.49238876999999</v>
      </c>
      <c r="E216" s="36">
        <f>SUMIFS(СВЦЭМ!$F$33:$F$776,СВЦЭМ!$A$33:$A$776,$A216,СВЦЭМ!$B$33:$B$776,E$190)+'СЕТ СН'!$F$12</f>
        <v>149.96120307000001</v>
      </c>
      <c r="F216" s="36">
        <f>SUMIFS(СВЦЭМ!$F$33:$F$776,СВЦЭМ!$A$33:$A$776,$A216,СВЦЭМ!$B$33:$B$776,F$190)+'СЕТ СН'!$F$12</f>
        <v>147.86222319999999</v>
      </c>
      <c r="G216" s="36">
        <f>SUMIFS(СВЦЭМ!$F$33:$F$776,СВЦЭМ!$A$33:$A$776,$A216,СВЦЭМ!$B$33:$B$776,G$190)+'СЕТ СН'!$F$12</f>
        <v>145.67294813000001</v>
      </c>
      <c r="H216" s="36">
        <f>SUMIFS(СВЦЭМ!$F$33:$F$776,СВЦЭМ!$A$33:$A$776,$A216,СВЦЭМ!$B$33:$B$776,H$190)+'СЕТ СН'!$F$12</f>
        <v>135.94032347000001</v>
      </c>
      <c r="I216" s="36">
        <f>SUMIFS(СВЦЭМ!$F$33:$F$776,СВЦЭМ!$A$33:$A$776,$A216,СВЦЭМ!$B$33:$B$776,I$190)+'СЕТ СН'!$F$12</f>
        <v>129.56806091999999</v>
      </c>
      <c r="J216" s="36">
        <f>SUMIFS(СВЦЭМ!$F$33:$F$776,СВЦЭМ!$A$33:$A$776,$A216,СВЦЭМ!$B$33:$B$776,J$190)+'СЕТ СН'!$F$12</f>
        <v>131.11991624000001</v>
      </c>
      <c r="K216" s="36">
        <f>SUMIFS(СВЦЭМ!$F$33:$F$776,СВЦЭМ!$A$33:$A$776,$A216,СВЦЭМ!$B$33:$B$776,K$190)+'СЕТ СН'!$F$12</f>
        <v>130.84352333000001</v>
      </c>
      <c r="L216" s="36">
        <f>SUMIFS(СВЦЭМ!$F$33:$F$776,СВЦЭМ!$A$33:$A$776,$A216,СВЦЭМ!$B$33:$B$776,L$190)+'СЕТ СН'!$F$12</f>
        <v>132.92738317999999</v>
      </c>
      <c r="M216" s="36">
        <f>SUMIFS(СВЦЭМ!$F$33:$F$776,СВЦЭМ!$A$33:$A$776,$A216,СВЦЭМ!$B$33:$B$776,M$190)+'СЕТ СН'!$F$12</f>
        <v>130.99625147</v>
      </c>
      <c r="N216" s="36">
        <f>SUMIFS(СВЦЭМ!$F$33:$F$776,СВЦЭМ!$A$33:$A$776,$A216,СВЦЭМ!$B$33:$B$776,N$190)+'СЕТ СН'!$F$12</f>
        <v>129.57640703999999</v>
      </c>
      <c r="O216" s="36">
        <f>SUMIFS(СВЦЭМ!$F$33:$F$776,СВЦЭМ!$A$33:$A$776,$A216,СВЦЭМ!$B$33:$B$776,O$190)+'СЕТ СН'!$F$12</f>
        <v>127.7612523</v>
      </c>
      <c r="P216" s="36">
        <f>SUMIFS(СВЦЭМ!$F$33:$F$776,СВЦЭМ!$A$33:$A$776,$A216,СВЦЭМ!$B$33:$B$776,P$190)+'СЕТ СН'!$F$12</f>
        <v>129.17041649999999</v>
      </c>
      <c r="Q216" s="36">
        <f>SUMIFS(СВЦЭМ!$F$33:$F$776,СВЦЭМ!$A$33:$A$776,$A216,СВЦЭМ!$B$33:$B$776,Q$190)+'СЕТ СН'!$F$12</f>
        <v>128.94817358</v>
      </c>
      <c r="R216" s="36">
        <f>SUMIFS(СВЦЭМ!$F$33:$F$776,СВЦЭМ!$A$33:$A$776,$A216,СВЦЭМ!$B$33:$B$776,R$190)+'СЕТ СН'!$F$12</f>
        <v>126.57536131000001</v>
      </c>
      <c r="S216" s="36">
        <f>SUMIFS(СВЦЭМ!$F$33:$F$776,СВЦЭМ!$A$33:$A$776,$A216,СВЦЭМ!$B$33:$B$776,S$190)+'СЕТ СН'!$F$12</f>
        <v>114.57186992</v>
      </c>
      <c r="T216" s="36">
        <f>SUMIFS(СВЦЭМ!$F$33:$F$776,СВЦЭМ!$A$33:$A$776,$A216,СВЦЭМ!$B$33:$B$776,T$190)+'СЕТ СН'!$F$12</f>
        <v>114.59427040999999</v>
      </c>
      <c r="U216" s="36">
        <f>SUMIFS(СВЦЭМ!$F$33:$F$776,СВЦЭМ!$A$33:$A$776,$A216,СВЦЭМ!$B$33:$B$776,U$190)+'СЕТ СН'!$F$12</f>
        <v>121.38215233</v>
      </c>
      <c r="V216" s="36">
        <f>SUMIFS(СВЦЭМ!$F$33:$F$776,СВЦЭМ!$A$33:$A$776,$A216,СВЦЭМ!$B$33:$B$776,V$190)+'СЕТ СН'!$F$12</f>
        <v>124.64270684</v>
      </c>
      <c r="W216" s="36">
        <f>SUMIFS(СВЦЭМ!$F$33:$F$776,СВЦЭМ!$A$33:$A$776,$A216,СВЦЭМ!$B$33:$B$776,W$190)+'СЕТ СН'!$F$12</f>
        <v>122.53372400000001</v>
      </c>
      <c r="X216" s="36">
        <f>SUMIFS(СВЦЭМ!$F$33:$F$776,СВЦЭМ!$A$33:$A$776,$A216,СВЦЭМ!$B$33:$B$776,X$190)+'СЕТ СН'!$F$12</f>
        <v>114.91179078</v>
      </c>
      <c r="Y216" s="36">
        <f>SUMIFS(СВЦЭМ!$F$33:$F$776,СВЦЭМ!$A$33:$A$776,$A216,СВЦЭМ!$B$33:$B$776,Y$190)+'СЕТ СН'!$F$12</f>
        <v>120.33590095</v>
      </c>
    </row>
    <row r="217" spans="1:25" ht="15.75" x14ac:dyDescent="0.2">
      <c r="A217" s="35">
        <f t="shared" si="5"/>
        <v>43735</v>
      </c>
      <c r="B217" s="36">
        <f>SUMIFS(СВЦЭМ!$F$33:$F$776,СВЦЭМ!$A$33:$A$776,$A217,СВЦЭМ!$B$33:$B$776,B$190)+'СЕТ СН'!$F$12</f>
        <v>139.55538859999999</v>
      </c>
      <c r="C217" s="36">
        <f>SUMIFS(СВЦЭМ!$F$33:$F$776,СВЦЭМ!$A$33:$A$776,$A217,СВЦЭМ!$B$33:$B$776,C$190)+'СЕТ СН'!$F$12</f>
        <v>146.44008671</v>
      </c>
      <c r="D217" s="36">
        <f>SUMIFS(СВЦЭМ!$F$33:$F$776,СВЦЭМ!$A$33:$A$776,$A217,СВЦЭМ!$B$33:$B$776,D$190)+'СЕТ СН'!$F$12</f>
        <v>152.07971602000001</v>
      </c>
      <c r="E217" s="36">
        <f>SUMIFS(СВЦЭМ!$F$33:$F$776,СВЦЭМ!$A$33:$A$776,$A217,СВЦЭМ!$B$33:$B$776,E$190)+'СЕТ СН'!$F$12</f>
        <v>153.25828493</v>
      </c>
      <c r="F217" s="36">
        <f>SUMIFS(СВЦЭМ!$F$33:$F$776,СВЦЭМ!$A$33:$A$776,$A217,СВЦЭМ!$B$33:$B$776,F$190)+'СЕТ СН'!$F$12</f>
        <v>155.02232082</v>
      </c>
      <c r="G217" s="36">
        <f>SUMIFS(СВЦЭМ!$F$33:$F$776,СВЦЭМ!$A$33:$A$776,$A217,СВЦЭМ!$B$33:$B$776,G$190)+'СЕТ СН'!$F$12</f>
        <v>149.98564721</v>
      </c>
      <c r="H217" s="36">
        <f>SUMIFS(СВЦЭМ!$F$33:$F$776,СВЦЭМ!$A$33:$A$776,$A217,СВЦЭМ!$B$33:$B$776,H$190)+'СЕТ СН'!$F$12</f>
        <v>141.00410235999999</v>
      </c>
      <c r="I217" s="36">
        <f>SUMIFS(СВЦЭМ!$F$33:$F$776,СВЦЭМ!$A$33:$A$776,$A217,СВЦЭМ!$B$33:$B$776,I$190)+'СЕТ СН'!$F$12</f>
        <v>129.31849955000001</v>
      </c>
      <c r="J217" s="36">
        <f>SUMIFS(СВЦЭМ!$F$33:$F$776,СВЦЭМ!$A$33:$A$776,$A217,СВЦЭМ!$B$33:$B$776,J$190)+'СЕТ СН'!$F$12</f>
        <v>134.60897574000001</v>
      </c>
      <c r="K217" s="36">
        <f>SUMIFS(СВЦЭМ!$F$33:$F$776,СВЦЭМ!$A$33:$A$776,$A217,СВЦЭМ!$B$33:$B$776,K$190)+'СЕТ СН'!$F$12</f>
        <v>136.53329912000001</v>
      </c>
      <c r="L217" s="36">
        <f>SUMIFS(СВЦЭМ!$F$33:$F$776,СВЦЭМ!$A$33:$A$776,$A217,СВЦЭМ!$B$33:$B$776,L$190)+'СЕТ СН'!$F$12</f>
        <v>135.49002379999999</v>
      </c>
      <c r="M217" s="36">
        <f>SUMIFS(СВЦЭМ!$F$33:$F$776,СВЦЭМ!$A$33:$A$776,$A217,СВЦЭМ!$B$33:$B$776,M$190)+'СЕТ СН'!$F$12</f>
        <v>134.79565271000001</v>
      </c>
      <c r="N217" s="36">
        <f>SUMIFS(СВЦЭМ!$F$33:$F$776,СВЦЭМ!$A$33:$A$776,$A217,СВЦЭМ!$B$33:$B$776,N$190)+'СЕТ СН'!$F$12</f>
        <v>131.86499058000001</v>
      </c>
      <c r="O217" s="36">
        <f>SUMIFS(СВЦЭМ!$F$33:$F$776,СВЦЭМ!$A$33:$A$776,$A217,СВЦЭМ!$B$33:$B$776,O$190)+'СЕТ СН'!$F$12</f>
        <v>131.30832278</v>
      </c>
      <c r="P217" s="36">
        <f>SUMIFS(СВЦЭМ!$F$33:$F$776,СВЦЭМ!$A$33:$A$776,$A217,СВЦЭМ!$B$33:$B$776,P$190)+'СЕТ СН'!$F$12</f>
        <v>129.99672099</v>
      </c>
      <c r="Q217" s="36">
        <f>SUMIFS(СВЦЭМ!$F$33:$F$776,СВЦЭМ!$A$33:$A$776,$A217,СВЦЭМ!$B$33:$B$776,Q$190)+'СЕТ СН'!$F$12</f>
        <v>130.66838874999999</v>
      </c>
      <c r="R217" s="36">
        <f>SUMIFS(СВЦЭМ!$F$33:$F$776,СВЦЭМ!$A$33:$A$776,$A217,СВЦЭМ!$B$33:$B$776,R$190)+'СЕТ СН'!$F$12</f>
        <v>133.45564339000001</v>
      </c>
      <c r="S217" s="36">
        <f>SUMIFS(СВЦЭМ!$F$33:$F$776,СВЦЭМ!$A$33:$A$776,$A217,СВЦЭМ!$B$33:$B$776,S$190)+'СЕТ СН'!$F$12</f>
        <v>133.79412590999999</v>
      </c>
      <c r="T217" s="36">
        <f>SUMIFS(СВЦЭМ!$F$33:$F$776,СВЦЭМ!$A$33:$A$776,$A217,СВЦЭМ!$B$33:$B$776,T$190)+'СЕТ СН'!$F$12</f>
        <v>136.68775392000001</v>
      </c>
      <c r="U217" s="36">
        <f>SUMIFS(СВЦЭМ!$F$33:$F$776,СВЦЭМ!$A$33:$A$776,$A217,СВЦЭМ!$B$33:$B$776,U$190)+'СЕТ СН'!$F$12</f>
        <v>131.37830514000001</v>
      </c>
      <c r="V217" s="36">
        <f>SUMIFS(СВЦЭМ!$F$33:$F$776,СВЦЭМ!$A$33:$A$776,$A217,СВЦЭМ!$B$33:$B$776,V$190)+'СЕТ СН'!$F$12</f>
        <v>123.46262780000001</v>
      </c>
      <c r="W217" s="36">
        <f>SUMIFS(СВЦЭМ!$F$33:$F$776,СВЦЭМ!$A$33:$A$776,$A217,СВЦЭМ!$B$33:$B$776,W$190)+'СЕТ СН'!$F$12</f>
        <v>120.50884506</v>
      </c>
      <c r="X217" s="36">
        <f>SUMIFS(СВЦЭМ!$F$33:$F$776,СВЦЭМ!$A$33:$A$776,$A217,СВЦЭМ!$B$33:$B$776,X$190)+'СЕТ СН'!$F$12</f>
        <v>114.18414101</v>
      </c>
      <c r="Y217" s="36">
        <f>SUMIFS(СВЦЭМ!$F$33:$F$776,СВЦЭМ!$A$33:$A$776,$A217,СВЦЭМ!$B$33:$B$776,Y$190)+'СЕТ СН'!$F$12</f>
        <v>116.48044315999999</v>
      </c>
    </row>
    <row r="218" spans="1:25" ht="15.75" x14ac:dyDescent="0.2">
      <c r="A218" s="35">
        <f t="shared" si="5"/>
        <v>43736</v>
      </c>
      <c r="B218" s="36">
        <f>SUMIFS(СВЦЭМ!$F$33:$F$776,СВЦЭМ!$A$33:$A$776,$A218,СВЦЭМ!$B$33:$B$776,B$190)+'СЕТ СН'!$F$12</f>
        <v>143.29503449000001</v>
      </c>
      <c r="C218" s="36">
        <f>SUMIFS(СВЦЭМ!$F$33:$F$776,СВЦЭМ!$A$33:$A$776,$A218,СВЦЭМ!$B$33:$B$776,C$190)+'СЕТ СН'!$F$12</f>
        <v>147.88847838999999</v>
      </c>
      <c r="D218" s="36">
        <f>SUMIFS(СВЦЭМ!$F$33:$F$776,СВЦЭМ!$A$33:$A$776,$A218,СВЦЭМ!$B$33:$B$776,D$190)+'СЕТ СН'!$F$12</f>
        <v>151.32890207</v>
      </c>
      <c r="E218" s="36">
        <f>SUMIFS(СВЦЭМ!$F$33:$F$776,СВЦЭМ!$A$33:$A$776,$A218,СВЦЭМ!$B$33:$B$776,E$190)+'СЕТ СН'!$F$12</f>
        <v>151.88862269000001</v>
      </c>
      <c r="F218" s="36">
        <f>SUMIFS(СВЦЭМ!$F$33:$F$776,СВЦЭМ!$A$33:$A$776,$A218,СВЦЭМ!$B$33:$B$776,F$190)+'СЕТ СН'!$F$12</f>
        <v>150.53319346000001</v>
      </c>
      <c r="G218" s="36">
        <f>SUMIFS(СВЦЭМ!$F$33:$F$776,СВЦЭМ!$A$33:$A$776,$A218,СВЦЭМ!$B$33:$B$776,G$190)+'СЕТ СН'!$F$12</f>
        <v>150.12935780999999</v>
      </c>
      <c r="H218" s="36">
        <f>SUMIFS(СВЦЭМ!$F$33:$F$776,СВЦЭМ!$A$33:$A$776,$A218,СВЦЭМ!$B$33:$B$776,H$190)+'СЕТ СН'!$F$12</f>
        <v>146.06656045</v>
      </c>
      <c r="I218" s="36">
        <f>SUMIFS(СВЦЭМ!$F$33:$F$776,СВЦЭМ!$A$33:$A$776,$A218,СВЦЭМ!$B$33:$B$776,I$190)+'СЕТ СН'!$F$12</f>
        <v>139.51971488999999</v>
      </c>
      <c r="J218" s="36">
        <f>SUMIFS(СВЦЭМ!$F$33:$F$776,СВЦЭМ!$A$33:$A$776,$A218,СВЦЭМ!$B$33:$B$776,J$190)+'СЕТ СН'!$F$12</f>
        <v>128.89520862000001</v>
      </c>
      <c r="K218" s="36">
        <f>SUMIFS(СВЦЭМ!$F$33:$F$776,СВЦЭМ!$A$33:$A$776,$A218,СВЦЭМ!$B$33:$B$776,K$190)+'СЕТ СН'!$F$12</f>
        <v>130.75739948</v>
      </c>
      <c r="L218" s="36">
        <f>SUMIFS(СВЦЭМ!$F$33:$F$776,СВЦЭМ!$A$33:$A$776,$A218,СВЦЭМ!$B$33:$B$776,L$190)+'СЕТ СН'!$F$12</f>
        <v>131.35738989000001</v>
      </c>
      <c r="M218" s="36">
        <f>SUMIFS(СВЦЭМ!$F$33:$F$776,СВЦЭМ!$A$33:$A$776,$A218,СВЦЭМ!$B$33:$B$776,M$190)+'СЕТ СН'!$F$12</f>
        <v>127.22351143</v>
      </c>
      <c r="N218" s="36">
        <f>SUMIFS(СВЦЭМ!$F$33:$F$776,СВЦЭМ!$A$33:$A$776,$A218,СВЦЭМ!$B$33:$B$776,N$190)+'СЕТ СН'!$F$12</f>
        <v>125.33539740000001</v>
      </c>
      <c r="O218" s="36">
        <f>SUMIFS(СВЦЭМ!$F$33:$F$776,СВЦЭМ!$A$33:$A$776,$A218,СВЦЭМ!$B$33:$B$776,O$190)+'СЕТ СН'!$F$12</f>
        <v>125.15920299</v>
      </c>
      <c r="P218" s="36">
        <f>SUMIFS(СВЦЭМ!$F$33:$F$776,СВЦЭМ!$A$33:$A$776,$A218,СВЦЭМ!$B$33:$B$776,P$190)+'СЕТ СН'!$F$12</f>
        <v>125.72850938000001</v>
      </c>
      <c r="Q218" s="36">
        <f>SUMIFS(СВЦЭМ!$F$33:$F$776,СВЦЭМ!$A$33:$A$776,$A218,СВЦЭМ!$B$33:$B$776,Q$190)+'СЕТ СН'!$F$12</f>
        <v>126.67784598999999</v>
      </c>
      <c r="R218" s="36">
        <f>SUMIFS(СВЦЭМ!$F$33:$F$776,СВЦЭМ!$A$33:$A$776,$A218,СВЦЭМ!$B$33:$B$776,R$190)+'СЕТ СН'!$F$12</f>
        <v>117.78192374</v>
      </c>
      <c r="S218" s="36">
        <f>SUMIFS(СВЦЭМ!$F$33:$F$776,СВЦЭМ!$A$33:$A$776,$A218,СВЦЭМ!$B$33:$B$776,S$190)+'СЕТ СН'!$F$12</f>
        <v>111.51610031</v>
      </c>
      <c r="T218" s="36">
        <f>SUMIFS(СВЦЭМ!$F$33:$F$776,СВЦЭМ!$A$33:$A$776,$A218,СВЦЭМ!$B$33:$B$776,T$190)+'СЕТ СН'!$F$12</f>
        <v>113.96984618</v>
      </c>
      <c r="U218" s="36">
        <f>SUMIFS(СВЦЭМ!$F$33:$F$776,СВЦЭМ!$A$33:$A$776,$A218,СВЦЭМ!$B$33:$B$776,U$190)+'СЕТ СН'!$F$12</f>
        <v>120.27461721</v>
      </c>
      <c r="V218" s="36">
        <f>SUMIFS(СВЦЭМ!$F$33:$F$776,СВЦЭМ!$A$33:$A$776,$A218,СВЦЭМ!$B$33:$B$776,V$190)+'СЕТ СН'!$F$12</f>
        <v>122.95009157</v>
      </c>
      <c r="W218" s="36">
        <f>SUMIFS(СВЦЭМ!$F$33:$F$776,СВЦЭМ!$A$33:$A$776,$A218,СВЦЭМ!$B$33:$B$776,W$190)+'СЕТ СН'!$F$12</f>
        <v>120.89599059</v>
      </c>
      <c r="X218" s="36">
        <f>SUMIFS(СВЦЭМ!$F$33:$F$776,СВЦЭМ!$A$33:$A$776,$A218,СВЦЭМ!$B$33:$B$776,X$190)+'СЕТ СН'!$F$12</f>
        <v>116.001604</v>
      </c>
      <c r="Y218" s="36">
        <f>SUMIFS(СВЦЭМ!$F$33:$F$776,СВЦЭМ!$A$33:$A$776,$A218,СВЦЭМ!$B$33:$B$776,Y$190)+'СЕТ СН'!$F$12</f>
        <v>125.49233718000001</v>
      </c>
    </row>
    <row r="219" spans="1:25" ht="15.75" x14ac:dyDescent="0.2">
      <c r="A219" s="35">
        <f t="shared" si="5"/>
        <v>43737</v>
      </c>
      <c r="B219" s="36">
        <f>SUMIFS(СВЦЭМ!$F$33:$F$776,СВЦЭМ!$A$33:$A$776,$A219,СВЦЭМ!$B$33:$B$776,B$190)+'СЕТ СН'!$F$12</f>
        <v>140.11096252999999</v>
      </c>
      <c r="C219" s="36">
        <f>SUMIFS(СВЦЭМ!$F$33:$F$776,СВЦЭМ!$A$33:$A$776,$A219,СВЦЭМ!$B$33:$B$776,C$190)+'СЕТ СН'!$F$12</f>
        <v>145.24507774</v>
      </c>
      <c r="D219" s="36">
        <f>SUMIFS(СВЦЭМ!$F$33:$F$776,СВЦЭМ!$A$33:$A$776,$A219,СВЦЭМ!$B$33:$B$776,D$190)+'СЕТ СН'!$F$12</f>
        <v>148.01638456000001</v>
      </c>
      <c r="E219" s="36">
        <f>SUMIFS(СВЦЭМ!$F$33:$F$776,СВЦЭМ!$A$33:$A$776,$A219,СВЦЭМ!$B$33:$B$776,E$190)+'СЕТ СН'!$F$12</f>
        <v>149.52277712</v>
      </c>
      <c r="F219" s="36">
        <f>SUMIFS(СВЦЭМ!$F$33:$F$776,СВЦЭМ!$A$33:$A$776,$A219,СВЦЭМ!$B$33:$B$776,F$190)+'СЕТ СН'!$F$12</f>
        <v>149.90537755</v>
      </c>
      <c r="G219" s="36">
        <f>SUMIFS(СВЦЭМ!$F$33:$F$776,СВЦЭМ!$A$33:$A$776,$A219,СВЦЭМ!$B$33:$B$776,G$190)+'СЕТ СН'!$F$12</f>
        <v>148.28883325999999</v>
      </c>
      <c r="H219" s="36">
        <f>SUMIFS(СВЦЭМ!$F$33:$F$776,СВЦЭМ!$A$33:$A$776,$A219,СВЦЭМ!$B$33:$B$776,H$190)+'СЕТ СН'!$F$12</f>
        <v>144.66747570000001</v>
      </c>
      <c r="I219" s="36">
        <f>SUMIFS(СВЦЭМ!$F$33:$F$776,СВЦЭМ!$A$33:$A$776,$A219,СВЦЭМ!$B$33:$B$776,I$190)+'СЕТ СН'!$F$12</f>
        <v>141.90148388</v>
      </c>
      <c r="J219" s="36">
        <f>SUMIFS(СВЦЭМ!$F$33:$F$776,СВЦЭМ!$A$33:$A$776,$A219,СВЦЭМ!$B$33:$B$776,J$190)+'СЕТ СН'!$F$12</f>
        <v>133.73031864999999</v>
      </c>
      <c r="K219" s="36">
        <f>SUMIFS(СВЦЭМ!$F$33:$F$776,СВЦЭМ!$A$33:$A$776,$A219,СВЦЭМ!$B$33:$B$776,K$190)+'СЕТ СН'!$F$12</f>
        <v>128.77109844</v>
      </c>
      <c r="L219" s="36">
        <f>SUMIFS(СВЦЭМ!$F$33:$F$776,СВЦЭМ!$A$33:$A$776,$A219,СВЦЭМ!$B$33:$B$776,L$190)+'СЕТ СН'!$F$12</f>
        <v>130.1675998</v>
      </c>
      <c r="M219" s="36">
        <f>SUMIFS(СВЦЭМ!$F$33:$F$776,СВЦЭМ!$A$33:$A$776,$A219,СВЦЭМ!$B$33:$B$776,M$190)+'СЕТ СН'!$F$12</f>
        <v>126.92731703</v>
      </c>
      <c r="N219" s="36">
        <f>SUMIFS(СВЦЭМ!$F$33:$F$776,СВЦЭМ!$A$33:$A$776,$A219,СВЦЭМ!$B$33:$B$776,N$190)+'СЕТ СН'!$F$12</f>
        <v>126.42731078</v>
      </c>
      <c r="O219" s="36">
        <f>SUMIFS(СВЦЭМ!$F$33:$F$776,СВЦЭМ!$A$33:$A$776,$A219,СВЦЭМ!$B$33:$B$776,O$190)+'СЕТ СН'!$F$12</f>
        <v>126.90317845</v>
      </c>
      <c r="P219" s="36">
        <f>SUMIFS(СВЦЭМ!$F$33:$F$776,СВЦЭМ!$A$33:$A$776,$A219,СВЦЭМ!$B$33:$B$776,P$190)+'СЕТ СН'!$F$12</f>
        <v>129.39619855999999</v>
      </c>
      <c r="Q219" s="36">
        <f>SUMIFS(СВЦЭМ!$F$33:$F$776,СВЦЭМ!$A$33:$A$776,$A219,СВЦЭМ!$B$33:$B$776,Q$190)+'СЕТ СН'!$F$12</f>
        <v>130.82518981000001</v>
      </c>
      <c r="R219" s="36">
        <f>SUMIFS(СВЦЭМ!$F$33:$F$776,СВЦЭМ!$A$33:$A$776,$A219,СВЦЭМ!$B$33:$B$776,R$190)+'СЕТ СН'!$F$12</f>
        <v>121.76431511</v>
      </c>
      <c r="S219" s="36">
        <f>SUMIFS(СВЦЭМ!$F$33:$F$776,СВЦЭМ!$A$33:$A$776,$A219,СВЦЭМ!$B$33:$B$776,S$190)+'СЕТ СН'!$F$12</f>
        <v>114.26002434999999</v>
      </c>
      <c r="T219" s="36">
        <f>SUMIFS(СВЦЭМ!$F$33:$F$776,СВЦЭМ!$A$33:$A$776,$A219,СВЦЭМ!$B$33:$B$776,T$190)+'СЕТ СН'!$F$12</f>
        <v>117.89118967</v>
      </c>
      <c r="U219" s="36">
        <f>SUMIFS(СВЦЭМ!$F$33:$F$776,СВЦЭМ!$A$33:$A$776,$A219,СВЦЭМ!$B$33:$B$776,U$190)+'СЕТ СН'!$F$12</f>
        <v>124.94327997000001</v>
      </c>
      <c r="V219" s="36">
        <f>SUMIFS(СВЦЭМ!$F$33:$F$776,СВЦЭМ!$A$33:$A$776,$A219,СВЦЭМ!$B$33:$B$776,V$190)+'СЕТ СН'!$F$12</f>
        <v>127.45909863999999</v>
      </c>
      <c r="W219" s="36">
        <f>SUMIFS(СВЦЭМ!$F$33:$F$776,СВЦЭМ!$A$33:$A$776,$A219,СВЦЭМ!$B$33:$B$776,W$190)+'СЕТ СН'!$F$12</f>
        <v>125.63465006</v>
      </c>
      <c r="X219" s="36">
        <f>SUMIFS(СВЦЭМ!$F$33:$F$776,СВЦЭМ!$A$33:$A$776,$A219,СВЦЭМ!$B$33:$B$776,X$190)+'СЕТ СН'!$F$12</f>
        <v>118.09872624</v>
      </c>
      <c r="Y219" s="36">
        <f>SUMIFS(СВЦЭМ!$F$33:$F$776,СВЦЭМ!$A$33:$A$776,$A219,СВЦЭМ!$B$33:$B$776,Y$190)+'СЕТ СН'!$F$12</f>
        <v>116.93642745</v>
      </c>
    </row>
    <row r="220" spans="1:25" ht="15.75" x14ac:dyDescent="0.2">
      <c r="A220" s="35">
        <f t="shared" si="5"/>
        <v>43738</v>
      </c>
      <c r="B220" s="36">
        <f>SUMIFS(СВЦЭМ!$F$33:$F$776,СВЦЭМ!$A$33:$A$776,$A220,СВЦЭМ!$B$33:$B$776,B$190)+'СЕТ СН'!$F$12</f>
        <v>128.47060862000001</v>
      </c>
      <c r="C220" s="36">
        <f>SUMIFS(СВЦЭМ!$F$33:$F$776,СВЦЭМ!$A$33:$A$776,$A220,СВЦЭМ!$B$33:$B$776,C$190)+'СЕТ СН'!$F$12</f>
        <v>135.65804467000001</v>
      </c>
      <c r="D220" s="36">
        <f>SUMIFS(СВЦЭМ!$F$33:$F$776,СВЦЭМ!$A$33:$A$776,$A220,СВЦЭМ!$B$33:$B$776,D$190)+'СЕТ СН'!$F$12</f>
        <v>139.03379583</v>
      </c>
      <c r="E220" s="36">
        <f>SUMIFS(СВЦЭМ!$F$33:$F$776,СВЦЭМ!$A$33:$A$776,$A220,СВЦЭМ!$B$33:$B$776,E$190)+'СЕТ СН'!$F$12</f>
        <v>142.04921590999999</v>
      </c>
      <c r="F220" s="36">
        <f>SUMIFS(СВЦЭМ!$F$33:$F$776,СВЦЭМ!$A$33:$A$776,$A220,СВЦЭМ!$B$33:$B$776,F$190)+'СЕТ СН'!$F$12</f>
        <v>140.48894118999999</v>
      </c>
      <c r="G220" s="36">
        <f>SUMIFS(СВЦЭМ!$F$33:$F$776,СВЦЭМ!$A$33:$A$776,$A220,СВЦЭМ!$B$33:$B$776,G$190)+'СЕТ СН'!$F$12</f>
        <v>137.18248592</v>
      </c>
      <c r="H220" s="36">
        <f>SUMIFS(СВЦЭМ!$F$33:$F$776,СВЦЭМ!$A$33:$A$776,$A220,СВЦЭМ!$B$33:$B$776,H$190)+'СЕТ СН'!$F$12</f>
        <v>125.68206936</v>
      </c>
      <c r="I220" s="36">
        <f>SUMIFS(СВЦЭМ!$F$33:$F$776,СВЦЭМ!$A$33:$A$776,$A220,СВЦЭМ!$B$33:$B$776,I$190)+'СЕТ СН'!$F$12</f>
        <v>122.99140994</v>
      </c>
      <c r="J220" s="36">
        <f>SUMIFS(СВЦЭМ!$F$33:$F$776,СВЦЭМ!$A$33:$A$776,$A220,СВЦЭМ!$B$33:$B$776,J$190)+'СЕТ СН'!$F$12</f>
        <v>126.49105385999999</v>
      </c>
      <c r="K220" s="36">
        <f>SUMIFS(СВЦЭМ!$F$33:$F$776,СВЦЭМ!$A$33:$A$776,$A220,СВЦЭМ!$B$33:$B$776,K$190)+'СЕТ СН'!$F$12</f>
        <v>127.30964304</v>
      </c>
      <c r="L220" s="36">
        <f>SUMIFS(СВЦЭМ!$F$33:$F$776,СВЦЭМ!$A$33:$A$776,$A220,СВЦЭМ!$B$33:$B$776,L$190)+'СЕТ СН'!$F$12</f>
        <v>126.16701111</v>
      </c>
      <c r="M220" s="36">
        <f>SUMIFS(СВЦЭМ!$F$33:$F$776,СВЦЭМ!$A$33:$A$776,$A220,СВЦЭМ!$B$33:$B$776,M$190)+'СЕТ СН'!$F$12</f>
        <v>120.70286681</v>
      </c>
      <c r="N220" s="36">
        <f>SUMIFS(СВЦЭМ!$F$33:$F$776,СВЦЭМ!$A$33:$A$776,$A220,СВЦЭМ!$B$33:$B$776,N$190)+'СЕТ СН'!$F$12</f>
        <v>118.72321216</v>
      </c>
      <c r="O220" s="36">
        <f>SUMIFS(СВЦЭМ!$F$33:$F$776,СВЦЭМ!$A$33:$A$776,$A220,СВЦЭМ!$B$33:$B$776,O$190)+'СЕТ СН'!$F$12</f>
        <v>114.53968767000001</v>
      </c>
      <c r="P220" s="36">
        <f>SUMIFS(СВЦЭМ!$F$33:$F$776,СВЦЭМ!$A$33:$A$776,$A220,СВЦЭМ!$B$33:$B$776,P$190)+'СЕТ СН'!$F$12</f>
        <v>116.04612019</v>
      </c>
      <c r="Q220" s="36">
        <f>SUMIFS(СВЦЭМ!$F$33:$F$776,СВЦЭМ!$A$33:$A$776,$A220,СВЦЭМ!$B$33:$B$776,Q$190)+'СЕТ СН'!$F$12</f>
        <v>117.24791817000001</v>
      </c>
      <c r="R220" s="36">
        <f>SUMIFS(СВЦЭМ!$F$33:$F$776,СВЦЭМ!$A$33:$A$776,$A220,СВЦЭМ!$B$33:$B$776,R$190)+'СЕТ СН'!$F$12</f>
        <v>109.95354955000001</v>
      </c>
      <c r="S220" s="36">
        <f>SUMIFS(СВЦЭМ!$F$33:$F$776,СВЦЭМ!$A$33:$A$776,$A220,СВЦЭМ!$B$33:$B$776,S$190)+'СЕТ СН'!$F$12</f>
        <v>111.31113567</v>
      </c>
      <c r="T220" s="36">
        <f>SUMIFS(СВЦЭМ!$F$33:$F$776,СВЦЭМ!$A$33:$A$776,$A220,СВЦЭМ!$B$33:$B$776,T$190)+'СЕТ СН'!$F$12</f>
        <v>114.33865989</v>
      </c>
      <c r="U220" s="36">
        <f>SUMIFS(СВЦЭМ!$F$33:$F$776,СВЦЭМ!$A$33:$A$776,$A220,СВЦЭМ!$B$33:$B$776,U$190)+'СЕТ СН'!$F$12</f>
        <v>120.55029922999999</v>
      </c>
      <c r="V220" s="36">
        <f>SUMIFS(СВЦЭМ!$F$33:$F$776,СВЦЭМ!$A$33:$A$776,$A220,СВЦЭМ!$B$33:$B$776,V$190)+'СЕТ СН'!$F$12</f>
        <v>121.66423451</v>
      </c>
      <c r="W220" s="36">
        <f>SUMIFS(СВЦЭМ!$F$33:$F$776,СВЦЭМ!$A$33:$A$776,$A220,СВЦЭМ!$B$33:$B$776,W$190)+'СЕТ СН'!$F$12</f>
        <v>120.12268482</v>
      </c>
      <c r="X220" s="36">
        <f>SUMIFS(СВЦЭМ!$F$33:$F$776,СВЦЭМ!$A$33:$A$776,$A220,СВЦЭМ!$B$33:$B$776,X$190)+'СЕТ СН'!$F$12</f>
        <v>113.68045308000001</v>
      </c>
      <c r="Y220" s="36">
        <f>SUMIFS(СВЦЭМ!$F$33:$F$776,СВЦЭМ!$A$33:$A$776,$A220,СВЦЭМ!$B$33:$B$776,Y$190)+'СЕТ СН'!$F$12</f>
        <v>108.77930797</v>
      </c>
    </row>
    <row r="221" spans="1:25" ht="15.75" hidden="1" x14ac:dyDescent="0.2">
      <c r="A221" s="35">
        <f t="shared" si="5"/>
        <v>43739</v>
      </c>
      <c r="B221" s="36">
        <f>SUMIFS(СВЦЭМ!$F$33:$F$776,СВЦЭМ!$A$33:$A$776,$A221,СВЦЭМ!$B$33:$B$776,B$190)+'СЕТ СН'!$F$12</f>
        <v>0</v>
      </c>
      <c r="C221" s="36">
        <f>SUMIFS(СВЦЭМ!$F$33:$F$776,СВЦЭМ!$A$33:$A$776,$A221,СВЦЭМ!$B$33:$B$776,C$190)+'СЕТ СН'!$F$12</f>
        <v>0</v>
      </c>
      <c r="D221" s="36">
        <f>SUMIFS(СВЦЭМ!$F$33:$F$776,СВЦЭМ!$A$33:$A$776,$A221,СВЦЭМ!$B$33:$B$776,D$190)+'СЕТ СН'!$F$12</f>
        <v>0</v>
      </c>
      <c r="E221" s="36">
        <f>SUMIFS(СВЦЭМ!$F$33:$F$776,СВЦЭМ!$A$33:$A$776,$A221,СВЦЭМ!$B$33:$B$776,E$190)+'СЕТ СН'!$F$12</f>
        <v>0</v>
      </c>
      <c r="F221" s="36">
        <f>SUMIFS(СВЦЭМ!$F$33:$F$776,СВЦЭМ!$A$33:$A$776,$A221,СВЦЭМ!$B$33:$B$776,F$190)+'СЕТ СН'!$F$12</f>
        <v>0</v>
      </c>
      <c r="G221" s="36">
        <f>SUMIFS(СВЦЭМ!$F$33:$F$776,СВЦЭМ!$A$33:$A$776,$A221,СВЦЭМ!$B$33:$B$776,G$190)+'СЕТ СН'!$F$12</f>
        <v>0</v>
      </c>
      <c r="H221" s="36">
        <f>SUMIFS(СВЦЭМ!$F$33:$F$776,СВЦЭМ!$A$33:$A$776,$A221,СВЦЭМ!$B$33:$B$776,H$190)+'СЕТ СН'!$F$12</f>
        <v>0</v>
      </c>
      <c r="I221" s="36">
        <f>SUMIFS(СВЦЭМ!$F$33:$F$776,СВЦЭМ!$A$33:$A$776,$A221,СВЦЭМ!$B$33:$B$776,I$190)+'СЕТ СН'!$F$12</f>
        <v>0</v>
      </c>
      <c r="J221" s="36">
        <f>SUMIFS(СВЦЭМ!$F$33:$F$776,СВЦЭМ!$A$33:$A$776,$A221,СВЦЭМ!$B$33:$B$776,J$190)+'СЕТ СН'!$F$12</f>
        <v>0</v>
      </c>
      <c r="K221" s="36">
        <f>SUMIFS(СВЦЭМ!$F$33:$F$776,СВЦЭМ!$A$33:$A$776,$A221,СВЦЭМ!$B$33:$B$776,K$190)+'СЕТ СН'!$F$12</f>
        <v>0</v>
      </c>
      <c r="L221" s="36">
        <f>SUMIFS(СВЦЭМ!$F$33:$F$776,СВЦЭМ!$A$33:$A$776,$A221,СВЦЭМ!$B$33:$B$776,L$190)+'СЕТ СН'!$F$12</f>
        <v>0</v>
      </c>
      <c r="M221" s="36">
        <f>SUMIFS(СВЦЭМ!$F$33:$F$776,СВЦЭМ!$A$33:$A$776,$A221,СВЦЭМ!$B$33:$B$776,M$190)+'СЕТ СН'!$F$12</f>
        <v>0</v>
      </c>
      <c r="N221" s="36">
        <f>SUMIFS(СВЦЭМ!$F$33:$F$776,СВЦЭМ!$A$33:$A$776,$A221,СВЦЭМ!$B$33:$B$776,N$190)+'СЕТ СН'!$F$12</f>
        <v>0</v>
      </c>
      <c r="O221" s="36">
        <f>SUMIFS(СВЦЭМ!$F$33:$F$776,СВЦЭМ!$A$33:$A$776,$A221,СВЦЭМ!$B$33:$B$776,O$190)+'СЕТ СН'!$F$12</f>
        <v>0</v>
      </c>
      <c r="P221" s="36">
        <f>SUMIFS(СВЦЭМ!$F$33:$F$776,СВЦЭМ!$A$33:$A$776,$A221,СВЦЭМ!$B$33:$B$776,P$190)+'СЕТ СН'!$F$12</f>
        <v>0</v>
      </c>
      <c r="Q221" s="36">
        <f>SUMIFS(СВЦЭМ!$F$33:$F$776,СВЦЭМ!$A$33:$A$776,$A221,СВЦЭМ!$B$33:$B$776,Q$190)+'СЕТ СН'!$F$12</f>
        <v>0</v>
      </c>
      <c r="R221" s="36">
        <f>SUMIFS(СВЦЭМ!$F$33:$F$776,СВЦЭМ!$A$33:$A$776,$A221,СВЦЭМ!$B$33:$B$776,R$190)+'СЕТ СН'!$F$12</f>
        <v>0</v>
      </c>
      <c r="S221" s="36">
        <f>SUMIFS(СВЦЭМ!$F$33:$F$776,СВЦЭМ!$A$33:$A$776,$A221,СВЦЭМ!$B$33:$B$776,S$190)+'СЕТ СН'!$F$12</f>
        <v>0</v>
      </c>
      <c r="T221" s="36">
        <f>SUMIFS(СВЦЭМ!$F$33:$F$776,СВЦЭМ!$A$33:$A$776,$A221,СВЦЭМ!$B$33:$B$776,T$190)+'СЕТ СН'!$F$12</f>
        <v>0</v>
      </c>
      <c r="U221" s="36">
        <f>SUMIFS(СВЦЭМ!$F$33:$F$776,СВЦЭМ!$A$33:$A$776,$A221,СВЦЭМ!$B$33:$B$776,U$190)+'СЕТ СН'!$F$12</f>
        <v>0</v>
      </c>
      <c r="V221" s="36">
        <f>SUMIFS(СВЦЭМ!$F$33:$F$776,СВЦЭМ!$A$33:$A$776,$A221,СВЦЭМ!$B$33:$B$776,V$190)+'СЕТ СН'!$F$12</f>
        <v>0</v>
      </c>
      <c r="W221" s="36">
        <f>SUMIFS(СВЦЭМ!$F$33:$F$776,СВЦЭМ!$A$33:$A$776,$A221,СВЦЭМ!$B$33:$B$776,W$190)+'СЕТ СН'!$F$12</f>
        <v>0</v>
      </c>
      <c r="X221" s="36">
        <f>SUMIFS(СВЦЭМ!$F$33:$F$776,СВЦЭМ!$A$33:$A$776,$A221,СВЦЭМ!$B$33:$B$776,X$190)+'СЕТ СН'!$F$12</f>
        <v>0</v>
      </c>
      <c r="Y221" s="36">
        <f>SUMIFS(СВЦЭМ!$F$33:$F$776,СВЦЭМ!$A$33:$A$776,$A221,СВЦЭМ!$B$33:$B$776,Y$190)+'СЕТ СН'!$F$12</f>
        <v>0</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3" t="s">
        <v>7</v>
      </c>
      <c r="B223" s="126" t="s">
        <v>116</v>
      </c>
      <c r="C223" s="127"/>
      <c r="D223" s="127"/>
      <c r="E223" s="127"/>
      <c r="F223" s="127"/>
      <c r="G223" s="127"/>
      <c r="H223" s="127"/>
      <c r="I223" s="127"/>
      <c r="J223" s="127"/>
      <c r="K223" s="127"/>
      <c r="L223" s="127"/>
      <c r="M223" s="127"/>
      <c r="N223" s="127"/>
      <c r="O223" s="127"/>
      <c r="P223" s="127"/>
      <c r="Q223" s="127"/>
      <c r="R223" s="127"/>
      <c r="S223" s="127"/>
      <c r="T223" s="127"/>
      <c r="U223" s="127"/>
      <c r="V223" s="127"/>
      <c r="W223" s="127"/>
      <c r="X223" s="127"/>
      <c r="Y223" s="128"/>
    </row>
    <row r="224" spans="1:25" ht="12.75" hidden="1" customHeight="1" x14ac:dyDescent="0.2">
      <c r="A224" s="124"/>
      <c r="B224" s="129"/>
      <c r="C224" s="130"/>
      <c r="D224" s="130"/>
      <c r="E224" s="130"/>
      <c r="F224" s="130"/>
      <c r="G224" s="130"/>
      <c r="H224" s="130"/>
      <c r="I224" s="130"/>
      <c r="J224" s="130"/>
      <c r="K224" s="130"/>
      <c r="L224" s="130"/>
      <c r="M224" s="130"/>
      <c r="N224" s="130"/>
      <c r="O224" s="130"/>
      <c r="P224" s="130"/>
      <c r="Q224" s="130"/>
      <c r="R224" s="130"/>
      <c r="S224" s="130"/>
      <c r="T224" s="130"/>
      <c r="U224" s="130"/>
      <c r="V224" s="130"/>
      <c r="W224" s="130"/>
      <c r="X224" s="130"/>
      <c r="Y224" s="131"/>
    </row>
    <row r="225" spans="1:27" s="46" customFormat="1" ht="12.75" hidden="1" customHeight="1" x14ac:dyDescent="0.2">
      <c r="A225" s="12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01.09.2019</v>
      </c>
      <c r="B226" s="36">
        <f>SUMIFS(СВЦЭМ!$G$34:$G$777,СВЦЭМ!$A$34:$A$777,$A226,СВЦЭМ!$B$33:$B$776,B$225)+'СЕТ СН'!$F$12</f>
        <v>0</v>
      </c>
      <c r="C226" s="36">
        <f>SUMIFS(СВЦЭМ!$G$34:$G$777,СВЦЭМ!$A$34:$A$777,$A226,СВЦЭМ!$B$33:$B$776,C$225)+'СЕТ СН'!$F$12</f>
        <v>0</v>
      </c>
      <c r="D226" s="36">
        <f>SUMIFS(СВЦЭМ!$G$34:$G$777,СВЦЭМ!$A$34:$A$777,$A226,СВЦЭМ!$B$33:$B$776,D$225)+'СЕТ СН'!$F$12</f>
        <v>0</v>
      </c>
      <c r="E226" s="36">
        <f>SUMIFS(СВЦЭМ!$G$34:$G$777,СВЦЭМ!$A$34:$A$777,$A226,СВЦЭМ!$B$33:$B$776,E$225)+'СЕТ СН'!$F$12</f>
        <v>0</v>
      </c>
      <c r="F226" s="36">
        <f>SUMIFS(СВЦЭМ!$G$34:$G$777,СВЦЭМ!$A$34:$A$777,$A226,СВЦЭМ!$B$33:$B$776,F$225)+'СЕТ СН'!$F$12</f>
        <v>0</v>
      </c>
      <c r="G226" s="36">
        <f>SUMIFS(СВЦЭМ!$G$34:$G$777,СВЦЭМ!$A$34:$A$777,$A226,СВЦЭМ!$B$33:$B$776,G$225)+'СЕТ СН'!$F$12</f>
        <v>0</v>
      </c>
      <c r="H226" s="36">
        <f>SUMIFS(СВЦЭМ!$G$34:$G$777,СВЦЭМ!$A$34:$A$777,$A226,СВЦЭМ!$B$33:$B$776,H$225)+'СЕТ СН'!$F$12</f>
        <v>0</v>
      </c>
      <c r="I226" s="36">
        <f>SUMIFS(СВЦЭМ!$G$34:$G$777,СВЦЭМ!$A$34:$A$777,$A226,СВЦЭМ!$B$33:$B$776,I$225)+'СЕТ СН'!$F$12</f>
        <v>0</v>
      </c>
      <c r="J226" s="36">
        <f>SUMIFS(СВЦЭМ!$G$34:$G$777,СВЦЭМ!$A$34:$A$777,$A226,СВЦЭМ!$B$33:$B$776,J$225)+'СЕТ СН'!$F$12</f>
        <v>0</v>
      </c>
      <c r="K226" s="36">
        <f>SUMIFS(СВЦЭМ!$G$34:$G$777,СВЦЭМ!$A$34:$A$777,$A226,СВЦЭМ!$B$33:$B$776,K$225)+'СЕТ СН'!$F$12</f>
        <v>0</v>
      </c>
      <c r="L226" s="36">
        <f>SUMIFS(СВЦЭМ!$G$34:$G$777,СВЦЭМ!$A$34:$A$777,$A226,СВЦЭМ!$B$33:$B$776,L$225)+'СЕТ СН'!$F$12</f>
        <v>0</v>
      </c>
      <c r="M226" s="36">
        <f>SUMIFS(СВЦЭМ!$G$34:$G$777,СВЦЭМ!$A$34:$A$777,$A226,СВЦЭМ!$B$33:$B$776,M$225)+'СЕТ СН'!$F$12</f>
        <v>0</v>
      </c>
      <c r="N226" s="36">
        <f>SUMIFS(СВЦЭМ!$G$34:$G$777,СВЦЭМ!$A$34:$A$777,$A226,СВЦЭМ!$B$33:$B$776,N$225)+'СЕТ СН'!$F$12</f>
        <v>0</v>
      </c>
      <c r="O226" s="36">
        <f>SUMIFS(СВЦЭМ!$G$34:$G$777,СВЦЭМ!$A$34:$A$777,$A226,СВЦЭМ!$B$33:$B$776,O$225)+'СЕТ СН'!$F$12</f>
        <v>0</v>
      </c>
      <c r="P226" s="36">
        <f>SUMIFS(СВЦЭМ!$G$34:$G$777,СВЦЭМ!$A$34:$A$777,$A226,СВЦЭМ!$B$33:$B$776,P$225)+'СЕТ СН'!$F$12</f>
        <v>0</v>
      </c>
      <c r="Q226" s="36">
        <f>SUMIFS(СВЦЭМ!$G$34:$G$777,СВЦЭМ!$A$34:$A$777,$A226,СВЦЭМ!$B$33:$B$776,Q$225)+'СЕТ СН'!$F$12</f>
        <v>0</v>
      </c>
      <c r="R226" s="36">
        <f>SUMIFS(СВЦЭМ!$G$34:$G$777,СВЦЭМ!$A$34:$A$777,$A226,СВЦЭМ!$B$33:$B$776,R$225)+'СЕТ СН'!$F$12</f>
        <v>0</v>
      </c>
      <c r="S226" s="36">
        <f>SUMIFS(СВЦЭМ!$G$34:$G$777,СВЦЭМ!$A$34:$A$777,$A226,СВЦЭМ!$B$33:$B$776,S$225)+'СЕТ СН'!$F$12</f>
        <v>0</v>
      </c>
      <c r="T226" s="36">
        <f>SUMIFS(СВЦЭМ!$G$34:$G$777,СВЦЭМ!$A$34:$A$777,$A226,СВЦЭМ!$B$33:$B$776,T$225)+'СЕТ СН'!$F$12</f>
        <v>0</v>
      </c>
      <c r="U226" s="36">
        <f>SUMIFS(СВЦЭМ!$G$34:$G$777,СВЦЭМ!$A$34:$A$777,$A226,СВЦЭМ!$B$33:$B$776,U$225)+'СЕТ СН'!$F$12</f>
        <v>0</v>
      </c>
      <c r="V226" s="36">
        <f>SUMIFS(СВЦЭМ!$G$34:$G$777,СВЦЭМ!$A$34:$A$777,$A226,СВЦЭМ!$B$33:$B$776,V$225)+'СЕТ СН'!$F$12</f>
        <v>0</v>
      </c>
      <c r="W226" s="36">
        <f>SUMIFS(СВЦЭМ!$G$34:$G$777,СВЦЭМ!$A$34:$A$777,$A226,СВЦЭМ!$B$33:$B$776,W$225)+'СЕТ СН'!$F$12</f>
        <v>0</v>
      </c>
      <c r="X226" s="36">
        <f>SUMIFS(СВЦЭМ!$G$34:$G$777,СВЦЭМ!$A$34:$A$777,$A226,СВЦЭМ!$B$33:$B$776,X$225)+'СЕТ СН'!$F$12</f>
        <v>0</v>
      </c>
      <c r="Y226" s="36">
        <f>SUMIFS(СВЦЭМ!$G$34:$G$777,СВЦЭМ!$A$34:$A$777,$A226,СВЦЭМ!$B$33:$B$776,Y$225)+'СЕТ СН'!$F$12</f>
        <v>0</v>
      </c>
      <c r="AA226" s="45"/>
    </row>
    <row r="227" spans="1:27" ht="15.75" hidden="1" x14ac:dyDescent="0.2">
      <c r="A227" s="35">
        <f>A226+1</f>
        <v>43710</v>
      </c>
      <c r="B227" s="36">
        <f>SUMIFS(СВЦЭМ!$G$34:$G$777,СВЦЭМ!$A$34:$A$777,$A227,СВЦЭМ!$B$33:$B$776,B$225)+'СЕТ СН'!$F$12</f>
        <v>0</v>
      </c>
      <c r="C227" s="36">
        <f>SUMIFS(СВЦЭМ!$G$34:$G$777,СВЦЭМ!$A$34:$A$777,$A227,СВЦЭМ!$B$33:$B$776,C$225)+'СЕТ СН'!$F$12</f>
        <v>0</v>
      </c>
      <c r="D227" s="36">
        <f>SUMIFS(СВЦЭМ!$G$34:$G$777,СВЦЭМ!$A$34:$A$777,$A227,СВЦЭМ!$B$33:$B$776,D$225)+'СЕТ СН'!$F$12</f>
        <v>0</v>
      </c>
      <c r="E227" s="36">
        <f>SUMIFS(СВЦЭМ!$G$34:$G$777,СВЦЭМ!$A$34:$A$777,$A227,СВЦЭМ!$B$33:$B$776,E$225)+'СЕТ СН'!$F$12</f>
        <v>0</v>
      </c>
      <c r="F227" s="36">
        <f>SUMIFS(СВЦЭМ!$G$34:$G$777,СВЦЭМ!$A$34:$A$777,$A227,СВЦЭМ!$B$33:$B$776,F$225)+'СЕТ СН'!$F$12</f>
        <v>0</v>
      </c>
      <c r="G227" s="36">
        <f>SUMIFS(СВЦЭМ!$G$34:$G$777,СВЦЭМ!$A$34:$A$777,$A227,СВЦЭМ!$B$33:$B$776,G$225)+'СЕТ СН'!$F$12</f>
        <v>0</v>
      </c>
      <c r="H227" s="36">
        <f>SUMIFS(СВЦЭМ!$G$34:$G$777,СВЦЭМ!$A$34:$A$777,$A227,СВЦЭМ!$B$33:$B$776,H$225)+'СЕТ СН'!$F$12</f>
        <v>0</v>
      </c>
      <c r="I227" s="36">
        <f>SUMIFS(СВЦЭМ!$G$34:$G$777,СВЦЭМ!$A$34:$A$777,$A227,СВЦЭМ!$B$33:$B$776,I$225)+'СЕТ СН'!$F$12</f>
        <v>0</v>
      </c>
      <c r="J227" s="36">
        <f>SUMIFS(СВЦЭМ!$G$34:$G$777,СВЦЭМ!$A$34:$A$777,$A227,СВЦЭМ!$B$33:$B$776,J$225)+'СЕТ СН'!$F$12</f>
        <v>0</v>
      </c>
      <c r="K227" s="36">
        <f>SUMIFS(СВЦЭМ!$G$34:$G$777,СВЦЭМ!$A$34:$A$777,$A227,СВЦЭМ!$B$33:$B$776,K$225)+'СЕТ СН'!$F$12</f>
        <v>0</v>
      </c>
      <c r="L227" s="36">
        <f>SUMIFS(СВЦЭМ!$G$34:$G$777,СВЦЭМ!$A$34:$A$777,$A227,СВЦЭМ!$B$33:$B$776,L$225)+'СЕТ СН'!$F$12</f>
        <v>0</v>
      </c>
      <c r="M227" s="36">
        <f>SUMIFS(СВЦЭМ!$G$34:$G$777,СВЦЭМ!$A$34:$A$777,$A227,СВЦЭМ!$B$33:$B$776,M$225)+'СЕТ СН'!$F$12</f>
        <v>0</v>
      </c>
      <c r="N227" s="36">
        <f>SUMIFS(СВЦЭМ!$G$34:$G$777,СВЦЭМ!$A$34:$A$777,$A227,СВЦЭМ!$B$33:$B$776,N$225)+'СЕТ СН'!$F$12</f>
        <v>0</v>
      </c>
      <c r="O227" s="36">
        <f>SUMIFS(СВЦЭМ!$G$34:$G$777,СВЦЭМ!$A$34:$A$777,$A227,СВЦЭМ!$B$33:$B$776,O$225)+'СЕТ СН'!$F$12</f>
        <v>0</v>
      </c>
      <c r="P227" s="36">
        <f>SUMIFS(СВЦЭМ!$G$34:$G$777,СВЦЭМ!$A$34:$A$777,$A227,СВЦЭМ!$B$33:$B$776,P$225)+'СЕТ СН'!$F$12</f>
        <v>0</v>
      </c>
      <c r="Q227" s="36">
        <f>SUMIFS(СВЦЭМ!$G$34:$G$777,СВЦЭМ!$A$34:$A$777,$A227,СВЦЭМ!$B$33:$B$776,Q$225)+'СЕТ СН'!$F$12</f>
        <v>0</v>
      </c>
      <c r="R227" s="36">
        <f>SUMIFS(СВЦЭМ!$G$34:$G$777,СВЦЭМ!$A$34:$A$777,$A227,СВЦЭМ!$B$33:$B$776,R$225)+'СЕТ СН'!$F$12</f>
        <v>0</v>
      </c>
      <c r="S227" s="36">
        <f>SUMIFS(СВЦЭМ!$G$34:$G$777,СВЦЭМ!$A$34:$A$777,$A227,СВЦЭМ!$B$33:$B$776,S$225)+'СЕТ СН'!$F$12</f>
        <v>0</v>
      </c>
      <c r="T227" s="36">
        <f>SUMIFS(СВЦЭМ!$G$34:$G$777,СВЦЭМ!$A$34:$A$777,$A227,СВЦЭМ!$B$33:$B$776,T$225)+'СЕТ СН'!$F$12</f>
        <v>0</v>
      </c>
      <c r="U227" s="36">
        <f>SUMIFS(СВЦЭМ!$G$34:$G$777,СВЦЭМ!$A$34:$A$777,$A227,СВЦЭМ!$B$33:$B$776,U$225)+'СЕТ СН'!$F$12</f>
        <v>0</v>
      </c>
      <c r="V227" s="36">
        <f>SUMIFS(СВЦЭМ!$G$34:$G$777,СВЦЭМ!$A$34:$A$777,$A227,СВЦЭМ!$B$33:$B$776,V$225)+'СЕТ СН'!$F$12</f>
        <v>0</v>
      </c>
      <c r="W227" s="36">
        <f>SUMIFS(СВЦЭМ!$G$34:$G$777,СВЦЭМ!$A$34:$A$777,$A227,СВЦЭМ!$B$33:$B$776,W$225)+'СЕТ СН'!$F$12</f>
        <v>0</v>
      </c>
      <c r="X227" s="36">
        <f>SUMIFS(СВЦЭМ!$G$34:$G$777,СВЦЭМ!$A$34:$A$777,$A227,СВЦЭМ!$B$33:$B$776,X$225)+'СЕТ СН'!$F$12</f>
        <v>0</v>
      </c>
      <c r="Y227" s="36">
        <f>SUMIFS(СВЦЭМ!$G$34:$G$777,СВЦЭМ!$A$34:$A$777,$A227,СВЦЭМ!$B$33:$B$776,Y$225)+'СЕТ СН'!$F$12</f>
        <v>0</v>
      </c>
    </row>
    <row r="228" spans="1:27" ht="15.75" hidden="1" x14ac:dyDescent="0.2">
      <c r="A228" s="35">
        <f t="shared" ref="A228:A256" si="6">A227+1</f>
        <v>43711</v>
      </c>
      <c r="B228" s="36">
        <f>SUMIFS(СВЦЭМ!$G$34:$G$777,СВЦЭМ!$A$34:$A$777,$A228,СВЦЭМ!$B$33:$B$776,B$225)+'СЕТ СН'!$F$12</f>
        <v>0</v>
      </c>
      <c r="C228" s="36">
        <f>SUMIFS(СВЦЭМ!$G$34:$G$777,СВЦЭМ!$A$34:$A$777,$A228,СВЦЭМ!$B$33:$B$776,C$225)+'СЕТ СН'!$F$12</f>
        <v>0</v>
      </c>
      <c r="D228" s="36">
        <f>SUMIFS(СВЦЭМ!$G$34:$G$777,СВЦЭМ!$A$34:$A$777,$A228,СВЦЭМ!$B$33:$B$776,D$225)+'СЕТ СН'!$F$12</f>
        <v>0</v>
      </c>
      <c r="E228" s="36">
        <f>SUMIFS(СВЦЭМ!$G$34:$G$777,СВЦЭМ!$A$34:$A$777,$A228,СВЦЭМ!$B$33:$B$776,E$225)+'СЕТ СН'!$F$12</f>
        <v>0</v>
      </c>
      <c r="F228" s="36">
        <f>SUMIFS(СВЦЭМ!$G$34:$G$777,СВЦЭМ!$A$34:$A$777,$A228,СВЦЭМ!$B$33:$B$776,F$225)+'СЕТ СН'!$F$12</f>
        <v>0</v>
      </c>
      <c r="G228" s="36">
        <f>SUMIFS(СВЦЭМ!$G$34:$G$777,СВЦЭМ!$A$34:$A$777,$A228,СВЦЭМ!$B$33:$B$776,G$225)+'СЕТ СН'!$F$12</f>
        <v>0</v>
      </c>
      <c r="H228" s="36">
        <f>SUMIFS(СВЦЭМ!$G$34:$G$777,СВЦЭМ!$A$34:$A$777,$A228,СВЦЭМ!$B$33:$B$776,H$225)+'СЕТ СН'!$F$12</f>
        <v>0</v>
      </c>
      <c r="I228" s="36">
        <f>SUMIFS(СВЦЭМ!$G$34:$G$777,СВЦЭМ!$A$34:$A$777,$A228,СВЦЭМ!$B$33:$B$776,I$225)+'СЕТ СН'!$F$12</f>
        <v>0</v>
      </c>
      <c r="J228" s="36">
        <f>SUMIFS(СВЦЭМ!$G$34:$G$777,СВЦЭМ!$A$34:$A$777,$A228,СВЦЭМ!$B$33:$B$776,J$225)+'СЕТ СН'!$F$12</f>
        <v>0</v>
      </c>
      <c r="K228" s="36">
        <f>SUMIFS(СВЦЭМ!$G$34:$G$777,СВЦЭМ!$A$34:$A$777,$A228,СВЦЭМ!$B$33:$B$776,K$225)+'СЕТ СН'!$F$12</f>
        <v>0</v>
      </c>
      <c r="L228" s="36">
        <f>SUMIFS(СВЦЭМ!$G$34:$G$777,СВЦЭМ!$A$34:$A$777,$A228,СВЦЭМ!$B$33:$B$776,L$225)+'СЕТ СН'!$F$12</f>
        <v>0</v>
      </c>
      <c r="M228" s="36">
        <f>SUMIFS(СВЦЭМ!$G$34:$G$777,СВЦЭМ!$A$34:$A$777,$A228,СВЦЭМ!$B$33:$B$776,M$225)+'СЕТ СН'!$F$12</f>
        <v>0</v>
      </c>
      <c r="N228" s="36">
        <f>SUMIFS(СВЦЭМ!$G$34:$G$777,СВЦЭМ!$A$34:$A$777,$A228,СВЦЭМ!$B$33:$B$776,N$225)+'СЕТ СН'!$F$12</f>
        <v>0</v>
      </c>
      <c r="O228" s="36">
        <f>SUMIFS(СВЦЭМ!$G$34:$G$777,СВЦЭМ!$A$34:$A$777,$A228,СВЦЭМ!$B$33:$B$776,O$225)+'СЕТ СН'!$F$12</f>
        <v>0</v>
      </c>
      <c r="P228" s="36">
        <f>SUMIFS(СВЦЭМ!$G$34:$G$777,СВЦЭМ!$A$34:$A$777,$A228,СВЦЭМ!$B$33:$B$776,P$225)+'СЕТ СН'!$F$12</f>
        <v>0</v>
      </c>
      <c r="Q228" s="36">
        <f>SUMIFS(СВЦЭМ!$G$34:$G$777,СВЦЭМ!$A$34:$A$777,$A228,СВЦЭМ!$B$33:$B$776,Q$225)+'СЕТ СН'!$F$12</f>
        <v>0</v>
      </c>
      <c r="R228" s="36">
        <f>SUMIFS(СВЦЭМ!$G$34:$G$777,СВЦЭМ!$A$34:$A$777,$A228,СВЦЭМ!$B$33:$B$776,R$225)+'СЕТ СН'!$F$12</f>
        <v>0</v>
      </c>
      <c r="S228" s="36">
        <f>SUMIFS(СВЦЭМ!$G$34:$G$777,СВЦЭМ!$A$34:$A$777,$A228,СВЦЭМ!$B$33:$B$776,S$225)+'СЕТ СН'!$F$12</f>
        <v>0</v>
      </c>
      <c r="T228" s="36">
        <f>SUMIFS(СВЦЭМ!$G$34:$G$777,СВЦЭМ!$A$34:$A$777,$A228,СВЦЭМ!$B$33:$B$776,T$225)+'СЕТ СН'!$F$12</f>
        <v>0</v>
      </c>
      <c r="U228" s="36">
        <f>SUMIFS(СВЦЭМ!$G$34:$G$777,СВЦЭМ!$A$34:$A$777,$A228,СВЦЭМ!$B$33:$B$776,U$225)+'СЕТ СН'!$F$12</f>
        <v>0</v>
      </c>
      <c r="V228" s="36">
        <f>SUMIFS(СВЦЭМ!$G$34:$G$777,СВЦЭМ!$A$34:$A$777,$A228,СВЦЭМ!$B$33:$B$776,V$225)+'СЕТ СН'!$F$12</f>
        <v>0</v>
      </c>
      <c r="W228" s="36">
        <f>SUMIFS(СВЦЭМ!$G$34:$G$777,СВЦЭМ!$A$34:$A$777,$A228,СВЦЭМ!$B$33:$B$776,W$225)+'СЕТ СН'!$F$12</f>
        <v>0</v>
      </c>
      <c r="X228" s="36">
        <f>SUMIFS(СВЦЭМ!$G$34:$G$777,СВЦЭМ!$A$34:$A$777,$A228,СВЦЭМ!$B$33:$B$776,X$225)+'СЕТ СН'!$F$12</f>
        <v>0</v>
      </c>
      <c r="Y228" s="36">
        <f>SUMIFS(СВЦЭМ!$G$34:$G$777,СВЦЭМ!$A$34:$A$777,$A228,СВЦЭМ!$B$33:$B$776,Y$225)+'СЕТ СН'!$F$12</f>
        <v>0</v>
      </c>
    </row>
    <row r="229" spans="1:27" ht="15.75" hidden="1" x14ac:dyDescent="0.2">
      <c r="A229" s="35">
        <f t="shared" si="6"/>
        <v>43712</v>
      </c>
      <c r="B229" s="36">
        <f>SUMIFS(СВЦЭМ!$G$34:$G$777,СВЦЭМ!$A$34:$A$777,$A229,СВЦЭМ!$B$33:$B$776,B$225)+'СЕТ СН'!$F$12</f>
        <v>0</v>
      </c>
      <c r="C229" s="36">
        <f>SUMIFS(СВЦЭМ!$G$34:$G$777,СВЦЭМ!$A$34:$A$777,$A229,СВЦЭМ!$B$33:$B$776,C$225)+'СЕТ СН'!$F$12</f>
        <v>0</v>
      </c>
      <c r="D229" s="36">
        <f>SUMIFS(СВЦЭМ!$G$34:$G$777,СВЦЭМ!$A$34:$A$777,$A229,СВЦЭМ!$B$33:$B$776,D$225)+'СЕТ СН'!$F$12</f>
        <v>0</v>
      </c>
      <c r="E229" s="36">
        <f>SUMIFS(СВЦЭМ!$G$34:$G$777,СВЦЭМ!$A$34:$A$777,$A229,СВЦЭМ!$B$33:$B$776,E$225)+'СЕТ СН'!$F$12</f>
        <v>0</v>
      </c>
      <c r="F229" s="36">
        <f>SUMIFS(СВЦЭМ!$G$34:$G$777,СВЦЭМ!$A$34:$A$777,$A229,СВЦЭМ!$B$33:$B$776,F$225)+'СЕТ СН'!$F$12</f>
        <v>0</v>
      </c>
      <c r="G229" s="36">
        <f>SUMIFS(СВЦЭМ!$G$34:$G$777,СВЦЭМ!$A$34:$A$777,$A229,СВЦЭМ!$B$33:$B$776,G$225)+'СЕТ СН'!$F$12</f>
        <v>0</v>
      </c>
      <c r="H229" s="36">
        <f>SUMIFS(СВЦЭМ!$G$34:$G$777,СВЦЭМ!$A$34:$A$777,$A229,СВЦЭМ!$B$33:$B$776,H$225)+'СЕТ СН'!$F$12</f>
        <v>0</v>
      </c>
      <c r="I229" s="36">
        <f>SUMIFS(СВЦЭМ!$G$34:$G$777,СВЦЭМ!$A$34:$A$777,$A229,СВЦЭМ!$B$33:$B$776,I$225)+'СЕТ СН'!$F$12</f>
        <v>0</v>
      </c>
      <c r="J229" s="36">
        <f>SUMIFS(СВЦЭМ!$G$34:$G$777,СВЦЭМ!$A$34:$A$777,$A229,СВЦЭМ!$B$33:$B$776,J$225)+'СЕТ СН'!$F$12</f>
        <v>0</v>
      </c>
      <c r="K229" s="36">
        <f>SUMIFS(СВЦЭМ!$G$34:$G$777,СВЦЭМ!$A$34:$A$777,$A229,СВЦЭМ!$B$33:$B$776,K$225)+'СЕТ СН'!$F$12</f>
        <v>0</v>
      </c>
      <c r="L229" s="36">
        <f>SUMIFS(СВЦЭМ!$G$34:$G$777,СВЦЭМ!$A$34:$A$777,$A229,СВЦЭМ!$B$33:$B$776,L$225)+'СЕТ СН'!$F$12</f>
        <v>0</v>
      </c>
      <c r="M229" s="36">
        <f>SUMIFS(СВЦЭМ!$G$34:$G$777,СВЦЭМ!$A$34:$A$777,$A229,СВЦЭМ!$B$33:$B$776,M$225)+'СЕТ СН'!$F$12</f>
        <v>0</v>
      </c>
      <c r="N229" s="36">
        <f>SUMIFS(СВЦЭМ!$G$34:$G$777,СВЦЭМ!$A$34:$A$777,$A229,СВЦЭМ!$B$33:$B$776,N$225)+'СЕТ СН'!$F$12</f>
        <v>0</v>
      </c>
      <c r="O229" s="36">
        <f>SUMIFS(СВЦЭМ!$G$34:$G$777,СВЦЭМ!$A$34:$A$777,$A229,СВЦЭМ!$B$33:$B$776,O$225)+'СЕТ СН'!$F$12</f>
        <v>0</v>
      </c>
      <c r="P229" s="36">
        <f>SUMIFS(СВЦЭМ!$G$34:$G$777,СВЦЭМ!$A$34:$A$777,$A229,СВЦЭМ!$B$33:$B$776,P$225)+'СЕТ СН'!$F$12</f>
        <v>0</v>
      </c>
      <c r="Q229" s="36">
        <f>SUMIFS(СВЦЭМ!$G$34:$G$777,СВЦЭМ!$A$34:$A$777,$A229,СВЦЭМ!$B$33:$B$776,Q$225)+'СЕТ СН'!$F$12</f>
        <v>0</v>
      </c>
      <c r="R229" s="36">
        <f>SUMIFS(СВЦЭМ!$G$34:$G$777,СВЦЭМ!$A$34:$A$777,$A229,СВЦЭМ!$B$33:$B$776,R$225)+'СЕТ СН'!$F$12</f>
        <v>0</v>
      </c>
      <c r="S229" s="36">
        <f>SUMIFS(СВЦЭМ!$G$34:$G$777,СВЦЭМ!$A$34:$A$777,$A229,СВЦЭМ!$B$33:$B$776,S$225)+'СЕТ СН'!$F$12</f>
        <v>0</v>
      </c>
      <c r="T229" s="36">
        <f>SUMIFS(СВЦЭМ!$G$34:$G$777,СВЦЭМ!$A$34:$A$777,$A229,СВЦЭМ!$B$33:$B$776,T$225)+'СЕТ СН'!$F$12</f>
        <v>0</v>
      </c>
      <c r="U229" s="36">
        <f>SUMIFS(СВЦЭМ!$G$34:$G$777,СВЦЭМ!$A$34:$A$777,$A229,СВЦЭМ!$B$33:$B$776,U$225)+'СЕТ СН'!$F$12</f>
        <v>0</v>
      </c>
      <c r="V229" s="36">
        <f>SUMIFS(СВЦЭМ!$G$34:$G$777,СВЦЭМ!$A$34:$A$777,$A229,СВЦЭМ!$B$33:$B$776,V$225)+'СЕТ СН'!$F$12</f>
        <v>0</v>
      </c>
      <c r="W229" s="36">
        <f>SUMIFS(СВЦЭМ!$G$34:$G$777,СВЦЭМ!$A$34:$A$777,$A229,СВЦЭМ!$B$33:$B$776,W$225)+'СЕТ СН'!$F$12</f>
        <v>0</v>
      </c>
      <c r="X229" s="36">
        <f>SUMIFS(СВЦЭМ!$G$34:$G$777,СВЦЭМ!$A$34:$A$777,$A229,СВЦЭМ!$B$33:$B$776,X$225)+'СЕТ СН'!$F$12</f>
        <v>0</v>
      </c>
      <c r="Y229" s="36">
        <f>SUMIFS(СВЦЭМ!$G$34:$G$777,СВЦЭМ!$A$34:$A$777,$A229,СВЦЭМ!$B$33:$B$776,Y$225)+'СЕТ СН'!$F$12</f>
        <v>0</v>
      </c>
    </row>
    <row r="230" spans="1:27" ht="15.75" hidden="1" x14ac:dyDescent="0.2">
      <c r="A230" s="35">
        <f t="shared" si="6"/>
        <v>43713</v>
      </c>
      <c r="B230" s="36">
        <f>SUMIFS(СВЦЭМ!$G$34:$G$777,СВЦЭМ!$A$34:$A$777,$A230,СВЦЭМ!$B$33:$B$776,B$225)+'СЕТ СН'!$F$12</f>
        <v>0</v>
      </c>
      <c r="C230" s="36">
        <f>SUMIFS(СВЦЭМ!$G$34:$G$777,СВЦЭМ!$A$34:$A$777,$A230,СВЦЭМ!$B$33:$B$776,C$225)+'СЕТ СН'!$F$12</f>
        <v>0</v>
      </c>
      <c r="D230" s="36">
        <f>SUMIFS(СВЦЭМ!$G$34:$G$777,СВЦЭМ!$A$34:$A$777,$A230,СВЦЭМ!$B$33:$B$776,D$225)+'СЕТ СН'!$F$12</f>
        <v>0</v>
      </c>
      <c r="E230" s="36">
        <f>SUMIFS(СВЦЭМ!$G$34:$G$777,СВЦЭМ!$A$34:$A$777,$A230,СВЦЭМ!$B$33:$B$776,E$225)+'СЕТ СН'!$F$12</f>
        <v>0</v>
      </c>
      <c r="F230" s="36">
        <f>SUMIFS(СВЦЭМ!$G$34:$G$777,СВЦЭМ!$A$34:$A$777,$A230,СВЦЭМ!$B$33:$B$776,F$225)+'СЕТ СН'!$F$12</f>
        <v>0</v>
      </c>
      <c r="G230" s="36">
        <f>SUMIFS(СВЦЭМ!$G$34:$G$777,СВЦЭМ!$A$34:$A$777,$A230,СВЦЭМ!$B$33:$B$776,G$225)+'СЕТ СН'!$F$12</f>
        <v>0</v>
      </c>
      <c r="H230" s="36">
        <f>SUMIFS(СВЦЭМ!$G$34:$G$777,СВЦЭМ!$A$34:$A$777,$A230,СВЦЭМ!$B$33:$B$776,H$225)+'СЕТ СН'!$F$12</f>
        <v>0</v>
      </c>
      <c r="I230" s="36">
        <f>SUMIFS(СВЦЭМ!$G$34:$G$777,СВЦЭМ!$A$34:$A$777,$A230,СВЦЭМ!$B$33:$B$776,I$225)+'СЕТ СН'!$F$12</f>
        <v>0</v>
      </c>
      <c r="J230" s="36">
        <f>SUMIFS(СВЦЭМ!$G$34:$G$777,СВЦЭМ!$A$34:$A$777,$A230,СВЦЭМ!$B$33:$B$776,J$225)+'СЕТ СН'!$F$12</f>
        <v>0</v>
      </c>
      <c r="K230" s="36">
        <f>SUMIFS(СВЦЭМ!$G$34:$G$777,СВЦЭМ!$A$34:$A$777,$A230,СВЦЭМ!$B$33:$B$776,K$225)+'СЕТ СН'!$F$12</f>
        <v>0</v>
      </c>
      <c r="L230" s="36">
        <f>SUMIFS(СВЦЭМ!$G$34:$G$777,СВЦЭМ!$A$34:$A$777,$A230,СВЦЭМ!$B$33:$B$776,L$225)+'СЕТ СН'!$F$12</f>
        <v>0</v>
      </c>
      <c r="M230" s="36">
        <f>SUMIFS(СВЦЭМ!$G$34:$G$777,СВЦЭМ!$A$34:$A$777,$A230,СВЦЭМ!$B$33:$B$776,M$225)+'СЕТ СН'!$F$12</f>
        <v>0</v>
      </c>
      <c r="N230" s="36">
        <f>SUMIFS(СВЦЭМ!$G$34:$G$777,СВЦЭМ!$A$34:$A$777,$A230,СВЦЭМ!$B$33:$B$776,N$225)+'СЕТ СН'!$F$12</f>
        <v>0</v>
      </c>
      <c r="O230" s="36">
        <f>SUMIFS(СВЦЭМ!$G$34:$G$777,СВЦЭМ!$A$34:$A$777,$A230,СВЦЭМ!$B$33:$B$776,O$225)+'СЕТ СН'!$F$12</f>
        <v>0</v>
      </c>
      <c r="P230" s="36">
        <f>SUMIFS(СВЦЭМ!$G$34:$G$777,СВЦЭМ!$A$34:$A$777,$A230,СВЦЭМ!$B$33:$B$776,P$225)+'СЕТ СН'!$F$12</f>
        <v>0</v>
      </c>
      <c r="Q230" s="36">
        <f>SUMIFS(СВЦЭМ!$G$34:$G$777,СВЦЭМ!$A$34:$A$777,$A230,СВЦЭМ!$B$33:$B$776,Q$225)+'СЕТ СН'!$F$12</f>
        <v>0</v>
      </c>
      <c r="R230" s="36">
        <f>SUMIFS(СВЦЭМ!$G$34:$G$777,СВЦЭМ!$A$34:$A$777,$A230,СВЦЭМ!$B$33:$B$776,R$225)+'СЕТ СН'!$F$12</f>
        <v>0</v>
      </c>
      <c r="S230" s="36">
        <f>SUMIFS(СВЦЭМ!$G$34:$G$777,СВЦЭМ!$A$34:$A$777,$A230,СВЦЭМ!$B$33:$B$776,S$225)+'СЕТ СН'!$F$12</f>
        <v>0</v>
      </c>
      <c r="T230" s="36">
        <f>SUMIFS(СВЦЭМ!$G$34:$G$777,СВЦЭМ!$A$34:$A$777,$A230,СВЦЭМ!$B$33:$B$776,T$225)+'СЕТ СН'!$F$12</f>
        <v>0</v>
      </c>
      <c r="U230" s="36">
        <f>SUMIFS(СВЦЭМ!$G$34:$G$777,СВЦЭМ!$A$34:$A$777,$A230,СВЦЭМ!$B$33:$B$776,U$225)+'СЕТ СН'!$F$12</f>
        <v>0</v>
      </c>
      <c r="V230" s="36">
        <f>SUMIFS(СВЦЭМ!$G$34:$G$777,СВЦЭМ!$A$34:$A$777,$A230,СВЦЭМ!$B$33:$B$776,V$225)+'СЕТ СН'!$F$12</f>
        <v>0</v>
      </c>
      <c r="W230" s="36">
        <f>SUMIFS(СВЦЭМ!$G$34:$G$777,СВЦЭМ!$A$34:$A$777,$A230,СВЦЭМ!$B$33:$B$776,W$225)+'СЕТ СН'!$F$12</f>
        <v>0</v>
      </c>
      <c r="X230" s="36">
        <f>SUMIFS(СВЦЭМ!$G$34:$G$777,СВЦЭМ!$A$34:$A$777,$A230,СВЦЭМ!$B$33:$B$776,X$225)+'СЕТ СН'!$F$12</f>
        <v>0</v>
      </c>
      <c r="Y230" s="36">
        <f>SUMIFS(СВЦЭМ!$G$34:$G$777,СВЦЭМ!$A$34:$A$777,$A230,СВЦЭМ!$B$33:$B$776,Y$225)+'СЕТ СН'!$F$12</f>
        <v>0</v>
      </c>
    </row>
    <row r="231" spans="1:27" ht="15.75" hidden="1" x14ac:dyDescent="0.2">
      <c r="A231" s="35">
        <f t="shared" si="6"/>
        <v>43714</v>
      </c>
      <c r="B231" s="36">
        <f>SUMIFS(СВЦЭМ!$G$34:$G$777,СВЦЭМ!$A$34:$A$777,$A231,СВЦЭМ!$B$33:$B$776,B$225)+'СЕТ СН'!$F$12</f>
        <v>0</v>
      </c>
      <c r="C231" s="36">
        <f>SUMIFS(СВЦЭМ!$G$34:$G$777,СВЦЭМ!$A$34:$A$777,$A231,СВЦЭМ!$B$33:$B$776,C$225)+'СЕТ СН'!$F$12</f>
        <v>0</v>
      </c>
      <c r="D231" s="36">
        <f>SUMIFS(СВЦЭМ!$G$34:$G$777,СВЦЭМ!$A$34:$A$777,$A231,СВЦЭМ!$B$33:$B$776,D$225)+'СЕТ СН'!$F$12</f>
        <v>0</v>
      </c>
      <c r="E231" s="36">
        <f>SUMIFS(СВЦЭМ!$G$34:$G$777,СВЦЭМ!$A$34:$A$777,$A231,СВЦЭМ!$B$33:$B$776,E$225)+'СЕТ СН'!$F$12</f>
        <v>0</v>
      </c>
      <c r="F231" s="36">
        <f>SUMIFS(СВЦЭМ!$G$34:$G$777,СВЦЭМ!$A$34:$A$777,$A231,СВЦЭМ!$B$33:$B$776,F$225)+'СЕТ СН'!$F$12</f>
        <v>0</v>
      </c>
      <c r="G231" s="36">
        <f>SUMIFS(СВЦЭМ!$G$34:$G$777,СВЦЭМ!$A$34:$A$777,$A231,СВЦЭМ!$B$33:$B$776,G$225)+'СЕТ СН'!$F$12</f>
        <v>0</v>
      </c>
      <c r="H231" s="36">
        <f>SUMIFS(СВЦЭМ!$G$34:$G$777,СВЦЭМ!$A$34:$A$777,$A231,СВЦЭМ!$B$33:$B$776,H$225)+'СЕТ СН'!$F$12</f>
        <v>0</v>
      </c>
      <c r="I231" s="36">
        <f>SUMIFS(СВЦЭМ!$G$34:$G$777,СВЦЭМ!$A$34:$A$777,$A231,СВЦЭМ!$B$33:$B$776,I$225)+'СЕТ СН'!$F$12</f>
        <v>0</v>
      </c>
      <c r="J231" s="36">
        <f>SUMIFS(СВЦЭМ!$G$34:$G$777,СВЦЭМ!$A$34:$A$777,$A231,СВЦЭМ!$B$33:$B$776,J$225)+'СЕТ СН'!$F$12</f>
        <v>0</v>
      </c>
      <c r="K231" s="36">
        <f>SUMIFS(СВЦЭМ!$G$34:$G$777,СВЦЭМ!$A$34:$A$777,$A231,СВЦЭМ!$B$33:$B$776,K$225)+'СЕТ СН'!$F$12</f>
        <v>0</v>
      </c>
      <c r="L231" s="36">
        <f>SUMIFS(СВЦЭМ!$G$34:$G$777,СВЦЭМ!$A$34:$A$777,$A231,СВЦЭМ!$B$33:$B$776,L$225)+'СЕТ СН'!$F$12</f>
        <v>0</v>
      </c>
      <c r="M231" s="36">
        <f>SUMIFS(СВЦЭМ!$G$34:$G$777,СВЦЭМ!$A$34:$A$777,$A231,СВЦЭМ!$B$33:$B$776,M$225)+'СЕТ СН'!$F$12</f>
        <v>0</v>
      </c>
      <c r="N231" s="36">
        <f>SUMIFS(СВЦЭМ!$G$34:$G$777,СВЦЭМ!$A$34:$A$777,$A231,СВЦЭМ!$B$33:$B$776,N$225)+'СЕТ СН'!$F$12</f>
        <v>0</v>
      </c>
      <c r="O231" s="36">
        <f>SUMIFS(СВЦЭМ!$G$34:$G$777,СВЦЭМ!$A$34:$A$777,$A231,СВЦЭМ!$B$33:$B$776,O$225)+'СЕТ СН'!$F$12</f>
        <v>0</v>
      </c>
      <c r="P231" s="36">
        <f>SUMIFS(СВЦЭМ!$G$34:$G$777,СВЦЭМ!$A$34:$A$777,$A231,СВЦЭМ!$B$33:$B$776,P$225)+'СЕТ СН'!$F$12</f>
        <v>0</v>
      </c>
      <c r="Q231" s="36">
        <f>SUMIFS(СВЦЭМ!$G$34:$G$777,СВЦЭМ!$A$34:$A$777,$A231,СВЦЭМ!$B$33:$B$776,Q$225)+'СЕТ СН'!$F$12</f>
        <v>0</v>
      </c>
      <c r="R231" s="36">
        <f>SUMIFS(СВЦЭМ!$G$34:$G$777,СВЦЭМ!$A$34:$A$777,$A231,СВЦЭМ!$B$33:$B$776,R$225)+'СЕТ СН'!$F$12</f>
        <v>0</v>
      </c>
      <c r="S231" s="36">
        <f>SUMIFS(СВЦЭМ!$G$34:$G$777,СВЦЭМ!$A$34:$A$777,$A231,СВЦЭМ!$B$33:$B$776,S$225)+'СЕТ СН'!$F$12</f>
        <v>0</v>
      </c>
      <c r="T231" s="36">
        <f>SUMIFS(СВЦЭМ!$G$34:$G$777,СВЦЭМ!$A$34:$A$777,$A231,СВЦЭМ!$B$33:$B$776,T$225)+'СЕТ СН'!$F$12</f>
        <v>0</v>
      </c>
      <c r="U231" s="36">
        <f>SUMIFS(СВЦЭМ!$G$34:$G$777,СВЦЭМ!$A$34:$A$777,$A231,СВЦЭМ!$B$33:$B$776,U$225)+'СЕТ СН'!$F$12</f>
        <v>0</v>
      </c>
      <c r="V231" s="36">
        <f>SUMIFS(СВЦЭМ!$G$34:$G$777,СВЦЭМ!$A$34:$A$777,$A231,СВЦЭМ!$B$33:$B$776,V$225)+'СЕТ СН'!$F$12</f>
        <v>0</v>
      </c>
      <c r="W231" s="36">
        <f>SUMIFS(СВЦЭМ!$G$34:$G$777,СВЦЭМ!$A$34:$A$777,$A231,СВЦЭМ!$B$33:$B$776,W$225)+'СЕТ СН'!$F$12</f>
        <v>0</v>
      </c>
      <c r="X231" s="36">
        <f>SUMIFS(СВЦЭМ!$G$34:$G$777,СВЦЭМ!$A$34:$A$777,$A231,СВЦЭМ!$B$33:$B$776,X$225)+'СЕТ СН'!$F$12</f>
        <v>0</v>
      </c>
      <c r="Y231" s="36">
        <f>SUMIFS(СВЦЭМ!$G$34:$G$777,СВЦЭМ!$A$34:$A$777,$A231,СВЦЭМ!$B$33:$B$776,Y$225)+'СЕТ СН'!$F$12</f>
        <v>0</v>
      </c>
    </row>
    <row r="232" spans="1:27" ht="15.75" hidden="1" x14ac:dyDescent="0.2">
      <c r="A232" s="35">
        <f t="shared" si="6"/>
        <v>43715</v>
      </c>
      <c r="B232" s="36">
        <f>SUMIFS(СВЦЭМ!$G$34:$G$777,СВЦЭМ!$A$34:$A$777,$A232,СВЦЭМ!$B$33:$B$776,B$225)+'СЕТ СН'!$F$12</f>
        <v>0</v>
      </c>
      <c r="C232" s="36">
        <f>SUMIFS(СВЦЭМ!$G$34:$G$777,СВЦЭМ!$A$34:$A$777,$A232,СВЦЭМ!$B$33:$B$776,C$225)+'СЕТ СН'!$F$12</f>
        <v>0</v>
      </c>
      <c r="D232" s="36">
        <f>SUMIFS(СВЦЭМ!$G$34:$G$777,СВЦЭМ!$A$34:$A$777,$A232,СВЦЭМ!$B$33:$B$776,D$225)+'СЕТ СН'!$F$12</f>
        <v>0</v>
      </c>
      <c r="E232" s="36">
        <f>SUMIFS(СВЦЭМ!$G$34:$G$777,СВЦЭМ!$A$34:$A$777,$A232,СВЦЭМ!$B$33:$B$776,E$225)+'СЕТ СН'!$F$12</f>
        <v>0</v>
      </c>
      <c r="F232" s="36">
        <f>SUMIFS(СВЦЭМ!$G$34:$G$777,СВЦЭМ!$A$34:$A$777,$A232,СВЦЭМ!$B$33:$B$776,F$225)+'СЕТ СН'!$F$12</f>
        <v>0</v>
      </c>
      <c r="G232" s="36">
        <f>SUMIFS(СВЦЭМ!$G$34:$G$777,СВЦЭМ!$A$34:$A$777,$A232,СВЦЭМ!$B$33:$B$776,G$225)+'СЕТ СН'!$F$12</f>
        <v>0</v>
      </c>
      <c r="H232" s="36">
        <f>SUMIFS(СВЦЭМ!$G$34:$G$777,СВЦЭМ!$A$34:$A$777,$A232,СВЦЭМ!$B$33:$B$776,H$225)+'СЕТ СН'!$F$12</f>
        <v>0</v>
      </c>
      <c r="I232" s="36">
        <f>SUMIFS(СВЦЭМ!$G$34:$G$777,СВЦЭМ!$A$34:$A$777,$A232,СВЦЭМ!$B$33:$B$776,I$225)+'СЕТ СН'!$F$12</f>
        <v>0</v>
      </c>
      <c r="J232" s="36">
        <f>SUMIFS(СВЦЭМ!$G$34:$G$777,СВЦЭМ!$A$34:$A$777,$A232,СВЦЭМ!$B$33:$B$776,J$225)+'СЕТ СН'!$F$12</f>
        <v>0</v>
      </c>
      <c r="K232" s="36">
        <f>SUMIFS(СВЦЭМ!$G$34:$G$777,СВЦЭМ!$A$34:$A$777,$A232,СВЦЭМ!$B$33:$B$776,K$225)+'СЕТ СН'!$F$12</f>
        <v>0</v>
      </c>
      <c r="L232" s="36">
        <f>SUMIFS(СВЦЭМ!$G$34:$G$777,СВЦЭМ!$A$34:$A$777,$A232,СВЦЭМ!$B$33:$B$776,L$225)+'СЕТ СН'!$F$12</f>
        <v>0</v>
      </c>
      <c r="M232" s="36">
        <f>SUMIFS(СВЦЭМ!$G$34:$G$777,СВЦЭМ!$A$34:$A$777,$A232,СВЦЭМ!$B$33:$B$776,M$225)+'СЕТ СН'!$F$12</f>
        <v>0</v>
      </c>
      <c r="N232" s="36">
        <f>SUMIFS(СВЦЭМ!$G$34:$G$777,СВЦЭМ!$A$34:$A$777,$A232,СВЦЭМ!$B$33:$B$776,N$225)+'СЕТ СН'!$F$12</f>
        <v>0</v>
      </c>
      <c r="O232" s="36">
        <f>SUMIFS(СВЦЭМ!$G$34:$G$777,СВЦЭМ!$A$34:$A$777,$A232,СВЦЭМ!$B$33:$B$776,O$225)+'СЕТ СН'!$F$12</f>
        <v>0</v>
      </c>
      <c r="P232" s="36">
        <f>SUMIFS(СВЦЭМ!$G$34:$G$777,СВЦЭМ!$A$34:$A$777,$A232,СВЦЭМ!$B$33:$B$776,P$225)+'СЕТ СН'!$F$12</f>
        <v>0</v>
      </c>
      <c r="Q232" s="36">
        <f>SUMIFS(СВЦЭМ!$G$34:$G$777,СВЦЭМ!$A$34:$A$777,$A232,СВЦЭМ!$B$33:$B$776,Q$225)+'СЕТ СН'!$F$12</f>
        <v>0</v>
      </c>
      <c r="R232" s="36">
        <f>SUMIFS(СВЦЭМ!$G$34:$G$777,СВЦЭМ!$A$34:$A$777,$A232,СВЦЭМ!$B$33:$B$776,R$225)+'СЕТ СН'!$F$12</f>
        <v>0</v>
      </c>
      <c r="S232" s="36">
        <f>SUMIFS(СВЦЭМ!$G$34:$G$777,СВЦЭМ!$A$34:$A$777,$A232,СВЦЭМ!$B$33:$B$776,S$225)+'СЕТ СН'!$F$12</f>
        <v>0</v>
      </c>
      <c r="T232" s="36">
        <f>SUMIFS(СВЦЭМ!$G$34:$G$777,СВЦЭМ!$A$34:$A$777,$A232,СВЦЭМ!$B$33:$B$776,T$225)+'СЕТ СН'!$F$12</f>
        <v>0</v>
      </c>
      <c r="U232" s="36">
        <f>SUMIFS(СВЦЭМ!$G$34:$G$777,СВЦЭМ!$A$34:$A$777,$A232,СВЦЭМ!$B$33:$B$776,U$225)+'СЕТ СН'!$F$12</f>
        <v>0</v>
      </c>
      <c r="V232" s="36">
        <f>SUMIFS(СВЦЭМ!$G$34:$G$777,СВЦЭМ!$A$34:$A$777,$A232,СВЦЭМ!$B$33:$B$776,V$225)+'СЕТ СН'!$F$12</f>
        <v>0</v>
      </c>
      <c r="W232" s="36">
        <f>SUMIFS(СВЦЭМ!$G$34:$G$777,СВЦЭМ!$A$34:$A$777,$A232,СВЦЭМ!$B$33:$B$776,W$225)+'СЕТ СН'!$F$12</f>
        <v>0</v>
      </c>
      <c r="X232" s="36">
        <f>SUMIFS(СВЦЭМ!$G$34:$G$777,СВЦЭМ!$A$34:$A$777,$A232,СВЦЭМ!$B$33:$B$776,X$225)+'СЕТ СН'!$F$12</f>
        <v>0</v>
      </c>
      <c r="Y232" s="36">
        <f>SUMIFS(СВЦЭМ!$G$34:$G$777,СВЦЭМ!$A$34:$A$777,$A232,СВЦЭМ!$B$33:$B$776,Y$225)+'СЕТ СН'!$F$12</f>
        <v>0</v>
      </c>
    </row>
    <row r="233" spans="1:27" ht="15.75" hidden="1" x14ac:dyDescent="0.2">
      <c r="A233" s="35">
        <f t="shared" si="6"/>
        <v>43716</v>
      </c>
      <c r="B233" s="36">
        <f>SUMIFS(СВЦЭМ!$G$34:$G$777,СВЦЭМ!$A$34:$A$777,$A233,СВЦЭМ!$B$33:$B$776,B$225)+'СЕТ СН'!$F$12</f>
        <v>0</v>
      </c>
      <c r="C233" s="36">
        <f>SUMIFS(СВЦЭМ!$G$34:$G$777,СВЦЭМ!$A$34:$A$777,$A233,СВЦЭМ!$B$33:$B$776,C$225)+'СЕТ СН'!$F$12</f>
        <v>0</v>
      </c>
      <c r="D233" s="36">
        <f>SUMIFS(СВЦЭМ!$G$34:$G$777,СВЦЭМ!$A$34:$A$777,$A233,СВЦЭМ!$B$33:$B$776,D$225)+'СЕТ СН'!$F$12</f>
        <v>0</v>
      </c>
      <c r="E233" s="36">
        <f>SUMIFS(СВЦЭМ!$G$34:$G$777,СВЦЭМ!$A$34:$A$777,$A233,СВЦЭМ!$B$33:$B$776,E$225)+'СЕТ СН'!$F$12</f>
        <v>0</v>
      </c>
      <c r="F233" s="36">
        <f>SUMIFS(СВЦЭМ!$G$34:$G$777,СВЦЭМ!$A$34:$A$777,$A233,СВЦЭМ!$B$33:$B$776,F$225)+'СЕТ СН'!$F$12</f>
        <v>0</v>
      </c>
      <c r="G233" s="36">
        <f>SUMIFS(СВЦЭМ!$G$34:$G$777,СВЦЭМ!$A$34:$A$777,$A233,СВЦЭМ!$B$33:$B$776,G$225)+'СЕТ СН'!$F$12</f>
        <v>0</v>
      </c>
      <c r="H233" s="36">
        <f>SUMIFS(СВЦЭМ!$G$34:$G$777,СВЦЭМ!$A$34:$A$777,$A233,СВЦЭМ!$B$33:$B$776,H$225)+'СЕТ СН'!$F$12</f>
        <v>0</v>
      </c>
      <c r="I233" s="36">
        <f>SUMIFS(СВЦЭМ!$G$34:$G$777,СВЦЭМ!$A$34:$A$777,$A233,СВЦЭМ!$B$33:$B$776,I$225)+'СЕТ СН'!$F$12</f>
        <v>0</v>
      </c>
      <c r="J233" s="36">
        <f>SUMIFS(СВЦЭМ!$G$34:$G$777,СВЦЭМ!$A$34:$A$777,$A233,СВЦЭМ!$B$33:$B$776,J$225)+'СЕТ СН'!$F$12</f>
        <v>0</v>
      </c>
      <c r="K233" s="36">
        <f>SUMIFS(СВЦЭМ!$G$34:$G$777,СВЦЭМ!$A$34:$A$777,$A233,СВЦЭМ!$B$33:$B$776,K$225)+'СЕТ СН'!$F$12</f>
        <v>0</v>
      </c>
      <c r="L233" s="36">
        <f>SUMIFS(СВЦЭМ!$G$34:$G$777,СВЦЭМ!$A$34:$A$777,$A233,СВЦЭМ!$B$33:$B$776,L$225)+'СЕТ СН'!$F$12</f>
        <v>0</v>
      </c>
      <c r="M233" s="36">
        <f>SUMIFS(СВЦЭМ!$G$34:$G$777,СВЦЭМ!$A$34:$A$777,$A233,СВЦЭМ!$B$33:$B$776,M$225)+'СЕТ СН'!$F$12</f>
        <v>0</v>
      </c>
      <c r="N233" s="36">
        <f>SUMIFS(СВЦЭМ!$G$34:$G$777,СВЦЭМ!$A$34:$A$777,$A233,СВЦЭМ!$B$33:$B$776,N$225)+'СЕТ СН'!$F$12</f>
        <v>0</v>
      </c>
      <c r="O233" s="36">
        <f>SUMIFS(СВЦЭМ!$G$34:$G$777,СВЦЭМ!$A$34:$A$777,$A233,СВЦЭМ!$B$33:$B$776,O$225)+'СЕТ СН'!$F$12</f>
        <v>0</v>
      </c>
      <c r="P233" s="36">
        <f>SUMIFS(СВЦЭМ!$G$34:$G$777,СВЦЭМ!$A$34:$A$777,$A233,СВЦЭМ!$B$33:$B$776,P$225)+'СЕТ СН'!$F$12</f>
        <v>0</v>
      </c>
      <c r="Q233" s="36">
        <f>SUMIFS(СВЦЭМ!$G$34:$G$777,СВЦЭМ!$A$34:$A$777,$A233,СВЦЭМ!$B$33:$B$776,Q$225)+'СЕТ СН'!$F$12</f>
        <v>0</v>
      </c>
      <c r="R233" s="36">
        <f>SUMIFS(СВЦЭМ!$G$34:$G$777,СВЦЭМ!$A$34:$A$777,$A233,СВЦЭМ!$B$33:$B$776,R$225)+'СЕТ СН'!$F$12</f>
        <v>0</v>
      </c>
      <c r="S233" s="36">
        <f>SUMIFS(СВЦЭМ!$G$34:$G$777,СВЦЭМ!$A$34:$A$777,$A233,СВЦЭМ!$B$33:$B$776,S$225)+'СЕТ СН'!$F$12</f>
        <v>0</v>
      </c>
      <c r="T233" s="36">
        <f>SUMIFS(СВЦЭМ!$G$34:$G$777,СВЦЭМ!$A$34:$A$777,$A233,СВЦЭМ!$B$33:$B$776,T$225)+'СЕТ СН'!$F$12</f>
        <v>0</v>
      </c>
      <c r="U233" s="36">
        <f>SUMIFS(СВЦЭМ!$G$34:$G$777,СВЦЭМ!$A$34:$A$777,$A233,СВЦЭМ!$B$33:$B$776,U$225)+'СЕТ СН'!$F$12</f>
        <v>0</v>
      </c>
      <c r="V233" s="36">
        <f>SUMIFS(СВЦЭМ!$G$34:$G$777,СВЦЭМ!$A$34:$A$777,$A233,СВЦЭМ!$B$33:$B$776,V$225)+'СЕТ СН'!$F$12</f>
        <v>0</v>
      </c>
      <c r="W233" s="36">
        <f>SUMIFS(СВЦЭМ!$G$34:$G$777,СВЦЭМ!$A$34:$A$777,$A233,СВЦЭМ!$B$33:$B$776,W$225)+'СЕТ СН'!$F$12</f>
        <v>0</v>
      </c>
      <c r="X233" s="36">
        <f>SUMIFS(СВЦЭМ!$G$34:$G$777,СВЦЭМ!$A$34:$A$777,$A233,СВЦЭМ!$B$33:$B$776,X$225)+'СЕТ СН'!$F$12</f>
        <v>0</v>
      </c>
      <c r="Y233" s="36">
        <f>SUMIFS(СВЦЭМ!$G$34:$G$777,СВЦЭМ!$A$34:$A$777,$A233,СВЦЭМ!$B$33:$B$776,Y$225)+'СЕТ СН'!$F$12</f>
        <v>0</v>
      </c>
    </row>
    <row r="234" spans="1:27" ht="15.75" hidden="1" x14ac:dyDescent="0.2">
      <c r="A234" s="35">
        <f t="shared" si="6"/>
        <v>43717</v>
      </c>
      <c r="B234" s="36">
        <f>SUMIFS(СВЦЭМ!$G$34:$G$777,СВЦЭМ!$A$34:$A$777,$A234,СВЦЭМ!$B$33:$B$776,B$225)+'СЕТ СН'!$F$12</f>
        <v>0</v>
      </c>
      <c r="C234" s="36">
        <f>SUMIFS(СВЦЭМ!$G$34:$G$777,СВЦЭМ!$A$34:$A$777,$A234,СВЦЭМ!$B$33:$B$776,C$225)+'СЕТ СН'!$F$12</f>
        <v>0</v>
      </c>
      <c r="D234" s="36">
        <f>SUMIFS(СВЦЭМ!$G$34:$G$777,СВЦЭМ!$A$34:$A$777,$A234,СВЦЭМ!$B$33:$B$776,D$225)+'СЕТ СН'!$F$12</f>
        <v>0</v>
      </c>
      <c r="E234" s="36">
        <f>SUMIFS(СВЦЭМ!$G$34:$G$777,СВЦЭМ!$A$34:$A$777,$A234,СВЦЭМ!$B$33:$B$776,E$225)+'СЕТ СН'!$F$12</f>
        <v>0</v>
      </c>
      <c r="F234" s="36">
        <f>SUMIFS(СВЦЭМ!$G$34:$G$777,СВЦЭМ!$A$34:$A$777,$A234,СВЦЭМ!$B$33:$B$776,F$225)+'СЕТ СН'!$F$12</f>
        <v>0</v>
      </c>
      <c r="G234" s="36">
        <f>SUMIFS(СВЦЭМ!$G$34:$G$777,СВЦЭМ!$A$34:$A$777,$A234,СВЦЭМ!$B$33:$B$776,G$225)+'СЕТ СН'!$F$12</f>
        <v>0</v>
      </c>
      <c r="H234" s="36">
        <f>SUMIFS(СВЦЭМ!$G$34:$G$777,СВЦЭМ!$A$34:$A$777,$A234,СВЦЭМ!$B$33:$B$776,H$225)+'СЕТ СН'!$F$12</f>
        <v>0</v>
      </c>
      <c r="I234" s="36">
        <f>SUMIFS(СВЦЭМ!$G$34:$G$777,СВЦЭМ!$A$34:$A$777,$A234,СВЦЭМ!$B$33:$B$776,I$225)+'СЕТ СН'!$F$12</f>
        <v>0</v>
      </c>
      <c r="J234" s="36">
        <f>SUMIFS(СВЦЭМ!$G$34:$G$777,СВЦЭМ!$A$34:$A$777,$A234,СВЦЭМ!$B$33:$B$776,J$225)+'СЕТ СН'!$F$12</f>
        <v>0</v>
      </c>
      <c r="K234" s="36">
        <f>SUMIFS(СВЦЭМ!$G$34:$G$777,СВЦЭМ!$A$34:$A$777,$A234,СВЦЭМ!$B$33:$B$776,K$225)+'СЕТ СН'!$F$12</f>
        <v>0</v>
      </c>
      <c r="L234" s="36">
        <f>SUMIFS(СВЦЭМ!$G$34:$G$777,СВЦЭМ!$A$34:$A$777,$A234,СВЦЭМ!$B$33:$B$776,L$225)+'СЕТ СН'!$F$12</f>
        <v>0</v>
      </c>
      <c r="M234" s="36">
        <f>SUMIFS(СВЦЭМ!$G$34:$G$777,СВЦЭМ!$A$34:$A$777,$A234,СВЦЭМ!$B$33:$B$776,M$225)+'СЕТ СН'!$F$12</f>
        <v>0</v>
      </c>
      <c r="N234" s="36">
        <f>SUMIFS(СВЦЭМ!$G$34:$G$777,СВЦЭМ!$A$34:$A$777,$A234,СВЦЭМ!$B$33:$B$776,N$225)+'СЕТ СН'!$F$12</f>
        <v>0</v>
      </c>
      <c r="O234" s="36">
        <f>SUMIFS(СВЦЭМ!$G$34:$G$777,СВЦЭМ!$A$34:$A$777,$A234,СВЦЭМ!$B$33:$B$776,O$225)+'СЕТ СН'!$F$12</f>
        <v>0</v>
      </c>
      <c r="P234" s="36">
        <f>SUMIFS(СВЦЭМ!$G$34:$G$777,СВЦЭМ!$A$34:$A$777,$A234,СВЦЭМ!$B$33:$B$776,P$225)+'СЕТ СН'!$F$12</f>
        <v>0</v>
      </c>
      <c r="Q234" s="36">
        <f>SUMIFS(СВЦЭМ!$G$34:$G$777,СВЦЭМ!$A$34:$A$777,$A234,СВЦЭМ!$B$33:$B$776,Q$225)+'СЕТ СН'!$F$12</f>
        <v>0</v>
      </c>
      <c r="R234" s="36">
        <f>SUMIFS(СВЦЭМ!$G$34:$G$777,СВЦЭМ!$A$34:$A$777,$A234,СВЦЭМ!$B$33:$B$776,R$225)+'СЕТ СН'!$F$12</f>
        <v>0</v>
      </c>
      <c r="S234" s="36">
        <f>SUMIFS(СВЦЭМ!$G$34:$G$777,СВЦЭМ!$A$34:$A$777,$A234,СВЦЭМ!$B$33:$B$776,S$225)+'СЕТ СН'!$F$12</f>
        <v>0</v>
      </c>
      <c r="T234" s="36">
        <f>SUMIFS(СВЦЭМ!$G$34:$G$777,СВЦЭМ!$A$34:$A$777,$A234,СВЦЭМ!$B$33:$B$776,T$225)+'СЕТ СН'!$F$12</f>
        <v>0</v>
      </c>
      <c r="U234" s="36">
        <f>SUMIFS(СВЦЭМ!$G$34:$G$777,СВЦЭМ!$A$34:$A$777,$A234,СВЦЭМ!$B$33:$B$776,U$225)+'СЕТ СН'!$F$12</f>
        <v>0</v>
      </c>
      <c r="V234" s="36">
        <f>SUMIFS(СВЦЭМ!$G$34:$G$777,СВЦЭМ!$A$34:$A$777,$A234,СВЦЭМ!$B$33:$B$776,V$225)+'СЕТ СН'!$F$12</f>
        <v>0</v>
      </c>
      <c r="W234" s="36">
        <f>SUMIFS(СВЦЭМ!$G$34:$G$777,СВЦЭМ!$A$34:$A$777,$A234,СВЦЭМ!$B$33:$B$776,W$225)+'СЕТ СН'!$F$12</f>
        <v>0</v>
      </c>
      <c r="X234" s="36">
        <f>SUMIFS(СВЦЭМ!$G$34:$G$777,СВЦЭМ!$A$34:$A$777,$A234,СВЦЭМ!$B$33:$B$776,X$225)+'СЕТ СН'!$F$12</f>
        <v>0</v>
      </c>
      <c r="Y234" s="36">
        <f>SUMIFS(СВЦЭМ!$G$34:$G$777,СВЦЭМ!$A$34:$A$777,$A234,СВЦЭМ!$B$33:$B$776,Y$225)+'СЕТ СН'!$F$12</f>
        <v>0</v>
      </c>
    </row>
    <row r="235" spans="1:27" ht="15.75" hidden="1" x14ac:dyDescent="0.2">
      <c r="A235" s="35">
        <f t="shared" si="6"/>
        <v>43718</v>
      </c>
      <c r="B235" s="36">
        <f>SUMIFS(СВЦЭМ!$G$34:$G$777,СВЦЭМ!$A$34:$A$777,$A235,СВЦЭМ!$B$33:$B$776,B$225)+'СЕТ СН'!$F$12</f>
        <v>0</v>
      </c>
      <c r="C235" s="36">
        <f>SUMIFS(СВЦЭМ!$G$34:$G$777,СВЦЭМ!$A$34:$A$777,$A235,СВЦЭМ!$B$33:$B$776,C$225)+'СЕТ СН'!$F$12</f>
        <v>0</v>
      </c>
      <c r="D235" s="36">
        <f>SUMIFS(СВЦЭМ!$G$34:$G$777,СВЦЭМ!$A$34:$A$777,$A235,СВЦЭМ!$B$33:$B$776,D$225)+'СЕТ СН'!$F$12</f>
        <v>0</v>
      </c>
      <c r="E235" s="36">
        <f>SUMIFS(СВЦЭМ!$G$34:$G$777,СВЦЭМ!$A$34:$A$777,$A235,СВЦЭМ!$B$33:$B$776,E$225)+'СЕТ СН'!$F$12</f>
        <v>0</v>
      </c>
      <c r="F235" s="36">
        <f>SUMIFS(СВЦЭМ!$G$34:$G$777,СВЦЭМ!$A$34:$A$777,$A235,СВЦЭМ!$B$33:$B$776,F$225)+'СЕТ СН'!$F$12</f>
        <v>0</v>
      </c>
      <c r="G235" s="36">
        <f>SUMIFS(СВЦЭМ!$G$34:$G$777,СВЦЭМ!$A$34:$A$777,$A235,СВЦЭМ!$B$33:$B$776,G$225)+'СЕТ СН'!$F$12</f>
        <v>0</v>
      </c>
      <c r="H235" s="36">
        <f>SUMIFS(СВЦЭМ!$G$34:$G$777,СВЦЭМ!$A$34:$A$777,$A235,СВЦЭМ!$B$33:$B$776,H$225)+'СЕТ СН'!$F$12</f>
        <v>0</v>
      </c>
      <c r="I235" s="36">
        <f>SUMIFS(СВЦЭМ!$G$34:$G$777,СВЦЭМ!$A$34:$A$777,$A235,СВЦЭМ!$B$33:$B$776,I$225)+'СЕТ СН'!$F$12</f>
        <v>0</v>
      </c>
      <c r="J235" s="36">
        <f>SUMIFS(СВЦЭМ!$G$34:$G$777,СВЦЭМ!$A$34:$A$777,$A235,СВЦЭМ!$B$33:$B$776,J$225)+'СЕТ СН'!$F$12</f>
        <v>0</v>
      </c>
      <c r="K235" s="36">
        <f>SUMIFS(СВЦЭМ!$G$34:$G$777,СВЦЭМ!$A$34:$A$777,$A235,СВЦЭМ!$B$33:$B$776,K$225)+'СЕТ СН'!$F$12</f>
        <v>0</v>
      </c>
      <c r="L235" s="36">
        <f>SUMIFS(СВЦЭМ!$G$34:$G$777,СВЦЭМ!$A$34:$A$777,$A235,СВЦЭМ!$B$33:$B$776,L$225)+'СЕТ СН'!$F$12</f>
        <v>0</v>
      </c>
      <c r="M235" s="36">
        <f>SUMIFS(СВЦЭМ!$G$34:$G$777,СВЦЭМ!$A$34:$A$777,$A235,СВЦЭМ!$B$33:$B$776,M$225)+'СЕТ СН'!$F$12</f>
        <v>0</v>
      </c>
      <c r="N235" s="36">
        <f>SUMIFS(СВЦЭМ!$G$34:$G$777,СВЦЭМ!$A$34:$A$777,$A235,СВЦЭМ!$B$33:$B$776,N$225)+'СЕТ СН'!$F$12</f>
        <v>0</v>
      </c>
      <c r="O235" s="36">
        <f>SUMIFS(СВЦЭМ!$G$34:$G$777,СВЦЭМ!$A$34:$A$777,$A235,СВЦЭМ!$B$33:$B$776,O$225)+'СЕТ СН'!$F$12</f>
        <v>0</v>
      </c>
      <c r="P235" s="36">
        <f>SUMIFS(СВЦЭМ!$G$34:$G$777,СВЦЭМ!$A$34:$A$777,$A235,СВЦЭМ!$B$33:$B$776,P$225)+'СЕТ СН'!$F$12</f>
        <v>0</v>
      </c>
      <c r="Q235" s="36">
        <f>SUMIFS(СВЦЭМ!$G$34:$G$777,СВЦЭМ!$A$34:$A$777,$A235,СВЦЭМ!$B$33:$B$776,Q$225)+'СЕТ СН'!$F$12</f>
        <v>0</v>
      </c>
      <c r="R235" s="36">
        <f>SUMIFS(СВЦЭМ!$G$34:$G$777,СВЦЭМ!$A$34:$A$777,$A235,СВЦЭМ!$B$33:$B$776,R$225)+'СЕТ СН'!$F$12</f>
        <v>0</v>
      </c>
      <c r="S235" s="36">
        <f>SUMIFS(СВЦЭМ!$G$34:$G$777,СВЦЭМ!$A$34:$A$777,$A235,СВЦЭМ!$B$33:$B$776,S$225)+'СЕТ СН'!$F$12</f>
        <v>0</v>
      </c>
      <c r="T235" s="36">
        <f>SUMIFS(СВЦЭМ!$G$34:$G$777,СВЦЭМ!$A$34:$A$777,$A235,СВЦЭМ!$B$33:$B$776,T$225)+'СЕТ СН'!$F$12</f>
        <v>0</v>
      </c>
      <c r="U235" s="36">
        <f>SUMIFS(СВЦЭМ!$G$34:$G$777,СВЦЭМ!$A$34:$A$777,$A235,СВЦЭМ!$B$33:$B$776,U$225)+'СЕТ СН'!$F$12</f>
        <v>0</v>
      </c>
      <c r="V235" s="36">
        <f>SUMIFS(СВЦЭМ!$G$34:$G$777,СВЦЭМ!$A$34:$A$777,$A235,СВЦЭМ!$B$33:$B$776,V$225)+'СЕТ СН'!$F$12</f>
        <v>0</v>
      </c>
      <c r="W235" s="36">
        <f>SUMIFS(СВЦЭМ!$G$34:$G$777,СВЦЭМ!$A$34:$A$777,$A235,СВЦЭМ!$B$33:$B$776,W$225)+'СЕТ СН'!$F$12</f>
        <v>0</v>
      </c>
      <c r="X235" s="36">
        <f>SUMIFS(СВЦЭМ!$G$34:$G$777,СВЦЭМ!$A$34:$A$777,$A235,СВЦЭМ!$B$33:$B$776,X$225)+'СЕТ СН'!$F$12</f>
        <v>0</v>
      </c>
      <c r="Y235" s="36">
        <f>SUMIFS(СВЦЭМ!$G$34:$G$777,СВЦЭМ!$A$34:$A$777,$A235,СВЦЭМ!$B$33:$B$776,Y$225)+'СЕТ СН'!$F$12</f>
        <v>0</v>
      </c>
    </row>
    <row r="236" spans="1:27" ht="15.75" hidden="1" x14ac:dyDescent="0.2">
      <c r="A236" s="35">
        <f t="shared" si="6"/>
        <v>43719</v>
      </c>
      <c r="B236" s="36">
        <f>SUMIFS(СВЦЭМ!$G$34:$G$777,СВЦЭМ!$A$34:$A$777,$A236,СВЦЭМ!$B$33:$B$776,B$225)+'СЕТ СН'!$F$12</f>
        <v>0</v>
      </c>
      <c r="C236" s="36">
        <f>SUMIFS(СВЦЭМ!$G$34:$G$777,СВЦЭМ!$A$34:$A$777,$A236,СВЦЭМ!$B$33:$B$776,C$225)+'СЕТ СН'!$F$12</f>
        <v>0</v>
      </c>
      <c r="D236" s="36">
        <f>SUMIFS(СВЦЭМ!$G$34:$G$777,СВЦЭМ!$A$34:$A$777,$A236,СВЦЭМ!$B$33:$B$776,D$225)+'СЕТ СН'!$F$12</f>
        <v>0</v>
      </c>
      <c r="E236" s="36">
        <f>SUMIFS(СВЦЭМ!$G$34:$G$777,СВЦЭМ!$A$34:$A$777,$A236,СВЦЭМ!$B$33:$B$776,E$225)+'СЕТ СН'!$F$12</f>
        <v>0</v>
      </c>
      <c r="F236" s="36">
        <f>SUMIFS(СВЦЭМ!$G$34:$G$777,СВЦЭМ!$A$34:$A$777,$A236,СВЦЭМ!$B$33:$B$776,F$225)+'СЕТ СН'!$F$12</f>
        <v>0</v>
      </c>
      <c r="G236" s="36">
        <f>SUMIFS(СВЦЭМ!$G$34:$G$777,СВЦЭМ!$A$34:$A$777,$A236,СВЦЭМ!$B$33:$B$776,G$225)+'СЕТ СН'!$F$12</f>
        <v>0</v>
      </c>
      <c r="H236" s="36">
        <f>SUMIFS(СВЦЭМ!$G$34:$G$777,СВЦЭМ!$A$34:$A$777,$A236,СВЦЭМ!$B$33:$B$776,H$225)+'СЕТ СН'!$F$12</f>
        <v>0</v>
      </c>
      <c r="I236" s="36">
        <f>SUMIFS(СВЦЭМ!$G$34:$G$777,СВЦЭМ!$A$34:$A$777,$A236,СВЦЭМ!$B$33:$B$776,I$225)+'СЕТ СН'!$F$12</f>
        <v>0</v>
      </c>
      <c r="J236" s="36">
        <f>SUMIFS(СВЦЭМ!$G$34:$G$777,СВЦЭМ!$A$34:$A$777,$A236,СВЦЭМ!$B$33:$B$776,J$225)+'СЕТ СН'!$F$12</f>
        <v>0</v>
      </c>
      <c r="K236" s="36">
        <f>SUMIFS(СВЦЭМ!$G$34:$G$777,СВЦЭМ!$A$34:$A$777,$A236,СВЦЭМ!$B$33:$B$776,K$225)+'СЕТ СН'!$F$12</f>
        <v>0</v>
      </c>
      <c r="L236" s="36">
        <f>SUMIFS(СВЦЭМ!$G$34:$G$777,СВЦЭМ!$A$34:$A$777,$A236,СВЦЭМ!$B$33:$B$776,L$225)+'СЕТ СН'!$F$12</f>
        <v>0</v>
      </c>
      <c r="M236" s="36">
        <f>SUMIFS(СВЦЭМ!$G$34:$G$777,СВЦЭМ!$A$34:$A$777,$A236,СВЦЭМ!$B$33:$B$776,M$225)+'СЕТ СН'!$F$12</f>
        <v>0</v>
      </c>
      <c r="N236" s="36">
        <f>SUMIFS(СВЦЭМ!$G$34:$G$777,СВЦЭМ!$A$34:$A$777,$A236,СВЦЭМ!$B$33:$B$776,N$225)+'СЕТ СН'!$F$12</f>
        <v>0</v>
      </c>
      <c r="O236" s="36">
        <f>SUMIFS(СВЦЭМ!$G$34:$G$777,СВЦЭМ!$A$34:$A$777,$A236,СВЦЭМ!$B$33:$B$776,O$225)+'СЕТ СН'!$F$12</f>
        <v>0</v>
      </c>
      <c r="P236" s="36">
        <f>SUMIFS(СВЦЭМ!$G$34:$G$777,СВЦЭМ!$A$34:$A$777,$A236,СВЦЭМ!$B$33:$B$776,P$225)+'СЕТ СН'!$F$12</f>
        <v>0</v>
      </c>
      <c r="Q236" s="36">
        <f>SUMIFS(СВЦЭМ!$G$34:$G$777,СВЦЭМ!$A$34:$A$777,$A236,СВЦЭМ!$B$33:$B$776,Q$225)+'СЕТ СН'!$F$12</f>
        <v>0</v>
      </c>
      <c r="R236" s="36">
        <f>SUMIFS(СВЦЭМ!$G$34:$G$777,СВЦЭМ!$A$34:$A$777,$A236,СВЦЭМ!$B$33:$B$776,R$225)+'СЕТ СН'!$F$12</f>
        <v>0</v>
      </c>
      <c r="S236" s="36">
        <f>SUMIFS(СВЦЭМ!$G$34:$G$777,СВЦЭМ!$A$34:$A$777,$A236,СВЦЭМ!$B$33:$B$776,S$225)+'СЕТ СН'!$F$12</f>
        <v>0</v>
      </c>
      <c r="T236" s="36">
        <f>SUMIFS(СВЦЭМ!$G$34:$G$777,СВЦЭМ!$A$34:$A$777,$A236,СВЦЭМ!$B$33:$B$776,T$225)+'СЕТ СН'!$F$12</f>
        <v>0</v>
      </c>
      <c r="U236" s="36">
        <f>SUMIFS(СВЦЭМ!$G$34:$G$777,СВЦЭМ!$A$34:$A$777,$A236,СВЦЭМ!$B$33:$B$776,U$225)+'СЕТ СН'!$F$12</f>
        <v>0</v>
      </c>
      <c r="V236" s="36">
        <f>SUMIFS(СВЦЭМ!$G$34:$G$777,СВЦЭМ!$A$34:$A$777,$A236,СВЦЭМ!$B$33:$B$776,V$225)+'СЕТ СН'!$F$12</f>
        <v>0</v>
      </c>
      <c r="W236" s="36">
        <f>SUMIFS(СВЦЭМ!$G$34:$G$777,СВЦЭМ!$A$34:$A$777,$A236,СВЦЭМ!$B$33:$B$776,W$225)+'СЕТ СН'!$F$12</f>
        <v>0</v>
      </c>
      <c r="X236" s="36">
        <f>SUMIFS(СВЦЭМ!$G$34:$G$777,СВЦЭМ!$A$34:$A$777,$A236,СВЦЭМ!$B$33:$B$776,X$225)+'СЕТ СН'!$F$12</f>
        <v>0</v>
      </c>
      <c r="Y236" s="36">
        <f>SUMIFS(СВЦЭМ!$G$34:$G$777,СВЦЭМ!$A$34:$A$777,$A236,СВЦЭМ!$B$33:$B$776,Y$225)+'СЕТ СН'!$F$12</f>
        <v>0</v>
      </c>
    </row>
    <row r="237" spans="1:27" ht="15.75" hidden="1" x14ac:dyDescent="0.2">
      <c r="A237" s="35">
        <f t="shared" si="6"/>
        <v>43720</v>
      </c>
      <c r="B237" s="36">
        <f>SUMIFS(СВЦЭМ!$G$34:$G$777,СВЦЭМ!$A$34:$A$777,$A237,СВЦЭМ!$B$33:$B$776,B$225)+'СЕТ СН'!$F$12</f>
        <v>0</v>
      </c>
      <c r="C237" s="36">
        <f>SUMIFS(СВЦЭМ!$G$34:$G$777,СВЦЭМ!$A$34:$A$777,$A237,СВЦЭМ!$B$33:$B$776,C$225)+'СЕТ СН'!$F$12</f>
        <v>0</v>
      </c>
      <c r="D237" s="36">
        <f>SUMIFS(СВЦЭМ!$G$34:$G$777,СВЦЭМ!$A$34:$A$777,$A237,СВЦЭМ!$B$33:$B$776,D$225)+'СЕТ СН'!$F$12</f>
        <v>0</v>
      </c>
      <c r="E237" s="36">
        <f>SUMIFS(СВЦЭМ!$G$34:$G$777,СВЦЭМ!$A$34:$A$777,$A237,СВЦЭМ!$B$33:$B$776,E$225)+'СЕТ СН'!$F$12</f>
        <v>0</v>
      </c>
      <c r="F237" s="36">
        <f>SUMIFS(СВЦЭМ!$G$34:$G$777,СВЦЭМ!$A$34:$A$777,$A237,СВЦЭМ!$B$33:$B$776,F$225)+'СЕТ СН'!$F$12</f>
        <v>0</v>
      </c>
      <c r="G237" s="36">
        <f>SUMIFS(СВЦЭМ!$G$34:$G$777,СВЦЭМ!$A$34:$A$777,$A237,СВЦЭМ!$B$33:$B$776,G$225)+'СЕТ СН'!$F$12</f>
        <v>0</v>
      </c>
      <c r="H237" s="36">
        <f>SUMIFS(СВЦЭМ!$G$34:$G$777,СВЦЭМ!$A$34:$A$777,$A237,СВЦЭМ!$B$33:$B$776,H$225)+'СЕТ СН'!$F$12</f>
        <v>0</v>
      </c>
      <c r="I237" s="36">
        <f>SUMIFS(СВЦЭМ!$G$34:$G$777,СВЦЭМ!$A$34:$A$777,$A237,СВЦЭМ!$B$33:$B$776,I$225)+'СЕТ СН'!$F$12</f>
        <v>0</v>
      </c>
      <c r="J237" s="36">
        <f>SUMIFS(СВЦЭМ!$G$34:$G$777,СВЦЭМ!$A$34:$A$777,$A237,СВЦЭМ!$B$33:$B$776,J$225)+'СЕТ СН'!$F$12</f>
        <v>0</v>
      </c>
      <c r="K237" s="36">
        <f>SUMIFS(СВЦЭМ!$G$34:$G$777,СВЦЭМ!$A$34:$A$777,$A237,СВЦЭМ!$B$33:$B$776,K$225)+'СЕТ СН'!$F$12</f>
        <v>0</v>
      </c>
      <c r="L237" s="36">
        <f>SUMIFS(СВЦЭМ!$G$34:$G$777,СВЦЭМ!$A$34:$A$777,$A237,СВЦЭМ!$B$33:$B$776,L$225)+'СЕТ СН'!$F$12</f>
        <v>0</v>
      </c>
      <c r="M237" s="36">
        <f>SUMIFS(СВЦЭМ!$G$34:$G$777,СВЦЭМ!$A$34:$A$777,$A237,СВЦЭМ!$B$33:$B$776,M$225)+'СЕТ СН'!$F$12</f>
        <v>0</v>
      </c>
      <c r="N237" s="36">
        <f>SUMIFS(СВЦЭМ!$G$34:$G$777,СВЦЭМ!$A$34:$A$777,$A237,СВЦЭМ!$B$33:$B$776,N$225)+'СЕТ СН'!$F$12</f>
        <v>0</v>
      </c>
      <c r="O237" s="36">
        <f>SUMIFS(СВЦЭМ!$G$34:$G$777,СВЦЭМ!$A$34:$A$777,$A237,СВЦЭМ!$B$33:$B$776,O$225)+'СЕТ СН'!$F$12</f>
        <v>0</v>
      </c>
      <c r="P237" s="36">
        <f>SUMIFS(СВЦЭМ!$G$34:$G$777,СВЦЭМ!$A$34:$A$777,$A237,СВЦЭМ!$B$33:$B$776,P$225)+'СЕТ СН'!$F$12</f>
        <v>0</v>
      </c>
      <c r="Q237" s="36">
        <f>SUMIFS(СВЦЭМ!$G$34:$G$777,СВЦЭМ!$A$34:$A$777,$A237,СВЦЭМ!$B$33:$B$776,Q$225)+'СЕТ СН'!$F$12</f>
        <v>0</v>
      </c>
      <c r="R237" s="36">
        <f>SUMIFS(СВЦЭМ!$G$34:$G$777,СВЦЭМ!$A$34:$A$777,$A237,СВЦЭМ!$B$33:$B$776,R$225)+'СЕТ СН'!$F$12</f>
        <v>0</v>
      </c>
      <c r="S237" s="36">
        <f>SUMIFS(СВЦЭМ!$G$34:$G$777,СВЦЭМ!$A$34:$A$777,$A237,СВЦЭМ!$B$33:$B$776,S$225)+'СЕТ СН'!$F$12</f>
        <v>0</v>
      </c>
      <c r="T237" s="36">
        <f>SUMIFS(СВЦЭМ!$G$34:$G$777,СВЦЭМ!$A$34:$A$777,$A237,СВЦЭМ!$B$33:$B$776,T$225)+'СЕТ СН'!$F$12</f>
        <v>0</v>
      </c>
      <c r="U237" s="36">
        <f>SUMIFS(СВЦЭМ!$G$34:$G$777,СВЦЭМ!$A$34:$A$777,$A237,СВЦЭМ!$B$33:$B$776,U$225)+'СЕТ СН'!$F$12</f>
        <v>0</v>
      </c>
      <c r="V237" s="36">
        <f>SUMIFS(СВЦЭМ!$G$34:$G$777,СВЦЭМ!$A$34:$A$777,$A237,СВЦЭМ!$B$33:$B$776,V$225)+'СЕТ СН'!$F$12</f>
        <v>0</v>
      </c>
      <c r="W237" s="36">
        <f>SUMIFS(СВЦЭМ!$G$34:$G$777,СВЦЭМ!$A$34:$A$777,$A237,СВЦЭМ!$B$33:$B$776,W$225)+'СЕТ СН'!$F$12</f>
        <v>0</v>
      </c>
      <c r="X237" s="36">
        <f>SUMIFS(СВЦЭМ!$G$34:$G$777,СВЦЭМ!$A$34:$A$777,$A237,СВЦЭМ!$B$33:$B$776,X$225)+'СЕТ СН'!$F$12</f>
        <v>0</v>
      </c>
      <c r="Y237" s="36">
        <f>SUMIFS(СВЦЭМ!$G$34:$G$777,СВЦЭМ!$A$34:$A$777,$A237,СВЦЭМ!$B$33:$B$776,Y$225)+'СЕТ СН'!$F$12</f>
        <v>0</v>
      </c>
    </row>
    <row r="238" spans="1:27" ht="15.75" hidden="1" x14ac:dyDescent="0.2">
      <c r="A238" s="35">
        <f t="shared" si="6"/>
        <v>43721</v>
      </c>
      <c r="B238" s="36">
        <f>SUMIFS(СВЦЭМ!$G$34:$G$777,СВЦЭМ!$A$34:$A$777,$A238,СВЦЭМ!$B$33:$B$776,B$225)+'СЕТ СН'!$F$12</f>
        <v>0</v>
      </c>
      <c r="C238" s="36">
        <f>SUMIFS(СВЦЭМ!$G$34:$G$777,СВЦЭМ!$A$34:$A$777,$A238,СВЦЭМ!$B$33:$B$776,C$225)+'СЕТ СН'!$F$12</f>
        <v>0</v>
      </c>
      <c r="D238" s="36">
        <f>SUMIFS(СВЦЭМ!$G$34:$G$777,СВЦЭМ!$A$34:$A$777,$A238,СВЦЭМ!$B$33:$B$776,D$225)+'СЕТ СН'!$F$12</f>
        <v>0</v>
      </c>
      <c r="E238" s="36">
        <f>SUMIFS(СВЦЭМ!$G$34:$G$777,СВЦЭМ!$A$34:$A$777,$A238,СВЦЭМ!$B$33:$B$776,E$225)+'СЕТ СН'!$F$12</f>
        <v>0</v>
      </c>
      <c r="F238" s="36">
        <f>SUMIFS(СВЦЭМ!$G$34:$G$777,СВЦЭМ!$A$34:$A$777,$A238,СВЦЭМ!$B$33:$B$776,F$225)+'СЕТ СН'!$F$12</f>
        <v>0</v>
      </c>
      <c r="G238" s="36">
        <f>SUMIFS(СВЦЭМ!$G$34:$G$777,СВЦЭМ!$A$34:$A$777,$A238,СВЦЭМ!$B$33:$B$776,G$225)+'СЕТ СН'!$F$12</f>
        <v>0</v>
      </c>
      <c r="H238" s="36">
        <f>SUMIFS(СВЦЭМ!$G$34:$G$777,СВЦЭМ!$A$34:$A$777,$A238,СВЦЭМ!$B$33:$B$776,H$225)+'СЕТ СН'!$F$12</f>
        <v>0</v>
      </c>
      <c r="I238" s="36">
        <f>SUMIFS(СВЦЭМ!$G$34:$G$777,СВЦЭМ!$A$34:$A$777,$A238,СВЦЭМ!$B$33:$B$776,I$225)+'СЕТ СН'!$F$12</f>
        <v>0</v>
      </c>
      <c r="J238" s="36">
        <f>SUMIFS(СВЦЭМ!$G$34:$G$777,СВЦЭМ!$A$34:$A$777,$A238,СВЦЭМ!$B$33:$B$776,J$225)+'СЕТ СН'!$F$12</f>
        <v>0</v>
      </c>
      <c r="K238" s="36">
        <f>SUMIFS(СВЦЭМ!$G$34:$G$777,СВЦЭМ!$A$34:$A$777,$A238,СВЦЭМ!$B$33:$B$776,K$225)+'СЕТ СН'!$F$12</f>
        <v>0</v>
      </c>
      <c r="L238" s="36">
        <f>SUMIFS(СВЦЭМ!$G$34:$G$777,СВЦЭМ!$A$34:$A$777,$A238,СВЦЭМ!$B$33:$B$776,L$225)+'СЕТ СН'!$F$12</f>
        <v>0</v>
      </c>
      <c r="M238" s="36">
        <f>SUMIFS(СВЦЭМ!$G$34:$G$777,СВЦЭМ!$A$34:$A$777,$A238,СВЦЭМ!$B$33:$B$776,M$225)+'СЕТ СН'!$F$12</f>
        <v>0</v>
      </c>
      <c r="N238" s="36">
        <f>SUMIFS(СВЦЭМ!$G$34:$G$777,СВЦЭМ!$A$34:$A$777,$A238,СВЦЭМ!$B$33:$B$776,N$225)+'СЕТ СН'!$F$12</f>
        <v>0</v>
      </c>
      <c r="O238" s="36">
        <f>SUMIFS(СВЦЭМ!$G$34:$G$777,СВЦЭМ!$A$34:$A$777,$A238,СВЦЭМ!$B$33:$B$776,O$225)+'СЕТ СН'!$F$12</f>
        <v>0</v>
      </c>
      <c r="P238" s="36">
        <f>SUMIFS(СВЦЭМ!$G$34:$G$777,СВЦЭМ!$A$34:$A$777,$A238,СВЦЭМ!$B$33:$B$776,P$225)+'СЕТ СН'!$F$12</f>
        <v>0</v>
      </c>
      <c r="Q238" s="36">
        <f>SUMIFS(СВЦЭМ!$G$34:$G$777,СВЦЭМ!$A$34:$A$777,$A238,СВЦЭМ!$B$33:$B$776,Q$225)+'СЕТ СН'!$F$12</f>
        <v>0</v>
      </c>
      <c r="R238" s="36">
        <f>SUMIFS(СВЦЭМ!$G$34:$G$777,СВЦЭМ!$A$34:$A$777,$A238,СВЦЭМ!$B$33:$B$776,R$225)+'СЕТ СН'!$F$12</f>
        <v>0</v>
      </c>
      <c r="S238" s="36">
        <f>SUMIFS(СВЦЭМ!$G$34:$G$777,СВЦЭМ!$A$34:$A$777,$A238,СВЦЭМ!$B$33:$B$776,S$225)+'СЕТ СН'!$F$12</f>
        <v>0</v>
      </c>
      <c r="T238" s="36">
        <f>SUMIFS(СВЦЭМ!$G$34:$G$777,СВЦЭМ!$A$34:$A$777,$A238,СВЦЭМ!$B$33:$B$776,T$225)+'СЕТ СН'!$F$12</f>
        <v>0</v>
      </c>
      <c r="U238" s="36">
        <f>SUMIFS(СВЦЭМ!$G$34:$G$777,СВЦЭМ!$A$34:$A$777,$A238,СВЦЭМ!$B$33:$B$776,U$225)+'СЕТ СН'!$F$12</f>
        <v>0</v>
      </c>
      <c r="V238" s="36">
        <f>SUMIFS(СВЦЭМ!$G$34:$G$777,СВЦЭМ!$A$34:$A$777,$A238,СВЦЭМ!$B$33:$B$776,V$225)+'СЕТ СН'!$F$12</f>
        <v>0</v>
      </c>
      <c r="W238" s="36">
        <f>SUMIFS(СВЦЭМ!$G$34:$G$777,СВЦЭМ!$A$34:$A$777,$A238,СВЦЭМ!$B$33:$B$776,W$225)+'СЕТ СН'!$F$12</f>
        <v>0</v>
      </c>
      <c r="X238" s="36">
        <f>SUMIFS(СВЦЭМ!$G$34:$G$777,СВЦЭМ!$A$34:$A$777,$A238,СВЦЭМ!$B$33:$B$776,X$225)+'СЕТ СН'!$F$12</f>
        <v>0</v>
      </c>
      <c r="Y238" s="36">
        <f>SUMIFS(СВЦЭМ!$G$34:$G$777,СВЦЭМ!$A$34:$A$777,$A238,СВЦЭМ!$B$33:$B$776,Y$225)+'СЕТ СН'!$F$12</f>
        <v>0</v>
      </c>
    </row>
    <row r="239" spans="1:27" ht="15.75" hidden="1" x14ac:dyDescent="0.2">
      <c r="A239" s="35">
        <f t="shared" si="6"/>
        <v>43722</v>
      </c>
      <c r="B239" s="36">
        <f>SUMIFS(СВЦЭМ!$G$34:$G$777,СВЦЭМ!$A$34:$A$777,$A239,СВЦЭМ!$B$33:$B$776,B$225)+'СЕТ СН'!$F$12</f>
        <v>0</v>
      </c>
      <c r="C239" s="36">
        <f>SUMIFS(СВЦЭМ!$G$34:$G$777,СВЦЭМ!$A$34:$A$777,$A239,СВЦЭМ!$B$33:$B$776,C$225)+'СЕТ СН'!$F$12</f>
        <v>0</v>
      </c>
      <c r="D239" s="36">
        <f>SUMIFS(СВЦЭМ!$G$34:$G$777,СВЦЭМ!$A$34:$A$777,$A239,СВЦЭМ!$B$33:$B$776,D$225)+'СЕТ СН'!$F$12</f>
        <v>0</v>
      </c>
      <c r="E239" s="36">
        <f>SUMIFS(СВЦЭМ!$G$34:$G$777,СВЦЭМ!$A$34:$A$777,$A239,СВЦЭМ!$B$33:$B$776,E$225)+'СЕТ СН'!$F$12</f>
        <v>0</v>
      </c>
      <c r="F239" s="36">
        <f>SUMIFS(СВЦЭМ!$G$34:$G$777,СВЦЭМ!$A$34:$A$777,$A239,СВЦЭМ!$B$33:$B$776,F$225)+'СЕТ СН'!$F$12</f>
        <v>0</v>
      </c>
      <c r="G239" s="36">
        <f>SUMIFS(СВЦЭМ!$G$34:$G$777,СВЦЭМ!$A$34:$A$777,$A239,СВЦЭМ!$B$33:$B$776,G$225)+'СЕТ СН'!$F$12</f>
        <v>0</v>
      </c>
      <c r="H239" s="36">
        <f>SUMIFS(СВЦЭМ!$G$34:$G$777,СВЦЭМ!$A$34:$A$777,$A239,СВЦЭМ!$B$33:$B$776,H$225)+'СЕТ СН'!$F$12</f>
        <v>0</v>
      </c>
      <c r="I239" s="36">
        <f>SUMIFS(СВЦЭМ!$G$34:$G$777,СВЦЭМ!$A$34:$A$777,$A239,СВЦЭМ!$B$33:$B$776,I$225)+'СЕТ СН'!$F$12</f>
        <v>0</v>
      </c>
      <c r="J239" s="36">
        <f>SUMIFS(СВЦЭМ!$G$34:$G$777,СВЦЭМ!$A$34:$A$777,$A239,СВЦЭМ!$B$33:$B$776,J$225)+'СЕТ СН'!$F$12</f>
        <v>0</v>
      </c>
      <c r="K239" s="36">
        <f>SUMIFS(СВЦЭМ!$G$34:$G$777,СВЦЭМ!$A$34:$A$777,$A239,СВЦЭМ!$B$33:$B$776,K$225)+'СЕТ СН'!$F$12</f>
        <v>0</v>
      </c>
      <c r="L239" s="36">
        <f>SUMIFS(СВЦЭМ!$G$34:$G$777,СВЦЭМ!$A$34:$A$777,$A239,СВЦЭМ!$B$33:$B$776,L$225)+'СЕТ СН'!$F$12</f>
        <v>0</v>
      </c>
      <c r="M239" s="36">
        <f>SUMIFS(СВЦЭМ!$G$34:$G$777,СВЦЭМ!$A$34:$A$777,$A239,СВЦЭМ!$B$33:$B$776,M$225)+'СЕТ СН'!$F$12</f>
        <v>0</v>
      </c>
      <c r="N239" s="36">
        <f>SUMIFS(СВЦЭМ!$G$34:$G$777,СВЦЭМ!$A$34:$A$777,$A239,СВЦЭМ!$B$33:$B$776,N$225)+'СЕТ СН'!$F$12</f>
        <v>0</v>
      </c>
      <c r="O239" s="36">
        <f>SUMIFS(СВЦЭМ!$G$34:$G$777,СВЦЭМ!$A$34:$A$777,$A239,СВЦЭМ!$B$33:$B$776,O$225)+'СЕТ СН'!$F$12</f>
        <v>0</v>
      </c>
      <c r="P239" s="36">
        <f>SUMIFS(СВЦЭМ!$G$34:$G$777,СВЦЭМ!$A$34:$A$777,$A239,СВЦЭМ!$B$33:$B$776,P$225)+'СЕТ СН'!$F$12</f>
        <v>0</v>
      </c>
      <c r="Q239" s="36">
        <f>SUMIFS(СВЦЭМ!$G$34:$G$777,СВЦЭМ!$A$34:$A$777,$A239,СВЦЭМ!$B$33:$B$776,Q$225)+'СЕТ СН'!$F$12</f>
        <v>0</v>
      </c>
      <c r="R239" s="36">
        <f>SUMIFS(СВЦЭМ!$G$34:$G$777,СВЦЭМ!$A$34:$A$777,$A239,СВЦЭМ!$B$33:$B$776,R$225)+'СЕТ СН'!$F$12</f>
        <v>0</v>
      </c>
      <c r="S239" s="36">
        <f>SUMIFS(СВЦЭМ!$G$34:$G$777,СВЦЭМ!$A$34:$A$777,$A239,СВЦЭМ!$B$33:$B$776,S$225)+'СЕТ СН'!$F$12</f>
        <v>0</v>
      </c>
      <c r="T239" s="36">
        <f>SUMIFS(СВЦЭМ!$G$34:$G$777,СВЦЭМ!$A$34:$A$777,$A239,СВЦЭМ!$B$33:$B$776,T$225)+'СЕТ СН'!$F$12</f>
        <v>0</v>
      </c>
      <c r="U239" s="36">
        <f>SUMIFS(СВЦЭМ!$G$34:$G$777,СВЦЭМ!$A$34:$A$777,$A239,СВЦЭМ!$B$33:$B$776,U$225)+'СЕТ СН'!$F$12</f>
        <v>0</v>
      </c>
      <c r="V239" s="36">
        <f>SUMIFS(СВЦЭМ!$G$34:$G$777,СВЦЭМ!$A$34:$A$777,$A239,СВЦЭМ!$B$33:$B$776,V$225)+'СЕТ СН'!$F$12</f>
        <v>0</v>
      </c>
      <c r="W239" s="36">
        <f>SUMIFS(СВЦЭМ!$G$34:$G$777,СВЦЭМ!$A$34:$A$777,$A239,СВЦЭМ!$B$33:$B$776,W$225)+'СЕТ СН'!$F$12</f>
        <v>0</v>
      </c>
      <c r="X239" s="36">
        <f>SUMIFS(СВЦЭМ!$G$34:$G$777,СВЦЭМ!$A$34:$A$777,$A239,СВЦЭМ!$B$33:$B$776,X$225)+'СЕТ СН'!$F$12</f>
        <v>0</v>
      </c>
      <c r="Y239" s="36">
        <f>SUMIFS(СВЦЭМ!$G$34:$G$777,СВЦЭМ!$A$34:$A$777,$A239,СВЦЭМ!$B$33:$B$776,Y$225)+'СЕТ СН'!$F$12</f>
        <v>0</v>
      </c>
    </row>
    <row r="240" spans="1:27" ht="15.75" hidden="1" x14ac:dyDescent="0.2">
      <c r="A240" s="35">
        <f t="shared" si="6"/>
        <v>43723</v>
      </c>
      <c r="B240" s="36">
        <f>SUMIFS(СВЦЭМ!$G$34:$G$777,СВЦЭМ!$A$34:$A$777,$A240,СВЦЭМ!$B$33:$B$776,B$225)+'СЕТ СН'!$F$12</f>
        <v>0</v>
      </c>
      <c r="C240" s="36">
        <f>SUMIFS(СВЦЭМ!$G$34:$G$777,СВЦЭМ!$A$34:$A$777,$A240,СВЦЭМ!$B$33:$B$776,C$225)+'СЕТ СН'!$F$12</f>
        <v>0</v>
      </c>
      <c r="D240" s="36">
        <f>SUMIFS(СВЦЭМ!$G$34:$G$777,СВЦЭМ!$A$34:$A$777,$A240,СВЦЭМ!$B$33:$B$776,D$225)+'СЕТ СН'!$F$12</f>
        <v>0</v>
      </c>
      <c r="E240" s="36">
        <f>SUMIFS(СВЦЭМ!$G$34:$G$777,СВЦЭМ!$A$34:$A$777,$A240,СВЦЭМ!$B$33:$B$776,E$225)+'СЕТ СН'!$F$12</f>
        <v>0</v>
      </c>
      <c r="F240" s="36">
        <f>SUMIFS(СВЦЭМ!$G$34:$G$777,СВЦЭМ!$A$34:$A$777,$A240,СВЦЭМ!$B$33:$B$776,F$225)+'СЕТ СН'!$F$12</f>
        <v>0</v>
      </c>
      <c r="G240" s="36">
        <f>SUMIFS(СВЦЭМ!$G$34:$G$777,СВЦЭМ!$A$34:$A$777,$A240,СВЦЭМ!$B$33:$B$776,G$225)+'СЕТ СН'!$F$12</f>
        <v>0</v>
      </c>
      <c r="H240" s="36">
        <f>SUMIFS(СВЦЭМ!$G$34:$G$777,СВЦЭМ!$A$34:$A$777,$A240,СВЦЭМ!$B$33:$B$776,H$225)+'СЕТ СН'!$F$12</f>
        <v>0</v>
      </c>
      <c r="I240" s="36">
        <f>SUMIFS(СВЦЭМ!$G$34:$G$777,СВЦЭМ!$A$34:$A$777,$A240,СВЦЭМ!$B$33:$B$776,I$225)+'СЕТ СН'!$F$12</f>
        <v>0</v>
      </c>
      <c r="J240" s="36">
        <f>SUMIFS(СВЦЭМ!$G$34:$G$777,СВЦЭМ!$A$34:$A$777,$A240,СВЦЭМ!$B$33:$B$776,J$225)+'СЕТ СН'!$F$12</f>
        <v>0</v>
      </c>
      <c r="K240" s="36">
        <f>SUMIFS(СВЦЭМ!$G$34:$G$777,СВЦЭМ!$A$34:$A$777,$A240,СВЦЭМ!$B$33:$B$776,K$225)+'СЕТ СН'!$F$12</f>
        <v>0</v>
      </c>
      <c r="L240" s="36">
        <f>SUMIFS(СВЦЭМ!$G$34:$G$777,СВЦЭМ!$A$34:$A$777,$A240,СВЦЭМ!$B$33:$B$776,L$225)+'СЕТ СН'!$F$12</f>
        <v>0</v>
      </c>
      <c r="M240" s="36">
        <f>SUMIFS(СВЦЭМ!$G$34:$G$777,СВЦЭМ!$A$34:$A$777,$A240,СВЦЭМ!$B$33:$B$776,M$225)+'СЕТ СН'!$F$12</f>
        <v>0</v>
      </c>
      <c r="N240" s="36">
        <f>SUMIFS(СВЦЭМ!$G$34:$G$777,СВЦЭМ!$A$34:$A$777,$A240,СВЦЭМ!$B$33:$B$776,N$225)+'СЕТ СН'!$F$12</f>
        <v>0</v>
      </c>
      <c r="O240" s="36">
        <f>SUMIFS(СВЦЭМ!$G$34:$G$777,СВЦЭМ!$A$34:$A$777,$A240,СВЦЭМ!$B$33:$B$776,O$225)+'СЕТ СН'!$F$12</f>
        <v>0</v>
      </c>
      <c r="P240" s="36">
        <f>SUMIFS(СВЦЭМ!$G$34:$G$777,СВЦЭМ!$A$34:$A$777,$A240,СВЦЭМ!$B$33:$B$776,P$225)+'СЕТ СН'!$F$12</f>
        <v>0</v>
      </c>
      <c r="Q240" s="36">
        <f>SUMIFS(СВЦЭМ!$G$34:$G$777,СВЦЭМ!$A$34:$A$777,$A240,СВЦЭМ!$B$33:$B$776,Q$225)+'СЕТ СН'!$F$12</f>
        <v>0</v>
      </c>
      <c r="R240" s="36">
        <f>SUMIFS(СВЦЭМ!$G$34:$G$777,СВЦЭМ!$A$34:$A$777,$A240,СВЦЭМ!$B$33:$B$776,R$225)+'СЕТ СН'!$F$12</f>
        <v>0</v>
      </c>
      <c r="S240" s="36">
        <f>SUMIFS(СВЦЭМ!$G$34:$G$777,СВЦЭМ!$A$34:$A$777,$A240,СВЦЭМ!$B$33:$B$776,S$225)+'СЕТ СН'!$F$12</f>
        <v>0</v>
      </c>
      <c r="T240" s="36">
        <f>SUMIFS(СВЦЭМ!$G$34:$G$777,СВЦЭМ!$A$34:$A$777,$A240,СВЦЭМ!$B$33:$B$776,T$225)+'СЕТ СН'!$F$12</f>
        <v>0</v>
      </c>
      <c r="U240" s="36">
        <f>SUMIFS(СВЦЭМ!$G$34:$G$777,СВЦЭМ!$A$34:$A$777,$A240,СВЦЭМ!$B$33:$B$776,U$225)+'СЕТ СН'!$F$12</f>
        <v>0</v>
      </c>
      <c r="V240" s="36">
        <f>SUMIFS(СВЦЭМ!$G$34:$G$777,СВЦЭМ!$A$34:$A$777,$A240,СВЦЭМ!$B$33:$B$776,V$225)+'СЕТ СН'!$F$12</f>
        <v>0</v>
      </c>
      <c r="W240" s="36">
        <f>SUMIFS(СВЦЭМ!$G$34:$G$777,СВЦЭМ!$A$34:$A$777,$A240,СВЦЭМ!$B$33:$B$776,W$225)+'СЕТ СН'!$F$12</f>
        <v>0</v>
      </c>
      <c r="X240" s="36">
        <f>SUMIFS(СВЦЭМ!$G$34:$G$777,СВЦЭМ!$A$34:$A$777,$A240,СВЦЭМ!$B$33:$B$776,X$225)+'СЕТ СН'!$F$12</f>
        <v>0</v>
      </c>
      <c r="Y240" s="36">
        <f>SUMIFS(СВЦЭМ!$G$34:$G$777,СВЦЭМ!$A$34:$A$777,$A240,СВЦЭМ!$B$33:$B$776,Y$225)+'СЕТ СН'!$F$12</f>
        <v>0</v>
      </c>
    </row>
    <row r="241" spans="1:25" ht="15.75" hidden="1" x14ac:dyDescent="0.2">
      <c r="A241" s="35">
        <f t="shared" si="6"/>
        <v>43724</v>
      </c>
      <c r="B241" s="36">
        <f>SUMIFS(СВЦЭМ!$G$34:$G$777,СВЦЭМ!$A$34:$A$777,$A241,СВЦЭМ!$B$33:$B$776,B$225)+'СЕТ СН'!$F$12</f>
        <v>0</v>
      </c>
      <c r="C241" s="36">
        <f>SUMIFS(СВЦЭМ!$G$34:$G$777,СВЦЭМ!$A$34:$A$777,$A241,СВЦЭМ!$B$33:$B$776,C$225)+'СЕТ СН'!$F$12</f>
        <v>0</v>
      </c>
      <c r="D241" s="36">
        <f>SUMIFS(СВЦЭМ!$G$34:$G$777,СВЦЭМ!$A$34:$A$777,$A241,СВЦЭМ!$B$33:$B$776,D$225)+'СЕТ СН'!$F$12</f>
        <v>0</v>
      </c>
      <c r="E241" s="36">
        <f>SUMIFS(СВЦЭМ!$G$34:$G$777,СВЦЭМ!$A$34:$A$777,$A241,СВЦЭМ!$B$33:$B$776,E$225)+'СЕТ СН'!$F$12</f>
        <v>0</v>
      </c>
      <c r="F241" s="36">
        <f>SUMIFS(СВЦЭМ!$G$34:$G$777,СВЦЭМ!$A$34:$A$777,$A241,СВЦЭМ!$B$33:$B$776,F$225)+'СЕТ СН'!$F$12</f>
        <v>0</v>
      </c>
      <c r="G241" s="36">
        <f>SUMIFS(СВЦЭМ!$G$34:$G$777,СВЦЭМ!$A$34:$A$777,$A241,СВЦЭМ!$B$33:$B$776,G$225)+'СЕТ СН'!$F$12</f>
        <v>0</v>
      </c>
      <c r="H241" s="36">
        <f>SUMIFS(СВЦЭМ!$G$34:$G$777,СВЦЭМ!$A$34:$A$777,$A241,СВЦЭМ!$B$33:$B$776,H$225)+'СЕТ СН'!$F$12</f>
        <v>0</v>
      </c>
      <c r="I241" s="36">
        <f>SUMIFS(СВЦЭМ!$G$34:$G$777,СВЦЭМ!$A$34:$A$777,$A241,СВЦЭМ!$B$33:$B$776,I$225)+'СЕТ СН'!$F$12</f>
        <v>0</v>
      </c>
      <c r="J241" s="36">
        <f>SUMIFS(СВЦЭМ!$G$34:$G$777,СВЦЭМ!$A$34:$A$777,$A241,СВЦЭМ!$B$33:$B$776,J$225)+'СЕТ СН'!$F$12</f>
        <v>0</v>
      </c>
      <c r="K241" s="36">
        <f>SUMIFS(СВЦЭМ!$G$34:$G$777,СВЦЭМ!$A$34:$A$777,$A241,СВЦЭМ!$B$33:$B$776,K$225)+'СЕТ СН'!$F$12</f>
        <v>0</v>
      </c>
      <c r="L241" s="36">
        <f>SUMIFS(СВЦЭМ!$G$34:$G$777,СВЦЭМ!$A$34:$A$777,$A241,СВЦЭМ!$B$33:$B$776,L$225)+'СЕТ СН'!$F$12</f>
        <v>0</v>
      </c>
      <c r="M241" s="36">
        <f>SUMIFS(СВЦЭМ!$G$34:$G$777,СВЦЭМ!$A$34:$A$777,$A241,СВЦЭМ!$B$33:$B$776,M$225)+'СЕТ СН'!$F$12</f>
        <v>0</v>
      </c>
      <c r="N241" s="36">
        <f>SUMIFS(СВЦЭМ!$G$34:$G$777,СВЦЭМ!$A$34:$A$777,$A241,СВЦЭМ!$B$33:$B$776,N$225)+'СЕТ СН'!$F$12</f>
        <v>0</v>
      </c>
      <c r="O241" s="36">
        <f>SUMIFS(СВЦЭМ!$G$34:$G$777,СВЦЭМ!$A$34:$A$777,$A241,СВЦЭМ!$B$33:$B$776,O$225)+'СЕТ СН'!$F$12</f>
        <v>0</v>
      </c>
      <c r="P241" s="36">
        <f>SUMIFS(СВЦЭМ!$G$34:$G$777,СВЦЭМ!$A$34:$A$777,$A241,СВЦЭМ!$B$33:$B$776,P$225)+'СЕТ СН'!$F$12</f>
        <v>0</v>
      </c>
      <c r="Q241" s="36">
        <f>SUMIFS(СВЦЭМ!$G$34:$G$777,СВЦЭМ!$A$34:$A$777,$A241,СВЦЭМ!$B$33:$B$776,Q$225)+'СЕТ СН'!$F$12</f>
        <v>0</v>
      </c>
      <c r="R241" s="36">
        <f>SUMIFS(СВЦЭМ!$G$34:$G$777,СВЦЭМ!$A$34:$A$777,$A241,СВЦЭМ!$B$33:$B$776,R$225)+'СЕТ СН'!$F$12</f>
        <v>0</v>
      </c>
      <c r="S241" s="36">
        <f>SUMIFS(СВЦЭМ!$G$34:$G$777,СВЦЭМ!$A$34:$A$777,$A241,СВЦЭМ!$B$33:$B$776,S$225)+'СЕТ СН'!$F$12</f>
        <v>0</v>
      </c>
      <c r="T241" s="36">
        <f>SUMIFS(СВЦЭМ!$G$34:$G$777,СВЦЭМ!$A$34:$A$777,$A241,СВЦЭМ!$B$33:$B$776,T$225)+'СЕТ СН'!$F$12</f>
        <v>0</v>
      </c>
      <c r="U241" s="36">
        <f>SUMIFS(СВЦЭМ!$G$34:$G$777,СВЦЭМ!$A$34:$A$777,$A241,СВЦЭМ!$B$33:$B$776,U$225)+'СЕТ СН'!$F$12</f>
        <v>0</v>
      </c>
      <c r="V241" s="36">
        <f>SUMIFS(СВЦЭМ!$G$34:$G$777,СВЦЭМ!$A$34:$A$777,$A241,СВЦЭМ!$B$33:$B$776,V$225)+'СЕТ СН'!$F$12</f>
        <v>0</v>
      </c>
      <c r="W241" s="36">
        <f>SUMIFS(СВЦЭМ!$G$34:$G$777,СВЦЭМ!$A$34:$A$777,$A241,СВЦЭМ!$B$33:$B$776,W$225)+'СЕТ СН'!$F$12</f>
        <v>0</v>
      </c>
      <c r="X241" s="36">
        <f>SUMIFS(СВЦЭМ!$G$34:$G$777,СВЦЭМ!$A$34:$A$777,$A241,СВЦЭМ!$B$33:$B$776,X$225)+'СЕТ СН'!$F$12</f>
        <v>0</v>
      </c>
      <c r="Y241" s="36">
        <f>SUMIFS(СВЦЭМ!$G$34:$G$777,СВЦЭМ!$A$34:$A$777,$A241,СВЦЭМ!$B$33:$B$776,Y$225)+'СЕТ СН'!$F$12</f>
        <v>0</v>
      </c>
    </row>
    <row r="242" spans="1:25" ht="15.75" hidden="1" x14ac:dyDescent="0.2">
      <c r="A242" s="35">
        <f t="shared" si="6"/>
        <v>43725</v>
      </c>
      <c r="B242" s="36">
        <f>SUMIFS(СВЦЭМ!$G$34:$G$777,СВЦЭМ!$A$34:$A$777,$A242,СВЦЭМ!$B$33:$B$776,B$225)+'СЕТ СН'!$F$12</f>
        <v>0</v>
      </c>
      <c r="C242" s="36">
        <f>SUMIFS(СВЦЭМ!$G$34:$G$777,СВЦЭМ!$A$34:$A$777,$A242,СВЦЭМ!$B$33:$B$776,C$225)+'СЕТ СН'!$F$12</f>
        <v>0</v>
      </c>
      <c r="D242" s="36">
        <f>SUMIFS(СВЦЭМ!$G$34:$G$777,СВЦЭМ!$A$34:$A$777,$A242,СВЦЭМ!$B$33:$B$776,D$225)+'СЕТ СН'!$F$12</f>
        <v>0</v>
      </c>
      <c r="E242" s="36">
        <f>SUMIFS(СВЦЭМ!$G$34:$G$777,СВЦЭМ!$A$34:$A$777,$A242,СВЦЭМ!$B$33:$B$776,E$225)+'СЕТ СН'!$F$12</f>
        <v>0</v>
      </c>
      <c r="F242" s="36">
        <f>SUMIFS(СВЦЭМ!$G$34:$G$777,СВЦЭМ!$A$34:$A$777,$A242,СВЦЭМ!$B$33:$B$776,F$225)+'СЕТ СН'!$F$12</f>
        <v>0</v>
      </c>
      <c r="G242" s="36">
        <f>SUMIFS(СВЦЭМ!$G$34:$G$777,СВЦЭМ!$A$34:$A$777,$A242,СВЦЭМ!$B$33:$B$776,G$225)+'СЕТ СН'!$F$12</f>
        <v>0</v>
      </c>
      <c r="H242" s="36">
        <f>SUMIFS(СВЦЭМ!$G$34:$G$777,СВЦЭМ!$A$34:$A$777,$A242,СВЦЭМ!$B$33:$B$776,H$225)+'СЕТ СН'!$F$12</f>
        <v>0</v>
      </c>
      <c r="I242" s="36">
        <f>SUMIFS(СВЦЭМ!$G$34:$G$777,СВЦЭМ!$A$34:$A$777,$A242,СВЦЭМ!$B$33:$B$776,I$225)+'СЕТ СН'!$F$12</f>
        <v>0</v>
      </c>
      <c r="J242" s="36">
        <f>SUMIFS(СВЦЭМ!$G$34:$G$777,СВЦЭМ!$A$34:$A$777,$A242,СВЦЭМ!$B$33:$B$776,J$225)+'СЕТ СН'!$F$12</f>
        <v>0</v>
      </c>
      <c r="K242" s="36">
        <f>SUMIFS(СВЦЭМ!$G$34:$G$777,СВЦЭМ!$A$34:$A$777,$A242,СВЦЭМ!$B$33:$B$776,K$225)+'СЕТ СН'!$F$12</f>
        <v>0</v>
      </c>
      <c r="L242" s="36">
        <f>SUMIFS(СВЦЭМ!$G$34:$G$777,СВЦЭМ!$A$34:$A$777,$A242,СВЦЭМ!$B$33:$B$776,L$225)+'СЕТ СН'!$F$12</f>
        <v>0</v>
      </c>
      <c r="M242" s="36">
        <f>SUMIFS(СВЦЭМ!$G$34:$G$777,СВЦЭМ!$A$34:$A$777,$A242,СВЦЭМ!$B$33:$B$776,M$225)+'СЕТ СН'!$F$12</f>
        <v>0</v>
      </c>
      <c r="N242" s="36">
        <f>SUMIFS(СВЦЭМ!$G$34:$G$777,СВЦЭМ!$A$34:$A$777,$A242,СВЦЭМ!$B$33:$B$776,N$225)+'СЕТ СН'!$F$12</f>
        <v>0</v>
      </c>
      <c r="O242" s="36">
        <f>SUMIFS(СВЦЭМ!$G$34:$G$777,СВЦЭМ!$A$34:$A$777,$A242,СВЦЭМ!$B$33:$B$776,O$225)+'СЕТ СН'!$F$12</f>
        <v>0</v>
      </c>
      <c r="P242" s="36">
        <f>SUMIFS(СВЦЭМ!$G$34:$G$777,СВЦЭМ!$A$34:$A$777,$A242,СВЦЭМ!$B$33:$B$776,P$225)+'СЕТ СН'!$F$12</f>
        <v>0</v>
      </c>
      <c r="Q242" s="36">
        <f>SUMIFS(СВЦЭМ!$G$34:$G$777,СВЦЭМ!$A$34:$A$777,$A242,СВЦЭМ!$B$33:$B$776,Q$225)+'СЕТ СН'!$F$12</f>
        <v>0</v>
      </c>
      <c r="R242" s="36">
        <f>SUMIFS(СВЦЭМ!$G$34:$G$777,СВЦЭМ!$A$34:$A$777,$A242,СВЦЭМ!$B$33:$B$776,R$225)+'СЕТ СН'!$F$12</f>
        <v>0</v>
      </c>
      <c r="S242" s="36">
        <f>SUMIFS(СВЦЭМ!$G$34:$G$777,СВЦЭМ!$A$34:$A$777,$A242,СВЦЭМ!$B$33:$B$776,S$225)+'СЕТ СН'!$F$12</f>
        <v>0</v>
      </c>
      <c r="T242" s="36">
        <f>SUMIFS(СВЦЭМ!$G$34:$G$777,СВЦЭМ!$A$34:$A$777,$A242,СВЦЭМ!$B$33:$B$776,T$225)+'СЕТ СН'!$F$12</f>
        <v>0</v>
      </c>
      <c r="U242" s="36">
        <f>SUMIFS(СВЦЭМ!$G$34:$G$777,СВЦЭМ!$A$34:$A$777,$A242,СВЦЭМ!$B$33:$B$776,U$225)+'СЕТ СН'!$F$12</f>
        <v>0</v>
      </c>
      <c r="V242" s="36">
        <f>SUMIFS(СВЦЭМ!$G$34:$G$777,СВЦЭМ!$A$34:$A$777,$A242,СВЦЭМ!$B$33:$B$776,V$225)+'СЕТ СН'!$F$12</f>
        <v>0</v>
      </c>
      <c r="W242" s="36">
        <f>SUMIFS(СВЦЭМ!$G$34:$G$777,СВЦЭМ!$A$34:$A$777,$A242,СВЦЭМ!$B$33:$B$776,W$225)+'СЕТ СН'!$F$12</f>
        <v>0</v>
      </c>
      <c r="X242" s="36">
        <f>SUMIFS(СВЦЭМ!$G$34:$G$777,СВЦЭМ!$A$34:$A$777,$A242,СВЦЭМ!$B$33:$B$776,X$225)+'СЕТ СН'!$F$12</f>
        <v>0</v>
      </c>
      <c r="Y242" s="36">
        <f>SUMIFS(СВЦЭМ!$G$34:$G$777,СВЦЭМ!$A$34:$A$777,$A242,СВЦЭМ!$B$33:$B$776,Y$225)+'СЕТ СН'!$F$12</f>
        <v>0</v>
      </c>
    </row>
    <row r="243" spans="1:25" ht="15.75" hidden="1" x14ac:dyDescent="0.2">
      <c r="A243" s="35">
        <f t="shared" si="6"/>
        <v>43726</v>
      </c>
      <c r="B243" s="36">
        <f>SUMIFS(СВЦЭМ!$G$34:$G$777,СВЦЭМ!$A$34:$A$777,$A243,СВЦЭМ!$B$33:$B$776,B$225)+'СЕТ СН'!$F$12</f>
        <v>0</v>
      </c>
      <c r="C243" s="36">
        <f>SUMIFS(СВЦЭМ!$G$34:$G$777,СВЦЭМ!$A$34:$A$777,$A243,СВЦЭМ!$B$33:$B$776,C$225)+'СЕТ СН'!$F$12</f>
        <v>0</v>
      </c>
      <c r="D243" s="36">
        <f>SUMIFS(СВЦЭМ!$G$34:$G$777,СВЦЭМ!$A$34:$A$777,$A243,СВЦЭМ!$B$33:$B$776,D$225)+'СЕТ СН'!$F$12</f>
        <v>0</v>
      </c>
      <c r="E243" s="36">
        <f>SUMIFS(СВЦЭМ!$G$34:$G$777,СВЦЭМ!$A$34:$A$777,$A243,СВЦЭМ!$B$33:$B$776,E$225)+'СЕТ СН'!$F$12</f>
        <v>0</v>
      </c>
      <c r="F243" s="36">
        <f>SUMIFS(СВЦЭМ!$G$34:$G$777,СВЦЭМ!$A$34:$A$777,$A243,СВЦЭМ!$B$33:$B$776,F$225)+'СЕТ СН'!$F$12</f>
        <v>0</v>
      </c>
      <c r="G243" s="36">
        <f>SUMIFS(СВЦЭМ!$G$34:$G$777,СВЦЭМ!$A$34:$A$777,$A243,СВЦЭМ!$B$33:$B$776,G$225)+'СЕТ СН'!$F$12</f>
        <v>0</v>
      </c>
      <c r="H243" s="36">
        <f>SUMIFS(СВЦЭМ!$G$34:$G$777,СВЦЭМ!$A$34:$A$777,$A243,СВЦЭМ!$B$33:$B$776,H$225)+'СЕТ СН'!$F$12</f>
        <v>0</v>
      </c>
      <c r="I243" s="36">
        <f>SUMIFS(СВЦЭМ!$G$34:$G$777,СВЦЭМ!$A$34:$A$777,$A243,СВЦЭМ!$B$33:$B$776,I$225)+'СЕТ СН'!$F$12</f>
        <v>0</v>
      </c>
      <c r="J243" s="36">
        <f>SUMIFS(СВЦЭМ!$G$34:$G$777,СВЦЭМ!$A$34:$A$777,$A243,СВЦЭМ!$B$33:$B$776,J$225)+'СЕТ СН'!$F$12</f>
        <v>0</v>
      </c>
      <c r="K243" s="36">
        <f>SUMIFS(СВЦЭМ!$G$34:$G$777,СВЦЭМ!$A$34:$A$777,$A243,СВЦЭМ!$B$33:$B$776,K$225)+'СЕТ СН'!$F$12</f>
        <v>0</v>
      </c>
      <c r="L243" s="36">
        <f>SUMIFS(СВЦЭМ!$G$34:$G$777,СВЦЭМ!$A$34:$A$777,$A243,СВЦЭМ!$B$33:$B$776,L$225)+'СЕТ СН'!$F$12</f>
        <v>0</v>
      </c>
      <c r="M243" s="36">
        <f>SUMIFS(СВЦЭМ!$G$34:$G$777,СВЦЭМ!$A$34:$A$777,$A243,СВЦЭМ!$B$33:$B$776,M$225)+'СЕТ СН'!$F$12</f>
        <v>0</v>
      </c>
      <c r="N243" s="36">
        <f>SUMIFS(СВЦЭМ!$G$34:$G$777,СВЦЭМ!$A$34:$A$777,$A243,СВЦЭМ!$B$33:$B$776,N$225)+'СЕТ СН'!$F$12</f>
        <v>0</v>
      </c>
      <c r="O243" s="36">
        <f>SUMIFS(СВЦЭМ!$G$34:$G$777,СВЦЭМ!$A$34:$A$777,$A243,СВЦЭМ!$B$33:$B$776,O$225)+'СЕТ СН'!$F$12</f>
        <v>0</v>
      </c>
      <c r="P243" s="36">
        <f>SUMIFS(СВЦЭМ!$G$34:$G$777,СВЦЭМ!$A$34:$A$777,$A243,СВЦЭМ!$B$33:$B$776,P$225)+'СЕТ СН'!$F$12</f>
        <v>0</v>
      </c>
      <c r="Q243" s="36">
        <f>SUMIFS(СВЦЭМ!$G$34:$G$777,СВЦЭМ!$A$34:$A$777,$A243,СВЦЭМ!$B$33:$B$776,Q$225)+'СЕТ СН'!$F$12</f>
        <v>0</v>
      </c>
      <c r="R243" s="36">
        <f>SUMIFS(СВЦЭМ!$G$34:$G$777,СВЦЭМ!$A$34:$A$777,$A243,СВЦЭМ!$B$33:$B$776,R$225)+'СЕТ СН'!$F$12</f>
        <v>0</v>
      </c>
      <c r="S243" s="36">
        <f>SUMIFS(СВЦЭМ!$G$34:$G$777,СВЦЭМ!$A$34:$A$777,$A243,СВЦЭМ!$B$33:$B$776,S$225)+'СЕТ СН'!$F$12</f>
        <v>0</v>
      </c>
      <c r="T243" s="36">
        <f>SUMIFS(СВЦЭМ!$G$34:$G$777,СВЦЭМ!$A$34:$A$777,$A243,СВЦЭМ!$B$33:$B$776,T$225)+'СЕТ СН'!$F$12</f>
        <v>0</v>
      </c>
      <c r="U243" s="36">
        <f>SUMIFS(СВЦЭМ!$G$34:$G$777,СВЦЭМ!$A$34:$A$777,$A243,СВЦЭМ!$B$33:$B$776,U$225)+'СЕТ СН'!$F$12</f>
        <v>0</v>
      </c>
      <c r="V243" s="36">
        <f>SUMIFS(СВЦЭМ!$G$34:$G$777,СВЦЭМ!$A$34:$A$777,$A243,СВЦЭМ!$B$33:$B$776,V$225)+'СЕТ СН'!$F$12</f>
        <v>0</v>
      </c>
      <c r="W243" s="36">
        <f>SUMIFS(СВЦЭМ!$G$34:$G$777,СВЦЭМ!$A$34:$A$777,$A243,СВЦЭМ!$B$33:$B$776,W$225)+'СЕТ СН'!$F$12</f>
        <v>0</v>
      </c>
      <c r="X243" s="36">
        <f>SUMIFS(СВЦЭМ!$G$34:$G$777,СВЦЭМ!$A$34:$A$777,$A243,СВЦЭМ!$B$33:$B$776,X$225)+'СЕТ СН'!$F$12</f>
        <v>0</v>
      </c>
      <c r="Y243" s="36">
        <f>SUMIFS(СВЦЭМ!$G$34:$G$777,СВЦЭМ!$A$34:$A$777,$A243,СВЦЭМ!$B$33:$B$776,Y$225)+'СЕТ СН'!$F$12</f>
        <v>0</v>
      </c>
    </row>
    <row r="244" spans="1:25" ht="15.75" hidden="1" x14ac:dyDescent="0.2">
      <c r="A244" s="35">
        <f t="shared" si="6"/>
        <v>43727</v>
      </c>
      <c r="B244" s="36">
        <f>SUMIFS(СВЦЭМ!$G$34:$G$777,СВЦЭМ!$A$34:$A$777,$A244,СВЦЭМ!$B$33:$B$776,B$225)+'СЕТ СН'!$F$12</f>
        <v>0</v>
      </c>
      <c r="C244" s="36">
        <f>SUMIFS(СВЦЭМ!$G$34:$G$777,СВЦЭМ!$A$34:$A$777,$A244,СВЦЭМ!$B$33:$B$776,C$225)+'СЕТ СН'!$F$12</f>
        <v>0</v>
      </c>
      <c r="D244" s="36">
        <f>SUMIFS(СВЦЭМ!$G$34:$G$777,СВЦЭМ!$A$34:$A$777,$A244,СВЦЭМ!$B$33:$B$776,D$225)+'СЕТ СН'!$F$12</f>
        <v>0</v>
      </c>
      <c r="E244" s="36">
        <f>SUMIFS(СВЦЭМ!$G$34:$G$777,СВЦЭМ!$A$34:$A$777,$A244,СВЦЭМ!$B$33:$B$776,E$225)+'СЕТ СН'!$F$12</f>
        <v>0</v>
      </c>
      <c r="F244" s="36">
        <f>SUMIFS(СВЦЭМ!$G$34:$G$777,СВЦЭМ!$A$34:$A$777,$A244,СВЦЭМ!$B$33:$B$776,F$225)+'СЕТ СН'!$F$12</f>
        <v>0</v>
      </c>
      <c r="G244" s="36">
        <f>SUMIFS(СВЦЭМ!$G$34:$G$777,СВЦЭМ!$A$34:$A$777,$A244,СВЦЭМ!$B$33:$B$776,G$225)+'СЕТ СН'!$F$12</f>
        <v>0</v>
      </c>
      <c r="H244" s="36">
        <f>SUMIFS(СВЦЭМ!$G$34:$G$777,СВЦЭМ!$A$34:$A$777,$A244,СВЦЭМ!$B$33:$B$776,H$225)+'СЕТ СН'!$F$12</f>
        <v>0</v>
      </c>
      <c r="I244" s="36">
        <f>SUMIFS(СВЦЭМ!$G$34:$G$777,СВЦЭМ!$A$34:$A$777,$A244,СВЦЭМ!$B$33:$B$776,I$225)+'СЕТ СН'!$F$12</f>
        <v>0</v>
      </c>
      <c r="J244" s="36">
        <f>SUMIFS(СВЦЭМ!$G$34:$G$777,СВЦЭМ!$A$34:$A$777,$A244,СВЦЭМ!$B$33:$B$776,J$225)+'СЕТ СН'!$F$12</f>
        <v>0</v>
      </c>
      <c r="K244" s="36">
        <f>SUMIFS(СВЦЭМ!$G$34:$G$777,СВЦЭМ!$A$34:$A$777,$A244,СВЦЭМ!$B$33:$B$776,K$225)+'СЕТ СН'!$F$12</f>
        <v>0</v>
      </c>
      <c r="L244" s="36">
        <f>SUMIFS(СВЦЭМ!$G$34:$G$777,СВЦЭМ!$A$34:$A$777,$A244,СВЦЭМ!$B$33:$B$776,L$225)+'СЕТ СН'!$F$12</f>
        <v>0</v>
      </c>
      <c r="M244" s="36">
        <f>SUMIFS(СВЦЭМ!$G$34:$G$777,СВЦЭМ!$A$34:$A$777,$A244,СВЦЭМ!$B$33:$B$776,M$225)+'СЕТ СН'!$F$12</f>
        <v>0</v>
      </c>
      <c r="N244" s="36">
        <f>SUMIFS(СВЦЭМ!$G$34:$G$777,СВЦЭМ!$A$34:$A$777,$A244,СВЦЭМ!$B$33:$B$776,N$225)+'СЕТ СН'!$F$12</f>
        <v>0</v>
      </c>
      <c r="O244" s="36">
        <f>SUMIFS(СВЦЭМ!$G$34:$G$777,СВЦЭМ!$A$34:$A$777,$A244,СВЦЭМ!$B$33:$B$776,O$225)+'СЕТ СН'!$F$12</f>
        <v>0</v>
      </c>
      <c r="P244" s="36">
        <f>SUMIFS(СВЦЭМ!$G$34:$G$777,СВЦЭМ!$A$34:$A$777,$A244,СВЦЭМ!$B$33:$B$776,P$225)+'СЕТ СН'!$F$12</f>
        <v>0</v>
      </c>
      <c r="Q244" s="36">
        <f>SUMIFS(СВЦЭМ!$G$34:$G$777,СВЦЭМ!$A$34:$A$777,$A244,СВЦЭМ!$B$33:$B$776,Q$225)+'СЕТ СН'!$F$12</f>
        <v>0</v>
      </c>
      <c r="R244" s="36">
        <f>SUMIFS(СВЦЭМ!$G$34:$G$777,СВЦЭМ!$A$34:$A$777,$A244,СВЦЭМ!$B$33:$B$776,R$225)+'СЕТ СН'!$F$12</f>
        <v>0</v>
      </c>
      <c r="S244" s="36">
        <f>SUMIFS(СВЦЭМ!$G$34:$G$777,СВЦЭМ!$A$34:$A$777,$A244,СВЦЭМ!$B$33:$B$776,S$225)+'СЕТ СН'!$F$12</f>
        <v>0</v>
      </c>
      <c r="T244" s="36">
        <f>SUMIFS(СВЦЭМ!$G$34:$G$777,СВЦЭМ!$A$34:$A$777,$A244,СВЦЭМ!$B$33:$B$776,T$225)+'СЕТ СН'!$F$12</f>
        <v>0</v>
      </c>
      <c r="U244" s="36">
        <f>SUMIFS(СВЦЭМ!$G$34:$G$777,СВЦЭМ!$A$34:$A$777,$A244,СВЦЭМ!$B$33:$B$776,U$225)+'СЕТ СН'!$F$12</f>
        <v>0</v>
      </c>
      <c r="V244" s="36">
        <f>SUMIFS(СВЦЭМ!$G$34:$G$777,СВЦЭМ!$A$34:$A$777,$A244,СВЦЭМ!$B$33:$B$776,V$225)+'СЕТ СН'!$F$12</f>
        <v>0</v>
      </c>
      <c r="W244" s="36">
        <f>SUMIFS(СВЦЭМ!$G$34:$G$777,СВЦЭМ!$A$34:$A$777,$A244,СВЦЭМ!$B$33:$B$776,W$225)+'СЕТ СН'!$F$12</f>
        <v>0</v>
      </c>
      <c r="X244" s="36">
        <f>SUMIFS(СВЦЭМ!$G$34:$G$777,СВЦЭМ!$A$34:$A$777,$A244,СВЦЭМ!$B$33:$B$776,X$225)+'СЕТ СН'!$F$12</f>
        <v>0</v>
      </c>
      <c r="Y244" s="36">
        <f>SUMIFS(СВЦЭМ!$G$34:$G$777,СВЦЭМ!$A$34:$A$777,$A244,СВЦЭМ!$B$33:$B$776,Y$225)+'СЕТ СН'!$F$12</f>
        <v>0</v>
      </c>
    </row>
    <row r="245" spans="1:25" ht="15.75" hidden="1" x14ac:dyDescent="0.2">
      <c r="A245" s="35">
        <f t="shared" si="6"/>
        <v>43728</v>
      </c>
      <c r="B245" s="36">
        <f>SUMIFS(СВЦЭМ!$G$34:$G$777,СВЦЭМ!$A$34:$A$777,$A245,СВЦЭМ!$B$33:$B$776,B$225)+'СЕТ СН'!$F$12</f>
        <v>0</v>
      </c>
      <c r="C245" s="36">
        <f>SUMIFS(СВЦЭМ!$G$34:$G$777,СВЦЭМ!$A$34:$A$777,$A245,СВЦЭМ!$B$33:$B$776,C$225)+'СЕТ СН'!$F$12</f>
        <v>0</v>
      </c>
      <c r="D245" s="36">
        <f>SUMIFS(СВЦЭМ!$G$34:$G$777,СВЦЭМ!$A$34:$A$777,$A245,СВЦЭМ!$B$33:$B$776,D$225)+'СЕТ СН'!$F$12</f>
        <v>0</v>
      </c>
      <c r="E245" s="36">
        <f>SUMIFS(СВЦЭМ!$G$34:$G$777,СВЦЭМ!$A$34:$A$777,$A245,СВЦЭМ!$B$33:$B$776,E$225)+'СЕТ СН'!$F$12</f>
        <v>0</v>
      </c>
      <c r="F245" s="36">
        <f>SUMIFS(СВЦЭМ!$G$34:$G$777,СВЦЭМ!$A$34:$A$777,$A245,СВЦЭМ!$B$33:$B$776,F$225)+'СЕТ СН'!$F$12</f>
        <v>0</v>
      </c>
      <c r="G245" s="36">
        <f>SUMIFS(СВЦЭМ!$G$34:$G$777,СВЦЭМ!$A$34:$A$777,$A245,СВЦЭМ!$B$33:$B$776,G$225)+'СЕТ СН'!$F$12</f>
        <v>0</v>
      </c>
      <c r="H245" s="36">
        <f>SUMIFS(СВЦЭМ!$G$34:$G$777,СВЦЭМ!$A$34:$A$777,$A245,СВЦЭМ!$B$33:$B$776,H$225)+'СЕТ СН'!$F$12</f>
        <v>0</v>
      </c>
      <c r="I245" s="36">
        <f>SUMIFS(СВЦЭМ!$G$34:$G$777,СВЦЭМ!$A$34:$A$777,$A245,СВЦЭМ!$B$33:$B$776,I$225)+'СЕТ СН'!$F$12</f>
        <v>0</v>
      </c>
      <c r="J245" s="36">
        <f>SUMIFS(СВЦЭМ!$G$34:$G$777,СВЦЭМ!$A$34:$A$777,$A245,СВЦЭМ!$B$33:$B$776,J$225)+'СЕТ СН'!$F$12</f>
        <v>0</v>
      </c>
      <c r="K245" s="36">
        <f>SUMIFS(СВЦЭМ!$G$34:$G$777,СВЦЭМ!$A$34:$A$777,$A245,СВЦЭМ!$B$33:$B$776,K$225)+'СЕТ СН'!$F$12</f>
        <v>0</v>
      </c>
      <c r="L245" s="36">
        <f>SUMIFS(СВЦЭМ!$G$34:$G$777,СВЦЭМ!$A$34:$A$777,$A245,СВЦЭМ!$B$33:$B$776,L$225)+'СЕТ СН'!$F$12</f>
        <v>0</v>
      </c>
      <c r="M245" s="36">
        <f>SUMIFS(СВЦЭМ!$G$34:$G$777,СВЦЭМ!$A$34:$A$777,$A245,СВЦЭМ!$B$33:$B$776,M$225)+'СЕТ СН'!$F$12</f>
        <v>0</v>
      </c>
      <c r="N245" s="36">
        <f>SUMIFS(СВЦЭМ!$G$34:$G$777,СВЦЭМ!$A$34:$A$777,$A245,СВЦЭМ!$B$33:$B$776,N$225)+'СЕТ СН'!$F$12</f>
        <v>0</v>
      </c>
      <c r="O245" s="36">
        <f>SUMIFS(СВЦЭМ!$G$34:$G$777,СВЦЭМ!$A$34:$A$777,$A245,СВЦЭМ!$B$33:$B$776,O$225)+'СЕТ СН'!$F$12</f>
        <v>0</v>
      </c>
      <c r="P245" s="36">
        <f>SUMIFS(СВЦЭМ!$G$34:$G$777,СВЦЭМ!$A$34:$A$777,$A245,СВЦЭМ!$B$33:$B$776,P$225)+'СЕТ СН'!$F$12</f>
        <v>0</v>
      </c>
      <c r="Q245" s="36">
        <f>SUMIFS(СВЦЭМ!$G$34:$G$777,СВЦЭМ!$A$34:$A$777,$A245,СВЦЭМ!$B$33:$B$776,Q$225)+'СЕТ СН'!$F$12</f>
        <v>0</v>
      </c>
      <c r="R245" s="36">
        <f>SUMIFS(СВЦЭМ!$G$34:$G$777,СВЦЭМ!$A$34:$A$777,$A245,СВЦЭМ!$B$33:$B$776,R$225)+'СЕТ СН'!$F$12</f>
        <v>0</v>
      </c>
      <c r="S245" s="36">
        <f>SUMIFS(СВЦЭМ!$G$34:$G$777,СВЦЭМ!$A$34:$A$777,$A245,СВЦЭМ!$B$33:$B$776,S$225)+'СЕТ СН'!$F$12</f>
        <v>0</v>
      </c>
      <c r="T245" s="36">
        <f>SUMIFS(СВЦЭМ!$G$34:$G$777,СВЦЭМ!$A$34:$A$777,$A245,СВЦЭМ!$B$33:$B$776,T$225)+'СЕТ СН'!$F$12</f>
        <v>0</v>
      </c>
      <c r="U245" s="36">
        <f>SUMIFS(СВЦЭМ!$G$34:$G$777,СВЦЭМ!$A$34:$A$777,$A245,СВЦЭМ!$B$33:$B$776,U$225)+'СЕТ СН'!$F$12</f>
        <v>0</v>
      </c>
      <c r="V245" s="36">
        <f>SUMIFS(СВЦЭМ!$G$34:$G$777,СВЦЭМ!$A$34:$A$777,$A245,СВЦЭМ!$B$33:$B$776,V$225)+'СЕТ СН'!$F$12</f>
        <v>0</v>
      </c>
      <c r="W245" s="36">
        <f>SUMIFS(СВЦЭМ!$G$34:$G$777,СВЦЭМ!$A$34:$A$777,$A245,СВЦЭМ!$B$33:$B$776,W$225)+'СЕТ СН'!$F$12</f>
        <v>0</v>
      </c>
      <c r="X245" s="36">
        <f>SUMIFS(СВЦЭМ!$G$34:$G$777,СВЦЭМ!$A$34:$A$777,$A245,СВЦЭМ!$B$33:$B$776,X$225)+'СЕТ СН'!$F$12</f>
        <v>0</v>
      </c>
      <c r="Y245" s="36">
        <f>SUMIFS(СВЦЭМ!$G$34:$G$777,СВЦЭМ!$A$34:$A$777,$A245,СВЦЭМ!$B$33:$B$776,Y$225)+'СЕТ СН'!$F$12</f>
        <v>0</v>
      </c>
    </row>
    <row r="246" spans="1:25" ht="15.75" hidden="1" x14ac:dyDescent="0.2">
      <c r="A246" s="35">
        <f t="shared" si="6"/>
        <v>43729</v>
      </c>
      <c r="B246" s="36">
        <f>SUMIFS(СВЦЭМ!$G$34:$G$777,СВЦЭМ!$A$34:$A$777,$A246,СВЦЭМ!$B$33:$B$776,B$225)+'СЕТ СН'!$F$12</f>
        <v>0</v>
      </c>
      <c r="C246" s="36">
        <f>SUMIFS(СВЦЭМ!$G$34:$G$777,СВЦЭМ!$A$34:$A$777,$A246,СВЦЭМ!$B$33:$B$776,C$225)+'СЕТ СН'!$F$12</f>
        <v>0</v>
      </c>
      <c r="D246" s="36">
        <f>SUMIFS(СВЦЭМ!$G$34:$G$777,СВЦЭМ!$A$34:$A$777,$A246,СВЦЭМ!$B$33:$B$776,D$225)+'СЕТ СН'!$F$12</f>
        <v>0</v>
      </c>
      <c r="E246" s="36">
        <f>SUMIFS(СВЦЭМ!$G$34:$G$777,СВЦЭМ!$A$34:$A$777,$A246,СВЦЭМ!$B$33:$B$776,E$225)+'СЕТ СН'!$F$12</f>
        <v>0</v>
      </c>
      <c r="F246" s="36">
        <f>SUMIFS(СВЦЭМ!$G$34:$G$777,СВЦЭМ!$A$34:$A$777,$A246,СВЦЭМ!$B$33:$B$776,F$225)+'СЕТ СН'!$F$12</f>
        <v>0</v>
      </c>
      <c r="G246" s="36">
        <f>SUMIFS(СВЦЭМ!$G$34:$G$777,СВЦЭМ!$A$34:$A$777,$A246,СВЦЭМ!$B$33:$B$776,G$225)+'СЕТ СН'!$F$12</f>
        <v>0</v>
      </c>
      <c r="H246" s="36">
        <f>SUMIFS(СВЦЭМ!$G$34:$G$777,СВЦЭМ!$A$34:$A$777,$A246,СВЦЭМ!$B$33:$B$776,H$225)+'СЕТ СН'!$F$12</f>
        <v>0</v>
      </c>
      <c r="I246" s="36">
        <f>SUMIFS(СВЦЭМ!$G$34:$G$777,СВЦЭМ!$A$34:$A$777,$A246,СВЦЭМ!$B$33:$B$776,I$225)+'СЕТ СН'!$F$12</f>
        <v>0</v>
      </c>
      <c r="J246" s="36">
        <f>SUMIFS(СВЦЭМ!$G$34:$G$777,СВЦЭМ!$A$34:$A$777,$A246,СВЦЭМ!$B$33:$B$776,J$225)+'СЕТ СН'!$F$12</f>
        <v>0</v>
      </c>
      <c r="K246" s="36">
        <f>SUMIFS(СВЦЭМ!$G$34:$G$777,СВЦЭМ!$A$34:$A$777,$A246,СВЦЭМ!$B$33:$B$776,K$225)+'СЕТ СН'!$F$12</f>
        <v>0</v>
      </c>
      <c r="L246" s="36">
        <f>SUMIFS(СВЦЭМ!$G$34:$G$777,СВЦЭМ!$A$34:$A$777,$A246,СВЦЭМ!$B$33:$B$776,L$225)+'СЕТ СН'!$F$12</f>
        <v>0</v>
      </c>
      <c r="M246" s="36">
        <f>SUMIFS(СВЦЭМ!$G$34:$G$777,СВЦЭМ!$A$34:$A$777,$A246,СВЦЭМ!$B$33:$B$776,M$225)+'СЕТ СН'!$F$12</f>
        <v>0</v>
      </c>
      <c r="N246" s="36">
        <f>SUMIFS(СВЦЭМ!$G$34:$G$777,СВЦЭМ!$A$34:$A$777,$A246,СВЦЭМ!$B$33:$B$776,N$225)+'СЕТ СН'!$F$12</f>
        <v>0</v>
      </c>
      <c r="O246" s="36">
        <f>SUMIFS(СВЦЭМ!$G$34:$G$777,СВЦЭМ!$A$34:$A$777,$A246,СВЦЭМ!$B$33:$B$776,O$225)+'СЕТ СН'!$F$12</f>
        <v>0</v>
      </c>
      <c r="P246" s="36">
        <f>SUMIFS(СВЦЭМ!$G$34:$G$777,СВЦЭМ!$A$34:$A$777,$A246,СВЦЭМ!$B$33:$B$776,P$225)+'СЕТ СН'!$F$12</f>
        <v>0</v>
      </c>
      <c r="Q246" s="36">
        <f>SUMIFS(СВЦЭМ!$G$34:$G$777,СВЦЭМ!$A$34:$A$777,$A246,СВЦЭМ!$B$33:$B$776,Q$225)+'СЕТ СН'!$F$12</f>
        <v>0</v>
      </c>
      <c r="R246" s="36">
        <f>SUMIFS(СВЦЭМ!$G$34:$G$777,СВЦЭМ!$A$34:$A$777,$A246,СВЦЭМ!$B$33:$B$776,R$225)+'СЕТ СН'!$F$12</f>
        <v>0</v>
      </c>
      <c r="S246" s="36">
        <f>SUMIFS(СВЦЭМ!$G$34:$G$777,СВЦЭМ!$A$34:$A$777,$A246,СВЦЭМ!$B$33:$B$776,S$225)+'СЕТ СН'!$F$12</f>
        <v>0</v>
      </c>
      <c r="T246" s="36">
        <f>SUMIFS(СВЦЭМ!$G$34:$G$777,СВЦЭМ!$A$34:$A$777,$A246,СВЦЭМ!$B$33:$B$776,T$225)+'СЕТ СН'!$F$12</f>
        <v>0</v>
      </c>
      <c r="U246" s="36">
        <f>SUMIFS(СВЦЭМ!$G$34:$G$777,СВЦЭМ!$A$34:$A$777,$A246,СВЦЭМ!$B$33:$B$776,U$225)+'СЕТ СН'!$F$12</f>
        <v>0</v>
      </c>
      <c r="V246" s="36">
        <f>SUMIFS(СВЦЭМ!$G$34:$G$777,СВЦЭМ!$A$34:$A$777,$A246,СВЦЭМ!$B$33:$B$776,V$225)+'СЕТ СН'!$F$12</f>
        <v>0</v>
      </c>
      <c r="W246" s="36">
        <f>SUMIFS(СВЦЭМ!$G$34:$G$777,СВЦЭМ!$A$34:$A$777,$A246,СВЦЭМ!$B$33:$B$776,W$225)+'СЕТ СН'!$F$12</f>
        <v>0</v>
      </c>
      <c r="X246" s="36">
        <f>SUMIFS(СВЦЭМ!$G$34:$G$777,СВЦЭМ!$A$34:$A$777,$A246,СВЦЭМ!$B$33:$B$776,X$225)+'СЕТ СН'!$F$12</f>
        <v>0</v>
      </c>
      <c r="Y246" s="36">
        <f>SUMIFS(СВЦЭМ!$G$34:$G$777,СВЦЭМ!$A$34:$A$777,$A246,СВЦЭМ!$B$33:$B$776,Y$225)+'СЕТ СН'!$F$12</f>
        <v>0</v>
      </c>
    </row>
    <row r="247" spans="1:25" ht="15.75" hidden="1" x14ac:dyDescent="0.2">
      <c r="A247" s="35">
        <f t="shared" si="6"/>
        <v>43730</v>
      </c>
      <c r="B247" s="36">
        <f>SUMIFS(СВЦЭМ!$G$34:$G$777,СВЦЭМ!$A$34:$A$777,$A247,СВЦЭМ!$B$33:$B$776,B$225)+'СЕТ СН'!$F$12</f>
        <v>0</v>
      </c>
      <c r="C247" s="36">
        <f>SUMIFS(СВЦЭМ!$G$34:$G$777,СВЦЭМ!$A$34:$A$777,$A247,СВЦЭМ!$B$33:$B$776,C$225)+'СЕТ СН'!$F$12</f>
        <v>0</v>
      </c>
      <c r="D247" s="36">
        <f>SUMIFS(СВЦЭМ!$G$34:$G$777,СВЦЭМ!$A$34:$A$777,$A247,СВЦЭМ!$B$33:$B$776,D$225)+'СЕТ СН'!$F$12</f>
        <v>0</v>
      </c>
      <c r="E247" s="36">
        <f>SUMIFS(СВЦЭМ!$G$34:$G$777,СВЦЭМ!$A$34:$A$777,$A247,СВЦЭМ!$B$33:$B$776,E$225)+'СЕТ СН'!$F$12</f>
        <v>0</v>
      </c>
      <c r="F247" s="36">
        <f>SUMIFS(СВЦЭМ!$G$34:$G$777,СВЦЭМ!$A$34:$A$777,$A247,СВЦЭМ!$B$33:$B$776,F$225)+'СЕТ СН'!$F$12</f>
        <v>0</v>
      </c>
      <c r="G247" s="36">
        <f>SUMIFS(СВЦЭМ!$G$34:$G$777,СВЦЭМ!$A$34:$A$777,$A247,СВЦЭМ!$B$33:$B$776,G$225)+'СЕТ СН'!$F$12</f>
        <v>0</v>
      </c>
      <c r="H247" s="36">
        <f>SUMIFS(СВЦЭМ!$G$34:$G$777,СВЦЭМ!$A$34:$A$777,$A247,СВЦЭМ!$B$33:$B$776,H$225)+'СЕТ СН'!$F$12</f>
        <v>0</v>
      </c>
      <c r="I247" s="36">
        <f>SUMIFS(СВЦЭМ!$G$34:$G$777,СВЦЭМ!$A$34:$A$777,$A247,СВЦЭМ!$B$33:$B$776,I$225)+'СЕТ СН'!$F$12</f>
        <v>0</v>
      </c>
      <c r="J247" s="36">
        <f>SUMIFS(СВЦЭМ!$G$34:$G$777,СВЦЭМ!$A$34:$A$777,$A247,СВЦЭМ!$B$33:$B$776,J$225)+'СЕТ СН'!$F$12</f>
        <v>0</v>
      </c>
      <c r="K247" s="36">
        <f>SUMIFS(СВЦЭМ!$G$34:$G$777,СВЦЭМ!$A$34:$A$777,$A247,СВЦЭМ!$B$33:$B$776,K$225)+'СЕТ СН'!$F$12</f>
        <v>0</v>
      </c>
      <c r="L247" s="36">
        <f>SUMIFS(СВЦЭМ!$G$34:$G$777,СВЦЭМ!$A$34:$A$777,$A247,СВЦЭМ!$B$33:$B$776,L$225)+'СЕТ СН'!$F$12</f>
        <v>0</v>
      </c>
      <c r="M247" s="36">
        <f>SUMIFS(СВЦЭМ!$G$34:$G$777,СВЦЭМ!$A$34:$A$777,$A247,СВЦЭМ!$B$33:$B$776,M$225)+'СЕТ СН'!$F$12</f>
        <v>0</v>
      </c>
      <c r="N247" s="36">
        <f>SUMIFS(СВЦЭМ!$G$34:$G$777,СВЦЭМ!$A$34:$A$777,$A247,СВЦЭМ!$B$33:$B$776,N$225)+'СЕТ СН'!$F$12</f>
        <v>0</v>
      </c>
      <c r="O247" s="36">
        <f>SUMIFS(СВЦЭМ!$G$34:$G$777,СВЦЭМ!$A$34:$A$777,$A247,СВЦЭМ!$B$33:$B$776,O$225)+'СЕТ СН'!$F$12</f>
        <v>0</v>
      </c>
      <c r="P247" s="36">
        <f>SUMIFS(СВЦЭМ!$G$34:$G$777,СВЦЭМ!$A$34:$A$777,$A247,СВЦЭМ!$B$33:$B$776,P$225)+'СЕТ СН'!$F$12</f>
        <v>0</v>
      </c>
      <c r="Q247" s="36">
        <f>SUMIFS(СВЦЭМ!$G$34:$G$777,СВЦЭМ!$A$34:$A$777,$A247,СВЦЭМ!$B$33:$B$776,Q$225)+'СЕТ СН'!$F$12</f>
        <v>0</v>
      </c>
      <c r="R247" s="36">
        <f>SUMIFS(СВЦЭМ!$G$34:$G$777,СВЦЭМ!$A$34:$A$777,$A247,СВЦЭМ!$B$33:$B$776,R$225)+'СЕТ СН'!$F$12</f>
        <v>0</v>
      </c>
      <c r="S247" s="36">
        <f>SUMIFS(СВЦЭМ!$G$34:$G$777,СВЦЭМ!$A$34:$A$777,$A247,СВЦЭМ!$B$33:$B$776,S$225)+'СЕТ СН'!$F$12</f>
        <v>0</v>
      </c>
      <c r="T247" s="36">
        <f>SUMIFS(СВЦЭМ!$G$34:$G$777,СВЦЭМ!$A$34:$A$777,$A247,СВЦЭМ!$B$33:$B$776,T$225)+'СЕТ СН'!$F$12</f>
        <v>0</v>
      </c>
      <c r="U247" s="36">
        <f>SUMIFS(СВЦЭМ!$G$34:$G$777,СВЦЭМ!$A$34:$A$777,$A247,СВЦЭМ!$B$33:$B$776,U$225)+'СЕТ СН'!$F$12</f>
        <v>0</v>
      </c>
      <c r="V247" s="36">
        <f>SUMIFS(СВЦЭМ!$G$34:$G$777,СВЦЭМ!$A$34:$A$777,$A247,СВЦЭМ!$B$33:$B$776,V$225)+'СЕТ СН'!$F$12</f>
        <v>0</v>
      </c>
      <c r="W247" s="36">
        <f>SUMIFS(СВЦЭМ!$G$34:$G$777,СВЦЭМ!$A$34:$A$777,$A247,СВЦЭМ!$B$33:$B$776,W$225)+'СЕТ СН'!$F$12</f>
        <v>0</v>
      </c>
      <c r="X247" s="36">
        <f>SUMIFS(СВЦЭМ!$G$34:$G$777,СВЦЭМ!$A$34:$A$777,$A247,СВЦЭМ!$B$33:$B$776,X$225)+'СЕТ СН'!$F$12</f>
        <v>0</v>
      </c>
      <c r="Y247" s="36">
        <f>SUMIFS(СВЦЭМ!$G$34:$G$777,СВЦЭМ!$A$34:$A$777,$A247,СВЦЭМ!$B$33:$B$776,Y$225)+'СЕТ СН'!$F$12</f>
        <v>0</v>
      </c>
    </row>
    <row r="248" spans="1:25" ht="15.75" hidden="1" x14ac:dyDescent="0.2">
      <c r="A248" s="35">
        <f t="shared" si="6"/>
        <v>43731</v>
      </c>
      <c r="B248" s="36">
        <f>SUMIFS(СВЦЭМ!$G$34:$G$777,СВЦЭМ!$A$34:$A$777,$A248,СВЦЭМ!$B$33:$B$776,B$225)+'СЕТ СН'!$F$12</f>
        <v>0</v>
      </c>
      <c r="C248" s="36">
        <f>SUMIFS(СВЦЭМ!$G$34:$G$777,СВЦЭМ!$A$34:$A$777,$A248,СВЦЭМ!$B$33:$B$776,C$225)+'СЕТ СН'!$F$12</f>
        <v>0</v>
      </c>
      <c r="D248" s="36">
        <f>SUMIFS(СВЦЭМ!$G$34:$G$777,СВЦЭМ!$A$34:$A$777,$A248,СВЦЭМ!$B$33:$B$776,D$225)+'СЕТ СН'!$F$12</f>
        <v>0</v>
      </c>
      <c r="E248" s="36">
        <f>SUMIFS(СВЦЭМ!$G$34:$G$777,СВЦЭМ!$A$34:$A$777,$A248,СВЦЭМ!$B$33:$B$776,E$225)+'СЕТ СН'!$F$12</f>
        <v>0</v>
      </c>
      <c r="F248" s="36">
        <f>SUMIFS(СВЦЭМ!$G$34:$G$777,СВЦЭМ!$A$34:$A$777,$A248,СВЦЭМ!$B$33:$B$776,F$225)+'СЕТ СН'!$F$12</f>
        <v>0</v>
      </c>
      <c r="G248" s="36">
        <f>SUMIFS(СВЦЭМ!$G$34:$G$777,СВЦЭМ!$A$34:$A$777,$A248,СВЦЭМ!$B$33:$B$776,G$225)+'СЕТ СН'!$F$12</f>
        <v>0</v>
      </c>
      <c r="H248" s="36">
        <f>SUMIFS(СВЦЭМ!$G$34:$G$777,СВЦЭМ!$A$34:$A$777,$A248,СВЦЭМ!$B$33:$B$776,H$225)+'СЕТ СН'!$F$12</f>
        <v>0</v>
      </c>
      <c r="I248" s="36">
        <f>SUMIFS(СВЦЭМ!$G$34:$G$777,СВЦЭМ!$A$34:$A$777,$A248,СВЦЭМ!$B$33:$B$776,I$225)+'СЕТ СН'!$F$12</f>
        <v>0</v>
      </c>
      <c r="J248" s="36">
        <f>SUMIFS(СВЦЭМ!$G$34:$G$777,СВЦЭМ!$A$34:$A$777,$A248,СВЦЭМ!$B$33:$B$776,J$225)+'СЕТ СН'!$F$12</f>
        <v>0</v>
      </c>
      <c r="K248" s="36">
        <f>SUMIFS(СВЦЭМ!$G$34:$G$777,СВЦЭМ!$A$34:$A$777,$A248,СВЦЭМ!$B$33:$B$776,K$225)+'СЕТ СН'!$F$12</f>
        <v>0</v>
      </c>
      <c r="L248" s="36">
        <f>SUMIFS(СВЦЭМ!$G$34:$G$777,СВЦЭМ!$A$34:$A$777,$A248,СВЦЭМ!$B$33:$B$776,L$225)+'СЕТ СН'!$F$12</f>
        <v>0</v>
      </c>
      <c r="M248" s="36">
        <f>SUMIFS(СВЦЭМ!$G$34:$G$777,СВЦЭМ!$A$34:$A$777,$A248,СВЦЭМ!$B$33:$B$776,M$225)+'СЕТ СН'!$F$12</f>
        <v>0</v>
      </c>
      <c r="N248" s="36">
        <f>SUMIFS(СВЦЭМ!$G$34:$G$777,СВЦЭМ!$A$34:$A$777,$A248,СВЦЭМ!$B$33:$B$776,N$225)+'СЕТ СН'!$F$12</f>
        <v>0</v>
      </c>
      <c r="O248" s="36">
        <f>SUMIFS(СВЦЭМ!$G$34:$G$777,СВЦЭМ!$A$34:$A$777,$A248,СВЦЭМ!$B$33:$B$776,O$225)+'СЕТ СН'!$F$12</f>
        <v>0</v>
      </c>
      <c r="P248" s="36">
        <f>SUMIFS(СВЦЭМ!$G$34:$G$777,СВЦЭМ!$A$34:$A$777,$A248,СВЦЭМ!$B$33:$B$776,P$225)+'СЕТ СН'!$F$12</f>
        <v>0</v>
      </c>
      <c r="Q248" s="36">
        <f>SUMIFS(СВЦЭМ!$G$34:$G$777,СВЦЭМ!$A$34:$A$777,$A248,СВЦЭМ!$B$33:$B$776,Q$225)+'СЕТ СН'!$F$12</f>
        <v>0</v>
      </c>
      <c r="R248" s="36">
        <f>SUMIFS(СВЦЭМ!$G$34:$G$777,СВЦЭМ!$A$34:$A$777,$A248,СВЦЭМ!$B$33:$B$776,R$225)+'СЕТ СН'!$F$12</f>
        <v>0</v>
      </c>
      <c r="S248" s="36">
        <f>SUMIFS(СВЦЭМ!$G$34:$G$777,СВЦЭМ!$A$34:$A$777,$A248,СВЦЭМ!$B$33:$B$776,S$225)+'СЕТ СН'!$F$12</f>
        <v>0</v>
      </c>
      <c r="T248" s="36">
        <f>SUMIFS(СВЦЭМ!$G$34:$G$777,СВЦЭМ!$A$34:$A$777,$A248,СВЦЭМ!$B$33:$B$776,T$225)+'СЕТ СН'!$F$12</f>
        <v>0</v>
      </c>
      <c r="U248" s="36">
        <f>SUMIFS(СВЦЭМ!$G$34:$G$777,СВЦЭМ!$A$34:$A$777,$A248,СВЦЭМ!$B$33:$B$776,U$225)+'СЕТ СН'!$F$12</f>
        <v>0</v>
      </c>
      <c r="V248" s="36">
        <f>SUMIFS(СВЦЭМ!$G$34:$G$777,СВЦЭМ!$A$34:$A$777,$A248,СВЦЭМ!$B$33:$B$776,V$225)+'СЕТ СН'!$F$12</f>
        <v>0</v>
      </c>
      <c r="W248" s="36">
        <f>SUMIFS(СВЦЭМ!$G$34:$G$777,СВЦЭМ!$A$34:$A$777,$A248,СВЦЭМ!$B$33:$B$776,W$225)+'СЕТ СН'!$F$12</f>
        <v>0</v>
      </c>
      <c r="X248" s="36">
        <f>SUMIFS(СВЦЭМ!$G$34:$G$777,СВЦЭМ!$A$34:$A$777,$A248,СВЦЭМ!$B$33:$B$776,X$225)+'СЕТ СН'!$F$12</f>
        <v>0</v>
      </c>
      <c r="Y248" s="36">
        <f>SUMIFS(СВЦЭМ!$G$34:$G$777,СВЦЭМ!$A$34:$A$777,$A248,СВЦЭМ!$B$33:$B$776,Y$225)+'СЕТ СН'!$F$12</f>
        <v>0</v>
      </c>
    </row>
    <row r="249" spans="1:25" ht="15.75" hidden="1" x14ac:dyDescent="0.2">
      <c r="A249" s="35">
        <f t="shared" si="6"/>
        <v>43732</v>
      </c>
      <c r="B249" s="36">
        <f>SUMIFS(СВЦЭМ!$G$34:$G$777,СВЦЭМ!$A$34:$A$777,$A249,СВЦЭМ!$B$33:$B$776,B$225)+'СЕТ СН'!$F$12</f>
        <v>0</v>
      </c>
      <c r="C249" s="36">
        <f>SUMIFS(СВЦЭМ!$G$34:$G$777,СВЦЭМ!$A$34:$A$777,$A249,СВЦЭМ!$B$33:$B$776,C$225)+'СЕТ СН'!$F$12</f>
        <v>0</v>
      </c>
      <c r="D249" s="36">
        <f>SUMIFS(СВЦЭМ!$G$34:$G$777,СВЦЭМ!$A$34:$A$777,$A249,СВЦЭМ!$B$33:$B$776,D$225)+'СЕТ СН'!$F$12</f>
        <v>0</v>
      </c>
      <c r="E249" s="36">
        <f>SUMIFS(СВЦЭМ!$G$34:$G$777,СВЦЭМ!$A$34:$A$777,$A249,СВЦЭМ!$B$33:$B$776,E$225)+'СЕТ СН'!$F$12</f>
        <v>0</v>
      </c>
      <c r="F249" s="36">
        <f>SUMIFS(СВЦЭМ!$G$34:$G$777,СВЦЭМ!$A$34:$A$777,$A249,СВЦЭМ!$B$33:$B$776,F$225)+'СЕТ СН'!$F$12</f>
        <v>0</v>
      </c>
      <c r="G249" s="36">
        <f>SUMIFS(СВЦЭМ!$G$34:$G$777,СВЦЭМ!$A$34:$A$777,$A249,СВЦЭМ!$B$33:$B$776,G$225)+'СЕТ СН'!$F$12</f>
        <v>0</v>
      </c>
      <c r="H249" s="36">
        <f>SUMIFS(СВЦЭМ!$G$34:$G$777,СВЦЭМ!$A$34:$A$777,$A249,СВЦЭМ!$B$33:$B$776,H$225)+'СЕТ СН'!$F$12</f>
        <v>0</v>
      </c>
      <c r="I249" s="36">
        <f>SUMIFS(СВЦЭМ!$G$34:$G$777,СВЦЭМ!$A$34:$A$777,$A249,СВЦЭМ!$B$33:$B$776,I$225)+'СЕТ СН'!$F$12</f>
        <v>0</v>
      </c>
      <c r="J249" s="36">
        <f>SUMIFS(СВЦЭМ!$G$34:$G$777,СВЦЭМ!$A$34:$A$777,$A249,СВЦЭМ!$B$33:$B$776,J$225)+'СЕТ СН'!$F$12</f>
        <v>0</v>
      </c>
      <c r="K249" s="36">
        <f>SUMIFS(СВЦЭМ!$G$34:$G$777,СВЦЭМ!$A$34:$A$777,$A249,СВЦЭМ!$B$33:$B$776,K$225)+'СЕТ СН'!$F$12</f>
        <v>0</v>
      </c>
      <c r="L249" s="36">
        <f>SUMIFS(СВЦЭМ!$G$34:$G$777,СВЦЭМ!$A$34:$A$777,$A249,СВЦЭМ!$B$33:$B$776,L$225)+'СЕТ СН'!$F$12</f>
        <v>0</v>
      </c>
      <c r="M249" s="36">
        <f>SUMIFS(СВЦЭМ!$G$34:$G$777,СВЦЭМ!$A$34:$A$777,$A249,СВЦЭМ!$B$33:$B$776,M$225)+'СЕТ СН'!$F$12</f>
        <v>0</v>
      </c>
      <c r="N249" s="36">
        <f>SUMIFS(СВЦЭМ!$G$34:$G$777,СВЦЭМ!$A$34:$A$777,$A249,СВЦЭМ!$B$33:$B$776,N$225)+'СЕТ СН'!$F$12</f>
        <v>0</v>
      </c>
      <c r="O249" s="36">
        <f>SUMIFS(СВЦЭМ!$G$34:$G$777,СВЦЭМ!$A$34:$A$777,$A249,СВЦЭМ!$B$33:$B$776,O$225)+'СЕТ СН'!$F$12</f>
        <v>0</v>
      </c>
      <c r="P249" s="36">
        <f>SUMIFS(СВЦЭМ!$G$34:$G$777,СВЦЭМ!$A$34:$A$777,$A249,СВЦЭМ!$B$33:$B$776,P$225)+'СЕТ СН'!$F$12</f>
        <v>0</v>
      </c>
      <c r="Q249" s="36">
        <f>SUMIFS(СВЦЭМ!$G$34:$G$777,СВЦЭМ!$A$34:$A$777,$A249,СВЦЭМ!$B$33:$B$776,Q$225)+'СЕТ СН'!$F$12</f>
        <v>0</v>
      </c>
      <c r="R249" s="36">
        <f>SUMIFS(СВЦЭМ!$G$34:$G$777,СВЦЭМ!$A$34:$A$777,$A249,СВЦЭМ!$B$33:$B$776,R$225)+'СЕТ СН'!$F$12</f>
        <v>0</v>
      </c>
      <c r="S249" s="36">
        <f>SUMIFS(СВЦЭМ!$G$34:$G$777,СВЦЭМ!$A$34:$A$777,$A249,СВЦЭМ!$B$33:$B$776,S$225)+'СЕТ СН'!$F$12</f>
        <v>0</v>
      </c>
      <c r="T249" s="36">
        <f>SUMIFS(СВЦЭМ!$G$34:$G$777,СВЦЭМ!$A$34:$A$777,$A249,СВЦЭМ!$B$33:$B$776,T$225)+'СЕТ СН'!$F$12</f>
        <v>0</v>
      </c>
      <c r="U249" s="36">
        <f>SUMIFS(СВЦЭМ!$G$34:$G$777,СВЦЭМ!$A$34:$A$777,$A249,СВЦЭМ!$B$33:$B$776,U$225)+'СЕТ СН'!$F$12</f>
        <v>0</v>
      </c>
      <c r="V249" s="36">
        <f>SUMIFS(СВЦЭМ!$G$34:$G$777,СВЦЭМ!$A$34:$A$777,$A249,СВЦЭМ!$B$33:$B$776,V$225)+'СЕТ СН'!$F$12</f>
        <v>0</v>
      </c>
      <c r="W249" s="36">
        <f>SUMIFS(СВЦЭМ!$G$34:$G$777,СВЦЭМ!$A$34:$A$777,$A249,СВЦЭМ!$B$33:$B$776,W$225)+'СЕТ СН'!$F$12</f>
        <v>0</v>
      </c>
      <c r="X249" s="36">
        <f>SUMIFS(СВЦЭМ!$G$34:$G$777,СВЦЭМ!$A$34:$A$777,$A249,СВЦЭМ!$B$33:$B$776,X$225)+'СЕТ СН'!$F$12</f>
        <v>0</v>
      </c>
      <c r="Y249" s="36">
        <f>SUMIFS(СВЦЭМ!$G$34:$G$777,СВЦЭМ!$A$34:$A$777,$A249,СВЦЭМ!$B$33:$B$776,Y$225)+'СЕТ СН'!$F$12</f>
        <v>0</v>
      </c>
    </row>
    <row r="250" spans="1:25" ht="15.75" hidden="1" x14ac:dyDescent="0.2">
      <c r="A250" s="35">
        <f t="shared" si="6"/>
        <v>43733</v>
      </c>
      <c r="B250" s="36">
        <f>SUMIFS(СВЦЭМ!$G$34:$G$777,СВЦЭМ!$A$34:$A$777,$A250,СВЦЭМ!$B$33:$B$776,B$225)+'СЕТ СН'!$F$12</f>
        <v>0</v>
      </c>
      <c r="C250" s="36">
        <f>SUMIFS(СВЦЭМ!$G$34:$G$777,СВЦЭМ!$A$34:$A$777,$A250,СВЦЭМ!$B$33:$B$776,C$225)+'СЕТ СН'!$F$12</f>
        <v>0</v>
      </c>
      <c r="D250" s="36">
        <f>SUMIFS(СВЦЭМ!$G$34:$G$777,СВЦЭМ!$A$34:$A$777,$A250,СВЦЭМ!$B$33:$B$776,D$225)+'СЕТ СН'!$F$12</f>
        <v>0</v>
      </c>
      <c r="E250" s="36">
        <f>SUMIFS(СВЦЭМ!$G$34:$G$777,СВЦЭМ!$A$34:$A$777,$A250,СВЦЭМ!$B$33:$B$776,E$225)+'СЕТ СН'!$F$12</f>
        <v>0</v>
      </c>
      <c r="F250" s="36">
        <f>SUMIFS(СВЦЭМ!$G$34:$G$777,СВЦЭМ!$A$34:$A$777,$A250,СВЦЭМ!$B$33:$B$776,F$225)+'СЕТ СН'!$F$12</f>
        <v>0</v>
      </c>
      <c r="G250" s="36">
        <f>SUMIFS(СВЦЭМ!$G$34:$G$777,СВЦЭМ!$A$34:$A$777,$A250,СВЦЭМ!$B$33:$B$776,G$225)+'СЕТ СН'!$F$12</f>
        <v>0</v>
      </c>
      <c r="H250" s="36">
        <f>SUMIFS(СВЦЭМ!$G$34:$G$777,СВЦЭМ!$A$34:$A$777,$A250,СВЦЭМ!$B$33:$B$776,H$225)+'СЕТ СН'!$F$12</f>
        <v>0</v>
      </c>
      <c r="I250" s="36">
        <f>SUMIFS(СВЦЭМ!$G$34:$G$777,СВЦЭМ!$A$34:$A$777,$A250,СВЦЭМ!$B$33:$B$776,I$225)+'СЕТ СН'!$F$12</f>
        <v>0</v>
      </c>
      <c r="J250" s="36">
        <f>SUMIFS(СВЦЭМ!$G$34:$G$777,СВЦЭМ!$A$34:$A$777,$A250,СВЦЭМ!$B$33:$B$776,J$225)+'СЕТ СН'!$F$12</f>
        <v>0</v>
      </c>
      <c r="K250" s="36">
        <f>SUMIFS(СВЦЭМ!$G$34:$G$777,СВЦЭМ!$A$34:$A$777,$A250,СВЦЭМ!$B$33:$B$776,K$225)+'СЕТ СН'!$F$12</f>
        <v>0</v>
      </c>
      <c r="L250" s="36">
        <f>SUMIFS(СВЦЭМ!$G$34:$G$777,СВЦЭМ!$A$34:$A$777,$A250,СВЦЭМ!$B$33:$B$776,L$225)+'СЕТ СН'!$F$12</f>
        <v>0</v>
      </c>
      <c r="M250" s="36">
        <f>SUMIFS(СВЦЭМ!$G$34:$G$777,СВЦЭМ!$A$34:$A$777,$A250,СВЦЭМ!$B$33:$B$776,M$225)+'СЕТ СН'!$F$12</f>
        <v>0</v>
      </c>
      <c r="N250" s="36">
        <f>SUMIFS(СВЦЭМ!$G$34:$G$777,СВЦЭМ!$A$34:$A$777,$A250,СВЦЭМ!$B$33:$B$776,N$225)+'СЕТ СН'!$F$12</f>
        <v>0</v>
      </c>
      <c r="O250" s="36">
        <f>SUMIFS(СВЦЭМ!$G$34:$G$777,СВЦЭМ!$A$34:$A$777,$A250,СВЦЭМ!$B$33:$B$776,O$225)+'СЕТ СН'!$F$12</f>
        <v>0</v>
      </c>
      <c r="P250" s="36">
        <f>SUMIFS(СВЦЭМ!$G$34:$G$777,СВЦЭМ!$A$34:$A$777,$A250,СВЦЭМ!$B$33:$B$776,P$225)+'СЕТ СН'!$F$12</f>
        <v>0</v>
      </c>
      <c r="Q250" s="36">
        <f>SUMIFS(СВЦЭМ!$G$34:$G$777,СВЦЭМ!$A$34:$A$777,$A250,СВЦЭМ!$B$33:$B$776,Q$225)+'СЕТ СН'!$F$12</f>
        <v>0</v>
      </c>
      <c r="R250" s="36">
        <f>SUMIFS(СВЦЭМ!$G$34:$G$777,СВЦЭМ!$A$34:$A$777,$A250,СВЦЭМ!$B$33:$B$776,R$225)+'СЕТ СН'!$F$12</f>
        <v>0</v>
      </c>
      <c r="S250" s="36">
        <f>SUMIFS(СВЦЭМ!$G$34:$G$777,СВЦЭМ!$A$34:$A$777,$A250,СВЦЭМ!$B$33:$B$776,S$225)+'СЕТ СН'!$F$12</f>
        <v>0</v>
      </c>
      <c r="T250" s="36">
        <f>SUMIFS(СВЦЭМ!$G$34:$G$777,СВЦЭМ!$A$34:$A$777,$A250,СВЦЭМ!$B$33:$B$776,T$225)+'СЕТ СН'!$F$12</f>
        <v>0</v>
      </c>
      <c r="U250" s="36">
        <f>SUMIFS(СВЦЭМ!$G$34:$G$777,СВЦЭМ!$A$34:$A$777,$A250,СВЦЭМ!$B$33:$B$776,U$225)+'СЕТ СН'!$F$12</f>
        <v>0</v>
      </c>
      <c r="V250" s="36">
        <f>SUMIFS(СВЦЭМ!$G$34:$G$777,СВЦЭМ!$A$34:$A$777,$A250,СВЦЭМ!$B$33:$B$776,V$225)+'СЕТ СН'!$F$12</f>
        <v>0</v>
      </c>
      <c r="W250" s="36">
        <f>SUMIFS(СВЦЭМ!$G$34:$G$777,СВЦЭМ!$A$34:$A$777,$A250,СВЦЭМ!$B$33:$B$776,W$225)+'СЕТ СН'!$F$12</f>
        <v>0</v>
      </c>
      <c r="X250" s="36">
        <f>SUMIFS(СВЦЭМ!$G$34:$G$777,СВЦЭМ!$A$34:$A$777,$A250,СВЦЭМ!$B$33:$B$776,X$225)+'СЕТ СН'!$F$12</f>
        <v>0</v>
      </c>
      <c r="Y250" s="36">
        <f>SUMIFS(СВЦЭМ!$G$34:$G$777,СВЦЭМ!$A$34:$A$777,$A250,СВЦЭМ!$B$33:$B$776,Y$225)+'СЕТ СН'!$F$12</f>
        <v>0</v>
      </c>
    </row>
    <row r="251" spans="1:25" ht="15.75" hidden="1" x14ac:dyDescent="0.2">
      <c r="A251" s="35">
        <f t="shared" si="6"/>
        <v>43734</v>
      </c>
      <c r="B251" s="36">
        <f>SUMIFS(СВЦЭМ!$G$34:$G$777,СВЦЭМ!$A$34:$A$777,$A251,СВЦЭМ!$B$33:$B$776,B$225)+'СЕТ СН'!$F$12</f>
        <v>0</v>
      </c>
      <c r="C251" s="36">
        <f>SUMIFS(СВЦЭМ!$G$34:$G$777,СВЦЭМ!$A$34:$A$777,$A251,СВЦЭМ!$B$33:$B$776,C$225)+'СЕТ СН'!$F$12</f>
        <v>0</v>
      </c>
      <c r="D251" s="36">
        <f>SUMIFS(СВЦЭМ!$G$34:$G$777,СВЦЭМ!$A$34:$A$777,$A251,СВЦЭМ!$B$33:$B$776,D$225)+'СЕТ СН'!$F$12</f>
        <v>0</v>
      </c>
      <c r="E251" s="36">
        <f>SUMIFS(СВЦЭМ!$G$34:$G$777,СВЦЭМ!$A$34:$A$777,$A251,СВЦЭМ!$B$33:$B$776,E$225)+'СЕТ СН'!$F$12</f>
        <v>0</v>
      </c>
      <c r="F251" s="36">
        <f>SUMIFS(СВЦЭМ!$G$34:$G$777,СВЦЭМ!$A$34:$A$777,$A251,СВЦЭМ!$B$33:$B$776,F$225)+'СЕТ СН'!$F$12</f>
        <v>0</v>
      </c>
      <c r="G251" s="36">
        <f>SUMIFS(СВЦЭМ!$G$34:$G$777,СВЦЭМ!$A$34:$A$777,$A251,СВЦЭМ!$B$33:$B$776,G$225)+'СЕТ СН'!$F$12</f>
        <v>0</v>
      </c>
      <c r="H251" s="36">
        <f>SUMIFS(СВЦЭМ!$G$34:$G$777,СВЦЭМ!$A$34:$A$777,$A251,СВЦЭМ!$B$33:$B$776,H$225)+'СЕТ СН'!$F$12</f>
        <v>0</v>
      </c>
      <c r="I251" s="36">
        <f>SUMIFS(СВЦЭМ!$G$34:$G$777,СВЦЭМ!$A$34:$A$777,$A251,СВЦЭМ!$B$33:$B$776,I$225)+'СЕТ СН'!$F$12</f>
        <v>0</v>
      </c>
      <c r="J251" s="36">
        <f>SUMIFS(СВЦЭМ!$G$34:$G$777,СВЦЭМ!$A$34:$A$777,$A251,СВЦЭМ!$B$33:$B$776,J$225)+'СЕТ СН'!$F$12</f>
        <v>0</v>
      </c>
      <c r="K251" s="36">
        <f>SUMIFS(СВЦЭМ!$G$34:$G$777,СВЦЭМ!$A$34:$A$777,$A251,СВЦЭМ!$B$33:$B$776,K$225)+'СЕТ СН'!$F$12</f>
        <v>0</v>
      </c>
      <c r="L251" s="36">
        <f>SUMIFS(СВЦЭМ!$G$34:$G$777,СВЦЭМ!$A$34:$A$777,$A251,СВЦЭМ!$B$33:$B$776,L$225)+'СЕТ СН'!$F$12</f>
        <v>0</v>
      </c>
      <c r="M251" s="36">
        <f>SUMIFS(СВЦЭМ!$G$34:$G$777,СВЦЭМ!$A$34:$A$777,$A251,СВЦЭМ!$B$33:$B$776,M$225)+'СЕТ СН'!$F$12</f>
        <v>0</v>
      </c>
      <c r="N251" s="36">
        <f>SUMIFS(СВЦЭМ!$G$34:$G$777,СВЦЭМ!$A$34:$A$777,$A251,СВЦЭМ!$B$33:$B$776,N$225)+'СЕТ СН'!$F$12</f>
        <v>0</v>
      </c>
      <c r="O251" s="36">
        <f>SUMIFS(СВЦЭМ!$G$34:$G$777,СВЦЭМ!$A$34:$A$777,$A251,СВЦЭМ!$B$33:$B$776,O$225)+'СЕТ СН'!$F$12</f>
        <v>0</v>
      </c>
      <c r="P251" s="36">
        <f>SUMIFS(СВЦЭМ!$G$34:$G$777,СВЦЭМ!$A$34:$A$777,$A251,СВЦЭМ!$B$33:$B$776,P$225)+'СЕТ СН'!$F$12</f>
        <v>0</v>
      </c>
      <c r="Q251" s="36">
        <f>SUMIFS(СВЦЭМ!$G$34:$G$777,СВЦЭМ!$A$34:$A$777,$A251,СВЦЭМ!$B$33:$B$776,Q$225)+'СЕТ СН'!$F$12</f>
        <v>0</v>
      </c>
      <c r="R251" s="36">
        <f>SUMIFS(СВЦЭМ!$G$34:$G$777,СВЦЭМ!$A$34:$A$777,$A251,СВЦЭМ!$B$33:$B$776,R$225)+'СЕТ СН'!$F$12</f>
        <v>0</v>
      </c>
      <c r="S251" s="36">
        <f>SUMIFS(СВЦЭМ!$G$34:$G$777,СВЦЭМ!$A$34:$A$777,$A251,СВЦЭМ!$B$33:$B$776,S$225)+'СЕТ СН'!$F$12</f>
        <v>0</v>
      </c>
      <c r="T251" s="36">
        <f>SUMIFS(СВЦЭМ!$G$34:$G$777,СВЦЭМ!$A$34:$A$777,$A251,СВЦЭМ!$B$33:$B$776,T$225)+'СЕТ СН'!$F$12</f>
        <v>0</v>
      </c>
      <c r="U251" s="36">
        <f>SUMIFS(СВЦЭМ!$G$34:$G$777,СВЦЭМ!$A$34:$A$777,$A251,СВЦЭМ!$B$33:$B$776,U$225)+'СЕТ СН'!$F$12</f>
        <v>0</v>
      </c>
      <c r="V251" s="36">
        <f>SUMIFS(СВЦЭМ!$G$34:$G$777,СВЦЭМ!$A$34:$A$777,$A251,СВЦЭМ!$B$33:$B$776,V$225)+'СЕТ СН'!$F$12</f>
        <v>0</v>
      </c>
      <c r="W251" s="36">
        <f>SUMIFS(СВЦЭМ!$G$34:$G$777,СВЦЭМ!$A$34:$A$777,$A251,СВЦЭМ!$B$33:$B$776,W$225)+'СЕТ СН'!$F$12</f>
        <v>0</v>
      </c>
      <c r="X251" s="36">
        <f>SUMIFS(СВЦЭМ!$G$34:$G$777,СВЦЭМ!$A$34:$A$777,$A251,СВЦЭМ!$B$33:$B$776,X$225)+'СЕТ СН'!$F$12</f>
        <v>0</v>
      </c>
      <c r="Y251" s="36">
        <f>SUMIFS(СВЦЭМ!$G$34:$G$777,СВЦЭМ!$A$34:$A$777,$A251,СВЦЭМ!$B$33:$B$776,Y$225)+'СЕТ СН'!$F$12</f>
        <v>0</v>
      </c>
    </row>
    <row r="252" spans="1:25" ht="15.75" hidden="1" x14ac:dyDescent="0.2">
      <c r="A252" s="35">
        <f t="shared" si="6"/>
        <v>43735</v>
      </c>
      <c r="B252" s="36">
        <f>SUMIFS(СВЦЭМ!$G$34:$G$777,СВЦЭМ!$A$34:$A$777,$A252,СВЦЭМ!$B$33:$B$776,B$225)+'СЕТ СН'!$F$12</f>
        <v>0</v>
      </c>
      <c r="C252" s="36">
        <f>SUMIFS(СВЦЭМ!$G$34:$G$777,СВЦЭМ!$A$34:$A$777,$A252,СВЦЭМ!$B$33:$B$776,C$225)+'СЕТ СН'!$F$12</f>
        <v>0</v>
      </c>
      <c r="D252" s="36">
        <f>SUMIFS(СВЦЭМ!$G$34:$G$777,СВЦЭМ!$A$34:$A$777,$A252,СВЦЭМ!$B$33:$B$776,D$225)+'СЕТ СН'!$F$12</f>
        <v>0</v>
      </c>
      <c r="E252" s="36">
        <f>SUMIFS(СВЦЭМ!$G$34:$G$777,СВЦЭМ!$A$34:$A$777,$A252,СВЦЭМ!$B$33:$B$776,E$225)+'СЕТ СН'!$F$12</f>
        <v>0</v>
      </c>
      <c r="F252" s="36">
        <f>SUMIFS(СВЦЭМ!$G$34:$G$777,СВЦЭМ!$A$34:$A$777,$A252,СВЦЭМ!$B$33:$B$776,F$225)+'СЕТ СН'!$F$12</f>
        <v>0</v>
      </c>
      <c r="G252" s="36">
        <f>SUMIFS(СВЦЭМ!$G$34:$G$777,СВЦЭМ!$A$34:$A$777,$A252,СВЦЭМ!$B$33:$B$776,G$225)+'СЕТ СН'!$F$12</f>
        <v>0</v>
      </c>
      <c r="H252" s="36">
        <f>SUMIFS(СВЦЭМ!$G$34:$G$777,СВЦЭМ!$A$34:$A$777,$A252,СВЦЭМ!$B$33:$B$776,H$225)+'СЕТ СН'!$F$12</f>
        <v>0</v>
      </c>
      <c r="I252" s="36">
        <f>SUMIFS(СВЦЭМ!$G$34:$G$777,СВЦЭМ!$A$34:$A$777,$A252,СВЦЭМ!$B$33:$B$776,I$225)+'СЕТ СН'!$F$12</f>
        <v>0</v>
      </c>
      <c r="J252" s="36">
        <f>SUMIFS(СВЦЭМ!$G$34:$G$777,СВЦЭМ!$A$34:$A$777,$A252,СВЦЭМ!$B$33:$B$776,J$225)+'СЕТ СН'!$F$12</f>
        <v>0</v>
      </c>
      <c r="K252" s="36">
        <f>SUMIFS(СВЦЭМ!$G$34:$G$777,СВЦЭМ!$A$34:$A$777,$A252,СВЦЭМ!$B$33:$B$776,K$225)+'СЕТ СН'!$F$12</f>
        <v>0</v>
      </c>
      <c r="L252" s="36">
        <f>SUMIFS(СВЦЭМ!$G$34:$G$777,СВЦЭМ!$A$34:$A$777,$A252,СВЦЭМ!$B$33:$B$776,L$225)+'СЕТ СН'!$F$12</f>
        <v>0</v>
      </c>
      <c r="M252" s="36">
        <f>SUMIFS(СВЦЭМ!$G$34:$G$777,СВЦЭМ!$A$34:$A$777,$A252,СВЦЭМ!$B$33:$B$776,M$225)+'СЕТ СН'!$F$12</f>
        <v>0</v>
      </c>
      <c r="N252" s="36">
        <f>SUMIFS(СВЦЭМ!$G$34:$G$777,СВЦЭМ!$A$34:$A$777,$A252,СВЦЭМ!$B$33:$B$776,N$225)+'СЕТ СН'!$F$12</f>
        <v>0</v>
      </c>
      <c r="O252" s="36">
        <f>SUMIFS(СВЦЭМ!$G$34:$G$777,СВЦЭМ!$A$34:$A$777,$A252,СВЦЭМ!$B$33:$B$776,O$225)+'СЕТ СН'!$F$12</f>
        <v>0</v>
      </c>
      <c r="P252" s="36">
        <f>SUMIFS(СВЦЭМ!$G$34:$G$777,СВЦЭМ!$A$34:$A$777,$A252,СВЦЭМ!$B$33:$B$776,P$225)+'СЕТ СН'!$F$12</f>
        <v>0</v>
      </c>
      <c r="Q252" s="36">
        <f>SUMIFS(СВЦЭМ!$G$34:$G$777,СВЦЭМ!$A$34:$A$777,$A252,СВЦЭМ!$B$33:$B$776,Q$225)+'СЕТ СН'!$F$12</f>
        <v>0</v>
      </c>
      <c r="R252" s="36">
        <f>SUMIFS(СВЦЭМ!$G$34:$G$777,СВЦЭМ!$A$34:$A$777,$A252,СВЦЭМ!$B$33:$B$776,R$225)+'СЕТ СН'!$F$12</f>
        <v>0</v>
      </c>
      <c r="S252" s="36">
        <f>SUMIFS(СВЦЭМ!$G$34:$G$777,СВЦЭМ!$A$34:$A$777,$A252,СВЦЭМ!$B$33:$B$776,S$225)+'СЕТ СН'!$F$12</f>
        <v>0</v>
      </c>
      <c r="T252" s="36">
        <f>SUMIFS(СВЦЭМ!$G$34:$G$777,СВЦЭМ!$A$34:$A$777,$A252,СВЦЭМ!$B$33:$B$776,T$225)+'СЕТ СН'!$F$12</f>
        <v>0</v>
      </c>
      <c r="U252" s="36">
        <f>SUMIFS(СВЦЭМ!$G$34:$G$777,СВЦЭМ!$A$34:$A$777,$A252,СВЦЭМ!$B$33:$B$776,U$225)+'СЕТ СН'!$F$12</f>
        <v>0</v>
      </c>
      <c r="V252" s="36">
        <f>SUMIFS(СВЦЭМ!$G$34:$G$777,СВЦЭМ!$A$34:$A$777,$A252,СВЦЭМ!$B$33:$B$776,V$225)+'СЕТ СН'!$F$12</f>
        <v>0</v>
      </c>
      <c r="W252" s="36">
        <f>SUMIFS(СВЦЭМ!$G$34:$G$777,СВЦЭМ!$A$34:$A$777,$A252,СВЦЭМ!$B$33:$B$776,W$225)+'СЕТ СН'!$F$12</f>
        <v>0</v>
      </c>
      <c r="X252" s="36">
        <f>SUMIFS(СВЦЭМ!$G$34:$G$777,СВЦЭМ!$A$34:$A$777,$A252,СВЦЭМ!$B$33:$B$776,X$225)+'СЕТ СН'!$F$12</f>
        <v>0</v>
      </c>
      <c r="Y252" s="36">
        <f>SUMIFS(СВЦЭМ!$G$34:$G$777,СВЦЭМ!$A$34:$A$777,$A252,СВЦЭМ!$B$33:$B$776,Y$225)+'СЕТ СН'!$F$12</f>
        <v>0</v>
      </c>
    </row>
    <row r="253" spans="1:25" ht="15.75" hidden="1" x14ac:dyDescent="0.2">
      <c r="A253" s="35">
        <f t="shared" si="6"/>
        <v>43736</v>
      </c>
      <c r="B253" s="36">
        <f>SUMIFS(СВЦЭМ!$G$34:$G$777,СВЦЭМ!$A$34:$A$777,$A253,СВЦЭМ!$B$33:$B$776,B$225)+'СЕТ СН'!$F$12</f>
        <v>0</v>
      </c>
      <c r="C253" s="36">
        <f>SUMIFS(СВЦЭМ!$G$34:$G$777,СВЦЭМ!$A$34:$A$777,$A253,СВЦЭМ!$B$33:$B$776,C$225)+'СЕТ СН'!$F$12</f>
        <v>0</v>
      </c>
      <c r="D253" s="36">
        <f>SUMIFS(СВЦЭМ!$G$34:$G$777,СВЦЭМ!$A$34:$A$777,$A253,СВЦЭМ!$B$33:$B$776,D$225)+'СЕТ СН'!$F$12</f>
        <v>0</v>
      </c>
      <c r="E253" s="36">
        <f>SUMIFS(СВЦЭМ!$G$34:$G$777,СВЦЭМ!$A$34:$A$777,$A253,СВЦЭМ!$B$33:$B$776,E$225)+'СЕТ СН'!$F$12</f>
        <v>0</v>
      </c>
      <c r="F253" s="36">
        <f>SUMIFS(СВЦЭМ!$G$34:$G$777,СВЦЭМ!$A$34:$A$777,$A253,СВЦЭМ!$B$33:$B$776,F$225)+'СЕТ СН'!$F$12</f>
        <v>0</v>
      </c>
      <c r="G253" s="36">
        <f>SUMIFS(СВЦЭМ!$G$34:$G$777,СВЦЭМ!$A$34:$A$777,$A253,СВЦЭМ!$B$33:$B$776,G$225)+'СЕТ СН'!$F$12</f>
        <v>0</v>
      </c>
      <c r="H253" s="36">
        <f>SUMIFS(СВЦЭМ!$G$34:$G$777,СВЦЭМ!$A$34:$A$777,$A253,СВЦЭМ!$B$33:$B$776,H$225)+'СЕТ СН'!$F$12</f>
        <v>0</v>
      </c>
      <c r="I253" s="36">
        <f>SUMIFS(СВЦЭМ!$G$34:$G$777,СВЦЭМ!$A$34:$A$777,$A253,СВЦЭМ!$B$33:$B$776,I$225)+'СЕТ СН'!$F$12</f>
        <v>0</v>
      </c>
      <c r="J253" s="36">
        <f>SUMIFS(СВЦЭМ!$G$34:$G$777,СВЦЭМ!$A$34:$A$777,$A253,СВЦЭМ!$B$33:$B$776,J$225)+'СЕТ СН'!$F$12</f>
        <v>0</v>
      </c>
      <c r="K253" s="36">
        <f>SUMIFS(СВЦЭМ!$G$34:$G$777,СВЦЭМ!$A$34:$A$777,$A253,СВЦЭМ!$B$33:$B$776,K$225)+'СЕТ СН'!$F$12</f>
        <v>0</v>
      </c>
      <c r="L253" s="36">
        <f>SUMIFS(СВЦЭМ!$G$34:$G$777,СВЦЭМ!$A$34:$A$777,$A253,СВЦЭМ!$B$33:$B$776,L$225)+'СЕТ СН'!$F$12</f>
        <v>0</v>
      </c>
      <c r="M253" s="36">
        <f>SUMIFS(СВЦЭМ!$G$34:$G$777,СВЦЭМ!$A$34:$A$777,$A253,СВЦЭМ!$B$33:$B$776,M$225)+'СЕТ СН'!$F$12</f>
        <v>0</v>
      </c>
      <c r="N253" s="36">
        <f>SUMIFS(СВЦЭМ!$G$34:$G$777,СВЦЭМ!$A$34:$A$777,$A253,СВЦЭМ!$B$33:$B$776,N$225)+'СЕТ СН'!$F$12</f>
        <v>0</v>
      </c>
      <c r="O253" s="36">
        <f>SUMIFS(СВЦЭМ!$G$34:$G$777,СВЦЭМ!$A$34:$A$777,$A253,СВЦЭМ!$B$33:$B$776,O$225)+'СЕТ СН'!$F$12</f>
        <v>0</v>
      </c>
      <c r="P253" s="36">
        <f>SUMIFS(СВЦЭМ!$G$34:$G$777,СВЦЭМ!$A$34:$A$777,$A253,СВЦЭМ!$B$33:$B$776,P$225)+'СЕТ СН'!$F$12</f>
        <v>0</v>
      </c>
      <c r="Q253" s="36">
        <f>SUMIFS(СВЦЭМ!$G$34:$G$777,СВЦЭМ!$A$34:$A$777,$A253,СВЦЭМ!$B$33:$B$776,Q$225)+'СЕТ СН'!$F$12</f>
        <v>0</v>
      </c>
      <c r="R253" s="36">
        <f>SUMIFS(СВЦЭМ!$G$34:$G$777,СВЦЭМ!$A$34:$A$777,$A253,СВЦЭМ!$B$33:$B$776,R$225)+'СЕТ СН'!$F$12</f>
        <v>0</v>
      </c>
      <c r="S253" s="36">
        <f>SUMIFS(СВЦЭМ!$G$34:$G$777,СВЦЭМ!$A$34:$A$777,$A253,СВЦЭМ!$B$33:$B$776,S$225)+'СЕТ СН'!$F$12</f>
        <v>0</v>
      </c>
      <c r="T253" s="36">
        <f>SUMIFS(СВЦЭМ!$G$34:$G$777,СВЦЭМ!$A$34:$A$777,$A253,СВЦЭМ!$B$33:$B$776,T$225)+'СЕТ СН'!$F$12</f>
        <v>0</v>
      </c>
      <c r="U253" s="36">
        <f>SUMIFS(СВЦЭМ!$G$34:$G$777,СВЦЭМ!$A$34:$A$777,$A253,СВЦЭМ!$B$33:$B$776,U$225)+'СЕТ СН'!$F$12</f>
        <v>0</v>
      </c>
      <c r="V253" s="36">
        <f>SUMIFS(СВЦЭМ!$G$34:$G$777,СВЦЭМ!$A$34:$A$777,$A253,СВЦЭМ!$B$33:$B$776,V$225)+'СЕТ СН'!$F$12</f>
        <v>0</v>
      </c>
      <c r="W253" s="36">
        <f>SUMIFS(СВЦЭМ!$G$34:$G$777,СВЦЭМ!$A$34:$A$777,$A253,СВЦЭМ!$B$33:$B$776,W$225)+'СЕТ СН'!$F$12</f>
        <v>0</v>
      </c>
      <c r="X253" s="36">
        <f>SUMIFS(СВЦЭМ!$G$34:$G$777,СВЦЭМ!$A$34:$A$777,$A253,СВЦЭМ!$B$33:$B$776,X$225)+'СЕТ СН'!$F$12</f>
        <v>0</v>
      </c>
      <c r="Y253" s="36">
        <f>SUMIFS(СВЦЭМ!$G$34:$G$777,СВЦЭМ!$A$34:$A$777,$A253,СВЦЭМ!$B$33:$B$776,Y$225)+'СЕТ СН'!$F$12</f>
        <v>0</v>
      </c>
    </row>
    <row r="254" spans="1:25" ht="15.75" hidden="1" x14ac:dyDescent="0.2">
      <c r="A254" s="35">
        <f t="shared" si="6"/>
        <v>43737</v>
      </c>
      <c r="B254" s="36">
        <f>SUMIFS(СВЦЭМ!$G$34:$G$777,СВЦЭМ!$A$34:$A$777,$A254,СВЦЭМ!$B$33:$B$776,B$225)+'СЕТ СН'!$F$12</f>
        <v>0</v>
      </c>
      <c r="C254" s="36">
        <f>SUMIFS(СВЦЭМ!$G$34:$G$777,СВЦЭМ!$A$34:$A$777,$A254,СВЦЭМ!$B$33:$B$776,C$225)+'СЕТ СН'!$F$12</f>
        <v>0</v>
      </c>
      <c r="D254" s="36">
        <f>SUMIFS(СВЦЭМ!$G$34:$G$777,СВЦЭМ!$A$34:$A$777,$A254,СВЦЭМ!$B$33:$B$776,D$225)+'СЕТ СН'!$F$12</f>
        <v>0</v>
      </c>
      <c r="E254" s="36">
        <f>SUMIFS(СВЦЭМ!$G$34:$G$777,СВЦЭМ!$A$34:$A$777,$A254,СВЦЭМ!$B$33:$B$776,E$225)+'СЕТ СН'!$F$12</f>
        <v>0</v>
      </c>
      <c r="F254" s="36">
        <f>SUMIFS(СВЦЭМ!$G$34:$G$777,СВЦЭМ!$A$34:$A$777,$A254,СВЦЭМ!$B$33:$B$776,F$225)+'СЕТ СН'!$F$12</f>
        <v>0</v>
      </c>
      <c r="G254" s="36">
        <f>SUMIFS(СВЦЭМ!$G$34:$G$777,СВЦЭМ!$A$34:$A$777,$A254,СВЦЭМ!$B$33:$B$776,G$225)+'СЕТ СН'!$F$12</f>
        <v>0</v>
      </c>
      <c r="H254" s="36">
        <f>SUMIFS(СВЦЭМ!$G$34:$G$777,СВЦЭМ!$A$34:$A$777,$A254,СВЦЭМ!$B$33:$B$776,H$225)+'СЕТ СН'!$F$12</f>
        <v>0</v>
      </c>
      <c r="I254" s="36">
        <f>SUMIFS(СВЦЭМ!$G$34:$G$777,СВЦЭМ!$A$34:$A$777,$A254,СВЦЭМ!$B$33:$B$776,I$225)+'СЕТ СН'!$F$12</f>
        <v>0</v>
      </c>
      <c r="J254" s="36">
        <f>SUMIFS(СВЦЭМ!$G$34:$G$777,СВЦЭМ!$A$34:$A$777,$A254,СВЦЭМ!$B$33:$B$776,J$225)+'СЕТ СН'!$F$12</f>
        <v>0</v>
      </c>
      <c r="K254" s="36">
        <f>SUMIFS(СВЦЭМ!$G$34:$G$777,СВЦЭМ!$A$34:$A$777,$A254,СВЦЭМ!$B$33:$B$776,K$225)+'СЕТ СН'!$F$12</f>
        <v>0</v>
      </c>
      <c r="L254" s="36">
        <f>SUMIFS(СВЦЭМ!$G$34:$G$777,СВЦЭМ!$A$34:$A$777,$A254,СВЦЭМ!$B$33:$B$776,L$225)+'СЕТ СН'!$F$12</f>
        <v>0</v>
      </c>
      <c r="M254" s="36">
        <f>SUMIFS(СВЦЭМ!$G$34:$G$777,СВЦЭМ!$A$34:$A$777,$A254,СВЦЭМ!$B$33:$B$776,M$225)+'СЕТ СН'!$F$12</f>
        <v>0</v>
      </c>
      <c r="N254" s="36">
        <f>SUMIFS(СВЦЭМ!$G$34:$G$777,СВЦЭМ!$A$34:$A$777,$A254,СВЦЭМ!$B$33:$B$776,N$225)+'СЕТ СН'!$F$12</f>
        <v>0</v>
      </c>
      <c r="O254" s="36">
        <f>SUMIFS(СВЦЭМ!$G$34:$G$777,СВЦЭМ!$A$34:$A$777,$A254,СВЦЭМ!$B$33:$B$776,O$225)+'СЕТ СН'!$F$12</f>
        <v>0</v>
      </c>
      <c r="P254" s="36">
        <f>SUMIFS(СВЦЭМ!$G$34:$G$777,СВЦЭМ!$A$34:$A$777,$A254,СВЦЭМ!$B$33:$B$776,P$225)+'СЕТ СН'!$F$12</f>
        <v>0</v>
      </c>
      <c r="Q254" s="36">
        <f>SUMIFS(СВЦЭМ!$G$34:$G$777,СВЦЭМ!$A$34:$A$777,$A254,СВЦЭМ!$B$33:$B$776,Q$225)+'СЕТ СН'!$F$12</f>
        <v>0</v>
      </c>
      <c r="R254" s="36">
        <f>SUMIFS(СВЦЭМ!$G$34:$G$777,СВЦЭМ!$A$34:$A$777,$A254,СВЦЭМ!$B$33:$B$776,R$225)+'СЕТ СН'!$F$12</f>
        <v>0</v>
      </c>
      <c r="S254" s="36">
        <f>SUMIFS(СВЦЭМ!$G$34:$G$777,СВЦЭМ!$A$34:$A$777,$A254,СВЦЭМ!$B$33:$B$776,S$225)+'СЕТ СН'!$F$12</f>
        <v>0</v>
      </c>
      <c r="T254" s="36">
        <f>SUMIFS(СВЦЭМ!$G$34:$G$777,СВЦЭМ!$A$34:$A$777,$A254,СВЦЭМ!$B$33:$B$776,T$225)+'СЕТ СН'!$F$12</f>
        <v>0</v>
      </c>
      <c r="U254" s="36">
        <f>SUMIFS(СВЦЭМ!$G$34:$G$777,СВЦЭМ!$A$34:$A$777,$A254,СВЦЭМ!$B$33:$B$776,U$225)+'СЕТ СН'!$F$12</f>
        <v>0</v>
      </c>
      <c r="V254" s="36">
        <f>SUMIFS(СВЦЭМ!$G$34:$G$777,СВЦЭМ!$A$34:$A$777,$A254,СВЦЭМ!$B$33:$B$776,V$225)+'СЕТ СН'!$F$12</f>
        <v>0</v>
      </c>
      <c r="W254" s="36">
        <f>SUMIFS(СВЦЭМ!$G$34:$G$777,СВЦЭМ!$A$34:$A$777,$A254,СВЦЭМ!$B$33:$B$776,W$225)+'СЕТ СН'!$F$12</f>
        <v>0</v>
      </c>
      <c r="X254" s="36">
        <f>SUMIFS(СВЦЭМ!$G$34:$G$777,СВЦЭМ!$A$34:$A$777,$A254,СВЦЭМ!$B$33:$B$776,X$225)+'СЕТ СН'!$F$12</f>
        <v>0</v>
      </c>
      <c r="Y254" s="36">
        <f>SUMIFS(СВЦЭМ!$G$34:$G$777,СВЦЭМ!$A$34:$A$777,$A254,СВЦЭМ!$B$33:$B$776,Y$225)+'СЕТ СН'!$F$12</f>
        <v>0</v>
      </c>
    </row>
    <row r="255" spans="1:25" ht="15.75" hidden="1" x14ac:dyDescent="0.2">
      <c r="A255" s="35">
        <f t="shared" si="6"/>
        <v>43738</v>
      </c>
      <c r="B255" s="36">
        <f>SUMIFS(СВЦЭМ!$G$34:$G$777,СВЦЭМ!$A$34:$A$777,$A255,СВЦЭМ!$B$33:$B$776,B$225)+'СЕТ СН'!$F$12</f>
        <v>0</v>
      </c>
      <c r="C255" s="36">
        <f>SUMIFS(СВЦЭМ!$G$34:$G$777,СВЦЭМ!$A$34:$A$777,$A255,СВЦЭМ!$B$33:$B$776,C$225)+'СЕТ СН'!$F$12</f>
        <v>0</v>
      </c>
      <c r="D255" s="36">
        <f>SUMIFS(СВЦЭМ!$G$34:$G$777,СВЦЭМ!$A$34:$A$777,$A255,СВЦЭМ!$B$33:$B$776,D$225)+'СЕТ СН'!$F$12</f>
        <v>0</v>
      </c>
      <c r="E255" s="36">
        <f>SUMIFS(СВЦЭМ!$G$34:$G$777,СВЦЭМ!$A$34:$A$777,$A255,СВЦЭМ!$B$33:$B$776,E$225)+'СЕТ СН'!$F$12</f>
        <v>0</v>
      </c>
      <c r="F255" s="36">
        <f>SUMIFS(СВЦЭМ!$G$34:$G$777,СВЦЭМ!$A$34:$A$777,$A255,СВЦЭМ!$B$33:$B$776,F$225)+'СЕТ СН'!$F$12</f>
        <v>0</v>
      </c>
      <c r="G255" s="36">
        <f>SUMIFS(СВЦЭМ!$G$34:$G$777,СВЦЭМ!$A$34:$A$777,$A255,СВЦЭМ!$B$33:$B$776,G$225)+'СЕТ СН'!$F$12</f>
        <v>0</v>
      </c>
      <c r="H255" s="36">
        <f>SUMIFS(СВЦЭМ!$G$34:$G$777,СВЦЭМ!$A$34:$A$777,$A255,СВЦЭМ!$B$33:$B$776,H$225)+'СЕТ СН'!$F$12</f>
        <v>0</v>
      </c>
      <c r="I255" s="36">
        <f>SUMIFS(СВЦЭМ!$G$34:$G$777,СВЦЭМ!$A$34:$A$777,$A255,СВЦЭМ!$B$33:$B$776,I$225)+'СЕТ СН'!$F$12</f>
        <v>0</v>
      </c>
      <c r="J255" s="36">
        <f>SUMIFS(СВЦЭМ!$G$34:$G$777,СВЦЭМ!$A$34:$A$777,$A255,СВЦЭМ!$B$33:$B$776,J$225)+'СЕТ СН'!$F$12</f>
        <v>0</v>
      </c>
      <c r="K255" s="36">
        <f>SUMIFS(СВЦЭМ!$G$34:$G$777,СВЦЭМ!$A$34:$A$777,$A255,СВЦЭМ!$B$33:$B$776,K$225)+'СЕТ СН'!$F$12</f>
        <v>0</v>
      </c>
      <c r="L255" s="36">
        <f>SUMIFS(СВЦЭМ!$G$34:$G$777,СВЦЭМ!$A$34:$A$777,$A255,СВЦЭМ!$B$33:$B$776,L$225)+'СЕТ СН'!$F$12</f>
        <v>0</v>
      </c>
      <c r="M255" s="36">
        <f>SUMIFS(СВЦЭМ!$G$34:$G$777,СВЦЭМ!$A$34:$A$777,$A255,СВЦЭМ!$B$33:$B$776,M$225)+'СЕТ СН'!$F$12</f>
        <v>0</v>
      </c>
      <c r="N255" s="36">
        <f>SUMIFS(СВЦЭМ!$G$34:$G$777,СВЦЭМ!$A$34:$A$777,$A255,СВЦЭМ!$B$33:$B$776,N$225)+'СЕТ СН'!$F$12</f>
        <v>0</v>
      </c>
      <c r="O255" s="36">
        <f>SUMIFS(СВЦЭМ!$G$34:$G$777,СВЦЭМ!$A$34:$A$777,$A255,СВЦЭМ!$B$33:$B$776,O$225)+'СЕТ СН'!$F$12</f>
        <v>0</v>
      </c>
      <c r="P255" s="36">
        <f>SUMIFS(СВЦЭМ!$G$34:$G$777,СВЦЭМ!$A$34:$A$777,$A255,СВЦЭМ!$B$33:$B$776,P$225)+'СЕТ СН'!$F$12</f>
        <v>0</v>
      </c>
      <c r="Q255" s="36">
        <f>SUMIFS(СВЦЭМ!$G$34:$G$777,СВЦЭМ!$A$34:$A$777,$A255,СВЦЭМ!$B$33:$B$776,Q$225)+'СЕТ СН'!$F$12</f>
        <v>0</v>
      </c>
      <c r="R255" s="36">
        <f>SUMIFS(СВЦЭМ!$G$34:$G$777,СВЦЭМ!$A$34:$A$777,$A255,СВЦЭМ!$B$33:$B$776,R$225)+'СЕТ СН'!$F$12</f>
        <v>0</v>
      </c>
      <c r="S255" s="36">
        <f>SUMIFS(СВЦЭМ!$G$34:$G$777,СВЦЭМ!$A$34:$A$777,$A255,СВЦЭМ!$B$33:$B$776,S$225)+'СЕТ СН'!$F$12</f>
        <v>0</v>
      </c>
      <c r="T255" s="36">
        <f>SUMIFS(СВЦЭМ!$G$34:$G$777,СВЦЭМ!$A$34:$A$777,$A255,СВЦЭМ!$B$33:$B$776,T$225)+'СЕТ СН'!$F$12</f>
        <v>0</v>
      </c>
      <c r="U255" s="36">
        <f>SUMIFS(СВЦЭМ!$G$34:$G$777,СВЦЭМ!$A$34:$A$777,$A255,СВЦЭМ!$B$33:$B$776,U$225)+'СЕТ СН'!$F$12</f>
        <v>0</v>
      </c>
      <c r="V255" s="36">
        <f>SUMIFS(СВЦЭМ!$G$34:$G$777,СВЦЭМ!$A$34:$A$777,$A255,СВЦЭМ!$B$33:$B$776,V$225)+'СЕТ СН'!$F$12</f>
        <v>0</v>
      </c>
      <c r="W255" s="36">
        <f>SUMIFS(СВЦЭМ!$G$34:$G$777,СВЦЭМ!$A$34:$A$777,$A255,СВЦЭМ!$B$33:$B$776,W$225)+'СЕТ СН'!$F$12</f>
        <v>0</v>
      </c>
      <c r="X255" s="36">
        <f>SUMIFS(СВЦЭМ!$G$34:$G$777,СВЦЭМ!$A$34:$A$777,$A255,СВЦЭМ!$B$33:$B$776,X$225)+'СЕТ СН'!$F$12</f>
        <v>0</v>
      </c>
      <c r="Y255" s="36">
        <f>SUMIFS(СВЦЭМ!$G$34:$G$777,СВЦЭМ!$A$34:$A$777,$A255,СВЦЭМ!$B$33:$B$776,Y$225)+'СЕТ СН'!$F$12</f>
        <v>0</v>
      </c>
    </row>
    <row r="256" spans="1:25" ht="15.75" hidden="1" x14ac:dyDescent="0.2">
      <c r="A256" s="35">
        <f t="shared" si="6"/>
        <v>43739</v>
      </c>
      <c r="B256" s="36">
        <f>SUMIFS(СВЦЭМ!$G$34:$G$777,СВЦЭМ!$A$34:$A$777,$A256,СВЦЭМ!$B$33:$B$776,B$225)+'СЕТ СН'!$F$12</f>
        <v>0</v>
      </c>
      <c r="C256" s="36">
        <f>SUMIFS(СВЦЭМ!$G$34:$G$777,СВЦЭМ!$A$34:$A$777,$A256,СВЦЭМ!$B$33:$B$776,C$225)+'СЕТ СН'!$F$12</f>
        <v>0</v>
      </c>
      <c r="D256" s="36">
        <f>SUMIFS(СВЦЭМ!$G$34:$G$777,СВЦЭМ!$A$34:$A$777,$A256,СВЦЭМ!$B$33:$B$776,D$225)+'СЕТ СН'!$F$12</f>
        <v>0</v>
      </c>
      <c r="E256" s="36">
        <f>SUMIFS(СВЦЭМ!$G$34:$G$777,СВЦЭМ!$A$34:$A$777,$A256,СВЦЭМ!$B$33:$B$776,E$225)+'СЕТ СН'!$F$12</f>
        <v>0</v>
      </c>
      <c r="F256" s="36">
        <f>SUMIFS(СВЦЭМ!$G$34:$G$777,СВЦЭМ!$A$34:$A$777,$A256,СВЦЭМ!$B$33:$B$776,F$225)+'СЕТ СН'!$F$12</f>
        <v>0</v>
      </c>
      <c r="G256" s="36">
        <f>SUMIFS(СВЦЭМ!$G$34:$G$777,СВЦЭМ!$A$34:$A$777,$A256,СВЦЭМ!$B$33:$B$776,G$225)+'СЕТ СН'!$F$12</f>
        <v>0</v>
      </c>
      <c r="H256" s="36">
        <f>SUMIFS(СВЦЭМ!$G$34:$G$777,СВЦЭМ!$A$34:$A$777,$A256,СВЦЭМ!$B$33:$B$776,H$225)+'СЕТ СН'!$F$12</f>
        <v>0</v>
      </c>
      <c r="I256" s="36">
        <f>SUMIFS(СВЦЭМ!$G$34:$G$777,СВЦЭМ!$A$34:$A$777,$A256,СВЦЭМ!$B$33:$B$776,I$225)+'СЕТ СН'!$F$12</f>
        <v>0</v>
      </c>
      <c r="J256" s="36">
        <f>SUMIFS(СВЦЭМ!$G$34:$G$777,СВЦЭМ!$A$34:$A$777,$A256,СВЦЭМ!$B$33:$B$776,J$225)+'СЕТ СН'!$F$12</f>
        <v>0</v>
      </c>
      <c r="K256" s="36">
        <f>SUMIFS(СВЦЭМ!$G$34:$G$777,СВЦЭМ!$A$34:$A$777,$A256,СВЦЭМ!$B$33:$B$776,K$225)+'СЕТ СН'!$F$12</f>
        <v>0</v>
      </c>
      <c r="L256" s="36">
        <f>SUMIFS(СВЦЭМ!$G$34:$G$777,СВЦЭМ!$A$34:$A$777,$A256,СВЦЭМ!$B$33:$B$776,L$225)+'СЕТ СН'!$F$12</f>
        <v>0</v>
      </c>
      <c r="M256" s="36">
        <f>SUMIFS(СВЦЭМ!$G$34:$G$777,СВЦЭМ!$A$34:$A$777,$A256,СВЦЭМ!$B$33:$B$776,M$225)+'СЕТ СН'!$F$12</f>
        <v>0</v>
      </c>
      <c r="N256" s="36">
        <f>SUMIFS(СВЦЭМ!$G$34:$G$777,СВЦЭМ!$A$34:$A$777,$A256,СВЦЭМ!$B$33:$B$776,N$225)+'СЕТ СН'!$F$12</f>
        <v>0</v>
      </c>
      <c r="O256" s="36">
        <f>SUMIFS(СВЦЭМ!$G$34:$G$777,СВЦЭМ!$A$34:$A$777,$A256,СВЦЭМ!$B$33:$B$776,O$225)+'СЕТ СН'!$F$12</f>
        <v>0</v>
      </c>
      <c r="P256" s="36">
        <f>SUMIFS(СВЦЭМ!$G$34:$G$777,СВЦЭМ!$A$34:$A$777,$A256,СВЦЭМ!$B$33:$B$776,P$225)+'СЕТ СН'!$F$12</f>
        <v>0</v>
      </c>
      <c r="Q256" s="36">
        <f>SUMIFS(СВЦЭМ!$G$34:$G$777,СВЦЭМ!$A$34:$A$777,$A256,СВЦЭМ!$B$33:$B$776,Q$225)+'СЕТ СН'!$F$12</f>
        <v>0</v>
      </c>
      <c r="R256" s="36">
        <f>SUMIFS(СВЦЭМ!$G$34:$G$777,СВЦЭМ!$A$34:$A$777,$A256,СВЦЭМ!$B$33:$B$776,R$225)+'СЕТ СН'!$F$12</f>
        <v>0</v>
      </c>
      <c r="S256" s="36">
        <f>SUMIFS(СВЦЭМ!$G$34:$G$777,СВЦЭМ!$A$34:$A$777,$A256,СВЦЭМ!$B$33:$B$776,S$225)+'СЕТ СН'!$F$12</f>
        <v>0</v>
      </c>
      <c r="T256" s="36">
        <f>SUMIFS(СВЦЭМ!$G$34:$G$777,СВЦЭМ!$A$34:$A$777,$A256,СВЦЭМ!$B$33:$B$776,T$225)+'СЕТ СН'!$F$12</f>
        <v>0</v>
      </c>
      <c r="U256" s="36">
        <f>SUMIFS(СВЦЭМ!$G$34:$G$777,СВЦЭМ!$A$34:$A$777,$A256,СВЦЭМ!$B$33:$B$776,U$225)+'СЕТ СН'!$F$12</f>
        <v>0</v>
      </c>
      <c r="V256" s="36">
        <f>SUMIFS(СВЦЭМ!$G$34:$G$777,СВЦЭМ!$A$34:$A$777,$A256,СВЦЭМ!$B$33:$B$776,V$225)+'СЕТ СН'!$F$12</f>
        <v>0</v>
      </c>
      <c r="W256" s="36">
        <f>SUMIFS(СВЦЭМ!$G$34:$G$777,СВЦЭМ!$A$34:$A$777,$A256,СВЦЭМ!$B$33:$B$776,W$225)+'СЕТ СН'!$F$12</f>
        <v>0</v>
      </c>
      <c r="X256" s="36">
        <f>SUMIFS(СВЦЭМ!$G$34:$G$777,СВЦЭМ!$A$34:$A$777,$A256,СВЦЭМ!$B$33:$B$776,X$225)+'СЕТ СН'!$F$12</f>
        <v>0</v>
      </c>
      <c r="Y256" s="36">
        <f>SUMIFS(СВЦЭМ!$G$34:$G$777,СВЦЭМ!$A$34:$A$777,$A256,СВЦЭМ!$B$33:$B$776,Y$225)+'СЕТ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3" t="s">
        <v>7</v>
      </c>
      <c r="B258" s="126" t="s">
        <v>117</v>
      </c>
      <c r="C258" s="127"/>
      <c r="D258" s="127"/>
      <c r="E258" s="127"/>
      <c r="F258" s="127"/>
      <c r="G258" s="127"/>
      <c r="H258" s="127"/>
      <c r="I258" s="127"/>
      <c r="J258" s="127"/>
      <c r="K258" s="127"/>
      <c r="L258" s="127"/>
      <c r="M258" s="127"/>
      <c r="N258" s="127"/>
      <c r="O258" s="127"/>
      <c r="P258" s="127"/>
      <c r="Q258" s="127"/>
      <c r="R258" s="127"/>
      <c r="S258" s="127"/>
      <c r="T258" s="127"/>
      <c r="U258" s="127"/>
      <c r="V258" s="127"/>
      <c r="W258" s="127"/>
      <c r="X258" s="127"/>
      <c r="Y258" s="128"/>
    </row>
    <row r="259" spans="1:27" ht="12.75" hidden="1" customHeight="1" x14ac:dyDescent="0.2">
      <c r="A259" s="124"/>
      <c r="B259" s="129"/>
      <c r="C259" s="130"/>
      <c r="D259" s="130"/>
      <c r="E259" s="130"/>
      <c r="F259" s="130"/>
      <c r="G259" s="130"/>
      <c r="H259" s="130"/>
      <c r="I259" s="130"/>
      <c r="J259" s="130"/>
      <c r="K259" s="130"/>
      <c r="L259" s="130"/>
      <c r="M259" s="130"/>
      <c r="N259" s="130"/>
      <c r="O259" s="130"/>
      <c r="P259" s="130"/>
      <c r="Q259" s="130"/>
      <c r="R259" s="130"/>
      <c r="S259" s="130"/>
      <c r="T259" s="130"/>
      <c r="U259" s="130"/>
      <c r="V259" s="130"/>
      <c r="W259" s="130"/>
      <c r="X259" s="130"/>
      <c r="Y259" s="131"/>
    </row>
    <row r="260" spans="1:27" s="46" customFormat="1" ht="12.75" hidden="1" customHeight="1" x14ac:dyDescent="0.2">
      <c r="A260" s="12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01.09.2019</v>
      </c>
      <c r="B261" s="36">
        <f>SUMIFS(СВЦЭМ!$H$34:$H$777,СВЦЭМ!$A$34:$A$777,$A261,СВЦЭМ!$B$33:$B$776,B$260)+'СЕТ СН'!$F$12</f>
        <v>0</v>
      </c>
      <c r="C261" s="36">
        <f>SUMIFS(СВЦЭМ!$H$34:$H$777,СВЦЭМ!$A$34:$A$777,$A261,СВЦЭМ!$B$33:$B$776,C$260)+'СЕТ СН'!$F$12</f>
        <v>0</v>
      </c>
      <c r="D261" s="36">
        <f>SUMIFS(СВЦЭМ!$H$34:$H$777,СВЦЭМ!$A$34:$A$777,$A261,СВЦЭМ!$B$33:$B$776,D$260)+'СЕТ СН'!$F$12</f>
        <v>0</v>
      </c>
      <c r="E261" s="36">
        <f>SUMIFS(СВЦЭМ!$H$34:$H$777,СВЦЭМ!$A$34:$A$777,$A261,СВЦЭМ!$B$33:$B$776,E$260)+'СЕТ СН'!$F$12</f>
        <v>0</v>
      </c>
      <c r="F261" s="36">
        <f>SUMIFS(СВЦЭМ!$H$34:$H$777,СВЦЭМ!$A$34:$A$777,$A261,СВЦЭМ!$B$33:$B$776,F$260)+'СЕТ СН'!$F$12</f>
        <v>0</v>
      </c>
      <c r="G261" s="36">
        <f>SUMIFS(СВЦЭМ!$H$34:$H$777,СВЦЭМ!$A$34:$A$777,$A261,СВЦЭМ!$B$33:$B$776,G$260)+'СЕТ СН'!$F$12</f>
        <v>0</v>
      </c>
      <c r="H261" s="36">
        <f>SUMIFS(СВЦЭМ!$H$34:$H$777,СВЦЭМ!$A$34:$A$777,$A261,СВЦЭМ!$B$33:$B$776,H$260)+'СЕТ СН'!$F$12</f>
        <v>0</v>
      </c>
      <c r="I261" s="36">
        <f>SUMIFS(СВЦЭМ!$H$34:$H$777,СВЦЭМ!$A$34:$A$777,$A261,СВЦЭМ!$B$33:$B$776,I$260)+'СЕТ СН'!$F$12</f>
        <v>0</v>
      </c>
      <c r="J261" s="36">
        <f>SUMIFS(СВЦЭМ!$H$34:$H$777,СВЦЭМ!$A$34:$A$777,$A261,СВЦЭМ!$B$33:$B$776,J$260)+'СЕТ СН'!$F$12</f>
        <v>0</v>
      </c>
      <c r="K261" s="36">
        <f>SUMIFS(СВЦЭМ!$H$34:$H$777,СВЦЭМ!$A$34:$A$777,$A261,СВЦЭМ!$B$33:$B$776,K$260)+'СЕТ СН'!$F$12</f>
        <v>0</v>
      </c>
      <c r="L261" s="36">
        <f>SUMIFS(СВЦЭМ!$H$34:$H$777,СВЦЭМ!$A$34:$A$777,$A261,СВЦЭМ!$B$33:$B$776,L$260)+'СЕТ СН'!$F$12</f>
        <v>0</v>
      </c>
      <c r="M261" s="36">
        <f>SUMIFS(СВЦЭМ!$H$34:$H$777,СВЦЭМ!$A$34:$A$777,$A261,СВЦЭМ!$B$33:$B$776,M$260)+'СЕТ СН'!$F$12</f>
        <v>0</v>
      </c>
      <c r="N261" s="36">
        <f>SUMIFS(СВЦЭМ!$H$34:$H$777,СВЦЭМ!$A$34:$A$777,$A261,СВЦЭМ!$B$33:$B$776,N$260)+'СЕТ СН'!$F$12</f>
        <v>0</v>
      </c>
      <c r="O261" s="36">
        <f>SUMIFS(СВЦЭМ!$H$34:$H$777,СВЦЭМ!$A$34:$A$777,$A261,СВЦЭМ!$B$33:$B$776,O$260)+'СЕТ СН'!$F$12</f>
        <v>0</v>
      </c>
      <c r="P261" s="36">
        <f>SUMIFS(СВЦЭМ!$H$34:$H$777,СВЦЭМ!$A$34:$A$777,$A261,СВЦЭМ!$B$33:$B$776,P$260)+'СЕТ СН'!$F$12</f>
        <v>0</v>
      </c>
      <c r="Q261" s="36">
        <f>SUMIFS(СВЦЭМ!$H$34:$H$777,СВЦЭМ!$A$34:$A$777,$A261,СВЦЭМ!$B$33:$B$776,Q$260)+'СЕТ СН'!$F$12</f>
        <v>0</v>
      </c>
      <c r="R261" s="36">
        <f>SUMIFS(СВЦЭМ!$H$34:$H$777,СВЦЭМ!$A$34:$A$777,$A261,СВЦЭМ!$B$33:$B$776,R$260)+'СЕТ СН'!$F$12</f>
        <v>0</v>
      </c>
      <c r="S261" s="36">
        <f>SUMIFS(СВЦЭМ!$H$34:$H$777,СВЦЭМ!$A$34:$A$777,$A261,СВЦЭМ!$B$33:$B$776,S$260)+'СЕТ СН'!$F$12</f>
        <v>0</v>
      </c>
      <c r="T261" s="36">
        <f>SUMIFS(СВЦЭМ!$H$34:$H$777,СВЦЭМ!$A$34:$A$777,$A261,СВЦЭМ!$B$33:$B$776,T$260)+'СЕТ СН'!$F$12</f>
        <v>0</v>
      </c>
      <c r="U261" s="36">
        <f>SUMIFS(СВЦЭМ!$H$34:$H$777,СВЦЭМ!$A$34:$A$777,$A261,СВЦЭМ!$B$33:$B$776,U$260)+'СЕТ СН'!$F$12</f>
        <v>0</v>
      </c>
      <c r="V261" s="36">
        <f>SUMIFS(СВЦЭМ!$H$34:$H$777,СВЦЭМ!$A$34:$A$777,$A261,СВЦЭМ!$B$33:$B$776,V$260)+'СЕТ СН'!$F$12</f>
        <v>0</v>
      </c>
      <c r="W261" s="36">
        <f>SUMIFS(СВЦЭМ!$H$34:$H$777,СВЦЭМ!$A$34:$A$777,$A261,СВЦЭМ!$B$33:$B$776,W$260)+'СЕТ СН'!$F$12</f>
        <v>0</v>
      </c>
      <c r="X261" s="36">
        <f>SUMIFS(СВЦЭМ!$H$34:$H$777,СВЦЭМ!$A$34:$A$777,$A261,СВЦЭМ!$B$33:$B$776,X$260)+'СЕТ СН'!$F$12</f>
        <v>0</v>
      </c>
      <c r="Y261" s="36">
        <f>SUMIFS(СВЦЭМ!$H$34:$H$777,СВЦЭМ!$A$34:$A$777,$A261,СВЦЭМ!$B$33:$B$776,Y$260)+'СЕТ СН'!$F$12</f>
        <v>0</v>
      </c>
      <c r="AA261" s="45"/>
    </row>
    <row r="262" spans="1:27" ht="15.75" hidden="1" x14ac:dyDescent="0.2">
      <c r="A262" s="35">
        <f>A261+1</f>
        <v>43710</v>
      </c>
      <c r="B262" s="36">
        <f>SUMIFS(СВЦЭМ!$H$34:$H$777,СВЦЭМ!$A$34:$A$777,$A262,СВЦЭМ!$B$33:$B$776,B$260)+'СЕТ СН'!$F$12</f>
        <v>0</v>
      </c>
      <c r="C262" s="36">
        <f>SUMIFS(СВЦЭМ!$H$34:$H$777,СВЦЭМ!$A$34:$A$777,$A262,СВЦЭМ!$B$33:$B$776,C$260)+'СЕТ СН'!$F$12</f>
        <v>0</v>
      </c>
      <c r="D262" s="36">
        <f>SUMIFS(СВЦЭМ!$H$34:$H$777,СВЦЭМ!$A$34:$A$777,$A262,СВЦЭМ!$B$33:$B$776,D$260)+'СЕТ СН'!$F$12</f>
        <v>0</v>
      </c>
      <c r="E262" s="36">
        <f>SUMIFS(СВЦЭМ!$H$34:$H$777,СВЦЭМ!$A$34:$A$777,$A262,СВЦЭМ!$B$33:$B$776,E$260)+'СЕТ СН'!$F$12</f>
        <v>0</v>
      </c>
      <c r="F262" s="36">
        <f>SUMIFS(СВЦЭМ!$H$34:$H$777,СВЦЭМ!$A$34:$A$777,$A262,СВЦЭМ!$B$33:$B$776,F$260)+'СЕТ СН'!$F$12</f>
        <v>0</v>
      </c>
      <c r="G262" s="36">
        <f>SUMIFS(СВЦЭМ!$H$34:$H$777,СВЦЭМ!$A$34:$A$777,$A262,СВЦЭМ!$B$33:$B$776,G$260)+'СЕТ СН'!$F$12</f>
        <v>0</v>
      </c>
      <c r="H262" s="36">
        <f>SUMIFS(СВЦЭМ!$H$34:$H$777,СВЦЭМ!$A$34:$A$777,$A262,СВЦЭМ!$B$33:$B$776,H$260)+'СЕТ СН'!$F$12</f>
        <v>0</v>
      </c>
      <c r="I262" s="36">
        <f>SUMIFS(СВЦЭМ!$H$34:$H$777,СВЦЭМ!$A$34:$A$777,$A262,СВЦЭМ!$B$33:$B$776,I$260)+'СЕТ СН'!$F$12</f>
        <v>0</v>
      </c>
      <c r="J262" s="36">
        <f>SUMIFS(СВЦЭМ!$H$34:$H$777,СВЦЭМ!$A$34:$A$777,$A262,СВЦЭМ!$B$33:$B$776,J$260)+'СЕТ СН'!$F$12</f>
        <v>0</v>
      </c>
      <c r="K262" s="36">
        <f>SUMIFS(СВЦЭМ!$H$34:$H$777,СВЦЭМ!$A$34:$A$777,$A262,СВЦЭМ!$B$33:$B$776,K$260)+'СЕТ СН'!$F$12</f>
        <v>0</v>
      </c>
      <c r="L262" s="36">
        <f>SUMIFS(СВЦЭМ!$H$34:$H$777,СВЦЭМ!$A$34:$A$777,$A262,СВЦЭМ!$B$33:$B$776,L$260)+'СЕТ СН'!$F$12</f>
        <v>0</v>
      </c>
      <c r="M262" s="36">
        <f>SUMIFS(СВЦЭМ!$H$34:$H$777,СВЦЭМ!$A$34:$A$777,$A262,СВЦЭМ!$B$33:$B$776,M$260)+'СЕТ СН'!$F$12</f>
        <v>0</v>
      </c>
      <c r="N262" s="36">
        <f>SUMIFS(СВЦЭМ!$H$34:$H$777,СВЦЭМ!$A$34:$A$777,$A262,СВЦЭМ!$B$33:$B$776,N$260)+'СЕТ СН'!$F$12</f>
        <v>0</v>
      </c>
      <c r="O262" s="36">
        <f>SUMIFS(СВЦЭМ!$H$34:$H$777,СВЦЭМ!$A$34:$A$777,$A262,СВЦЭМ!$B$33:$B$776,O$260)+'СЕТ СН'!$F$12</f>
        <v>0</v>
      </c>
      <c r="P262" s="36">
        <f>SUMIFS(СВЦЭМ!$H$34:$H$777,СВЦЭМ!$A$34:$A$777,$A262,СВЦЭМ!$B$33:$B$776,P$260)+'СЕТ СН'!$F$12</f>
        <v>0</v>
      </c>
      <c r="Q262" s="36">
        <f>SUMIFS(СВЦЭМ!$H$34:$H$777,СВЦЭМ!$A$34:$A$777,$A262,СВЦЭМ!$B$33:$B$776,Q$260)+'СЕТ СН'!$F$12</f>
        <v>0</v>
      </c>
      <c r="R262" s="36">
        <f>SUMIFS(СВЦЭМ!$H$34:$H$777,СВЦЭМ!$A$34:$A$777,$A262,СВЦЭМ!$B$33:$B$776,R$260)+'СЕТ СН'!$F$12</f>
        <v>0</v>
      </c>
      <c r="S262" s="36">
        <f>SUMIFS(СВЦЭМ!$H$34:$H$777,СВЦЭМ!$A$34:$A$777,$A262,СВЦЭМ!$B$33:$B$776,S$260)+'СЕТ СН'!$F$12</f>
        <v>0</v>
      </c>
      <c r="T262" s="36">
        <f>SUMIFS(СВЦЭМ!$H$34:$H$777,СВЦЭМ!$A$34:$A$777,$A262,СВЦЭМ!$B$33:$B$776,T$260)+'СЕТ СН'!$F$12</f>
        <v>0</v>
      </c>
      <c r="U262" s="36">
        <f>SUMIFS(СВЦЭМ!$H$34:$H$777,СВЦЭМ!$A$34:$A$777,$A262,СВЦЭМ!$B$33:$B$776,U$260)+'СЕТ СН'!$F$12</f>
        <v>0</v>
      </c>
      <c r="V262" s="36">
        <f>SUMIFS(СВЦЭМ!$H$34:$H$777,СВЦЭМ!$A$34:$A$777,$A262,СВЦЭМ!$B$33:$B$776,V$260)+'СЕТ СН'!$F$12</f>
        <v>0</v>
      </c>
      <c r="W262" s="36">
        <f>SUMIFS(СВЦЭМ!$H$34:$H$777,СВЦЭМ!$A$34:$A$777,$A262,СВЦЭМ!$B$33:$B$776,W$260)+'СЕТ СН'!$F$12</f>
        <v>0</v>
      </c>
      <c r="X262" s="36">
        <f>SUMIFS(СВЦЭМ!$H$34:$H$777,СВЦЭМ!$A$34:$A$777,$A262,СВЦЭМ!$B$33:$B$776,X$260)+'СЕТ СН'!$F$12</f>
        <v>0</v>
      </c>
      <c r="Y262" s="36">
        <f>SUMIFS(СВЦЭМ!$H$34:$H$777,СВЦЭМ!$A$34:$A$777,$A262,СВЦЭМ!$B$33:$B$776,Y$260)+'СЕТ СН'!$F$12</f>
        <v>0</v>
      </c>
    </row>
    <row r="263" spans="1:27" ht="15.75" hidden="1" x14ac:dyDescent="0.2">
      <c r="A263" s="35">
        <f t="shared" ref="A263:A291" si="7">A262+1</f>
        <v>43711</v>
      </c>
      <c r="B263" s="36">
        <f>SUMIFS(СВЦЭМ!$H$34:$H$777,СВЦЭМ!$A$34:$A$777,$A263,СВЦЭМ!$B$33:$B$776,B$260)+'СЕТ СН'!$F$12</f>
        <v>0</v>
      </c>
      <c r="C263" s="36">
        <f>SUMIFS(СВЦЭМ!$H$34:$H$777,СВЦЭМ!$A$34:$A$777,$A263,СВЦЭМ!$B$33:$B$776,C$260)+'СЕТ СН'!$F$12</f>
        <v>0</v>
      </c>
      <c r="D263" s="36">
        <f>SUMIFS(СВЦЭМ!$H$34:$H$777,СВЦЭМ!$A$34:$A$777,$A263,СВЦЭМ!$B$33:$B$776,D$260)+'СЕТ СН'!$F$12</f>
        <v>0</v>
      </c>
      <c r="E263" s="36">
        <f>SUMIFS(СВЦЭМ!$H$34:$H$777,СВЦЭМ!$A$34:$A$777,$A263,СВЦЭМ!$B$33:$B$776,E$260)+'СЕТ СН'!$F$12</f>
        <v>0</v>
      </c>
      <c r="F263" s="36">
        <f>SUMIFS(СВЦЭМ!$H$34:$H$777,СВЦЭМ!$A$34:$A$777,$A263,СВЦЭМ!$B$33:$B$776,F$260)+'СЕТ СН'!$F$12</f>
        <v>0</v>
      </c>
      <c r="G263" s="36">
        <f>SUMIFS(СВЦЭМ!$H$34:$H$777,СВЦЭМ!$A$34:$A$777,$A263,СВЦЭМ!$B$33:$B$776,G$260)+'СЕТ СН'!$F$12</f>
        <v>0</v>
      </c>
      <c r="H263" s="36">
        <f>SUMIFS(СВЦЭМ!$H$34:$H$777,СВЦЭМ!$A$34:$A$777,$A263,СВЦЭМ!$B$33:$B$776,H$260)+'СЕТ СН'!$F$12</f>
        <v>0</v>
      </c>
      <c r="I263" s="36">
        <f>SUMIFS(СВЦЭМ!$H$34:$H$777,СВЦЭМ!$A$34:$A$777,$A263,СВЦЭМ!$B$33:$B$776,I$260)+'СЕТ СН'!$F$12</f>
        <v>0</v>
      </c>
      <c r="J263" s="36">
        <f>SUMIFS(СВЦЭМ!$H$34:$H$777,СВЦЭМ!$A$34:$A$777,$A263,СВЦЭМ!$B$33:$B$776,J$260)+'СЕТ СН'!$F$12</f>
        <v>0</v>
      </c>
      <c r="K263" s="36">
        <f>SUMIFS(СВЦЭМ!$H$34:$H$777,СВЦЭМ!$A$34:$A$777,$A263,СВЦЭМ!$B$33:$B$776,K$260)+'СЕТ СН'!$F$12</f>
        <v>0</v>
      </c>
      <c r="L263" s="36">
        <f>SUMIFS(СВЦЭМ!$H$34:$H$777,СВЦЭМ!$A$34:$A$777,$A263,СВЦЭМ!$B$33:$B$776,L$260)+'СЕТ СН'!$F$12</f>
        <v>0</v>
      </c>
      <c r="M263" s="36">
        <f>SUMIFS(СВЦЭМ!$H$34:$H$777,СВЦЭМ!$A$34:$A$777,$A263,СВЦЭМ!$B$33:$B$776,M$260)+'СЕТ СН'!$F$12</f>
        <v>0</v>
      </c>
      <c r="N263" s="36">
        <f>SUMIFS(СВЦЭМ!$H$34:$H$777,СВЦЭМ!$A$34:$A$777,$A263,СВЦЭМ!$B$33:$B$776,N$260)+'СЕТ СН'!$F$12</f>
        <v>0</v>
      </c>
      <c r="O263" s="36">
        <f>SUMIFS(СВЦЭМ!$H$34:$H$777,СВЦЭМ!$A$34:$A$777,$A263,СВЦЭМ!$B$33:$B$776,O$260)+'СЕТ СН'!$F$12</f>
        <v>0</v>
      </c>
      <c r="P263" s="36">
        <f>SUMIFS(СВЦЭМ!$H$34:$H$777,СВЦЭМ!$A$34:$A$777,$A263,СВЦЭМ!$B$33:$B$776,P$260)+'СЕТ СН'!$F$12</f>
        <v>0</v>
      </c>
      <c r="Q263" s="36">
        <f>SUMIFS(СВЦЭМ!$H$34:$H$777,СВЦЭМ!$A$34:$A$777,$A263,СВЦЭМ!$B$33:$B$776,Q$260)+'СЕТ СН'!$F$12</f>
        <v>0</v>
      </c>
      <c r="R263" s="36">
        <f>SUMIFS(СВЦЭМ!$H$34:$H$777,СВЦЭМ!$A$34:$A$777,$A263,СВЦЭМ!$B$33:$B$776,R$260)+'СЕТ СН'!$F$12</f>
        <v>0</v>
      </c>
      <c r="S263" s="36">
        <f>SUMIFS(СВЦЭМ!$H$34:$H$777,СВЦЭМ!$A$34:$A$777,$A263,СВЦЭМ!$B$33:$B$776,S$260)+'СЕТ СН'!$F$12</f>
        <v>0</v>
      </c>
      <c r="T263" s="36">
        <f>SUMIFS(СВЦЭМ!$H$34:$H$777,СВЦЭМ!$A$34:$A$777,$A263,СВЦЭМ!$B$33:$B$776,T$260)+'СЕТ СН'!$F$12</f>
        <v>0</v>
      </c>
      <c r="U263" s="36">
        <f>SUMIFS(СВЦЭМ!$H$34:$H$777,СВЦЭМ!$A$34:$A$777,$A263,СВЦЭМ!$B$33:$B$776,U$260)+'СЕТ СН'!$F$12</f>
        <v>0</v>
      </c>
      <c r="V263" s="36">
        <f>SUMIFS(СВЦЭМ!$H$34:$H$777,СВЦЭМ!$A$34:$A$777,$A263,СВЦЭМ!$B$33:$B$776,V$260)+'СЕТ СН'!$F$12</f>
        <v>0</v>
      </c>
      <c r="W263" s="36">
        <f>SUMIFS(СВЦЭМ!$H$34:$H$777,СВЦЭМ!$A$34:$A$777,$A263,СВЦЭМ!$B$33:$B$776,W$260)+'СЕТ СН'!$F$12</f>
        <v>0</v>
      </c>
      <c r="X263" s="36">
        <f>SUMIFS(СВЦЭМ!$H$34:$H$777,СВЦЭМ!$A$34:$A$777,$A263,СВЦЭМ!$B$33:$B$776,X$260)+'СЕТ СН'!$F$12</f>
        <v>0</v>
      </c>
      <c r="Y263" s="36">
        <f>SUMIFS(СВЦЭМ!$H$34:$H$777,СВЦЭМ!$A$34:$A$777,$A263,СВЦЭМ!$B$33:$B$776,Y$260)+'СЕТ СН'!$F$12</f>
        <v>0</v>
      </c>
    </row>
    <row r="264" spans="1:27" ht="15.75" hidden="1" x14ac:dyDescent="0.2">
      <c r="A264" s="35">
        <f t="shared" si="7"/>
        <v>43712</v>
      </c>
      <c r="B264" s="36">
        <f>SUMIFS(СВЦЭМ!$H$34:$H$777,СВЦЭМ!$A$34:$A$777,$A264,СВЦЭМ!$B$33:$B$776,B$260)+'СЕТ СН'!$F$12</f>
        <v>0</v>
      </c>
      <c r="C264" s="36">
        <f>SUMIFS(СВЦЭМ!$H$34:$H$777,СВЦЭМ!$A$34:$A$777,$A264,СВЦЭМ!$B$33:$B$776,C$260)+'СЕТ СН'!$F$12</f>
        <v>0</v>
      </c>
      <c r="D264" s="36">
        <f>SUMIFS(СВЦЭМ!$H$34:$H$777,СВЦЭМ!$A$34:$A$777,$A264,СВЦЭМ!$B$33:$B$776,D$260)+'СЕТ СН'!$F$12</f>
        <v>0</v>
      </c>
      <c r="E264" s="36">
        <f>SUMIFS(СВЦЭМ!$H$34:$H$777,СВЦЭМ!$A$34:$A$777,$A264,СВЦЭМ!$B$33:$B$776,E$260)+'СЕТ СН'!$F$12</f>
        <v>0</v>
      </c>
      <c r="F264" s="36">
        <f>SUMIFS(СВЦЭМ!$H$34:$H$777,СВЦЭМ!$A$34:$A$777,$A264,СВЦЭМ!$B$33:$B$776,F$260)+'СЕТ СН'!$F$12</f>
        <v>0</v>
      </c>
      <c r="G264" s="36">
        <f>SUMIFS(СВЦЭМ!$H$34:$H$777,СВЦЭМ!$A$34:$A$777,$A264,СВЦЭМ!$B$33:$B$776,G$260)+'СЕТ СН'!$F$12</f>
        <v>0</v>
      </c>
      <c r="H264" s="36">
        <f>SUMIFS(СВЦЭМ!$H$34:$H$777,СВЦЭМ!$A$34:$A$777,$A264,СВЦЭМ!$B$33:$B$776,H$260)+'СЕТ СН'!$F$12</f>
        <v>0</v>
      </c>
      <c r="I264" s="36">
        <f>SUMIFS(СВЦЭМ!$H$34:$H$777,СВЦЭМ!$A$34:$A$777,$A264,СВЦЭМ!$B$33:$B$776,I$260)+'СЕТ СН'!$F$12</f>
        <v>0</v>
      </c>
      <c r="J264" s="36">
        <f>SUMIFS(СВЦЭМ!$H$34:$H$777,СВЦЭМ!$A$34:$A$777,$A264,СВЦЭМ!$B$33:$B$776,J$260)+'СЕТ СН'!$F$12</f>
        <v>0</v>
      </c>
      <c r="K264" s="36">
        <f>SUMIFS(СВЦЭМ!$H$34:$H$777,СВЦЭМ!$A$34:$A$777,$A264,СВЦЭМ!$B$33:$B$776,K$260)+'СЕТ СН'!$F$12</f>
        <v>0</v>
      </c>
      <c r="L264" s="36">
        <f>SUMIFS(СВЦЭМ!$H$34:$H$777,СВЦЭМ!$A$34:$A$777,$A264,СВЦЭМ!$B$33:$B$776,L$260)+'СЕТ СН'!$F$12</f>
        <v>0</v>
      </c>
      <c r="M264" s="36">
        <f>SUMIFS(СВЦЭМ!$H$34:$H$777,СВЦЭМ!$A$34:$A$777,$A264,СВЦЭМ!$B$33:$B$776,M$260)+'СЕТ СН'!$F$12</f>
        <v>0</v>
      </c>
      <c r="N264" s="36">
        <f>SUMIFS(СВЦЭМ!$H$34:$H$777,СВЦЭМ!$A$34:$A$777,$A264,СВЦЭМ!$B$33:$B$776,N$260)+'СЕТ СН'!$F$12</f>
        <v>0</v>
      </c>
      <c r="O264" s="36">
        <f>SUMIFS(СВЦЭМ!$H$34:$H$777,СВЦЭМ!$A$34:$A$777,$A264,СВЦЭМ!$B$33:$B$776,O$260)+'СЕТ СН'!$F$12</f>
        <v>0</v>
      </c>
      <c r="P264" s="36">
        <f>SUMIFS(СВЦЭМ!$H$34:$H$777,СВЦЭМ!$A$34:$A$777,$A264,СВЦЭМ!$B$33:$B$776,P$260)+'СЕТ СН'!$F$12</f>
        <v>0</v>
      </c>
      <c r="Q264" s="36">
        <f>SUMIFS(СВЦЭМ!$H$34:$H$777,СВЦЭМ!$A$34:$A$777,$A264,СВЦЭМ!$B$33:$B$776,Q$260)+'СЕТ СН'!$F$12</f>
        <v>0</v>
      </c>
      <c r="R264" s="36">
        <f>SUMIFS(СВЦЭМ!$H$34:$H$777,СВЦЭМ!$A$34:$A$777,$A264,СВЦЭМ!$B$33:$B$776,R$260)+'СЕТ СН'!$F$12</f>
        <v>0</v>
      </c>
      <c r="S264" s="36">
        <f>SUMIFS(СВЦЭМ!$H$34:$H$777,СВЦЭМ!$A$34:$A$777,$A264,СВЦЭМ!$B$33:$B$776,S$260)+'СЕТ СН'!$F$12</f>
        <v>0</v>
      </c>
      <c r="T264" s="36">
        <f>SUMIFS(СВЦЭМ!$H$34:$H$777,СВЦЭМ!$A$34:$A$777,$A264,СВЦЭМ!$B$33:$B$776,T$260)+'СЕТ СН'!$F$12</f>
        <v>0</v>
      </c>
      <c r="U264" s="36">
        <f>SUMIFS(СВЦЭМ!$H$34:$H$777,СВЦЭМ!$A$34:$A$777,$A264,СВЦЭМ!$B$33:$B$776,U$260)+'СЕТ СН'!$F$12</f>
        <v>0</v>
      </c>
      <c r="V264" s="36">
        <f>SUMIFS(СВЦЭМ!$H$34:$H$777,СВЦЭМ!$A$34:$A$777,$A264,СВЦЭМ!$B$33:$B$776,V$260)+'СЕТ СН'!$F$12</f>
        <v>0</v>
      </c>
      <c r="W264" s="36">
        <f>SUMIFS(СВЦЭМ!$H$34:$H$777,СВЦЭМ!$A$34:$A$777,$A264,СВЦЭМ!$B$33:$B$776,W$260)+'СЕТ СН'!$F$12</f>
        <v>0</v>
      </c>
      <c r="X264" s="36">
        <f>SUMIFS(СВЦЭМ!$H$34:$H$777,СВЦЭМ!$A$34:$A$777,$A264,СВЦЭМ!$B$33:$B$776,X$260)+'СЕТ СН'!$F$12</f>
        <v>0</v>
      </c>
      <c r="Y264" s="36">
        <f>SUMIFS(СВЦЭМ!$H$34:$H$777,СВЦЭМ!$A$34:$A$777,$A264,СВЦЭМ!$B$33:$B$776,Y$260)+'СЕТ СН'!$F$12</f>
        <v>0</v>
      </c>
    </row>
    <row r="265" spans="1:27" ht="15.75" hidden="1" x14ac:dyDescent="0.2">
      <c r="A265" s="35">
        <f t="shared" si="7"/>
        <v>43713</v>
      </c>
      <c r="B265" s="36">
        <f>SUMIFS(СВЦЭМ!$H$34:$H$777,СВЦЭМ!$A$34:$A$777,$A265,СВЦЭМ!$B$33:$B$776,B$260)+'СЕТ СН'!$F$12</f>
        <v>0</v>
      </c>
      <c r="C265" s="36">
        <f>SUMIFS(СВЦЭМ!$H$34:$H$777,СВЦЭМ!$A$34:$A$777,$A265,СВЦЭМ!$B$33:$B$776,C$260)+'СЕТ СН'!$F$12</f>
        <v>0</v>
      </c>
      <c r="D265" s="36">
        <f>SUMIFS(СВЦЭМ!$H$34:$H$777,СВЦЭМ!$A$34:$A$777,$A265,СВЦЭМ!$B$33:$B$776,D$260)+'СЕТ СН'!$F$12</f>
        <v>0</v>
      </c>
      <c r="E265" s="36">
        <f>SUMIFS(СВЦЭМ!$H$34:$H$777,СВЦЭМ!$A$34:$A$777,$A265,СВЦЭМ!$B$33:$B$776,E$260)+'СЕТ СН'!$F$12</f>
        <v>0</v>
      </c>
      <c r="F265" s="36">
        <f>SUMIFS(СВЦЭМ!$H$34:$H$777,СВЦЭМ!$A$34:$A$777,$A265,СВЦЭМ!$B$33:$B$776,F$260)+'СЕТ СН'!$F$12</f>
        <v>0</v>
      </c>
      <c r="G265" s="36">
        <f>SUMIFS(СВЦЭМ!$H$34:$H$777,СВЦЭМ!$A$34:$A$777,$A265,СВЦЭМ!$B$33:$B$776,G$260)+'СЕТ СН'!$F$12</f>
        <v>0</v>
      </c>
      <c r="H265" s="36">
        <f>SUMIFS(СВЦЭМ!$H$34:$H$777,СВЦЭМ!$A$34:$A$777,$A265,СВЦЭМ!$B$33:$B$776,H$260)+'СЕТ СН'!$F$12</f>
        <v>0</v>
      </c>
      <c r="I265" s="36">
        <f>SUMIFS(СВЦЭМ!$H$34:$H$777,СВЦЭМ!$A$34:$A$777,$A265,СВЦЭМ!$B$33:$B$776,I$260)+'СЕТ СН'!$F$12</f>
        <v>0</v>
      </c>
      <c r="J265" s="36">
        <f>SUMIFS(СВЦЭМ!$H$34:$H$777,СВЦЭМ!$A$34:$A$777,$A265,СВЦЭМ!$B$33:$B$776,J$260)+'СЕТ СН'!$F$12</f>
        <v>0</v>
      </c>
      <c r="K265" s="36">
        <f>SUMIFS(СВЦЭМ!$H$34:$H$777,СВЦЭМ!$A$34:$A$777,$A265,СВЦЭМ!$B$33:$B$776,K$260)+'СЕТ СН'!$F$12</f>
        <v>0</v>
      </c>
      <c r="L265" s="36">
        <f>SUMIFS(СВЦЭМ!$H$34:$H$777,СВЦЭМ!$A$34:$A$777,$A265,СВЦЭМ!$B$33:$B$776,L$260)+'СЕТ СН'!$F$12</f>
        <v>0</v>
      </c>
      <c r="M265" s="36">
        <f>SUMIFS(СВЦЭМ!$H$34:$H$777,СВЦЭМ!$A$34:$A$777,$A265,СВЦЭМ!$B$33:$B$776,M$260)+'СЕТ СН'!$F$12</f>
        <v>0</v>
      </c>
      <c r="N265" s="36">
        <f>SUMIFS(СВЦЭМ!$H$34:$H$777,СВЦЭМ!$A$34:$A$777,$A265,СВЦЭМ!$B$33:$B$776,N$260)+'СЕТ СН'!$F$12</f>
        <v>0</v>
      </c>
      <c r="O265" s="36">
        <f>SUMIFS(СВЦЭМ!$H$34:$H$777,СВЦЭМ!$A$34:$A$777,$A265,СВЦЭМ!$B$33:$B$776,O$260)+'СЕТ СН'!$F$12</f>
        <v>0</v>
      </c>
      <c r="P265" s="36">
        <f>SUMIFS(СВЦЭМ!$H$34:$H$777,СВЦЭМ!$A$34:$A$777,$A265,СВЦЭМ!$B$33:$B$776,P$260)+'СЕТ СН'!$F$12</f>
        <v>0</v>
      </c>
      <c r="Q265" s="36">
        <f>SUMIFS(СВЦЭМ!$H$34:$H$777,СВЦЭМ!$A$34:$A$777,$A265,СВЦЭМ!$B$33:$B$776,Q$260)+'СЕТ СН'!$F$12</f>
        <v>0</v>
      </c>
      <c r="R265" s="36">
        <f>SUMIFS(СВЦЭМ!$H$34:$H$777,СВЦЭМ!$A$34:$A$777,$A265,СВЦЭМ!$B$33:$B$776,R$260)+'СЕТ СН'!$F$12</f>
        <v>0</v>
      </c>
      <c r="S265" s="36">
        <f>SUMIFS(СВЦЭМ!$H$34:$H$777,СВЦЭМ!$A$34:$A$777,$A265,СВЦЭМ!$B$33:$B$776,S$260)+'СЕТ СН'!$F$12</f>
        <v>0</v>
      </c>
      <c r="T265" s="36">
        <f>SUMIFS(СВЦЭМ!$H$34:$H$777,СВЦЭМ!$A$34:$A$777,$A265,СВЦЭМ!$B$33:$B$776,T$260)+'СЕТ СН'!$F$12</f>
        <v>0</v>
      </c>
      <c r="U265" s="36">
        <f>SUMIFS(СВЦЭМ!$H$34:$H$777,СВЦЭМ!$A$34:$A$777,$A265,СВЦЭМ!$B$33:$B$776,U$260)+'СЕТ СН'!$F$12</f>
        <v>0</v>
      </c>
      <c r="V265" s="36">
        <f>SUMIFS(СВЦЭМ!$H$34:$H$777,СВЦЭМ!$A$34:$A$777,$A265,СВЦЭМ!$B$33:$B$776,V$260)+'СЕТ СН'!$F$12</f>
        <v>0</v>
      </c>
      <c r="W265" s="36">
        <f>SUMIFS(СВЦЭМ!$H$34:$H$777,СВЦЭМ!$A$34:$A$777,$A265,СВЦЭМ!$B$33:$B$776,W$260)+'СЕТ СН'!$F$12</f>
        <v>0</v>
      </c>
      <c r="X265" s="36">
        <f>SUMIFS(СВЦЭМ!$H$34:$H$777,СВЦЭМ!$A$34:$A$777,$A265,СВЦЭМ!$B$33:$B$776,X$260)+'СЕТ СН'!$F$12</f>
        <v>0</v>
      </c>
      <c r="Y265" s="36">
        <f>SUMIFS(СВЦЭМ!$H$34:$H$777,СВЦЭМ!$A$34:$A$777,$A265,СВЦЭМ!$B$33:$B$776,Y$260)+'СЕТ СН'!$F$12</f>
        <v>0</v>
      </c>
    </row>
    <row r="266" spans="1:27" ht="15.75" hidden="1" x14ac:dyDescent="0.2">
      <c r="A266" s="35">
        <f t="shared" si="7"/>
        <v>43714</v>
      </c>
      <c r="B266" s="36">
        <f>SUMIFS(СВЦЭМ!$H$34:$H$777,СВЦЭМ!$A$34:$A$777,$A266,СВЦЭМ!$B$33:$B$776,B$260)+'СЕТ СН'!$F$12</f>
        <v>0</v>
      </c>
      <c r="C266" s="36">
        <f>SUMIFS(СВЦЭМ!$H$34:$H$777,СВЦЭМ!$A$34:$A$777,$A266,СВЦЭМ!$B$33:$B$776,C$260)+'СЕТ СН'!$F$12</f>
        <v>0</v>
      </c>
      <c r="D266" s="36">
        <f>SUMIFS(СВЦЭМ!$H$34:$H$777,СВЦЭМ!$A$34:$A$777,$A266,СВЦЭМ!$B$33:$B$776,D$260)+'СЕТ СН'!$F$12</f>
        <v>0</v>
      </c>
      <c r="E266" s="36">
        <f>SUMIFS(СВЦЭМ!$H$34:$H$777,СВЦЭМ!$A$34:$A$777,$A266,СВЦЭМ!$B$33:$B$776,E$260)+'СЕТ СН'!$F$12</f>
        <v>0</v>
      </c>
      <c r="F266" s="36">
        <f>SUMIFS(СВЦЭМ!$H$34:$H$777,СВЦЭМ!$A$34:$A$777,$A266,СВЦЭМ!$B$33:$B$776,F$260)+'СЕТ СН'!$F$12</f>
        <v>0</v>
      </c>
      <c r="G266" s="36">
        <f>SUMIFS(СВЦЭМ!$H$34:$H$777,СВЦЭМ!$A$34:$A$777,$A266,СВЦЭМ!$B$33:$B$776,G$260)+'СЕТ СН'!$F$12</f>
        <v>0</v>
      </c>
      <c r="H266" s="36">
        <f>SUMIFS(СВЦЭМ!$H$34:$H$777,СВЦЭМ!$A$34:$A$777,$A266,СВЦЭМ!$B$33:$B$776,H$260)+'СЕТ СН'!$F$12</f>
        <v>0</v>
      </c>
      <c r="I266" s="36">
        <f>SUMIFS(СВЦЭМ!$H$34:$H$777,СВЦЭМ!$A$34:$A$777,$A266,СВЦЭМ!$B$33:$B$776,I$260)+'СЕТ СН'!$F$12</f>
        <v>0</v>
      </c>
      <c r="J266" s="36">
        <f>SUMIFS(СВЦЭМ!$H$34:$H$777,СВЦЭМ!$A$34:$A$777,$A266,СВЦЭМ!$B$33:$B$776,J$260)+'СЕТ СН'!$F$12</f>
        <v>0</v>
      </c>
      <c r="K266" s="36">
        <f>SUMIFS(СВЦЭМ!$H$34:$H$777,СВЦЭМ!$A$34:$A$777,$A266,СВЦЭМ!$B$33:$B$776,K$260)+'СЕТ СН'!$F$12</f>
        <v>0</v>
      </c>
      <c r="L266" s="36">
        <f>SUMIFS(СВЦЭМ!$H$34:$H$777,СВЦЭМ!$A$34:$A$777,$A266,СВЦЭМ!$B$33:$B$776,L$260)+'СЕТ СН'!$F$12</f>
        <v>0</v>
      </c>
      <c r="M266" s="36">
        <f>SUMIFS(СВЦЭМ!$H$34:$H$777,СВЦЭМ!$A$34:$A$777,$A266,СВЦЭМ!$B$33:$B$776,M$260)+'СЕТ СН'!$F$12</f>
        <v>0</v>
      </c>
      <c r="N266" s="36">
        <f>SUMIFS(СВЦЭМ!$H$34:$H$777,СВЦЭМ!$A$34:$A$777,$A266,СВЦЭМ!$B$33:$B$776,N$260)+'СЕТ СН'!$F$12</f>
        <v>0</v>
      </c>
      <c r="O266" s="36">
        <f>SUMIFS(СВЦЭМ!$H$34:$H$777,СВЦЭМ!$A$34:$A$777,$A266,СВЦЭМ!$B$33:$B$776,O$260)+'СЕТ СН'!$F$12</f>
        <v>0</v>
      </c>
      <c r="P266" s="36">
        <f>SUMIFS(СВЦЭМ!$H$34:$H$777,СВЦЭМ!$A$34:$A$777,$A266,СВЦЭМ!$B$33:$B$776,P$260)+'СЕТ СН'!$F$12</f>
        <v>0</v>
      </c>
      <c r="Q266" s="36">
        <f>SUMIFS(СВЦЭМ!$H$34:$H$777,СВЦЭМ!$A$34:$A$777,$A266,СВЦЭМ!$B$33:$B$776,Q$260)+'СЕТ СН'!$F$12</f>
        <v>0</v>
      </c>
      <c r="R266" s="36">
        <f>SUMIFS(СВЦЭМ!$H$34:$H$777,СВЦЭМ!$A$34:$A$777,$A266,СВЦЭМ!$B$33:$B$776,R$260)+'СЕТ СН'!$F$12</f>
        <v>0</v>
      </c>
      <c r="S266" s="36">
        <f>SUMIFS(СВЦЭМ!$H$34:$H$777,СВЦЭМ!$A$34:$A$777,$A266,СВЦЭМ!$B$33:$B$776,S$260)+'СЕТ СН'!$F$12</f>
        <v>0</v>
      </c>
      <c r="T266" s="36">
        <f>SUMIFS(СВЦЭМ!$H$34:$H$777,СВЦЭМ!$A$34:$A$777,$A266,СВЦЭМ!$B$33:$B$776,T$260)+'СЕТ СН'!$F$12</f>
        <v>0</v>
      </c>
      <c r="U266" s="36">
        <f>SUMIFS(СВЦЭМ!$H$34:$H$777,СВЦЭМ!$A$34:$A$777,$A266,СВЦЭМ!$B$33:$B$776,U$260)+'СЕТ СН'!$F$12</f>
        <v>0</v>
      </c>
      <c r="V266" s="36">
        <f>SUMIFS(СВЦЭМ!$H$34:$H$777,СВЦЭМ!$A$34:$A$777,$A266,СВЦЭМ!$B$33:$B$776,V$260)+'СЕТ СН'!$F$12</f>
        <v>0</v>
      </c>
      <c r="W266" s="36">
        <f>SUMIFS(СВЦЭМ!$H$34:$H$777,СВЦЭМ!$A$34:$A$777,$A266,СВЦЭМ!$B$33:$B$776,W$260)+'СЕТ СН'!$F$12</f>
        <v>0</v>
      </c>
      <c r="X266" s="36">
        <f>SUMIFS(СВЦЭМ!$H$34:$H$777,СВЦЭМ!$A$34:$A$777,$A266,СВЦЭМ!$B$33:$B$776,X$260)+'СЕТ СН'!$F$12</f>
        <v>0</v>
      </c>
      <c r="Y266" s="36">
        <f>SUMIFS(СВЦЭМ!$H$34:$H$777,СВЦЭМ!$A$34:$A$777,$A266,СВЦЭМ!$B$33:$B$776,Y$260)+'СЕТ СН'!$F$12</f>
        <v>0</v>
      </c>
    </row>
    <row r="267" spans="1:27" ht="15.75" hidden="1" x14ac:dyDescent="0.2">
      <c r="A267" s="35">
        <f t="shared" si="7"/>
        <v>43715</v>
      </c>
      <c r="B267" s="36">
        <f>SUMIFS(СВЦЭМ!$H$34:$H$777,СВЦЭМ!$A$34:$A$777,$A267,СВЦЭМ!$B$33:$B$776,B$260)+'СЕТ СН'!$F$12</f>
        <v>0</v>
      </c>
      <c r="C267" s="36">
        <f>SUMIFS(СВЦЭМ!$H$34:$H$777,СВЦЭМ!$A$34:$A$777,$A267,СВЦЭМ!$B$33:$B$776,C$260)+'СЕТ СН'!$F$12</f>
        <v>0</v>
      </c>
      <c r="D267" s="36">
        <f>SUMIFS(СВЦЭМ!$H$34:$H$777,СВЦЭМ!$A$34:$A$777,$A267,СВЦЭМ!$B$33:$B$776,D$260)+'СЕТ СН'!$F$12</f>
        <v>0</v>
      </c>
      <c r="E267" s="36">
        <f>SUMIFS(СВЦЭМ!$H$34:$H$777,СВЦЭМ!$A$34:$A$777,$A267,СВЦЭМ!$B$33:$B$776,E$260)+'СЕТ СН'!$F$12</f>
        <v>0</v>
      </c>
      <c r="F267" s="36">
        <f>SUMIFS(СВЦЭМ!$H$34:$H$777,СВЦЭМ!$A$34:$A$777,$A267,СВЦЭМ!$B$33:$B$776,F$260)+'СЕТ СН'!$F$12</f>
        <v>0</v>
      </c>
      <c r="G267" s="36">
        <f>SUMIFS(СВЦЭМ!$H$34:$H$777,СВЦЭМ!$A$34:$A$777,$A267,СВЦЭМ!$B$33:$B$776,G$260)+'СЕТ СН'!$F$12</f>
        <v>0</v>
      </c>
      <c r="H267" s="36">
        <f>SUMIFS(СВЦЭМ!$H$34:$H$777,СВЦЭМ!$A$34:$A$777,$A267,СВЦЭМ!$B$33:$B$776,H$260)+'СЕТ СН'!$F$12</f>
        <v>0</v>
      </c>
      <c r="I267" s="36">
        <f>SUMIFS(СВЦЭМ!$H$34:$H$777,СВЦЭМ!$A$34:$A$777,$A267,СВЦЭМ!$B$33:$B$776,I$260)+'СЕТ СН'!$F$12</f>
        <v>0</v>
      </c>
      <c r="J267" s="36">
        <f>SUMIFS(СВЦЭМ!$H$34:$H$777,СВЦЭМ!$A$34:$A$777,$A267,СВЦЭМ!$B$33:$B$776,J$260)+'СЕТ СН'!$F$12</f>
        <v>0</v>
      </c>
      <c r="K267" s="36">
        <f>SUMIFS(СВЦЭМ!$H$34:$H$777,СВЦЭМ!$A$34:$A$777,$A267,СВЦЭМ!$B$33:$B$776,K$260)+'СЕТ СН'!$F$12</f>
        <v>0</v>
      </c>
      <c r="L267" s="36">
        <f>SUMIFS(СВЦЭМ!$H$34:$H$777,СВЦЭМ!$A$34:$A$777,$A267,СВЦЭМ!$B$33:$B$776,L$260)+'СЕТ СН'!$F$12</f>
        <v>0</v>
      </c>
      <c r="M267" s="36">
        <f>SUMIFS(СВЦЭМ!$H$34:$H$777,СВЦЭМ!$A$34:$A$777,$A267,СВЦЭМ!$B$33:$B$776,M$260)+'СЕТ СН'!$F$12</f>
        <v>0</v>
      </c>
      <c r="N267" s="36">
        <f>SUMIFS(СВЦЭМ!$H$34:$H$777,СВЦЭМ!$A$34:$A$777,$A267,СВЦЭМ!$B$33:$B$776,N$260)+'СЕТ СН'!$F$12</f>
        <v>0</v>
      </c>
      <c r="O267" s="36">
        <f>SUMIFS(СВЦЭМ!$H$34:$H$777,СВЦЭМ!$A$34:$A$777,$A267,СВЦЭМ!$B$33:$B$776,O$260)+'СЕТ СН'!$F$12</f>
        <v>0</v>
      </c>
      <c r="P267" s="36">
        <f>SUMIFS(СВЦЭМ!$H$34:$H$777,СВЦЭМ!$A$34:$A$777,$A267,СВЦЭМ!$B$33:$B$776,P$260)+'СЕТ СН'!$F$12</f>
        <v>0</v>
      </c>
      <c r="Q267" s="36">
        <f>SUMIFS(СВЦЭМ!$H$34:$H$777,СВЦЭМ!$A$34:$A$777,$A267,СВЦЭМ!$B$33:$B$776,Q$260)+'СЕТ СН'!$F$12</f>
        <v>0</v>
      </c>
      <c r="R267" s="36">
        <f>SUMIFS(СВЦЭМ!$H$34:$H$777,СВЦЭМ!$A$34:$A$777,$A267,СВЦЭМ!$B$33:$B$776,R$260)+'СЕТ СН'!$F$12</f>
        <v>0</v>
      </c>
      <c r="S267" s="36">
        <f>SUMIFS(СВЦЭМ!$H$34:$H$777,СВЦЭМ!$A$34:$A$777,$A267,СВЦЭМ!$B$33:$B$776,S$260)+'СЕТ СН'!$F$12</f>
        <v>0</v>
      </c>
      <c r="T267" s="36">
        <f>SUMIFS(СВЦЭМ!$H$34:$H$777,СВЦЭМ!$A$34:$A$777,$A267,СВЦЭМ!$B$33:$B$776,T$260)+'СЕТ СН'!$F$12</f>
        <v>0</v>
      </c>
      <c r="U267" s="36">
        <f>SUMIFS(СВЦЭМ!$H$34:$H$777,СВЦЭМ!$A$34:$A$777,$A267,СВЦЭМ!$B$33:$B$776,U$260)+'СЕТ СН'!$F$12</f>
        <v>0</v>
      </c>
      <c r="V267" s="36">
        <f>SUMIFS(СВЦЭМ!$H$34:$H$777,СВЦЭМ!$A$34:$A$777,$A267,СВЦЭМ!$B$33:$B$776,V$260)+'СЕТ СН'!$F$12</f>
        <v>0</v>
      </c>
      <c r="W267" s="36">
        <f>SUMIFS(СВЦЭМ!$H$34:$H$777,СВЦЭМ!$A$34:$A$777,$A267,СВЦЭМ!$B$33:$B$776,W$260)+'СЕТ СН'!$F$12</f>
        <v>0</v>
      </c>
      <c r="X267" s="36">
        <f>SUMIFS(СВЦЭМ!$H$34:$H$777,СВЦЭМ!$A$34:$A$777,$A267,СВЦЭМ!$B$33:$B$776,X$260)+'СЕТ СН'!$F$12</f>
        <v>0</v>
      </c>
      <c r="Y267" s="36">
        <f>SUMIFS(СВЦЭМ!$H$34:$H$777,СВЦЭМ!$A$34:$A$777,$A267,СВЦЭМ!$B$33:$B$776,Y$260)+'СЕТ СН'!$F$12</f>
        <v>0</v>
      </c>
    </row>
    <row r="268" spans="1:27" ht="15.75" hidden="1" x14ac:dyDescent="0.2">
      <c r="A268" s="35">
        <f t="shared" si="7"/>
        <v>43716</v>
      </c>
      <c r="B268" s="36">
        <f>SUMIFS(СВЦЭМ!$H$34:$H$777,СВЦЭМ!$A$34:$A$777,$A268,СВЦЭМ!$B$33:$B$776,B$260)+'СЕТ СН'!$F$12</f>
        <v>0</v>
      </c>
      <c r="C268" s="36">
        <f>SUMIFS(СВЦЭМ!$H$34:$H$777,СВЦЭМ!$A$34:$A$777,$A268,СВЦЭМ!$B$33:$B$776,C$260)+'СЕТ СН'!$F$12</f>
        <v>0</v>
      </c>
      <c r="D268" s="36">
        <f>SUMIFS(СВЦЭМ!$H$34:$H$777,СВЦЭМ!$A$34:$A$777,$A268,СВЦЭМ!$B$33:$B$776,D$260)+'СЕТ СН'!$F$12</f>
        <v>0</v>
      </c>
      <c r="E268" s="36">
        <f>SUMIFS(СВЦЭМ!$H$34:$H$777,СВЦЭМ!$A$34:$A$777,$A268,СВЦЭМ!$B$33:$B$776,E$260)+'СЕТ СН'!$F$12</f>
        <v>0</v>
      </c>
      <c r="F268" s="36">
        <f>SUMIFS(СВЦЭМ!$H$34:$H$777,СВЦЭМ!$A$34:$A$777,$A268,СВЦЭМ!$B$33:$B$776,F$260)+'СЕТ СН'!$F$12</f>
        <v>0</v>
      </c>
      <c r="G268" s="36">
        <f>SUMIFS(СВЦЭМ!$H$34:$H$777,СВЦЭМ!$A$34:$A$777,$A268,СВЦЭМ!$B$33:$B$776,G$260)+'СЕТ СН'!$F$12</f>
        <v>0</v>
      </c>
      <c r="H268" s="36">
        <f>SUMIFS(СВЦЭМ!$H$34:$H$777,СВЦЭМ!$A$34:$A$777,$A268,СВЦЭМ!$B$33:$B$776,H$260)+'СЕТ СН'!$F$12</f>
        <v>0</v>
      </c>
      <c r="I268" s="36">
        <f>SUMIFS(СВЦЭМ!$H$34:$H$777,СВЦЭМ!$A$34:$A$777,$A268,СВЦЭМ!$B$33:$B$776,I$260)+'СЕТ СН'!$F$12</f>
        <v>0</v>
      </c>
      <c r="J268" s="36">
        <f>SUMIFS(СВЦЭМ!$H$34:$H$777,СВЦЭМ!$A$34:$A$777,$A268,СВЦЭМ!$B$33:$B$776,J$260)+'СЕТ СН'!$F$12</f>
        <v>0</v>
      </c>
      <c r="K268" s="36">
        <f>SUMIFS(СВЦЭМ!$H$34:$H$777,СВЦЭМ!$A$34:$A$777,$A268,СВЦЭМ!$B$33:$B$776,K$260)+'СЕТ СН'!$F$12</f>
        <v>0</v>
      </c>
      <c r="L268" s="36">
        <f>SUMIFS(СВЦЭМ!$H$34:$H$777,СВЦЭМ!$A$34:$A$777,$A268,СВЦЭМ!$B$33:$B$776,L$260)+'СЕТ СН'!$F$12</f>
        <v>0</v>
      </c>
      <c r="M268" s="36">
        <f>SUMIFS(СВЦЭМ!$H$34:$H$777,СВЦЭМ!$A$34:$A$777,$A268,СВЦЭМ!$B$33:$B$776,M$260)+'СЕТ СН'!$F$12</f>
        <v>0</v>
      </c>
      <c r="N268" s="36">
        <f>SUMIFS(СВЦЭМ!$H$34:$H$777,СВЦЭМ!$A$34:$A$777,$A268,СВЦЭМ!$B$33:$B$776,N$260)+'СЕТ СН'!$F$12</f>
        <v>0</v>
      </c>
      <c r="O268" s="36">
        <f>SUMIFS(СВЦЭМ!$H$34:$H$777,СВЦЭМ!$A$34:$A$777,$A268,СВЦЭМ!$B$33:$B$776,O$260)+'СЕТ СН'!$F$12</f>
        <v>0</v>
      </c>
      <c r="P268" s="36">
        <f>SUMIFS(СВЦЭМ!$H$34:$H$777,СВЦЭМ!$A$34:$A$777,$A268,СВЦЭМ!$B$33:$B$776,P$260)+'СЕТ СН'!$F$12</f>
        <v>0</v>
      </c>
      <c r="Q268" s="36">
        <f>SUMIFS(СВЦЭМ!$H$34:$H$777,СВЦЭМ!$A$34:$A$777,$A268,СВЦЭМ!$B$33:$B$776,Q$260)+'СЕТ СН'!$F$12</f>
        <v>0</v>
      </c>
      <c r="R268" s="36">
        <f>SUMIFS(СВЦЭМ!$H$34:$H$777,СВЦЭМ!$A$34:$A$777,$A268,СВЦЭМ!$B$33:$B$776,R$260)+'СЕТ СН'!$F$12</f>
        <v>0</v>
      </c>
      <c r="S268" s="36">
        <f>SUMIFS(СВЦЭМ!$H$34:$H$777,СВЦЭМ!$A$34:$A$777,$A268,СВЦЭМ!$B$33:$B$776,S$260)+'СЕТ СН'!$F$12</f>
        <v>0</v>
      </c>
      <c r="T268" s="36">
        <f>SUMIFS(СВЦЭМ!$H$34:$H$777,СВЦЭМ!$A$34:$A$777,$A268,СВЦЭМ!$B$33:$B$776,T$260)+'СЕТ СН'!$F$12</f>
        <v>0</v>
      </c>
      <c r="U268" s="36">
        <f>SUMIFS(СВЦЭМ!$H$34:$H$777,СВЦЭМ!$A$34:$A$777,$A268,СВЦЭМ!$B$33:$B$776,U$260)+'СЕТ СН'!$F$12</f>
        <v>0</v>
      </c>
      <c r="V268" s="36">
        <f>SUMIFS(СВЦЭМ!$H$34:$H$777,СВЦЭМ!$A$34:$A$777,$A268,СВЦЭМ!$B$33:$B$776,V$260)+'СЕТ СН'!$F$12</f>
        <v>0</v>
      </c>
      <c r="W268" s="36">
        <f>SUMIFS(СВЦЭМ!$H$34:$H$777,СВЦЭМ!$A$34:$A$777,$A268,СВЦЭМ!$B$33:$B$776,W$260)+'СЕТ СН'!$F$12</f>
        <v>0</v>
      </c>
      <c r="X268" s="36">
        <f>SUMIFS(СВЦЭМ!$H$34:$H$777,СВЦЭМ!$A$34:$A$777,$A268,СВЦЭМ!$B$33:$B$776,X$260)+'СЕТ СН'!$F$12</f>
        <v>0</v>
      </c>
      <c r="Y268" s="36">
        <f>SUMIFS(СВЦЭМ!$H$34:$H$777,СВЦЭМ!$A$34:$A$777,$A268,СВЦЭМ!$B$33:$B$776,Y$260)+'СЕТ СН'!$F$12</f>
        <v>0</v>
      </c>
    </row>
    <row r="269" spans="1:27" ht="15.75" hidden="1" x14ac:dyDescent="0.2">
      <c r="A269" s="35">
        <f t="shared" si="7"/>
        <v>43717</v>
      </c>
      <c r="B269" s="36">
        <f>SUMIFS(СВЦЭМ!$H$34:$H$777,СВЦЭМ!$A$34:$A$777,$A269,СВЦЭМ!$B$33:$B$776,B$260)+'СЕТ СН'!$F$12</f>
        <v>0</v>
      </c>
      <c r="C269" s="36">
        <f>SUMIFS(СВЦЭМ!$H$34:$H$777,СВЦЭМ!$A$34:$A$777,$A269,СВЦЭМ!$B$33:$B$776,C$260)+'СЕТ СН'!$F$12</f>
        <v>0</v>
      </c>
      <c r="D269" s="36">
        <f>SUMIFS(СВЦЭМ!$H$34:$H$777,СВЦЭМ!$A$34:$A$777,$A269,СВЦЭМ!$B$33:$B$776,D$260)+'СЕТ СН'!$F$12</f>
        <v>0</v>
      </c>
      <c r="E269" s="36">
        <f>SUMIFS(СВЦЭМ!$H$34:$H$777,СВЦЭМ!$A$34:$A$777,$A269,СВЦЭМ!$B$33:$B$776,E$260)+'СЕТ СН'!$F$12</f>
        <v>0</v>
      </c>
      <c r="F269" s="36">
        <f>SUMIFS(СВЦЭМ!$H$34:$H$777,СВЦЭМ!$A$34:$A$777,$A269,СВЦЭМ!$B$33:$B$776,F$260)+'СЕТ СН'!$F$12</f>
        <v>0</v>
      </c>
      <c r="G269" s="36">
        <f>SUMIFS(СВЦЭМ!$H$34:$H$777,СВЦЭМ!$A$34:$A$777,$A269,СВЦЭМ!$B$33:$B$776,G$260)+'СЕТ СН'!$F$12</f>
        <v>0</v>
      </c>
      <c r="H269" s="36">
        <f>SUMIFS(СВЦЭМ!$H$34:$H$777,СВЦЭМ!$A$34:$A$777,$A269,СВЦЭМ!$B$33:$B$776,H$260)+'СЕТ СН'!$F$12</f>
        <v>0</v>
      </c>
      <c r="I269" s="36">
        <f>SUMIFS(СВЦЭМ!$H$34:$H$777,СВЦЭМ!$A$34:$A$777,$A269,СВЦЭМ!$B$33:$B$776,I$260)+'СЕТ СН'!$F$12</f>
        <v>0</v>
      </c>
      <c r="J269" s="36">
        <f>SUMIFS(СВЦЭМ!$H$34:$H$777,СВЦЭМ!$A$34:$A$777,$A269,СВЦЭМ!$B$33:$B$776,J$260)+'СЕТ СН'!$F$12</f>
        <v>0</v>
      </c>
      <c r="K269" s="36">
        <f>SUMIFS(СВЦЭМ!$H$34:$H$777,СВЦЭМ!$A$34:$A$777,$A269,СВЦЭМ!$B$33:$B$776,K$260)+'СЕТ СН'!$F$12</f>
        <v>0</v>
      </c>
      <c r="L269" s="36">
        <f>SUMIFS(СВЦЭМ!$H$34:$H$777,СВЦЭМ!$A$34:$A$777,$A269,СВЦЭМ!$B$33:$B$776,L$260)+'СЕТ СН'!$F$12</f>
        <v>0</v>
      </c>
      <c r="M269" s="36">
        <f>SUMIFS(СВЦЭМ!$H$34:$H$777,СВЦЭМ!$A$34:$A$777,$A269,СВЦЭМ!$B$33:$B$776,M$260)+'СЕТ СН'!$F$12</f>
        <v>0</v>
      </c>
      <c r="N269" s="36">
        <f>SUMIFS(СВЦЭМ!$H$34:$H$777,СВЦЭМ!$A$34:$A$777,$A269,СВЦЭМ!$B$33:$B$776,N$260)+'СЕТ СН'!$F$12</f>
        <v>0</v>
      </c>
      <c r="O269" s="36">
        <f>SUMIFS(СВЦЭМ!$H$34:$H$777,СВЦЭМ!$A$34:$A$777,$A269,СВЦЭМ!$B$33:$B$776,O$260)+'СЕТ СН'!$F$12</f>
        <v>0</v>
      </c>
      <c r="P269" s="36">
        <f>SUMIFS(СВЦЭМ!$H$34:$H$777,СВЦЭМ!$A$34:$A$777,$A269,СВЦЭМ!$B$33:$B$776,P$260)+'СЕТ СН'!$F$12</f>
        <v>0</v>
      </c>
      <c r="Q269" s="36">
        <f>SUMIFS(СВЦЭМ!$H$34:$H$777,СВЦЭМ!$A$34:$A$777,$A269,СВЦЭМ!$B$33:$B$776,Q$260)+'СЕТ СН'!$F$12</f>
        <v>0</v>
      </c>
      <c r="R269" s="36">
        <f>SUMIFS(СВЦЭМ!$H$34:$H$777,СВЦЭМ!$A$34:$A$777,$A269,СВЦЭМ!$B$33:$B$776,R$260)+'СЕТ СН'!$F$12</f>
        <v>0</v>
      </c>
      <c r="S269" s="36">
        <f>SUMIFS(СВЦЭМ!$H$34:$H$777,СВЦЭМ!$A$34:$A$777,$A269,СВЦЭМ!$B$33:$B$776,S$260)+'СЕТ СН'!$F$12</f>
        <v>0</v>
      </c>
      <c r="T269" s="36">
        <f>SUMIFS(СВЦЭМ!$H$34:$H$777,СВЦЭМ!$A$34:$A$777,$A269,СВЦЭМ!$B$33:$B$776,T$260)+'СЕТ СН'!$F$12</f>
        <v>0</v>
      </c>
      <c r="U269" s="36">
        <f>SUMIFS(СВЦЭМ!$H$34:$H$777,СВЦЭМ!$A$34:$A$777,$A269,СВЦЭМ!$B$33:$B$776,U$260)+'СЕТ СН'!$F$12</f>
        <v>0</v>
      </c>
      <c r="V269" s="36">
        <f>SUMIFS(СВЦЭМ!$H$34:$H$777,СВЦЭМ!$A$34:$A$777,$A269,СВЦЭМ!$B$33:$B$776,V$260)+'СЕТ СН'!$F$12</f>
        <v>0</v>
      </c>
      <c r="W269" s="36">
        <f>SUMIFS(СВЦЭМ!$H$34:$H$777,СВЦЭМ!$A$34:$A$777,$A269,СВЦЭМ!$B$33:$B$776,W$260)+'СЕТ СН'!$F$12</f>
        <v>0</v>
      </c>
      <c r="X269" s="36">
        <f>SUMIFS(СВЦЭМ!$H$34:$H$777,СВЦЭМ!$A$34:$A$777,$A269,СВЦЭМ!$B$33:$B$776,X$260)+'СЕТ СН'!$F$12</f>
        <v>0</v>
      </c>
      <c r="Y269" s="36">
        <f>SUMIFS(СВЦЭМ!$H$34:$H$777,СВЦЭМ!$A$34:$A$777,$A269,СВЦЭМ!$B$33:$B$776,Y$260)+'СЕТ СН'!$F$12</f>
        <v>0</v>
      </c>
    </row>
    <row r="270" spans="1:27" ht="15.75" hidden="1" x14ac:dyDescent="0.2">
      <c r="A270" s="35">
        <f t="shared" si="7"/>
        <v>43718</v>
      </c>
      <c r="B270" s="36">
        <f>SUMIFS(СВЦЭМ!$H$34:$H$777,СВЦЭМ!$A$34:$A$777,$A270,СВЦЭМ!$B$33:$B$776,B$260)+'СЕТ СН'!$F$12</f>
        <v>0</v>
      </c>
      <c r="C270" s="36">
        <f>SUMIFS(СВЦЭМ!$H$34:$H$777,СВЦЭМ!$A$34:$A$777,$A270,СВЦЭМ!$B$33:$B$776,C$260)+'СЕТ СН'!$F$12</f>
        <v>0</v>
      </c>
      <c r="D270" s="36">
        <f>SUMIFS(СВЦЭМ!$H$34:$H$777,СВЦЭМ!$A$34:$A$777,$A270,СВЦЭМ!$B$33:$B$776,D$260)+'СЕТ СН'!$F$12</f>
        <v>0</v>
      </c>
      <c r="E270" s="36">
        <f>SUMIFS(СВЦЭМ!$H$34:$H$777,СВЦЭМ!$A$34:$A$777,$A270,СВЦЭМ!$B$33:$B$776,E$260)+'СЕТ СН'!$F$12</f>
        <v>0</v>
      </c>
      <c r="F270" s="36">
        <f>SUMIFS(СВЦЭМ!$H$34:$H$777,СВЦЭМ!$A$34:$A$777,$A270,СВЦЭМ!$B$33:$B$776,F$260)+'СЕТ СН'!$F$12</f>
        <v>0</v>
      </c>
      <c r="G270" s="36">
        <f>SUMIFS(СВЦЭМ!$H$34:$H$777,СВЦЭМ!$A$34:$A$777,$A270,СВЦЭМ!$B$33:$B$776,G$260)+'СЕТ СН'!$F$12</f>
        <v>0</v>
      </c>
      <c r="H270" s="36">
        <f>SUMIFS(СВЦЭМ!$H$34:$H$777,СВЦЭМ!$A$34:$A$777,$A270,СВЦЭМ!$B$33:$B$776,H$260)+'СЕТ СН'!$F$12</f>
        <v>0</v>
      </c>
      <c r="I270" s="36">
        <f>SUMIFS(СВЦЭМ!$H$34:$H$777,СВЦЭМ!$A$34:$A$777,$A270,СВЦЭМ!$B$33:$B$776,I$260)+'СЕТ СН'!$F$12</f>
        <v>0</v>
      </c>
      <c r="J270" s="36">
        <f>SUMIFS(СВЦЭМ!$H$34:$H$777,СВЦЭМ!$A$34:$A$777,$A270,СВЦЭМ!$B$33:$B$776,J$260)+'СЕТ СН'!$F$12</f>
        <v>0</v>
      </c>
      <c r="K270" s="36">
        <f>SUMIFS(СВЦЭМ!$H$34:$H$777,СВЦЭМ!$A$34:$A$777,$A270,СВЦЭМ!$B$33:$B$776,K$260)+'СЕТ СН'!$F$12</f>
        <v>0</v>
      </c>
      <c r="L270" s="36">
        <f>SUMIFS(СВЦЭМ!$H$34:$H$777,СВЦЭМ!$A$34:$A$777,$A270,СВЦЭМ!$B$33:$B$776,L$260)+'СЕТ СН'!$F$12</f>
        <v>0</v>
      </c>
      <c r="M270" s="36">
        <f>SUMIFS(СВЦЭМ!$H$34:$H$777,СВЦЭМ!$A$34:$A$777,$A270,СВЦЭМ!$B$33:$B$776,M$260)+'СЕТ СН'!$F$12</f>
        <v>0</v>
      </c>
      <c r="N270" s="36">
        <f>SUMIFS(СВЦЭМ!$H$34:$H$777,СВЦЭМ!$A$34:$A$777,$A270,СВЦЭМ!$B$33:$B$776,N$260)+'СЕТ СН'!$F$12</f>
        <v>0</v>
      </c>
      <c r="O270" s="36">
        <f>SUMIFS(СВЦЭМ!$H$34:$H$777,СВЦЭМ!$A$34:$A$777,$A270,СВЦЭМ!$B$33:$B$776,O$260)+'СЕТ СН'!$F$12</f>
        <v>0</v>
      </c>
      <c r="P270" s="36">
        <f>SUMIFS(СВЦЭМ!$H$34:$H$777,СВЦЭМ!$A$34:$A$777,$A270,СВЦЭМ!$B$33:$B$776,P$260)+'СЕТ СН'!$F$12</f>
        <v>0</v>
      </c>
      <c r="Q270" s="36">
        <f>SUMIFS(СВЦЭМ!$H$34:$H$777,СВЦЭМ!$A$34:$A$777,$A270,СВЦЭМ!$B$33:$B$776,Q$260)+'СЕТ СН'!$F$12</f>
        <v>0</v>
      </c>
      <c r="R270" s="36">
        <f>SUMIFS(СВЦЭМ!$H$34:$H$777,СВЦЭМ!$A$34:$A$777,$A270,СВЦЭМ!$B$33:$B$776,R$260)+'СЕТ СН'!$F$12</f>
        <v>0</v>
      </c>
      <c r="S270" s="36">
        <f>SUMIFS(СВЦЭМ!$H$34:$H$777,СВЦЭМ!$A$34:$A$777,$A270,СВЦЭМ!$B$33:$B$776,S$260)+'СЕТ СН'!$F$12</f>
        <v>0</v>
      </c>
      <c r="T270" s="36">
        <f>SUMIFS(СВЦЭМ!$H$34:$H$777,СВЦЭМ!$A$34:$A$777,$A270,СВЦЭМ!$B$33:$B$776,T$260)+'СЕТ СН'!$F$12</f>
        <v>0</v>
      </c>
      <c r="U270" s="36">
        <f>SUMIFS(СВЦЭМ!$H$34:$H$777,СВЦЭМ!$A$34:$A$777,$A270,СВЦЭМ!$B$33:$B$776,U$260)+'СЕТ СН'!$F$12</f>
        <v>0</v>
      </c>
      <c r="V270" s="36">
        <f>SUMIFS(СВЦЭМ!$H$34:$H$777,СВЦЭМ!$A$34:$A$777,$A270,СВЦЭМ!$B$33:$B$776,V$260)+'СЕТ СН'!$F$12</f>
        <v>0</v>
      </c>
      <c r="W270" s="36">
        <f>SUMIFS(СВЦЭМ!$H$34:$H$777,СВЦЭМ!$A$34:$A$777,$A270,СВЦЭМ!$B$33:$B$776,W$260)+'СЕТ СН'!$F$12</f>
        <v>0</v>
      </c>
      <c r="X270" s="36">
        <f>SUMIFS(СВЦЭМ!$H$34:$H$777,СВЦЭМ!$A$34:$A$777,$A270,СВЦЭМ!$B$33:$B$776,X$260)+'СЕТ СН'!$F$12</f>
        <v>0</v>
      </c>
      <c r="Y270" s="36">
        <f>SUMIFS(СВЦЭМ!$H$34:$H$777,СВЦЭМ!$A$34:$A$777,$A270,СВЦЭМ!$B$33:$B$776,Y$260)+'СЕТ СН'!$F$12</f>
        <v>0</v>
      </c>
    </row>
    <row r="271" spans="1:27" ht="15.75" hidden="1" x14ac:dyDescent="0.2">
      <c r="A271" s="35">
        <f t="shared" si="7"/>
        <v>43719</v>
      </c>
      <c r="B271" s="36">
        <f>SUMIFS(СВЦЭМ!$H$34:$H$777,СВЦЭМ!$A$34:$A$777,$A271,СВЦЭМ!$B$33:$B$776,B$260)+'СЕТ СН'!$F$12</f>
        <v>0</v>
      </c>
      <c r="C271" s="36">
        <f>SUMIFS(СВЦЭМ!$H$34:$H$777,СВЦЭМ!$A$34:$A$777,$A271,СВЦЭМ!$B$33:$B$776,C$260)+'СЕТ СН'!$F$12</f>
        <v>0</v>
      </c>
      <c r="D271" s="36">
        <f>SUMIFS(СВЦЭМ!$H$34:$H$777,СВЦЭМ!$A$34:$A$777,$A271,СВЦЭМ!$B$33:$B$776,D$260)+'СЕТ СН'!$F$12</f>
        <v>0</v>
      </c>
      <c r="E271" s="36">
        <f>SUMIFS(СВЦЭМ!$H$34:$H$777,СВЦЭМ!$A$34:$A$777,$A271,СВЦЭМ!$B$33:$B$776,E$260)+'СЕТ СН'!$F$12</f>
        <v>0</v>
      </c>
      <c r="F271" s="36">
        <f>SUMIFS(СВЦЭМ!$H$34:$H$777,СВЦЭМ!$A$34:$A$777,$A271,СВЦЭМ!$B$33:$B$776,F$260)+'СЕТ СН'!$F$12</f>
        <v>0</v>
      </c>
      <c r="G271" s="36">
        <f>SUMIFS(СВЦЭМ!$H$34:$H$777,СВЦЭМ!$A$34:$A$777,$A271,СВЦЭМ!$B$33:$B$776,G$260)+'СЕТ СН'!$F$12</f>
        <v>0</v>
      </c>
      <c r="H271" s="36">
        <f>SUMIFS(СВЦЭМ!$H$34:$H$777,СВЦЭМ!$A$34:$A$777,$A271,СВЦЭМ!$B$33:$B$776,H$260)+'СЕТ СН'!$F$12</f>
        <v>0</v>
      </c>
      <c r="I271" s="36">
        <f>SUMIFS(СВЦЭМ!$H$34:$H$777,СВЦЭМ!$A$34:$A$777,$A271,СВЦЭМ!$B$33:$B$776,I$260)+'СЕТ СН'!$F$12</f>
        <v>0</v>
      </c>
      <c r="J271" s="36">
        <f>SUMIFS(СВЦЭМ!$H$34:$H$777,СВЦЭМ!$A$34:$A$777,$A271,СВЦЭМ!$B$33:$B$776,J$260)+'СЕТ СН'!$F$12</f>
        <v>0</v>
      </c>
      <c r="K271" s="36">
        <f>SUMIFS(СВЦЭМ!$H$34:$H$777,СВЦЭМ!$A$34:$A$777,$A271,СВЦЭМ!$B$33:$B$776,K$260)+'СЕТ СН'!$F$12</f>
        <v>0</v>
      </c>
      <c r="L271" s="36">
        <f>SUMIFS(СВЦЭМ!$H$34:$H$777,СВЦЭМ!$A$34:$A$777,$A271,СВЦЭМ!$B$33:$B$776,L$260)+'СЕТ СН'!$F$12</f>
        <v>0</v>
      </c>
      <c r="M271" s="36">
        <f>SUMIFS(СВЦЭМ!$H$34:$H$777,СВЦЭМ!$A$34:$A$777,$A271,СВЦЭМ!$B$33:$B$776,M$260)+'СЕТ СН'!$F$12</f>
        <v>0</v>
      </c>
      <c r="N271" s="36">
        <f>SUMIFS(СВЦЭМ!$H$34:$H$777,СВЦЭМ!$A$34:$A$777,$A271,СВЦЭМ!$B$33:$B$776,N$260)+'СЕТ СН'!$F$12</f>
        <v>0</v>
      </c>
      <c r="O271" s="36">
        <f>SUMIFS(СВЦЭМ!$H$34:$H$777,СВЦЭМ!$A$34:$A$777,$A271,СВЦЭМ!$B$33:$B$776,O$260)+'СЕТ СН'!$F$12</f>
        <v>0</v>
      </c>
      <c r="P271" s="36">
        <f>SUMIFS(СВЦЭМ!$H$34:$H$777,СВЦЭМ!$A$34:$A$777,$A271,СВЦЭМ!$B$33:$B$776,P$260)+'СЕТ СН'!$F$12</f>
        <v>0</v>
      </c>
      <c r="Q271" s="36">
        <f>SUMIFS(СВЦЭМ!$H$34:$H$777,СВЦЭМ!$A$34:$A$777,$A271,СВЦЭМ!$B$33:$B$776,Q$260)+'СЕТ СН'!$F$12</f>
        <v>0</v>
      </c>
      <c r="R271" s="36">
        <f>SUMIFS(СВЦЭМ!$H$34:$H$777,СВЦЭМ!$A$34:$A$777,$A271,СВЦЭМ!$B$33:$B$776,R$260)+'СЕТ СН'!$F$12</f>
        <v>0</v>
      </c>
      <c r="S271" s="36">
        <f>SUMIFS(СВЦЭМ!$H$34:$H$777,СВЦЭМ!$A$34:$A$777,$A271,СВЦЭМ!$B$33:$B$776,S$260)+'СЕТ СН'!$F$12</f>
        <v>0</v>
      </c>
      <c r="T271" s="36">
        <f>SUMIFS(СВЦЭМ!$H$34:$H$777,СВЦЭМ!$A$34:$A$777,$A271,СВЦЭМ!$B$33:$B$776,T$260)+'СЕТ СН'!$F$12</f>
        <v>0</v>
      </c>
      <c r="U271" s="36">
        <f>SUMIFS(СВЦЭМ!$H$34:$H$777,СВЦЭМ!$A$34:$A$777,$A271,СВЦЭМ!$B$33:$B$776,U$260)+'СЕТ СН'!$F$12</f>
        <v>0</v>
      </c>
      <c r="V271" s="36">
        <f>SUMIFS(СВЦЭМ!$H$34:$H$777,СВЦЭМ!$A$34:$A$777,$A271,СВЦЭМ!$B$33:$B$776,V$260)+'СЕТ СН'!$F$12</f>
        <v>0</v>
      </c>
      <c r="W271" s="36">
        <f>SUMIFS(СВЦЭМ!$H$34:$H$777,СВЦЭМ!$A$34:$A$777,$A271,СВЦЭМ!$B$33:$B$776,W$260)+'СЕТ СН'!$F$12</f>
        <v>0</v>
      </c>
      <c r="X271" s="36">
        <f>SUMIFS(СВЦЭМ!$H$34:$H$777,СВЦЭМ!$A$34:$A$777,$A271,СВЦЭМ!$B$33:$B$776,X$260)+'СЕТ СН'!$F$12</f>
        <v>0</v>
      </c>
      <c r="Y271" s="36">
        <f>SUMIFS(СВЦЭМ!$H$34:$H$777,СВЦЭМ!$A$34:$A$777,$A271,СВЦЭМ!$B$33:$B$776,Y$260)+'СЕТ СН'!$F$12</f>
        <v>0</v>
      </c>
    </row>
    <row r="272" spans="1:27" ht="15.75" hidden="1" x14ac:dyDescent="0.2">
      <c r="A272" s="35">
        <f t="shared" si="7"/>
        <v>43720</v>
      </c>
      <c r="B272" s="36">
        <f>SUMIFS(СВЦЭМ!$H$34:$H$777,СВЦЭМ!$A$34:$A$777,$A272,СВЦЭМ!$B$33:$B$776,B$260)+'СЕТ СН'!$F$12</f>
        <v>0</v>
      </c>
      <c r="C272" s="36">
        <f>SUMIFS(СВЦЭМ!$H$34:$H$777,СВЦЭМ!$A$34:$A$777,$A272,СВЦЭМ!$B$33:$B$776,C$260)+'СЕТ СН'!$F$12</f>
        <v>0</v>
      </c>
      <c r="D272" s="36">
        <f>SUMIFS(СВЦЭМ!$H$34:$H$777,СВЦЭМ!$A$34:$A$777,$A272,СВЦЭМ!$B$33:$B$776,D$260)+'СЕТ СН'!$F$12</f>
        <v>0</v>
      </c>
      <c r="E272" s="36">
        <f>SUMIFS(СВЦЭМ!$H$34:$H$777,СВЦЭМ!$A$34:$A$777,$A272,СВЦЭМ!$B$33:$B$776,E$260)+'СЕТ СН'!$F$12</f>
        <v>0</v>
      </c>
      <c r="F272" s="36">
        <f>SUMIFS(СВЦЭМ!$H$34:$H$777,СВЦЭМ!$A$34:$A$777,$A272,СВЦЭМ!$B$33:$B$776,F$260)+'СЕТ СН'!$F$12</f>
        <v>0</v>
      </c>
      <c r="G272" s="36">
        <f>SUMIFS(СВЦЭМ!$H$34:$H$777,СВЦЭМ!$A$34:$A$777,$A272,СВЦЭМ!$B$33:$B$776,G$260)+'СЕТ СН'!$F$12</f>
        <v>0</v>
      </c>
      <c r="H272" s="36">
        <f>SUMIFS(СВЦЭМ!$H$34:$H$777,СВЦЭМ!$A$34:$A$777,$A272,СВЦЭМ!$B$33:$B$776,H$260)+'СЕТ СН'!$F$12</f>
        <v>0</v>
      </c>
      <c r="I272" s="36">
        <f>SUMIFS(СВЦЭМ!$H$34:$H$777,СВЦЭМ!$A$34:$A$777,$A272,СВЦЭМ!$B$33:$B$776,I$260)+'СЕТ СН'!$F$12</f>
        <v>0</v>
      </c>
      <c r="J272" s="36">
        <f>SUMIFS(СВЦЭМ!$H$34:$H$777,СВЦЭМ!$A$34:$A$777,$A272,СВЦЭМ!$B$33:$B$776,J$260)+'СЕТ СН'!$F$12</f>
        <v>0</v>
      </c>
      <c r="K272" s="36">
        <f>SUMIFS(СВЦЭМ!$H$34:$H$777,СВЦЭМ!$A$34:$A$777,$A272,СВЦЭМ!$B$33:$B$776,K$260)+'СЕТ СН'!$F$12</f>
        <v>0</v>
      </c>
      <c r="L272" s="36">
        <f>SUMIFS(СВЦЭМ!$H$34:$H$777,СВЦЭМ!$A$34:$A$777,$A272,СВЦЭМ!$B$33:$B$776,L$260)+'СЕТ СН'!$F$12</f>
        <v>0</v>
      </c>
      <c r="M272" s="36">
        <f>SUMIFS(СВЦЭМ!$H$34:$H$777,СВЦЭМ!$A$34:$A$777,$A272,СВЦЭМ!$B$33:$B$776,M$260)+'СЕТ СН'!$F$12</f>
        <v>0</v>
      </c>
      <c r="N272" s="36">
        <f>SUMIFS(СВЦЭМ!$H$34:$H$777,СВЦЭМ!$A$34:$A$777,$A272,СВЦЭМ!$B$33:$B$776,N$260)+'СЕТ СН'!$F$12</f>
        <v>0</v>
      </c>
      <c r="O272" s="36">
        <f>SUMIFS(СВЦЭМ!$H$34:$H$777,СВЦЭМ!$A$34:$A$777,$A272,СВЦЭМ!$B$33:$B$776,O$260)+'СЕТ СН'!$F$12</f>
        <v>0</v>
      </c>
      <c r="P272" s="36">
        <f>SUMIFS(СВЦЭМ!$H$34:$H$777,СВЦЭМ!$A$34:$A$777,$A272,СВЦЭМ!$B$33:$B$776,P$260)+'СЕТ СН'!$F$12</f>
        <v>0</v>
      </c>
      <c r="Q272" s="36">
        <f>SUMIFS(СВЦЭМ!$H$34:$H$777,СВЦЭМ!$A$34:$A$777,$A272,СВЦЭМ!$B$33:$B$776,Q$260)+'СЕТ СН'!$F$12</f>
        <v>0</v>
      </c>
      <c r="R272" s="36">
        <f>SUMIFS(СВЦЭМ!$H$34:$H$777,СВЦЭМ!$A$34:$A$777,$A272,СВЦЭМ!$B$33:$B$776,R$260)+'СЕТ СН'!$F$12</f>
        <v>0</v>
      </c>
      <c r="S272" s="36">
        <f>SUMIFS(СВЦЭМ!$H$34:$H$777,СВЦЭМ!$A$34:$A$777,$A272,СВЦЭМ!$B$33:$B$776,S$260)+'СЕТ СН'!$F$12</f>
        <v>0</v>
      </c>
      <c r="T272" s="36">
        <f>SUMIFS(СВЦЭМ!$H$34:$H$777,СВЦЭМ!$A$34:$A$777,$A272,СВЦЭМ!$B$33:$B$776,T$260)+'СЕТ СН'!$F$12</f>
        <v>0</v>
      </c>
      <c r="U272" s="36">
        <f>SUMIFS(СВЦЭМ!$H$34:$H$777,СВЦЭМ!$A$34:$A$777,$A272,СВЦЭМ!$B$33:$B$776,U$260)+'СЕТ СН'!$F$12</f>
        <v>0</v>
      </c>
      <c r="V272" s="36">
        <f>SUMIFS(СВЦЭМ!$H$34:$H$777,СВЦЭМ!$A$34:$A$777,$A272,СВЦЭМ!$B$33:$B$776,V$260)+'СЕТ СН'!$F$12</f>
        <v>0</v>
      </c>
      <c r="W272" s="36">
        <f>SUMIFS(СВЦЭМ!$H$34:$H$777,СВЦЭМ!$A$34:$A$777,$A272,СВЦЭМ!$B$33:$B$776,W$260)+'СЕТ СН'!$F$12</f>
        <v>0</v>
      </c>
      <c r="X272" s="36">
        <f>SUMIFS(СВЦЭМ!$H$34:$H$777,СВЦЭМ!$A$34:$A$777,$A272,СВЦЭМ!$B$33:$B$776,X$260)+'СЕТ СН'!$F$12</f>
        <v>0</v>
      </c>
      <c r="Y272" s="36">
        <f>SUMIFS(СВЦЭМ!$H$34:$H$777,СВЦЭМ!$A$34:$A$777,$A272,СВЦЭМ!$B$33:$B$776,Y$260)+'СЕТ СН'!$F$12</f>
        <v>0</v>
      </c>
    </row>
    <row r="273" spans="1:25" ht="15.75" hidden="1" x14ac:dyDescent="0.2">
      <c r="A273" s="35">
        <f t="shared" si="7"/>
        <v>43721</v>
      </c>
      <c r="B273" s="36">
        <f>SUMIFS(СВЦЭМ!$H$34:$H$777,СВЦЭМ!$A$34:$A$777,$A273,СВЦЭМ!$B$33:$B$776,B$260)+'СЕТ СН'!$F$12</f>
        <v>0</v>
      </c>
      <c r="C273" s="36">
        <f>SUMIFS(СВЦЭМ!$H$34:$H$777,СВЦЭМ!$A$34:$A$777,$A273,СВЦЭМ!$B$33:$B$776,C$260)+'СЕТ СН'!$F$12</f>
        <v>0</v>
      </c>
      <c r="D273" s="36">
        <f>SUMIFS(СВЦЭМ!$H$34:$H$777,СВЦЭМ!$A$34:$A$777,$A273,СВЦЭМ!$B$33:$B$776,D$260)+'СЕТ СН'!$F$12</f>
        <v>0</v>
      </c>
      <c r="E273" s="36">
        <f>SUMIFS(СВЦЭМ!$H$34:$H$777,СВЦЭМ!$A$34:$A$777,$A273,СВЦЭМ!$B$33:$B$776,E$260)+'СЕТ СН'!$F$12</f>
        <v>0</v>
      </c>
      <c r="F273" s="36">
        <f>SUMIFS(СВЦЭМ!$H$34:$H$777,СВЦЭМ!$A$34:$A$777,$A273,СВЦЭМ!$B$33:$B$776,F$260)+'СЕТ СН'!$F$12</f>
        <v>0</v>
      </c>
      <c r="G273" s="36">
        <f>SUMIFS(СВЦЭМ!$H$34:$H$777,СВЦЭМ!$A$34:$A$777,$A273,СВЦЭМ!$B$33:$B$776,G$260)+'СЕТ СН'!$F$12</f>
        <v>0</v>
      </c>
      <c r="H273" s="36">
        <f>SUMIFS(СВЦЭМ!$H$34:$H$777,СВЦЭМ!$A$34:$A$777,$A273,СВЦЭМ!$B$33:$B$776,H$260)+'СЕТ СН'!$F$12</f>
        <v>0</v>
      </c>
      <c r="I273" s="36">
        <f>SUMIFS(СВЦЭМ!$H$34:$H$777,СВЦЭМ!$A$34:$A$777,$A273,СВЦЭМ!$B$33:$B$776,I$260)+'СЕТ СН'!$F$12</f>
        <v>0</v>
      </c>
      <c r="J273" s="36">
        <f>SUMIFS(СВЦЭМ!$H$34:$H$777,СВЦЭМ!$A$34:$A$777,$A273,СВЦЭМ!$B$33:$B$776,J$260)+'СЕТ СН'!$F$12</f>
        <v>0</v>
      </c>
      <c r="K273" s="36">
        <f>SUMIFS(СВЦЭМ!$H$34:$H$777,СВЦЭМ!$A$34:$A$777,$A273,СВЦЭМ!$B$33:$B$776,K$260)+'СЕТ СН'!$F$12</f>
        <v>0</v>
      </c>
      <c r="L273" s="36">
        <f>SUMIFS(СВЦЭМ!$H$34:$H$777,СВЦЭМ!$A$34:$A$777,$A273,СВЦЭМ!$B$33:$B$776,L$260)+'СЕТ СН'!$F$12</f>
        <v>0</v>
      </c>
      <c r="M273" s="36">
        <f>SUMIFS(СВЦЭМ!$H$34:$H$777,СВЦЭМ!$A$34:$A$777,$A273,СВЦЭМ!$B$33:$B$776,M$260)+'СЕТ СН'!$F$12</f>
        <v>0</v>
      </c>
      <c r="N273" s="36">
        <f>SUMIFS(СВЦЭМ!$H$34:$H$777,СВЦЭМ!$A$34:$A$777,$A273,СВЦЭМ!$B$33:$B$776,N$260)+'СЕТ СН'!$F$12</f>
        <v>0</v>
      </c>
      <c r="O273" s="36">
        <f>SUMIFS(СВЦЭМ!$H$34:$H$777,СВЦЭМ!$A$34:$A$777,$A273,СВЦЭМ!$B$33:$B$776,O$260)+'СЕТ СН'!$F$12</f>
        <v>0</v>
      </c>
      <c r="P273" s="36">
        <f>SUMIFS(СВЦЭМ!$H$34:$H$777,СВЦЭМ!$A$34:$A$777,$A273,СВЦЭМ!$B$33:$B$776,P$260)+'СЕТ СН'!$F$12</f>
        <v>0</v>
      </c>
      <c r="Q273" s="36">
        <f>SUMIFS(СВЦЭМ!$H$34:$H$777,СВЦЭМ!$A$34:$A$777,$A273,СВЦЭМ!$B$33:$B$776,Q$260)+'СЕТ СН'!$F$12</f>
        <v>0</v>
      </c>
      <c r="R273" s="36">
        <f>SUMIFS(СВЦЭМ!$H$34:$H$777,СВЦЭМ!$A$34:$A$777,$A273,СВЦЭМ!$B$33:$B$776,R$260)+'СЕТ СН'!$F$12</f>
        <v>0</v>
      </c>
      <c r="S273" s="36">
        <f>SUMIFS(СВЦЭМ!$H$34:$H$777,СВЦЭМ!$A$34:$A$777,$A273,СВЦЭМ!$B$33:$B$776,S$260)+'СЕТ СН'!$F$12</f>
        <v>0</v>
      </c>
      <c r="T273" s="36">
        <f>SUMIFS(СВЦЭМ!$H$34:$H$777,СВЦЭМ!$A$34:$A$777,$A273,СВЦЭМ!$B$33:$B$776,T$260)+'СЕТ СН'!$F$12</f>
        <v>0</v>
      </c>
      <c r="U273" s="36">
        <f>SUMIFS(СВЦЭМ!$H$34:$H$777,СВЦЭМ!$A$34:$A$777,$A273,СВЦЭМ!$B$33:$B$776,U$260)+'СЕТ СН'!$F$12</f>
        <v>0</v>
      </c>
      <c r="V273" s="36">
        <f>SUMIFS(СВЦЭМ!$H$34:$H$777,СВЦЭМ!$A$34:$A$777,$A273,СВЦЭМ!$B$33:$B$776,V$260)+'СЕТ СН'!$F$12</f>
        <v>0</v>
      </c>
      <c r="W273" s="36">
        <f>SUMIFS(СВЦЭМ!$H$34:$H$777,СВЦЭМ!$A$34:$A$777,$A273,СВЦЭМ!$B$33:$B$776,W$260)+'СЕТ СН'!$F$12</f>
        <v>0</v>
      </c>
      <c r="X273" s="36">
        <f>SUMIFS(СВЦЭМ!$H$34:$H$777,СВЦЭМ!$A$34:$A$777,$A273,СВЦЭМ!$B$33:$B$776,X$260)+'СЕТ СН'!$F$12</f>
        <v>0</v>
      </c>
      <c r="Y273" s="36">
        <f>SUMIFS(СВЦЭМ!$H$34:$H$777,СВЦЭМ!$A$34:$A$777,$A273,СВЦЭМ!$B$33:$B$776,Y$260)+'СЕТ СН'!$F$12</f>
        <v>0</v>
      </c>
    </row>
    <row r="274" spans="1:25" ht="15.75" hidden="1" x14ac:dyDescent="0.2">
      <c r="A274" s="35">
        <f t="shared" si="7"/>
        <v>43722</v>
      </c>
      <c r="B274" s="36">
        <f>SUMIFS(СВЦЭМ!$H$34:$H$777,СВЦЭМ!$A$34:$A$777,$A274,СВЦЭМ!$B$33:$B$776,B$260)+'СЕТ СН'!$F$12</f>
        <v>0</v>
      </c>
      <c r="C274" s="36">
        <f>SUMIFS(СВЦЭМ!$H$34:$H$777,СВЦЭМ!$A$34:$A$777,$A274,СВЦЭМ!$B$33:$B$776,C$260)+'СЕТ СН'!$F$12</f>
        <v>0</v>
      </c>
      <c r="D274" s="36">
        <f>SUMIFS(СВЦЭМ!$H$34:$H$777,СВЦЭМ!$A$34:$A$777,$A274,СВЦЭМ!$B$33:$B$776,D$260)+'СЕТ СН'!$F$12</f>
        <v>0</v>
      </c>
      <c r="E274" s="36">
        <f>SUMIFS(СВЦЭМ!$H$34:$H$777,СВЦЭМ!$A$34:$A$777,$A274,СВЦЭМ!$B$33:$B$776,E$260)+'СЕТ СН'!$F$12</f>
        <v>0</v>
      </c>
      <c r="F274" s="36">
        <f>SUMIFS(СВЦЭМ!$H$34:$H$777,СВЦЭМ!$A$34:$A$777,$A274,СВЦЭМ!$B$33:$B$776,F$260)+'СЕТ СН'!$F$12</f>
        <v>0</v>
      </c>
      <c r="G274" s="36">
        <f>SUMIFS(СВЦЭМ!$H$34:$H$777,СВЦЭМ!$A$34:$A$777,$A274,СВЦЭМ!$B$33:$B$776,G$260)+'СЕТ СН'!$F$12</f>
        <v>0</v>
      </c>
      <c r="H274" s="36">
        <f>SUMIFS(СВЦЭМ!$H$34:$H$777,СВЦЭМ!$A$34:$A$777,$A274,СВЦЭМ!$B$33:$B$776,H$260)+'СЕТ СН'!$F$12</f>
        <v>0</v>
      </c>
      <c r="I274" s="36">
        <f>SUMIFS(СВЦЭМ!$H$34:$H$777,СВЦЭМ!$A$34:$A$777,$A274,СВЦЭМ!$B$33:$B$776,I$260)+'СЕТ СН'!$F$12</f>
        <v>0</v>
      </c>
      <c r="J274" s="36">
        <f>SUMIFS(СВЦЭМ!$H$34:$H$777,СВЦЭМ!$A$34:$A$777,$A274,СВЦЭМ!$B$33:$B$776,J$260)+'СЕТ СН'!$F$12</f>
        <v>0</v>
      </c>
      <c r="K274" s="36">
        <f>SUMIFS(СВЦЭМ!$H$34:$H$777,СВЦЭМ!$A$34:$A$777,$A274,СВЦЭМ!$B$33:$B$776,K$260)+'СЕТ СН'!$F$12</f>
        <v>0</v>
      </c>
      <c r="L274" s="36">
        <f>SUMIFS(СВЦЭМ!$H$34:$H$777,СВЦЭМ!$A$34:$A$777,$A274,СВЦЭМ!$B$33:$B$776,L$260)+'СЕТ СН'!$F$12</f>
        <v>0</v>
      </c>
      <c r="M274" s="36">
        <f>SUMIFS(СВЦЭМ!$H$34:$H$777,СВЦЭМ!$A$34:$A$777,$A274,СВЦЭМ!$B$33:$B$776,M$260)+'СЕТ СН'!$F$12</f>
        <v>0</v>
      </c>
      <c r="N274" s="36">
        <f>SUMIFS(СВЦЭМ!$H$34:$H$777,СВЦЭМ!$A$34:$A$777,$A274,СВЦЭМ!$B$33:$B$776,N$260)+'СЕТ СН'!$F$12</f>
        <v>0</v>
      </c>
      <c r="O274" s="36">
        <f>SUMIFS(СВЦЭМ!$H$34:$H$777,СВЦЭМ!$A$34:$A$777,$A274,СВЦЭМ!$B$33:$B$776,O$260)+'СЕТ СН'!$F$12</f>
        <v>0</v>
      </c>
      <c r="P274" s="36">
        <f>SUMIFS(СВЦЭМ!$H$34:$H$777,СВЦЭМ!$A$34:$A$777,$A274,СВЦЭМ!$B$33:$B$776,P$260)+'СЕТ СН'!$F$12</f>
        <v>0</v>
      </c>
      <c r="Q274" s="36">
        <f>SUMIFS(СВЦЭМ!$H$34:$H$777,СВЦЭМ!$A$34:$A$777,$A274,СВЦЭМ!$B$33:$B$776,Q$260)+'СЕТ СН'!$F$12</f>
        <v>0</v>
      </c>
      <c r="R274" s="36">
        <f>SUMIFS(СВЦЭМ!$H$34:$H$777,СВЦЭМ!$A$34:$A$777,$A274,СВЦЭМ!$B$33:$B$776,R$260)+'СЕТ СН'!$F$12</f>
        <v>0</v>
      </c>
      <c r="S274" s="36">
        <f>SUMIFS(СВЦЭМ!$H$34:$H$777,СВЦЭМ!$A$34:$A$777,$A274,СВЦЭМ!$B$33:$B$776,S$260)+'СЕТ СН'!$F$12</f>
        <v>0</v>
      </c>
      <c r="T274" s="36">
        <f>SUMIFS(СВЦЭМ!$H$34:$H$777,СВЦЭМ!$A$34:$A$777,$A274,СВЦЭМ!$B$33:$B$776,T$260)+'СЕТ СН'!$F$12</f>
        <v>0</v>
      </c>
      <c r="U274" s="36">
        <f>SUMIFS(СВЦЭМ!$H$34:$H$777,СВЦЭМ!$A$34:$A$777,$A274,СВЦЭМ!$B$33:$B$776,U$260)+'СЕТ СН'!$F$12</f>
        <v>0</v>
      </c>
      <c r="V274" s="36">
        <f>SUMIFS(СВЦЭМ!$H$34:$H$777,СВЦЭМ!$A$34:$A$777,$A274,СВЦЭМ!$B$33:$B$776,V$260)+'СЕТ СН'!$F$12</f>
        <v>0</v>
      </c>
      <c r="W274" s="36">
        <f>SUMIFS(СВЦЭМ!$H$34:$H$777,СВЦЭМ!$A$34:$A$777,$A274,СВЦЭМ!$B$33:$B$776,W$260)+'СЕТ СН'!$F$12</f>
        <v>0</v>
      </c>
      <c r="X274" s="36">
        <f>SUMIFS(СВЦЭМ!$H$34:$H$777,СВЦЭМ!$A$34:$A$777,$A274,СВЦЭМ!$B$33:$B$776,X$260)+'СЕТ СН'!$F$12</f>
        <v>0</v>
      </c>
      <c r="Y274" s="36">
        <f>SUMIFS(СВЦЭМ!$H$34:$H$777,СВЦЭМ!$A$34:$A$777,$A274,СВЦЭМ!$B$33:$B$776,Y$260)+'СЕТ СН'!$F$12</f>
        <v>0</v>
      </c>
    </row>
    <row r="275" spans="1:25" ht="15.75" hidden="1" x14ac:dyDescent="0.2">
      <c r="A275" s="35">
        <f t="shared" si="7"/>
        <v>43723</v>
      </c>
      <c r="B275" s="36">
        <f>SUMIFS(СВЦЭМ!$H$34:$H$777,СВЦЭМ!$A$34:$A$777,$A275,СВЦЭМ!$B$33:$B$776,B$260)+'СЕТ СН'!$F$12</f>
        <v>0</v>
      </c>
      <c r="C275" s="36">
        <f>SUMIFS(СВЦЭМ!$H$34:$H$777,СВЦЭМ!$A$34:$A$777,$A275,СВЦЭМ!$B$33:$B$776,C$260)+'СЕТ СН'!$F$12</f>
        <v>0</v>
      </c>
      <c r="D275" s="36">
        <f>SUMIFS(СВЦЭМ!$H$34:$H$777,СВЦЭМ!$A$34:$A$777,$A275,СВЦЭМ!$B$33:$B$776,D$260)+'СЕТ СН'!$F$12</f>
        <v>0</v>
      </c>
      <c r="E275" s="36">
        <f>SUMIFS(СВЦЭМ!$H$34:$H$777,СВЦЭМ!$A$34:$A$777,$A275,СВЦЭМ!$B$33:$B$776,E$260)+'СЕТ СН'!$F$12</f>
        <v>0</v>
      </c>
      <c r="F275" s="36">
        <f>SUMIFS(СВЦЭМ!$H$34:$H$777,СВЦЭМ!$A$34:$A$777,$A275,СВЦЭМ!$B$33:$B$776,F$260)+'СЕТ СН'!$F$12</f>
        <v>0</v>
      </c>
      <c r="G275" s="36">
        <f>SUMIFS(СВЦЭМ!$H$34:$H$777,СВЦЭМ!$A$34:$A$777,$A275,СВЦЭМ!$B$33:$B$776,G$260)+'СЕТ СН'!$F$12</f>
        <v>0</v>
      </c>
      <c r="H275" s="36">
        <f>SUMIFS(СВЦЭМ!$H$34:$H$777,СВЦЭМ!$A$34:$A$777,$A275,СВЦЭМ!$B$33:$B$776,H$260)+'СЕТ СН'!$F$12</f>
        <v>0</v>
      </c>
      <c r="I275" s="36">
        <f>SUMIFS(СВЦЭМ!$H$34:$H$777,СВЦЭМ!$A$34:$A$777,$A275,СВЦЭМ!$B$33:$B$776,I$260)+'СЕТ СН'!$F$12</f>
        <v>0</v>
      </c>
      <c r="J275" s="36">
        <f>SUMIFS(СВЦЭМ!$H$34:$H$777,СВЦЭМ!$A$34:$A$777,$A275,СВЦЭМ!$B$33:$B$776,J$260)+'СЕТ СН'!$F$12</f>
        <v>0</v>
      </c>
      <c r="K275" s="36">
        <f>SUMIFS(СВЦЭМ!$H$34:$H$777,СВЦЭМ!$A$34:$A$777,$A275,СВЦЭМ!$B$33:$B$776,K$260)+'СЕТ СН'!$F$12</f>
        <v>0</v>
      </c>
      <c r="L275" s="36">
        <f>SUMIFS(СВЦЭМ!$H$34:$H$777,СВЦЭМ!$A$34:$A$777,$A275,СВЦЭМ!$B$33:$B$776,L$260)+'СЕТ СН'!$F$12</f>
        <v>0</v>
      </c>
      <c r="M275" s="36">
        <f>SUMIFS(СВЦЭМ!$H$34:$H$777,СВЦЭМ!$A$34:$A$777,$A275,СВЦЭМ!$B$33:$B$776,M$260)+'СЕТ СН'!$F$12</f>
        <v>0</v>
      </c>
      <c r="N275" s="36">
        <f>SUMIFS(СВЦЭМ!$H$34:$H$777,СВЦЭМ!$A$34:$A$777,$A275,СВЦЭМ!$B$33:$B$776,N$260)+'СЕТ СН'!$F$12</f>
        <v>0</v>
      </c>
      <c r="O275" s="36">
        <f>SUMIFS(СВЦЭМ!$H$34:$H$777,СВЦЭМ!$A$34:$A$777,$A275,СВЦЭМ!$B$33:$B$776,O$260)+'СЕТ СН'!$F$12</f>
        <v>0</v>
      </c>
      <c r="P275" s="36">
        <f>SUMIFS(СВЦЭМ!$H$34:$H$777,СВЦЭМ!$A$34:$A$777,$A275,СВЦЭМ!$B$33:$B$776,P$260)+'СЕТ СН'!$F$12</f>
        <v>0</v>
      </c>
      <c r="Q275" s="36">
        <f>SUMIFS(СВЦЭМ!$H$34:$H$777,СВЦЭМ!$A$34:$A$777,$A275,СВЦЭМ!$B$33:$B$776,Q$260)+'СЕТ СН'!$F$12</f>
        <v>0</v>
      </c>
      <c r="R275" s="36">
        <f>SUMIFS(СВЦЭМ!$H$34:$H$777,СВЦЭМ!$A$34:$A$777,$A275,СВЦЭМ!$B$33:$B$776,R$260)+'СЕТ СН'!$F$12</f>
        <v>0</v>
      </c>
      <c r="S275" s="36">
        <f>SUMIFS(СВЦЭМ!$H$34:$H$777,СВЦЭМ!$A$34:$A$777,$A275,СВЦЭМ!$B$33:$B$776,S$260)+'СЕТ СН'!$F$12</f>
        <v>0</v>
      </c>
      <c r="T275" s="36">
        <f>SUMIFS(СВЦЭМ!$H$34:$H$777,СВЦЭМ!$A$34:$A$777,$A275,СВЦЭМ!$B$33:$B$776,T$260)+'СЕТ СН'!$F$12</f>
        <v>0</v>
      </c>
      <c r="U275" s="36">
        <f>SUMIFS(СВЦЭМ!$H$34:$H$777,СВЦЭМ!$A$34:$A$777,$A275,СВЦЭМ!$B$33:$B$776,U$260)+'СЕТ СН'!$F$12</f>
        <v>0</v>
      </c>
      <c r="V275" s="36">
        <f>SUMIFS(СВЦЭМ!$H$34:$H$777,СВЦЭМ!$A$34:$A$777,$A275,СВЦЭМ!$B$33:$B$776,V$260)+'СЕТ СН'!$F$12</f>
        <v>0</v>
      </c>
      <c r="W275" s="36">
        <f>SUMIFS(СВЦЭМ!$H$34:$H$777,СВЦЭМ!$A$34:$A$777,$A275,СВЦЭМ!$B$33:$B$776,W$260)+'СЕТ СН'!$F$12</f>
        <v>0</v>
      </c>
      <c r="X275" s="36">
        <f>SUMIFS(СВЦЭМ!$H$34:$H$777,СВЦЭМ!$A$34:$A$777,$A275,СВЦЭМ!$B$33:$B$776,X$260)+'СЕТ СН'!$F$12</f>
        <v>0</v>
      </c>
      <c r="Y275" s="36">
        <f>SUMIFS(СВЦЭМ!$H$34:$H$777,СВЦЭМ!$A$34:$A$777,$A275,СВЦЭМ!$B$33:$B$776,Y$260)+'СЕТ СН'!$F$12</f>
        <v>0</v>
      </c>
    </row>
    <row r="276" spans="1:25" ht="15.75" hidden="1" x14ac:dyDescent="0.2">
      <c r="A276" s="35">
        <f t="shared" si="7"/>
        <v>43724</v>
      </c>
      <c r="B276" s="36">
        <f>SUMIFS(СВЦЭМ!$H$34:$H$777,СВЦЭМ!$A$34:$A$777,$A276,СВЦЭМ!$B$33:$B$776,B$260)+'СЕТ СН'!$F$12</f>
        <v>0</v>
      </c>
      <c r="C276" s="36">
        <f>SUMIFS(СВЦЭМ!$H$34:$H$777,СВЦЭМ!$A$34:$A$777,$A276,СВЦЭМ!$B$33:$B$776,C$260)+'СЕТ СН'!$F$12</f>
        <v>0</v>
      </c>
      <c r="D276" s="36">
        <f>SUMIFS(СВЦЭМ!$H$34:$H$777,СВЦЭМ!$A$34:$A$777,$A276,СВЦЭМ!$B$33:$B$776,D$260)+'СЕТ СН'!$F$12</f>
        <v>0</v>
      </c>
      <c r="E276" s="36">
        <f>SUMIFS(СВЦЭМ!$H$34:$H$777,СВЦЭМ!$A$34:$A$777,$A276,СВЦЭМ!$B$33:$B$776,E$260)+'СЕТ СН'!$F$12</f>
        <v>0</v>
      </c>
      <c r="F276" s="36">
        <f>SUMIFS(СВЦЭМ!$H$34:$H$777,СВЦЭМ!$A$34:$A$777,$A276,СВЦЭМ!$B$33:$B$776,F$260)+'СЕТ СН'!$F$12</f>
        <v>0</v>
      </c>
      <c r="G276" s="36">
        <f>SUMIFS(СВЦЭМ!$H$34:$H$777,СВЦЭМ!$A$34:$A$777,$A276,СВЦЭМ!$B$33:$B$776,G$260)+'СЕТ СН'!$F$12</f>
        <v>0</v>
      </c>
      <c r="H276" s="36">
        <f>SUMIFS(СВЦЭМ!$H$34:$H$777,СВЦЭМ!$A$34:$A$777,$A276,СВЦЭМ!$B$33:$B$776,H$260)+'СЕТ СН'!$F$12</f>
        <v>0</v>
      </c>
      <c r="I276" s="36">
        <f>SUMIFS(СВЦЭМ!$H$34:$H$777,СВЦЭМ!$A$34:$A$777,$A276,СВЦЭМ!$B$33:$B$776,I$260)+'СЕТ СН'!$F$12</f>
        <v>0</v>
      </c>
      <c r="J276" s="36">
        <f>SUMIFS(СВЦЭМ!$H$34:$H$777,СВЦЭМ!$A$34:$A$777,$A276,СВЦЭМ!$B$33:$B$776,J$260)+'СЕТ СН'!$F$12</f>
        <v>0</v>
      </c>
      <c r="K276" s="36">
        <f>SUMIFS(СВЦЭМ!$H$34:$H$777,СВЦЭМ!$A$34:$A$777,$A276,СВЦЭМ!$B$33:$B$776,K$260)+'СЕТ СН'!$F$12</f>
        <v>0</v>
      </c>
      <c r="L276" s="36">
        <f>SUMIFS(СВЦЭМ!$H$34:$H$777,СВЦЭМ!$A$34:$A$777,$A276,СВЦЭМ!$B$33:$B$776,L$260)+'СЕТ СН'!$F$12</f>
        <v>0</v>
      </c>
      <c r="M276" s="36">
        <f>SUMIFS(СВЦЭМ!$H$34:$H$777,СВЦЭМ!$A$34:$A$777,$A276,СВЦЭМ!$B$33:$B$776,M$260)+'СЕТ СН'!$F$12</f>
        <v>0</v>
      </c>
      <c r="N276" s="36">
        <f>SUMIFS(СВЦЭМ!$H$34:$H$777,СВЦЭМ!$A$34:$A$777,$A276,СВЦЭМ!$B$33:$B$776,N$260)+'СЕТ СН'!$F$12</f>
        <v>0</v>
      </c>
      <c r="O276" s="36">
        <f>SUMIFS(СВЦЭМ!$H$34:$H$777,СВЦЭМ!$A$34:$A$777,$A276,СВЦЭМ!$B$33:$B$776,O$260)+'СЕТ СН'!$F$12</f>
        <v>0</v>
      </c>
      <c r="P276" s="36">
        <f>SUMIFS(СВЦЭМ!$H$34:$H$777,СВЦЭМ!$A$34:$A$777,$A276,СВЦЭМ!$B$33:$B$776,P$260)+'СЕТ СН'!$F$12</f>
        <v>0</v>
      </c>
      <c r="Q276" s="36">
        <f>SUMIFS(СВЦЭМ!$H$34:$H$777,СВЦЭМ!$A$34:$A$777,$A276,СВЦЭМ!$B$33:$B$776,Q$260)+'СЕТ СН'!$F$12</f>
        <v>0</v>
      </c>
      <c r="R276" s="36">
        <f>SUMIFS(СВЦЭМ!$H$34:$H$777,СВЦЭМ!$A$34:$A$777,$A276,СВЦЭМ!$B$33:$B$776,R$260)+'СЕТ СН'!$F$12</f>
        <v>0</v>
      </c>
      <c r="S276" s="36">
        <f>SUMIFS(СВЦЭМ!$H$34:$H$777,СВЦЭМ!$A$34:$A$777,$A276,СВЦЭМ!$B$33:$B$776,S$260)+'СЕТ СН'!$F$12</f>
        <v>0</v>
      </c>
      <c r="T276" s="36">
        <f>SUMIFS(СВЦЭМ!$H$34:$H$777,СВЦЭМ!$A$34:$A$777,$A276,СВЦЭМ!$B$33:$B$776,T$260)+'СЕТ СН'!$F$12</f>
        <v>0</v>
      </c>
      <c r="U276" s="36">
        <f>SUMIFS(СВЦЭМ!$H$34:$H$777,СВЦЭМ!$A$34:$A$777,$A276,СВЦЭМ!$B$33:$B$776,U$260)+'СЕТ СН'!$F$12</f>
        <v>0</v>
      </c>
      <c r="V276" s="36">
        <f>SUMIFS(СВЦЭМ!$H$34:$H$777,СВЦЭМ!$A$34:$A$777,$A276,СВЦЭМ!$B$33:$B$776,V$260)+'СЕТ СН'!$F$12</f>
        <v>0</v>
      </c>
      <c r="W276" s="36">
        <f>SUMIFS(СВЦЭМ!$H$34:$H$777,СВЦЭМ!$A$34:$A$777,$A276,СВЦЭМ!$B$33:$B$776,W$260)+'СЕТ СН'!$F$12</f>
        <v>0</v>
      </c>
      <c r="X276" s="36">
        <f>SUMIFS(СВЦЭМ!$H$34:$H$777,СВЦЭМ!$A$34:$A$777,$A276,СВЦЭМ!$B$33:$B$776,X$260)+'СЕТ СН'!$F$12</f>
        <v>0</v>
      </c>
      <c r="Y276" s="36">
        <f>SUMIFS(СВЦЭМ!$H$34:$H$777,СВЦЭМ!$A$34:$A$777,$A276,СВЦЭМ!$B$33:$B$776,Y$260)+'СЕТ СН'!$F$12</f>
        <v>0</v>
      </c>
    </row>
    <row r="277" spans="1:25" ht="15.75" hidden="1" x14ac:dyDescent="0.2">
      <c r="A277" s="35">
        <f t="shared" si="7"/>
        <v>43725</v>
      </c>
      <c r="B277" s="36">
        <f>SUMIFS(СВЦЭМ!$H$34:$H$777,СВЦЭМ!$A$34:$A$777,$A277,СВЦЭМ!$B$33:$B$776,B$260)+'СЕТ СН'!$F$12</f>
        <v>0</v>
      </c>
      <c r="C277" s="36">
        <f>SUMIFS(СВЦЭМ!$H$34:$H$777,СВЦЭМ!$A$34:$A$777,$A277,СВЦЭМ!$B$33:$B$776,C$260)+'СЕТ СН'!$F$12</f>
        <v>0</v>
      </c>
      <c r="D277" s="36">
        <f>SUMIFS(СВЦЭМ!$H$34:$H$777,СВЦЭМ!$A$34:$A$777,$A277,СВЦЭМ!$B$33:$B$776,D$260)+'СЕТ СН'!$F$12</f>
        <v>0</v>
      </c>
      <c r="E277" s="36">
        <f>SUMIFS(СВЦЭМ!$H$34:$H$777,СВЦЭМ!$A$34:$A$777,$A277,СВЦЭМ!$B$33:$B$776,E$260)+'СЕТ СН'!$F$12</f>
        <v>0</v>
      </c>
      <c r="F277" s="36">
        <f>SUMIFS(СВЦЭМ!$H$34:$H$777,СВЦЭМ!$A$34:$A$777,$A277,СВЦЭМ!$B$33:$B$776,F$260)+'СЕТ СН'!$F$12</f>
        <v>0</v>
      </c>
      <c r="G277" s="36">
        <f>SUMIFS(СВЦЭМ!$H$34:$H$777,СВЦЭМ!$A$34:$A$777,$A277,СВЦЭМ!$B$33:$B$776,G$260)+'СЕТ СН'!$F$12</f>
        <v>0</v>
      </c>
      <c r="H277" s="36">
        <f>SUMIFS(СВЦЭМ!$H$34:$H$777,СВЦЭМ!$A$34:$A$777,$A277,СВЦЭМ!$B$33:$B$776,H$260)+'СЕТ СН'!$F$12</f>
        <v>0</v>
      </c>
      <c r="I277" s="36">
        <f>SUMIFS(СВЦЭМ!$H$34:$H$777,СВЦЭМ!$A$34:$A$777,$A277,СВЦЭМ!$B$33:$B$776,I$260)+'СЕТ СН'!$F$12</f>
        <v>0</v>
      </c>
      <c r="J277" s="36">
        <f>SUMIFS(СВЦЭМ!$H$34:$H$777,СВЦЭМ!$A$34:$A$777,$A277,СВЦЭМ!$B$33:$B$776,J$260)+'СЕТ СН'!$F$12</f>
        <v>0</v>
      </c>
      <c r="K277" s="36">
        <f>SUMIFS(СВЦЭМ!$H$34:$H$777,СВЦЭМ!$A$34:$A$777,$A277,СВЦЭМ!$B$33:$B$776,K$260)+'СЕТ СН'!$F$12</f>
        <v>0</v>
      </c>
      <c r="L277" s="36">
        <f>SUMIFS(СВЦЭМ!$H$34:$H$777,СВЦЭМ!$A$34:$A$777,$A277,СВЦЭМ!$B$33:$B$776,L$260)+'СЕТ СН'!$F$12</f>
        <v>0</v>
      </c>
      <c r="M277" s="36">
        <f>SUMIFS(СВЦЭМ!$H$34:$H$777,СВЦЭМ!$A$34:$A$777,$A277,СВЦЭМ!$B$33:$B$776,M$260)+'СЕТ СН'!$F$12</f>
        <v>0</v>
      </c>
      <c r="N277" s="36">
        <f>SUMIFS(СВЦЭМ!$H$34:$H$777,СВЦЭМ!$A$34:$A$777,$A277,СВЦЭМ!$B$33:$B$776,N$260)+'СЕТ СН'!$F$12</f>
        <v>0</v>
      </c>
      <c r="O277" s="36">
        <f>SUMIFS(СВЦЭМ!$H$34:$H$777,СВЦЭМ!$A$34:$A$777,$A277,СВЦЭМ!$B$33:$B$776,O$260)+'СЕТ СН'!$F$12</f>
        <v>0</v>
      </c>
      <c r="P277" s="36">
        <f>SUMIFS(СВЦЭМ!$H$34:$H$777,СВЦЭМ!$A$34:$A$777,$A277,СВЦЭМ!$B$33:$B$776,P$260)+'СЕТ СН'!$F$12</f>
        <v>0</v>
      </c>
      <c r="Q277" s="36">
        <f>SUMIFS(СВЦЭМ!$H$34:$H$777,СВЦЭМ!$A$34:$A$777,$A277,СВЦЭМ!$B$33:$B$776,Q$260)+'СЕТ СН'!$F$12</f>
        <v>0</v>
      </c>
      <c r="R277" s="36">
        <f>SUMIFS(СВЦЭМ!$H$34:$H$777,СВЦЭМ!$A$34:$A$777,$A277,СВЦЭМ!$B$33:$B$776,R$260)+'СЕТ СН'!$F$12</f>
        <v>0</v>
      </c>
      <c r="S277" s="36">
        <f>SUMIFS(СВЦЭМ!$H$34:$H$777,СВЦЭМ!$A$34:$A$777,$A277,СВЦЭМ!$B$33:$B$776,S$260)+'СЕТ СН'!$F$12</f>
        <v>0</v>
      </c>
      <c r="T277" s="36">
        <f>SUMIFS(СВЦЭМ!$H$34:$H$777,СВЦЭМ!$A$34:$A$777,$A277,СВЦЭМ!$B$33:$B$776,T$260)+'СЕТ СН'!$F$12</f>
        <v>0</v>
      </c>
      <c r="U277" s="36">
        <f>SUMIFS(СВЦЭМ!$H$34:$H$777,СВЦЭМ!$A$34:$A$777,$A277,СВЦЭМ!$B$33:$B$776,U$260)+'СЕТ СН'!$F$12</f>
        <v>0</v>
      </c>
      <c r="V277" s="36">
        <f>SUMIFS(СВЦЭМ!$H$34:$H$777,СВЦЭМ!$A$34:$A$777,$A277,СВЦЭМ!$B$33:$B$776,V$260)+'СЕТ СН'!$F$12</f>
        <v>0</v>
      </c>
      <c r="W277" s="36">
        <f>SUMIFS(СВЦЭМ!$H$34:$H$777,СВЦЭМ!$A$34:$A$777,$A277,СВЦЭМ!$B$33:$B$776,W$260)+'СЕТ СН'!$F$12</f>
        <v>0</v>
      </c>
      <c r="X277" s="36">
        <f>SUMIFS(СВЦЭМ!$H$34:$H$777,СВЦЭМ!$A$34:$A$777,$A277,СВЦЭМ!$B$33:$B$776,X$260)+'СЕТ СН'!$F$12</f>
        <v>0</v>
      </c>
      <c r="Y277" s="36">
        <f>SUMIFS(СВЦЭМ!$H$34:$H$777,СВЦЭМ!$A$34:$A$777,$A277,СВЦЭМ!$B$33:$B$776,Y$260)+'СЕТ СН'!$F$12</f>
        <v>0</v>
      </c>
    </row>
    <row r="278" spans="1:25" ht="15.75" hidden="1" x14ac:dyDescent="0.2">
      <c r="A278" s="35">
        <f t="shared" si="7"/>
        <v>43726</v>
      </c>
      <c r="B278" s="36">
        <f>SUMIFS(СВЦЭМ!$H$34:$H$777,СВЦЭМ!$A$34:$A$777,$A278,СВЦЭМ!$B$33:$B$776,B$260)+'СЕТ СН'!$F$12</f>
        <v>0</v>
      </c>
      <c r="C278" s="36">
        <f>SUMIFS(СВЦЭМ!$H$34:$H$777,СВЦЭМ!$A$34:$A$777,$A278,СВЦЭМ!$B$33:$B$776,C$260)+'СЕТ СН'!$F$12</f>
        <v>0</v>
      </c>
      <c r="D278" s="36">
        <f>SUMIFS(СВЦЭМ!$H$34:$H$777,СВЦЭМ!$A$34:$A$777,$A278,СВЦЭМ!$B$33:$B$776,D$260)+'СЕТ СН'!$F$12</f>
        <v>0</v>
      </c>
      <c r="E278" s="36">
        <f>SUMIFS(СВЦЭМ!$H$34:$H$777,СВЦЭМ!$A$34:$A$777,$A278,СВЦЭМ!$B$33:$B$776,E$260)+'СЕТ СН'!$F$12</f>
        <v>0</v>
      </c>
      <c r="F278" s="36">
        <f>SUMIFS(СВЦЭМ!$H$34:$H$777,СВЦЭМ!$A$34:$A$777,$A278,СВЦЭМ!$B$33:$B$776,F$260)+'СЕТ СН'!$F$12</f>
        <v>0</v>
      </c>
      <c r="G278" s="36">
        <f>SUMIFS(СВЦЭМ!$H$34:$H$777,СВЦЭМ!$A$34:$A$777,$A278,СВЦЭМ!$B$33:$B$776,G$260)+'СЕТ СН'!$F$12</f>
        <v>0</v>
      </c>
      <c r="H278" s="36">
        <f>SUMIFS(СВЦЭМ!$H$34:$H$777,СВЦЭМ!$A$34:$A$777,$A278,СВЦЭМ!$B$33:$B$776,H$260)+'СЕТ СН'!$F$12</f>
        <v>0</v>
      </c>
      <c r="I278" s="36">
        <f>SUMIFS(СВЦЭМ!$H$34:$H$777,СВЦЭМ!$A$34:$A$777,$A278,СВЦЭМ!$B$33:$B$776,I$260)+'СЕТ СН'!$F$12</f>
        <v>0</v>
      </c>
      <c r="J278" s="36">
        <f>SUMIFS(СВЦЭМ!$H$34:$H$777,СВЦЭМ!$A$34:$A$777,$A278,СВЦЭМ!$B$33:$B$776,J$260)+'СЕТ СН'!$F$12</f>
        <v>0</v>
      </c>
      <c r="K278" s="36">
        <f>SUMIFS(СВЦЭМ!$H$34:$H$777,СВЦЭМ!$A$34:$A$777,$A278,СВЦЭМ!$B$33:$B$776,K$260)+'СЕТ СН'!$F$12</f>
        <v>0</v>
      </c>
      <c r="L278" s="36">
        <f>SUMIFS(СВЦЭМ!$H$34:$H$777,СВЦЭМ!$A$34:$A$777,$A278,СВЦЭМ!$B$33:$B$776,L$260)+'СЕТ СН'!$F$12</f>
        <v>0</v>
      </c>
      <c r="M278" s="36">
        <f>SUMIFS(СВЦЭМ!$H$34:$H$777,СВЦЭМ!$A$34:$A$777,$A278,СВЦЭМ!$B$33:$B$776,M$260)+'СЕТ СН'!$F$12</f>
        <v>0</v>
      </c>
      <c r="N278" s="36">
        <f>SUMIFS(СВЦЭМ!$H$34:$H$777,СВЦЭМ!$A$34:$A$777,$A278,СВЦЭМ!$B$33:$B$776,N$260)+'СЕТ СН'!$F$12</f>
        <v>0</v>
      </c>
      <c r="O278" s="36">
        <f>SUMIFS(СВЦЭМ!$H$34:$H$777,СВЦЭМ!$A$34:$A$777,$A278,СВЦЭМ!$B$33:$B$776,O$260)+'СЕТ СН'!$F$12</f>
        <v>0</v>
      </c>
      <c r="P278" s="36">
        <f>SUMIFS(СВЦЭМ!$H$34:$H$777,СВЦЭМ!$A$34:$A$777,$A278,СВЦЭМ!$B$33:$B$776,P$260)+'СЕТ СН'!$F$12</f>
        <v>0</v>
      </c>
      <c r="Q278" s="36">
        <f>SUMIFS(СВЦЭМ!$H$34:$H$777,СВЦЭМ!$A$34:$A$777,$A278,СВЦЭМ!$B$33:$B$776,Q$260)+'СЕТ СН'!$F$12</f>
        <v>0</v>
      </c>
      <c r="R278" s="36">
        <f>SUMIFS(СВЦЭМ!$H$34:$H$777,СВЦЭМ!$A$34:$A$777,$A278,СВЦЭМ!$B$33:$B$776,R$260)+'СЕТ СН'!$F$12</f>
        <v>0</v>
      </c>
      <c r="S278" s="36">
        <f>SUMIFS(СВЦЭМ!$H$34:$H$777,СВЦЭМ!$A$34:$A$777,$A278,СВЦЭМ!$B$33:$B$776,S$260)+'СЕТ СН'!$F$12</f>
        <v>0</v>
      </c>
      <c r="T278" s="36">
        <f>SUMIFS(СВЦЭМ!$H$34:$H$777,СВЦЭМ!$A$34:$A$777,$A278,СВЦЭМ!$B$33:$B$776,T$260)+'СЕТ СН'!$F$12</f>
        <v>0</v>
      </c>
      <c r="U278" s="36">
        <f>SUMIFS(СВЦЭМ!$H$34:$H$777,СВЦЭМ!$A$34:$A$777,$A278,СВЦЭМ!$B$33:$B$776,U$260)+'СЕТ СН'!$F$12</f>
        <v>0</v>
      </c>
      <c r="V278" s="36">
        <f>SUMIFS(СВЦЭМ!$H$34:$H$777,СВЦЭМ!$A$34:$A$777,$A278,СВЦЭМ!$B$33:$B$776,V$260)+'СЕТ СН'!$F$12</f>
        <v>0</v>
      </c>
      <c r="W278" s="36">
        <f>SUMIFS(СВЦЭМ!$H$34:$H$777,СВЦЭМ!$A$34:$A$777,$A278,СВЦЭМ!$B$33:$B$776,W$260)+'СЕТ СН'!$F$12</f>
        <v>0</v>
      </c>
      <c r="X278" s="36">
        <f>SUMIFS(СВЦЭМ!$H$34:$H$777,СВЦЭМ!$A$34:$A$777,$A278,СВЦЭМ!$B$33:$B$776,X$260)+'СЕТ СН'!$F$12</f>
        <v>0</v>
      </c>
      <c r="Y278" s="36">
        <f>SUMIFS(СВЦЭМ!$H$34:$H$777,СВЦЭМ!$A$34:$A$777,$A278,СВЦЭМ!$B$33:$B$776,Y$260)+'СЕТ СН'!$F$12</f>
        <v>0</v>
      </c>
    </row>
    <row r="279" spans="1:25" ht="15.75" hidden="1" x14ac:dyDescent="0.2">
      <c r="A279" s="35">
        <f t="shared" si="7"/>
        <v>43727</v>
      </c>
      <c r="B279" s="36">
        <f>SUMIFS(СВЦЭМ!$H$34:$H$777,СВЦЭМ!$A$34:$A$777,$A279,СВЦЭМ!$B$33:$B$776,B$260)+'СЕТ СН'!$F$12</f>
        <v>0</v>
      </c>
      <c r="C279" s="36">
        <f>SUMIFS(СВЦЭМ!$H$34:$H$777,СВЦЭМ!$A$34:$A$777,$A279,СВЦЭМ!$B$33:$B$776,C$260)+'СЕТ СН'!$F$12</f>
        <v>0</v>
      </c>
      <c r="D279" s="36">
        <f>SUMIFS(СВЦЭМ!$H$34:$H$777,СВЦЭМ!$A$34:$A$777,$A279,СВЦЭМ!$B$33:$B$776,D$260)+'СЕТ СН'!$F$12</f>
        <v>0</v>
      </c>
      <c r="E279" s="36">
        <f>SUMIFS(СВЦЭМ!$H$34:$H$777,СВЦЭМ!$A$34:$A$777,$A279,СВЦЭМ!$B$33:$B$776,E$260)+'СЕТ СН'!$F$12</f>
        <v>0</v>
      </c>
      <c r="F279" s="36">
        <f>SUMIFS(СВЦЭМ!$H$34:$H$777,СВЦЭМ!$A$34:$A$777,$A279,СВЦЭМ!$B$33:$B$776,F$260)+'СЕТ СН'!$F$12</f>
        <v>0</v>
      </c>
      <c r="G279" s="36">
        <f>SUMIFS(СВЦЭМ!$H$34:$H$777,СВЦЭМ!$A$34:$A$777,$A279,СВЦЭМ!$B$33:$B$776,G$260)+'СЕТ СН'!$F$12</f>
        <v>0</v>
      </c>
      <c r="H279" s="36">
        <f>SUMIFS(СВЦЭМ!$H$34:$H$777,СВЦЭМ!$A$34:$A$777,$A279,СВЦЭМ!$B$33:$B$776,H$260)+'СЕТ СН'!$F$12</f>
        <v>0</v>
      </c>
      <c r="I279" s="36">
        <f>SUMIFS(СВЦЭМ!$H$34:$H$777,СВЦЭМ!$A$34:$A$777,$A279,СВЦЭМ!$B$33:$B$776,I$260)+'СЕТ СН'!$F$12</f>
        <v>0</v>
      </c>
      <c r="J279" s="36">
        <f>SUMIFS(СВЦЭМ!$H$34:$H$777,СВЦЭМ!$A$34:$A$777,$A279,СВЦЭМ!$B$33:$B$776,J$260)+'СЕТ СН'!$F$12</f>
        <v>0</v>
      </c>
      <c r="K279" s="36">
        <f>SUMIFS(СВЦЭМ!$H$34:$H$777,СВЦЭМ!$A$34:$A$777,$A279,СВЦЭМ!$B$33:$B$776,K$260)+'СЕТ СН'!$F$12</f>
        <v>0</v>
      </c>
      <c r="L279" s="36">
        <f>SUMIFS(СВЦЭМ!$H$34:$H$777,СВЦЭМ!$A$34:$A$777,$A279,СВЦЭМ!$B$33:$B$776,L$260)+'СЕТ СН'!$F$12</f>
        <v>0</v>
      </c>
      <c r="M279" s="36">
        <f>SUMIFS(СВЦЭМ!$H$34:$H$777,СВЦЭМ!$A$34:$A$777,$A279,СВЦЭМ!$B$33:$B$776,M$260)+'СЕТ СН'!$F$12</f>
        <v>0</v>
      </c>
      <c r="N279" s="36">
        <f>SUMIFS(СВЦЭМ!$H$34:$H$777,СВЦЭМ!$A$34:$A$777,$A279,СВЦЭМ!$B$33:$B$776,N$260)+'СЕТ СН'!$F$12</f>
        <v>0</v>
      </c>
      <c r="O279" s="36">
        <f>SUMIFS(СВЦЭМ!$H$34:$H$777,СВЦЭМ!$A$34:$A$777,$A279,СВЦЭМ!$B$33:$B$776,O$260)+'СЕТ СН'!$F$12</f>
        <v>0</v>
      </c>
      <c r="P279" s="36">
        <f>SUMIFS(СВЦЭМ!$H$34:$H$777,СВЦЭМ!$A$34:$A$777,$A279,СВЦЭМ!$B$33:$B$776,P$260)+'СЕТ СН'!$F$12</f>
        <v>0</v>
      </c>
      <c r="Q279" s="36">
        <f>SUMIFS(СВЦЭМ!$H$34:$H$777,СВЦЭМ!$A$34:$A$777,$A279,СВЦЭМ!$B$33:$B$776,Q$260)+'СЕТ СН'!$F$12</f>
        <v>0</v>
      </c>
      <c r="R279" s="36">
        <f>SUMIFS(СВЦЭМ!$H$34:$H$777,СВЦЭМ!$A$34:$A$777,$A279,СВЦЭМ!$B$33:$B$776,R$260)+'СЕТ СН'!$F$12</f>
        <v>0</v>
      </c>
      <c r="S279" s="36">
        <f>SUMIFS(СВЦЭМ!$H$34:$H$777,СВЦЭМ!$A$34:$A$777,$A279,СВЦЭМ!$B$33:$B$776,S$260)+'СЕТ СН'!$F$12</f>
        <v>0</v>
      </c>
      <c r="T279" s="36">
        <f>SUMIFS(СВЦЭМ!$H$34:$H$777,СВЦЭМ!$A$34:$A$777,$A279,СВЦЭМ!$B$33:$B$776,T$260)+'СЕТ СН'!$F$12</f>
        <v>0</v>
      </c>
      <c r="U279" s="36">
        <f>SUMIFS(СВЦЭМ!$H$34:$H$777,СВЦЭМ!$A$34:$A$777,$A279,СВЦЭМ!$B$33:$B$776,U$260)+'СЕТ СН'!$F$12</f>
        <v>0</v>
      </c>
      <c r="V279" s="36">
        <f>SUMIFS(СВЦЭМ!$H$34:$H$777,СВЦЭМ!$A$34:$A$777,$A279,СВЦЭМ!$B$33:$B$776,V$260)+'СЕТ СН'!$F$12</f>
        <v>0</v>
      </c>
      <c r="W279" s="36">
        <f>SUMIFS(СВЦЭМ!$H$34:$H$777,СВЦЭМ!$A$34:$A$777,$A279,СВЦЭМ!$B$33:$B$776,W$260)+'СЕТ СН'!$F$12</f>
        <v>0</v>
      </c>
      <c r="X279" s="36">
        <f>SUMIFS(СВЦЭМ!$H$34:$H$777,СВЦЭМ!$A$34:$A$777,$A279,СВЦЭМ!$B$33:$B$776,X$260)+'СЕТ СН'!$F$12</f>
        <v>0</v>
      </c>
      <c r="Y279" s="36">
        <f>SUMIFS(СВЦЭМ!$H$34:$H$777,СВЦЭМ!$A$34:$A$777,$A279,СВЦЭМ!$B$33:$B$776,Y$260)+'СЕТ СН'!$F$12</f>
        <v>0</v>
      </c>
    </row>
    <row r="280" spans="1:25" ht="15.75" hidden="1" x14ac:dyDescent="0.2">
      <c r="A280" s="35">
        <f t="shared" si="7"/>
        <v>43728</v>
      </c>
      <c r="B280" s="36">
        <f>SUMIFS(СВЦЭМ!$H$34:$H$777,СВЦЭМ!$A$34:$A$777,$A280,СВЦЭМ!$B$33:$B$776,B$260)+'СЕТ СН'!$F$12</f>
        <v>0</v>
      </c>
      <c r="C280" s="36">
        <f>SUMIFS(СВЦЭМ!$H$34:$H$777,СВЦЭМ!$A$34:$A$777,$A280,СВЦЭМ!$B$33:$B$776,C$260)+'СЕТ СН'!$F$12</f>
        <v>0</v>
      </c>
      <c r="D280" s="36">
        <f>SUMIFS(СВЦЭМ!$H$34:$H$777,СВЦЭМ!$A$34:$A$777,$A280,СВЦЭМ!$B$33:$B$776,D$260)+'СЕТ СН'!$F$12</f>
        <v>0</v>
      </c>
      <c r="E280" s="36">
        <f>SUMIFS(СВЦЭМ!$H$34:$H$777,СВЦЭМ!$A$34:$A$777,$A280,СВЦЭМ!$B$33:$B$776,E$260)+'СЕТ СН'!$F$12</f>
        <v>0</v>
      </c>
      <c r="F280" s="36">
        <f>SUMIFS(СВЦЭМ!$H$34:$H$777,СВЦЭМ!$A$34:$A$777,$A280,СВЦЭМ!$B$33:$B$776,F$260)+'СЕТ СН'!$F$12</f>
        <v>0</v>
      </c>
      <c r="G280" s="36">
        <f>SUMIFS(СВЦЭМ!$H$34:$H$777,СВЦЭМ!$A$34:$A$777,$A280,СВЦЭМ!$B$33:$B$776,G$260)+'СЕТ СН'!$F$12</f>
        <v>0</v>
      </c>
      <c r="H280" s="36">
        <f>SUMIFS(СВЦЭМ!$H$34:$H$777,СВЦЭМ!$A$34:$A$777,$A280,СВЦЭМ!$B$33:$B$776,H$260)+'СЕТ СН'!$F$12</f>
        <v>0</v>
      </c>
      <c r="I280" s="36">
        <f>SUMIFS(СВЦЭМ!$H$34:$H$777,СВЦЭМ!$A$34:$A$777,$A280,СВЦЭМ!$B$33:$B$776,I$260)+'СЕТ СН'!$F$12</f>
        <v>0</v>
      </c>
      <c r="J280" s="36">
        <f>SUMIFS(СВЦЭМ!$H$34:$H$777,СВЦЭМ!$A$34:$A$777,$A280,СВЦЭМ!$B$33:$B$776,J$260)+'СЕТ СН'!$F$12</f>
        <v>0</v>
      </c>
      <c r="K280" s="36">
        <f>SUMIFS(СВЦЭМ!$H$34:$H$777,СВЦЭМ!$A$34:$A$777,$A280,СВЦЭМ!$B$33:$B$776,K$260)+'СЕТ СН'!$F$12</f>
        <v>0</v>
      </c>
      <c r="L280" s="36">
        <f>SUMIFS(СВЦЭМ!$H$34:$H$777,СВЦЭМ!$A$34:$A$777,$A280,СВЦЭМ!$B$33:$B$776,L$260)+'СЕТ СН'!$F$12</f>
        <v>0</v>
      </c>
      <c r="M280" s="36">
        <f>SUMIFS(СВЦЭМ!$H$34:$H$777,СВЦЭМ!$A$34:$A$777,$A280,СВЦЭМ!$B$33:$B$776,M$260)+'СЕТ СН'!$F$12</f>
        <v>0</v>
      </c>
      <c r="N280" s="36">
        <f>SUMIFS(СВЦЭМ!$H$34:$H$777,СВЦЭМ!$A$34:$A$777,$A280,СВЦЭМ!$B$33:$B$776,N$260)+'СЕТ СН'!$F$12</f>
        <v>0</v>
      </c>
      <c r="O280" s="36">
        <f>SUMIFS(СВЦЭМ!$H$34:$H$777,СВЦЭМ!$A$34:$A$777,$A280,СВЦЭМ!$B$33:$B$776,O$260)+'СЕТ СН'!$F$12</f>
        <v>0</v>
      </c>
      <c r="P280" s="36">
        <f>SUMIFS(СВЦЭМ!$H$34:$H$777,СВЦЭМ!$A$34:$A$777,$A280,СВЦЭМ!$B$33:$B$776,P$260)+'СЕТ СН'!$F$12</f>
        <v>0</v>
      </c>
      <c r="Q280" s="36">
        <f>SUMIFS(СВЦЭМ!$H$34:$H$777,СВЦЭМ!$A$34:$A$777,$A280,СВЦЭМ!$B$33:$B$776,Q$260)+'СЕТ СН'!$F$12</f>
        <v>0</v>
      </c>
      <c r="R280" s="36">
        <f>SUMIFS(СВЦЭМ!$H$34:$H$777,СВЦЭМ!$A$34:$A$777,$A280,СВЦЭМ!$B$33:$B$776,R$260)+'СЕТ СН'!$F$12</f>
        <v>0</v>
      </c>
      <c r="S280" s="36">
        <f>SUMIFS(СВЦЭМ!$H$34:$H$777,СВЦЭМ!$A$34:$A$777,$A280,СВЦЭМ!$B$33:$B$776,S$260)+'СЕТ СН'!$F$12</f>
        <v>0</v>
      </c>
      <c r="T280" s="36">
        <f>SUMIFS(СВЦЭМ!$H$34:$H$777,СВЦЭМ!$A$34:$A$777,$A280,СВЦЭМ!$B$33:$B$776,T$260)+'СЕТ СН'!$F$12</f>
        <v>0</v>
      </c>
      <c r="U280" s="36">
        <f>SUMIFS(СВЦЭМ!$H$34:$H$777,СВЦЭМ!$A$34:$A$777,$A280,СВЦЭМ!$B$33:$B$776,U$260)+'СЕТ СН'!$F$12</f>
        <v>0</v>
      </c>
      <c r="V280" s="36">
        <f>SUMIFS(СВЦЭМ!$H$34:$H$777,СВЦЭМ!$A$34:$A$777,$A280,СВЦЭМ!$B$33:$B$776,V$260)+'СЕТ СН'!$F$12</f>
        <v>0</v>
      </c>
      <c r="W280" s="36">
        <f>SUMIFS(СВЦЭМ!$H$34:$H$777,СВЦЭМ!$A$34:$A$777,$A280,СВЦЭМ!$B$33:$B$776,W$260)+'СЕТ СН'!$F$12</f>
        <v>0</v>
      </c>
      <c r="X280" s="36">
        <f>SUMIFS(СВЦЭМ!$H$34:$H$777,СВЦЭМ!$A$34:$A$777,$A280,СВЦЭМ!$B$33:$B$776,X$260)+'СЕТ СН'!$F$12</f>
        <v>0</v>
      </c>
      <c r="Y280" s="36">
        <f>SUMIFS(СВЦЭМ!$H$34:$H$777,СВЦЭМ!$A$34:$A$777,$A280,СВЦЭМ!$B$33:$B$776,Y$260)+'СЕТ СН'!$F$12</f>
        <v>0</v>
      </c>
    </row>
    <row r="281" spans="1:25" ht="15.75" hidden="1" x14ac:dyDescent="0.2">
      <c r="A281" s="35">
        <f t="shared" si="7"/>
        <v>43729</v>
      </c>
      <c r="B281" s="36">
        <f>SUMIFS(СВЦЭМ!$H$34:$H$777,СВЦЭМ!$A$34:$A$777,$A281,СВЦЭМ!$B$33:$B$776,B$260)+'СЕТ СН'!$F$12</f>
        <v>0</v>
      </c>
      <c r="C281" s="36">
        <f>SUMIFS(СВЦЭМ!$H$34:$H$777,СВЦЭМ!$A$34:$A$777,$A281,СВЦЭМ!$B$33:$B$776,C$260)+'СЕТ СН'!$F$12</f>
        <v>0</v>
      </c>
      <c r="D281" s="36">
        <f>SUMIFS(СВЦЭМ!$H$34:$H$777,СВЦЭМ!$A$34:$A$777,$A281,СВЦЭМ!$B$33:$B$776,D$260)+'СЕТ СН'!$F$12</f>
        <v>0</v>
      </c>
      <c r="E281" s="36">
        <f>SUMIFS(СВЦЭМ!$H$34:$H$777,СВЦЭМ!$A$34:$A$777,$A281,СВЦЭМ!$B$33:$B$776,E$260)+'СЕТ СН'!$F$12</f>
        <v>0</v>
      </c>
      <c r="F281" s="36">
        <f>SUMIFS(СВЦЭМ!$H$34:$H$777,СВЦЭМ!$A$34:$A$777,$A281,СВЦЭМ!$B$33:$B$776,F$260)+'СЕТ СН'!$F$12</f>
        <v>0</v>
      </c>
      <c r="G281" s="36">
        <f>SUMIFS(СВЦЭМ!$H$34:$H$777,СВЦЭМ!$A$34:$A$777,$A281,СВЦЭМ!$B$33:$B$776,G$260)+'СЕТ СН'!$F$12</f>
        <v>0</v>
      </c>
      <c r="H281" s="36">
        <f>SUMIFS(СВЦЭМ!$H$34:$H$777,СВЦЭМ!$A$34:$A$777,$A281,СВЦЭМ!$B$33:$B$776,H$260)+'СЕТ СН'!$F$12</f>
        <v>0</v>
      </c>
      <c r="I281" s="36">
        <f>SUMIFS(СВЦЭМ!$H$34:$H$777,СВЦЭМ!$A$34:$A$777,$A281,СВЦЭМ!$B$33:$B$776,I$260)+'СЕТ СН'!$F$12</f>
        <v>0</v>
      </c>
      <c r="J281" s="36">
        <f>SUMIFS(СВЦЭМ!$H$34:$H$777,СВЦЭМ!$A$34:$A$777,$A281,СВЦЭМ!$B$33:$B$776,J$260)+'СЕТ СН'!$F$12</f>
        <v>0</v>
      </c>
      <c r="K281" s="36">
        <f>SUMIFS(СВЦЭМ!$H$34:$H$777,СВЦЭМ!$A$34:$A$777,$A281,СВЦЭМ!$B$33:$B$776,K$260)+'СЕТ СН'!$F$12</f>
        <v>0</v>
      </c>
      <c r="L281" s="36">
        <f>SUMIFS(СВЦЭМ!$H$34:$H$777,СВЦЭМ!$A$34:$A$777,$A281,СВЦЭМ!$B$33:$B$776,L$260)+'СЕТ СН'!$F$12</f>
        <v>0</v>
      </c>
      <c r="M281" s="36">
        <f>SUMIFS(СВЦЭМ!$H$34:$H$777,СВЦЭМ!$A$34:$A$777,$A281,СВЦЭМ!$B$33:$B$776,M$260)+'СЕТ СН'!$F$12</f>
        <v>0</v>
      </c>
      <c r="N281" s="36">
        <f>SUMIFS(СВЦЭМ!$H$34:$H$777,СВЦЭМ!$A$34:$A$777,$A281,СВЦЭМ!$B$33:$B$776,N$260)+'СЕТ СН'!$F$12</f>
        <v>0</v>
      </c>
      <c r="O281" s="36">
        <f>SUMIFS(СВЦЭМ!$H$34:$H$777,СВЦЭМ!$A$34:$A$777,$A281,СВЦЭМ!$B$33:$B$776,O$260)+'СЕТ СН'!$F$12</f>
        <v>0</v>
      </c>
      <c r="P281" s="36">
        <f>SUMIFS(СВЦЭМ!$H$34:$H$777,СВЦЭМ!$A$34:$A$777,$A281,СВЦЭМ!$B$33:$B$776,P$260)+'СЕТ СН'!$F$12</f>
        <v>0</v>
      </c>
      <c r="Q281" s="36">
        <f>SUMIFS(СВЦЭМ!$H$34:$H$777,СВЦЭМ!$A$34:$A$777,$A281,СВЦЭМ!$B$33:$B$776,Q$260)+'СЕТ СН'!$F$12</f>
        <v>0</v>
      </c>
      <c r="R281" s="36">
        <f>SUMIFS(СВЦЭМ!$H$34:$H$777,СВЦЭМ!$A$34:$A$777,$A281,СВЦЭМ!$B$33:$B$776,R$260)+'СЕТ СН'!$F$12</f>
        <v>0</v>
      </c>
      <c r="S281" s="36">
        <f>SUMIFS(СВЦЭМ!$H$34:$H$777,СВЦЭМ!$A$34:$A$777,$A281,СВЦЭМ!$B$33:$B$776,S$260)+'СЕТ СН'!$F$12</f>
        <v>0</v>
      </c>
      <c r="T281" s="36">
        <f>SUMIFS(СВЦЭМ!$H$34:$H$777,СВЦЭМ!$A$34:$A$777,$A281,СВЦЭМ!$B$33:$B$776,T$260)+'СЕТ СН'!$F$12</f>
        <v>0</v>
      </c>
      <c r="U281" s="36">
        <f>SUMIFS(СВЦЭМ!$H$34:$H$777,СВЦЭМ!$A$34:$A$777,$A281,СВЦЭМ!$B$33:$B$776,U$260)+'СЕТ СН'!$F$12</f>
        <v>0</v>
      </c>
      <c r="V281" s="36">
        <f>SUMIFS(СВЦЭМ!$H$34:$H$777,СВЦЭМ!$A$34:$A$777,$A281,СВЦЭМ!$B$33:$B$776,V$260)+'СЕТ СН'!$F$12</f>
        <v>0</v>
      </c>
      <c r="W281" s="36">
        <f>SUMIFS(СВЦЭМ!$H$34:$H$777,СВЦЭМ!$A$34:$A$777,$A281,СВЦЭМ!$B$33:$B$776,W$260)+'СЕТ СН'!$F$12</f>
        <v>0</v>
      </c>
      <c r="X281" s="36">
        <f>SUMIFS(СВЦЭМ!$H$34:$H$777,СВЦЭМ!$A$34:$A$777,$A281,СВЦЭМ!$B$33:$B$776,X$260)+'СЕТ СН'!$F$12</f>
        <v>0</v>
      </c>
      <c r="Y281" s="36">
        <f>SUMIFS(СВЦЭМ!$H$34:$H$777,СВЦЭМ!$A$34:$A$777,$A281,СВЦЭМ!$B$33:$B$776,Y$260)+'СЕТ СН'!$F$12</f>
        <v>0</v>
      </c>
    </row>
    <row r="282" spans="1:25" ht="15.75" hidden="1" x14ac:dyDescent="0.2">
      <c r="A282" s="35">
        <f t="shared" si="7"/>
        <v>43730</v>
      </c>
      <c r="B282" s="36">
        <f>SUMIFS(СВЦЭМ!$H$34:$H$777,СВЦЭМ!$A$34:$A$777,$A282,СВЦЭМ!$B$33:$B$776,B$260)+'СЕТ СН'!$F$12</f>
        <v>0</v>
      </c>
      <c r="C282" s="36">
        <f>SUMIFS(СВЦЭМ!$H$34:$H$777,СВЦЭМ!$A$34:$A$777,$A282,СВЦЭМ!$B$33:$B$776,C$260)+'СЕТ СН'!$F$12</f>
        <v>0</v>
      </c>
      <c r="D282" s="36">
        <f>SUMIFS(СВЦЭМ!$H$34:$H$777,СВЦЭМ!$A$34:$A$777,$A282,СВЦЭМ!$B$33:$B$776,D$260)+'СЕТ СН'!$F$12</f>
        <v>0</v>
      </c>
      <c r="E282" s="36">
        <f>SUMIFS(СВЦЭМ!$H$34:$H$777,СВЦЭМ!$A$34:$A$777,$A282,СВЦЭМ!$B$33:$B$776,E$260)+'СЕТ СН'!$F$12</f>
        <v>0</v>
      </c>
      <c r="F282" s="36">
        <f>SUMIFS(СВЦЭМ!$H$34:$H$777,СВЦЭМ!$A$34:$A$777,$A282,СВЦЭМ!$B$33:$B$776,F$260)+'СЕТ СН'!$F$12</f>
        <v>0</v>
      </c>
      <c r="G282" s="36">
        <f>SUMIFS(СВЦЭМ!$H$34:$H$777,СВЦЭМ!$A$34:$A$777,$A282,СВЦЭМ!$B$33:$B$776,G$260)+'СЕТ СН'!$F$12</f>
        <v>0</v>
      </c>
      <c r="H282" s="36">
        <f>SUMIFS(СВЦЭМ!$H$34:$H$777,СВЦЭМ!$A$34:$A$777,$A282,СВЦЭМ!$B$33:$B$776,H$260)+'СЕТ СН'!$F$12</f>
        <v>0</v>
      </c>
      <c r="I282" s="36">
        <f>SUMIFS(СВЦЭМ!$H$34:$H$777,СВЦЭМ!$A$34:$A$777,$A282,СВЦЭМ!$B$33:$B$776,I$260)+'СЕТ СН'!$F$12</f>
        <v>0</v>
      </c>
      <c r="J282" s="36">
        <f>SUMIFS(СВЦЭМ!$H$34:$H$777,СВЦЭМ!$A$34:$A$777,$A282,СВЦЭМ!$B$33:$B$776,J$260)+'СЕТ СН'!$F$12</f>
        <v>0</v>
      </c>
      <c r="K282" s="36">
        <f>SUMIFS(СВЦЭМ!$H$34:$H$777,СВЦЭМ!$A$34:$A$777,$A282,СВЦЭМ!$B$33:$B$776,K$260)+'СЕТ СН'!$F$12</f>
        <v>0</v>
      </c>
      <c r="L282" s="36">
        <f>SUMIFS(СВЦЭМ!$H$34:$H$777,СВЦЭМ!$A$34:$A$777,$A282,СВЦЭМ!$B$33:$B$776,L$260)+'СЕТ СН'!$F$12</f>
        <v>0</v>
      </c>
      <c r="M282" s="36">
        <f>SUMIFS(СВЦЭМ!$H$34:$H$777,СВЦЭМ!$A$34:$A$777,$A282,СВЦЭМ!$B$33:$B$776,M$260)+'СЕТ СН'!$F$12</f>
        <v>0</v>
      </c>
      <c r="N282" s="36">
        <f>SUMIFS(СВЦЭМ!$H$34:$H$777,СВЦЭМ!$A$34:$A$777,$A282,СВЦЭМ!$B$33:$B$776,N$260)+'СЕТ СН'!$F$12</f>
        <v>0</v>
      </c>
      <c r="O282" s="36">
        <f>SUMIFS(СВЦЭМ!$H$34:$H$777,СВЦЭМ!$A$34:$A$777,$A282,СВЦЭМ!$B$33:$B$776,O$260)+'СЕТ СН'!$F$12</f>
        <v>0</v>
      </c>
      <c r="P282" s="36">
        <f>SUMIFS(СВЦЭМ!$H$34:$H$777,СВЦЭМ!$A$34:$A$777,$A282,СВЦЭМ!$B$33:$B$776,P$260)+'СЕТ СН'!$F$12</f>
        <v>0</v>
      </c>
      <c r="Q282" s="36">
        <f>SUMIFS(СВЦЭМ!$H$34:$H$777,СВЦЭМ!$A$34:$A$777,$A282,СВЦЭМ!$B$33:$B$776,Q$260)+'СЕТ СН'!$F$12</f>
        <v>0</v>
      </c>
      <c r="R282" s="36">
        <f>SUMIFS(СВЦЭМ!$H$34:$H$777,СВЦЭМ!$A$34:$A$777,$A282,СВЦЭМ!$B$33:$B$776,R$260)+'СЕТ СН'!$F$12</f>
        <v>0</v>
      </c>
      <c r="S282" s="36">
        <f>SUMIFS(СВЦЭМ!$H$34:$H$777,СВЦЭМ!$A$34:$A$777,$A282,СВЦЭМ!$B$33:$B$776,S$260)+'СЕТ СН'!$F$12</f>
        <v>0</v>
      </c>
      <c r="T282" s="36">
        <f>SUMIFS(СВЦЭМ!$H$34:$H$777,СВЦЭМ!$A$34:$A$777,$A282,СВЦЭМ!$B$33:$B$776,T$260)+'СЕТ СН'!$F$12</f>
        <v>0</v>
      </c>
      <c r="U282" s="36">
        <f>SUMIFS(СВЦЭМ!$H$34:$H$777,СВЦЭМ!$A$34:$A$777,$A282,СВЦЭМ!$B$33:$B$776,U$260)+'СЕТ СН'!$F$12</f>
        <v>0</v>
      </c>
      <c r="V282" s="36">
        <f>SUMIFS(СВЦЭМ!$H$34:$H$777,СВЦЭМ!$A$34:$A$777,$A282,СВЦЭМ!$B$33:$B$776,V$260)+'СЕТ СН'!$F$12</f>
        <v>0</v>
      </c>
      <c r="W282" s="36">
        <f>SUMIFS(СВЦЭМ!$H$34:$H$777,СВЦЭМ!$A$34:$A$777,$A282,СВЦЭМ!$B$33:$B$776,W$260)+'СЕТ СН'!$F$12</f>
        <v>0</v>
      </c>
      <c r="X282" s="36">
        <f>SUMIFS(СВЦЭМ!$H$34:$H$777,СВЦЭМ!$A$34:$A$777,$A282,СВЦЭМ!$B$33:$B$776,X$260)+'СЕТ СН'!$F$12</f>
        <v>0</v>
      </c>
      <c r="Y282" s="36">
        <f>SUMIFS(СВЦЭМ!$H$34:$H$777,СВЦЭМ!$A$34:$A$777,$A282,СВЦЭМ!$B$33:$B$776,Y$260)+'СЕТ СН'!$F$12</f>
        <v>0</v>
      </c>
    </row>
    <row r="283" spans="1:25" ht="15.75" hidden="1" x14ac:dyDescent="0.2">
      <c r="A283" s="35">
        <f t="shared" si="7"/>
        <v>43731</v>
      </c>
      <c r="B283" s="36">
        <f>SUMIFS(СВЦЭМ!$H$34:$H$777,СВЦЭМ!$A$34:$A$777,$A283,СВЦЭМ!$B$33:$B$776,B$260)+'СЕТ СН'!$F$12</f>
        <v>0</v>
      </c>
      <c r="C283" s="36">
        <f>SUMIFS(СВЦЭМ!$H$34:$H$777,СВЦЭМ!$A$34:$A$777,$A283,СВЦЭМ!$B$33:$B$776,C$260)+'СЕТ СН'!$F$12</f>
        <v>0</v>
      </c>
      <c r="D283" s="36">
        <f>SUMIFS(СВЦЭМ!$H$34:$H$777,СВЦЭМ!$A$34:$A$777,$A283,СВЦЭМ!$B$33:$B$776,D$260)+'СЕТ СН'!$F$12</f>
        <v>0</v>
      </c>
      <c r="E283" s="36">
        <f>SUMIFS(СВЦЭМ!$H$34:$H$777,СВЦЭМ!$A$34:$A$777,$A283,СВЦЭМ!$B$33:$B$776,E$260)+'СЕТ СН'!$F$12</f>
        <v>0</v>
      </c>
      <c r="F283" s="36">
        <f>SUMIFS(СВЦЭМ!$H$34:$H$777,СВЦЭМ!$A$34:$A$777,$A283,СВЦЭМ!$B$33:$B$776,F$260)+'СЕТ СН'!$F$12</f>
        <v>0</v>
      </c>
      <c r="G283" s="36">
        <f>SUMIFS(СВЦЭМ!$H$34:$H$777,СВЦЭМ!$A$34:$A$777,$A283,СВЦЭМ!$B$33:$B$776,G$260)+'СЕТ СН'!$F$12</f>
        <v>0</v>
      </c>
      <c r="H283" s="36">
        <f>SUMIFS(СВЦЭМ!$H$34:$H$777,СВЦЭМ!$A$34:$A$777,$A283,СВЦЭМ!$B$33:$B$776,H$260)+'СЕТ СН'!$F$12</f>
        <v>0</v>
      </c>
      <c r="I283" s="36">
        <f>SUMIFS(СВЦЭМ!$H$34:$H$777,СВЦЭМ!$A$34:$A$777,$A283,СВЦЭМ!$B$33:$B$776,I$260)+'СЕТ СН'!$F$12</f>
        <v>0</v>
      </c>
      <c r="J283" s="36">
        <f>SUMIFS(СВЦЭМ!$H$34:$H$777,СВЦЭМ!$A$34:$A$777,$A283,СВЦЭМ!$B$33:$B$776,J$260)+'СЕТ СН'!$F$12</f>
        <v>0</v>
      </c>
      <c r="K283" s="36">
        <f>SUMIFS(СВЦЭМ!$H$34:$H$777,СВЦЭМ!$A$34:$A$777,$A283,СВЦЭМ!$B$33:$B$776,K$260)+'СЕТ СН'!$F$12</f>
        <v>0</v>
      </c>
      <c r="L283" s="36">
        <f>SUMIFS(СВЦЭМ!$H$34:$H$777,СВЦЭМ!$A$34:$A$777,$A283,СВЦЭМ!$B$33:$B$776,L$260)+'СЕТ СН'!$F$12</f>
        <v>0</v>
      </c>
      <c r="M283" s="36">
        <f>SUMIFS(СВЦЭМ!$H$34:$H$777,СВЦЭМ!$A$34:$A$777,$A283,СВЦЭМ!$B$33:$B$776,M$260)+'СЕТ СН'!$F$12</f>
        <v>0</v>
      </c>
      <c r="N283" s="36">
        <f>SUMIFS(СВЦЭМ!$H$34:$H$777,СВЦЭМ!$A$34:$A$777,$A283,СВЦЭМ!$B$33:$B$776,N$260)+'СЕТ СН'!$F$12</f>
        <v>0</v>
      </c>
      <c r="O283" s="36">
        <f>SUMIFS(СВЦЭМ!$H$34:$H$777,СВЦЭМ!$A$34:$A$777,$A283,СВЦЭМ!$B$33:$B$776,O$260)+'СЕТ СН'!$F$12</f>
        <v>0</v>
      </c>
      <c r="P283" s="36">
        <f>SUMIFS(СВЦЭМ!$H$34:$H$777,СВЦЭМ!$A$34:$A$777,$A283,СВЦЭМ!$B$33:$B$776,P$260)+'СЕТ СН'!$F$12</f>
        <v>0</v>
      </c>
      <c r="Q283" s="36">
        <f>SUMIFS(СВЦЭМ!$H$34:$H$777,СВЦЭМ!$A$34:$A$777,$A283,СВЦЭМ!$B$33:$B$776,Q$260)+'СЕТ СН'!$F$12</f>
        <v>0</v>
      </c>
      <c r="R283" s="36">
        <f>SUMIFS(СВЦЭМ!$H$34:$H$777,СВЦЭМ!$A$34:$A$777,$A283,СВЦЭМ!$B$33:$B$776,R$260)+'СЕТ СН'!$F$12</f>
        <v>0</v>
      </c>
      <c r="S283" s="36">
        <f>SUMIFS(СВЦЭМ!$H$34:$H$777,СВЦЭМ!$A$34:$A$777,$A283,СВЦЭМ!$B$33:$B$776,S$260)+'СЕТ СН'!$F$12</f>
        <v>0</v>
      </c>
      <c r="T283" s="36">
        <f>SUMIFS(СВЦЭМ!$H$34:$H$777,СВЦЭМ!$A$34:$A$777,$A283,СВЦЭМ!$B$33:$B$776,T$260)+'СЕТ СН'!$F$12</f>
        <v>0</v>
      </c>
      <c r="U283" s="36">
        <f>SUMIFS(СВЦЭМ!$H$34:$H$777,СВЦЭМ!$A$34:$A$777,$A283,СВЦЭМ!$B$33:$B$776,U$260)+'СЕТ СН'!$F$12</f>
        <v>0</v>
      </c>
      <c r="V283" s="36">
        <f>SUMIFS(СВЦЭМ!$H$34:$H$777,СВЦЭМ!$A$34:$A$777,$A283,СВЦЭМ!$B$33:$B$776,V$260)+'СЕТ СН'!$F$12</f>
        <v>0</v>
      </c>
      <c r="W283" s="36">
        <f>SUMIFS(СВЦЭМ!$H$34:$H$777,СВЦЭМ!$A$34:$A$777,$A283,СВЦЭМ!$B$33:$B$776,W$260)+'СЕТ СН'!$F$12</f>
        <v>0</v>
      </c>
      <c r="X283" s="36">
        <f>SUMIFS(СВЦЭМ!$H$34:$H$777,СВЦЭМ!$A$34:$A$777,$A283,СВЦЭМ!$B$33:$B$776,X$260)+'СЕТ СН'!$F$12</f>
        <v>0</v>
      </c>
      <c r="Y283" s="36">
        <f>SUMIFS(СВЦЭМ!$H$34:$H$777,СВЦЭМ!$A$34:$A$777,$A283,СВЦЭМ!$B$33:$B$776,Y$260)+'СЕТ СН'!$F$12</f>
        <v>0</v>
      </c>
    </row>
    <row r="284" spans="1:25" ht="15.75" hidden="1" x14ac:dyDescent="0.2">
      <c r="A284" s="35">
        <f t="shared" si="7"/>
        <v>43732</v>
      </c>
      <c r="B284" s="36">
        <f>SUMIFS(СВЦЭМ!$H$34:$H$777,СВЦЭМ!$A$34:$A$777,$A284,СВЦЭМ!$B$33:$B$776,B$260)+'СЕТ СН'!$F$12</f>
        <v>0</v>
      </c>
      <c r="C284" s="36">
        <f>SUMIFS(СВЦЭМ!$H$34:$H$777,СВЦЭМ!$A$34:$A$777,$A284,СВЦЭМ!$B$33:$B$776,C$260)+'СЕТ СН'!$F$12</f>
        <v>0</v>
      </c>
      <c r="D284" s="36">
        <f>SUMIFS(СВЦЭМ!$H$34:$H$777,СВЦЭМ!$A$34:$A$777,$A284,СВЦЭМ!$B$33:$B$776,D$260)+'СЕТ СН'!$F$12</f>
        <v>0</v>
      </c>
      <c r="E284" s="36">
        <f>SUMIFS(СВЦЭМ!$H$34:$H$777,СВЦЭМ!$A$34:$A$777,$A284,СВЦЭМ!$B$33:$B$776,E$260)+'СЕТ СН'!$F$12</f>
        <v>0</v>
      </c>
      <c r="F284" s="36">
        <f>SUMIFS(СВЦЭМ!$H$34:$H$777,СВЦЭМ!$A$34:$A$777,$A284,СВЦЭМ!$B$33:$B$776,F$260)+'СЕТ СН'!$F$12</f>
        <v>0</v>
      </c>
      <c r="G284" s="36">
        <f>SUMIFS(СВЦЭМ!$H$34:$H$777,СВЦЭМ!$A$34:$A$777,$A284,СВЦЭМ!$B$33:$B$776,G$260)+'СЕТ СН'!$F$12</f>
        <v>0</v>
      </c>
      <c r="H284" s="36">
        <f>SUMIFS(СВЦЭМ!$H$34:$H$777,СВЦЭМ!$A$34:$A$777,$A284,СВЦЭМ!$B$33:$B$776,H$260)+'СЕТ СН'!$F$12</f>
        <v>0</v>
      </c>
      <c r="I284" s="36">
        <f>SUMIFS(СВЦЭМ!$H$34:$H$777,СВЦЭМ!$A$34:$A$777,$A284,СВЦЭМ!$B$33:$B$776,I$260)+'СЕТ СН'!$F$12</f>
        <v>0</v>
      </c>
      <c r="J284" s="36">
        <f>SUMIFS(СВЦЭМ!$H$34:$H$777,СВЦЭМ!$A$34:$A$777,$A284,СВЦЭМ!$B$33:$B$776,J$260)+'СЕТ СН'!$F$12</f>
        <v>0</v>
      </c>
      <c r="K284" s="36">
        <f>SUMIFS(СВЦЭМ!$H$34:$H$777,СВЦЭМ!$A$34:$A$777,$A284,СВЦЭМ!$B$33:$B$776,K$260)+'СЕТ СН'!$F$12</f>
        <v>0</v>
      </c>
      <c r="L284" s="36">
        <f>SUMIFS(СВЦЭМ!$H$34:$H$777,СВЦЭМ!$A$34:$A$777,$A284,СВЦЭМ!$B$33:$B$776,L$260)+'СЕТ СН'!$F$12</f>
        <v>0</v>
      </c>
      <c r="M284" s="36">
        <f>SUMIFS(СВЦЭМ!$H$34:$H$777,СВЦЭМ!$A$34:$A$777,$A284,СВЦЭМ!$B$33:$B$776,M$260)+'СЕТ СН'!$F$12</f>
        <v>0</v>
      </c>
      <c r="N284" s="36">
        <f>SUMIFS(СВЦЭМ!$H$34:$H$777,СВЦЭМ!$A$34:$A$777,$A284,СВЦЭМ!$B$33:$B$776,N$260)+'СЕТ СН'!$F$12</f>
        <v>0</v>
      </c>
      <c r="O284" s="36">
        <f>SUMIFS(СВЦЭМ!$H$34:$H$777,СВЦЭМ!$A$34:$A$777,$A284,СВЦЭМ!$B$33:$B$776,O$260)+'СЕТ СН'!$F$12</f>
        <v>0</v>
      </c>
      <c r="P284" s="36">
        <f>SUMIFS(СВЦЭМ!$H$34:$H$777,СВЦЭМ!$A$34:$A$777,$A284,СВЦЭМ!$B$33:$B$776,P$260)+'СЕТ СН'!$F$12</f>
        <v>0</v>
      </c>
      <c r="Q284" s="36">
        <f>SUMIFS(СВЦЭМ!$H$34:$H$777,СВЦЭМ!$A$34:$A$777,$A284,СВЦЭМ!$B$33:$B$776,Q$260)+'СЕТ СН'!$F$12</f>
        <v>0</v>
      </c>
      <c r="R284" s="36">
        <f>SUMIFS(СВЦЭМ!$H$34:$H$777,СВЦЭМ!$A$34:$A$777,$A284,СВЦЭМ!$B$33:$B$776,R$260)+'СЕТ СН'!$F$12</f>
        <v>0</v>
      </c>
      <c r="S284" s="36">
        <f>SUMIFS(СВЦЭМ!$H$34:$H$777,СВЦЭМ!$A$34:$A$777,$A284,СВЦЭМ!$B$33:$B$776,S$260)+'СЕТ СН'!$F$12</f>
        <v>0</v>
      </c>
      <c r="T284" s="36">
        <f>SUMIFS(СВЦЭМ!$H$34:$H$777,СВЦЭМ!$A$34:$A$777,$A284,СВЦЭМ!$B$33:$B$776,T$260)+'СЕТ СН'!$F$12</f>
        <v>0</v>
      </c>
      <c r="U284" s="36">
        <f>SUMIFS(СВЦЭМ!$H$34:$H$777,СВЦЭМ!$A$34:$A$777,$A284,СВЦЭМ!$B$33:$B$776,U$260)+'СЕТ СН'!$F$12</f>
        <v>0</v>
      </c>
      <c r="V284" s="36">
        <f>SUMIFS(СВЦЭМ!$H$34:$H$777,СВЦЭМ!$A$34:$A$777,$A284,СВЦЭМ!$B$33:$B$776,V$260)+'СЕТ СН'!$F$12</f>
        <v>0</v>
      </c>
      <c r="W284" s="36">
        <f>SUMIFS(СВЦЭМ!$H$34:$H$777,СВЦЭМ!$A$34:$A$777,$A284,СВЦЭМ!$B$33:$B$776,W$260)+'СЕТ СН'!$F$12</f>
        <v>0</v>
      </c>
      <c r="X284" s="36">
        <f>SUMIFS(СВЦЭМ!$H$34:$H$777,СВЦЭМ!$A$34:$A$777,$A284,СВЦЭМ!$B$33:$B$776,X$260)+'СЕТ СН'!$F$12</f>
        <v>0</v>
      </c>
      <c r="Y284" s="36">
        <f>SUMIFS(СВЦЭМ!$H$34:$H$777,СВЦЭМ!$A$34:$A$777,$A284,СВЦЭМ!$B$33:$B$776,Y$260)+'СЕТ СН'!$F$12</f>
        <v>0</v>
      </c>
    </row>
    <row r="285" spans="1:25" ht="15.75" hidden="1" x14ac:dyDescent="0.2">
      <c r="A285" s="35">
        <f t="shared" si="7"/>
        <v>43733</v>
      </c>
      <c r="B285" s="36">
        <f>SUMIFS(СВЦЭМ!$H$34:$H$777,СВЦЭМ!$A$34:$A$777,$A285,СВЦЭМ!$B$33:$B$776,B$260)+'СЕТ СН'!$F$12</f>
        <v>0</v>
      </c>
      <c r="C285" s="36">
        <f>SUMIFS(СВЦЭМ!$H$34:$H$777,СВЦЭМ!$A$34:$A$777,$A285,СВЦЭМ!$B$33:$B$776,C$260)+'СЕТ СН'!$F$12</f>
        <v>0</v>
      </c>
      <c r="D285" s="36">
        <f>SUMIFS(СВЦЭМ!$H$34:$H$777,СВЦЭМ!$A$34:$A$777,$A285,СВЦЭМ!$B$33:$B$776,D$260)+'СЕТ СН'!$F$12</f>
        <v>0</v>
      </c>
      <c r="E285" s="36">
        <f>SUMIFS(СВЦЭМ!$H$34:$H$777,СВЦЭМ!$A$34:$A$777,$A285,СВЦЭМ!$B$33:$B$776,E$260)+'СЕТ СН'!$F$12</f>
        <v>0</v>
      </c>
      <c r="F285" s="36">
        <f>SUMIFS(СВЦЭМ!$H$34:$H$777,СВЦЭМ!$A$34:$A$777,$A285,СВЦЭМ!$B$33:$B$776,F$260)+'СЕТ СН'!$F$12</f>
        <v>0</v>
      </c>
      <c r="G285" s="36">
        <f>SUMIFS(СВЦЭМ!$H$34:$H$777,СВЦЭМ!$A$34:$A$777,$A285,СВЦЭМ!$B$33:$B$776,G$260)+'СЕТ СН'!$F$12</f>
        <v>0</v>
      </c>
      <c r="H285" s="36">
        <f>SUMIFS(СВЦЭМ!$H$34:$H$777,СВЦЭМ!$A$34:$A$777,$A285,СВЦЭМ!$B$33:$B$776,H$260)+'СЕТ СН'!$F$12</f>
        <v>0</v>
      </c>
      <c r="I285" s="36">
        <f>SUMIFS(СВЦЭМ!$H$34:$H$777,СВЦЭМ!$A$34:$A$777,$A285,СВЦЭМ!$B$33:$B$776,I$260)+'СЕТ СН'!$F$12</f>
        <v>0</v>
      </c>
      <c r="J285" s="36">
        <f>SUMIFS(СВЦЭМ!$H$34:$H$777,СВЦЭМ!$A$34:$A$777,$A285,СВЦЭМ!$B$33:$B$776,J$260)+'СЕТ СН'!$F$12</f>
        <v>0</v>
      </c>
      <c r="K285" s="36">
        <f>SUMIFS(СВЦЭМ!$H$34:$H$777,СВЦЭМ!$A$34:$A$777,$A285,СВЦЭМ!$B$33:$B$776,K$260)+'СЕТ СН'!$F$12</f>
        <v>0</v>
      </c>
      <c r="L285" s="36">
        <f>SUMIFS(СВЦЭМ!$H$34:$H$777,СВЦЭМ!$A$34:$A$777,$A285,СВЦЭМ!$B$33:$B$776,L$260)+'СЕТ СН'!$F$12</f>
        <v>0</v>
      </c>
      <c r="M285" s="36">
        <f>SUMIFS(СВЦЭМ!$H$34:$H$777,СВЦЭМ!$A$34:$A$777,$A285,СВЦЭМ!$B$33:$B$776,M$260)+'СЕТ СН'!$F$12</f>
        <v>0</v>
      </c>
      <c r="N285" s="36">
        <f>SUMIFS(СВЦЭМ!$H$34:$H$777,СВЦЭМ!$A$34:$A$777,$A285,СВЦЭМ!$B$33:$B$776,N$260)+'СЕТ СН'!$F$12</f>
        <v>0</v>
      </c>
      <c r="O285" s="36">
        <f>SUMIFS(СВЦЭМ!$H$34:$H$777,СВЦЭМ!$A$34:$A$777,$A285,СВЦЭМ!$B$33:$B$776,O$260)+'СЕТ СН'!$F$12</f>
        <v>0</v>
      </c>
      <c r="P285" s="36">
        <f>SUMIFS(СВЦЭМ!$H$34:$H$777,СВЦЭМ!$A$34:$A$777,$A285,СВЦЭМ!$B$33:$B$776,P$260)+'СЕТ СН'!$F$12</f>
        <v>0</v>
      </c>
      <c r="Q285" s="36">
        <f>SUMIFS(СВЦЭМ!$H$34:$H$777,СВЦЭМ!$A$34:$A$777,$A285,СВЦЭМ!$B$33:$B$776,Q$260)+'СЕТ СН'!$F$12</f>
        <v>0</v>
      </c>
      <c r="R285" s="36">
        <f>SUMIFS(СВЦЭМ!$H$34:$H$777,СВЦЭМ!$A$34:$A$777,$A285,СВЦЭМ!$B$33:$B$776,R$260)+'СЕТ СН'!$F$12</f>
        <v>0</v>
      </c>
      <c r="S285" s="36">
        <f>SUMIFS(СВЦЭМ!$H$34:$H$777,СВЦЭМ!$A$34:$A$777,$A285,СВЦЭМ!$B$33:$B$776,S$260)+'СЕТ СН'!$F$12</f>
        <v>0</v>
      </c>
      <c r="T285" s="36">
        <f>SUMIFS(СВЦЭМ!$H$34:$H$777,СВЦЭМ!$A$34:$A$777,$A285,СВЦЭМ!$B$33:$B$776,T$260)+'СЕТ СН'!$F$12</f>
        <v>0</v>
      </c>
      <c r="U285" s="36">
        <f>SUMIFS(СВЦЭМ!$H$34:$H$777,СВЦЭМ!$A$34:$A$777,$A285,СВЦЭМ!$B$33:$B$776,U$260)+'СЕТ СН'!$F$12</f>
        <v>0</v>
      </c>
      <c r="V285" s="36">
        <f>SUMIFS(СВЦЭМ!$H$34:$H$777,СВЦЭМ!$A$34:$A$777,$A285,СВЦЭМ!$B$33:$B$776,V$260)+'СЕТ СН'!$F$12</f>
        <v>0</v>
      </c>
      <c r="W285" s="36">
        <f>SUMIFS(СВЦЭМ!$H$34:$H$777,СВЦЭМ!$A$34:$A$777,$A285,СВЦЭМ!$B$33:$B$776,W$260)+'СЕТ СН'!$F$12</f>
        <v>0</v>
      </c>
      <c r="X285" s="36">
        <f>SUMIFS(СВЦЭМ!$H$34:$H$777,СВЦЭМ!$A$34:$A$777,$A285,СВЦЭМ!$B$33:$B$776,X$260)+'СЕТ СН'!$F$12</f>
        <v>0</v>
      </c>
      <c r="Y285" s="36">
        <f>SUMIFS(СВЦЭМ!$H$34:$H$777,СВЦЭМ!$A$34:$A$777,$A285,СВЦЭМ!$B$33:$B$776,Y$260)+'СЕТ СН'!$F$12</f>
        <v>0</v>
      </c>
    </row>
    <row r="286" spans="1:25" ht="15.75" hidden="1" x14ac:dyDescent="0.2">
      <c r="A286" s="35">
        <f t="shared" si="7"/>
        <v>43734</v>
      </c>
      <c r="B286" s="36">
        <f>SUMIFS(СВЦЭМ!$H$34:$H$777,СВЦЭМ!$A$34:$A$777,$A286,СВЦЭМ!$B$33:$B$776,B$260)+'СЕТ СН'!$F$12</f>
        <v>0</v>
      </c>
      <c r="C286" s="36">
        <f>SUMIFS(СВЦЭМ!$H$34:$H$777,СВЦЭМ!$A$34:$A$777,$A286,СВЦЭМ!$B$33:$B$776,C$260)+'СЕТ СН'!$F$12</f>
        <v>0</v>
      </c>
      <c r="D286" s="36">
        <f>SUMIFS(СВЦЭМ!$H$34:$H$777,СВЦЭМ!$A$34:$A$777,$A286,СВЦЭМ!$B$33:$B$776,D$260)+'СЕТ СН'!$F$12</f>
        <v>0</v>
      </c>
      <c r="E286" s="36">
        <f>SUMIFS(СВЦЭМ!$H$34:$H$777,СВЦЭМ!$A$34:$A$777,$A286,СВЦЭМ!$B$33:$B$776,E$260)+'СЕТ СН'!$F$12</f>
        <v>0</v>
      </c>
      <c r="F286" s="36">
        <f>SUMIFS(СВЦЭМ!$H$34:$H$777,СВЦЭМ!$A$34:$A$777,$A286,СВЦЭМ!$B$33:$B$776,F$260)+'СЕТ СН'!$F$12</f>
        <v>0</v>
      </c>
      <c r="G286" s="36">
        <f>SUMIFS(СВЦЭМ!$H$34:$H$777,СВЦЭМ!$A$34:$A$777,$A286,СВЦЭМ!$B$33:$B$776,G$260)+'СЕТ СН'!$F$12</f>
        <v>0</v>
      </c>
      <c r="H286" s="36">
        <f>SUMIFS(СВЦЭМ!$H$34:$H$777,СВЦЭМ!$A$34:$A$777,$A286,СВЦЭМ!$B$33:$B$776,H$260)+'СЕТ СН'!$F$12</f>
        <v>0</v>
      </c>
      <c r="I286" s="36">
        <f>SUMIFS(СВЦЭМ!$H$34:$H$777,СВЦЭМ!$A$34:$A$777,$A286,СВЦЭМ!$B$33:$B$776,I$260)+'СЕТ СН'!$F$12</f>
        <v>0</v>
      </c>
      <c r="J286" s="36">
        <f>SUMIFS(СВЦЭМ!$H$34:$H$777,СВЦЭМ!$A$34:$A$777,$A286,СВЦЭМ!$B$33:$B$776,J$260)+'СЕТ СН'!$F$12</f>
        <v>0</v>
      </c>
      <c r="K286" s="36">
        <f>SUMIFS(СВЦЭМ!$H$34:$H$777,СВЦЭМ!$A$34:$A$777,$A286,СВЦЭМ!$B$33:$B$776,K$260)+'СЕТ СН'!$F$12</f>
        <v>0</v>
      </c>
      <c r="L286" s="36">
        <f>SUMIFS(СВЦЭМ!$H$34:$H$777,СВЦЭМ!$A$34:$A$777,$A286,СВЦЭМ!$B$33:$B$776,L$260)+'СЕТ СН'!$F$12</f>
        <v>0</v>
      </c>
      <c r="M286" s="36">
        <f>SUMIFS(СВЦЭМ!$H$34:$H$777,СВЦЭМ!$A$34:$A$777,$A286,СВЦЭМ!$B$33:$B$776,M$260)+'СЕТ СН'!$F$12</f>
        <v>0</v>
      </c>
      <c r="N286" s="36">
        <f>SUMIFS(СВЦЭМ!$H$34:$H$777,СВЦЭМ!$A$34:$A$777,$A286,СВЦЭМ!$B$33:$B$776,N$260)+'СЕТ СН'!$F$12</f>
        <v>0</v>
      </c>
      <c r="O286" s="36">
        <f>SUMIFS(СВЦЭМ!$H$34:$H$777,СВЦЭМ!$A$34:$A$777,$A286,СВЦЭМ!$B$33:$B$776,O$260)+'СЕТ СН'!$F$12</f>
        <v>0</v>
      </c>
      <c r="P286" s="36">
        <f>SUMIFS(СВЦЭМ!$H$34:$H$777,СВЦЭМ!$A$34:$A$777,$A286,СВЦЭМ!$B$33:$B$776,P$260)+'СЕТ СН'!$F$12</f>
        <v>0</v>
      </c>
      <c r="Q286" s="36">
        <f>SUMIFS(СВЦЭМ!$H$34:$H$777,СВЦЭМ!$A$34:$A$777,$A286,СВЦЭМ!$B$33:$B$776,Q$260)+'СЕТ СН'!$F$12</f>
        <v>0</v>
      </c>
      <c r="R286" s="36">
        <f>SUMIFS(СВЦЭМ!$H$34:$H$777,СВЦЭМ!$A$34:$A$777,$A286,СВЦЭМ!$B$33:$B$776,R$260)+'СЕТ СН'!$F$12</f>
        <v>0</v>
      </c>
      <c r="S286" s="36">
        <f>SUMIFS(СВЦЭМ!$H$34:$H$777,СВЦЭМ!$A$34:$A$777,$A286,СВЦЭМ!$B$33:$B$776,S$260)+'СЕТ СН'!$F$12</f>
        <v>0</v>
      </c>
      <c r="T286" s="36">
        <f>SUMIFS(СВЦЭМ!$H$34:$H$777,СВЦЭМ!$A$34:$A$777,$A286,СВЦЭМ!$B$33:$B$776,T$260)+'СЕТ СН'!$F$12</f>
        <v>0</v>
      </c>
      <c r="U286" s="36">
        <f>SUMIFS(СВЦЭМ!$H$34:$H$777,СВЦЭМ!$A$34:$A$777,$A286,СВЦЭМ!$B$33:$B$776,U$260)+'СЕТ СН'!$F$12</f>
        <v>0</v>
      </c>
      <c r="V286" s="36">
        <f>SUMIFS(СВЦЭМ!$H$34:$H$777,СВЦЭМ!$A$34:$A$777,$A286,СВЦЭМ!$B$33:$B$776,V$260)+'СЕТ СН'!$F$12</f>
        <v>0</v>
      </c>
      <c r="W286" s="36">
        <f>SUMIFS(СВЦЭМ!$H$34:$H$777,СВЦЭМ!$A$34:$A$777,$A286,СВЦЭМ!$B$33:$B$776,W$260)+'СЕТ СН'!$F$12</f>
        <v>0</v>
      </c>
      <c r="X286" s="36">
        <f>SUMIFS(СВЦЭМ!$H$34:$H$777,СВЦЭМ!$A$34:$A$777,$A286,СВЦЭМ!$B$33:$B$776,X$260)+'СЕТ СН'!$F$12</f>
        <v>0</v>
      </c>
      <c r="Y286" s="36">
        <f>SUMIFS(СВЦЭМ!$H$34:$H$777,СВЦЭМ!$A$34:$A$777,$A286,СВЦЭМ!$B$33:$B$776,Y$260)+'СЕТ СН'!$F$12</f>
        <v>0</v>
      </c>
    </row>
    <row r="287" spans="1:25" ht="15.75" hidden="1" x14ac:dyDescent="0.2">
      <c r="A287" s="35">
        <f t="shared" si="7"/>
        <v>43735</v>
      </c>
      <c r="B287" s="36">
        <f>SUMIFS(СВЦЭМ!$H$34:$H$777,СВЦЭМ!$A$34:$A$777,$A287,СВЦЭМ!$B$33:$B$776,B$260)+'СЕТ СН'!$F$12</f>
        <v>0</v>
      </c>
      <c r="C287" s="36">
        <f>SUMIFS(СВЦЭМ!$H$34:$H$777,СВЦЭМ!$A$34:$A$777,$A287,СВЦЭМ!$B$33:$B$776,C$260)+'СЕТ СН'!$F$12</f>
        <v>0</v>
      </c>
      <c r="D287" s="36">
        <f>SUMIFS(СВЦЭМ!$H$34:$H$777,СВЦЭМ!$A$34:$A$777,$A287,СВЦЭМ!$B$33:$B$776,D$260)+'СЕТ СН'!$F$12</f>
        <v>0</v>
      </c>
      <c r="E287" s="36">
        <f>SUMIFS(СВЦЭМ!$H$34:$H$777,СВЦЭМ!$A$34:$A$777,$A287,СВЦЭМ!$B$33:$B$776,E$260)+'СЕТ СН'!$F$12</f>
        <v>0</v>
      </c>
      <c r="F287" s="36">
        <f>SUMIFS(СВЦЭМ!$H$34:$H$777,СВЦЭМ!$A$34:$A$777,$A287,СВЦЭМ!$B$33:$B$776,F$260)+'СЕТ СН'!$F$12</f>
        <v>0</v>
      </c>
      <c r="G287" s="36">
        <f>SUMIFS(СВЦЭМ!$H$34:$H$777,СВЦЭМ!$A$34:$A$777,$A287,СВЦЭМ!$B$33:$B$776,G$260)+'СЕТ СН'!$F$12</f>
        <v>0</v>
      </c>
      <c r="H287" s="36">
        <f>SUMIFS(СВЦЭМ!$H$34:$H$777,СВЦЭМ!$A$34:$A$777,$A287,СВЦЭМ!$B$33:$B$776,H$260)+'СЕТ СН'!$F$12</f>
        <v>0</v>
      </c>
      <c r="I287" s="36">
        <f>SUMIFS(СВЦЭМ!$H$34:$H$777,СВЦЭМ!$A$34:$A$777,$A287,СВЦЭМ!$B$33:$B$776,I$260)+'СЕТ СН'!$F$12</f>
        <v>0</v>
      </c>
      <c r="J287" s="36">
        <f>SUMIFS(СВЦЭМ!$H$34:$H$777,СВЦЭМ!$A$34:$A$777,$A287,СВЦЭМ!$B$33:$B$776,J$260)+'СЕТ СН'!$F$12</f>
        <v>0</v>
      </c>
      <c r="K287" s="36">
        <f>SUMIFS(СВЦЭМ!$H$34:$H$777,СВЦЭМ!$A$34:$A$777,$A287,СВЦЭМ!$B$33:$B$776,K$260)+'СЕТ СН'!$F$12</f>
        <v>0</v>
      </c>
      <c r="L287" s="36">
        <f>SUMIFS(СВЦЭМ!$H$34:$H$777,СВЦЭМ!$A$34:$A$777,$A287,СВЦЭМ!$B$33:$B$776,L$260)+'СЕТ СН'!$F$12</f>
        <v>0</v>
      </c>
      <c r="M287" s="36">
        <f>SUMIFS(СВЦЭМ!$H$34:$H$777,СВЦЭМ!$A$34:$A$777,$A287,СВЦЭМ!$B$33:$B$776,M$260)+'СЕТ СН'!$F$12</f>
        <v>0</v>
      </c>
      <c r="N287" s="36">
        <f>SUMIFS(СВЦЭМ!$H$34:$H$777,СВЦЭМ!$A$34:$A$777,$A287,СВЦЭМ!$B$33:$B$776,N$260)+'СЕТ СН'!$F$12</f>
        <v>0</v>
      </c>
      <c r="O287" s="36">
        <f>SUMIFS(СВЦЭМ!$H$34:$H$777,СВЦЭМ!$A$34:$A$777,$A287,СВЦЭМ!$B$33:$B$776,O$260)+'СЕТ СН'!$F$12</f>
        <v>0</v>
      </c>
      <c r="P287" s="36">
        <f>SUMIFS(СВЦЭМ!$H$34:$H$777,СВЦЭМ!$A$34:$A$777,$A287,СВЦЭМ!$B$33:$B$776,P$260)+'СЕТ СН'!$F$12</f>
        <v>0</v>
      </c>
      <c r="Q287" s="36">
        <f>SUMIFS(СВЦЭМ!$H$34:$H$777,СВЦЭМ!$A$34:$A$777,$A287,СВЦЭМ!$B$33:$B$776,Q$260)+'СЕТ СН'!$F$12</f>
        <v>0</v>
      </c>
      <c r="R287" s="36">
        <f>SUMIFS(СВЦЭМ!$H$34:$H$777,СВЦЭМ!$A$34:$A$777,$A287,СВЦЭМ!$B$33:$B$776,R$260)+'СЕТ СН'!$F$12</f>
        <v>0</v>
      </c>
      <c r="S287" s="36">
        <f>SUMIFS(СВЦЭМ!$H$34:$H$777,СВЦЭМ!$A$34:$A$777,$A287,СВЦЭМ!$B$33:$B$776,S$260)+'СЕТ СН'!$F$12</f>
        <v>0</v>
      </c>
      <c r="T287" s="36">
        <f>SUMIFS(СВЦЭМ!$H$34:$H$777,СВЦЭМ!$A$34:$A$777,$A287,СВЦЭМ!$B$33:$B$776,T$260)+'СЕТ СН'!$F$12</f>
        <v>0</v>
      </c>
      <c r="U287" s="36">
        <f>SUMIFS(СВЦЭМ!$H$34:$H$777,СВЦЭМ!$A$34:$A$777,$A287,СВЦЭМ!$B$33:$B$776,U$260)+'СЕТ СН'!$F$12</f>
        <v>0</v>
      </c>
      <c r="V287" s="36">
        <f>SUMIFS(СВЦЭМ!$H$34:$H$777,СВЦЭМ!$A$34:$A$777,$A287,СВЦЭМ!$B$33:$B$776,V$260)+'СЕТ СН'!$F$12</f>
        <v>0</v>
      </c>
      <c r="W287" s="36">
        <f>SUMIFS(СВЦЭМ!$H$34:$H$777,СВЦЭМ!$A$34:$A$777,$A287,СВЦЭМ!$B$33:$B$776,W$260)+'СЕТ СН'!$F$12</f>
        <v>0</v>
      </c>
      <c r="X287" s="36">
        <f>SUMIFS(СВЦЭМ!$H$34:$H$777,СВЦЭМ!$A$34:$A$777,$A287,СВЦЭМ!$B$33:$B$776,X$260)+'СЕТ СН'!$F$12</f>
        <v>0</v>
      </c>
      <c r="Y287" s="36">
        <f>SUMIFS(СВЦЭМ!$H$34:$H$777,СВЦЭМ!$A$34:$A$777,$A287,СВЦЭМ!$B$33:$B$776,Y$260)+'СЕТ СН'!$F$12</f>
        <v>0</v>
      </c>
    </row>
    <row r="288" spans="1:25" ht="15.75" hidden="1" x14ac:dyDescent="0.2">
      <c r="A288" s="35">
        <f t="shared" si="7"/>
        <v>43736</v>
      </c>
      <c r="B288" s="36">
        <f>SUMIFS(СВЦЭМ!$H$34:$H$777,СВЦЭМ!$A$34:$A$777,$A288,СВЦЭМ!$B$33:$B$776,B$260)+'СЕТ СН'!$F$12</f>
        <v>0</v>
      </c>
      <c r="C288" s="36">
        <f>SUMIFS(СВЦЭМ!$H$34:$H$777,СВЦЭМ!$A$34:$A$777,$A288,СВЦЭМ!$B$33:$B$776,C$260)+'СЕТ СН'!$F$12</f>
        <v>0</v>
      </c>
      <c r="D288" s="36">
        <f>SUMIFS(СВЦЭМ!$H$34:$H$777,СВЦЭМ!$A$34:$A$777,$A288,СВЦЭМ!$B$33:$B$776,D$260)+'СЕТ СН'!$F$12</f>
        <v>0</v>
      </c>
      <c r="E288" s="36">
        <f>SUMIFS(СВЦЭМ!$H$34:$H$777,СВЦЭМ!$A$34:$A$777,$A288,СВЦЭМ!$B$33:$B$776,E$260)+'СЕТ СН'!$F$12</f>
        <v>0</v>
      </c>
      <c r="F288" s="36">
        <f>SUMIFS(СВЦЭМ!$H$34:$H$777,СВЦЭМ!$A$34:$A$777,$A288,СВЦЭМ!$B$33:$B$776,F$260)+'СЕТ СН'!$F$12</f>
        <v>0</v>
      </c>
      <c r="G288" s="36">
        <f>SUMIFS(СВЦЭМ!$H$34:$H$777,СВЦЭМ!$A$34:$A$777,$A288,СВЦЭМ!$B$33:$B$776,G$260)+'СЕТ СН'!$F$12</f>
        <v>0</v>
      </c>
      <c r="H288" s="36">
        <f>SUMIFS(СВЦЭМ!$H$34:$H$777,СВЦЭМ!$A$34:$A$777,$A288,СВЦЭМ!$B$33:$B$776,H$260)+'СЕТ СН'!$F$12</f>
        <v>0</v>
      </c>
      <c r="I288" s="36">
        <f>SUMIFS(СВЦЭМ!$H$34:$H$777,СВЦЭМ!$A$34:$A$777,$A288,СВЦЭМ!$B$33:$B$776,I$260)+'СЕТ СН'!$F$12</f>
        <v>0</v>
      </c>
      <c r="J288" s="36">
        <f>SUMIFS(СВЦЭМ!$H$34:$H$777,СВЦЭМ!$A$34:$A$777,$A288,СВЦЭМ!$B$33:$B$776,J$260)+'СЕТ СН'!$F$12</f>
        <v>0</v>
      </c>
      <c r="K288" s="36">
        <f>SUMIFS(СВЦЭМ!$H$34:$H$777,СВЦЭМ!$A$34:$A$777,$A288,СВЦЭМ!$B$33:$B$776,K$260)+'СЕТ СН'!$F$12</f>
        <v>0</v>
      </c>
      <c r="L288" s="36">
        <f>SUMIFS(СВЦЭМ!$H$34:$H$777,СВЦЭМ!$A$34:$A$777,$A288,СВЦЭМ!$B$33:$B$776,L$260)+'СЕТ СН'!$F$12</f>
        <v>0</v>
      </c>
      <c r="M288" s="36">
        <f>SUMIFS(СВЦЭМ!$H$34:$H$777,СВЦЭМ!$A$34:$A$777,$A288,СВЦЭМ!$B$33:$B$776,M$260)+'СЕТ СН'!$F$12</f>
        <v>0</v>
      </c>
      <c r="N288" s="36">
        <f>SUMIFS(СВЦЭМ!$H$34:$H$777,СВЦЭМ!$A$34:$A$777,$A288,СВЦЭМ!$B$33:$B$776,N$260)+'СЕТ СН'!$F$12</f>
        <v>0</v>
      </c>
      <c r="O288" s="36">
        <f>SUMIFS(СВЦЭМ!$H$34:$H$777,СВЦЭМ!$A$34:$A$777,$A288,СВЦЭМ!$B$33:$B$776,O$260)+'СЕТ СН'!$F$12</f>
        <v>0</v>
      </c>
      <c r="P288" s="36">
        <f>SUMIFS(СВЦЭМ!$H$34:$H$777,СВЦЭМ!$A$34:$A$777,$A288,СВЦЭМ!$B$33:$B$776,P$260)+'СЕТ СН'!$F$12</f>
        <v>0</v>
      </c>
      <c r="Q288" s="36">
        <f>SUMIFS(СВЦЭМ!$H$34:$H$777,СВЦЭМ!$A$34:$A$777,$A288,СВЦЭМ!$B$33:$B$776,Q$260)+'СЕТ СН'!$F$12</f>
        <v>0</v>
      </c>
      <c r="R288" s="36">
        <f>SUMIFS(СВЦЭМ!$H$34:$H$777,СВЦЭМ!$A$34:$A$777,$A288,СВЦЭМ!$B$33:$B$776,R$260)+'СЕТ СН'!$F$12</f>
        <v>0</v>
      </c>
      <c r="S288" s="36">
        <f>SUMIFS(СВЦЭМ!$H$34:$H$777,СВЦЭМ!$A$34:$A$777,$A288,СВЦЭМ!$B$33:$B$776,S$260)+'СЕТ СН'!$F$12</f>
        <v>0</v>
      </c>
      <c r="T288" s="36">
        <f>SUMIFS(СВЦЭМ!$H$34:$H$777,СВЦЭМ!$A$34:$A$777,$A288,СВЦЭМ!$B$33:$B$776,T$260)+'СЕТ СН'!$F$12</f>
        <v>0</v>
      </c>
      <c r="U288" s="36">
        <f>SUMIFS(СВЦЭМ!$H$34:$H$777,СВЦЭМ!$A$34:$A$777,$A288,СВЦЭМ!$B$33:$B$776,U$260)+'СЕТ СН'!$F$12</f>
        <v>0</v>
      </c>
      <c r="V288" s="36">
        <f>SUMIFS(СВЦЭМ!$H$34:$H$777,СВЦЭМ!$A$34:$A$777,$A288,СВЦЭМ!$B$33:$B$776,V$260)+'СЕТ СН'!$F$12</f>
        <v>0</v>
      </c>
      <c r="W288" s="36">
        <f>SUMIFS(СВЦЭМ!$H$34:$H$777,СВЦЭМ!$A$34:$A$777,$A288,СВЦЭМ!$B$33:$B$776,W$260)+'СЕТ СН'!$F$12</f>
        <v>0</v>
      </c>
      <c r="X288" s="36">
        <f>SUMIFS(СВЦЭМ!$H$34:$H$777,СВЦЭМ!$A$34:$A$777,$A288,СВЦЭМ!$B$33:$B$776,X$260)+'СЕТ СН'!$F$12</f>
        <v>0</v>
      </c>
      <c r="Y288" s="36">
        <f>SUMIFS(СВЦЭМ!$H$34:$H$777,СВЦЭМ!$A$34:$A$777,$A288,СВЦЭМ!$B$33:$B$776,Y$260)+'СЕТ СН'!$F$12</f>
        <v>0</v>
      </c>
    </row>
    <row r="289" spans="1:27" ht="15.75" hidden="1" x14ac:dyDescent="0.2">
      <c r="A289" s="35">
        <f t="shared" si="7"/>
        <v>43737</v>
      </c>
      <c r="B289" s="36">
        <f>SUMIFS(СВЦЭМ!$H$34:$H$777,СВЦЭМ!$A$34:$A$777,$A289,СВЦЭМ!$B$33:$B$776,B$260)+'СЕТ СН'!$F$12</f>
        <v>0</v>
      </c>
      <c r="C289" s="36">
        <f>SUMIFS(СВЦЭМ!$H$34:$H$777,СВЦЭМ!$A$34:$A$777,$A289,СВЦЭМ!$B$33:$B$776,C$260)+'СЕТ СН'!$F$12</f>
        <v>0</v>
      </c>
      <c r="D289" s="36">
        <f>SUMIFS(СВЦЭМ!$H$34:$H$777,СВЦЭМ!$A$34:$A$777,$A289,СВЦЭМ!$B$33:$B$776,D$260)+'СЕТ СН'!$F$12</f>
        <v>0</v>
      </c>
      <c r="E289" s="36">
        <f>SUMIFS(СВЦЭМ!$H$34:$H$777,СВЦЭМ!$A$34:$A$777,$A289,СВЦЭМ!$B$33:$B$776,E$260)+'СЕТ СН'!$F$12</f>
        <v>0</v>
      </c>
      <c r="F289" s="36">
        <f>SUMIFS(СВЦЭМ!$H$34:$H$777,СВЦЭМ!$A$34:$A$777,$A289,СВЦЭМ!$B$33:$B$776,F$260)+'СЕТ СН'!$F$12</f>
        <v>0</v>
      </c>
      <c r="G289" s="36">
        <f>SUMIFS(СВЦЭМ!$H$34:$H$777,СВЦЭМ!$A$34:$A$777,$A289,СВЦЭМ!$B$33:$B$776,G$260)+'СЕТ СН'!$F$12</f>
        <v>0</v>
      </c>
      <c r="H289" s="36">
        <f>SUMIFS(СВЦЭМ!$H$34:$H$777,СВЦЭМ!$A$34:$A$777,$A289,СВЦЭМ!$B$33:$B$776,H$260)+'СЕТ СН'!$F$12</f>
        <v>0</v>
      </c>
      <c r="I289" s="36">
        <f>SUMIFS(СВЦЭМ!$H$34:$H$777,СВЦЭМ!$A$34:$A$777,$A289,СВЦЭМ!$B$33:$B$776,I$260)+'СЕТ СН'!$F$12</f>
        <v>0</v>
      </c>
      <c r="J289" s="36">
        <f>SUMIFS(СВЦЭМ!$H$34:$H$777,СВЦЭМ!$A$34:$A$777,$A289,СВЦЭМ!$B$33:$B$776,J$260)+'СЕТ СН'!$F$12</f>
        <v>0</v>
      </c>
      <c r="K289" s="36">
        <f>SUMIFS(СВЦЭМ!$H$34:$H$777,СВЦЭМ!$A$34:$A$777,$A289,СВЦЭМ!$B$33:$B$776,K$260)+'СЕТ СН'!$F$12</f>
        <v>0</v>
      </c>
      <c r="L289" s="36">
        <f>SUMIFS(СВЦЭМ!$H$34:$H$777,СВЦЭМ!$A$34:$A$777,$A289,СВЦЭМ!$B$33:$B$776,L$260)+'СЕТ СН'!$F$12</f>
        <v>0</v>
      </c>
      <c r="M289" s="36">
        <f>SUMIFS(СВЦЭМ!$H$34:$H$777,СВЦЭМ!$A$34:$A$777,$A289,СВЦЭМ!$B$33:$B$776,M$260)+'СЕТ СН'!$F$12</f>
        <v>0</v>
      </c>
      <c r="N289" s="36">
        <f>SUMIFS(СВЦЭМ!$H$34:$H$777,СВЦЭМ!$A$34:$A$777,$A289,СВЦЭМ!$B$33:$B$776,N$260)+'СЕТ СН'!$F$12</f>
        <v>0</v>
      </c>
      <c r="O289" s="36">
        <f>SUMIFS(СВЦЭМ!$H$34:$H$777,СВЦЭМ!$A$34:$A$777,$A289,СВЦЭМ!$B$33:$B$776,O$260)+'СЕТ СН'!$F$12</f>
        <v>0</v>
      </c>
      <c r="P289" s="36">
        <f>SUMIFS(СВЦЭМ!$H$34:$H$777,СВЦЭМ!$A$34:$A$777,$A289,СВЦЭМ!$B$33:$B$776,P$260)+'СЕТ СН'!$F$12</f>
        <v>0</v>
      </c>
      <c r="Q289" s="36">
        <f>SUMIFS(СВЦЭМ!$H$34:$H$777,СВЦЭМ!$A$34:$A$777,$A289,СВЦЭМ!$B$33:$B$776,Q$260)+'СЕТ СН'!$F$12</f>
        <v>0</v>
      </c>
      <c r="R289" s="36">
        <f>SUMIFS(СВЦЭМ!$H$34:$H$777,СВЦЭМ!$A$34:$A$777,$A289,СВЦЭМ!$B$33:$B$776,R$260)+'СЕТ СН'!$F$12</f>
        <v>0</v>
      </c>
      <c r="S289" s="36">
        <f>SUMIFS(СВЦЭМ!$H$34:$H$777,СВЦЭМ!$A$34:$A$777,$A289,СВЦЭМ!$B$33:$B$776,S$260)+'СЕТ СН'!$F$12</f>
        <v>0</v>
      </c>
      <c r="T289" s="36">
        <f>SUMIFS(СВЦЭМ!$H$34:$H$777,СВЦЭМ!$A$34:$A$777,$A289,СВЦЭМ!$B$33:$B$776,T$260)+'СЕТ СН'!$F$12</f>
        <v>0</v>
      </c>
      <c r="U289" s="36">
        <f>SUMIFS(СВЦЭМ!$H$34:$H$777,СВЦЭМ!$A$34:$A$777,$A289,СВЦЭМ!$B$33:$B$776,U$260)+'СЕТ СН'!$F$12</f>
        <v>0</v>
      </c>
      <c r="V289" s="36">
        <f>SUMIFS(СВЦЭМ!$H$34:$H$777,СВЦЭМ!$A$34:$A$777,$A289,СВЦЭМ!$B$33:$B$776,V$260)+'СЕТ СН'!$F$12</f>
        <v>0</v>
      </c>
      <c r="W289" s="36">
        <f>SUMIFS(СВЦЭМ!$H$34:$H$777,СВЦЭМ!$A$34:$A$777,$A289,СВЦЭМ!$B$33:$B$776,W$260)+'СЕТ СН'!$F$12</f>
        <v>0</v>
      </c>
      <c r="X289" s="36">
        <f>SUMIFS(СВЦЭМ!$H$34:$H$777,СВЦЭМ!$A$34:$A$777,$A289,СВЦЭМ!$B$33:$B$776,X$260)+'СЕТ СН'!$F$12</f>
        <v>0</v>
      </c>
      <c r="Y289" s="36">
        <f>SUMIFS(СВЦЭМ!$H$34:$H$777,СВЦЭМ!$A$34:$A$777,$A289,СВЦЭМ!$B$33:$B$776,Y$260)+'СЕТ СН'!$F$12</f>
        <v>0</v>
      </c>
    </row>
    <row r="290" spans="1:27" ht="15.75" hidden="1" x14ac:dyDescent="0.2">
      <c r="A290" s="35">
        <f t="shared" si="7"/>
        <v>43738</v>
      </c>
      <c r="B290" s="36">
        <f>SUMIFS(СВЦЭМ!$H$34:$H$777,СВЦЭМ!$A$34:$A$777,$A290,СВЦЭМ!$B$33:$B$776,B$260)+'СЕТ СН'!$F$12</f>
        <v>0</v>
      </c>
      <c r="C290" s="36">
        <f>SUMIFS(СВЦЭМ!$H$34:$H$777,СВЦЭМ!$A$34:$A$777,$A290,СВЦЭМ!$B$33:$B$776,C$260)+'СЕТ СН'!$F$12</f>
        <v>0</v>
      </c>
      <c r="D290" s="36">
        <f>SUMIFS(СВЦЭМ!$H$34:$H$777,СВЦЭМ!$A$34:$A$777,$A290,СВЦЭМ!$B$33:$B$776,D$260)+'СЕТ СН'!$F$12</f>
        <v>0</v>
      </c>
      <c r="E290" s="36">
        <f>SUMIFS(СВЦЭМ!$H$34:$H$777,СВЦЭМ!$A$34:$A$777,$A290,СВЦЭМ!$B$33:$B$776,E$260)+'СЕТ СН'!$F$12</f>
        <v>0</v>
      </c>
      <c r="F290" s="36">
        <f>SUMIFS(СВЦЭМ!$H$34:$H$777,СВЦЭМ!$A$34:$A$777,$A290,СВЦЭМ!$B$33:$B$776,F$260)+'СЕТ СН'!$F$12</f>
        <v>0</v>
      </c>
      <c r="G290" s="36">
        <f>SUMIFS(СВЦЭМ!$H$34:$H$777,СВЦЭМ!$A$34:$A$777,$A290,СВЦЭМ!$B$33:$B$776,G$260)+'СЕТ СН'!$F$12</f>
        <v>0</v>
      </c>
      <c r="H290" s="36">
        <f>SUMIFS(СВЦЭМ!$H$34:$H$777,СВЦЭМ!$A$34:$A$777,$A290,СВЦЭМ!$B$33:$B$776,H$260)+'СЕТ СН'!$F$12</f>
        <v>0</v>
      </c>
      <c r="I290" s="36">
        <f>SUMIFS(СВЦЭМ!$H$34:$H$777,СВЦЭМ!$A$34:$A$777,$A290,СВЦЭМ!$B$33:$B$776,I$260)+'СЕТ СН'!$F$12</f>
        <v>0</v>
      </c>
      <c r="J290" s="36">
        <f>SUMIFS(СВЦЭМ!$H$34:$H$777,СВЦЭМ!$A$34:$A$777,$A290,СВЦЭМ!$B$33:$B$776,J$260)+'СЕТ СН'!$F$12</f>
        <v>0</v>
      </c>
      <c r="K290" s="36">
        <f>SUMIFS(СВЦЭМ!$H$34:$H$777,СВЦЭМ!$A$34:$A$777,$A290,СВЦЭМ!$B$33:$B$776,K$260)+'СЕТ СН'!$F$12</f>
        <v>0</v>
      </c>
      <c r="L290" s="36">
        <f>SUMIFS(СВЦЭМ!$H$34:$H$777,СВЦЭМ!$A$34:$A$777,$A290,СВЦЭМ!$B$33:$B$776,L$260)+'СЕТ СН'!$F$12</f>
        <v>0</v>
      </c>
      <c r="M290" s="36">
        <f>SUMIFS(СВЦЭМ!$H$34:$H$777,СВЦЭМ!$A$34:$A$777,$A290,СВЦЭМ!$B$33:$B$776,M$260)+'СЕТ СН'!$F$12</f>
        <v>0</v>
      </c>
      <c r="N290" s="36">
        <f>SUMIFS(СВЦЭМ!$H$34:$H$777,СВЦЭМ!$A$34:$A$777,$A290,СВЦЭМ!$B$33:$B$776,N$260)+'СЕТ СН'!$F$12</f>
        <v>0</v>
      </c>
      <c r="O290" s="36">
        <f>SUMIFS(СВЦЭМ!$H$34:$H$777,СВЦЭМ!$A$34:$A$777,$A290,СВЦЭМ!$B$33:$B$776,O$260)+'СЕТ СН'!$F$12</f>
        <v>0</v>
      </c>
      <c r="P290" s="36">
        <f>SUMIFS(СВЦЭМ!$H$34:$H$777,СВЦЭМ!$A$34:$A$777,$A290,СВЦЭМ!$B$33:$B$776,P$260)+'СЕТ СН'!$F$12</f>
        <v>0</v>
      </c>
      <c r="Q290" s="36">
        <f>SUMIFS(СВЦЭМ!$H$34:$H$777,СВЦЭМ!$A$34:$A$777,$A290,СВЦЭМ!$B$33:$B$776,Q$260)+'СЕТ СН'!$F$12</f>
        <v>0</v>
      </c>
      <c r="R290" s="36">
        <f>SUMIFS(СВЦЭМ!$H$34:$H$777,СВЦЭМ!$A$34:$A$777,$A290,СВЦЭМ!$B$33:$B$776,R$260)+'СЕТ СН'!$F$12</f>
        <v>0</v>
      </c>
      <c r="S290" s="36">
        <f>SUMIFS(СВЦЭМ!$H$34:$H$777,СВЦЭМ!$A$34:$A$777,$A290,СВЦЭМ!$B$33:$B$776,S$260)+'СЕТ СН'!$F$12</f>
        <v>0</v>
      </c>
      <c r="T290" s="36">
        <f>SUMIFS(СВЦЭМ!$H$34:$H$777,СВЦЭМ!$A$34:$A$777,$A290,СВЦЭМ!$B$33:$B$776,T$260)+'СЕТ СН'!$F$12</f>
        <v>0</v>
      </c>
      <c r="U290" s="36">
        <f>SUMIFS(СВЦЭМ!$H$34:$H$777,СВЦЭМ!$A$34:$A$777,$A290,СВЦЭМ!$B$33:$B$776,U$260)+'СЕТ СН'!$F$12</f>
        <v>0</v>
      </c>
      <c r="V290" s="36">
        <f>SUMIFS(СВЦЭМ!$H$34:$H$777,СВЦЭМ!$A$34:$A$777,$A290,СВЦЭМ!$B$33:$B$776,V$260)+'СЕТ СН'!$F$12</f>
        <v>0</v>
      </c>
      <c r="W290" s="36">
        <f>SUMIFS(СВЦЭМ!$H$34:$H$777,СВЦЭМ!$A$34:$A$777,$A290,СВЦЭМ!$B$33:$B$776,W$260)+'СЕТ СН'!$F$12</f>
        <v>0</v>
      </c>
      <c r="X290" s="36">
        <f>SUMIFS(СВЦЭМ!$H$34:$H$777,СВЦЭМ!$A$34:$A$777,$A290,СВЦЭМ!$B$33:$B$776,X$260)+'СЕТ СН'!$F$12</f>
        <v>0</v>
      </c>
      <c r="Y290" s="36">
        <f>SUMIFS(СВЦЭМ!$H$34:$H$777,СВЦЭМ!$A$34:$A$777,$A290,СВЦЭМ!$B$33:$B$776,Y$260)+'СЕТ СН'!$F$12</f>
        <v>0</v>
      </c>
    </row>
    <row r="291" spans="1:27" ht="15.75" hidden="1" x14ac:dyDescent="0.2">
      <c r="A291" s="35">
        <f t="shared" si="7"/>
        <v>43739</v>
      </c>
      <c r="B291" s="36">
        <f>SUMIFS(СВЦЭМ!$H$34:$H$777,СВЦЭМ!$A$34:$A$777,$A291,СВЦЭМ!$B$33:$B$776,B$260)+'СЕТ СН'!$F$12</f>
        <v>0</v>
      </c>
      <c r="C291" s="36">
        <f>SUMIFS(СВЦЭМ!$H$34:$H$777,СВЦЭМ!$A$34:$A$777,$A291,СВЦЭМ!$B$33:$B$776,C$260)+'СЕТ СН'!$F$12</f>
        <v>0</v>
      </c>
      <c r="D291" s="36">
        <f>SUMIFS(СВЦЭМ!$H$34:$H$777,СВЦЭМ!$A$34:$A$777,$A291,СВЦЭМ!$B$33:$B$776,D$260)+'СЕТ СН'!$F$12</f>
        <v>0</v>
      </c>
      <c r="E291" s="36">
        <f>SUMIFS(СВЦЭМ!$H$34:$H$777,СВЦЭМ!$A$34:$A$777,$A291,СВЦЭМ!$B$33:$B$776,E$260)+'СЕТ СН'!$F$12</f>
        <v>0</v>
      </c>
      <c r="F291" s="36">
        <f>SUMIFS(СВЦЭМ!$H$34:$H$777,СВЦЭМ!$A$34:$A$777,$A291,СВЦЭМ!$B$33:$B$776,F$260)+'СЕТ СН'!$F$12</f>
        <v>0</v>
      </c>
      <c r="G291" s="36">
        <f>SUMIFS(СВЦЭМ!$H$34:$H$777,СВЦЭМ!$A$34:$A$777,$A291,СВЦЭМ!$B$33:$B$776,G$260)+'СЕТ СН'!$F$12</f>
        <v>0</v>
      </c>
      <c r="H291" s="36">
        <f>SUMIFS(СВЦЭМ!$H$34:$H$777,СВЦЭМ!$A$34:$A$777,$A291,СВЦЭМ!$B$33:$B$776,H$260)+'СЕТ СН'!$F$12</f>
        <v>0</v>
      </c>
      <c r="I291" s="36">
        <f>SUMIFS(СВЦЭМ!$H$34:$H$777,СВЦЭМ!$A$34:$A$777,$A291,СВЦЭМ!$B$33:$B$776,I$260)+'СЕТ СН'!$F$12</f>
        <v>0</v>
      </c>
      <c r="J291" s="36">
        <f>SUMIFS(СВЦЭМ!$H$34:$H$777,СВЦЭМ!$A$34:$A$777,$A291,СВЦЭМ!$B$33:$B$776,J$260)+'СЕТ СН'!$F$12</f>
        <v>0</v>
      </c>
      <c r="K291" s="36">
        <f>SUMIFS(СВЦЭМ!$H$34:$H$777,СВЦЭМ!$A$34:$A$777,$A291,СВЦЭМ!$B$33:$B$776,K$260)+'СЕТ СН'!$F$12</f>
        <v>0</v>
      </c>
      <c r="L291" s="36">
        <f>SUMIFS(СВЦЭМ!$H$34:$H$777,СВЦЭМ!$A$34:$A$777,$A291,СВЦЭМ!$B$33:$B$776,L$260)+'СЕТ СН'!$F$12</f>
        <v>0</v>
      </c>
      <c r="M291" s="36">
        <f>SUMIFS(СВЦЭМ!$H$34:$H$777,СВЦЭМ!$A$34:$A$777,$A291,СВЦЭМ!$B$33:$B$776,M$260)+'СЕТ СН'!$F$12</f>
        <v>0</v>
      </c>
      <c r="N291" s="36">
        <f>SUMIFS(СВЦЭМ!$H$34:$H$777,СВЦЭМ!$A$34:$A$777,$A291,СВЦЭМ!$B$33:$B$776,N$260)+'СЕТ СН'!$F$12</f>
        <v>0</v>
      </c>
      <c r="O291" s="36">
        <f>SUMIFS(СВЦЭМ!$H$34:$H$777,СВЦЭМ!$A$34:$A$777,$A291,СВЦЭМ!$B$33:$B$776,O$260)+'СЕТ СН'!$F$12</f>
        <v>0</v>
      </c>
      <c r="P291" s="36">
        <f>SUMIFS(СВЦЭМ!$H$34:$H$777,СВЦЭМ!$A$34:$A$777,$A291,СВЦЭМ!$B$33:$B$776,P$260)+'СЕТ СН'!$F$12</f>
        <v>0</v>
      </c>
      <c r="Q291" s="36">
        <f>SUMIFS(СВЦЭМ!$H$34:$H$777,СВЦЭМ!$A$34:$A$777,$A291,СВЦЭМ!$B$33:$B$776,Q$260)+'СЕТ СН'!$F$12</f>
        <v>0</v>
      </c>
      <c r="R291" s="36">
        <f>SUMIFS(СВЦЭМ!$H$34:$H$777,СВЦЭМ!$A$34:$A$777,$A291,СВЦЭМ!$B$33:$B$776,R$260)+'СЕТ СН'!$F$12</f>
        <v>0</v>
      </c>
      <c r="S291" s="36">
        <f>SUMIFS(СВЦЭМ!$H$34:$H$777,СВЦЭМ!$A$34:$A$777,$A291,СВЦЭМ!$B$33:$B$776,S$260)+'СЕТ СН'!$F$12</f>
        <v>0</v>
      </c>
      <c r="T291" s="36">
        <f>SUMIFS(СВЦЭМ!$H$34:$H$777,СВЦЭМ!$A$34:$A$777,$A291,СВЦЭМ!$B$33:$B$776,T$260)+'СЕТ СН'!$F$12</f>
        <v>0</v>
      </c>
      <c r="U291" s="36">
        <f>SUMIFS(СВЦЭМ!$H$34:$H$777,СВЦЭМ!$A$34:$A$777,$A291,СВЦЭМ!$B$33:$B$776,U$260)+'СЕТ СН'!$F$12</f>
        <v>0</v>
      </c>
      <c r="V291" s="36">
        <f>SUMIFS(СВЦЭМ!$H$34:$H$777,СВЦЭМ!$A$34:$A$777,$A291,СВЦЭМ!$B$33:$B$776,V$260)+'СЕТ СН'!$F$12</f>
        <v>0</v>
      </c>
      <c r="W291" s="36">
        <f>SUMIFS(СВЦЭМ!$H$34:$H$777,СВЦЭМ!$A$34:$A$777,$A291,СВЦЭМ!$B$33:$B$776,W$260)+'СЕТ СН'!$F$12</f>
        <v>0</v>
      </c>
      <c r="X291" s="36">
        <f>SUMIFS(СВЦЭМ!$H$34:$H$777,СВЦЭМ!$A$34:$A$777,$A291,СВЦЭМ!$B$33:$B$776,X$260)+'СЕТ СН'!$F$12</f>
        <v>0</v>
      </c>
      <c r="Y291" s="36">
        <f>SUMIFS(СВЦЭМ!$H$34:$H$777,СВЦЭМ!$A$34:$A$777,$A291,СВЦЭМ!$B$33:$B$776,Y$260)+'СЕТ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3" t="s">
        <v>7</v>
      </c>
      <c r="B294" s="126" t="s">
        <v>118</v>
      </c>
      <c r="C294" s="127"/>
      <c r="D294" s="127"/>
      <c r="E294" s="127"/>
      <c r="F294" s="127"/>
      <c r="G294" s="127"/>
      <c r="H294" s="127"/>
      <c r="I294" s="127"/>
      <c r="J294" s="127"/>
      <c r="K294" s="127"/>
      <c r="L294" s="127"/>
      <c r="M294" s="127"/>
      <c r="N294" s="127"/>
      <c r="O294" s="127"/>
      <c r="P294" s="127"/>
      <c r="Q294" s="127"/>
      <c r="R294" s="127"/>
      <c r="S294" s="127"/>
      <c r="T294" s="127"/>
      <c r="U294" s="127"/>
      <c r="V294" s="127"/>
      <c r="W294" s="127"/>
      <c r="X294" s="127"/>
      <c r="Y294" s="128"/>
    </row>
    <row r="295" spans="1:27" ht="12.75" hidden="1" customHeight="1" x14ac:dyDescent="0.2">
      <c r="A295" s="124"/>
      <c r="B295" s="129"/>
      <c r="C295" s="130"/>
      <c r="D295" s="130"/>
      <c r="E295" s="130"/>
      <c r="F295" s="130"/>
      <c r="G295" s="130"/>
      <c r="H295" s="130"/>
      <c r="I295" s="130"/>
      <c r="J295" s="130"/>
      <c r="K295" s="130"/>
      <c r="L295" s="130"/>
      <c r="M295" s="130"/>
      <c r="N295" s="130"/>
      <c r="O295" s="130"/>
      <c r="P295" s="130"/>
      <c r="Q295" s="130"/>
      <c r="R295" s="130"/>
      <c r="S295" s="130"/>
      <c r="T295" s="130"/>
      <c r="U295" s="130"/>
      <c r="V295" s="130"/>
      <c r="W295" s="130"/>
      <c r="X295" s="130"/>
      <c r="Y295" s="131"/>
    </row>
    <row r="296" spans="1:27" s="46" customFormat="1" ht="12.75" hidden="1" customHeight="1" x14ac:dyDescent="0.2">
      <c r="A296" s="12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01.09.2019</v>
      </c>
      <c r="B297" s="36">
        <f>SUMIFS(СВЦЭМ!$I$34:$I$777,СВЦЭМ!$A$34:$A$777,$A297,СВЦЭМ!$B$33:$B$776,B$296)+'СЕТ СН'!$F$13</f>
        <v>0</v>
      </c>
      <c r="C297" s="36">
        <f>SUMIFS(СВЦЭМ!$I$34:$I$777,СВЦЭМ!$A$34:$A$777,$A297,СВЦЭМ!$B$33:$B$776,C$296)+'СЕТ СН'!$F$13</f>
        <v>0</v>
      </c>
      <c r="D297" s="36">
        <f>SUMIFS(СВЦЭМ!$I$34:$I$777,СВЦЭМ!$A$34:$A$777,$A297,СВЦЭМ!$B$33:$B$776,D$296)+'СЕТ СН'!$F$13</f>
        <v>0</v>
      </c>
      <c r="E297" s="36">
        <f>SUMIFS(СВЦЭМ!$I$34:$I$777,СВЦЭМ!$A$34:$A$777,$A297,СВЦЭМ!$B$33:$B$776,E$296)+'СЕТ СН'!$F$13</f>
        <v>0</v>
      </c>
      <c r="F297" s="36">
        <f>SUMIFS(СВЦЭМ!$I$34:$I$777,СВЦЭМ!$A$34:$A$777,$A297,СВЦЭМ!$B$33:$B$776,F$296)+'СЕТ СН'!$F$13</f>
        <v>0</v>
      </c>
      <c r="G297" s="36">
        <f>SUMIFS(СВЦЭМ!$I$34:$I$777,СВЦЭМ!$A$34:$A$777,$A297,СВЦЭМ!$B$33:$B$776,G$296)+'СЕТ СН'!$F$13</f>
        <v>0</v>
      </c>
      <c r="H297" s="36">
        <f>SUMIFS(СВЦЭМ!$I$34:$I$777,СВЦЭМ!$A$34:$A$777,$A297,СВЦЭМ!$B$33:$B$776,H$296)+'СЕТ СН'!$F$13</f>
        <v>0</v>
      </c>
      <c r="I297" s="36">
        <f>SUMIFS(СВЦЭМ!$I$34:$I$777,СВЦЭМ!$A$34:$A$777,$A297,СВЦЭМ!$B$33:$B$776,I$296)+'СЕТ СН'!$F$13</f>
        <v>0</v>
      </c>
      <c r="J297" s="36">
        <f>SUMIFS(СВЦЭМ!$I$34:$I$777,СВЦЭМ!$A$34:$A$777,$A297,СВЦЭМ!$B$33:$B$776,J$296)+'СЕТ СН'!$F$13</f>
        <v>0</v>
      </c>
      <c r="K297" s="36">
        <f>SUMIFS(СВЦЭМ!$I$34:$I$777,СВЦЭМ!$A$34:$A$777,$A297,СВЦЭМ!$B$33:$B$776,K$296)+'СЕТ СН'!$F$13</f>
        <v>0</v>
      </c>
      <c r="L297" s="36">
        <f>SUMIFS(СВЦЭМ!$I$34:$I$777,СВЦЭМ!$A$34:$A$777,$A297,СВЦЭМ!$B$33:$B$776,L$296)+'СЕТ СН'!$F$13</f>
        <v>0</v>
      </c>
      <c r="M297" s="36">
        <f>SUMIFS(СВЦЭМ!$I$34:$I$777,СВЦЭМ!$A$34:$A$777,$A297,СВЦЭМ!$B$33:$B$776,M$296)+'СЕТ СН'!$F$13</f>
        <v>0</v>
      </c>
      <c r="N297" s="36">
        <f>SUMIFS(СВЦЭМ!$I$34:$I$777,СВЦЭМ!$A$34:$A$777,$A297,СВЦЭМ!$B$33:$B$776,N$296)+'СЕТ СН'!$F$13</f>
        <v>0</v>
      </c>
      <c r="O297" s="36">
        <f>SUMIFS(СВЦЭМ!$I$34:$I$777,СВЦЭМ!$A$34:$A$777,$A297,СВЦЭМ!$B$33:$B$776,O$296)+'СЕТ СН'!$F$13</f>
        <v>0</v>
      </c>
      <c r="P297" s="36">
        <f>SUMIFS(СВЦЭМ!$I$34:$I$777,СВЦЭМ!$A$34:$A$777,$A297,СВЦЭМ!$B$33:$B$776,P$296)+'СЕТ СН'!$F$13</f>
        <v>0</v>
      </c>
      <c r="Q297" s="36">
        <f>SUMIFS(СВЦЭМ!$I$34:$I$777,СВЦЭМ!$A$34:$A$777,$A297,СВЦЭМ!$B$33:$B$776,Q$296)+'СЕТ СН'!$F$13</f>
        <v>0</v>
      </c>
      <c r="R297" s="36">
        <f>SUMIFS(СВЦЭМ!$I$34:$I$777,СВЦЭМ!$A$34:$A$777,$A297,СВЦЭМ!$B$33:$B$776,R$296)+'СЕТ СН'!$F$13</f>
        <v>0</v>
      </c>
      <c r="S297" s="36">
        <f>SUMIFS(СВЦЭМ!$I$34:$I$777,СВЦЭМ!$A$34:$A$777,$A297,СВЦЭМ!$B$33:$B$776,S$296)+'СЕТ СН'!$F$13</f>
        <v>0</v>
      </c>
      <c r="T297" s="36">
        <f>SUMIFS(СВЦЭМ!$I$34:$I$777,СВЦЭМ!$A$34:$A$777,$A297,СВЦЭМ!$B$33:$B$776,T$296)+'СЕТ СН'!$F$13</f>
        <v>0</v>
      </c>
      <c r="U297" s="36">
        <f>SUMIFS(СВЦЭМ!$I$34:$I$777,СВЦЭМ!$A$34:$A$777,$A297,СВЦЭМ!$B$33:$B$776,U$296)+'СЕТ СН'!$F$13</f>
        <v>0</v>
      </c>
      <c r="V297" s="36">
        <f>SUMIFS(СВЦЭМ!$I$34:$I$777,СВЦЭМ!$A$34:$A$777,$A297,СВЦЭМ!$B$33:$B$776,V$296)+'СЕТ СН'!$F$13</f>
        <v>0</v>
      </c>
      <c r="W297" s="36">
        <f>SUMIFS(СВЦЭМ!$I$34:$I$777,СВЦЭМ!$A$34:$A$777,$A297,СВЦЭМ!$B$33:$B$776,W$296)+'СЕТ СН'!$F$13</f>
        <v>0</v>
      </c>
      <c r="X297" s="36">
        <f>SUMIFS(СВЦЭМ!$I$34:$I$777,СВЦЭМ!$A$34:$A$777,$A297,СВЦЭМ!$B$33:$B$776,X$296)+'СЕТ СН'!$F$13</f>
        <v>0</v>
      </c>
      <c r="Y297" s="36">
        <f>SUMIFS(СВЦЭМ!$I$34:$I$777,СВЦЭМ!$A$34:$A$777,$A297,СВЦЭМ!$B$33:$B$776,Y$296)+'СЕТ СН'!$F$13</f>
        <v>0</v>
      </c>
      <c r="AA297" s="45"/>
    </row>
    <row r="298" spans="1:27" ht="15.75" hidden="1" x14ac:dyDescent="0.2">
      <c r="A298" s="35">
        <f>A297+1</f>
        <v>43710</v>
      </c>
      <c r="B298" s="36">
        <f>SUMIFS(СВЦЭМ!$I$34:$I$777,СВЦЭМ!$A$34:$A$777,$A298,СВЦЭМ!$B$33:$B$776,B$296)+'СЕТ СН'!$F$13</f>
        <v>0</v>
      </c>
      <c r="C298" s="36">
        <f>SUMIFS(СВЦЭМ!$I$34:$I$777,СВЦЭМ!$A$34:$A$777,$A298,СВЦЭМ!$B$33:$B$776,C$296)+'СЕТ СН'!$F$13</f>
        <v>0</v>
      </c>
      <c r="D298" s="36">
        <f>SUMIFS(СВЦЭМ!$I$34:$I$777,СВЦЭМ!$A$34:$A$777,$A298,СВЦЭМ!$B$33:$B$776,D$296)+'СЕТ СН'!$F$13</f>
        <v>0</v>
      </c>
      <c r="E298" s="36">
        <f>SUMIFS(СВЦЭМ!$I$34:$I$777,СВЦЭМ!$A$34:$A$777,$A298,СВЦЭМ!$B$33:$B$776,E$296)+'СЕТ СН'!$F$13</f>
        <v>0</v>
      </c>
      <c r="F298" s="36">
        <f>SUMIFS(СВЦЭМ!$I$34:$I$777,СВЦЭМ!$A$34:$A$777,$A298,СВЦЭМ!$B$33:$B$776,F$296)+'СЕТ СН'!$F$13</f>
        <v>0</v>
      </c>
      <c r="G298" s="36">
        <f>SUMIFS(СВЦЭМ!$I$34:$I$777,СВЦЭМ!$A$34:$A$777,$A298,СВЦЭМ!$B$33:$B$776,G$296)+'СЕТ СН'!$F$13</f>
        <v>0</v>
      </c>
      <c r="H298" s="36">
        <f>SUMIFS(СВЦЭМ!$I$34:$I$777,СВЦЭМ!$A$34:$A$777,$A298,СВЦЭМ!$B$33:$B$776,H$296)+'СЕТ СН'!$F$13</f>
        <v>0</v>
      </c>
      <c r="I298" s="36">
        <f>SUMIFS(СВЦЭМ!$I$34:$I$777,СВЦЭМ!$A$34:$A$777,$A298,СВЦЭМ!$B$33:$B$776,I$296)+'СЕТ СН'!$F$13</f>
        <v>0</v>
      </c>
      <c r="J298" s="36">
        <f>SUMIFS(СВЦЭМ!$I$34:$I$777,СВЦЭМ!$A$34:$A$777,$A298,СВЦЭМ!$B$33:$B$776,J$296)+'СЕТ СН'!$F$13</f>
        <v>0</v>
      </c>
      <c r="K298" s="36">
        <f>SUMIFS(СВЦЭМ!$I$34:$I$777,СВЦЭМ!$A$34:$A$777,$A298,СВЦЭМ!$B$33:$B$776,K$296)+'СЕТ СН'!$F$13</f>
        <v>0</v>
      </c>
      <c r="L298" s="36">
        <f>SUMIFS(СВЦЭМ!$I$34:$I$777,СВЦЭМ!$A$34:$A$777,$A298,СВЦЭМ!$B$33:$B$776,L$296)+'СЕТ СН'!$F$13</f>
        <v>0</v>
      </c>
      <c r="M298" s="36">
        <f>SUMIFS(СВЦЭМ!$I$34:$I$777,СВЦЭМ!$A$34:$A$777,$A298,СВЦЭМ!$B$33:$B$776,M$296)+'СЕТ СН'!$F$13</f>
        <v>0</v>
      </c>
      <c r="N298" s="36">
        <f>SUMIFS(СВЦЭМ!$I$34:$I$777,СВЦЭМ!$A$34:$A$777,$A298,СВЦЭМ!$B$33:$B$776,N$296)+'СЕТ СН'!$F$13</f>
        <v>0</v>
      </c>
      <c r="O298" s="36">
        <f>SUMIFS(СВЦЭМ!$I$34:$I$777,СВЦЭМ!$A$34:$A$777,$A298,СВЦЭМ!$B$33:$B$776,O$296)+'СЕТ СН'!$F$13</f>
        <v>0</v>
      </c>
      <c r="P298" s="36">
        <f>SUMIFS(СВЦЭМ!$I$34:$I$777,СВЦЭМ!$A$34:$A$777,$A298,СВЦЭМ!$B$33:$B$776,P$296)+'СЕТ СН'!$F$13</f>
        <v>0</v>
      </c>
      <c r="Q298" s="36">
        <f>SUMIFS(СВЦЭМ!$I$34:$I$777,СВЦЭМ!$A$34:$A$777,$A298,СВЦЭМ!$B$33:$B$776,Q$296)+'СЕТ СН'!$F$13</f>
        <v>0</v>
      </c>
      <c r="R298" s="36">
        <f>SUMIFS(СВЦЭМ!$I$34:$I$777,СВЦЭМ!$A$34:$A$777,$A298,СВЦЭМ!$B$33:$B$776,R$296)+'СЕТ СН'!$F$13</f>
        <v>0</v>
      </c>
      <c r="S298" s="36">
        <f>SUMIFS(СВЦЭМ!$I$34:$I$777,СВЦЭМ!$A$34:$A$777,$A298,СВЦЭМ!$B$33:$B$776,S$296)+'СЕТ СН'!$F$13</f>
        <v>0</v>
      </c>
      <c r="T298" s="36">
        <f>SUMIFS(СВЦЭМ!$I$34:$I$777,СВЦЭМ!$A$34:$A$777,$A298,СВЦЭМ!$B$33:$B$776,T$296)+'СЕТ СН'!$F$13</f>
        <v>0</v>
      </c>
      <c r="U298" s="36">
        <f>SUMIFS(СВЦЭМ!$I$34:$I$777,СВЦЭМ!$A$34:$A$777,$A298,СВЦЭМ!$B$33:$B$776,U$296)+'СЕТ СН'!$F$13</f>
        <v>0</v>
      </c>
      <c r="V298" s="36">
        <f>SUMIFS(СВЦЭМ!$I$34:$I$777,СВЦЭМ!$A$34:$A$777,$A298,СВЦЭМ!$B$33:$B$776,V$296)+'СЕТ СН'!$F$13</f>
        <v>0</v>
      </c>
      <c r="W298" s="36">
        <f>SUMIFS(СВЦЭМ!$I$34:$I$777,СВЦЭМ!$A$34:$A$777,$A298,СВЦЭМ!$B$33:$B$776,W$296)+'СЕТ СН'!$F$13</f>
        <v>0</v>
      </c>
      <c r="X298" s="36">
        <f>SUMIFS(СВЦЭМ!$I$34:$I$777,СВЦЭМ!$A$34:$A$777,$A298,СВЦЭМ!$B$33:$B$776,X$296)+'СЕТ СН'!$F$13</f>
        <v>0</v>
      </c>
      <c r="Y298" s="36">
        <f>SUMIFS(СВЦЭМ!$I$34:$I$777,СВЦЭМ!$A$34:$A$777,$A298,СВЦЭМ!$B$33:$B$776,Y$296)+'СЕТ СН'!$F$13</f>
        <v>0</v>
      </c>
    </row>
    <row r="299" spans="1:27" ht="15.75" hidden="1" x14ac:dyDescent="0.2">
      <c r="A299" s="35">
        <f t="shared" ref="A299:A327" si="8">A298+1</f>
        <v>43711</v>
      </c>
      <c r="B299" s="36">
        <f>SUMIFS(СВЦЭМ!$I$34:$I$777,СВЦЭМ!$A$34:$A$777,$A299,СВЦЭМ!$B$33:$B$776,B$296)+'СЕТ СН'!$F$13</f>
        <v>0</v>
      </c>
      <c r="C299" s="36">
        <f>SUMIFS(СВЦЭМ!$I$34:$I$777,СВЦЭМ!$A$34:$A$777,$A299,СВЦЭМ!$B$33:$B$776,C$296)+'СЕТ СН'!$F$13</f>
        <v>0</v>
      </c>
      <c r="D299" s="36">
        <f>SUMIFS(СВЦЭМ!$I$34:$I$777,СВЦЭМ!$A$34:$A$777,$A299,СВЦЭМ!$B$33:$B$776,D$296)+'СЕТ СН'!$F$13</f>
        <v>0</v>
      </c>
      <c r="E299" s="36">
        <f>SUMIFS(СВЦЭМ!$I$34:$I$777,СВЦЭМ!$A$34:$A$777,$A299,СВЦЭМ!$B$33:$B$776,E$296)+'СЕТ СН'!$F$13</f>
        <v>0</v>
      </c>
      <c r="F299" s="36">
        <f>SUMIFS(СВЦЭМ!$I$34:$I$777,СВЦЭМ!$A$34:$A$777,$A299,СВЦЭМ!$B$33:$B$776,F$296)+'СЕТ СН'!$F$13</f>
        <v>0</v>
      </c>
      <c r="G299" s="36">
        <f>SUMIFS(СВЦЭМ!$I$34:$I$777,СВЦЭМ!$A$34:$A$777,$A299,СВЦЭМ!$B$33:$B$776,G$296)+'СЕТ СН'!$F$13</f>
        <v>0</v>
      </c>
      <c r="H299" s="36">
        <f>SUMIFS(СВЦЭМ!$I$34:$I$777,СВЦЭМ!$A$34:$A$777,$A299,СВЦЭМ!$B$33:$B$776,H$296)+'СЕТ СН'!$F$13</f>
        <v>0</v>
      </c>
      <c r="I299" s="36">
        <f>SUMIFS(СВЦЭМ!$I$34:$I$777,СВЦЭМ!$A$34:$A$777,$A299,СВЦЭМ!$B$33:$B$776,I$296)+'СЕТ СН'!$F$13</f>
        <v>0</v>
      </c>
      <c r="J299" s="36">
        <f>SUMIFS(СВЦЭМ!$I$34:$I$777,СВЦЭМ!$A$34:$A$777,$A299,СВЦЭМ!$B$33:$B$776,J$296)+'СЕТ СН'!$F$13</f>
        <v>0</v>
      </c>
      <c r="K299" s="36">
        <f>SUMIFS(СВЦЭМ!$I$34:$I$777,СВЦЭМ!$A$34:$A$777,$A299,СВЦЭМ!$B$33:$B$776,K$296)+'СЕТ СН'!$F$13</f>
        <v>0</v>
      </c>
      <c r="L299" s="36">
        <f>SUMIFS(СВЦЭМ!$I$34:$I$777,СВЦЭМ!$A$34:$A$777,$A299,СВЦЭМ!$B$33:$B$776,L$296)+'СЕТ СН'!$F$13</f>
        <v>0</v>
      </c>
      <c r="M299" s="36">
        <f>SUMIFS(СВЦЭМ!$I$34:$I$777,СВЦЭМ!$A$34:$A$777,$A299,СВЦЭМ!$B$33:$B$776,M$296)+'СЕТ СН'!$F$13</f>
        <v>0</v>
      </c>
      <c r="N299" s="36">
        <f>SUMIFS(СВЦЭМ!$I$34:$I$777,СВЦЭМ!$A$34:$A$777,$A299,СВЦЭМ!$B$33:$B$776,N$296)+'СЕТ СН'!$F$13</f>
        <v>0</v>
      </c>
      <c r="O299" s="36">
        <f>SUMIFS(СВЦЭМ!$I$34:$I$777,СВЦЭМ!$A$34:$A$777,$A299,СВЦЭМ!$B$33:$B$776,O$296)+'СЕТ СН'!$F$13</f>
        <v>0</v>
      </c>
      <c r="P299" s="36">
        <f>SUMIFS(СВЦЭМ!$I$34:$I$777,СВЦЭМ!$A$34:$A$777,$A299,СВЦЭМ!$B$33:$B$776,P$296)+'СЕТ СН'!$F$13</f>
        <v>0</v>
      </c>
      <c r="Q299" s="36">
        <f>SUMIFS(СВЦЭМ!$I$34:$I$777,СВЦЭМ!$A$34:$A$777,$A299,СВЦЭМ!$B$33:$B$776,Q$296)+'СЕТ СН'!$F$13</f>
        <v>0</v>
      </c>
      <c r="R299" s="36">
        <f>SUMIFS(СВЦЭМ!$I$34:$I$777,СВЦЭМ!$A$34:$A$777,$A299,СВЦЭМ!$B$33:$B$776,R$296)+'СЕТ СН'!$F$13</f>
        <v>0</v>
      </c>
      <c r="S299" s="36">
        <f>SUMIFS(СВЦЭМ!$I$34:$I$777,СВЦЭМ!$A$34:$A$777,$A299,СВЦЭМ!$B$33:$B$776,S$296)+'СЕТ СН'!$F$13</f>
        <v>0</v>
      </c>
      <c r="T299" s="36">
        <f>SUMIFS(СВЦЭМ!$I$34:$I$777,СВЦЭМ!$A$34:$A$777,$A299,СВЦЭМ!$B$33:$B$776,T$296)+'СЕТ СН'!$F$13</f>
        <v>0</v>
      </c>
      <c r="U299" s="36">
        <f>SUMIFS(СВЦЭМ!$I$34:$I$777,СВЦЭМ!$A$34:$A$777,$A299,СВЦЭМ!$B$33:$B$776,U$296)+'СЕТ СН'!$F$13</f>
        <v>0</v>
      </c>
      <c r="V299" s="36">
        <f>SUMIFS(СВЦЭМ!$I$34:$I$777,СВЦЭМ!$A$34:$A$777,$A299,СВЦЭМ!$B$33:$B$776,V$296)+'СЕТ СН'!$F$13</f>
        <v>0</v>
      </c>
      <c r="W299" s="36">
        <f>SUMIFS(СВЦЭМ!$I$34:$I$777,СВЦЭМ!$A$34:$A$777,$A299,СВЦЭМ!$B$33:$B$776,W$296)+'СЕТ СН'!$F$13</f>
        <v>0</v>
      </c>
      <c r="X299" s="36">
        <f>SUMIFS(СВЦЭМ!$I$34:$I$777,СВЦЭМ!$A$34:$A$777,$A299,СВЦЭМ!$B$33:$B$776,X$296)+'СЕТ СН'!$F$13</f>
        <v>0</v>
      </c>
      <c r="Y299" s="36">
        <f>SUMIFS(СВЦЭМ!$I$34:$I$777,СВЦЭМ!$A$34:$A$777,$A299,СВЦЭМ!$B$33:$B$776,Y$296)+'СЕТ СН'!$F$13</f>
        <v>0</v>
      </c>
    </row>
    <row r="300" spans="1:27" ht="15.75" hidden="1" x14ac:dyDescent="0.2">
      <c r="A300" s="35">
        <f t="shared" si="8"/>
        <v>43712</v>
      </c>
      <c r="B300" s="36">
        <f>SUMIFS(СВЦЭМ!$I$34:$I$777,СВЦЭМ!$A$34:$A$777,$A300,СВЦЭМ!$B$33:$B$776,B$296)+'СЕТ СН'!$F$13</f>
        <v>0</v>
      </c>
      <c r="C300" s="36">
        <f>SUMIFS(СВЦЭМ!$I$34:$I$777,СВЦЭМ!$A$34:$A$777,$A300,СВЦЭМ!$B$33:$B$776,C$296)+'СЕТ СН'!$F$13</f>
        <v>0</v>
      </c>
      <c r="D300" s="36">
        <f>SUMIFS(СВЦЭМ!$I$34:$I$777,СВЦЭМ!$A$34:$A$777,$A300,СВЦЭМ!$B$33:$B$776,D$296)+'СЕТ СН'!$F$13</f>
        <v>0</v>
      </c>
      <c r="E300" s="36">
        <f>SUMIFS(СВЦЭМ!$I$34:$I$777,СВЦЭМ!$A$34:$A$777,$A300,СВЦЭМ!$B$33:$B$776,E$296)+'СЕТ СН'!$F$13</f>
        <v>0</v>
      </c>
      <c r="F300" s="36">
        <f>SUMIFS(СВЦЭМ!$I$34:$I$777,СВЦЭМ!$A$34:$A$777,$A300,СВЦЭМ!$B$33:$B$776,F$296)+'СЕТ СН'!$F$13</f>
        <v>0</v>
      </c>
      <c r="G300" s="36">
        <f>SUMIFS(СВЦЭМ!$I$34:$I$777,СВЦЭМ!$A$34:$A$777,$A300,СВЦЭМ!$B$33:$B$776,G$296)+'СЕТ СН'!$F$13</f>
        <v>0</v>
      </c>
      <c r="H300" s="36">
        <f>SUMIFS(СВЦЭМ!$I$34:$I$777,СВЦЭМ!$A$34:$A$777,$A300,СВЦЭМ!$B$33:$B$776,H$296)+'СЕТ СН'!$F$13</f>
        <v>0</v>
      </c>
      <c r="I300" s="36">
        <f>SUMIFS(СВЦЭМ!$I$34:$I$777,СВЦЭМ!$A$34:$A$777,$A300,СВЦЭМ!$B$33:$B$776,I$296)+'СЕТ СН'!$F$13</f>
        <v>0</v>
      </c>
      <c r="J300" s="36">
        <f>SUMIFS(СВЦЭМ!$I$34:$I$777,СВЦЭМ!$A$34:$A$777,$A300,СВЦЭМ!$B$33:$B$776,J$296)+'СЕТ СН'!$F$13</f>
        <v>0</v>
      </c>
      <c r="K300" s="36">
        <f>SUMIFS(СВЦЭМ!$I$34:$I$777,СВЦЭМ!$A$34:$A$777,$A300,СВЦЭМ!$B$33:$B$776,K$296)+'СЕТ СН'!$F$13</f>
        <v>0</v>
      </c>
      <c r="L300" s="36">
        <f>SUMIFS(СВЦЭМ!$I$34:$I$777,СВЦЭМ!$A$34:$A$777,$A300,СВЦЭМ!$B$33:$B$776,L$296)+'СЕТ СН'!$F$13</f>
        <v>0</v>
      </c>
      <c r="M300" s="36">
        <f>SUMIFS(СВЦЭМ!$I$34:$I$777,СВЦЭМ!$A$34:$A$777,$A300,СВЦЭМ!$B$33:$B$776,M$296)+'СЕТ СН'!$F$13</f>
        <v>0</v>
      </c>
      <c r="N300" s="36">
        <f>SUMIFS(СВЦЭМ!$I$34:$I$777,СВЦЭМ!$A$34:$A$777,$A300,СВЦЭМ!$B$33:$B$776,N$296)+'СЕТ СН'!$F$13</f>
        <v>0</v>
      </c>
      <c r="O300" s="36">
        <f>SUMIFS(СВЦЭМ!$I$34:$I$777,СВЦЭМ!$A$34:$A$777,$A300,СВЦЭМ!$B$33:$B$776,O$296)+'СЕТ СН'!$F$13</f>
        <v>0</v>
      </c>
      <c r="P300" s="36">
        <f>SUMIFS(СВЦЭМ!$I$34:$I$777,СВЦЭМ!$A$34:$A$777,$A300,СВЦЭМ!$B$33:$B$776,P$296)+'СЕТ СН'!$F$13</f>
        <v>0</v>
      </c>
      <c r="Q300" s="36">
        <f>SUMIFS(СВЦЭМ!$I$34:$I$777,СВЦЭМ!$A$34:$A$777,$A300,СВЦЭМ!$B$33:$B$776,Q$296)+'СЕТ СН'!$F$13</f>
        <v>0</v>
      </c>
      <c r="R300" s="36">
        <f>SUMIFS(СВЦЭМ!$I$34:$I$777,СВЦЭМ!$A$34:$A$777,$A300,СВЦЭМ!$B$33:$B$776,R$296)+'СЕТ СН'!$F$13</f>
        <v>0</v>
      </c>
      <c r="S300" s="36">
        <f>SUMIFS(СВЦЭМ!$I$34:$I$777,СВЦЭМ!$A$34:$A$777,$A300,СВЦЭМ!$B$33:$B$776,S$296)+'СЕТ СН'!$F$13</f>
        <v>0</v>
      </c>
      <c r="T300" s="36">
        <f>SUMIFS(СВЦЭМ!$I$34:$I$777,СВЦЭМ!$A$34:$A$777,$A300,СВЦЭМ!$B$33:$B$776,T$296)+'СЕТ СН'!$F$13</f>
        <v>0</v>
      </c>
      <c r="U300" s="36">
        <f>SUMIFS(СВЦЭМ!$I$34:$I$777,СВЦЭМ!$A$34:$A$777,$A300,СВЦЭМ!$B$33:$B$776,U$296)+'СЕТ СН'!$F$13</f>
        <v>0</v>
      </c>
      <c r="V300" s="36">
        <f>SUMIFS(СВЦЭМ!$I$34:$I$777,СВЦЭМ!$A$34:$A$777,$A300,СВЦЭМ!$B$33:$B$776,V$296)+'СЕТ СН'!$F$13</f>
        <v>0</v>
      </c>
      <c r="W300" s="36">
        <f>SUMIFS(СВЦЭМ!$I$34:$I$777,СВЦЭМ!$A$34:$A$777,$A300,СВЦЭМ!$B$33:$B$776,W$296)+'СЕТ СН'!$F$13</f>
        <v>0</v>
      </c>
      <c r="X300" s="36">
        <f>SUMIFS(СВЦЭМ!$I$34:$I$777,СВЦЭМ!$A$34:$A$777,$A300,СВЦЭМ!$B$33:$B$776,X$296)+'СЕТ СН'!$F$13</f>
        <v>0</v>
      </c>
      <c r="Y300" s="36">
        <f>SUMIFS(СВЦЭМ!$I$34:$I$777,СВЦЭМ!$A$34:$A$777,$A300,СВЦЭМ!$B$33:$B$776,Y$296)+'СЕТ СН'!$F$13</f>
        <v>0</v>
      </c>
    </row>
    <row r="301" spans="1:27" ht="15.75" hidden="1" x14ac:dyDescent="0.2">
      <c r="A301" s="35">
        <f t="shared" si="8"/>
        <v>43713</v>
      </c>
      <c r="B301" s="36">
        <f>SUMIFS(СВЦЭМ!$I$34:$I$777,СВЦЭМ!$A$34:$A$777,$A301,СВЦЭМ!$B$33:$B$776,B$296)+'СЕТ СН'!$F$13</f>
        <v>0</v>
      </c>
      <c r="C301" s="36">
        <f>SUMIFS(СВЦЭМ!$I$34:$I$777,СВЦЭМ!$A$34:$A$777,$A301,СВЦЭМ!$B$33:$B$776,C$296)+'СЕТ СН'!$F$13</f>
        <v>0</v>
      </c>
      <c r="D301" s="36">
        <f>SUMIFS(СВЦЭМ!$I$34:$I$777,СВЦЭМ!$A$34:$A$777,$A301,СВЦЭМ!$B$33:$B$776,D$296)+'СЕТ СН'!$F$13</f>
        <v>0</v>
      </c>
      <c r="E301" s="36">
        <f>SUMIFS(СВЦЭМ!$I$34:$I$777,СВЦЭМ!$A$34:$A$777,$A301,СВЦЭМ!$B$33:$B$776,E$296)+'СЕТ СН'!$F$13</f>
        <v>0</v>
      </c>
      <c r="F301" s="36">
        <f>SUMIFS(СВЦЭМ!$I$34:$I$777,СВЦЭМ!$A$34:$A$777,$A301,СВЦЭМ!$B$33:$B$776,F$296)+'СЕТ СН'!$F$13</f>
        <v>0</v>
      </c>
      <c r="G301" s="36">
        <f>SUMIFS(СВЦЭМ!$I$34:$I$777,СВЦЭМ!$A$34:$A$777,$A301,СВЦЭМ!$B$33:$B$776,G$296)+'СЕТ СН'!$F$13</f>
        <v>0</v>
      </c>
      <c r="H301" s="36">
        <f>SUMIFS(СВЦЭМ!$I$34:$I$777,СВЦЭМ!$A$34:$A$777,$A301,СВЦЭМ!$B$33:$B$776,H$296)+'СЕТ СН'!$F$13</f>
        <v>0</v>
      </c>
      <c r="I301" s="36">
        <f>SUMIFS(СВЦЭМ!$I$34:$I$777,СВЦЭМ!$A$34:$A$777,$A301,СВЦЭМ!$B$33:$B$776,I$296)+'СЕТ СН'!$F$13</f>
        <v>0</v>
      </c>
      <c r="J301" s="36">
        <f>SUMIFS(СВЦЭМ!$I$34:$I$777,СВЦЭМ!$A$34:$A$777,$A301,СВЦЭМ!$B$33:$B$776,J$296)+'СЕТ СН'!$F$13</f>
        <v>0</v>
      </c>
      <c r="K301" s="36">
        <f>SUMIFS(СВЦЭМ!$I$34:$I$777,СВЦЭМ!$A$34:$A$777,$A301,СВЦЭМ!$B$33:$B$776,K$296)+'СЕТ СН'!$F$13</f>
        <v>0</v>
      </c>
      <c r="L301" s="36">
        <f>SUMIFS(СВЦЭМ!$I$34:$I$777,СВЦЭМ!$A$34:$A$777,$A301,СВЦЭМ!$B$33:$B$776,L$296)+'СЕТ СН'!$F$13</f>
        <v>0</v>
      </c>
      <c r="M301" s="36">
        <f>SUMIFS(СВЦЭМ!$I$34:$I$777,СВЦЭМ!$A$34:$A$777,$A301,СВЦЭМ!$B$33:$B$776,M$296)+'СЕТ СН'!$F$13</f>
        <v>0</v>
      </c>
      <c r="N301" s="36">
        <f>SUMIFS(СВЦЭМ!$I$34:$I$777,СВЦЭМ!$A$34:$A$777,$A301,СВЦЭМ!$B$33:$B$776,N$296)+'СЕТ СН'!$F$13</f>
        <v>0</v>
      </c>
      <c r="O301" s="36">
        <f>SUMIFS(СВЦЭМ!$I$34:$I$777,СВЦЭМ!$A$34:$A$777,$A301,СВЦЭМ!$B$33:$B$776,O$296)+'СЕТ СН'!$F$13</f>
        <v>0</v>
      </c>
      <c r="P301" s="36">
        <f>SUMIFS(СВЦЭМ!$I$34:$I$777,СВЦЭМ!$A$34:$A$777,$A301,СВЦЭМ!$B$33:$B$776,P$296)+'СЕТ СН'!$F$13</f>
        <v>0</v>
      </c>
      <c r="Q301" s="36">
        <f>SUMIFS(СВЦЭМ!$I$34:$I$777,СВЦЭМ!$A$34:$A$777,$A301,СВЦЭМ!$B$33:$B$776,Q$296)+'СЕТ СН'!$F$13</f>
        <v>0</v>
      </c>
      <c r="R301" s="36">
        <f>SUMIFS(СВЦЭМ!$I$34:$I$777,СВЦЭМ!$A$34:$A$777,$A301,СВЦЭМ!$B$33:$B$776,R$296)+'СЕТ СН'!$F$13</f>
        <v>0</v>
      </c>
      <c r="S301" s="36">
        <f>SUMIFS(СВЦЭМ!$I$34:$I$777,СВЦЭМ!$A$34:$A$777,$A301,СВЦЭМ!$B$33:$B$776,S$296)+'СЕТ СН'!$F$13</f>
        <v>0</v>
      </c>
      <c r="T301" s="36">
        <f>SUMIFS(СВЦЭМ!$I$34:$I$777,СВЦЭМ!$A$34:$A$777,$A301,СВЦЭМ!$B$33:$B$776,T$296)+'СЕТ СН'!$F$13</f>
        <v>0</v>
      </c>
      <c r="U301" s="36">
        <f>SUMIFS(СВЦЭМ!$I$34:$I$777,СВЦЭМ!$A$34:$A$777,$A301,СВЦЭМ!$B$33:$B$776,U$296)+'СЕТ СН'!$F$13</f>
        <v>0</v>
      </c>
      <c r="V301" s="36">
        <f>SUMIFS(СВЦЭМ!$I$34:$I$777,СВЦЭМ!$A$34:$A$777,$A301,СВЦЭМ!$B$33:$B$776,V$296)+'СЕТ СН'!$F$13</f>
        <v>0</v>
      </c>
      <c r="W301" s="36">
        <f>SUMIFS(СВЦЭМ!$I$34:$I$777,СВЦЭМ!$A$34:$A$777,$A301,СВЦЭМ!$B$33:$B$776,W$296)+'СЕТ СН'!$F$13</f>
        <v>0</v>
      </c>
      <c r="X301" s="36">
        <f>SUMIFS(СВЦЭМ!$I$34:$I$777,СВЦЭМ!$A$34:$A$777,$A301,СВЦЭМ!$B$33:$B$776,X$296)+'СЕТ СН'!$F$13</f>
        <v>0</v>
      </c>
      <c r="Y301" s="36">
        <f>SUMIFS(СВЦЭМ!$I$34:$I$777,СВЦЭМ!$A$34:$A$777,$A301,СВЦЭМ!$B$33:$B$776,Y$296)+'СЕТ СН'!$F$13</f>
        <v>0</v>
      </c>
    </row>
    <row r="302" spans="1:27" ht="15.75" hidden="1" x14ac:dyDescent="0.2">
      <c r="A302" s="35">
        <f t="shared" si="8"/>
        <v>43714</v>
      </c>
      <c r="B302" s="36">
        <f>SUMIFS(СВЦЭМ!$I$34:$I$777,СВЦЭМ!$A$34:$A$777,$A302,СВЦЭМ!$B$33:$B$776,B$296)+'СЕТ СН'!$F$13</f>
        <v>0</v>
      </c>
      <c r="C302" s="36">
        <f>SUMIFS(СВЦЭМ!$I$34:$I$777,СВЦЭМ!$A$34:$A$777,$A302,СВЦЭМ!$B$33:$B$776,C$296)+'СЕТ СН'!$F$13</f>
        <v>0</v>
      </c>
      <c r="D302" s="36">
        <f>SUMIFS(СВЦЭМ!$I$34:$I$777,СВЦЭМ!$A$34:$A$777,$A302,СВЦЭМ!$B$33:$B$776,D$296)+'СЕТ СН'!$F$13</f>
        <v>0</v>
      </c>
      <c r="E302" s="36">
        <f>SUMIFS(СВЦЭМ!$I$34:$I$777,СВЦЭМ!$A$34:$A$777,$A302,СВЦЭМ!$B$33:$B$776,E$296)+'СЕТ СН'!$F$13</f>
        <v>0</v>
      </c>
      <c r="F302" s="36">
        <f>SUMIFS(СВЦЭМ!$I$34:$I$777,СВЦЭМ!$A$34:$A$777,$A302,СВЦЭМ!$B$33:$B$776,F$296)+'СЕТ СН'!$F$13</f>
        <v>0</v>
      </c>
      <c r="G302" s="36">
        <f>SUMIFS(СВЦЭМ!$I$34:$I$777,СВЦЭМ!$A$34:$A$777,$A302,СВЦЭМ!$B$33:$B$776,G$296)+'СЕТ СН'!$F$13</f>
        <v>0</v>
      </c>
      <c r="H302" s="36">
        <f>SUMIFS(СВЦЭМ!$I$34:$I$777,СВЦЭМ!$A$34:$A$777,$A302,СВЦЭМ!$B$33:$B$776,H$296)+'СЕТ СН'!$F$13</f>
        <v>0</v>
      </c>
      <c r="I302" s="36">
        <f>SUMIFS(СВЦЭМ!$I$34:$I$777,СВЦЭМ!$A$34:$A$777,$A302,СВЦЭМ!$B$33:$B$776,I$296)+'СЕТ СН'!$F$13</f>
        <v>0</v>
      </c>
      <c r="J302" s="36">
        <f>SUMIFS(СВЦЭМ!$I$34:$I$777,СВЦЭМ!$A$34:$A$777,$A302,СВЦЭМ!$B$33:$B$776,J$296)+'СЕТ СН'!$F$13</f>
        <v>0</v>
      </c>
      <c r="K302" s="36">
        <f>SUMIFS(СВЦЭМ!$I$34:$I$777,СВЦЭМ!$A$34:$A$777,$A302,СВЦЭМ!$B$33:$B$776,K$296)+'СЕТ СН'!$F$13</f>
        <v>0</v>
      </c>
      <c r="L302" s="36">
        <f>SUMIFS(СВЦЭМ!$I$34:$I$777,СВЦЭМ!$A$34:$A$777,$A302,СВЦЭМ!$B$33:$B$776,L$296)+'СЕТ СН'!$F$13</f>
        <v>0</v>
      </c>
      <c r="M302" s="36">
        <f>SUMIFS(СВЦЭМ!$I$34:$I$777,СВЦЭМ!$A$34:$A$777,$A302,СВЦЭМ!$B$33:$B$776,M$296)+'СЕТ СН'!$F$13</f>
        <v>0</v>
      </c>
      <c r="N302" s="36">
        <f>SUMIFS(СВЦЭМ!$I$34:$I$777,СВЦЭМ!$A$34:$A$777,$A302,СВЦЭМ!$B$33:$B$776,N$296)+'СЕТ СН'!$F$13</f>
        <v>0</v>
      </c>
      <c r="O302" s="36">
        <f>SUMIFS(СВЦЭМ!$I$34:$I$777,СВЦЭМ!$A$34:$A$777,$A302,СВЦЭМ!$B$33:$B$776,O$296)+'СЕТ СН'!$F$13</f>
        <v>0</v>
      </c>
      <c r="P302" s="36">
        <f>SUMIFS(СВЦЭМ!$I$34:$I$777,СВЦЭМ!$A$34:$A$777,$A302,СВЦЭМ!$B$33:$B$776,P$296)+'СЕТ СН'!$F$13</f>
        <v>0</v>
      </c>
      <c r="Q302" s="36">
        <f>SUMIFS(СВЦЭМ!$I$34:$I$777,СВЦЭМ!$A$34:$A$777,$A302,СВЦЭМ!$B$33:$B$776,Q$296)+'СЕТ СН'!$F$13</f>
        <v>0</v>
      </c>
      <c r="R302" s="36">
        <f>SUMIFS(СВЦЭМ!$I$34:$I$777,СВЦЭМ!$A$34:$A$777,$A302,СВЦЭМ!$B$33:$B$776,R$296)+'СЕТ СН'!$F$13</f>
        <v>0</v>
      </c>
      <c r="S302" s="36">
        <f>SUMIFS(СВЦЭМ!$I$34:$I$777,СВЦЭМ!$A$34:$A$777,$A302,СВЦЭМ!$B$33:$B$776,S$296)+'СЕТ СН'!$F$13</f>
        <v>0</v>
      </c>
      <c r="T302" s="36">
        <f>SUMIFS(СВЦЭМ!$I$34:$I$777,СВЦЭМ!$A$34:$A$777,$A302,СВЦЭМ!$B$33:$B$776,T$296)+'СЕТ СН'!$F$13</f>
        <v>0</v>
      </c>
      <c r="U302" s="36">
        <f>SUMIFS(СВЦЭМ!$I$34:$I$777,СВЦЭМ!$A$34:$A$777,$A302,СВЦЭМ!$B$33:$B$776,U$296)+'СЕТ СН'!$F$13</f>
        <v>0</v>
      </c>
      <c r="V302" s="36">
        <f>SUMIFS(СВЦЭМ!$I$34:$I$777,СВЦЭМ!$A$34:$A$777,$A302,СВЦЭМ!$B$33:$B$776,V$296)+'СЕТ СН'!$F$13</f>
        <v>0</v>
      </c>
      <c r="W302" s="36">
        <f>SUMIFS(СВЦЭМ!$I$34:$I$777,СВЦЭМ!$A$34:$A$777,$A302,СВЦЭМ!$B$33:$B$776,W$296)+'СЕТ СН'!$F$13</f>
        <v>0</v>
      </c>
      <c r="X302" s="36">
        <f>SUMIFS(СВЦЭМ!$I$34:$I$777,СВЦЭМ!$A$34:$A$777,$A302,СВЦЭМ!$B$33:$B$776,X$296)+'СЕТ СН'!$F$13</f>
        <v>0</v>
      </c>
      <c r="Y302" s="36">
        <f>SUMIFS(СВЦЭМ!$I$34:$I$777,СВЦЭМ!$A$34:$A$777,$A302,СВЦЭМ!$B$33:$B$776,Y$296)+'СЕТ СН'!$F$13</f>
        <v>0</v>
      </c>
    </row>
    <row r="303" spans="1:27" ht="15.75" hidden="1" x14ac:dyDescent="0.2">
      <c r="A303" s="35">
        <f t="shared" si="8"/>
        <v>43715</v>
      </c>
      <c r="B303" s="36">
        <f>SUMIFS(СВЦЭМ!$I$34:$I$777,СВЦЭМ!$A$34:$A$777,$A303,СВЦЭМ!$B$33:$B$776,B$296)+'СЕТ СН'!$F$13</f>
        <v>0</v>
      </c>
      <c r="C303" s="36">
        <f>SUMIFS(СВЦЭМ!$I$34:$I$777,СВЦЭМ!$A$34:$A$777,$A303,СВЦЭМ!$B$33:$B$776,C$296)+'СЕТ СН'!$F$13</f>
        <v>0</v>
      </c>
      <c r="D303" s="36">
        <f>SUMIFS(СВЦЭМ!$I$34:$I$777,СВЦЭМ!$A$34:$A$777,$A303,СВЦЭМ!$B$33:$B$776,D$296)+'СЕТ СН'!$F$13</f>
        <v>0</v>
      </c>
      <c r="E303" s="36">
        <f>SUMIFS(СВЦЭМ!$I$34:$I$777,СВЦЭМ!$A$34:$A$777,$A303,СВЦЭМ!$B$33:$B$776,E$296)+'СЕТ СН'!$F$13</f>
        <v>0</v>
      </c>
      <c r="F303" s="36">
        <f>SUMIFS(СВЦЭМ!$I$34:$I$777,СВЦЭМ!$A$34:$A$777,$A303,СВЦЭМ!$B$33:$B$776,F$296)+'СЕТ СН'!$F$13</f>
        <v>0</v>
      </c>
      <c r="G303" s="36">
        <f>SUMIFS(СВЦЭМ!$I$34:$I$777,СВЦЭМ!$A$34:$A$777,$A303,СВЦЭМ!$B$33:$B$776,G$296)+'СЕТ СН'!$F$13</f>
        <v>0</v>
      </c>
      <c r="H303" s="36">
        <f>SUMIFS(СВЦЭМ!$I$34:$I$777,СВЦЭМ!$A$34:$A$777,$A303,СВЦЭМ!$B$33:$B$776,H$296)+'СЕТ СН'!$F$13</f>
        <v>0</v>
      </c>
      <c r="I303" s="36">
        <f>SUMIFS(СВЦЭМ!$I$34:$I$777,СВЦЭМ!$A$34:$A$777,$A303,СВЦЭМ!$B$33:$B$776,I$296)+'СЕТ СН'!$F$13</f>
        <v>0</v>
      </c>
      <c r="J303" s="36">
        <f>SUMIFS(СВЦЭМ!$I$34:$I$777,СВЦЭМ!$A$34:$A$777,$A303,СВЦЭМ!$B$33:$B$776,J$296)+'СЕТ СН'!$F$13</f>
        <v>0</v>
      </c>
      <c r="K303" s="36">
        <f>SUMIFS(СВЦЭМ!$I$34:$I$777,СВЦЭМ!$A$34:$A$777,$A303,СВЦЭМ!$B$33:$B$776,K$296)+'СЕТ СН'!$F$13</f>
        <v>0</v>
      </c>
      <c r="L303" s="36">
        <f>SUMIFS(СВЦЭМ!$I$34:$I$777,СВЦЭМ!$A$34:$A$777,$A303,СВЦЭМ!$B$33:$B$776,L$296)+'СЕТ СН'!$F$13</f>
        <v>0</v>
      </c>
      <c r="M303" s="36">
        <f>SUMIFS(СВЦЭМ!$I$34:$I$777,СВЦЭМ!$A$34:$A$777,$A303,СВЦЭМ!$B$33:$B$776,M$296)+'СЕТ СН'!$F$13</f>
        <v>0</v>
      </c>
      <c r="N303" s="36">
        <f>SUMIFS(СВЦЭМ!$I$34:$I$777,СВЦЭМ!$A$34:$A$777,$A303,СВЦЭМ!$B$33:$B$776,N$296)+'СЕТ СН'!$F$13</f>
        <v>0</v>
      </c>
      <c r="O303" s="36">
        <f>SUMIFS(СВЦЭМ!$I$34:$I$777,СВЦЭМ!$A$34:$A$777,$A303,СВЦЭМ!$B$33:$B$776,O$296)+'СЕТ СН'!$F$13</f>
        <v>0</v>
      </c>
      <c r="P303" s="36">
        <f>SUMIFS(СВЦЭМ!$I$34:$I$777,СВЦЭМ!$A$34:$A$777,$A303,СВЦЭМ!$B$33:$B$776,P$296)+'СЕТ СН'!$F$13</f>
        <v>0</v>
      </c>
      <c r="Q303" s="36">
        <f>SUMIFS(СВЦЭМ!$I$34:$I$777,СВЦЭМ!$A$34:$A$777,$A303,СВЦЭМ!$B$33:$B$776,Q$296)+'СЕТ СН'!$F$13</f>
        <v>0</v>
      </c>
      <c r="R303" s="36">
        <f>SUMIFS(СВЦЭМ!$I$34:$I$777,СВЦЭМ!$A$34:$A$777,$A303,СВЦЭМ!$B$33:$B$776,R$296)+'СЕТ СН'!$F$13</f>
        <v>0</v>
      </c>
      <c r="S303" s="36">
        <f>SUMIFS(СВЦЭМ!$I$34:$I$777,СВЦЭМ!$A$34:$A$777,$A303,СВЦЭМ!$B$33:$B$776,S$296)+'СЕТ СН'!$F$13</f>
        <v>0</v>
      </c>
      <c r="T303" s="36">
        <f>SUMIFS(СВЦЭМ!$I$34:$I$777,СВЦЭМ!$A$34:$A$777,$A303,СВЦЭМ!$B$33:$B$776,T$296)+'СЕТ СН'!$F$13</f>
        <v>0</v>
      </c>
      <c r="U303" s="36">
        <f>SUMIFS(СВЦЭМ!$I$34:$I$777,СВЦЭМ!$A$34:$A$777,$A303,СВЦЭМ!$B$33:$B$776,U$296)+'СЕТ СН'!$F$13</f>
        <v>0</v>
      </c>
      <c r="V303" s="36">
        <f>SUMIFS(СВЦЭМ!$I$34:$I$777,СВЦЭМ!$A$34:$A$777,$A303,СВЦЭМ!$B$33:$B$776,V$296)+'СЕТ СН'!$F$13</f>
        <v>0</v>
      </c>
      <c r="W303" s="36">
        <f>SUMIFS(СВЦЭМ!$I$34:$I$777,СВЦЭМ!$A$34:$A$777,$A303,СВЦЭМ!$B$33:$B$776,W$296)+'СЕТ СН'!$F$13</f>
        <v>0</v>
      </c>
      <c r="X303" s="36">
        <f>SUMIFS(СВЦЭМ!$I$34:$I$777,СВЦЭМ!$A$34:$A$777,$A303,СВЦЭМ!$B$33:$B$776,X$296)+'СЕТ СН'!$F$13</f>
        <v>0</v>
      </c>
      <c r="Y303" s="36">
        <f>SUMIFS(СВЦЭМ!$I$34:$I$777,СВЦЭМ!$A$34:$A$777,$A303,СВЦЭМ!$B$33:$B$776,Y$296)+'СЕТ СН'!$F$13</f>
        <v>0</v>
      </c>
    </row>
    <row r="304" spans="1:27" ht="15.75" hidden="1" x14ac:dyDescent="0.2">
      <c r="A304" s="35">
        <f t="shared" si="8"/>
        <v>43716</v>
      </c>
      <c r="B304" s="36">
        <f>SUMIFS(СВЦЭМ!$I$34:$I$777,СВЦЭМ!$A$34:$A$777,$A304,СВЦЭМ!$B$33:$B$776,B$296)+'СЕТ СН'!$F$13</f>
        <v>0</v>
      </c>
      <c r="C304" s="36">
        <f>SUMIFS(СВЦЭМ!$I$34:$I$777,СВЦЭМ!$A$34:$A$777,$A304,СВЦЭМ!$B$33:$B$776,C$296)+'СЕТ СН'!$F$13</f>
        <v>0</v>
      </c>
      <c r="D304" s="36">
        <f>SUMIFS(СВЦЭМ!$I$34:$I$777,СВЦЭМ!$A$34:$A$777,$A304,СВЦЭМ!$B$33:$B$776,D$296)+'СЕТ СН'!$F$13</f>
        <v>0</v>
      </c>
      <c r="E304" s="36">
        <f>SUMIFS(СВЦЭМ!$I$34:$I$777,СВЦЭМ!$A$34:$A$777,$A304,СВЦЭМ!$B$33:$B$776,E$296)+'СЕТ СН'!$F$13</f>
        <v>0</v>
      </c>
      <c r="F304" s="36">
        <f>SUMIFS(СВЦЭМ!$I$34:$I$777,СВЦЭМ!$A$34:$A$777,$A304,СВЦЭМ!$B$33:$B$776,F$296)+'СЕТ СН'!$F$13</f>
        <v>0</v>
      </c>
      <c r="G304" s="36">
        <f>SUMIFS(СВЦЭМ!$I$34:$I$777,СВЦЭМ!$A$34:$A$777,$A304,СВЦЭМ!$B$33:$B$776,G$296)+'СЕТ СН'!$F$13</f>
        <v>0</v>
      </c>
      <c r="H304" s="36">
        <f>SUMIFS(СВЦЭМ!$I$34:$I$777,СВЦЭМ!$A$34:$A$777,$A304,СВЦЭМ!$B$33:$B$776,H$296)+'СЕТ СН'!$F$13</f>
        <v>0</v>
      </c>
      <c r="I304" s="36">
        <f>SUMIFS(СВЦЭМ!$I$34:$I$777,СВЦЭМ!$A$34:$A$777,$A304,СВЦЭМ!$B$33:$B$776,I$296)+'СЕТ СН'!$F$13</f>
        <v>0</v>
      </c>
      <c r="J304" s="36">
        <f>SUMIFS(СВЦЭМ!$I$34:$I$777,СВЦЭМ!$A$34:$A$777,$A304,СВЦЭМ!$B$33:$B$776,J$296)+'СЕТ СН'!$F$13</f>
        <v>0</v>
      </c>
      <c r="K304" s="36">
        <f>SUMIFS(СВЦЭМ!$I$34:$I$777,СВЦЭМ!$A$34:$A$777,$A304,СВЦЭМ!$B$33:$B$776,K$296)+'СЕТ СН'!$F$13</f>
        <v>0</v>
      </c>
      <c r="L304" s="36">
        <f>SUMIFS(СВЦЭМ!$I$34:$I$777,СВЦЭМ!$A$34:$A$777,$A304,СВЦЭМ!$B$33:$B$776,L$296)+'СЕТ СН'!$F$13</f>
        <v>0</v>
      </c>
      <c r="M304" s="36">
        <f>SUMIFS(СВЦЭМ!$I$34:$I$777,СВЦЭМ!$A$34:$A$777,$A304,СВЦЭМ!$B$33:$B$776,M$296)+'СЕТ СН'!$F$13</f>
        <v>0</v>
      </c>
      <c r="N304" s="36">
        <f>SUMIFS(СВЦЭМ!$I$34:$I$777,СВЦЭМ!$A$34:$A$777,$A304,СВЦЭМ!$B$33:$B$776,N$296)+'СЕТ СН'!$F$13</f>
        <v>0</v>
      </c>
      <c r="O304" s="36">
        <f>SUMIFS(СВЦЭМ!$I$34:$I$777,СВЦЭМ!$A$34:$A$777,$A304,СВЦЭМ!$B$33:$B$776,O$296)+'СЕТ СН'!$F$13</f>
        <v>0</v>
      </c>
      <c r="P304" s="36">
        <f>SUMIFS(СВЦЭМ!$I$34:$I$777,СВЦЭМ!$A$34:$A$777,$A304,СВЦЭМ!$B$33:$B$776,P$296)+'СЕТ СН'!$F$13</f>
        <v>0</v>
      </c>
      <c r="Q304" s="36">
        <f>SUMIFS(СВЦЭМ!$I$34:$I$777,СВЦЭМ!$A$34:$A$777,$A304,СВЦЭМ!$B$33:$B$776,Q$296)+'СЕТ СН'!$F$13</f>
        <v>0</v>
      </c>
      <c r="R304" s="36">
        <f>SUMIFS(СВЦЭМ!$I$34:$I$777,СВЦЭМ!$A$34:$A$777,$A304,СВЦЭМ!$B$33:$B$776,R$296)+'СЕТ СН'!$F$13</f>
        <v>0</v>
      </c>
      <c r="S304" s="36">
        <f>SUMIFS(СВЦЭМ!$I$34:$I$777,СВЦЭМ!$A$34:$A$777,$A304,СВЦЭМ!$B$33:$B$776,S$296)+'СЕТ СН'!$F$13</f>
        <v>0</v>
      </c>
      <c r="T304" s="36">
        <f>SUMIFS(СВЦЭМ!$I$34:$I$777,СВЦЭМ!$A$34:$A$777,$A304,СВЦЭМ!$B$33:$B$776,T$296)+'СЕТ СН'!$F$13</f>
        <v>0</v>
      </c>
      <c r="U304" s="36">
        <f>SUMIFS(СВЦЭМ!$I$34:$I$777,СВЦЭМ!$A$34:$A$777,$A304,СВЦЭМ!$B$33:$B$776,U$296)+'СЕТ СН'!$F$13</f>
        <v>0</v>
      </c>
      <c r="V304" s="36">
        <f>SUMIFS(СВЦЭМ!$I$34:$I$777,СВЦЭМ!$A$34:$A$777,$A304,СВЦЭМ!$B$33:$B$776,V$296)+'СЕТ СН'!$F$13</f>
        <v>0</v>
      </c>
      <c r="W304" s="36">
        <f>SUMIFS(СВЦЭМ!$I$34:$I$777,СВЦЭМ!$A$34:$A$777,$A304,СВЦЭМ!$B$33:$B$776,W$296)+'СЕТ СН'!$F$13</f>
        <v>0</v>
      </c>
      <c r="X304" s="36">
        <f>SUMIFS(СВЦЭМ!$I$34:$I$777,СВЦЭМ!$A$34:$A$777,$A304,СВЦЭМ!$B$33:$B$776,X$296)+'СЕТ СН'!$F$13</f>
        <v>0</v>
      </c>
      <c r="Y304" s="36">
        <f>SUMIFS(СВЦЭМ!$I$34:$I$777,СВЦЭМ!$A$34:$A$777,$A304,СВЦЭМ!$B$33:$B$776,Y$296)+'СЕТ СН'!$F$13</f>
        <v>0</v>
      </c>
    </row>
    <row r="305" spans="1:25" ht="15.75" hidden="1" x14ac:dyDescent="0.2">
      <c r="A305" s="35">
        <f t="shared" si="8"/>
        <v>43717</v>
      </c>
      <c r="B305" s="36">
        <f>SUMIFS(СВЦЭМ!$I$34:$I$777,СВЦЭМ!$A$34:$A$777,$A305,СВЦЭМ!$B$33:$B$776,B$296)+'СЕТ СН'!$F$13</f>
        <v>0</v>
      </c>
      <c r="C305" s="36">
        <f>SUMIFS(СВЦЭМ!$I$34:$I$777,СВЦЭМ!$A$34:$A$777,$A305,СВЦЭМ!$B$33:$B$776,C$296)+'СЕТ СН'!$F$13</f>
        <v>0</v>
      </c>
      <c r="D305" s="36">
        <f>SUMIFS(СВЦЭМ!$I$34:$I$777,СВЦЭМ!$A$34:$A$777,$A305,СВЦЭМ!$B$33:$B$776,D$296)+'СЕТ СН'!$F$13</f>
        <v>0</v>
      </c>
      <c r="E305" s="36">
        <f>SUMIFS(СВЦЭМ!$I$34:$I$777,СВЦЭМ!$A$34:$A$777,$A305,СВЦЭМ!$B$33:$B$776,E$296)+'СЕТ СН'!$F$13</f>
        <v>0</v>
      </c>
      <c r="F305" s="36">
        <f>SUMIFS(СВЦЭМ!$I$34:$I$777,СВЦЭМ!$A$34:$A$777,$A305,СВЦЭМ!$B$33:$B$776,F$296)+'СЕТ СН'!$F$13</f>
        <v>0</v>
      </c>
      <c r="G305" s="36">
        <f>SUMIFS(СВЦЭМ!$I$34:$I$777,СВЦЭМ!$A$34:$A$777,$A305,СВЦЭМ!$B$33:$B$776,G$296)+'СЕТ СН'!$F$13</f>
        <v>0</v>
      </c>
      <c r="H305" s="36">
        <f>SUMIFS(СВЦЭМ!$I$34:$I$777,СВЦЭМ!$A$34:$A$777,$A305,СВЦЭМ!$B$33:$B$776,H$296)+'СЕТ СН'!$F$13</f>
        <v>0</v>
      </c>
      <c r="I305" s="36">
        <f>SUMIFS(СВЦЭМ!$I$34:$I$777,СВЦЭМ!$A$34:$A$777,$A305,СВЦЭМ!$B$33:$B$776,I$296)+'СЕТ СН'!$F$13</f>
        <v>0</v>
      </c>
      <c r="J305" s="36">
        <f>SUMIFS(СВЦЭМ!$I$34:$I$777,СВЦЭМ!$A$34:$A$777,$A305,СВЦЭМ!$B$33:$B$776,J$296)+'СЕТ СН'!$F$13</f>
        <v>0</v>
      </c>
      <c r="K305" s="36">
        <f>SUMIFS(СВЦЭМ!$I$34:$I$777,СВЦЭМ!$A$34:$A$777,$A305,СВЦЭМ!$B$33:$B$776,K$296)+'СЕТ СН'!$F$13</f>
        <v>0</v>
      </c>
      <c r="L305" s="36">
        <f>SUMIFS(СВЦЭМ!$I$34:$I$777,СВЦЭМ!$A$34:$A$777,$A305,СВЦЭМ!$B$33:$B$776,L$296)+'СЕТ СН'!$F$13</f>
        <v>0</v>
      </c>
      <c r="M305" s="36">
        <f>SUMIFS(СВЦЭМ!$I$34:$I$777,СВЦЭМ!$A$34:$A$777,$A305,СВЦЭМ!$B$33:$B$776,M$296)+'СЕТ СН'!$F$13</f>
        <v>0</v>
      </c>
      <c r="N305" s="36">
        <f>SUMIFS(СВЦЭМ!$I$34:$I$777,СВЦЭМ!$A$34:$A$777,$A305,СВЦЭМ!$B$33:$B$776,N$296)+'СЕТ СН'!$F$13</f>
        <v>0</v>
      </c>
      <c r="O305" s="36">
        <f>SUMIFS(СВЦЭМ!$I$34:$I$777,СВЦЭМ!$A$34:$A$777,$A305,СВЦЭМ!$B$33:$B$776,O$296)+'СЕТ СН'!$F$13</f>
        <v>0</v>
      </c>
      <c r="P305" s="36">
        <f>SUMIFS(СВЦЭМ!$I$34:$I$777,СВЦЭМ!$A$34:$A$777,$A305,СВЦЭМ!$B$33:$B$776,P$296)+'СЕТ СН'!$F$13</f>
        <v>0</v>
      </c>
      <c r="Q305" s="36">
        <f>SUMIFS(СВЦЭМ!$I$34:$I$777,СВЦЭМ!$A$34:$A$777,$A305,СВЦЭМ!$B$33:$B$776,Q$296)+'СЕТ СН'!$F$13</f>
        <v>0</v>
      </c>
      <c r="R305" s="36">
        <f>SUMIFS(СВЦЭМ!$I$34:$I$777,СВЦЭМ!$A$34:$A$777,$A305,СВЦЭМ!$B$33:$B$776,R$296)+'СЕТ СН'!$F$13</f>
        <v>0</v>
      </c>
      <c r="S305" s="36">
        <f>SUMIFS(СВЦЭМ!$I$34:$I$777,СВЦЭМ!$A$34:$A$777,$A305,СВЦЭМ!$B$33:$B$776,S$296)+'СЕТ СН'!$F$13</f>
        <v>0</v>
      </c>
      <c r="T305" s="36">
        <f>SUMIFS(СВЦЭМ!$I$34:$I$777,СВЦЭМ!$A$34:$A$777,$A305,СВЦЭМ!$B$33:$B$776,T$296)+'СЕТ СН'!$F$13</f>
        <v>0</v>
      </c>
      <c r="U305" s="36">
        <f>SUMIFS(СВЦЭМ!$I$34:$I$777,СВЦЭМ!$A$34:$A$777,$A305,СВЦЭМ!$B$33:$B$776,U$296)+'СЕТ СН'!$F$13</f>
        <v>0</v>
      </c>
      <c r="V305" s="36">
        <f>SUMIFS(СВЦЭМ!$I$34:$I$777,СВЦЭМ!$A$34:$A$777,$A305,СВЦЭМ!$B$33:$B$776,V$296)+'СЕТ СН'!$F$13</f>
        <v>0</v>
      </c>
      <c r="W305" s="36">
        <f>SUMIFS(СВЦЭМ!$I$34:$I$777,СВЦЭМ!$A$34:$A$777,$A305,СВЦЭМ!$B$33:$B$776,W$296)+'СЕТ СН'!$F$13</f>
        <v>0</v>
      </c>
      <c r="X305" s="36">
        <f>SUMIFS(СВЦЭМ!$I$34:$I$777,СВЦЭМ!$A$34:$A$777,$A305,СВЦЭМ!$B$33:$B$776,X$296)+'СЕТ СН'!$F$13</f>
        <v>0</v>
      </c>
      <c r="Y305" s="36">
        <f>SUMIFS(СВЦЭМ!$I$34:$I$777,СВЦЭМ!$A$34:$A$777,$A305,СВЦЭМ!$B$33:$B$776,Y$296)+'СЕТ СН'!$F$13</f>
        <v>0</v>
      </c>
    </row>
    <row r="306" spans="1:25" ht="15.75" hidden="1" x14ac:dyDescent="0.2">
      <c r="A306" s="35">
        <f t="shared" si="8"/>
        <v>43718</v>
      </c>
      <c r="B306" s="36">
        <f>SUMIFS(СВЦЭМ!$I$34:$I$777,СВЦЭМ!$A$34:$A$777,$A306,СВЦЭМ!$B$33:$B$776,B$296)+'СЕТ СН'!$F$13</f>
        <v>0</v>
      </c>
      <c r="C306" s="36">
        <f>SUMIFS(СВЦЭМ!$I$34:$I$777,СВЦЭМ!$A$34:$A$777,$A306,СВЦЭМ!$B$33:$B$776,C$296)+'СЕТ СН'!$F$13</f>
        <v>0</v>
      </c>
      <c r="D306" s="36">
        <f>SUMIFS(СВЦЭМ!$I$34:$I$777,СВЦЭМ!$A$34:$A$777,$A306,СВЦЭМ!$B$33:$B$776,D$296)+'СЕТ СН'!$F$13</f>
        <v>0</v>
      </c>
      <c r="E306" s="36">
        <f>SUMIFS(СВЦЭМ!$I$34:$I$777,СВЦЭМ!$A$34:$A$777,$A306,СВЦЭМ!$B$33:$B$776,E$296)+'СЕТ СН'!$F$13</f>
        <v>0</v>
      </c>
      <c r="F306" s="36">
        <f>SUMIFS(СВЦЭМ!$I$34:$I$777,СВЦЭМ!$A$34:$A$777,$A306,СВЦЭМ!$B$33:$B$776,F$296)+'СЕТ СН'!$F$13</f>
        <v>0</v>
      </c>
      <c r="G306" s="36">
        <f>SUMIFS(СВЦЭМ!$I$34:$I$777,СВЦЭМ!$A$34:$A$777,$A306,СВЦЭМ!$B$33:$B$776,G$296)+'СЕТ СН'!$F$13</f>
        <v>0</v>
      </c>
      <c r="H306" s="36">
        <f>SUMIFS(СВЦЭМ!$I$34:$I$777,СВЦЭМ!$A$34:$A$777,$A306,СВЦЭМ!$B$33:$B$776,H$296)+'СЕТ СН'!$F$13</f>
        <v>0</v>
      </c>
      <c r="I306" s="36">
        <f>SUMIFS(СВЦЭМ!$I$34:$I$777,СВЦЭМ!$A$34:$A$777,$A306,СВЦЭМ!$B$33:$B$776,I$296)+'СЕТ СН'!$F$13</f>
        <v>0</v>
      </c>
      <c r="J306" s="36">
        <f>SUMIFS(СВЦЭМ!$I$34:$I$777,СВЦЭМ!$A$34:$A$777,$A306,СВЦЭМ!$B$33:$B$776,J$296)+'СЕТ СН'!$F$13</f>
        <v>0</v>
      </c>
      <c r="K306" s="36">
        <f>SUMIFS(СВЦЭМ!$I$34:$I$777,СВЦЭМ!$A$34:$A$777,$A306,СВЦЭМ!$B$33:$B$776,K$296)+'СЕТ СН'!$F$13</f>
        <v>0</v>
      </c>
      <c r="L306" s="36">
        <f>SUMIFS(СВЦЭМ!$I$34:$I$777,СВЦЭМ!$A$34:$A$777,$A306,СВЦЭМ!$B$33:$B$776,L$296)+'СЕТ СН'!$F$13</f>
        <v>0</v>
      </c>
      <c r="M306" s="36">
        <f>SUMIFS(СВЦЭМ!$I$34:$I$777,СВЦЭМ!$A$34:$A$777,$A306,СВЦЭМ!$B$33:$B$776,M$296)+'СЕТ СН'!$F$13</f>
        <v>0</v>
      </c>
      <c r="N306" s="36">
        <f>SUMIFS(СВЦЭМ!$I$34:$I$777,СВЦЭМ!$A$34:$A$777,$A306,СВЦЭМ!$B$33:$B$776,N$296)+'СЕТ СН'!$F$13</f>
        <v>0</v>
      </c>
      <c r="O306" s="36">
        <f>SUMIFS(СВЦЭМ!$I$34:$I$777,СВЦЭМ!$A$34:$A$777,$A306,СВЦЭМ!$B$33:$B$776,O$296)+'СЕТ СН'!$F$13</f>
        <v>0</v>
      </c>
      <c r="P306" s="36">
        <f>SUMIFS(СВЦЭМ!$I$34:$I$777,СВЦЭМ!$A$34:$A$777,$A306,СВЦЭМ!$B$33:$B$776,P$296)+'СЕТ СН'!$F$13</f>
        <v>0</v>
      </c>
      <c r="Q306" s="36">
        <f>SUMIFS(СВЦЭМ!$I$34:$I$777,СВЦЭМ!$A$34:$A$777,$A306,СВЦЭМ!$B$33:$B$776,Q$296)+'СЕТ СН'!$F$13</f>
        <v>0</v>
      </c>
      <c r="R306" s="36">
        <f>SUMIFS(СВЦЭМ!$I$34:$I$777,СВЦЭМ!$A$34:$A$777,$A306,СВЦЭМ!$B$33:$B$776,R$296)+'СЕТ СН'!$F$13</f>
        <v>0</v>
      </c>
      <c r="S306" s="36">
        <f>SUMIFS(СВЦЭМ!$I$34:$I$777,СВЦЭМ!$A$34:$A$777,$A306,СВЦЭМ!$B$33:$B$776,S$296)+'СЕТ СН'!$F$13</f>
        <v>0</v>
      </c>
      <c r="T306" s="36">
        <f>SUMIFS(СВЦЭМ!$I$34:$I$777,СВЦЭМ!$A$34:$A$777,$A306,СВЦЭМ!$B$33:$B$776,T$296)+'СЕТ СН'!$F$13</f>
        <v>0</v>
      </c>
      <c r="U306" s="36">
        <f>SUMIFS(СВЦЭМ!$I$34:$I$777,СВЦЭМ!$A$34:$A$777,$A306,СВЦЭМ!$B$33:$B$776,U$296)+'СЕТ СН'!$F$13</f>
        <v>0</v>
      </c>
      <c r="V306" s="36">
        <f>SUMIFS(СВЦЭМ!$I$34:$I$777,СВЦЭМ!$A$34:$A$777,$A306,СВЦЭМ!$B$33:$B$776,V$296)+'СЕТ СН'!$F$13</f>
        <v>0</v>
      </c>
      <c r="W306" s="36">
        <f>SUMIFS(СВЦЭМ!$I$34:$I$777,СВЦЭМ!$A$34:$A$777,$A306,СВЦЭМ!$B$33:$B$776,W$296)+'СЕТ СН'!$F$13</f>
        <v>0</v>
      </c>
      <c r="X306" s="36">
        <f>SUMIFS(СВЦЭМ!$I$34:$I$777,СВЦЭМ!$A$34:$A$777,$A306,СВЦЭМ!$B$33:$B$776,X$296)+'СЕТ СН'!$F$13</f>
        <v>0</v>
      </c>
      <c r="Y306" s="36">
        <f>SUMIFS(СВЦЭМ!$I$34:$I$777,СВЦЭМ!$A$34:$A$777,$A306,СВЦЭМ!$B$33:$B$776,Y$296)+'СЕТ СН'!$F$13</f>
        <v>0</v>
      </c>
    </row>
    <row r="307" spans="1:25" ht="15.75" hidden="1" x14ac:dyDescent="0.2">
      <c r="A307" s="35">
        <f t="shared" si="8"/>
        <v>43719</v>
      </c>
      <c r="B307" s="36">
        <f>SUMIFS(СВЦЭМ!$I$34:$I$777,СВЦЭМ!$A$34:$A$777,$A307,СВЦЭМ!$B$33:$B$776,B$296)+'СЕТ СН'!$F$13</f>
        <v>0</v>
      </c>
      <c r="C307" s="36">
        <f>SUMIFS(СВЦЭМ!$I$34:$I$777,СВЦЭМ!$A$34:$A$777,$A307,СВЦЭМ!$B$33:$B$776,C$296)+'СЕТ СН'!$F$13</f>
        <v>0</v>
      </c>
      <c r="D307" s="36">
        <f>SUMIFS(СВЦЭМ!$I$34:$I$777,СВЦЭМ!$A$34:$A$777,$A307,СВЦЭМ!$B$33:$B$776,D$296)+'СЕТ СН'!$F$13</f>
        <v>0</v>
      </c>
      <c r="E307" s="36">
        <f>SUMIFS(СВЦЭМ!$I$34:$I$777,СВЦЭМ!$A$34:$A$777,$A307,СВЦЭМ!$B$33:$B$776,E$296)+'СЕТ СН'!$F$13</f>
        <v>0</v>
      </c>
      <c r="F307" s="36">
        <f>SUMIFS(СВЦЭМ!$I$34:$I$777,СВЦЭМ!$A$34:$A$777,$A307,СВЦЭМ!$B$33:$B$776,F$296)+'СЕТ СН'!$F$13</f>
        <v>0</v>
      </c>
      <c r="G307" s="36">
        <f>SUMIFS(СВЦЭМ!$I$34:$I$777,СВЦЭМ!$A$34:$A$777,$A307,СВЦЭМ!$B$33:$B$776,G$296)+'СЕТ СН'!$F$13</f>
        <v>0</v>
      </c>
      <c r="H307" s="36">
        <f>SUMIFS(СВЦЭМ!$I$34:$I$777,СВЦЭМ!$A$34:$A$777,$A307,СВЦЭМ!$B$33:$B$776,H$296)+'СЕТ СН'!$F$13</f>
        <v>0</v>
      </c>
      <c r="I307" s="36">
        <f>SUMIFS(СВЦЭМ!$I$34:$I$777,СВЦЭМ!$A$34:$A$777,$A307,СВЦЭМ!$B$33:$B$776,I$296)+'СЕТ СН'!$F$13</f>
        <v>0</v>
      </c>
      <c r="J307" s="36">
        <f>SUMIFS(СВЦЭМ!$I$34:$I$777,СВЦЭМ!$A$34:$A$777,$A307,СВЦЭМ!$B$33:$B$776,J$296)+'СЕТ СН'!$F$13</f>
        <v>0</v>
      </c>
      <c r="K307" s="36">
        <f>SUMIFS(СВЦЭМ!$I$34:$I$777,СВЦЭМ!$A$34:$A$777,$A307,СВЦЭМ!$B$33:$B$776,K$296)+'СЕТ СН'!$F$13</f>
        <v>0</v>
      </c>
      <c r="L307" s="36">
        <f>SUMIFS(СВЦЭМ!$I$34:$I$777,СВЦЭМ!$A$34:$A$777,$A307,СВЦЭМ!$B$33:$B$776,L$296)+'СЕТ СН'!$F$13</f>
        <v>0</v>
      </c>
      <c r="M307" s="36">
        <f>SUMIFS(СВЦЭМ!$I$34:$I$777,СВЦЭМ!$A$34:$A$777,$A307,СВЦЭМ!$B$33:$B$776,M$296)+'СЕТ СН'!$F$13</f>
        <v>0</v>
      </c>
      <c r="N307" s="36">
        <f>SUMIFS(СВЦЭМ!$I$34:$I$777,СВЦЭМ!$A$34:$A$777,$A307,СВЦЭМ!$B$33:$B$776,N$296)+'СЕТ СН'!$F$13</f>
        <v>0</v>
      </c>
      <c r="O307" s="36">
        <f>SUMIFS(СВЦЭМ!$I$34:$I$777,СВЦЭМ!$A$34:$A$777,$A307,СВЦЭМ!$B$33:$B$776,O$296)+'СЕТ СН'!$F$13</f>
        <v>0</v>
      </c>
      <c r="P307" s="36">
        <f>SUMIFS(СВЦЭМ!$I$34:$I$777,СВЦЭМ!$A$34:$A$777,$A307,СВЦЭМ!$B$33:$B$776,P$296)+'СЕТ СН'!$F$13</f>
        <v>0</v>
      </c>
      <c r="Q307" s="36">
        <f>SUMIFS(СВЦЭМ!$I$34:$I$777,СВЦЭМ!$A$34:$A$777,$A307,СВЦЭМ!$B$33:$B$776,Q$296)+'СЕТ СН'!$F$13</f>
        <v>0</v>
      </c>
      <c r="R307" s="36">
        <f>SUMIFS(СВЦЭМ!$I$34:$I$777,СВЦЭМ!$A$34:$A$777,$A307,СВЦЭМ!$B$33:$B$776,R$296)+'СЕТ СН'!$F$13</f>
        <v>0</v>
      </c>
      <c r="S307" s="36">
        <f>SUMIFS(СВЦЭМ!$I$34:$I$777,СВЦЭМ!$A$34:$A$777,$A307,СВЦЭМ!$B$33:$B$776,S$296)+'СЕТ СН'!$F$13</f>
        <v>0</v>
      </c>
      <c r="T307" s="36">
        <f>SUMIFS(СВЦЭМ!$I$34:$I$777,СВЦЭМ!$A$34:$A$777,$A307,СВЦЭМ!$B$33:$B$776,T$296)+'СЕТ СН'!$F$13</f>
        <v>0</v>
      </c>
      <c r="U307" s="36">
        <f>SUMIFS(СВЦЭМ!$I$34:$I$777,СВЦЭМ!$A$34:$A$777,$A307,СВЦЭМ!$B$33:$B$776,U$296)+'СЕТ СН'!$F$13</f>
        <v>0</v>
      </c>
      <c r="V307" s="36">
        <f>SUMIFS(СВЦЭМ!$I$34:$I$777,СВЦЭМ!$A$34:$A$777,$A307,СВЦЭМ!$B$33:$B$776,V$296)+'СЕТ СН'!$F$13</f>
        <v>0</v>
      </c>
      <c r="W307" s="36">
        <f>SUMIFS(СВЦЭМ!$I$34:$I$777,СВЦЭМ!$A$34:$A$777,$A307,СВЦЭМ!$B$33:$B$776,W$296)+'СЕТ СН'!$F$13</f>
        <v>0</v>
      </c>
      <c r="X307" s="36">
        <f>SUMIFS(СВЦЭМ!$I$34:$I$777,СВЦЭМ!$A$34:$A$777,$A307,СВЦЭМ!$B$33:$B$776,X$296)+'СЕТ СН'!$F$13</f>
        <v>0</v>
      </c>
      <c r="Y307" s="36">
        <f>SUMIFS(СВЦЭМ!$I$34:$I$777,СВЦЭМ!$A$34:$A$777,$A307,СВЦЭМ!$B$33:$B$776,Y$296)+'СЕТ СН'!$F$13</f>
        <v>0</v>
      </c>
    </row>
    <row r="308" spans="1:25" ht="15.75" hidden="1" x14ac:dyDescent="0.2">
      <c r="A308" s="35">
        <f t="shared" si="8"/>
        <v>43720</v>
      </c>
      <c r="B308" s="36">
        <f>SUMIFS(СВЦЭМ!$I$34:$I$777,СВЦЭМ!$A$34:$A$777,$A308,СВЦЭМ!$B$33:$B$776,B$296)+'СЕТ СН'!$F$13</f>
        <v>0</v>
      </c>
      <c r="C308" s="36">
        <f>SUMIFS(СВЦЭМ!$I$34:$I$777,СВЦЭМ!$A$34:$A$777,$A308,СВЦЭМ!$B$33:$B$776,C$296)+'СЕТ СН'!$F$13</f>
        <v>0</v>
      </c>
      <c r="D308" s="36">
        <f>SUMIFS(СВЦЭМ!$I$34:$I$777,СВЦЭМ!$A$34:$A$777,$A308,СВЦЭМ!$B$33:$B$776,D$296)+'СЕТ СН'!$F$13</f>
        <v>0</v>
      </c>
      <c r="E308" s="36">
        <f>SUMIFS(СВЦЭМ!$I$34:$I$777,СВЦЭМ!$A$34:$A$777,$A308,СВЦЭМ!$B$33:$B$776,E$296)+'СЕТ СН'!$F$13</f>
        <v>0</v>
      </c>
      <c r="F308" s="36">
        <f>SUMIFS(СВЦЭМ!$I$34:$I$777,СВЦЭМ!$A$34:$A$777,$A308,СВЦЭМ!$B$33:$B$776,F$296)+'СЕТ СН'!$F$13</f>
        <v>0</v>
      </c>
      <c r="G308" s="36">
        <f>SUMIFS(СВЦЭМ!$I$34:$I$777,СВЦЭМ!$A$34:$A$777,$A308,СВЦЭМ!$B$33:$B$776,G$296)+'СЕТ СН'!$F$13</f>
        <v>0</v>
      </c>
      <c r="H308" s="36">
        <f>SUMIFS(СВЦЭМ!$I$34:$I$777,СВЦЭМ!$A$34:$A$777,$A308,СВЦЭМ!$B$33:$B$776,H$296)+'СЕТ СН'!$F$13</f>
        <v>0</v>
      </c>
      <c r="I308" s="36">
        <f>SUMIFS(СВЦЭМ!$I$34:$I$777,СВЦЭМ!$A$34:$A$777,$A308,СВЦЭМ!$B$33:$B$776,I$296)+'СЕТ СН'!$F$13</f>
        <v>0</v>
      </c>
      <c r="J308" s="36">
        <f>SUMIFS(СВЦЭМ!$I$34:$I$777,СВЦЭМ!$A$34:$A$777,$A308,СВЦЭМ!$B$33:$B$776,J$296)+'СЕТ СН'!$F$13</f>
        <v>0</v>
      </c>
      <c r="K308" s="36">
        <f>SUMIFS(СВЦЭМ!$I$34:$I$777,СВЦЭМ!$A$34:$A$777,$A308,СВЦЭМ!$B$33:$B$776,K$296)+'СЕТ СН'!$F$13</f>
        <v>0</v>
      </c>
      <c r="L308" s="36">
        <f>SUMIFS(СВЦЭМ!$I$34:$I$777,СВЦЭМ!$A$34:$A$777,$A308,СВЦЭМ!$B$33:$B$776,L$296)+'СЕТ СН'!$F$13</f>
        <v>0</v>
      </c>
      <c r="M308" s="36">
        <f>SUMIFS(СВЦЭМ!$I$34:$I$777,СВЦЭМ!$A$34:$A$777,$A308,СВЦЭМ!$B$33:$B$776,M$296)+'СЕТ СН'!$F$13</f>
        <v>0</v>
      </c>
      <c r="N308" s="36">
        <f>SUMIFS(СВЦЭМ!$I$34:$I$777,СВЦЭМ!$A$34:$A$777,$A308,СВЦЭМ!$B$33:$B$776,N$296)+'СЕТ СН'!$F$13</f>
        <v>0</v>
      </c>
      <c r="O308" s="36">
        <f>SUMIFS(СВЦЭМ!$I$34:$I$777,СВЦЭМ!$A$34:$A$777,$A308,СВЦЭМ!$B$33:$B$776,O$296)+'СЕТ СН'!$F$13</f>
        <v>0</v>
      </c>
      <c r="P308" s="36">
        <f>SUMIFS(СВЦЭМ!$I$34:$I$777,СВЦЭМ!$A$34:$A$777,$A308,СВЦЭМ!$B$33:$B$776,P$296)+'СЕТ СН'!$F$13</f>
        <v>0</v>
      </c>
      <c r="Q308" s="36">
        <f>SUMIFS(СВЦЭМ!$I$34:$I$777,СВЦЭМ!$A$34:$A$777,$A308,СВЦЭМ!$B$33:$B$776,Q$296)+'СЕТ СН'!$F$13</f>
        <v>0</v>
      </c>
      <c r="R308" s="36">
        <f>SUMIFS(СВЦЭМ!$I$34:$I$777,СВЦЭМ!$A$34:$A$777,$A308,СВЦЭМ!$B$33:$B$776,R$296)+'СЕТ СН'!$F$13</f>
        <v>0</v>
      </c>
      <c r="S308" s="36">
        <f>SUMIFS(СВЦЭМ!$I$34:$I$777,СВЦЭМ!$A$34:$A$777,$A308,СВЦЭМ!$B$33:$B$776,S$296)+'СЕТ СН'!$F$13</f>
        <v>0</v>
      </c>
      <c r="T308" s="36">
        <f>SUMIFS(СВЦЭМ!$I$34:$I$777,СВЦЭМ!$A$34:$A$777,$A308,СВЦЭМ!$B$33:$B$776,T$296)+'СЕТ СН'!$F$13</f>
        <v>0</v>
      </c>
      <c r="U308" s="36">
        <f>SUMIFS(СВЦЭМ!$I$34:$I$777,СВЦЭМ!$A$34:$A$777,$A308,СВЦЭМ!$B$33:$B$776,U$296)+'СЕТ СН'!$F$13</f>
        <v>0</v>
      </c>
      <c r="V308" s="36">
        <f>SUMIFS(СВЦЭМ!$I$34:$I$777,СВЦЭМ!$A$34:$A$777,$A308,СВЦЭМ!$B$33:$B$776,V$296)+'СЕТ СН'!$F$13</f>
        <v>0</v>
      </c>
      <c r="W308" s="36">
        <f>SUMIFS(СВЦЭМ!$I$34:$I$777,СВЦЭМ!$A$34:$A$777,$A308,СВЦЭМ!$B$33:$B$776,W$296)+'СЕТ СН'!$F$13</f>
        <v>0</v>
      </c>
      <c r="X308" s="36">
        <f>SUMIFS(СВЦЭМ!$I$34:$I$777,СВЦЭМ!$A$34:$A$777,$A308,СВЦЭМ!$B$33:$B$776,X$296)+'СЕТ СН'!$F$13</f>
        <v>0</v>
      </c>
      <c r="Y308" s="36">
        <f>SUMIFS(СВЦЭМ!$I$34:$I$777,СВЦЭМ!$A$34:$A$777,$A308,СВЦЭМ!$B$33:$B$776,Y$296)+'СЕТ СН'!$F$13</f>
        <v>0</v>
      </c>
    </row>
    <row r="309" spans="1:25" ht="15.75" hidden="1" x14ac:dyDescent="0.2">
      <c r="A309" s="35">
        <f t="shared" si="8"/>
        <v>43721</v>
      </c>
      <c r="B309" s="36">
        <f>SUMIFS(СВЦЭМ!$I$34:$I$777,СВЦЭМ!$A$34:$A$777,$A309,СВЦЭМ!$B$33:$B$776,B$296)+'СЕТ СН'!$F$13</f>
        <v>0</v>
      </c>
      <c r="C309" s="36">
        <f>SUMIFS(СВЦЭМ!$I$34:$I$777,СВЦЭМ!$A$34:$A$777,$A309,СВЦЭМ!$B$33:$B$776,C$296)+'СЕТ СН'!$F$13</f>
        <v>0</v>
      </c>
      <c r="D309" s="36">
        <f>SUMIFS(СВЦЭМ!$I$34:$I$777,СВЦЭМ!$A$34:$A$777,$A309,СВЦЭМ!$B$33:$B$776,D$296)+'СЕТ СН'!$F$13</f>
        <v>0</v>
      </c>
      <c r="E309" s="36">
        <f>SUMIFS(СВЦЭМ!$I$34:$I$777,СВЦЭМ!$A$34:$A$777,$A309,СВЦЭМ!$B$33:$B$776,E$296)+'СЕТ СН'!$F$13</f>
        <v>0</v>
      </c>
      <c r="F309" s="36">
        <f>SUMIFS(СВЦЭМ!$I$34:$I$777,СВЦЭМ!$A$34:$A$777,$A309,СВЦЭМ!$B$33:$B$776,F$296)+'СЕТ СН'!$F$13</f>
        <v>0</v>
      </c>
      <c r="G309" s="36">
        <f>SUMIFS(СВЦЭМ!$I$34:$I$777,СВЦЭМ!$A$34:$A$777,$A309,СВЦЭМ!$B$33:$B$776,G$296)+'СЕТ СН'!$F$13</f>
        <v>0</v>
      </c>
      <c r="H309" s="36">
        <f>SUMIFS(СВЦЭМ!$I$34:$I$777,СВЦЭМ!$A$34:$A$777,$A309,СВЦЭМ!$B$33:$B$776,H$296)+'СЕТ СН'!$F$13</f>
        <v>0</v>
      </c>
      <c r="I309" s="36">
        <f>SUMIFS(СВЦЭМ!$I$34:$I$777,СВЦЭМ!$A$34:$A$777,$A309,СВЦЭМ!$B$33:$B$776,I$296)+'СЕТ СН'!$F$13</f>
        <v>0</v>
      </c>
      <c r="J309" s="36">
        <f>SUMIFS(СВЦЭМ!$I$34:$I$777,СВЦЭМ!$A$34:$A$777,$A309,СВЦЭМ!$B$33:$B$776,J$296)+'СЕТ СН'!$F$13</f>
        <v>0</v>
      </c>
      <c r="K309" s="36">
        <f>SUMIFS(СВЦЭМ!$I$34:$I$777,СВЦЭМ!$A$34:$A$777,$A309,СВЦЭМ!$B$33:$B$776,K$296)+'СЕТ СН'!$F$13</f>
        <v>0</v>
      </c>
      <c r="L309" s="36">
        <f>SUMIFS(СВЦЭМ!$I$34:$I$777,СВЦЭМ!$A$34:$A$777,$A309,СВЦЭМ!$B$33:$B$776,L$296)+'СЕТ СН'!$F$13</f>
        <v>0</v>
      </c>
      <c r="M309" s="36">
        <f>SUMIFS(СВЦЭМ!$I$34:$I$777,СВЦЭМ!$A$34:$A$777,$A309,СВЦЭМ!$B$33:$B$776,M$296)+'СЕТ СН'!$F$13</f>
        <v>0</v>
      </c>
      <c r="N309" s="36">
        <f>SUMIFS(СВЦЭМ!$I$34:$I$777,СВЦЭМ!$A$34:$A$777,$A309,СВЦЭМ!$B$33:$B$776,N$296)+'СЕТ СН'!$F$13</f>
        <v>0</v>
      </c>
      <c r="O309" s="36">
        <f>SUMIFS(СВЦЭМ!$I$34:$I$777,СВЦЭМ!$A$34:$A$777,$A309,СВЦЭМ!$B$33:$B$776,O$296)+'СЕТ СН'!$F$13</f>
        <v>0</v>
      </c>
      <c r="P309" s="36">
        <f>SUMIFS(СВЦЭМ!$I$34:$I$777,СВЦЭМ!$A$34:$A$777,$A309,СВЦЭМ!$B$33:$B$776,P$296)+'СЕТ СН'!$F$13</f>
        <v>0</v>
      </c>
      <c r="Q309" s="36">
        <f>SUMIFS(СВЦЭМ!$I$34:$I$777,СВЦЭМ!$A$34:$A$777,$A309,СВЦЭМ!$B$33:$B$776,Q$296)+'СЕТ СН'!$F$13</f>
        <v>0</v>
      </c>
      <c r="R309" s="36">
        <f>SUMIFS(СВЦЭМ!$I$34:$I$777,СВЦЭМ!$A$34:$A$777,$A309,СВЦЭМ!$B$33:$B$776,R$296)+'СЕТ СН'!$F$13</f>
        <v>0</v>
      </c>
      <c r="S309" s="36">
        <f>SUMIFS(СВЦЭМ!$I$34:$I$777,СВЦЭМ!$A$34:$A$777,$A309,СВЦЭМ!$B$33:$B$776,S$296)+'СЕТ СН'!$F$13</f>
        <v>0</v>
      </c>
      <c r="T309" s="36">
        <f>SUMIFS(СВЦЭМ!$I$34:$I$777,СВЦЭМ!$A$34:$A$777,$A309,СВЦЭМ!$B$33:$B$776,T$296)+'СЕТ СН'!$F$13</f>
        <v>0</v>
      </c>
      <c r="U309" s="36">
        <f>SUMIFS(СВЦЭМ!$I$34:$I$777,СВЦЭМ!$A$34:$A$777,$A309,СВЦЭМ!$B$33:$B$776,U$296)+'СЕТ СН'!$F$13</f>
        <v>0</v>
      </c>
      <c r="V309" s="36">
        <f>SUMIFS(СВЦЭМ!$I$34:$I$777,СВЦЭМ!$A$34:$A$777,$A309,СВЦЭМ!$B$33:$B$776,V$296)+'СЕТ СН'!$F$13</f>
        <v>0</v>
      </c>
      <c r="W309" s="36">
        <f>SUMIFS(СВЦЭМ!$I$34:$I$777,СВЦЭМ!$A$34:$A$777,$A309,СВЦЭМ!$B$33:$B$776,W$296)+'СЕТ СН'!$F$13</f>
        <v>0</v>
      </c>
      <c r="X309" s="36">
        <f>SUMIFS(СВЦЭМ!$I$34:$I$777,СВЦЭМ!$A$34:$A$777,$A309,СВЦЭМ!$B$33:$B$776,X$296)+'СЕТ СН'!$F$13</f>
        <v>0</v>
      </c>
      <c r="Y309" s="36">
        <f>SUMIFS(СВЦЭМ!$I$34:$I$777,СВЦЭМ!$A$34:$A$777,$A309,СВЦЭМ!$B$33:$B$776,Y$296)+'СЕТ СН'!$F$13</f>
        <v>0</v>
      </c>
    </row>
    <row r="310" spans="1:25" ht="15.75" hidden="1" x14ac:dyDescent="0.2">
      <c r="A310" s="35">
        <f t="shared" si="8"/>
        <v>43722</v>
      </c>
      <c r="B310" s="36">
        <f>SUMIFS(СВЦЭМ!$I$34:$I$777,СВЦЭМ!$A$34:$A$777,$A310,СВЦЭМ!$B$33:$B$776,B$296)+'СЕТ СН'!$F$13</f>
        <v>0</v>
      </c>
      <c r="C310" s="36">
        <f>SUMIFS(СВЦЭМ!$I$34:$I$777,СВЦЭМ!$A$34:$A$777,$A310,СВЦЭМ!$B$33:$B$776,C$296)+'СЕТ СН'!$F$13</f>
        <v>0</v>
      </c>
      <c r="D310" s="36">
        <f>SUMIFS(СВЦЭМ!$I$34:$I$777,СВЦЭМ!$A$34:$A$777,$A310,СВЦЭМ!$B$33:$B$776,D$296)+'СЕТ СН'!$F$13</f>
        <v>0</v>
      </c>
      <c r="E310" s="36">
        <f>SUMIFS(СВЦЭМ!$I$34:$I$777,СВЦЭМ!$A$34:$A$777,$A310,СВЦЭМ!$B$33:$B$776,E$296)+'СЕТ СН'!$F$13</f>
        <v>0</v>
      </c>
      <c r="F310" s="36">
        <f>SUMIFS(СВЦЭМ!$I$34:$I$777,СВЦЭМ!$A$34:$A$777,$A310,СВЦЭМ!$B$33:$B$776,F$296)+'СЕТ СН'!$F$13</f>
        <v>0</v>
      </c>
      <c r="G310" s="36">
        <f>SUMIFS(СВЦЭМ!$I$34:$I$777,СВЦЭМ!$A$34:$A$777,$A310,СВЦЭМ!$B$33:$B$776,G$296)+'СЕТ СН'!$F$13</f>
        <v>0</v>
      </c>
      <c r="H310" s="36">
        <f>SUMIFS(СВЦЭМ!$I$34:$I$777,СВЦЭМ!$A$34:$A$777,$A310,СВЦЭМ!$B$33:$B$776,H$296)+'СЕТ СН'!$F$13</f>
        <v>0</v>
      </c>
      <c r="I310" s="36">
        <f>SUMIFS(СВЦЭМ!$I$34:$I$777,СВЦЭМ!$A$34:$A$777,$A310,СВЦЭМ!$B$33:$B$776,I$296)+'СЕТ СН'!$F$13</f>
        <v>0</v>
      </c>
      <c r="J310" s="36">
        <f>SUMIFS(СВЦЭМ!$I$34:$I$777,СВЦЭМ!$A$34:$A$777,$A310,СВЦЭМ!$B$33:$B$776,J$296)+'СЕТ СН'!$F$13</f>
        <v>0</v>
      </c>
      <c r="K310" s="36">
        <f>SUMIFS(СВЦЭМ!$I$34:$I$777,СВЦЭМ!$A$34:$A$777,$A310,СВЦЭМ!$B$33:$B$776,K$296)+'СЕТ СН'!$F$13</f>
        <v>0</v>
      </c>
      <c r="L310" s="36">
        <f>SUMIFS(СВЦЭМ!$I$34:$I$777,СВЦЭМ!$A$34:$A$777,$A310,СВЦЭМ!$B$33:$B$776,L$296)+'СЕТ СН'!$F$13</f>
        <v>0</v>
      </c>
      <c r="M310" s="36">
        <f>SUMIFS(СВЦЭМ!$I$34:$I$777,СВЦЭМ!$A$34:$A$777,$A310,СВЦЭМ!$B$33:$B$776,M$296)+'СЕТ СН'!$F$13</f>
        <v>0</v>
      </c>
      <c r="N310" s="36">
        <f>SUMIFS(СВЦЭМ!$I$34:$I$777,СВЦЭМ!$A$34:$A$777,$A310,СВЦЭМ!$B$33:$B$776,N$296)+'СЕТ СН'!$F$13</f>
        <v>0</v>
      </c>
      <c r="O310" s="36">
        <f>SUMIFS(СВЦЭМ!$I$34:$I$777,СВЦЭМ!$A$34:$A$777,$A310,СВЦЭМ!$B$33:$B$776,O$296)+'СЕТ СН'!$F$13</f>
        <v>0</v>
      </c>
      <c r="P310" s="36">
        <f>SUMIFS(СВЦЭМ!$I$34:$I$777,СВЦЭМ!$A$34:$A$777,$A310,СВЦЭМ!$B$33:$B$776,P$296)+'СЕТ СН'!$F$13</f>
        <v>0</v>
      </c>
      <c r="Q310" s="36">
        <f>SUMIFS(СВЦЭМ!$I$34:$I$777,СВЦЭМ!$A$34:$A$777,$A310,СВЦЭМ!$B$33:$B$776,Q$296)+'СЕТ СН'!$F$13</f>
        <v>0</v>
      </c>
      <c r="R310" s="36">
        <f>SUMIFS(СВЦЭМ!$I$34:$I$777,СВЦЭМ!$A$34:$A$777,$A310,СВЦЭМ!$B$33:$B$776,R$296)+'СЕТ СН'!$F$13</f>
        <v>0</v>
      </c>
      <c r="S310" s="36">
        <f>SUMIFS(СВЦЭМ!$I$34:$I$777,СВЦЭМ!$A$34:$A$777,$A310,СВЦЭМ!$B$33:$B$776,S$296)+'СЕТ СН'!$F$13</f>
        <v>0</v>
      </c>
      <c r="T310" s="36">
        <f>SUMIFS(СВЦЭМ!$I$34:$I$777,СВЦЭМ!$A$34:$A$777,$A310,СВЦЭМ!$B$33:$B$776,T$296)+'СЕТ СН'!$F$13</f>
        <v>0</v>
      </c>
      <c r="U310" s="36">
        <f>SUMIFS(СВЦЭМ!$I$34:$I$777,СВЦЭМ!$A$34:$A$777,$A310,СВЦЭМ!$B$33:$B$776,U$296)+'СЕТ СН'!$F$13</f>
        <v>0</v>
      </c>
      <c r="V310" s="36">
        <f>SUMIFS(СВЦЭМ!$I$34:$I$777,СВЦЭМ!$A$34:$A$777,$A310,СВЦЭМ!$B$33:$B$776,V$296)+'СЕТ СН'!$F$13</f>
        <v>0</v>
      </c>
      <c r="W310" s="36">
        <f>SUMIFS(СВЦЭМ!$I$34:$I$777,СВЦЭМ!$A$34:$A$777,$A310,СВЦЭМ!$B$33:$B$776,W$296)+'СЕТ СН'!$F$13</f>
        <v>0</v>
      </c>
      <c r="X310" s="36">
        <f>SUMIFS(СВЦЭМ!$I$34:$I$777,СВЦЭМ!$A$34:$A$777,$A310,СВЦЭМ!$B$33:$B$776,X$296)+'СЕТ СН'!$F$13</f>
        <v>0</v>
      </c>
      <c r="Y310" s="36">
        <f>SUMIFS(СВЦЭМ!$I$34:$I$777,СВЦЭМ!$A$34:$A$777,$A310,СВЦЭМ!$B$33:$B$776,Y$296)+'СЕТ СН'!$F$13</f>
        <v>0</v>
      </c>
    </row>
    <row r="311" spans="1:25" ht="15.75" hidden="1" x14ac:dyDescent="0.2">
      <c r="A311" s="35">
        <f t="shared" si="8"/>
        <v>43723</v>
      </c>
      <c r="B311" s="36">
        <f>SUMIFS(СВЦЭМ!$I$34:$I$777,СВЦЭМ!$A$34:$A$777,$A311,СВЦЭМ!$B$33:$B$776,B$296)+'СЕТ СН'!$F$13</f>
        <v>0</v>
      </c>
      <c r="C311" s="36">
        <f>SUMIFS(СВЦЭМ!$I$34:$I$777,СВЦЭМ!$A$34:$A$777,$A311,СВЦЭМ!$B$33:$B$776,C$296)+'СЕТ СН'!$F$13</f>
        <v>0</v>
      </c>
      <c r="D311" s="36">
        <f>SUMIFS(СВЦЭМ!$I$34:$I$777,СВЦЭМ!$A$34:$A$777,$A311,СВЦЭМ!$B$33:$B$776,D$296)+'СЕТ СН'!$F$13</f>
        <v>0</v>
      </c>
      <c r="E311" s="36">
        <f>SUMIFS(СВЦЭМ!$I$34:$I$777,СВЦЭМ!$A$34:$A$777,$A311,СВЦЭМ!$B$33:$B$776,E$296)+'СЕТ СН'!$F$13</f>
        <v>0</v>
      </c>
      <c r="F311" s="36">
        <f>SUMIFS(СВЦЭМ!$I$34:$I$777,СВЦЭМ!$A$34:$A$777,$A311,СВЦЭМ!$B$33:$B$776,F$296)+'СЕТ СН'!$F$13</f>
        <v>0</v>
      </c>
      <c r="G311" s="36">
        <f>SUMIFS(СВЦЭМ!$I$34:$I$777,СВЦЭМ!$A$34:$A$777,$A311,СВЦЭМ!$B$33:$B$776,G$296)+'СЕТ СН'!$F$13</f>
        <v>0</v>
      </c>
      <c r="H311" s="36">
        <f>SUMIFS(СВЦЭМ!$I$34:$I$777,СВЦЭМ!$A$34:$A$777,$A311,СВЦЭМ!$B$33:$B$776,H$296)+'СЕТ СН'!$F$13</f>
        <v>0</v>
      </c>
      <c r="I311" s="36">
        <f>SUMIFS(СВЦЭМ!$I$34:$I$777,СВЦЭМ!$A$34:$A$777,$A311,СВЦЭМ!$B$33:$B$776,I$296)+'СЕТ СН'!$F$13</f>
        <v>0</v>
      </c>
      <c r="J311" s="36">
        <f>SUMIFS(СВЦЭМ!$I$34:$I$777,СВЦЭМ!$A$34:$A$777,$A311,СВЦЭМ!$B$33:$B$776,J$296)+'СЕТ СН'!$F$13</f>
        <v>0</v>
      </c>
      <c r="K311" s="36">
        <f>SUMIFS(СВЦЭМ!$I$34:$I$777,СВЦЭМ!$A$34:$A$777,$A311,СВЦЭМ!$B$33:$B$776,K$296)+'СЕТ СН'!$F$13</f>
        <v>0</v>
      </c>
      <c r="L311" s="36">
        <f>SUMIFS(СВЦЭМ!$I$34:$I$777,СВЦЭМ!$A$34:$A$777,$A311,СВЦЭМ!$B$33:$B$776,L$296)+'СЕТ СН'!$F$13</f>
        <v>0</v>
      </c>
      <c r="M311" s="36">
        <f>SUMIFS(СВЦЭМ!$I$34:$I$777,СВЦЭМ!$A$34:$A$777,$A311,СВЦЭМ!$B$33:$B$776,M$296)+'СЕТ СН'!$F$13</f>
        <v>0</v>
      </c>
      <c r="N311" s="36">
        <f>SUMIFS(СВЦЭМ!$I$34:$I$777,СВЦЭМ!$A$34:$A$777,$A311,СВЦЭМ!$B$33:$B$776,N$296)+'СЕТ СН'!$F$13</f>
        <v>0</v>
      </c>
      <c r="O311" s="36">
        <f>SUMIFS(СВЦЭМ!$I$34:$I$777,СВЦЭМ!$A$34:$A$777,$A311,СВЦЭМ!$B$33:$B$776,O$296)+'СЕТ СН'!$F$13</f>
        <v>0</v>
      </c>
      <c r="P311" s="36">
        <f>SUMIFS(СВЦЭМ!$I$34:$I$777,СВЦЭМ!$A$34:$A$777,$A311,СВЦЭМ!$B$33:$B$776,P$296)+'СЕТ СН'!$F$13</f>
        <v>0</v>
      </c>
      <c r="Q311" s="36">
        <f>SUMIFS(СВЦЭМ!$I$34:$I$777,СВЦЭМ!$A$34:$A$777,$A311,СВЦЭМ!$B$33:$B$776,Q$296)+'СЕТ СН'!$F$13</f>
        <v>0</v>
      </c>
      <c r="R311" s="36">
        <f>SUMIFS(СВЦЭМ!$I$34:$I$777,СВЦЭМ!$A$34:$A$777,$A311,СВЦЭМ!$B$33:$B$776,R$296)+'СЕТ СН'!$F$13</f>
        <v>0</v>
      </c>
      <c r="S311" s="36">
        <f>SUMIFS(СВЦЭМ!$I$34:$I$777,СВЦЭМ!$A$34:$A$777,$A311,СВЦЭМ!$B$33:$B$776,S$296)+'СЕТ СН'!$F$13</f>
        <v>0</v>
      </c>
      <c r="T311" s="36">
        <f>SUMIFS(СВЦЭМ!$I$34:$I$777,СВЦЭМ!$A$34:$A$777,$A311,СВЦЭМ!$B$33:$B$776,T$296)+'СЕТ СН'!$F$13</f>
        <v>0</v>
      </c>
      <c r="U311" s="36">
        <f>SUMIFS(СВЦЭМ!$I$34:$I$777,СВЦЭМ!$A$34:$A$777,$A311,СВЦЭМ!$B$33:$B$776,U$296)+'СЕТ СН'!$F$13</f>
        <v>0</v>
      </c>
      <c r="V311" s="36">
        <f>SUMIFS(СВЦЭМ!$I$34:$I$777,СВЦЭМ!$A$34:$A$777,$A311,СВЦЭМ!$B$33:$B$776,V$296)+'СЕТ СН'!$F$13</f>
        <v>0</v>
      </c>
      <c r="W311" s="36">
        <f>SUMIFS(СВЦЭМ!$I$34:$I$777,СВЦЭМ!$A$34:$A$777,$A311,СВЦЭМ!$B$33:$B$776,W$296)+'СЕТ СН'!$F$13</f>
        <v>0</v>
      </c>
      <c r="X311" s="36">
        <f>SUMIFS(СВЦЭМ!$I$34:$I$777,СВЦЭМ!$A$34:$A$777,$A311,СВЦЭМ!$B$33:$B$776,X$296)+'СЕТ СН'!$F$13</f>
        <v>0</v>
      </c>
      <c r="Y311" s="36">
        <f>SUMIFS(СВЦЭМ!$I$34:$I$777,СВЦЭМ!$A$34:$A$777,$A311,СВЦЭМ!$B$33:$B$776,Y$296)+'СЕТ СН'!$F$13</f>
        <v>0</v>
      </c>
    </row>
    <row r="312" spans="1:25" ht="15.75" hidden="1" x14ac:dyDescent="0.2">
      <c r="A312" s="35">
        <f t="shared" si="8"/>
        <v>43724</v>
      </c>
      <c r="B312" s="36">
        <f>SUMIFS(СВЦЭМ!$I$34:$I$777,СВЦЭМ!$A$34:$A$777,$A312,СВЦЭМ!$B$33:$B$776,B$296)+'СЕТ СН'!$F$13</f>
        <v>0</v>
      </c>
      <c r="C312" s="36">
        <f>SUMIFS(СВЦЭМ!$I$34:$I$777,СВЦЭМ!$A$34:$A$777,$A312,СВЦЭМ!$B$33:$B$776,C$296)+'СЕТ СН'!$F$13</f>
        <v>0</v>
      </c>
      <c r="D312" s="36">
        <f>SUMIFS(СВЦЭМ!$I$34:$I$777,СВЦЭМ!$A$34:$A$777,$A312,СВЦЭМ!$B$33:$B$776,D$296)+'СЕТ СН'!$F$13</f>
        <v>0</v>
      </c>
      <c r="E312" s="36">
        <f>SUMIFS(СВЦЭМ!$I$34:$I$777,СВЦЭМ!$A$34:$A$777,$A312,СВЦЭМ!$B$33:$B$776,E$296)+'СЕТ СН'!$F$13</f>
        <v>0</v>
      </c>
      <c r="F312" s="36">
        <f>SUMIFS(СВЦЭМ!$I$34:$I$777,СВЦЭМ!$A$34:$A$777,$A312,СВЦЭМ!$B$33:$B$776,F$296)+'СЕТ СН'!$F$13</f>
        <v>0</v>
      </c>
      <c r="G312" s="36">
        <f>SUMIFS(СВЦЭМ!$I$34:$I$777,СВЦЭМ!$A$34:$A$777,$A312,СВЦЭМ!$B$33:$B$776,G$296)+'СЕТ СН'!$F$13</f>
        <v>0</v>
      </c>
      <c r="H312" s="36">
        <f>SUMIFS(СВЦЭМ!$I$34:$I$777,СВЦЭМ!$A$34:$A$777,$A312,СВЦЭМ!$B$33:$B$776,H$296)+'СЕТ СН'!$F$13</f>
        <v>0</v>
      </c>
      <c r="I312" s="36">
        <f>SUMIFS(СВЦЭМ!$I$34:$I$777,СВЦЭМ!$A$34:$A$777,$A312,СВЦЭМ!$B$33:$B$776,I$296)+'СЕТ СН'!$F$13</f>
        <v>0</v>
      </c>
      <c r="J312" s="36">
        <f>SUMIFS(СВЦЭМ!$I$34:$I$777,СВЦЭМ!$A$34:$A$777,$A312,СВЦЭМ!$B$33:$B$776,J$296)+'СЕТ СН'!$F$13</f>
        <v>0</v>
      </c>
      <c r="K312" s="36">
        <f>SUMIFS(СВЦЭМ!$I$34:$I$777,СВЦЭМ!$A$34:$A$777,$A312,СВЦЭМ!$B$33:$B$776,K$296)+'СЕТ СН'!$F$13</f>
        <v>0</v>
      </c>
      <c r="L312" s="36">
        <f>SUMIFS(СВЦЭМ!$I$34:$I$777,СВЦЭМ!$A$34:$A$777,$A312,СВЦЭМ!$B$33:$B$776,L$296)+'СЕТ СН'!$F$13</f>
        <v>0</v>
      </c>
      <c r="M312" s="36">
        <f>SUMIFS(СВЦЭМ!$I$34:$I$777,СВЦЭМ!$A$34:$A$777,$A312,СВЦЭМ!$B$33:$B$776,M$296)+'СЕТ СН'!$F$13</f>
        <v>0</v>
      </c>
      <c r="N312" s="36">
        <f>SUMIFS(СВЦЭМ!$I$34:$I$777,СВЦЭМ!$A$34:$A$777,$A312,СВЦЭМ!$B$33:$B$776,N$296)+'СЕТ СН'!$F$13</f>
        <v>0</v>
      </c>
      <c r="O312" s="36">
        <f>SUMIFS(СВЦЭМ!$I$34:$I$777,СВЦЭМ!$A$34:$A$777,$A312,СВЦЭМ!$B$33:$B$776,O$296)+'СЕТ СН'!$F$13</f>
        <v>0</v>
      </c>
      <c r="P312" s="36">
        <f>SUMIFS(СВЦЭМ!$I$34:$I$777,СВЦЭМ!$A$34:$A$777,$A312,СВЦЭМ!$B$33:$B$776,P$296)+'СЕТ СН'!$F$13</f>
        <v>0</v>
      </c>
      <c r="Q312" s="36">
        <f>SUMIFS(СВЦЭМ!$I$34:$I$777,СВЦЭМ!$A$34:$A$777,$A312,СВЦЭМ!$B$33:$B$776,Q$296)+'СЕТ СН'!$F$13</f>
        <v>0</v>
      </c>
      <c r="R312" s="36">
        <f>SUMIFS(СВЦЭМ!$I$34:$I$777,СВЦЭМ!$A$34:$A$777,$A312,СВЦЭМ!$B$33:$B$776,R$296)+'СЕТ СН'!$F$13</f>
        <v>0</v>
      </c>
      <c r="S312" s="36">
        <f>SUMIFS(СВЦЭМ!$I$34:$I$777,СВЦЭМ!$A$34:$A$777,$A312,СВЦЭМ!$B$33:$B$776,S$296)+'СЕТ СН'!$F$13</f>
        <v>0</v>
      </c>
      <c r="T312" s="36">
        <f>SUMIFS(СВЦЭМ!$I$34:$I$777,СВЦЭМ!$A$34:$A$777,$A312,СВЦЭМ!$B$33:$B$776,T$296)+'СЕТ СН'!$F$13</f>
        <v>0</v>
      </c>
      <c r="U312" s="36">
        <f>SUMIFS(СВЦЭМ!$I$34:$I$777,СВЦЭМ!$A$34:$A$777,$A312,СВЦЭМ!$B$33:$B$776,U$296)+'СЕТ СН'!$F$13</f>
        <v>0</v>
      </c>
      <c r="V312" s="36">
        <f>SUMIFS(СВЦЭМ!$I$34:$I$777,СВЦЭМ!$A$34:$A$777,$A312,СВЦЭМ!$B$33:$B$776,V$296)+'СЕТ СН'!$F$13</f>
        <v>0</v>
      </c>
      <c r="W312" s="36">
        <f>SUMIFS(СВЦЭМ!$I$34:$I$777,СВЦЭМ!$A$34:$A$777,$A312,СВЦЭМ!$B$33:$B$776,W$296)+'СЕТ СН'!$F$13</f>
        <v>0</v>
      </c>
      <c r="X312" s="36">
        <f>SUMIFS(СВЦЭМ!$I$34:$I$777,СВЦЭМ!$A$34:$A$777,$A312,СВЦЭМ!$B$33:$B$776,X$296)+'СЕТ СН'!$F$13</f>
        <v>0</v>
      </c>
      <c r="Y312" s="36">
        <f>SUMIFS(СВЦЭМ!$I$34:$I$777,СВЦЭМ!$A$34:$A$777,$A312,СВЦЭМ!$B$33:$B$776,Y$296)+'СЕТ СН'!$F$13</f>
        <v>0</v>
      </c>
    </row>
    <row r="313" spans="1:25" ht="15.75" hidden="1" x14ac:dyDescent="0.2">
      <c r="A313" s="35">
        <f t="shared" si="8"/>
        <v>43725</v>
      </c>
      <c r="B313" s="36">
        <f>SUMIFS(СВЦЭМ!$I$34:$I$777,СВЦЭМ!$A$34:$A$777,$A313,СВЦЭМ!$B$33:$B$776,B$296)+'СЕТ СН'!$F$13</f>
        <v>0</v>
      </c>
      <c r="C313" s="36">
        <f>SUMIFS(СВЦЭМ!$I$34:$I$777,СВЦЭМ!$A$34:$A$777,$A313,СВЦЭМ!$B$33:$B$776,C$296)+'СЕТ СН'!$F$13</f>
        <v>0</v>
      </c>
      <c r="D313" s="36">
        <f>SUMIFS(СВЦЭМ!$I$34:$I$777,СВЦЭМ!$A$34:$A$777,$A313,СВЦЭМ!$B$33:$B$776,D$296)+'СЕТ СН'!$F$13</f>
        <v>0</v>
      </c>
      <c r="E313" s="36">
        <f>SUMIFS(СВЦЭМ!$I$34:$I$777,СВЦЭМ!$A$34:$A$777,$A313,СВЦЭМ!$B$33:$B$776,E$296)+'СЕТ СН'!$F$13</f>
        <v>0</v>
      </c>
      <c r="F313" s="36">
        <f>SUMIFS(СВЦЭМ!$I$34:$I$777,СВЦЭМ!$A$34:$A$777,$A313,СВЦЭМ!$B$33:$B$776,F$296)+'СЕТ СН'!$F$13</f>
        <v>0</v>
      </c>
      <c r="G313" s="36">
        <f>SUMIFS(СВЦЭМ!$I$34:$I$777,СВЦЭМ!$A$34:$A$777,$A313,СВЦЭМ!$B$33:$B$776,G$296)+'СЕТ СН'!$F$13</f>
        <v>0</v>
      </c>
      <c r="H313" s="36">
        <f>SUMIFS(СВЦЭМ!$I$34:$I$777,СВЦЭМ!$A$34:$A$777,$A313,СВЦЭМ!$B$33:$B$776,H$296)+'СЕТ СН'!$F$13</f>
        <v>0</v>
      </c>
      <c r="I313" s="36">
        <f>SUMIFS(СВЦЭМ!$I$34:$I$777,СВЦЭМ!$A$34:$A$777,$A313,СВЦЭМ!$B$33:$B$776,I$296)+'СЕТ СН'!$F$13</f>
        <v>0</v>
      </c>
      <c r="J313" s="36">
        <f>SUMIFS(СВЦЭМ!$I$34:$I$777,СВЦЭМ!$A$34:$A$777,$A313,СВЦЭМ!$B$33:$B$776,J$296)+'СЕТ СН'!$F$13</f>
        <v>0</v>
      </c>
      <c r="K313" s="36">
        <f>SUMIFS(СВЦЭМ!$I$34:$I$777,СВЦЭМ!$A$34:$A$777,$A313,СВЦЭМ!$B$33:$B$776,K$296)+'СЕТ СН'!$F$13</f>
        <v>0</v>
      </c>
      <c r="L313" s="36">
        <f>SUMIFS(СВЦЭМ!$I$34:$I$777,СВЦЭМ!$A$34:$A$777,$A313,СВЦЭМ!$B$33:$B$776,L$296)+'СЕТ СН'!$F$13</f>
        <v>0</v>
      </c>
      <c r="M313" s="36">
        <f>SUMIFS(СВЦЭМ!$I$34:$I$777,СВЦЭМ!$A$34:$A$777,$A313,СВЦЭМ!$B$33:$B$776,M$296)+'СЕТ СН'!$F$13</f>
        <v>0</v>
      </c>
      <c r="N313" s="36">
        <f>SUMIFS(СВЦЭМ!$I$34:$I$777,СВЦЭМ!$A$34:$A$777,$A313,СВЦЭМ!$B$33:$B$776,N$296)+'СЕТ СН'!$F$13</f>
        <v>0</v>
      </c>
      <c r="O313" s="36">
        <f>SUMIFS(СВЦЭМ!$I$34:$I$777,СВЦЭМ!$A$34:$A$777,$A313,СВЦЭМ!$B$33:$B$776,O$296)+'СЕТ СН'!$F$13</f>
        <v>0</v>
      </c>
      <c r="P313" s="36">
        <f>SUMIFS(СВЦЭМ!$I$34:$I$777,СВЦЭМ!$A$34:$A$777,$A313,СВЦЭМ!$B$33:$B$776,P$296)+'СЕТ СН'!$F$13</f>
        <v>0</v>
      </c>
      <c r="Q313" s="36">
        <f>SUMIFS(СВЦЭМ!$I$34:$I$777,СВЦЭМ!$A$34:$A$777,$A313,СВЦЭМ!$B$33:$B$776,Q$296)+'СЕТ СН'!$F$13</f>
        <v>0</v>
      </c>
      <c r="R313" s="36">
        <f>SUMIFS(СВЦЭМ!$I$34:$I$777,СВЦЭМ!$A$34:$A$777,$A313,СВЦЭМ!$B$33:$B$776,R$296)+'СЕТ СН'!$F$13</f>
        <v>0</v>
      </c>
      <c r="S313" s="36">
        <f>SUMIFS(СВЦЭМ!$I$34:$I$777,СВЦЭМ!$A$34:$A$777,$A313,СВЦЭМ!$B$33:$B$776,S$296)+'СЕТ СН'!$F$13</f>
        <v>0</v>
      </c>
      <c r="T313" s="36">
        <f>SUMIFS(СВЦЭМ!$I$34:$I$777,СВЦЭМ!$A$34:$A$777,$A313,СВЦЭМ!$B$33:$B$776,T$296)+'СЕТ СН'!$F$13</f>
        <v>0</v>
      </c>
      <c r="U313" s="36">
        <f>SUMIFS(СВЦЭМ!$I$34:$I$777,СВЦЭМ!$A$34:$A$777,$A313,СВЦЭМ!$B$33:$B$776,U$296)+'СЕТ СН'!$F$13</f>
        <v>0</v>
      </c>
      <c r="V313" s="36">
        <f>SUMIFS(СВЦЭМ!$I$34:$I$777,СВЦЭМ!$A$34:$A$777,$A313,СВЦЭМ!$B$33:$B$776,V$296)+'СЕТ СН'!$F$13</f>
        <v>0</v>
      </c>
      <c r="W313" s="36">
        <f>SUMIFS(СВЦЭМ!$I$34:$I$777,СВЦЭМ!$A$34:$A$777,$A313,СВЦЭМ!$B$33:$B$776,W$296)+'СЕТ СН'!$F$13</f>
        <v>0</v>
      </c>
      <c r="X313" s="36">
        <f>SUMIFS(СВЦЭМ!$I$34:$I$777,СВЦЭМ!$A$34:$A$777,$A313,СВЦЭМ!$B$33:$B$776,X$296)+'СЕТ СН'!$F$13</f>
        <v>0</v>
      </c>
      <c r="Y313" s="36">
        <f>SUMIFS(СВЦЭМ!$I$34:$I$777,СВЦЭМ!$A$34:$A$777,$A313,СВЦЭМ!$B$33:$B$776,Y$296)+'СЕТ СН'!$F$13</f>
        <v>0</v>
      </c>
    </row>
    <row r="314" spans="1:25" ht="15.75" hidden="1" x14ac:dyDescent="0.2">
      <c r="A314" s="35">
        <f t="shared" si="8"/>
        <v>43726</v>
      </c>
      <c r="B314" s="36">
        <f>SUMIFS(СВЦЭМ!$I$34:$I$777,СВЦЭМ!$A$34:$A$777,$A314,СВЦЭМ!$B$33:$B$776,B$296)+'СЕТ СН'!$F$13</f>
        <v>0</v>
      </c>
      <c r="C314" s="36">
        <f>SUMIFS(СВЦЭМ!$I$34:$I$777,СВЦЭМ!$A$34:$A$777,$A314,СВЦЭМ!$B$33:$B$776,C$296)+'СЕТ СН'!$F$13</f>
        <v>0</v>
      </c>
      <c r="D314" s="36">
        <f>SUMIFS(СВЦЭМ!$I$34:$I$777,СВЦЭМ!$A$34:$A$777,$A314,СВЦЭМ!$B$33:$B$776,D$296)+'СЕТ СН'!$F$13</f>
        <v>0</v>
      </c>
      <c r="E314" s="36">
        <f>SUMIFS(СВЦЭМ!$I$34:$I$777,СВЦЭМ!$A$34:$A$777,$A314,СВЦЭМ!$B$33:$B$776,E$296)+'СЕТ СН'!$F$13</f>
        <v>0</v>
      </c>
      <c r="F314" s="36">
        <f>SUMIFS(СВЦЭМ!$I$34:$I$777,СВЦЭМ!$A$34:$A$777,$A314,СВЦЭМ!$B$33:$B$776,F$296)+'СЕТ СН'!$F$13</f>
        <v>0</v>
      </c>
      <c r="G314" s="36">
        <f>SUMIFS(СВЦЭМ!$I$34:$I$777,СВЦЭМ!$A$34:$A$777,$A314,СВЦЭМ!$B$33:$B$776,G$296)+'СЕТ СН'!$F$13</f>
        <v>0</v>
      </c>
      <c r="H314" s="36">
        <f>SUMIFS(СВЦЭМ!$I$34:$I$777,СВЦЭМ!$A$34:$A$777,$A314,СВЦЭМ!$B$33:$B$776,H$296)+'СЕТ СН'!$F$13</f>
        <v>0</v>
      </c>
      <c r="I314" s="36">
        <f>SUMIFS(СВЦЭМ!$I$34:$I$777,СВЦЭМ!$A$34:$A$777,$A314,СВЦЭМ!$B$33:$B$776,I$296)+'СЕТ СН'!$F$13</f>
        <v>0</v>
      </c>
      <c r="J314" s="36">
        <f>SUMIFS(СВЦЭМ!$I$34:$I$777,СВЦЭМ!$A$34:$A$777,$A314,СВЦЭМ!$B$33:$B$776,J$296)+'СЕТ СН'!$F$13</f>
        <v>0</v>
      </c>
      <c r="K314" s="36">
        <f>SUMIFS(СВЦЭМ!$I$34:$I$777,СВЦЭМ!$A$34:$A$777,$A314,СВЦЭМ!$B$33:$B$776,K$296)+'СЕТ СН'!$F$13</f>
        <v>0</v>
      </c>
      <c r="L314" s="36">
        <f>SUMIFS(СВЦЭМ!$I$34:$I$777,СВЦЭМ!$A$34:$A$777,$A314,СВЦЭМ!$B$33:$B$776,L$296)+'СЕТ СН'!$F$13</f>
        <v>0</v>
      </c>
      <c r="M314" s="36">
        <f>SUMIFS(СВЦЭМ!$I$34:$I$777,СВЦЭМ!$A$34:$A$777,$A314,СВЦЭМ!$B$33:$B$776,M$296)+'СЕТ СН'!$F$13</f>
        <v>0</v>
      </c>
      <c r="N314" s="36">
        <f>SUMIFS(СВЦЭМ!$I$34:$I$777,СВЦЭМ!$A$34:$A$777,$A314,СВЦЭМ!$B$33:$B$776,N$296)+'СЕТ СН'!$F$13</f>
        <v>0</v>
      </c>
      <c r="O314" s="36">
        <f>SUMIFS(СВЦЭМ!$I$34:$I$777,СВЦЭМ!$A$34:$A$777,$A314,СВЦЭМ!$B$33:$B$776,O$296)+'СЕТ СН'!$F$13</f>
        <v>0</v>
      </c>
      <c r="P314" s="36">
        <f>SUMIFS(СВЦЭМ!$I$34:$I$777,СВЦЭМ!$A$34:$A$777,$A314,СВЦЭМ!$B$33:$B$776,P$296)+'СЕТ СН'!$F$13</f>
        <v>0</v>
      </c>
      <c r="Q314" s="36">
        <f>SUMIFS(СВЦЭМ!$I$34:$I$777,СВЦЭМ!$A$34:$A$777,$A314,СВЦЭМ!$B$33:$B$776,Q$296)+'СЕТ СН'!$F$13</f>
        <v>0</v>
      </c>
      <c r="R314" s="36">
        <f>SUMIFS(СВЦЭМ!$I$34:$I$777,СВЦЭМ!$A$34:$A$777,$A314,СВЦЭМ!$B$33:$B$776,R$296)+'СЕТ СН'!$F$13</f>
        <v>0</v>
      </c>
      <c r="S314" s="36">
        <f>SUMIFS(СВЦЭМ!$I$34:$I$777,СВЦЭМ!$A$34:$A$777,$A314,СВЦЭМ!$B$33:$B$776,S$296)+'СЕТ СН'!$F$13</f>
        <v>0</v>
      </c>
      <c r="T314" s="36">
        <f>SUMIFS(СВЦЭМ!$I$34:$I$777,СВЦЭМ!$A$34:$A$777,$A314,СВЦЭМ!$B$33:$B$776,T$296)+'СЕТ СН'!$F$13</f>
        <v>0</v>
      </c>
      <c r="U314" s="36">
        <f>SUMIFS(СВЦЭМ!$I$34:$I$777,СВЦЭМ!$A$34:$A$777,$A314,СВЦЭМ!$B$33:$B$776,U$296)+'СЕТ СН'!$F$13</f>
        <v>0</v>
      </c>
      <c r="V314" s="36">
        <f>SUMIFS(СВЦЭМ!$I$34:$I$777,СВЦЭМ!$A$34:$A$777,$A314,СВЦЭМ!$B$33:$B$776,V$296)+'СЕТ СН'!$F$13</f>
        <v>0</v>
      </c>
      <c r="W314" s="36">
        <f>SUMIFS(СВЦЭМ!$I$34:$I$777,СВЦЭМ!$A$34:$A$777,$A314,СВЦЭМ!$B$33:$B$776,W$296)+'СЕТ СН'!$F$13</f>
        <v>0</v>
      </c>
      <c r="X314" s="36">
        <f>SUMIFS(СВЦЭМ!$I$34:$I$777,СВЦЭМ!$A$34:$A$777,$A314,СВЦЭМ!$B$33:$B$776,X$296)+'СЕТ СН'!$F$13</f>
        <v>0</v>
      </c>
      <c r="Y314" s="36">
        <f>SUMIFS(СВЦЭМ!$I$34:$I$777,СВЦЭМ!$A$34:$A$777,$A314,СВЦЭМ!$B$33:$B$776,Y$296)+'СЕТ СН'!$F$13</f>
        <v>0</v>
      </c>
    </row>
    <row r="315" spans="1:25" ht="15.75" hidden="1" x14ac:dyDescent="0.2">
      <c r="A315" s="35">
        <f t="shared" si="8"/>
        <v>43727</v>
      </c>
      <c r="B315" s="36">
        <f>SUMIFS(СВЦЭМ!$I$34:$I$777,СВЦЭМ!$A$34:$A$777,$A315,СВЦЭМ!$B$33:$B$776,B$296)+'СЕТ СН'!$F$13</f>
        <v>0</v>
      </c>
      <c r="C315" s="36">
        <f>SUMIFS(СВЦЭМ!$I$34:$I$777,СВЦЭМ!$A$34:$A$777,$A315,СВЦЭМ!$B$33:$B$776,C$296)+'СЕТ СН'!$F$13</f>
        <v>0</v>
      </c>
      <c r="D315" s="36">
        <f>SUMIFS(СВЦЭМ!$I$34:$I$777,СВЦЭМ!$A$34:$A$777,$A315,СВЦЭМ!$B$33:$B$776,D$296)+'СЕТ СН'!$F$13</f>
        <v>0</v>
      </c>
      <c r="E315" s="36">
        <f>SUMIFS(СВЦЭМ!$I$34:$I$777,СВЦЭМ!$A$34:$A$777,$A315,СВЦЭМ!$B$33:$B$776,E$296)+'СЕТ СН'!$F$13</f>
        <v>0</v>
      </c>
      <c r="F315" s="36">
        <f>SUMIFS(СВЦЭМ!$I$34:$I$777,СВЦЭМ!$A$34:$A$777,$A315,СВЦЭМ!$B$33:$B$776,F$296)+'СЕТ СН'!$F$13</f>
        <v>0</v>
      </c>
      <c r="G315" s="36">
        <f>SUMIFS(СВЦЭМ!$I$34:$I$777,СВЦЭМ!$A$34:$A$777,$A315,СВЦЭМ!$B$33:$B$776,G$296)+'СЕТ СН'!$F$13</f>
        <v>0</v>
      </c>
      <c r="H315" s="36">
        <f>SUMIFS(СВЦЭМ!$I$34:$I$777,СВЦЭМ!$A$34:$A$777,$A315,СВЦЭМ!$B$33:$B$776,H$296)+'СЕТ СН'!$F$13</f>
        <v>0</v>
      </c>
      <c r="I315" s="36">
        <f>SUMIFS(СВЦЭМ!$I$34:$I$777,СВЦЭМ!$A$34:$A$777,$A315,СВЦЭМ!$B$33:$B$776,I$296)+'СЕТ СН'!$F$13</f>
        <v>0</v>
      </c>
      <c r="J315" s="36">
        <f>SUMIFS(СВЦЭМ!$I$34:$I$777,СВЦЭМ!$A$34:$A$777,$A315,СВЦЭМ!$B$33:$B$776,J$296)+'СЕТ СН'!$F$13</f>
        <v>0</v>
      </c>
      <c r="K315" s="36">
        <f>SUMIFS(СВЦЭМ!$I$34:$I$777,СВЦЭМ!$A$34:$A$777,$A315,СВЦЭМ!$B$33:$B$776,K$296)+'СЕТ СН'!$F$13</f>
        <v>0</v>
      </c>
      <c r="L315" s="36">
        <f>SUMIFS(СВЦЭМ!$I$34:$I$777,СВЦЭМ!$A$34:$A$777,$A315,СВЦЭМ!$B$33:$B$776,L$296)+'СЕТ СН'!$F$13</f>
        <v>0</v>
      </c>
      <c r="M315" s="36">
        <f>SUMIFS(СВЦЭМ!$I$34:$I$777,СВЦЭМ!$A$34:$A$777,$A315,СВЦЭМ!$B$33:$B$776,M$296)+'СЕТ СН'!$F$13</f>
        <v>0</v>
      </c>
      <c r="N315" s="36">
        <f>SUMIFS(СВЦЭМ!$I$34:$I$777,СВЦЭМ!$A$34:$A$777,$A315,СВЦЭМ!$B$33:$B$776,N$296)+'СЕТ СН'!$F$13</f>
        <v>0</v>
      </c>
      <c r="O315" s="36">
        <f>SUMIFS(СВЦЭМ!$I$34:$I$777,СВЦЭМ!$A$34:$A$777,$A315,СВЦЭМ!$B$33:$B$776,O$296)+'СЕТ СН'!$F$13</f>
        <v>0</v>
      </c>
      <c r="P315" s="36">
        <f>SUMIFS(СВЦЭМ!$I$34:$I$777,СВЦЭМ!$A$34:$A$777,$A315,СВЦЭМ!$B$33:$B$776,P$296)+'СЕТ СН'!$F$13</f>
        <v>0</v>
      </c>
      <c r="Q315" s="36">
        <f>SUMIFS(СВЦЭМ!$I$34:$I$777,СВЦЭМ!$A$34:$A$777,$A315,СВЦЭМ!$B$33:$B$776,Q$296)+'СЕТ СН'!$F$13</f>
        <v>0</v>
      </c>
      <c r="R315" s="36">
        <f>SUMIFS(СВЦЭМ!$I$34:$I$777,СВЦЭМ!$A$34:$A$777,$A315,СВЦЭМ!$B$33:$B$776,R$296)+'СЕТ СН'!$F$13</f>
        <v>0</v>
      </c>
      <c r="S315" s="36">
        <f>SUMIFS(СВЦЭМ!$I$34:$I$777,СВЦЭМ!$A$34:$A$777,$A315,СВЦЭМ!$B$33:$B$776,S$296)+'СЕТ СН'!$F$13</f>
        <v>0</v>
      </c>
      <c r="T315" s="36">
        <f>SUMIFS(СВЦЭМ!$I$34:$I$777,СВЦЭМ!$A$34:$A$777,$A315,СВЦЭМ!$B$33:$B$776,T$296)+'СЕТ СН'!$F$13</f>
        <v>0</v>
      </c>
      <c r="U315" s="36">
        <f>SUMIFS(СВЦЭМ!$I$34:$I$777,СВЦЭМ!$A$34:$A$777,$A315,СВЦЭМ!$B$33:$B$776,U$296)+'СЕТ СН'!$F$13</f>
        <v>0</v>
      </c>
      <c r="V315" s="36">
        <f>SUMIFS(СВЦЭМ!$I$34:$I$777,СВЦЭМ!$A$34:$A$777,$A315,СВЦЭМ!$B$33:$B$776,V$296)+'СЕТ СН'!$F$13</f>
        <v>0</v>
      </c>
      <c r="W315" s="36">
        <f>SUMIFS(СВЦЭМ!$I$34:$I$777,СВЦЭМ!$A$34:$A$777,$A315,СВЦЭМ!$B$33:$B$776,W$296)+'СЕТ СН'!$F$13</f>
        <v>0</v>
      </c>
      <c r="X315" s="36">
        <f>SUMIFS(СВЦЭМ!$I$34:$I$777,СВЦЭМ!$A$34:$A$777,$A315,СВЦЭМ!$B$33:$B$776,X$296)+'СЕТ СН'!$F$13</f>
        <v>0</v>
      </c>
      <c r="Y315" s="36">
        <f>SUMIFS(СВЦЭМ!$I$34:$I$777,СВЦЭМ!$A$34:$A$777,$A315,СВЦЭМ!$B$33:$B$776,Y$296)+'СЕТ СН'!$F$13</f>
        <v>0</v>
      </c>
    </row>
    <row r="316" spans="1:25" ht="15.75" hidden="1" x14ac:dyDescent="0.2">
      <c r="A316" s="35">
        <f t="shared" si="8"/>
        <v>43728</v>
      </c>
      <c r="B316" s="36">
        <f>SUMIFS(СВЦЭМ!$I$34:$I$777,СВЦЭМ!$A$34:$A$777,$A316,СВЦЭМ!$B$33:$B$776,B$296)+'СЕТ СН'!$F$13</f>
        <v>0</v>
      </c>
      <c r="C316" s="36">
        <f>SUMIFS(СВЦЭМ!$I$34:$I$777,СВЦЭМ!$A$34:$A$777,$A316,СВЦЭМ!$B$33:$B$776,C$296)+'СЕТ СН'!$F$13</f>
        <v>0</v>
      </c>
      <c r="D316" s="36">
        <f>SUMIFS(СВЦЭМ!$I$34:$I$777,СВЦЭМ!$A$34:$A$777,$A316,СВЦЭМ!$B$33:$B$776,D$296)+'СЕТ СН'!$F$13</f>
        <v>0</v>
      </c>
      <c r="E316" s="36">
        <f>SUMIFS(СВЦЭМ!$I$34:$I$777,СВЦЭМ!$A$34:$A$777,$A316,СВЦЭМ!$B$33:$B$776,E$296)+'СЕТ СН'!$F$13</f>
        <v>0</v>
      </c>
      <c r="F316" s="36">
        <f>SUMIFS(СВЦЭМ!$I$34:$I$777,СВЦЭМ!$A$34:$A$777,$A316,СВЦЭМ!$B$33:$B$776,F$296)+'СЕТ СН'!$F$13</f>
        <v>0</v>
      </c>
      <c r="G316" s="36">
        <f>SUMIFS(СВЦЭМ!$I$34:$I$777,СВЦЭМ!$A$34:$A$777,$A316,СВЦЭМ!$B$33:$B$776,G$296)+'СЕТ СН'!$F$13</f>
        <v>0</v>
      </c>
      <c r="H316" s="36">
        <f>SUMIFS(СВЦЭМ!$I$34:$I$777,СВЦЭМ!$A$34:$A$777,$A316,СВЦЭМ!$B$33:$B$776,H$296)+'СЕТ СН'!$F$13</f>
        <v>0</v>
      </c>
      <c r="I316" s="36">
        <f>SUMIFS(СВЦЭМ!$I$34:$I$777,СВЦЭМ!$A$34:$A$777,$A316,СВЦЭМ!$B$33:$B$776,I$296)+'СЕТ СН'!$F$13</f>
        <v>0</v>
      </c>
      <c r="J316" s="36">
        <f>SUMIFS(СВЦЭМ!$I$34:$I$777,СВЦЭМ!$A$34:$A$777,$A316,СВЦЭМ!$B$33:$B$776,J$296)+'СЕТ СН'!$F$13</f>
        <v>0</v>
      </c>
      <c r="K316" s="36">
        <f>SUMIFS(СВЦЭМ!$I$34:$I$777,СВЦЭМ!$A$34:$A$777,$A316,СВЦЭМ!$B$33:$B$776,K$296)+'СЕТ СН'!$F$13</f>
        <v>0</v>
      </c>
      <c r="L316" s="36">
        <f>SUMIFS(СВЦЭМ!$I$34:$I$777,СВЦЭМ!$A$34:$A$777,$A316,СВЦЭМ!$B$33:$B$776,L$296)+'СЕТ СН'!$F$13</f>
        <v>0</v>
      </c>
      <c r="M316" s="36">
        <f>SUMIFS(СВЦЭМ!$I$34:$I$777,СВЦЭМ!$A$34:$A$777,$A316,СВЦЭМ!$B$33:$B$776,M$296)+'СЕТ СН'!$F$13</f>
        <v>0</v>
      </c>
      <c r="N316" s="36">
        <f>SUMIFS(СВЦЭМ!$I$34:$I$777,СВЦЭМ!$A$34:$A$777,$A316,СВЦЭМ!$B$33:$B$776,N$296)+'СЕТ СН'!$F$13</f>
        <v>0</v>
      </c>
      <c r="O316" s="36">
        <f>SUMIFS(СВЦЭМ!$I$34:$I$777,СВЦЭМ!$A$34:$A$777,$A316,СВЦЭМ!$B$33:$B$776,O$296)+'СЕТ СН'!$F$13</f>
        <v>0</v>
      </c>
      <c r="P316" s="36">
        <f>SUMIFS(СВЦЭМ!$I$34:$I$777,СВЦЭМ!$A$34:$A$777,$A316,СВЦЭМ!$B$33:$B$776,P$296)+'СЕТ СН'!$F$13</f>
        <v>0</v>
      </c>
      <c r="Q316" s="36">
        <f>SUMIFS(СВЦЭМ!$I$34:$I$777,СВЦЭМ!$A$34:$A$777,$A316,СВЦЭМ!$B$33:$B$776,Q$296)+'СЕТ СН'!$F$13</f>
        <v>0</v>
      </c>
      <c r="R316" s="36">
        <f>SUMIFS(СВЦЭМ!$I$34:$I$777,СВЦЭМ!$A$34:$A$777,$A316,СВЦЭМ!$B$33:$B$776,R$296)+'СЕТ СН'!$F$13</f>
        <v>0</v>
      </c>
      <c r="S316" s="36">
        <f>SUMIFS(СВЦЭМ!$I$34:$I$777,СВЦЭМ!$A$34:$A$777,$A316,СВЦЭМ!$B$33:$B$776,S$296)+'СЕТ СН'!$F$13</f>
        <v>0</v>
      </c>
      <c r="T316" s="36">
        <f>SUMIFS(СВЦЭМ!$I$34:$I$777,СВЦЭМ!$A$34:$A$777,$A316,СВЦЭМ!$B$33:$B$776,T$296)+'СЕТ СН'!$F$13</f>
        <v>0</v>
      </c>
      <c r="U316" s="36">
        <f>SUMIFS(СВЦЭМ!$I$34:$I$777,СВЦЭМ!$A$34:$A$777,$A316,СВЦЭМ!$B$33:$B$776,U$296)+'СЕТ СН'!$F$13</f>
        <v>0</v>
      </c>
      <c r="V316" s="36">
        <f>SUMIFS(СВЦЭМ!$I$34:$I$777,СВЦЭМ!$A$34:$A$777,$A316,СВЦЭМ!$B$33:$B$776,V$296)+'СЕТ СН'!$F$13</f>
        <v>0</v>
      </c>
      <c r="W316" s="36">
        <f>SUMIFS(СВЦЭМ!$I$34:$I$777,СВЦЭМ!$A$34:$A$777,$A316,СВЦЭМ!$B$33:$B$776,W$296)+'СЕТ СН'!$F$13</f>
        <v>0</v>
      </c>
      <c r="X316" s="36">
        <f>SUMIFS(СВЦЭМ!$I$34:$I$777,СВЦЭМ!$A$34:$A$777,$A316,СВЦЭМ!$B$33:$B$776,X$296)+'СЕТ СН'!$F$13</f>
        <v>0</v>
      </c>
      <c r="Y316" s="36">
        <f>SUMIFS(СВЦЭМ!$I$34:$I$777,СВЦЭМ!$A$34:$A$777,$A316,СВЦЭМ!$B$33:$B$776,Y$296)+'СЕТ СН'!$F$13</f>
        <v>0</v>
      </c>
    </row>
    <row r="317" spans="1:25" ht="15.75" hidden="1" x14ac:dyDescent="0.2">
      <c r="A317" s="35">
        <f t="shared" si="8"/>
        <v>43729</v>
      </c>
      <c r="B317" s="36">
        <f>SUMIFS(СВЦЭМ!$I$34:$I$777,СВЦЭМ!$A$34:$A$777,$A317,СВЦЭМ!$B$33:$B$776,B$296)+'СЕТ СН'!$F$13</f>
        <v>0</v>
      </c>
      <c r="C317" s="36">
        <f>SUMIFS(СВЦЭМ!$I$34:$I$777,СВЦЭМ!$A$34:$A$777,$A317,СВЦЭМ!$B$33:$B$776,C$296)+'СЕТ СН'!$F$13</f>
        <v>0</v>
      </c>
      <c r="D317" s="36">
        <f>SUMIFS(СВЦЭМ!$I$34:$I$777,СВЦЭМ!$A$34:$A$777,$A317,СВЦЭМ!$B$33:$B$776,D$296)+'СЕТ СН'!$F$13</f>
        <v>0</v>
      </c>
      <c r="E317" s="36">
        <f>SUMIFS(СВЦЭМ!$I$34:$I$777,СВЦЭМ!$A$34:$A$777,$A317,СВЦЭМ!$B$33:$B$776,E$296)+'СЕТ СН'!$F$13</f>
        <v>0</v>
      </c>
      <c r="F317" s="36">
        <f>SUMIFS(СВЦЭМ!$I$34:$I$777,СВЦЭМ!$A$34:$A$777,$A317,СВЦЭМ!$B$33:$B$776,F$296)+'СЕТ СН'!$F$13</f>
        <v>0</v>
      </c>
      <c r="G317" s="36">
        <f>SUMIFS(СВЦЭМ!$I$34:$I$777,СВЦЭМ!$A$34:$A$777,$A317,СВЦЭМ!$B$33:$B$776,G$296)+'СЕТ СН'!$F$13</f>
        <v>0</v>
      </c>
      <c r="H317" s="36">
        <f>SUMIFS(СВЦЭМ!$I$34:$I$777,СВЦЭМ!$A$34:$A$777,$A317,СВЦЭМ!$B$33:$B$776,H$296)+'СЕТ СН'!$F$13</f>
        <v>0</v>
      </c>
      <c r="I317" s="36">
        <f>SUMIFS(СВЦЭМ!$I$34:$I$777,СВЦЭМ!$A$34:$A$777,$A317,СВЦЭМ!$B$33:$B$776,I$296)+'СЕТ СН'!$F$13</f>
        <v>0</v>
      </c>
      <c r="J317" s="36">
        <f>SUMIFS(СВЦЭМ!$I$34:$I$777,СВЦЭМ!$A$34:$A$777,$A317,СВЦЭМ!$B$33:$B$776,J$296)+'СЕТ СН'!$F$13</f>
        <v>0</v>
      </c>
      <c r="K317" s="36">
        <f>SUMIFS(СВЦЭМ!$I$34:$I$777,СВЦЭМ!$A$34:$A$777,$A317,СВЦЭМ!$B$33:$B$776,K$296)+'СЕТ СН'!$F$13</f>
        <v>0</v>
      </c>
      <c r="L317" s="36">
        <f>SUMIFS(СВЦЭМ!$I$34:$I$777,СВЦЭМ!$A$34:$A$777,$A317,СВЦЭМ!$B$33:$B$776,L$296)+'СЕТ СН'!$F$13</f>
        <v>0</v>
      </c>
      <c r="M317" s="36">
        <f>SUMIFS(СВЦЭМ!$I$34:$I$777,СВЦЭМ!$A$34:$A$777,$A317,СВЦЭМ!$B$33:$B$776,M$296)+'СЕТ СН'!$F$13</f>
        <v>0</v>
      </c>
      <c r="N317" s="36">
        <f>SUMIFS(СВЦЭМ!$I$34:$I$777,СВЦЭМ!$A$34:$A$777,$A317,СВЦЭМ!$B$33:$B$776,N$296)+'СЕТ СН'!$F$13</f>
        <v>0</v>
      </c>
      <c r="O317" s="36">
        <f>SUMIFS(СВЦЭМ!$I$34:$I$777,СВЦЭМ!$A$34:$A$777,$A317,СВЦЭМ!$B$33:$B$776,O$296)+'СЕТ СН'!$F$13</f>
        <v>0</v>
      </c>
      <c r="P317" s="36">
        <f>SUMIFS(СВЦЭМ!$I$34:$I$777,СВЦЭМ!$A$34:$A$777,$A317,СВЦЭМ!$B$33:$B$776,P$296)+'СЕТ СН'!$F$13</f>
        <v>0</v>
      </c>
      <c r="Q317" s="36">
        <f>SUMIFS(СВЦЭМ!$I$34:$I$777,СВЦЭМ!$A$34:$A$777,$A317,СВЦЭМ!$B$33:$B$776,Q$296)+'СЕТ СН'!$F$13</f>
        <v>0</v>
      </c>
      <c r="R317" s="36">
        <f>SUMIFS(СВЦЭМ!$I$34:$I$777,СВЦЭМ!$A$34:$A$777,$A317,СВЦЭМ!$B$33:$B$776,R$296)+'СЕТ СН'!$F$13</f>
        <v>0</v>
      </c>
      <c r="S317" s="36">
        <f>SUMIFS(СВЦЭМ!$I$34:$I$777,СВЦЭМ!$A$34:$A$777,$A317,СВЦЭМ!$B$33:$B$776,S$296)+'СЕТ СН'!$F$13</f>
        <v>0</v>
      </c>
      <c r="T317" s="36">
        <f>SUMIFS(СВЦЭМ!$I$34:$I$777,СВЦЭМ!$A$34:$A$777,$A317,СВЦЭМ!$B$33:$B$776,T$296)+'СЕТ СН'!$F$13</f>
        <v>0</v>
      </c>
      <c r="U317" s="36">
        <f>SUMIFS(СВЦЭМ!$I$34:$I$777,СВЦЭМ!$A$34:$A$777,$A317,СВЦЭМ!$B$33:$B$776,U$296)+'СЕТ СН'!$F$13</f>
        <v>0</v>
      </c>
      <c r="V317" s="36">
        <f>SUMIFS(СВЦЭМ!$I$34:$I$777,СВЦЭМ!$A$34:$A$777,$A317,СВЦЭМ!$B$33:$B$776,V$296)+'СЕТ СН'!$F$13</f>
        <v>0</v>
      </c>
      <c r="W317" s="36">
        <f>SUMIFS(СВЦЭМ!$I$34:$I$777,СВЦЭМ!$A$34:$A$777,$A317,СВЦЭМ!$B$33:$B$776,W$296)+'СЕТ СН'!$F$13</f>
        <v>0</v>
      </c>
      <c r="X317" s="36">
        <f>SUMIFS(СВЦЭМ!$I$34:$I$777,СВЦЭМ!$A$34:$A$777,$A317,СВЦЭМ!$B$33:$B$776,X$296)+'СЕТ СН'!$F$13</f>
        <v>0</v>
      </c>
      <c r="Y317" s="36">
        <f>SUMIFS(СВЦЭМ!$I$34:$I$777,СВЦЭМ!$A$34:$A$777,$A317,СВЦЭМ!$B$33:$B$776,Y$296)+'СЕТ СН'!$F$13</f>
        <v>0</v>
      </c>
    </row>
    <row r="318" spans="1:25" ht="15.75" hidden="1" x14ac:dyDescent="0.2">
      <c r="A318" s="35">
        <f t="shared" si="8"/>
        <v>43730</v>
      </c>
      <c r="B318" s="36">
        <f>SUMIFS(СВЦЭМ!$I$34:$I$777,СВЦЭМ!$A$34:$A$777,$A318,СВЦЭМ!$B$33:$B$776,B$296)+'СЕТ СН'!$F$13</f>
        <v>0</v>
      </c>
      <c r="C318" s="36">
        <f>SUMIFS(СВЦЭМ!$I$34:$I$777,СВЦЭМ!$A$34:$A$777,$A318,СВЦЭМ!$B$33:$B$776,C$296)+'СЕТ СН'!$F$13</f>
        <v>0</v>
      </c>
      <c r="D318" s="36">
        <f>SUMIFS(СВЦЭМ!$I$34:$I$777,СВЦЭМ!$A$34:$A$777,$A318,СВЦЭМ!$B$33:$B$776,D$296)+'СЕТ СН'!$F$13</f>
        <v>0</v>
      </c>
      <c r="E318" s="36">
        <f>SUMIFS(СВЦЭМ!$I$34:$I$777,СВЦЭМ!$A$34:$A$777,$A318,СВЦЭМ!$B$33:$B$776,E$296)+'СЕТ СН'!$F$13</f>
        <v>0</v>
      </c>
      <c r="F318" s="36">
        <f>SUMIFS(СВЦЭМ!$I$34:$I$777,СВЦЭМ!$A$34:$A$777,$A318,СВЦЭМ!$B$33:$B$776,F$296)+'СЕТ СН'!$F$13</f>
        <v>0</v>
      </c>
      <c r="G318" s="36">
        <f>SUMIFS(СВЦЭМ!$I$34:$I$777,СВЦЭМ!$A$34:$A$777,$A318,СВЦЭМ!$B$33:$B$776,G$296)+'СЕТ СН'!$F$13</f>
        <v>0</v>
      </c>
      <c r="H318" s="36">
        <f>SUMIFS(СВЦЭМ!$I$34:$I$777,СВЦЭМ!$A$34:$A$777,$A318,СВЦЭМ!$B$33:$B$776,H$296)+'СЕТ СН'!$F$13</f>
        <v>0</v>
      </c>
      <c r="I318" s="36">
        <f>SUMIFS(СВЦЭМ!$I$34:$I$777,СВЦЭМ!$A$34:$A$777,$A318,СВЦЭМ!$B$33:$B$776,I$296)+'СЕТ СН'!$F$13</f>
        <v>0</v>
      </c>
      <c r="J318" s="36">
        <f>SUMIFS(СВЦЭМ!$I$34:$I$777,СВЦЭМ!$A$34:$A$777,$A318,СВЦЭМ!$B$33:$B$776,J$296)+'СЕТ СН'!$F$13</f>
        <v>0</v>
      </c>
      <c r="K318" s="36">
        <f>SUMIFS(СВЦЭМ!$I$34:$I$777,СВЦЭМ!$A$34:$A$777,$A318,СВЦЭМ!$B$33:$B$776,K$296)+'СЕТ СН'!$F$13</f>
        <v>0</v>
      </c>
      <c r="L318" s="36">
        <f>SUMIFS(СВЦЭМ!$I$34:$I$777,СВЦЭМ!$A$34:$A$777,$A318,СВЦЭМ!$B$33:$B$776,L$296)+'СЕТ СН'!$F$13</f>
        <v>0</v>
      </c>
      <c r="M318" s="36">
        <f>SUMIFS(СВЦЭМ!$I$34:$I$777,СВЦЭМ!$A$34:$A$777,$A318,СВЦЭМ!$B$33:$B$776,M$296)+'СЕТ СН'!$F$13</f>
        <v>0</v>
      </c>
      <c r="N318" s="36">
        <f>SUMIFS(СВЦЭМ!$I$34:$I$777,СВЦЭМ!$A$34:$A$777,$A318,СВЦЭМ!$B$33:$B$776,N$296)+'СЕТ СН'!$F$13</f>
        <v>0</v>
      </c>
      <c r="O318" s="36">
        <f>SUMIFS(СВЦЭМ!$I$34:$I$777,СВЦЭМ!$A$34:$A$777,$A318,СВЦЭМ!$B$33:$B$776,O$296)+'СЕТ СН'!$F$13</f>
        <v>0</v>
      </c>
      <c r="P318" s="36">
        <f>SUMIFS(СВЦЭМ!$I$34:$I$777,СВЦЭМ!$A$34:$A$777,$A318,СВЦЭМ!$B$33:$B$776,P$296)+'СЕТ СН'!$F$13</f>
        <v>0</v>
      </c>
      <c r="Q318" s="36">
        <f>SUMIFS(СВЦЭМ!$I$34:$I$777,СВЦЭМ!$A$34:$A$777,$A318,СВЦЭМ!$B$33:$B$776,Q$296)+'СЕТ СН'!$F$13</f>
        <v>0</v>
      </c>
      <c r="R318" s="36">
        <f>SUMIFS(СВЦЭМ!$I$34:$I$777,СВЦЭМ!$A$34:$A$777,$A318,СВЦЭМ!$B$33:$B$776,R$296)+'СЕТ СН'!$F$13</f>
        <v>0</v>
      </c>
      <c r="S318" s="36">
        <f>SUMIFS(СВЦЭМ!$I$34:$I$777,СВЦЭМ!$A$34:$A$777,$A318,СВЦЭМ!$B$33:$B$776,S$296)+'СЕТ СН'!$F$13</f>
        <v>0</v>
      </c>
      <c r="T318" s="36">
        <f>SUMIFS(СВЦЭМ!$I$34:$I$777,СВЦЭМ!$A$34:$A$777,$A318,СВЦЭМ!$B$33:$B$776,T$296)+'СЕТ СН'!$F$13</f>
        <v>0</v>
      </c>
      <c r="U318" s="36">
        <f>SUMIFS(СВЦЭМ!$I$34:$I$777,СВЦЭМ!$A$34:$A$777,$A318,СВЦЭМ!$B$33:$B$776,U$296)+'СЕТ СН'!$F$13</f>
        <v>0</v>
      </c>
      <c r="V318" s="36">
        <f>SUMIFS(СВЦЭМ!$I$34:$I$777,СВЦЭМ!$A$34:$A$777,$A318,СВЦЭМ!$B$33:$B$776,V$296)+'СЕТ СН'!$F$13</f>
        <v>0</v>
      </c>
      <c r="W318" s="36">
        <f>SUMIFS(СВЦЭМ!$I$34:$I$777,СВЦЭМ!$A$34:$A$777,$A318,СВЦЭМ!$B$33:$B$776,W$296)+'СЕТ СН'!$F$13</f>
        <v>0</v>
      </c>
      <c r="X318" s="36">
        <f>SUMIFS(СВЦЭМ!$I$34:$I$777,СВЦЭМ!$A$34:$A$777,$A318,СВЦЭМ!$B$33:$B$776,X$296)+'СЕТ СН'!$F$13</f>
        <v>0</v>
      </c>
      <c r="Y318" s="36">
        <f>SUMIFS(СВЦЭМ!$I$34:$I$777,СВЦЭМ!$A$34:$A$777,$A318,СВЦЭМ!$B$33:$B$776,Y$296)+'СЕТ СН'!$F$13</f>
        <v>0</v>
      </c>
    </row>
    <row r="319" spans="1:25" ht="15.75" hidden="1" x14ac:dyDescent="0.2">
      <c r="A319" s="35">
        <f t="shared" si="8"/>
        <v>43731</v>
      </c>
      <c r="B319" s="36">
        <f>SUMIFS(СВЦЭМ!$I$34:$I$777,СВЦЭМ!$A$34:$A$777,$A319,СВЦЭМ!$B$33:$B$776,B$296)+'СЕТ СН'!$F$13</f>
        <v>0</v>
      </c>
      <c r="C319" s="36">
        <f>SUMIFS(СВЦЭМ!$I$34:$I$777,СВЦЭМ!$A$34:$A$777,$A319,СВЦЭМ!$B$33:$B$776,C$296)+'СЕТ СН'!$F$13</f>
        <v>0</v>
      </c>
      <c r="D319" s="36">
        <f>SUMIFS(СВЦЭМ!$I$34:$I$777,СВЦЭМ!$A$34:$A$777,$A319,СВЦЭМ!$B$33:$B$776,D$296)+'СЕТ СН'!$F$13</f>
        <v>0</v>
      </c>
      <c r="E319" s="36">
        <f>SUMIFS(СВЦЭМ!$I$34:$I$777,СВЦЭМ!$A$34:$A$777,$A319,СВЦЭМ!$B$33:$B$776,E$296)+'СЕТ СН'!$F$13</f>
        <v>0</v>
      </c>
      <c r="F319" s="36">
        <f>SUMIFS(СВЦЭМ!$I$34:$I$777,СВЦЭМ!$A$34:$A$777,$A319,СВЦЭМ!$B$33:$B$776,F$296)+'СЕТ СН'!$F$13</f>
        <v>0</v>
      </c>
      <c r="G319" s="36">
        <f>SUMIFS(СВЦЭМ!$I$34:$I$777,СВЦЭМ!$A$34:$A$777,$A319,СВЦЭМ!$B$33:$B$776,G$296)+'СЕТ СН'!$F$13</f>
        <v>0</v>
      </c>
      <c r="H319" s="36">
        <f>SUMIFS(СВЦЭМ!$I$34:$I$777,СВЦЭМ!$A$34:$A$777,$A319,СВЦЭМ!$B$33:$B$776,H$296)+'СЕТ СН'!$F$13</f>
        <v>0</v>
      </c>
      <c r="I319" s="36">
        <f>SUMIFS(СВЦЭМ!$I$34:$I$777,СВЦЭМ!$A$34:$A$777,$A319,СВЦЭМ!$B$33:$B$776,I$296)+'СЕТ СН'!$F$13</f>
        <v>0</v>
      </c>
      <c r="J319" s="36">
        <f>SUMIFS(СВЦЭМ!$I$34:$I$777,СВЦЭМ!$A$34:$A$777,$A319,СВЦЭМ!$B$33:$B$776,J$296)+'СЕТ СН'!$F$13</f>
        <v>0</v>
      </c>
      <c r="K319" s="36">
        <f>SUMIFS(СВЦЭМ!$I$34:$I$777,СВЦЭМ!$A$34:$A$777,$A319,СВЦЭМ!$B$33:$B$776,K$296)+'СЕТ СН'!$F$13</f>
        <v>0</v>
      </c>
      <c r="L319" s="36">
        <f>SUMIFS(СВЦЭМ!$I$34:$I$777,СВЦЭМ!$A$34:$A$777,$A319,СВЦЭМ!$B$33:$B$776,L$296)+'СЕТ СН'!$F$13</f>
        <v>0</v>
      </c>
      <c r="M319" s="36">
        <f>SUMIFS(СВЦЭМ!$I$34:$I$777,СВЦЭМ!$A$34:$A$777,$A319,СВЦЭМ!$B$33:$B$776,M$296)+'СЕТ СН'!$F$13</f>
        <v>0</v>
      </c>
      <c r="N319" s="36">
        <f>SUMIFS(СВЦЭМ!$I$34:$I$777,СВЦЭМ!$A$34:$A$777,$A319,СВЦЭМ!$B$33:$B$776,N$296)+'СЕТ СН'!$F$13</f>
        <v>0</v>
      </c>
      <c r="O319" s="36">
        <f>SUMIFS(СВЦЭМ!$I$34:$I$777,СВЦЭМ!$A$34:$A$777,$A319,СВЦЭМ!$B$33:$B$776,O$296)+'СЕТ СН'!$F$13</f>
        <v>0</v>
      </c>
      <c r="P319" s="36">
        <f>SUMIFS(СВЦЭМ!$I$34:$I$777,СВЦЭМ!$A$34:$A$777,$A319,СВЦЭМ!$B$33:$B$776,P$296)+'СЕТ СН'!$F$13</f>
        <v>0</v>
      </c>
      <c r="Q319" s="36">
        <f>SUMIFS(СВЦЭМ!$I$34:$I$777,СВЦЭМ!$A$34:$A$777,$A319,СВЦЭМ!$B$33:$B$776,Q$296)+'СЕТ СН'!$F$13</f>
        <v>0</v>
      </c>
      <c r="R319" s="36">
        <f>SUMIFS(СВЦЭМ!$I$34:$I$777,СВЦЭМ!$A$34:$A$777,$A319,СВЦЭМ!$B$33:$B$776,R$296)+'СЕТ СН'!$F$13</f>
        <v>0</v>
      </c>
      <c r="S319" s="36">
        <f>SUMIFS(СВЦЭМ!$I$34:$I$777,СВЦЭМ!$A$34:$A$777,$A319,СВЦЭМ!$B$33:$B$776,S$296)+'СЕТ СН'!$F$13</f>
        <v>0</v>
      </c>
      <c r="T319" s="36">
        <f>SUMIFS(СВЦЭМ!$I$34:$I$777,СВЦЭМ!$A$34:$A$777,$A319,СВЦЭМ!$B$33:$B$776,T$296)+'СЕТ СН'!$F$13</f>
        <v>0</v>
      </c>
      <c r="U319" s="36">
        <f>SUMIFS(СВЦЭМ!$I$34:$I$777,СВЦЭМ!$A$34:$A$777,$A319,СВЦЭМ!$B$33:$B$776,U$296)+'СЕТ СН'!$F$13</f>
        <v>0</v>
      </c>
      <c r="V319" s="36">
        <f>SUMIFS(СВЦЭМ!$I$34:$I$777,СВЦЭМ!$A$34:$A$777,$A319,СВЦЭМ!$B$33:$B$776,V$296)+'СЕТ СН'!$F$13</f>
        <v>0</v>
      </c>
      <c r="W319" s="36">
        <f>SUMIFS(СВЦЭМ!$I$34:$I$777,СВЦЭМ!$A$34:$A$777,$A319,СВЦЭМ!$B$33:$B$776,W$296)+'СЕТ СН'!$F$13</f>
        <v>0</v>
      </c>
      <c r="X319" s="36">
        <f>SUMIFS(СВЦЭМ!$I$34:$I$777,СВЦЭМ!$A$34:$A$777,$A319,СВЦЭМ!$B$33:$B$776,X$296)+'СЕТ СН'!$F$13</f>
        <v>0</v>
      </c>
      <c r="Y319" s="36">
        <f>SUMIFS(СВЦЭМ!$I$34:$I$777,СВЦЭМ!$A$34:$A$777,$A319,СВЦЭМ!$B$33:$B$776,Y$296)+'СЕТ СН'!$F$13</f>
        <v>0</v>
      </c>
    </row>
    <row r="320" spans="1:25" ht="15.75" hidden="1" x14ac:dyDescent="0.2">
      <c r="A320" s="35">
        <f t="shared" si="8"/>
        <v>43732</v>
      </c>
      <c r="B320" s="36">
        <f>SUMIFS(СВЦЭМ!$I$34:$I$777,СВЦЭМ!$A$34:$A$777,$A320,СВЦЭМ!$B$33:$B$776,B$296)+'СЕТ СН'!$F$13</f>
        <v>0</v>
      </c>
      <c r="C320" s="36">
        <f>SUMIFS(СВЦЭМ!$I$34:$I$777,СВЦЭМ!$A$34:$A$777,$A320,СВЦЭМ!$B$33:$B$776,C$296)+'СЕТ СН'!$F$13</f>
        <v>0</v>
      </c>
      <c r="D320" s="36">
        <f>SUMIFS(СВЦЭМ!$I$34:$I$777,СВЦЭМ!$A$34:$A$777,$A320,СВЦЭМ!$B$33:$B$776,D$296)+'СЕТ СН'!$F$13</f>
        <v>0</v>
      </c>
      <c r="E320" s="36">
        <f>SUMIFS(СВЦЭМ!$I$34:$I$777,СВЦЭМ!$A$34:$A$777,$A320,СВЦЭМ!$B$33:$B$776,E$296)+'СЕТ СН'!$F$13</f>
        <v>0</v>
      </c>
      <c r="F320" s="36">
        <f>SUMIFS(СВЦЭМ!$I$34:$I$777,СВЦЭМ!$A$34:$A$777,$A320,СВЦЭМ!$B$33:$B$776,F$296)+'СЕТ СН'!$F$13</f>
        <v>0</v>
      </c>
      <c r="G320" s="36">
        <f>SUMIFS(СВЦЭМ!$I$34:$I$777,СВЦЭМ!$A$34:$A$777,$A320,СВЦЭМ!$B$33:$B$776,G$296)+'СЕТ СН'!$F$13</f>
        <v>0</v>
      </c>
      <c r="H320" s="36">
        <f>SUMIFS(СВЦЭМ!$I$34:$I$777,СВЦЭМ!$A$34:$A$777,$A320,СВЦЭМ!$B$33:$B$776,H$296)+'СЕТ СН'!$F$13</f>
        <v>0</v>
      </c>
      <c r="I320" s="36">
        <f>SUMIFS(СВЦЭМ!$I$34:$I$777,СВЦЭМ!$A$34:$A$777,$A320,СВЦЭМ!$B$33:$B$776,I$296)+'СЕТ СН'!$F$13</f>
        <v>0</v>
      </c>
      <c r="J320" s="36">
        <f>SUMIFS(СВЦЭМ!$I$34:$I$777,СВЦЭМ!$A$34:$A$777,$A320,СВЦЭМ!$B$33:$B$776,J$296)+'СЕТ СН'!$F$13</f>
        <v>0</v>
      </c>
      <c r="K320" s="36">
        <f>SUMIFS(СВЦЭМ!$I$34:$I$777,СВЦЭМ!$A$34:$A$777,$A320,СВЦЭМ!$B$33:$B$776,K$296)+'СЕТ СН'!$F$13</f>
        <v>0</v>
      </c>
      <c r="L320" s="36">
        <f>SUMIFS(СВЦЭМ!$I$34:$I$777,СВЦЭМ!$A$34:$A$777,$A320,СВЦЭМ!$B$33:$B$776,L$296)+'СЕТ СН'!$F$13</f>
        <v>0</v>
      </c>
      <c r="M320" s="36">
        <f>SUMIFS(СВЦЭМ!$I$34:$I$777,СВЦЭМ!$A$34:$A$777,$A320,СВЦЭМ!$B$33:$B$776,M$296)+'СЕТ СН'!$F$13</f>
        <v>0</v>
      </c>
      <c r="N320" s="36">
        <f>SUMIFS(СВЦЭМ!$I$34:$I$777,СВЦЭМ!$A$34:$A$777,$A320,СВЦЭМ!$B$33:$B$776,N$296)+'СЕТ СН'!$F$13</f>
        <v>0</v>
      </c>
      <c r="O320" s="36">
        <f>SUMIFS(СВЦЭМ!$I$34:$I$777,СВЦЭМ!$A$34:$A$777,$A320,СВЦЭМ!$B$33:$B$776,O$296)+'СЕТ СН'!$F$13</f>
        <v>0</v>
      </c>
      <c r="P320" s="36">
        <f>SUMIFS(СВЦЭМ!$I$34:$I$777,СВЦЭМ!$A$34:$A$777,$A320,СВЦЭМ!$B$33:$B$776,P$296)+'СЕТ СН'!$F$13</f>
        <v>0</v>
      </c>
      <c r="Q320" s="36">
        <f>SUMIFS(СВЦЭМ!$I$34:$I$777,СВЦЭМ!$A$34:$A$777,$A320,СВЦЭМ!$B$33:$B$776,Q$296)+'СЕТ СН'!$F$13</f>
        <v>0</v>
      </c>
      <c r="R320" s="36">
        <f>SUMIFS(СВЦЭМ!$I$34:$I$777,СВЦЭМ!$A$34:$A$777,$A320,СВЦЭМ!$B$33:$B$776,R$296)+'СЕТ СН'!$F$13</f>
        <v>0</v>
      </c>
      <c r="S320" s="36">
        <f>SUMIFS(СВЦЭМ!$I$34:$I$777,СВЦЭМ!$A$34:$A$777,$A320,СВЦЭМ!$B$33:$B$776,S$296)+'СЕТ СН'!$F$13</f>
        <v>0</v>
      </c>
      <c r="T320" s="36">
        <f>SUMIFS(СВЦЭМ!$I$34:$I$777,СВЦЭМ!$A$34:$A$777,$A320,СВЦЭМ!$B$33:$B$776,T$296)+'СЕТ СН'!$F$13</f>
        <v>0</v>
      </c>
      <c r="U320" s="36">
        <f>SUMIFS(СВЦЭМ!$I$34:$I$777,СВЦЭМ!$A$34:$A$777,$A320,СВЦЭМ!$B$33:$B$776,U$296)+'СЕТ СН'!$F$13</f>
        <v>0</v>
      </c>
      <c r="V320" s="36">
        <f>SUMIFS(СВЦЭМ!$I$34:$I$777,СВЦЭМ!$A$34:$A$777,$A320,СВЦЭМ!$B$33:$B$776,V$296)+'СЕТ СН'!$F$13</f>
        <v>0</v>
      </c>
      <c r="W320" s="36">
        <f>SUMIFS(СВЦЭМ!$I$34:$I$777,СВЦЭМ!$A$34:$A$777,$A320,СВЦЭМ!$B$33:$B$776,W$296)+'СЕТ СН'!$F$13</f>
        <v>0</v>
      </c>
      <c r="X320" s="36">
        <f>SUMIFS(СВЦЭМ!$I$34:$I$777,СВЦЭМ!$A$34:$A$777,$A320,СВЦЭМ!$B$33:$B$776,X$296)+'СЕТ СН'!$F$13</f>
        <v>0</v>
      </c>
      <c r="Y320" s="36">
        <f>SUMIFS(СВЦЭМ!$I$34:$I$777,СВЦЭМ!$A$34:$A$777,$A320,СВЦЭМ!$B$33:$B$776,Y$296)+'СЕТ СН'!$F$13</f>
        <v>0</v>
      </c>
    </row>
    <row r="321" spans="1:27" ht="15.75" hidden="1" x14ac:dyDescent="0.2">
      <c r="A321" s="35">
        <f t="shared" si="8"/>
        <v>43733</v>
      </c>
      <c r="B321" s="36">
        <f>SUMIFS(СВЦЭМ!$I$34:$I$777,СВЦЭМ!$A$34:$A$777,$A321,СВЦЭМ!$B$33:$B$776,B$296)+'СЕТ СН'!$F$13</f>
        <v>0</v>
      </c>
      <c r="C321" s="36">
        <f>SUMIFS(СВЦЭМ!$I$34:$I$777,СВЦЭМ!$A$34:$A$777,$A321,СВЦЭМ!$B$33:$B$776,C$296)+'СЕТ СН'!$F$13</f>
        <v>0</v>
      </c>
      <c r="D321" s="36">
        <f>SUMIFS(СВЦЭМ!$I$34:$I$777,СВЦЭМ!$A$34:$A$777,$A321,СВЦЭМ!$B$33:$B$776,D$296)+'СЕТ СН'!$F$13</f>
        <v>0</v>
      </c>
      <c r="E321" s="36">
        <f>SUMIFS(СВЦЭМ!$I$34:$I$777,СВЦЭМ!$A$34:$A$777,$A321,СВЦЭМ!$B$33:$B$776,E$296)+'СЕТ СН'!$F$13</f>
        <v>0</v>
      </c>
      <c r="F321" s="36">
        <f>SUMIFS(СВЦЭМ!$I$34:$I$777,СВЦЭМ!$A$34:$A$777,$A321,СВЦЭМ!$B$33:$B$776,F$296)+'СЕТ СН'!$F$13</f>
        <v>0</v>
      </c>
      <c r="G321" s="36">
        <f>SUMIFS(СВЦЭМ!$I$34:$I$777,СВЦЭМ!$A$34:$A$777,$A321,СВЦЭМ!$B$33:$B$776,G$296)+'СЕТ СН'!$F$13</f>
        <v>0</v>
      </c>
      <c r="H321" s="36">
        <f>SUMIFS(СВЦЭМ!$I$34:$I$777,СВЦЭМ!$A$34:$A$777,$A321,СВЦЭМ!$B$33:$B$776,H$296)+'СЕТ СН'!$F$13</f>
        <v>0</v>
      </c>
      <c r="I321" s="36">
        <f>SUMIFS(СВЦЭМ!$I$34:$I$777,СВЦЭМ!$A$34:$A$777,$A321,СВЦЭМ!$B$33:$B$776,I$296)+'СЕТ СН'!$F$13</f>
        <v>0</v>
      </c>
      <c r="J321" s="36">
        <f>SUMIFS(СВЦЭМ!$I$34:$I$777,СВЦЭМ!$A$34:$A$777,$A321,СВЦЭМ!$B$33:$B$776,J$296)+'СЕТ СН'!$F$13</f>
        <v>0</v>
      </c>
      <c r="K321" s="36">
        <f>SUMIFS(СВЦЭМ!$I$34:$I$777,СВЦЭМ!$A$34:$A$777,$A321,СВЦЭМ!$B$33:$B$776,K$296)+'СЕТ СН'!$F$13</f>
        <v>0</v>
      </c>
      <c r="L321" s="36">
        <f>SUMIFS(СВЦЭМ!$I$34:$I$777,СВЦЭМ!$A$34:$A$777,$A321,СВЦЭМ!$B$33:$B$776,L$296)+'СЕТ СН'!$F$13</f>
        <v>0</v>
      </c>
      <c r="M321" s="36">
        <f>SUMIFS(СВЦЭМ!$I$34:$I$777,СВЦЭМ!$A$34:$A$777,$A321,СВЦЭМ!$B$33:$B$776,M$296)+'СЕТ СН'!$F$13</f>
        <v>0</v>
      </c>
      <c r="N321" s="36">
        <f>SUMIFS(СВЦЭМ!$I$34:$I$777,СВЦЭМ!$A$34:$A$777,$A321,СВЦЭМ!$B$33:$B$776,N$296)+'СЕТ СН'!$F$13</f>
        <v>0</v>
      </c>
      <c r="O321" s="36">
        <f>SUMIFS(СВЦЭМ!$I$34:$I$777,СВЦЭМ!$A$34:$A$777,$A321,СВЦЭМ!$B$33:$B$776,O$296)+'СЕТ СН'!$F$13</f>
        <v>0</v>
      </c>
      <c r="P321" s="36">
        <f>SUMIFS(СВЦЭМ!$I$34:$I$777,СВЦЭМ!$A$34:$A$777,$A321,СВЦЭМ!$B$33:$B$776,P$296)+'СЕТ СН'!$F$13</f>
        <v>0</v>
      </c>
      <c r="Q321" s="36">
        <f>SUMIFS(СВЦЭМ!$I$34:$I$777,СВЦЭМ!$A$34:$A$777,$A321,СВЦЭМ!$B$33:$B$776,Q$296)+'СЕТ СН'!$F$13</f>
        <v>0</v>
      </c>
      <c r="R321" s="36">
        <f>SUMIFS(СВЦЭМ!$I$34:$I$777,СВЦЭМ!$A$34:$A$777,$A321,СВЦЭМ!$B$33:$B$776,R$296)+'СЕТ СН'!$F$13</f>
        <v>0</v>
      </c>
      <c r="S321" s="36">
        <f>SUMIFS(СВЦЭМ!$I$34:$I$777,СВЦЭМ!$A$34:$A$777,$A321,СВЦЭМ!$B$33:$B$776,S$296)+'СЕТ СН'!$F$13</f>
        <v>0</v>
      </c>
      <c r="T321" s="36">
        <f>SUMIFS(СВЦЭМ!$I$34:$I$777,СВЦЭМ!$A$34:$A$777,$A321,СВЦЭМ!$B$33:$B$776,T$296)+'СЕТ СН'!$F$13</f>
        <v>0</v>
      </c>
      <c r="U321" s="36">
        <f>SUMIFS(СВЦЭМ!$I$34:$I$777,СВЦЭМ!$A$34:$A$777,$A321,СВЦЭМ!$B$33:$B$776,U$296)+'СЕТ СН'!$F$13</f>
        <v>0</v>
      </c>
      <c r="V321" s="36">
        <f>SUMIFS(СВЦЭМ!$I$34:$I$777,СВЦЭМ!$A$34:$A$777,$A321,СВЦЭМ!$B$33:$B$776,V$296)+'СЕТ СН'!$F$13</f>
        <v>0</v>
      </c>
      <c r="W321" s="36">
        <f>SUMIFS(СВЦЭМ!$I$34:$I$777,СВЦЭМ!$A$34:$A$777,$A321,СВЦЭМ!$B$33:$B$776,W$296)+'СЕТ СН'!$F$13</f>
        <v>0</v>
      </c>
      <c r="X321" s="36">
        <f>SUMIFS(СВЦЭМ!$I$34:$I$777,СВЦЭМ!$A$34:$A$777,$A321,СВЦЭМ!$B$33:$B$776,X$296)+'СЕТ СН'!$F$13</f>
        <v>0</v>
      </c>
      <c r="Y321" s="36">
        <f>SUMIFS(СВЦЭМ!$I$34:$I$777,СВЦЭМ!$A$34:$A$777,$A321,СВЦЭМ!$B$33:$B$776,Y$296)+'СЕТ СН'!$F$13</f>
        <v>0</v>
      </c>
    </row>
    <row r="322" spans="1:27" ht="15.75" hidden="1" x14ac:dyDescent="0.2">
      <c r="A322" s="35">
        <f t="shared" si="8"/>
        <v>43734</v>
      </c>
      <c r="B322" s="36">
        <f>SUMIFS(СВЦЭМ!$I$34:$I$777,СВЦЭМ!$A$34:$A$777,$A322,СВЦЭМ!$B$33:$B$776,B$296)+'СЕТ СН'!$F$13</f>
        <v>0</v>
      </c>
      <c r="C322" s="36">
        <f>SUMIFS(СВЦЭМ!$I$34:$I$777,СВЦЭМ!$A$34:$A$777,$A322,СВЦЭМ!$B$33:$B$776,C$296)+'СЕТ СН'!$F$13</f>
        <v>0</v>
      </c>
      <c r="D322" s="36">
        <f>SUMIFS(СВЦЭМ!$I$34:$I$777,СВЦЭМ!$A$34:$A$777,$A322,СВЦЭМ!$B$33:$B$776,D$296)+'СЕТ СН'!$F$13</f>
        <v>0</v>
      </c>
      <c r="E322" s="36">
        <f>SUMIFS(СВЦЭМ!$I$34:$I$777,СВЦЭМ!$A$34:$A$777,$A322,СВЦЭМ!$B$33:$B$776,E$296)+'СЕТ СН'!$F$13</f>
        <v>0</v>
      </c>
      <c r="F322" s="36">
        <f>SUMIFS(СВЦЭМ!$I$34:$I$777,СВЦЭМ!$A$34:$A$777,$A322,СВЦЭМ!$B$33:$B$776,F$296)+'СЕТ СН'!$F$13</f>
        <v>0</v>
      </c>
      <c r="G322" s="36">
        <f>SUMIFS(СВЦЭМ!$I$34:$I$777,СВЦЭМ!$A$34:$A$777,$A322,СВЦЭМ!$B$33:$B$776,G$296)+'СЕТ СН'!$F$13</f>
        <v>0</v>
      </c>
      <c r="H322" s="36">
        <f>SUMIFS(СВЦЭМ!$I$34:$I$777,СВЦЭМ!$A$34:$A$777,$A322,СВЦЭМ!$B$33:$B$776,H$296)+'СЕТ СН'!$F$13</f>
        <v>0</v>
      </c>
      <c r="I322" s="36">
        <f>SUMIFS(СВЦЭМ!$I$34:$I$777,СВЦЭМ!$A$34:$A$777,$A322,СВЦЭМ!$B$33:$B$776,I$296)+'СЕТ СН'!$F$13</f>
        <v>0</v>
      </c>
      <c r="J322" s="36">
        <f>SUMIFS(СВЦЭМ!$I$34:$I$777,СВЦЭМ!$A$34:$A$777,$A322,СВЦЭМ!$B$33:$B$776,J$296)+'СЕТ СН'!$F$13</f>
        <v>0</v>
      </c>
      <c r="K322" s="36">
        <f>SUMIFS(СВЦЭМ!$I$34:$I$777,СВЦЭМ!$A$34:$A$777,$A322,СВЦЭМ!$B$33:$B$776,K$296)+'СЕТ СН'!$F$13</f>
        <v>0</v>
      </c>
      <c r="L322" s="36">
        <f>SUMIFS(СВЦЭМ!$I$34:$I$777,СВЦЭМ!$A$34:$A$777,$A322,СВЦЭМ!$B$33:$B$776,L$296)+'СЕТ СН'!$F$13</f>
        <v>0</v>
      </c>
      <c r="M322" s="36">
        <f>SUMIFS(СВЦЭМ!$I$34:$I$777,СВЦЭМ!$A$34:$A$777,$A322,СВЦЭМ!$B$33:$B$776,M$296)+'СЕТ СН'!$F$13</f>
        <v>0</v>
      </c>
      <c r="N322" s="36">
        <f>SUMIFS(СВЦЭМ!$I$34:$I$777,СВЦЭМ!$A$34:$A$777,$A322,СВЦЭМ!$B$33:$B$776,N$296)+'СЕТ СН'!$F$13</f>
        <v>0</v>
      </c>
      <c r="O322" s="36">
        <f>SUMIFS(СВЦЭМ!$I$34:$I$777,СВЦЭМ!$A$34:$A$777,$A322,СВЦЭМ!$B$33:$B$776,O$296)+'СЕТ СН'!$F$13</f>
        <v>0</v>
      </c>
      <c r="P322" s="36">
        <f>SUMIFS(СВЦЭМ!$I$34:$I$777,СВЦЭМ!$A$34:$A$777,$A322,СВЦЭМ!$B$33:$B$776,P$296)+'СЕТ СН'!$F$13</f>
        <v>0</v>
      </c>
      <c r="Q322" s="36">
        <f>SUMIFS(СВЦЭМ!$I$34:$I$777,СВЦЭМ!$A$34:$A$777,$A322,СВЦЭМ!$B$33:$B$776,Q$296)+'СЕТ СН'!$F$13</f>
        <v>0</v>
      </c>
      <c r="R322" s="36">
        <f>SUMIFS(СВЦЭМ!$I$34:$I$777,СВЦЭМ!$A$34:$A$777,$A322,СВЦЭМ!$B$33:$B$776,R$296)+'СЕТ СН'!$F$13</f>
        <v>0</v>
      </c>
      <c r="S322" s="36">
        <f>SUMIFS(СВЦЭМ!$I$34:$I$777,СВЦЭМ!$A$34:$A$777,$A322,СВЦЭМ!$B$33:$B$776,S$296)+'СЕТ СН'!$F$13</f>
        <v>0</v>
      </c>
      <c r="T322" s="36">
        <f>SUMIFS(СВЦЭМ!$I$34:$I$777,СВЦЭМ!$A$34:$A$777,$A322,СВЦЭМ!$B$33:$B$776,T$296)+'СЕТ СН'!$F$13</f>
        <v>0</v>
      </c>
      <c r="U322" s="36">
        <f>SUMIFS(СВЦЭМ!$I$34:$I$777,СВЦЭМ!$A$34:$A$777,$A322,СВЦЭМ!$B$33:$B$776,U$296)+'СЕТ СН'!$F$13</f>
        <v>0</v>
      </c>
      <c r="V322" s="36">
        <f>SUMIFS(СВЦЭМ!$I$34:$I$777,СВЦЭМ!$A$34:$A$777,$A322,СВЦЭМ!$B$33:$B$776,V$296)+'СЕТ СН'!$F$13</f>
        <v>0</v>
      </c>
      <c r="W322" s="36">
        <f>SUMIFS(СВЦЭМ!$I$34:$I$777,СВЦЭМ!$A$34:$A$777,$A322,СВЦЭМ!$B$33:$B$776,W$296)+'СЕТ СН'!$F$13</f>
        <v>0</v>
      </c>
      <c r="X322" s="36">
        <f>SUMIFS(СВЦЭМ!$I$34:$I$777,СВЦЭМ!$A$34:$A$777,$A322,СВЦЭМ!$B$33:$B$776,X$296)+'СЕТ СН'!$F$13</f>
        <v>0</v>
      </c>
      <c r="Y322" s="36">
        <f>SUMIFS(СВЦЭМ!$I$34:$I$777,СВЦЭМ!$A$34:$A$777,$A322,СВЦЭМ!$B$33:$B$776,Y$296)+'СЕТ СН'!$F$13</f>
        <v>0</v>
      </c>
    </row>
    <row r="323" spans="1:27" ht="15.75" hidden="1" x14ac:dyDescent="0.2">
      <c r="A323" s="35">
        <f t="shared" si="8"/>
        <v>43735</v>
      </c>
      <c r="B323" s="36">
        <f>SUMIFS(СВЦЭМ!$I$34:$I$777,СВЦЭМ!$A$34:$A$777,$A323,СВЦЭМ!$B$33:$B$776,B$296)+'СЕТ СН'!$F$13</f>
        <v>0</v>
      </c>
      <c r="C323" s="36">
        <f>SUMIFS(СВЦЭМ!$I$34:$I$777,СВЦЭМ!$A$34:$A$777,$A323,СВЦЭМ!$B$33:$B$776,C$296)+'СЕТ СН'!$F$13</f>
        <v>0</v>
      </c>
      <c r="D323" s="36">
        <f>SUMIFS(СВЦЭМ!$I$34:$I$777,СВЦЭМ!$A$34:$A$777,$A323,СВЦЭМ!$B$33:$B$776,D$296)+'СЕТ СН'!$F$13</f>
        <v>0</v>
      </c>
      <c r="E323" s="36">
        <f>SUMIFS(СВЦЭМ!$I$34:$I$777,СВЦЭМ!$A$34:$A$777,$A323,СВЦЭМ!$B$33:$B$776,E$296)+'СЕТ СН'!$F$13</f>
        <v>0</v>
      </c>
      <c r="F323" s="36">
        <f>SUMIFS(СВЦЭМ!$I$34:$I$777,СВЦЭМ!$A$34:$A$777,$A323,СВЦЭМ!$B$33:$B$776,F$296)+'СЕТ СН'!$F$13</f>
        <v>0</v>
      </c>
      <c r="G323" s="36">
        <f>SUMIFS(СВЦЭМ!$I$34:$I$777,СВЦЭМ!$A$34:$A$777,$A323,СВЦЭМ!$B$33:$B$776,G$296)+'СЕТ СН'!$F$13</f>
        <v>0</v>
      </c>
      <c r="H323" s="36">
        <f>SUMIFS(СВЦЭМ!$I$34:$I$777,СВЦЭМ!$A$34:$A$777,$A323,СВЦЭМ!$B$33:$B$776,H$296)+'СЕТ СН'!$F$13</f>
        <v>0</v>
      </c>
      <c r="I323" s="36">
        <f>SUMIFS(СВЦЭМ!$I$34:$I$777,СВЦЭМ!$A$34:$A$777,$A323,СВЦЭМ!$B$33:$B$776,I$296)+'СЕТ СН'!$F$13</f>
        <v>0</v>
      </c>
      <c r="J323" s="36">
        <f>SUMIFS(СВЦЭМ!$I$34:$I$777,СВЦЭМ!$A$34:$A$777,$A323,СВЦЭМ!$B$33:$B$776,J$296)+'СЕТ СН'!$F$13</f>
        <v>0</v>
      </c>
      <c r="K323" s="36">
        <f>SUMIFS(СВЦЭМ!$I$34:$I$777,СВЦЭМ!$A$34:$A$777,$A323,СВЦЭМ!$B$33:$B$776,K$296)+'СЕТ СН'!$F$13</f>
        <v>0</v>
      </c>
      <c r="L323" s="36">
        <f>SUMIFS(СВЦЭМ!$I$34:$I$777,СВЦЭМ!$A$34:$A$777,$A323,СВЦЭМ!$B$33:$B$776,L$296)+'СЕТ СН'!$F$13</f>
        <v>0</v>
      </c>
      <c r="M323" s="36">
        <f>SUMIFS(СВЦЭМ!$I$34:$I$777,СВЦЭМ!$A$34:$A$777,$A323,СВЦЭМ!$B$33:$B$776,M$296)+'СЕТ СН'!$F$13</f>
        <v>0</v>
      </c>
      <c r="N323" s="36">
        <f>SUMIFS(СВЦЭМ!$I$34:$I$777,СВЦЭМ!$A$34:$A$777,$A323,СВЦЭМ!$B$33:$B$776,N$296)+'СЕТ СН'!$F$13</f>
        <v>0</v>
      </c>
      <c r="O323" s="36">
        <f>SUMIFS(СВЦЭМ!$I$34:$I$777,СВЦЭМ!$A$34:$A$777,$A323,СВЦЭМ!$B$33:$B$776,O$296)+'СЕТ СН'!$F$13</f>
        <v>0</v>
      </c>
      <c r="P323" s="36">
        <f>SUMIFS(СВЦЭМ!$I$34:$I$777,СВЦЭМ!$A$34:$A$777,$A323,СВЦЭМ!$B$33:$B$776,P$296)+'СЕТ СН'!$F$13</f>
        <v>0</v>
      </c>
      <c r="Q323" s="36">
        <f>SUMIFS(СВЦЭМ!$I$34:$I$777,СВЦЭМ!$A$34:$A$777,$A323,СВЦЭМ!$B$33:$B$776,Q$296)+'СЕТ СН'!$F$13</f>
        <v>0</v>
      </c>
      <c r="R323" s="36">
        <f>SUMIFS(СВЦЭМ!$I$34:$I$777,СВЦЭМ!$A$34:$A$777,$A323,СВЦЭМ!$B$33:$B$776,R$296)+'СЕТ СН'!$F$13</f>
        <v>0</v>
      </c>
      <c r="S323" s="36">
        <f>SUMIFS(СВЦЭМ!$I$34:$I$777,СВЦЭМ!$A$34:$A$777,$A323,СВЦЭМ!$B$33:$B$776,S$296)+'СЕТ СН'!$F$13</f>
        <v>0</v>
      </c>
      <c r="T323" s="36">
        <f>SUMIFS(СВЦЭМ!$I$34:$I$777,СВЦЭМ!$A$34:$A$777,$A323,СВЦЭМ!$B$33:$B$776,T$296)+'СЕТ СН'!$F$13</f>
        <v>0</v>
      </c>
      <c r="U323" s="36">
        <f>SUMIFS(СВЦЭМ!$I$34:$I$777,СВЦЭМ!$A$34:$A$777,$A323,СВЦЭМ!$B$33:$B$776,U$296)+'СЕТ СН'!$F$13</f>
        <v>0</v>
      </c>
      <c r="V323" s="36">
        <f>SUMIFS(СВЦЭМ!$I$34:$I$777,СВЦЭМ!$A$34:$A$777,$A323,СВЦЭМ!$B$33:$B$776,V$296)+'СЕТ СН'!$F$13</f>
        <v>0</v>
      </c>
      <c r="W323" s="36">
        <f>SUMIFS(СВЦЭМ!$I$34:$I$777,СВЦЭМ!$A$34:$A$777,$A323,СВЦЭМ!$B$33:$B$776,W$296)+'СЕТ СН'!$F$13</f>
        <v>0</v>
      </c>
      <c r="X323" s="36">
        <f>SUMIFS(СВЦЭМ!$I$34:$I$777,СВЦЭМ!$A$34:$A$777,$A323,СВЦЭМ!$B$33:$B$776,X$296)+'СЕТ СН'!$F$13</f>
        <v>0</v>
      </c>
      <c r="Y323" s="36">
        <f>SUMIFS(СВЦЭМ!$I$34:$I$777,СВЦЭМ!$A$34:$A$777,$A323,СВЦЭМ!$B$33:$B$776,Y$296)+'СЕТ СН'!$F$13</f>
        <v>0</v>
      </c>
    </row>
    <row r="324" spans="1:27" ht="15.75" hidden="1" x14ac:dyDescent="0.2">
      <c r="A324" s="35">
        <f t="shared" si="8"/>
        <v>43736</v>
      </c>
      <c r="B324" s="36">
        <f>SUMIFS(СВЦЭМ!$I$34:$I$777,СВЦЭМ!$A$34:$A$777,$A324,СВЦЭМ!$B$33:$B$776,B$296)+'СЕТ СН'!$F$13</f>
        <v>0</v>
      </c>
      <c r="C324" s="36">
        <f>SUMIFS(СВЦЭМ!$I$34:$I$777,СВЦЭМ!$A$34:$A$777,$A324,СВЦЭМ!$B$33:$B$776,C$296)+'СЕТ СН'!$F$13</f>
        <v>0</v>
      </c>
      <c r="D324" s="36">
        <f>SUMIFS(СВЦЭМ!$I$34:$I$777,СВЦЭМ!$A$34:$A$777,$A324,СВЦЭМ!$B$33:$B$776,D$296)+'СЕТ СН'!$F$13</f>
        <v>0</v>
      </c>
      <c r="E324" s="36">
        <f>SUMIFS(СВЦЭМ!$I$34:$I$777,СВЦЭМ!$A$34:$A$777,$A324,СВЦЭМ!$B$33:$B$776,E$296)+'СЕТ СН'!$F$13</f>
        <v>0</v>
      </c>
      <c r="F324" s="36">
        <f>SUMIFS(СВЦЭМ!$I$34:$I$777,СВЦЭМ!$A$34:$A$777,$A324,СВЦЭМ!$B$33:$B$776,F$296)+'СЕТ СН'!$F$13</f>
        <v>0</v>
      </c>
      <c r="G324" s="36">
        <f>SUMIFS(СВЦЭМ!$I$34:$I$777,СВЦЭМ!$A$34:$A$777,$A324,СВЦЭМ!$B$33:$B$776,G$296)+'СЕТ СН'!$F$13</f>
        <v>0</v>
      </c>
      <c r="H324" s="36">
        <f>SUMIFS(СВЦЭМ!$I$34:$I$777,СВЦЭМ!$A$34:$A$777,$A324,СВЦЭМ!$B$33:$B$776,H$296)+'СЕТ СН'!$F$13</f>
        <v>0</v>
      </c>
      <c r="I324" s="36">
        <f>SUMIFS(СВЦЭМ!$I$34:$I$777,СВЦЭМ!$A$34:$A$777,$A324,СВЦЭМ!$B$33:$B$776,I$296)+'СЕТ СН'!$F$13</f>
        <v>0</v>
      </c>
      <c r="J324" s="36">
        <f>SUMIFS(СВЦЭМ!$I$34:$I$777,СВЦЭМ!$A$34:$A$777,$A324,СВЦЭМ!$B$33:$B$776,J$296)+'СЕТ СН'!$F$13</f>
        <v>0</v>
      </c>
      <c r="K324" s="36">
        <f>SUMIFS(СВЦЭМ!$I$34:$I$777,СВЦЭМ!$A$34:$A$777,$A324,СВЦЭМ!$B$33:$B$776,K$296)+'СЕТ СН'!$F$13</f>
        <v>0</v>
      </c>
      <c r="L324" s="36">
        <f>SUMIFS(СВЦЭМ!$I$34:$I$777,СВЦЭМ!$A$34:$A$777,$A324,СВЦЭМ!$B$33:$B$776,L$296)+'СЕТ СН'!$F$13</f>
        <v>0</v>
      </c>
      <c r="M324" s="36">
        <f>SUMIFS(СВЦЭМ!$I$34:$I$777,СВЦЭМ!$A$34:$A$777,$A324,СВЦЭМ!$B$33:$B$776,M$296)+'СЕТ СН'!$F$13</f>
        <v>0</v>
      </c>
      <c r="N324" s="36">
        <f>SUMIFS(СВЦЭМ!$I$34:$I$777,СВЦЭМ!$A$34:$A$777,$A324,СВЦЭМ!$B$33:$B$776,N$296)+'СЕТ СН'!$F$13</f>
        <v>0</v>
      </c>
      <c r="O324" s="36">
        <f>SUMIFS(СВЦЭМ!$I$34:$I$777,СВЦЭМ!$A$34:$A$777,$A324,СВЦЭМ!$B$33:$B$776,O$296)+'СЕТ СН'!$F$13</f>
        <v>0</v>
      </c>
      <c r="P324" s="36">
        <f>SUMIFS(СВЦЭМ!$I$34:$I$777,СВЦЭМ!$A$34:$A$777,$A324,СВЦЭМ!$B$33:$B$776,P$296)+'СЕТ СН'!$F$13</f>
        <v>0</v>
      </c>
      <c r="Q324" s="36">
        <f>SUMIFS(СВЦЭМ!$I$34:$I$777,СВЦЭМ!$A$34:$A$777,$A324,СВЦЭМ!$B$33:$B$776,Q$296)+'СЕТ СН'!$F$13</f>
        <v>0</v>
      </c>
      <c r="R324" s="36">
        <f>SUMIFS(СВЦЭМ!$I$34:$I$777,СВЦЭМ!$A$34:$A$777,$A324,СВЦЭМ!$B$33:$B$776,R$296)+'СЕТ СН'!$F$13</f>
        <v>0</v>
      </c>
      <c r="S324" s="36">
        <f>SUMIFS(СВЦЭМ!$I$34:$I$777,СВЦЭМ!$A$34:$A$777,$A324,СВЦЭМ!$B$33:$B$776,S$296)+'СЕТ СН'!$F$13</f>
        <v>0</v>
      </c>
      <c r="T324" s="36">
        <f>SUMIFS(СВЦЭМ!$I$34:$I$777,СВЦЭМ!$A$34:$A$777,$A324,СВЦЭМ!$B$33:$B$776,T$296)+'СЕТ СН'!$F$13</f>
        <v>0</v>
      </c>
      <c r="U324" s="36">
        <f>SUMIFS(СВЦЭМ!$I$34:$I$777,СВЦЭМ!$A$34:$A$777,$A324,СВЦЭМ!$B$33:$B$776,U$296)+'СЕТ СН'!$F$13</f>
        <v>0</v>
      </c>
      <c r="V324" s="36">
        <f>SUMIFS(СВЦЭМ!$I$34:$I$777,СВЦЭМ!$A$34:$A$777,$A324,СВЦЭМ!$B$33:$B$776,V$296)+'СЕТ СН'!$F$13</f>
        <v>0</v>
      </c>
      <c r="W324" s="36">
        <f>SUMIFS(СВЦЭМ!$I$34:$I$777,СВЦЭМ!$A$34:$A$777,$A324,СВЦЭМ!$B$33:$B$776,W$296)+'СЕТ СН'!$F$13</f>
        <v>0</v>
      </c>
      <c r="X324" s="36">
        <f>SUMIFS(СВЦЭМ!$I$34:$I$777,СВЦЭМ!$A$34:$A$777,$A324,СВЦЭМ!$B$33:$B$776,X$296)+'СЕТ СН'!$F$13</f>
        <v>0</v>
      </c>
      <c r="Y324" s="36">
        <f>SUMIFS(СВЦЭМ!$I$34:$I$777,СВЦЭМ!$A$34:$A$777,$A324,СВЦЭМ!$B$33:$B$776,Y$296)+'СЕТ СН'!$F$13</f>
        <v>0</v>
      </c>
    </row>
    <row r="325" spans="1:27" ht="15.75" hidden="1" x14ac:dyDescent="0.2">
      <c r="A325" s="35">
        <f t="shared" si="8"/>
        <v>43737</v>
      </c>
      <c r="B325" s="36">
        <f>SUMIFS(СВЦЭМ!$I$34:$I$777,СВЦЭМ!$A$34:$A$777,$A325,СВЦЭМ!$B$33:$B$776,B$296)+'СЕТ СН'!$F$13</f>
        <v>0</v>
      </c>
      <c r="C325" s="36">
        <f>SUMIFS(СВЦЭМ!$I$34:$I$777,СВЦЭМ!$A$34:$A$777,$A325,СВЦЭМ!$B$33:$B$776,C$296)+'СЕТ СН'!$F$13</f>
        <v>0</v>
      </c>
      <c r="D325" s="36">
        <f>SUMIFS(СВЦЭМ!$I$34:$I$777,СВЦЭМ!$A$34:$A$777,$A325,СВЦЭМ!$B$33:$B$776,D$296)+'СЕТ СН'!$F$13</f>
        <v>0</v>
      </c>
      <c r="E325" s="36">
        <f>SUMIFS(СВЦЭМ!$I$34:$I$777,СВЦЭМ!$A$34:$A$777,$A325,СВЦЭМ!$B$33:$B$776,E$296)+'СЕТ СН'!$F$13</f>
        <v>0</v>
      </c>
      <c r="F325" s="36">
        <f>SUMIFS(СВЦЭМ!$I$34:$I$777,СВЦЭМ!$A$34:$A$777,$A325,СВЦЭМ!$B$33:$B$776,F$296)+'СЕТ СН'!$F$13</f>
        <v>0</v>
      </c>
      <c r="G325" s="36">
        <f>SUMIFS(СВЦЭМ!$I$34:$I$777,СВЦЭМ!$A$34:$A$777,$A325,СВЦЭМ!$B$33:$B$776,G$296)+'СЕТ СН'!$F$13</f>
        <v>0</v>
      </c>
      <c r="H325" s="36">
        <f>SUMIFS(СВЦЭМ!$I$34:$I$777,СВЦЭМ!$A$34:$A$777,$A325,СВЦЭМ!$B$33:$B$776,H$296)+'СЕТ СН'!$F$13</f>
        <v>0</v>
      </c>
      <c r="I325" s="36">
        <f>SUMIFS(СВЦЭМ!$I$34:$I$777,СВЦЭМ!$A$34:$A$777,$A325,СВЦЭМ!$B$33:$B$776,I$296)+'СЕТ СН'!$F$13</f>
        <v>0</v>
      </c>
      <c r="J325" s="36">
        <f>SUMIFS(СВЦЭМ!$I$34:$I$777,СВЦЭМ!$A$34:$A$777,$A325,СВЦЭМ!$B$33:$B$776,J$296)+'СЕТ СН'!$F$13</f>
        <v>0</v>
      </c>
      <c r="K325" s="36">
        <f>SUMIFS(СВЦЭМ!$I$34:$I$777,СВЦЭМ!$A$34:$A$777,$A325,СВЦЭМ!$B$33:$B$776,K$296)+'СЕТ СН'!$F$13</f>
        <v>0</v>
      </c>
      <c r="L325" s="36">
        <f>SUMIFS(СВЦЭМ!$I$34:$I$777,СВЦЭМ!$A$34:$A$777,$A325,СВЦЭМ!$B$33:$B$776,L$296)+'СЕТ СН'!$F$13</f>
        <v>0</v>
      </c>
      <c r="M325" s="36">
        <f>SUMIFS(СВЦЭМ!$I$34:$I$777,СВЦЭМ!$A$34:$A$777,$A325,СВЦЭМ!$B$33:$B$776,M$296)+'СЕТ СН'!$F$13</f>
        <v>0</v>
      </c>
      <c r="N325" s="36">
        <f>SUMIFS(СВЦЭМ!$I$34:$I$777,СВЦЭМ!$A$34:$A$777,$A325,СВЦЭМ!$B$33:$B$776,N$296)+'СЕТ СН'!$F$13</f>
        <v>0</v>
      </c>
      <c r="O325" s="36">
        <f>SUMIFS(СВЦЭМ!$I$34:$I$777,СВЦЭМ!$A$34:$A$777,$A325,СВЦЭМ!$B$33:$B$776,O$296)+'СЕТ СН'!$F$13</f>
        <v>0</v>
      </c>
      <c r="P325" s="36">
        <f>SUMIFS(СВЦЭМ!$I$34:$I$777,СВЦЭМ!$A$34:$A$777,$A325,СВЦЭМ!$B$33:$B$776,P$296)+'СЕТ СН'!$F$13</f>
        <v>0</v>
      </c>
      <c r="Q325" s="36">
        <f>SUMIFS(СВЦЭМ!$I$34:$I$777,СВЦЭМ!$A$34:$A$777,$A325,СВЦЭМ!$B$33:$B$776,Q$296)+'СЕТ СН'!$F$13</f>
        <v>0</v>
      </c>
      <c r="R325" s="36">
        <f>SUMIFS(СВЦЭМ!$I$34:$I$777,СВЦЭМ!$A$34:$A$777,$A325,СВЦЭМ!$B$33:$B$776,R$296)+'СЕТ СН'!$F$13</f>
        <v>0</v>
      </c>
      <c r="S325" s="36">
        <f>SUMIFS(СВЦЭМ!$I$34:$I$777,СВЦЭМ!$A$34:$A$777,$A325,СВЦЭМ!$B$33:$B$776,S$296)+'СЕТ СН'!$F$13</f>
        <v>0</v>
      </c>
      <c r="T325" s="36">
        <f>SUMIFS(СВЦЭМ!$I$34:$I$777,СВЦЭМ!$A$34:$A$777,$A325,СВЦЭМ!$B$33:$B$776,T$296)+'СЕТ СН'!$F$13</f>
        <v>0</v>
      </c>
      <c r="U325" s="36">
        <f>SUMIFS(СВЦЭМ!$I$34:$I$777,СВЦЭМ!$A$34:$A$777,$A325,СВЦЭМ!$B$33:$B$776,U$296)+'СЕТ СН'!$F$13</f>
        <v>0</v>
      </c>
      <c r="V325" s="36">
        <f>SUMIFS(СВЦЭМ!$I$34:$I$777,СВЦЭМ!$A$34:$A$777,$A325,СВЦЭМ!$B$33:$B$776,V$296)+'СЕТ СН'!$F$13</f>
        <v>0</v>
      </c>
      <c r="W325" s="36">
        <f>SUMIFS(СВЦЭМ!$I$34:$I$777,СВЦЭМ!$A$34:$A$777,$A325,СВЦЭМ!$B$33:$B$776,W$296)+'СЕТ СН'!$F$13</f>
        <v>0</v>
      </c>
      <c r="X325" s="36">
        <f>SUMIFS(СВЦЭМ!$I$34:$I$777,СВЦЭМ!$A$34:$A$777,$A325,СВЦЭМ!$B$33:$B$776,X$296)+'СЕТ СН'!$F$13</f>
        <v>0</v>
      </c>
      <c r="Y325" s="36">
        <f>SUMIFS(СВЦЭМ!$I$34:$I$777,СВЦЭМ!$A$34:$A$777,$A325,СВЦЭМ!$B$33:$B$776,Y$296)+'СЕТ СН'!$F$13</f>
        <v>0</v>
      </c>
    </row>
    <row r="326" spans="1:27" ht="15.75" hidden="1" x14ac:dyDescent="0.2">
      <c r="A326" s="35">
        <f t="shared" si="8"/>
        <v>43738</v>
      </c>
      <c r="B326" s="36">
        <f>SUMIFS(СВЦЭМ!$I$34:$I$777,СВЦЭМ!$A$34:$A$777,$A326,СВЦЭМ!$B$33:$B$776,B$296)+'СЕТ СН'!$F$13</f>
        <v>0</v>
      </c>
      <c r="C326" s="36">
        <f>SUMIFS(СВЦЭМ!$I$34:$I$777,СВЦЭМ!$A$34:$A$777,$A326,СВЦЭМ!$B$33:$B$776,C$296)+'СЕТ СН'!$F$13</f>
        <v>0</v>
      </c>
      <c r="D326" s="36">
        <f>SUMIFS(СВЦЭМ!$I$34:$I$777,СВЦЭМ!$A$34:$A$777,$A326,СВЦЭМ!$B$33:$B$776,D$296)+'СЕТ СН'!$F$13</f>
        <v>0</v>
      </c>
      <c r="E326" s="36">
        <f>SUMIFS(СВЦЭМ!$I$34:$I$777,СВЦЭМ!$A$34:$A$777,$A326,СВЦЭМ!$B$33:$B$776,E$296)+'СЕТ СН'!$F$13</f>
        <v>0</v>
      </c>
      <c r="F326" s="36">
        <f>SUMIFS(СВЦЭМ!$I$34:$I$777,СВЦЭМ!$A$34:$A$777,$A326,СВЦЭМ!$B$33:$B$776,F$296)+'СЕТ СН'!$F$13</f>
        <v>0</v>
      </c>
      <c r="G326" s="36">
        <f>SUMIFS(СВЦЭМ!$I$34:$I$777,СВЦЭМ!$A$34:$A$777,$A326,СВЦЭМ!$B$33:$B$776,G$296)+'СЕТ СН'!$F$13</f>
        <v>0</v>
      </c>
      <c r="H326" s="36">
        <f>SUMIFS(СВЦЭМ!$I$34:$I$777,СВЦЭМ!$A$34:$A$777,$A326,СВЦЭМ!$B$33:$B$776,H$296)+'СЕТ СН'!$F$13</f>
        <v>0</v>
      </c>
      <c r="I326" s="36">
        <f>SUMIFS(СВЦЭМ!$I$34:$I$777,СВЦЭМ!$A$34:$A$777,$A326,СВЦЭМ!$B$33:$B$776,I$296)+'СЕТ СН'!$F$13</f>
        <v>0</v>
      </c>
      <c r="J326" s="36">
        <f>SUMIFS(СВЦЭМ!$I$34:$I$777,СВЦЭМ!$A$34:$A$777,$A326,СВЦЭМ!$B$33:$B$776,J$296)+'СЕТ СН'!$F$13</f>
        <v>0</v>
      </c>
      <c r="K326" s="36">
        <f>SUMIFS(СВЦЭМ!$I$34:$I$777,СВЦЭМ!$A$34:$A$777,$A326,СВЦЭМ!$B$33:$B$776,K$296)+'СЕТ СН'!$F$13</f>
        <v>0</v>
      </c>
      <c r="L326" s="36">
        <f>SUMIFS(СВЦЭМ!$I$34:$I$777,СВЦЭМ!$A$34:$A$777,$A326,СВЦЭМ!$B$33:$B$776,L$296)+'СЕТ СН'!$F$13</f>
        <v>0</v>
      </c>
      <c r="M326" s="36">
        <f>SUMIFS(СВЦЭМ!$I$34:$I$777,СВЦЭМ!$A$34:$A$777,$A326,СВЦЭМ!$B$33:$B$776,M$296)+'СЕТ СН'!$F$13</f>
        <v>0</v>
      </c>
      <c r="N326" s="36">
        <f>SUMIFS(СВЦЭМ!$I$34:$I$777,СВЦЭМ!$A$34:$A$777,$A326,СВЦЭМ!$B$33:$B$776,N$296)+'СЕТ СН'!$F$13</f>
        <v>0</v>
      </c>
      <c r="O326" s="36">
        <f>SUMIFS(СВЦЭМ!$I$34:$I$777,СВЦЭМ!$A$34:$A$777,$A326,СВЦЭМ!$B$33:$B$776,O$296)+'СЕТ СН'!$F$13</f>
        <v>0</v>
      </c>
      <c r="P326" s="36">
        <f>SUMIFS(СВЦЭМ!$I$34:$I$777,СВЦЭМ!$A$34:$A$777,$A326,СВЦЭМ!$B$33:$B$776,P$296)+'СЕТ СН'!$F$13</f>
        <v>0</v>
      </c>
      <c r="Q326" s="36">
        <f>SUMIFS(СВЦЭМ!$I$34:$I$777,СВЦЭМ!$A$34:$A$777,$A326,СВЦЭМ!$B$33:$B$776,Q$296)+'СЕТ СН'!$F$13</f>
        <v>0</v>
      </c>
      <c r="R326" s="36">
        <f>SUMIFS(СВЦЭМ!$I$34:$I$777,СВЦЭМ!$A$34:$A$777,$A326,СВЦЭМ!$B$33:$B$776,R$296)+'СЕТ СН'!$F$13</f>
        <v>0</v>
      </c>
      <c r="S326" s="36">
        <f>SUMIFS(СВЦЭМ!$I$34:$I$777,СВЦЭМ!$A$34:$A$777,$A326,СВЦЭМ!$B$33:$B$776,S$296)+'СЕТ СН'!$F$13</f>
        <v>0</v>
      </c>
      <c r="T326" s="36">
        <f>SUMIFS(СВЦЭМ!$I$34:$I$777,СВЦЭМ!$A$34:$A$777,$A326,СВЦЭМ!$B$33:$B$776,T$296)+'СЕТ СН'!$F$13</f>
        <v>0</v>
      </c>
      <c r="U326" s="36">
        <f>SUMIFS(СВЦЭМ!$I$34:$I$777,СВЦЭМ!$A$34:$A$777,$A326,СВЦЭМ!$B$33:$B$776,U$296)+'СЕТ СН'!$F$13</f>
        <v>0</v>
      </c>
      <c r="V326" s="36">
        <f>SUMIFS(СВЦЭМ!$I$34:$I$777,СВЦЭМ!$A$34:$A$777,$A326,СВЦЭМ!$B$33:$B$776,V$296)+'СЕТ СН'!$F$13</f>
        <v>0</v>
      </c>
      <c r="W326" s="36">
        <f>SUMIFS(СВЦЭМ!$I$34:$I$777,СВЦЭМ!$A$34:$A$777,$A326,СВЦЭМ!$B$33:$B$776,W$296)+'СЕТ СН'!$F$13</f>
        <v>0</v>
      </c>
      <c r="X326" s="36">
        <f>SUMIFS(СВЦЭМ!$I$34:$I$777,СВЦЭМ!$A$34:$A$777,$A326,СВЦЭМ!$B$33:$B$776,X$296)+'СЕТ СН'!$F$13</f>
        <v>0</v>
      </c>
      <c r="Y326" s="36">
        <f>SUMIFS(СВЦЭМ!$I$34:$I$777,СВЦЭМ!$A$34:$A$777,$A326,СВЦЭМ!$B$33:$B$776,Y$296)+'СЕТ СН'!$F$13</f>
        <v>0</v>
      </c>
    </row>
    <row r="327" spans="1:27" ht="15.75" hidden="1" x14ac:dyDescent="0.2">
      <c r="A327" s="35">
        <f t="shared" si="8"/>
        <v>43739</v>
      </c>
      <c r="B327" s="36">
        <f>SUMIFS(СВЦЭМ!$I$34:$I$777,СВЦЭМ!$A$34:$A$777,$A327,СВЦЭМ!$B$33:$B$776,B$296)+'СЕТ СН'!$F$13</f>
        <v>0</v>
      </c>
      <c r="C327" s="36">
        <f>SUMIFS(СВЦЭМ!$I$34:$I$777,СВЦЭМ!$A$34:$A$777,$A327,СВЦЭМ!$B$33:$B$776,C$296)+'СЕТ СН'!$F$13</f>
        <v>0</v>
      </c>
      <c r="D327" s="36">
        <f>SUMIFS(СВЦЭМ!$I$34:$I$777,СВЦЭМ!$A$34:$A$777,$A327,СВЦЭМ!$B$33:$B$776,D$296)+'СЕТ СН'!$F$13</f>
        <v>0</v>
      </c>
      <c r="E327" s="36">
        <f>SUMIFS(СВЦЭМ!$I$34:$I$777,СВЦЭМ!$A$34:$A$777,$A327,СВЦЭМ!$B$33:$B$776,E$296)+'СЕТ СН'!$F$13</f>
        <v>0</v>
      </c>
      <c r="F327" s="36">
        <f>SUMIFS(СВЦЭМ!$I$34:$I$777,СВЦЭМ!$A$34:$A$777,$A327,СВЦЭМ!$B$33:$B$776,F$296)+'СЕТ СН'!$F$13</f>
        <v>0</v>
      </c>
      <c r="G327" s="36">
        <f>SUMIFS(СВЦЭМ!$I$34:$I$777,СВЦЭМ!$A$34:$A$777,$A327,СВЦЭМ!$B$33:$B$776,G$296)+'СЕТ СН'!$F$13</f>
        <v>0</v>
      </c>
      <c r="H327" s="36">
        <f>SUMIFS(СВЦЭМ!$I$34:$I$777,СВЦЭМ!$A$34:$A$777,$A327,СВЦЭМ!$B$33:$B$776,H$296)+'СЕТ СН'!$F$13</f>
        <v>0</v>
      </c>
      <c r="I327" s="36">
        <f>SUMIFS(СВЦЭМ!$I$34:$I$777,СВЦЭМ!$A$34:$A$777,$A327,СВЦЭМ!$B$33:$B$776,I$296)+'СЕТ СН'!$F$13</f>
        <v>0</v>
      </c>
      <c r="J327" s="36">
        <f>SUMIFS(СВЦЭМ!$I$34:$I$777,СВЦЭМ!$A$34:$A$777,$A327,СВЦЭМ!$B$33:$B$776,J$296)+'СЕТ СН'!$F$13</f>
        <v>0</v>
      </c>
      <c r="K327" s="36">
        <f>SUMIFS(СВЦЭМ!$I$34:$I$777,СВЦЭМ!$A$34:$A$777,$A327,СВЦЭМ!$B$33:$B$776,K$296)+'СЕТ СН'!$F$13</f>
        <v>0</v>
      </c>
      <c r="L327" s="36">
        <f>SUMIFS(СВЦЭМ!$I$34:$I$777,СВЦЭМ!$A$34:$A$777,$A327,СВЦЭМ!$B$33:$B$776,L$296)+'СЕТ СН'!$F$13</f>
        <v>0</v>
      </c>
      <c r="M327" s="36">
        <f>SUMIFS(СВЦЭМ!$I$34:$I$777,СВЦЭМ!$A$34:$A$777,$A327,СВЦЭМ!$B$33:$B$776,M$296)+'СЕТ СН'!$F$13</f>
        <v>0</v>
      </c>
      <c r="N327" s="36">
        <f>SUMIFS(СВЦЭМ!$I$34:$I$777,СВЦЭМ!$A$34:$A$777,$A327,СВЦЭМ!$B$33:$B$776,N$296)+'СЕТ СН'!$F$13</f>
        <v>0</v>
      </c>
      <c r="O327" s="36">
        <f>SUMIFS(СВЦЭМ!$I$34:$I$777,СВЦЭМ!$A$34:$A$777,$A327,СВЦЭМ!$B$33:$B$776,O$296)+'СЕТ СН'!$F$13</f>
        <v>0</v>
      </c>
      <c r="P327" s="36">
        <f>SUMIFS(СВЦЭМ!$I$34:$I$777,СВЦЭМ!$A$34:$A$777,$A327,СВЦЭМ!$B$33:$B$776,P$296)+'СЕТ СН'!$F$13</f>
        <v>0</v>
      </c>
      <c r="Q327" s="36">
        <f>SUMIFS(СВЦЭМ!$I$34:$I$777,СВЦЭМ!$A$34:$A$777,$A327,СВЦЭМ!$B$33:$B$776,Q$296)+'СЕТ СН'!$F$13</f>
        <v>0</v>
      </c>
      <c r="R327" s="36">
        <f>SUMIFS(СВЦЭМ!$I$34:$I$777,СВЦЭМ!$A$34:$A$777,$A327,СВЦЭМ!$B$33:$B$776,R$296)+'СЕТ СН'!$F$13</f>
        <v>0</v>
      </c>
      <c r="S327" s="36">
        <f>SUMIFS(СВЦЭМ!$I$34:$I$777,СВЦЭМ!$A$34:$A$777,$A327,СВЦЭМ!$B$33:$B$776,S$296)+'СЕТ СН'!$F$13</f>
        <v>0</v>
      </c>
      <c r="T327" s="36">
        <f>SUMIFS(СВЦЭМ!$I$34:$I$777,СВЦЭМ!$A$34:$A$777,$A327,СВЦЭМ!$B$33:$B$776,T$296)+'СЕТ СН'!$F$13</f>
        <v>0</v>
      </c>
      <c r="U327" s="36">
        <f>SUMIFS(СВЦЭМ!$I$34:$I$777,СВЦЭМ!$A$34:$A$777,$A327,СВЦЭМ!$B$33:$B$776,U$296)+'СЕТ СН'!$F$13</f>
        <v>0</v>
      </c>
      <c r="V327" s="36">
        <f>SUMIFS(СВЦЭМ!$I$34:$I$777,СВЦЭМ!$A$34:$A$777,$A327,СВЦЭМ!$B$33:$B$776,V$296)+'СЕТ СН'!$F$13</f>
        <v>0</v>
      </c>
      <c r="W327" s="36">
        <f>SUMIFS(СВЦЭМ!$I$34:$I$777,СВЦЭМ!$A$34:$A$777,$A327,СВЦЭМ!$B$33:$B$776,W$296)+'СЕТ СН'!$F$13</f>
        <v>0</v>
      </c>
      <c r="X327" s="36">
        <f>SUMIFS(СВЦЭМ!$I$34:$I$777,СВЦЭМ!$A$34:$A$777,$A327,СВЦЭМ!$B$33:$B$776,X$296)+'СЕТ СН'!$F$13</f>
        <v>0</v>
      </c>
      <c r="Y327" s="36">
        <f>SUMIFS(СВЦЭМ!$I$34:$I$777,СВЦЭМ!$A$34:$A$777,$A327,СВЦЭМ!$B$33:$B$776,Y$296)+'СЕТ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3" t="s">
        <v>7</v>
      </c>
      <c r="B329" s="126" t="s">
        <v>119</v>
      </c>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8"/>
    </row>
    <row r="330" spans="1:27" ht="12.75" hidden="1" customHeight="1" x14ac:dyDescent="0.2">
      <c r="A330" s="124"/>
      <c r="B330" s="129"/>
      <c r="C330" s="130"/>
      <c r="D330" s="130"/>
      <c r="E330" s="130"/>
      <c r="F330" s="130"/>
      <c r="G330" s="130"/>
      <c r="H330" s="130"/>
      <c r="I330" s="130"/>
      <c r="J330" s="130"/>
      <c r="K330" s="130"/>
      <c r="L330" s="130"/>
      <c r="M330" s="130"/>
      <c r="N330" s="130"/>
      <c r="O330" s="130"/>
      <c r="P330" s="130"/>
      <c r="Q330" s="130"/>
      <c r="R330" s="130"/>
      <c r="S330" s="130"/>
      <c r="T330" s="130"/>
      <c r="U330" s="130"/>
      <c r="V330" s="130"/>
      <c r="W330" s="130"/>
      <c r="X330" s="130"/>
      <c r="Y330" s="131"/>
    </row>
    <row r="331" spans="1:27" s="46" customFormat="1" ht="12.75" hidden="1" customHeight="1" x14ac:dyDescent="0.2">
      <c r="A331" s="12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01.09.2019</v>
      </c>
      <c r="B332" s="36">
        <f>SUMIFS(СВЦЭМ!$J$34:$J$777,СВЦЭМ!$A$34:$A$777,$A332,СВЦЭМ!$B$33:$B$776,B$331)+'СЕТ СН'!$F$13</f>
        <v>0</v>
      </c>
      <c r="C332" s="36">
        <f>SUMIFS(СВЦЭМ!$J$34:$J$777,СВЦЭМ!$A$34:$A$777,$A332,СВЦЭМ!$B$33:$B$776,C$331)+'СЕТ СН'!$F$13</f>
        <v>0</v>
      </c>
      <c r="D332" s="36">
        <f>SUMIFS(СВЦЭМ!$J$34:$J$777,СВЦЭМ!$A$34:$A$777,$A332,СВЦЭМ!$B$33:$B$776,D$331)+'СЕТ СН'!$F$13</f>
        <v>0</v>
      </c>
      <c r="E332" s="36">
        <f>SUMIFS(СВЦЭМ!$J$34:$J$777,СВЦЭМ!$A$34:$A$777,$A332,СВЦЭМ!$B$33:$B$776,E$331)+'СЕТ СН'!$F$13</f>
        <v>0</v>
      </c>
      <c r="F332" s="36">
        <f>SUMIFS(СВЦЭМ!$J$34:$J$777,СВЦЭМ!$A$34:$A$777,$A332,СВЦЭМ!$B$33:$B$776,F$331)+'СЕТ СН'!$F$13</f>
        <v>0</v>
      </c>
      <c r="G332" s="36">
        <f>SUMIFS(СВЦЭМ!$J$34:$J$777,СВЦЭМ!$A$34:$A$777,$A332,СВЦЭМ!$B$33:$B$776,G$331)+'СЕТ СН'!$F$13</f>
        <v>0</v>
      </c>
      <c r="H332" s="36">
        <f>SUMIFS(СВЦЭМ!$J$34:$J$777,СВЦЭМ!$A$34:$A$777,$A332,СВЦЭМ!$B$33:$B$776,H$331)+'СЕТ СН'!$F$13</f>
        <v>0</v>
      </c>
      <c r="I332" s="36">
        <f>SUMIFS(СВЦЭМ!$J$34:$J$777,СВЦЭМ!$A$34:$A$777,$A332,СВЦЭМ!$B$33:$B$776,I$331)+'СЕТ СН'!$F$13</f>
        <v>0</v>
      </c>
      <c r="J332" s="36">
        <f>SUMIFS(СВЦЭМ!$J$34:$J$777,СВЦЭМ!$A$34:$A$777,$A332,СВЦЭМ!$B$33:$B$776,J$331)+'СЕТ СН'!$F$13</f>
        <v>0</v>
      </c>
      <c r="K332" s="36">
        <f>SUMIFS(СВЦЭМ!$J$34:$J$777,СВЦЭМ!$A$34:$A$777,$A332,СВЦЭМ!$B$33:$B$776,K$331)+'СЕТ СН'!$F$13</f>
        <v>0</v>
      </c>
      <c r="L332" s="36">
        <f>SUMIFS(СВЦЭМ!$J$34:$J$777,СВЦЭМ!$A$34:$A$777,$A332,СВЦЭМ!$B$33:$B$776,L$331)+'СЕТ СН'!$F$13</f>
        <v>0</v>
      </c>
      <c r="M332" s="36">
        <f>SUMIFS(СВЦЭМ!$J$34:$J$777,СВЦЭМ!$A$34:$A$777,$A332,СВЦЭМ!$B$33:$B$776,M$331)+'СЕТ СН'!$F$13</f>
        <v>0</v>
      </c>
      <c r="N332" s="36">
        <f>SUMIFS(СВЦЭМ!$J$34:$J$777,СВЦЭМ!$A$34:$A$777,$A332,СВЦЭМ!$B$33:$B$776,N$331)+'СЕТ СН'!$F$13</f>
        <v>0</v>
      </c>
      <c r="O332" s="36">
        <f>SUMIFS(СВЦЭМ!$J$34:$J$777,СВЦЭМ!$A$34:$A$777,$A332,СВЦЭМ!$B$33:$B$776,O$331)+'СЕТ СН'!$F$13</f>
        <v>0</v>
      </c>
      <c r="P332" s="36">
        <f>SUMIFS(СВЦЭМ!$J$34:$J$777,СВЦЭМ!$A$34:$A$777,$A332,СВЦЭМ!$B$33:$B$776,P$331)+'СЕТ СН'!$F$13</f>
        <v>0</v>
      </c>
      <c r="Q332" s="36">
        <f>SUMIFS(СВЦЭМ!$J$34:$J$777,СВЦЭМ!$A$34:$A$777,$A332,СВЦЭМ!$B$33:$B$776,Q$331)+'СЕТ СН'!$F$13</f>
        <v>0</v>
      </c>
      <c r="R332" s="36">
        <f>SUMIFS(СВЦЭМ!$J$34:$J$777,СВЦЭМ!$A$34:$A$777,$A332,СВЦЭМ!$B$33:$B$776,R$331)+'СЕТ СН'!$F$13</f>
        <v>0</v>
      </c>
      <c r="S332" s="36">
        <f>SUMIFS(СВЦЭМ!$J$34:$J$777,СВЦЭМ!$A$34:$A$777,$A332,СВЦЭМ!$B$33:$B$776,S$331)+'СЕТ СН'!$F$13</f>
        <v>0</v>
      </c>
      <c r="T332" s="36">
        <f>SUMIFS(СВЦЭМ!$J$34:$J$777,СВЦЭМ!$A$34:$A$777,$A332,СВЦЭМ!$B$33:$B$776,T$331)+'СЕТ СН'!$F$13</f>
        <v>0</v>
      </c>
      <c r="U332" s="36">
        <f>SUMIFS(СВЦЭМ!$J$34:$J$777,СВЦЭМ!$A$34:$A$777,$A332,СВЦЭМ!$B$33:$B$776,U$331)+'СЕТ СН'!$F$13</f>
        <v>0</v>
      </c>
      <c r="V332" s="36">
        <f>SUMIFS(СВЦЭМ!$J$34:$J$777,СВЦЭМ!$A$34:$A$777,$A332,СВЦЭМ!$B$33:$B$776,V$331)+'СЕТ СН'!$F$13</f>
        <v>0</v>
      </c>
      <c r="W332" s="36">
        <f>SUMIFS(СВЦЭМ!$J$34:$J$777,СВЦЭМ!$A$34:$A$777,$A332,СВЦЭМ!$B$33:$B$776,W$331)+'СЕТ СН'!$F$13</f>
        <v>0</v>
      </c>
      <c r="X332" s="36">
        <f>SUMIFS(СВЦЭМ!$J$34:$J$777,СВЦЭМ!$A$34:$A$777,$A332,СВЦЭМ!$B$33:$B$776,X$331)+'СЕТ СН'!$F$13</f>
        <v>0</v>
      </c>
      <c r="Y332" s="36">
        <f>SUMIFS(СВЦЭМ!$J$34:$J$777,СВЦЭМ!$A$34:$A$777,$A332,СВЦЭМ!$B$33:$B$776,Y$331)+'СЕТ СН'!$F$13</f>
        <v>0</v>
      </c>
      <c r="AA332" s="45"/>
    </row>
    <row r="333" spans="1:27" ht="15.75" hidden="1" x14ac:dyDescent="0.2">
      <c r="A333" s="35">
        <f>A332+1</f>
        <v>43710</v>
      </c>
      <c r="B333" s="36">
        <f>SUMIFS(СВЦЭМ!$J$34:$J$777,СВЦЭМ!$A$34:$A$777,$A333,СВЦЭМ!$B$33:$B$776,B$331)+'СЕТ СН'!$F$13</f>
        <v>0</v>
      </c>
      <c r="C333" s="36">
        <f>SUMIFS(СВЦЭМ!$J$34:$J$777,СВЦЭМ!$A$34:$A$777,$A333,СВЦЭМ!$B$33:$B$776,C$331)+'СЕТ СН'!$F$13</f>
        <v>0</v>
      </c>
      <c r="D333" s="36">
        <f>SUMIFS(СВЦЭМ!$J$34:$J$777,СВЦЭМ!$A$34:$A$777,$A333,СВЦЭМ!$B$33:$B$776,D$331)+'СЕТ СН'!$F$13</f>
        <v>0</v>
      </c>
      <c r="E333" s="36">
        <f>SUMIFS(СВЦЭМ!$J$34:$J$777,СВЦЭМ!$A$34:$A$777,$A333,СВЦЭМ!$B$33:$B$776,E$331)+'СЕТ СН'!$F$13</f>
        <v>0</v>
      </c>
      <c r="F333" s="36">
        <f>SUMIFS(СВЦЭМ!$J$34:$J$777,СВЦЭМ!$A$34:$A$777,$A333,СВЦЭМ!$B$33:$B$776,F$331)+'СЕТ СН'!$F$13</f>
        <v>0</v>
      </c>
      <c r="G333" s="36">
        <f>SUMIFS(СВЦЭМ!$J$34:$J$777,СВЦЭМ!$A$34:$A$777,$A333,СВЦЭМ!$B$33:$B$776,G$331)+'СЕТ СН'!$F$13</f>
        <v>0</v>
      </c>
      <c r="H333" s="36">
        <f>SUMIFS(СВЦЭМ!$J$34:$J$777,СВЦЭМ!$A$34:$A$777,$A333,СВЦЭМ!$B$33:$B$776,H$331)+'СЕТ СН'!$F$13</f>
        <v>0</v>
      </c>
      <c r="I333" s="36">
        <f>SUMIFS(СВЦЭМ!$J$34:$J$777,СВЦЭМ!$A$34:$A$777,$A333,СВЦЭМ!$B$33:$B$776,I$331)+'СЕТ СН'!$F$13</f>
        <v>0</v>
      </c>
      <c r="J333" s="36">
        <f>SUMIFS(СВЦЭМ!$J$34:$J$777,СВЦЭМ!$A$34:$A$777,$A333,СВЦЭМ!$B$33:$B$776,J$331)+'СЕТ СН'!$F$13</f>
        <v>0</v>
      </c>
      <c r="K333" s="36">
        <f>SUMIFS(СВЦЭМ!$J$34:$J$777,СВЦЭМ!$A$34:$A$777,$A333,СВЦЭМ!$B$33:$B$776,K$331)+'СЕТ СН'!$F$13</f>
        <v>0</v>
      </c>
      <c r="L333" s="36">
        <f>SUMIFS(СВЦЭМ!$J$34:$J$777,СВЦЭМ!$A$34:$A$777,$A333,СВЦЭМ!$B$33:$B$776,L$331)+'СЕТ СН'!$F$13</f>
        <v>0</v>
      </c>
      <c r="M333" s="36">
        <f>SUMIFS(СВЦЭМ!$J$34:$J$777,СВЦЭМ!$A$34:$A$777,$A333,СВЦЭМ!$B$33:$B$776,M$331)+'СЕТ СН'!$F$13</f>
        <v>0</v>
      </c>
      <c r="N333" s="36">
        <f>SUMIFS(СВЦЭМ!$J$34:$J$777,СВЦЭМ!$A$34:$A$777,$A333,СВЦЭМ!$B$33:$B$776,N$331)+'СЕТ СН'!$F$13</f>
        <v>0</v>
      </c>
      <c r="O333" s="36">
        <f>SUMIFS(СВЦЭМ!$J$34:$J$777,СВЦЭМ!$A$34:$A$777,$A333,СВЦЭМ!$B$33:$B$776,O$331)+'СЕТ СН'!$F$13</f>
        <v>0</v>
      </c>
      <c r="P333" s="36">
        <f>SUMIFS(СВЦЭМ!$J$34:$J$777,СВЦЭМ!$A$34:$A$777,$A333,СВЦЭМ!$B$33:$B$776,P$331)+'СЕТ СН'!$F$13</f>
        <v>0</v>
      </c>
      <c r="Q333" s="36">
        <f>SUMIFS(СВЦЭМ!$J$34:$J$777,СВЦЭМ!$A$34:$A$777,$A333,СВЦЭМ!$B$33:$B$776,Q$331)+'СЕТ СН'!$F$13</f>
        <v>0</v>
      </c>
      <c r="R333" s="36">
        <f>SUMIFS(СВЦЭМ!$J$34:$J$777,СВЦЭМ!$A$34:$A$777,$A333,СВЦЭМ!$B$33:$B$776,R$331)+'СЕТ СН'!$F$13</f>
        <v>0</v>
      </c>
      <c r="S333" s="36">
        <f>SUMIFS(СВЦЭМ!$J$34:$J$777,СВЦЭМ!$A$34:$A$777,$A333,СВЦЭМ!$B$33:$B$776,S$331)+'СЕТ СН'!$F$13</f>
        <v>0</v>
      </c>
      <c r="T333" s="36">
        <f>SUMIFS(СВЦЭМ!$J$34:$J$777,СВЦЭМ!$A$34:$A$777,$A333,СВЦЭМ!$B$33:$B$776,T$331)+'СЕТ СН'!$F$13</f>
        <v>0</v>
      </c>
      <c r="U333" s="36">
        <f>SUMIFS(СВЦЭМ!$J$34:$J$777,СВЦЭМ!$A$34:$A$777,$A333,СВЦЭМ!$B$33:$B$776,U$331)+'СЕТ СН'!$F$13</f>
        <v>0</v>
      </c>
      <c r="V333" s="36">
        <f>SUMIFS(СВЦЭМ!$J$34:$J$777,СВЦЭМ!$A$34:$A$777,$A333,СВЦЭМ!$B$33:$B$776,V$331)+'СЕТ СН'!$F$13</f>
        <v>0</v>
      </c>
      <c r="W333" s="36">
        <f>SUMIFS(СВЦЭМ!$J$34:$J$777,СВЦЭМ!$A$34:$A$777,$A333,СВЦЭМ!$B$33:$B$776,W$331)+'СЕТ СН'!$F$13</f>
        <v>0</v>
      </c>
      <c r="X333" s="36">
        <f>SUMIFS(СВЦЭМ!$J$34:$J$777,СВЦЭМ!$A$34:$A$777,$A333,СВЦЭМ!$B$33:$B$776,X$331)+'СЕТ СН'!$F$13</f>
        <v>0</v>
      </c>
      <c r="Y333" s="36">
        <f>SUMIFS(СВЦЭМ!$J$34:$J$777,СВЦЭМ!$A$34:$A$777,$A333,СВЦЭМ!$B$33:$B$776,Y$331)+'СЕТ СН'!$F$13</f>
        <v>0</v>
      </c>
    </row>
    <row r="334" spans="1:27" ht="15.75" hidden="1" x14ac:dyDescent="0.2">
      <c r="A334" s="35">
        <f t="shared" ref="A334:A362" si="9">A333+1</f>
        <v>43711</v>
      </c>
      <c r="B334" s="36">
        <f>SUMIFS(СВЦЭМ!$J$34:$J$777,СВЦЭМ!$A$34:$A$777,$A334,СВЦЭМ!$B$33:$B$776,B$331)+'СЕТ СН'!$F$13</f>
        <v>0</v>
      </c>
      <c r="C334" s="36">
        <f>SUMIFS(СВЦЭМ!$J$34:$J$777,СВЦЭМ!$A$34:$A$777,$A334,СВЦЭМ!$B$33:$B$776,C$331)+'СЕТ СН'!$F$13</f>
        <v>0</v>
      </c>
      <c r="D334" s="36">
        <f>SUMIFS(СВЦЭМ!$J$34:$J$777,СВЦЭМ!$A$34:$A$777,$A334,СВЦЭМ!$B$33:$B$776,D$331)+'СЕТ СН'!$F$13</f>
        <v>0</v>
      </c>
      <c r="E334" s="36">
        <f>SUMIFS(СВЦЭМ!$J$34:$J$777,СВЦЭМ!$A$34:$A$777,$A334,СВЦЭМ!$B$33:$B$776,E$331)+'СЕТ СН'!$F$13</f>
        <v>0</v>
      </c>
      <c r="F334" s="36">
        <f>SUMIFS(СВЦЭМ!$J$34:$J$777,СВЦЭМ!$A$34:$A$777,$A334,СВЦЭМ!$B$33:$B$776,F$331)+'СЕТ СН'!$F$13</f>
        <v>0</v>
      </c>
      <c r="G334" s="36">
        <f>SUMIFS(СВЦЭМ!$J$34:$J$777,СВЦЭМ!$A$34:$A$777,$A334,СВЦЭМ!$B$33:$B$776,G$331)+'СЕТ СН'!$F$13</f>
        <v>0</v>
      </c>
      <c r="H334" s="36">
        <f>SUMIFS(СВЦЭМ!$J$34:$J$777,СВЦЭМ!$A$34:$A$777,$A334,СВЦЭМ!$B$33:$B$776,H$331)+'СЕТ СН'!$F$13</f>
        <v>0</v>
      </c>
      <c r="I334" s="36">
        <f>SUMIFS(СВЦЭМ!$J$34:$J$777,СВЦЭМ!$A$34:$A$777,$A334,СВЦЭМ!$B$33:$B$776,I$331)+'СЕТ СН'!$F$13</f>
        <v>0</v>
      </c>
      <c r="J334" s="36">
        <f>SUMIFS(СВЦЭМ!$J$34:$J$777,СВЦЭМ!$A$34:$A$777,$A334,СВЦЭМ!$B$33:$B$776,J$331)+'СЕТ СН'!$F$13</f>
        <v>0</v>
      </c>
      <c r="K334" s="36">
        <f>SUMIFS(СВЦЭМ!$J$34:$J$777,СВЦЭМ!$A$34:$A$777,$A334,СВЦЭМ!$B$33:$B$776,K$331)+'СЕТ СН'!$F$13</f>
        <v>0</v>
      </c>
      <c r="L334" s="36">
        <f>SUMIFS(СВЦЭМ!$J$34:$J$777,СВЦЭМ!$A$34:$A$777,$A334,СВЦЭМ!$B$33:$B$776,L$331)+'СЕТ СН'!$F$13</f>
        <v>0</v>
      </c>
      <c r="M334" s="36">
        <f>SUMIFS(СВЦЭМ!$J$34:$J$777,СВЦЭМ!$A$34:$A$777,$A334,СВЦЭМ!$B$33:$B$776,M$331)+'СЕТ СН'!$F$13</f>
        <v>0</v>
      </c>
      <c r="N334" s="36">
        <f>SUMIFS(СВЦЭМ!$J$34:$J$777,СВЦЭМ!$A$34:$A$777,$A334,СВЦЭМ!$B$33:$B$776,N$331)+'СЕТ СН'!$F$13</f>
        <v>0</v>
      </c>
      <c r="O334" s="36">
        <f>SUMIFS(СВЦЭМ!$J$34:$J$777,СВЦЭМ!$A$34:$A$777,$A334,СВЦЭМ!$B$33:$B$776,O$331)+'СЕТ СН'!$F$13</f>
        <v>0</v>
      </c>
      <c r="P334" s="36">
        <f>SUMIFS(СВЦЭМ!$J$34:$J$777,СВЦЭМ!$A$34:$A$777,$A334,СВЦЭМ!$B$33:$B$776,P$331)+'СЕТ СН'!$F$13</f>
        <v>0</v>
      </c>
      <c r="Q334" s="36">
        <f>SUMIFS(СВЦЭМ!$J$34:$J$777,СВЦЭМ!$A$34:$A$777,$A334,СВЦЭМ!$B$33:$B$776,Q$331)+'СЕТ СН'!$F$13</f>
        <v>0</v>
      </c>
      <c r="R334" s="36">
        <f>SUMIFS(СВЦЭМ!$J$34:$J$777,СВЦЭМ!$A$34:$A$777,$A334,СВЦЭМ!$B$33:$B$776,R$331)+'СЕТ СН'!$F$13</f>
        <v>0</v>
      </c>
      <c r="S334" s="36">
        <f>SUMIFS(СВЦЭМ!$J$34:$J$777,СВЦЭМ!$A$34:$A$777,$A334,СВЦЭМ!$B$33:$B$776,S$331)+'СЕТ СН'!$F$13</f>
        <v>0</v>
      </c>
      <c r="T334" s="36">
        <f>SUMIFS(СВЦЭМ!$J$34:$J$777,СВЦЭМ!$A$34:$A$777,$A334,СВЦЭМ!$B$33:$B$776,T$331)+'СЕТ СН'!$F$13</f>
        <v>0</v>
      </c>
      <c r="U334" s="36">
        <f>SUMIFS(СВЦЭМ!$J$34:$J$777,СВЦЭМ!$A$34:$A$777,$A334,СВЦЭМ!$B$33:$B$776,U$331)+'СЕТ СН'!$F$13</f>
        <v>0</v>
      </c>
      <c r="V334" s="36">
        <f>SUMIFS(СВЦЭМ!$J$34:$J$777,СВЦЭМ!$A$34:$A$777,$A334,СВЦЭМ!$B$33:$B$776,V$331)+'СЕТ СН'!$F$13</f>
        <v>0</v>
      </c>
      <c r="W334" s="36">
        <f>SUMIFS(СВЦЭМ!$J$34:$J$777,СВЦЭМ!$A$34:$A$777,$A334,СВЦЭМ!$B$33:$B$776,W$331)+'СЕТ СН'!$F$13</f>
        <v>0</v>
      </c>
      <c r="X334" s="36">
        <f>SUMIFS(СВЦЭМ!$J$34:$J$777,СВЦЭМ!$A$34:$A$777,$A334,СВЦЭМ!$B$33:$B$776,X$331)+'СЕТ СН'!$F$13</f>
        <v>0</v>
      </c>
      <c r="Y334" s="36">
        <f>SUMIFS(СВЦЭМ!$J$34:$J$777,СВЦЭМ!$A$34:$A$777,$A334,СВЦЭМ!$B$33:$B$776,Y$331)+'СЕТ СН'!$F$13</f>
        <v>0</v>
      </c>
    </row>
    <row r="335" spans="1:27" ht="15.75" hidden="1" x14ac:dyDescent="0.2">
      <c r="A335" s="35">
        <f t="shared" si="9"/>
        <v>43712</v>
      </c>
      <c r="B335" s="36">
        <f>SUMIFS(СВЦЭМ!$J$34:$J$777,СВЦЭМ!$A$34:$A$777,$A335,СВЦЭМ!$B$33:$B$776,B$331)+'СЕТ СН'!$F$13</f>
        <v>0</v>
      </c>
      <c r="C335" s="36">
        <f>SUMIFS(СВЦЭМ!$J$34:$J$777,СВЦЭМ!$A$34:$A$777,$A335,СВЦЭМ!$B$33:$B$776,C$331)+'СЕТ СН'!$F$13</f>
        <v>0</v>
      </c>
      <c r="D335" s="36">
        <f>SUMIFS(СВЦЭМ!$J$34:$J$777,СВЦЭМ!$A$34:$A$777,$A335,СВЦЭМ!$B$33:$B$776,D$331)+'СЕТ СН'!$F$13</f>
        <v>0</v>
      </c>
      <c r="E335" s="36">
        <f>SUMIFS(СВЦЭМ!$J$34:$J$777,СВЦЭМ!$A$34:$A$777,$A335,СВЦЭМ!$B$33:$B$776,E$331)+'СЕТ СН'!$F$13</f>
        <v>0</v>
      </c>
      <c r="F335" s="36">
        <f>SUMIFS(СВЦЭМ!$J$34:$J$777,СВЦЭМ!$A$34:$A$777,$A335,СВЦЭМ!$B$33:$B$776,F$331)+'СЕТ СН'!$F$13</f>
        <v>0</v>
      </c>
      <c r="G335" s="36">
        <f>SUMIFS(СВЦЭМ!$J$34:$J$777,СВЦЭМ!$A$34:$A$777,$A335,СВЦЭМ!$B$33:$B$776,G$331)+'СЕТ СН'!$F$13</f>
        <v>0</v>
      </c>
      <c r="H335" s="36">
        <f>SUMIFS(СВЦЭМ!$J$34:$J$777,СВЦЭМ!$A$34:$A$777,$A335,СВЦЭМ!$B$33:$B$776,H$331)+'СЕТ СН'!$F$13</f>
        <v>0</v>
      </c>
      <c r="I335" s="36">
        <f>SUMIFS(СВЦЭМ!$J$34:$J$777,СВЦЭМ!$A$34:$A$777,$A335,СВЦЭМ!$B$33:$B$776,I$331)+'СЕТ СН'!$F$13</f>
        <v>0</v>
      </c>
      <c r="J335" s="36">
        <f>SUMIFS(СВЦЭМ!$J$34:$J$777,СВЦЭМ!$A$34:$A$777,$A335,СВЦЭМ!$B$33:$B$776,J$331)+'СЕТ СН'!$F$13</f>
        <v>0</v>
      </c>
      <c r="K335" s="36">
        <f>SUMIFS(СВЦЭМ!$J$34:$J$777,СВЦЭМ!$A$34:$A$777,$A335,СВЦЭМ!$B$33:$B$776,K$331)+'СЕТ СН'!$F$13</f>
        <v>0</v>
      </c>
      <c r="L335" s="36">
        <f>SUMIFS(СВЦЭМ!$J$34:$J$777,СВЦЭМ!$A$34:$A$777,$A335,СВЦЭМ!$B$33:$B$776,L$331)+'СЕТ СН'!$F$13</f>
        <v>0</v>
      </c>
      <c r="M335" s="36">
        <f>SUMIFS(СВЦЭМ!$J$34:$J$777,СВЦЭМ!$A$34:$A$777,$A335,СВЦЭМ!$B$33:$B$776,M$331)+'СЕТ СН'!$F$13</f>
        <v>0</v>
      </c>
      <c r="N335" s="36">
        <f>SUMIFS(СВЦЭМ!$J$34:$J$777,СВЦЭМ!$A$34:$A$777,$A335,СВЦЭМ!$B$33:$B$776,N$331)+'СЕТ СН'!$F$13</f>
        <v>0</v>
      </c>
      <c r="O335" s="36">
        <f>SUMIFS(СВЦЭМ!$J$34:$J$777,СВЦЭМ!$A$34:$A$777,$A335,СВЦЭМ!$B$33:$B$776,O$331)+'СЕТ СН'!$F$13</f>
        <v>0</v>
      </c>
      <c r="P335" s="36">
        <f>SUMIFS(СВЦЭМ!$J$34:$J$777,СВЦЭМ!$A$34:$A$777,$A335,СВЦЭМ!$B$33:$B$776,P$331)+'СЕТ СН'!$F$13</f>
        <v>0</v>
      </c>
      <c r="Q335" s="36">
        <f>SUMIFS(СВЦЭМ!$J$34:$J$777,СВЦЭМ!$A$34:$A$777,$A335,СВЦЭМ!$B$33:$B$776,Q$331)+'СЕТ СН'!$F$13</f>
        <v>0</v>
      </c>
      <c r="R335" s="36">
        <f>SUMIFS(СВЦЭМ!$J$34:$J$777,СВЦЭМ!$A$34:$A$777,$A335,СВЦЭМ!$B$33:$B$776,R$331)+'СЕТ СН'!$F$13</f>
        <v>0</v>
      </c>
      <c r="S335" s="36">
        <f>SUMIFS(СВЦЭМ!$J$34:$J$777,СВЦЭМ!$A$34:$A$777,$A335,СВЦЭМ!$B$33:$B$776,S$331)+'СЕТ СН'!$F$13</f>
        <v>0</v>
      </c>
      <c r="T335" s="36">
        <f>SUMIFS(СВЦЭМ!$J$34:$J$777,СВЦЭМ!$A$34:$A$777,$A335,СВЦЭМ!$B$33:$B$776,T$331)+'СЕТ СН'!$F$13</f>
        <v>0</v>
      </c>
      <c r="U335" s="36">
        <f>SUMIFS(СВЦЭМ!$J$34:$J$777,СВЦЭМ!$A$34:$A$777,$A335,СВЦЭМ!$B$33:$B$776,U$331)+'СЕТ СН'!$F$13</f>
        <v>0</v>
      </c>
      <c r="V335" s="36">
        <f>SUMIFS(СВЦЭМ!$J$34:$J$777,СВЦЭМ!$A$34:$A$777,$A335,СВЦЭМ!$B$33:$B$776,V$331)+'СЕТ СН'!$F$13</f>
        <v>0</v>
      </c>
      <c r="W335" s="36">
        <f>SUMIFS(СВЦЭМ!$J$34:$J$777,СВЦЭМ!$A$34:$A$777,$A335,СВЦЭМ!$B$33:$B$776,W$331)+'СЕТ СН'!$F$13</f>
        <v>0</v>
      </c>
      <c r="X335" s="36">
        <f>SUMIFS(СВЦЭМ!$J$34:$J$777,СВЦЭМ!$A$34:$A$777,$A335,СВЦЭМ!$B$33:$B$776,X$331)+'СЕТ СН'!$F$13</f>
        <v>0</v>
      </c>
      <c r="Y335" s="36">
        <f>SUMIFS(СВЦЭМ!$J$34:$J$777,СВЦЭМ!$A$34:$A$777,$A335,СВЦЭМ!$B$33:$B$776,Y$331)+'СЕТ СН'!$F$13</f>
        <v>0</v>
      </c>
    </row>
    <row r="336" spans="1:27" ht="15.75" hidden="1" x14ac:dyDescent="0.2">
      <c r="A336" s="35">
        <f t="shared" si="9"/>
        <v>43713</v>
      </c>
      <c r="B336" s="36">
        <f>SUMIFS(СВЦЭМ!$J$34:$J$777,СВЦЭМ!$A$34:$A$777,$A336,СВЦЭМ!$B$33:$B$776,B$331)+'СЕТ СН'!$F$13</f>
        <v>0</v>
      </c>
      <c r="C336" s="36">
        <f>SUMIFS(СВЦЭМ!$J$34:$J$777,СВЦЭМ!$A$34:$A$777,$A336,СВЦЭМ!$B$33:$B$776,C$331)+'СЕТ СН'!$F$13</f>
        <v>0</v>
      </c>
      <c r="D336" s="36">
        <f>SUMIFS(СВЦЭМ!$J$34:$J$777,СВЦЭМ!$A$34:$A$777,$A336,СВЦЭМ!$B$33:$B$776,D$331)+'СЕТ СН'!$F$13</f>
        <v>0</v>
      </c>
      <c r="E336" s="36">
        <f>SUMIFS(СВЦЭМ!$J$34:$J$777,СВЦЭМ!$A$34:$A$777,$A336,СВЦЭМ!$B$33:$B$776,E$331)+'СЕТ СН'!$F$13</f>
        <v>0</v>
      </c>
      <c r="F336" s="36">
        <f>SUMIFS(СВЦЭМ!$J$34:$J$777,СВЦЭМ!$A$34:$A$777,$A336,СВЦЭМ!$B$33:$B$776,F$331)+'СЕТ СН'!$F$13</f>
        <v>0</v>
      </c>
      <c r="G336" s="36">
        <f>SUMIFS(СВЦЭМ!$J$34:$J$777,СВЦЭМ!$A$34:$A$777,$A336,СВЦЭМ!$B$33:$B$776,G$331)+'СЕТ СН'!$F$13</f>
        <v>0</v>
      </c>
      <c r="H336" s="36">
        <f>SUMIFS(СВЦЭМ!$J$34:$J$777,СВЦЭМ!$A$34:$A$777,$A336,СВЦЭМ!$B$33:$B$776,H$331)+'СЕТ СН'!$F$13</f>
        <v>0</v>
      </c>
      <c r="I336" s="36">
        <f>SUMIFS(СВЦЭМ!$J$34:$J$777,СВЦЭМ!$A$34:$A$777,$A336,СВЦЭМ!$B$33:$B$776,I$331)+'СЕТ СН'!$F$13</f>
        <v>0</v>
      </c>
      <c r="J336" s="36">
        <f>SUMIFS(СВЦЭМ!$J$34:$J$777,СВЦЭМ!$A$34:$A$777,$A336,СВЦЭМ!$B$33:$B$776,J$331)+'СЕТ СН'!$F$13</f>
        <v>0</v>
      </c>
      <c r="K336" s="36">
        <f>SUMIFS(СВЦЭМ!$J$34:$J$777,СВЦЭМ!$A$34:$A$777,$A336,СВЦЭМ!$B$33:$B$776,K$331)+'СЕТ СН'!$F$13</f>
        <v>0</v>
      </c>
      <c r="L336" s="36">
        <f>SUMIFS(СВЦЭМ!$J$34:$J$777,СВЦЭМ!$A$34:$A$777,$A336,СВЦЭМ!$B$33:$B$776,L$331)+'СЕТ СН'!$F$13</f>
        <v>0</v>
      </c>
      <c r="M336" s="36">
        <f>SUMIFS(СВЦЭМ!$J$34:$J$777,СВЦЭМ!$A$34:$A$777,$A336,СВЦЭМ!$B$33:$B$776,M$331)+'СЕТ СН'!$F$13</f>
        <v>0</v>
      </c>
      <c r="N336" s="36">
        <f>SUMIFS(СВЦЭМ!$J$34:$J$777,СВЦЭМ!$A$34:$A$777,$A336,СВЦЭМ!$B$33:$B$776,N$331)+'СЕТ СН'!$F$13</f>
        <v>0</v>
      </c>
      <c r="O336" s="36">
        <f>SUMIFS(СВЦЭМ!$J$34:$J$777,СВЦЭМ!$A$34:$A$777,$A336,СВЦЭМ!$B$33:$B$776,O$331)+'СЕТ СН'!$F$13</f>
        <v>0</v>
      </c>
      <c r="P336" s="36">
        <f>SUMIFS(СВЦЭМ!$J$34:$J$777,СВЦЭМ!$A$34:$A$777,$A336,СВЦЭМ!$B$33:$B$776,P$331)+'СЕТ СН'!$F$13</f>
        <v>0</v>
      </c>
      <c r="Q336" s="36">
        <f>SUMIFS(СВЦЭМ!$J$34:$J$777,СВЦЭМ!$A$34:$A$777,$A336,СВЦЭМ!$B$33:$B$776,Q$331)+'СЕТ СН'!$F$13</f>
        <v>0</v>
      </c>
      <c r="R336" s="36">
        <f>SUMIFS(СВЦЭМ!$J$34:$J$777,СВЦЭМ!$A$34:$A$777,$A336,СВЦЭМ!$B$33:$B$776,R$331)+'СЕТ СН'!$F$13</f>
        <v>0</v>
      </c>
      <c r="S336" s="36">
        <f>SUMIFS(СВЦЭМ!$J$34:$J$777,СВЦЭМ!$A$34:$A$777,$A336,СВЦЭМ!$B$33:$B$776,S$331)+'СЕТ СН'!$F$13</f>
        <v>0</v>
      </c>
      <c r="T336" s="36">
        <f>SUMIFS(СВЦЭМ!$J$34:$J$777,СВЦЭМ!$A$34:$A$777,$A336,СВЦЭМ!$B$33:$B$776,T$331)+'СЕТ СН'!$F$13</f>
        <v>0</v>
      </c>
      <c r="U336" s="36">
        <f>SUMIFS(СВЦЭМ!$J$34:$J$777,СВЦЭМ!$A$34:$A$777,$A336,СВЦЭМ!$B$33:$B$776,U$331)+'СЕТ СН'!$F$13</f>
        <v>0</v>
      </c>
      <c r="V336" s="36">
        <f>SUMIFS(СВЦЭМ!$J$34:$J$777,СВЦЭМ!$A$34:$A$777,$A336,СВЦЭМ!$B$33:$B$776,V$331)+'СЕТ СН'!$F$13</f>
        <v>0</v>
      </c>
      <c r="W336" s="36">
        <f>SUMIFS(СВЦЭМ!$J$34:$J$777,СВЦЭМ!$A$34:$A$777,$A336,СВЦЭМ!$B$33:$B$776,W$331)+'СЕТ СН'!$F$13</f>
        <v>0</v>
      </c>
      <c r="X336" s="36">
        <f>SUMIFS(СВЦЭМ!$J$34:$J$777,СВЦЭМ!$A$34:$A$777,$A336,СВЦЭМ!$B$33:$B$776,X$331)+'СЕТ СН'!$F$13</f>
        <v>0</v>
      </c>
      <c r="Y336" s="36">
        <f>SUMIFS(СВЦЭМ!$J$34:$J$777,СВЦЭМ!$A$34:$A$777,$A336,СВЦЭМ!$B$33:$B$776,Y$331)+'СЕТ СН'!$F$13</f>
        <v>0</v>
      </c>
    </row>
    <row r="337" spans="1:25" ht="15.75" hidden="1" x14ac:dyDescent="0.2">
      <c r="A337" s="35">
        <f t="shared" si="9"/>
        <v>43714</v>
      </c>
      <c r="B337" s="36">
        <f>SUMIFS(СВЦЭМ!$J$34:$J$777,СВЦЭМ!$A$34:$A$777,$A337,СВЦЭМ!$B$33:$B$776,B$331)+'СЕТ СН'!$F$13</f>
        <v>0</v>
      </c>
      <c r="C337" s="36">
        <f>SUMIFS(СВЦЭМ!$J$34:$J$777,СВЦЭМ!$A$34:$A$777,$A337,СВЦЭМ!$B$33:$B$776,C$331)+'СЕТ СН'!$F$13</f>
        <v>0</v>
      </c>
      <c r="D337" s="36">
        <f>SUMIFS(СВЦЭМ!$J$34:$J$777,СВЦЭМ!$A$34:$A$777,$A337,СВЦЭМ!$B$33:$B$776,D$331)+'СЕТ СН'!$F$13</f>
        <v>0</v>
      </c>
      <c r="E337" s="36">
        <f>SUMIFS(СВЦЭМ!$J$34:$J$777,СВЦЭМ!$A$34:$A$777,$A337,СВЦЭМ!$B$33:$B$776,E$331)+'СЕТ СН'!$F$13</f>
        <v>0</v>
      </c>
      <c r="F337" s="36">
        <f>SUMIFS(СВЦЭМ!$J$34:$J$777,СВЦЭМ!$A$34:$A$777,$A337,СВЦЭМ!$B$33:$B$776,F$331)+'СЕТ СН'!$F$13</f>
        <v>0</v>
      </c>
      <c r="G337" s="36">
        <f>SUMIFS(СВЦЭМ!$J$34:$J$777,СВЦЭМ!$A$34:$A$777,$A337,СВЦЭМ!$B$33:$B$776,G$331)+'СЕТ СН'!$F$13</f>
        <v>0</v>
      </c>
      <c r="H337" s="36">
        <f>SUMIFS(СВЦЭМ!$J$34:$J$777,СВЦЭМ!$A$34:$A$777,$A337,СВЦЭМ!$B$33:$B$776,H$331)+'СЕТ СН'!$F$13</f>
        <v>0</v>
      </c>
      <c r="I337" s="36">
        <f>SUMIFS(СВЦЭМ!$J$34:$J$777,СВЦЭМ!$A$34:$A$777,$A337,СВЦЭМ!$B$33:$B$776,I$331)+'СЕТ СН'!$F$13</f>
        <v>0</v>
      </c>
      <c r="J337" s="36">
        <f>SUMIFS(СВЦЭМ!$J$34:$J$777,СВЦЭМ!$A$34:$A$777,$A337,СВЦЭМ!$B$33:$B$776,J$331)+'СЕТ СН'!$F$13</f>
        <v>0</v>
      </c>
      <c r="K337" s="36">
        <f>SUMIFS(СВЦЭМ!$J$34:$J$777,СВЦЭМ!$A$34:$A$777,$A337,СВЦЭМ!$B$33:$B$776,K$331)+'СЕТ СН'!$F$13</f>
        <v>0</v>
      </c>
      <c r="L337" s="36">
        <f>SUMIFS(СВЦЭМ!$J$34:$J$777,СВЦЭМ!$A$34:$A$777,$A337,СВЦЭМ!$B$33:$B$776,L$331)+'СЕТ СН'!$F$13</f>
        <v>0</v>
      </c>
      <c r="M337" s="36">
        <f>SUMIFS(СВЦЭМ!$J$34:$J$777,СВЦЭМ!$A$34:$A$777,$A337,СВЦЭМ!$B$33:$B$776,M$331)+'СЕТ СН'!$F$13</f>
        <v>0</v>
      </c>
      <c r="N337" s="36">
        <f>SUMIFS(СВЦЭМ!$J$34:$J$777,СВЦЭМ!$A$34:$A$777,$A337,СВЦЭМ!$B$33:$B$776,N$331)+'СЕТ СН'!$F$13</f>
        <v>0</v>
      </c>
      <c r="O337" s="36">
        <f>SUMIFS(СВЦЭМ!$J$34:$J$777,СВЦЭМ!$A$34:$A$777,$A337,СВЦЭМ!$B$33:$B$776,O$331)+'СЕТ СН'!$F$13</f>
        <v>0</v>
      </c>
      <c r="P337" s="36">
        <f>SUMIFS(СВЦЭМ!$J$34:$J$777,СВЦЭМ!$A$34:$A$777,$A337,СВЦЭМ!$B$33:$B$776,P$331)+'СЕТ СН'!$F$13</f>
        <v>0</v>
      </c>
      <c r="Q337" s="36">
        <f>SUMIFS(СВЦЭМ!$J$34:$J$777,СВЦЭМ!$A$34:$A$777,$A337,СВЦЭМ!$B$33:$B$776,Q$331)+'СЕТ СН'!$F$13</f>
        <v>0</v>
      </c>
      <c r="R337" s="36">
        <f>SUMIFS(СВЦЭМ!$J$34:$J$777,СВЦЭМ!$A$34:$A$777,$A337,СВЦЭМ!$B$33:$B$776,R$331)+'СЕТ СН'!$F$13</f>
        <v>0</v>
      </c>
      <c r="S337" s="36">
        <f>SUMIFS(СВЦЭМ!$J$34:$J$777,СВЦЭМ!$A$34:$A$777,$A337,СВЦЭМ!$B$33:$B$776,S$331)+'СЕТ СН'!$F$13</f>
        <v>0</v>
      </c>
      <c r="T337" s="36">
        <f>SUMIFS(СВЦЭМ!$J$34:$J$777,СВЦЭМ!$A$34:$A$777,$A337,СВЦЭМ!$B$33:$B$776,T$331)+'СЕТ СН'!$F$13</f>
        <v>0</v>
      </c>
      <c r="U337" s="36">
        <f>SUMIFS(СВЦЭМ!$J$34:$J$777,СВЦЭМ!$A$34:$A$777,$A337,СВЦЭМ!$B$33:$B$776,U$331)+'СЕТ СН'!$F$13</f>
        <v>0</v>
      </c>
      <c r="V337" s="36">
        <f>SUMIFS(СВЦЭМ!$J$34:$J$777,СВЦЭМ!$A$34:$A$777,$A337,СВЦЭМ!$B$33:$B$776,V$331)+'СЕТ СН'!$F$13</f>
        <v>0</v>
      </c>
      <c r="W337" s="36">
        <f>SUMIFS(СВЦЭМ!$J$34:$J$777,СВЦЭМ!$A$34:$A$777,$A337,СВЦЭМ!$B$33:$B$776,W$331)+'СЕТ СН'!$F$13</f>
        <v>0</v>
      </c>
      <c r="X337" s="36">
        <f>SUMIFS(СВЦЭМ!$J$34:$J$777,СВЦЭМ!$A$34:$A$777,$A337,СВЦЭМ!$B$33:$B$776,X$331)+'СЕТ СН'!$F$13</f>
        <v>0</v>
      </c>
      <c r="Y337" s="36">
        <f>SUMIFS(СВЦЭМ!$J$34:$J$777,СВЦЭМ!$A$34:$A$777,$A337,СВЦЭМ!$B$33:$B$776,Y$331)+'СЕТ СН'!$F$13</f>
        <v>0</v>
      </c>
    </row>
    <row r="338" spans="1:25" ht="15.75" hidden="1" x14ac:dyDescent="0.2">
      <c r="A338" s="35">
        <f t="shared" si="9"/>
        <v>43715</v>
      </c>
      <c r="B338" s="36">
        <f>SUMIFS(СВЦЭМ!$J$34:$J$777,СВЦЭМ!$A$34:$A$777,$A338,СВЦЭМ!$B$33:$B$776,B$331)+'СЕТ СН'!$F$13</f>
        <v>0</v>
      </c>
      <c r="C338" s="36">
        <f>SUMIFS(СВЦЭМ!$J$34:$J$777,СВЦЭМ!$A$34:$A$777,$A338,СВЦЭМ!$B$33:$B$776,C$331)+'СЕТ СН'!$F$13</f>
        <v>0</v>
      </c>
      <c r="D338" s="36">
        <f>SUMIFS(СВЦЭМ!$J$34:$J$777,СВЦЭМ!$A$34:$A$777,$A338,СВЦЭМ!$B$33:$B$776,D$331)+'СЕТ СН'!$F$13</f>
        <v>0</v>
      </c>
      <c r="E338" s="36">
        <f>SUMIFS(СВЦЭМ!$J$34:$J$777,СВЦЭМ!$A$34:$A$777,$A338,СВЦЭМ!$B$33:$B$776,E$331)+'СЕТ СН'!$F$13</f>
        <v>0</v>
      </c>
      <c r="F338" s="36">
        <f>SUMIFS(СВЦЭМ!$J$34:$J$777,СВЦЭМ!$A$34:$A$777,$A338,СВЦЭМ!$B$33:$B$776,F$331)+'СЕТ СН'!$F$13</f>
        <v>0</v>
      </c>
      <c r="G338" s="36">
        <f>SUMIFS(СВЦЭМ!$J$34:$J$777,СВЦЭМ!$A$34:$A$777,$A338,СВЦЭМ!$B$33:$B$776,G$331)+'СЕТ СН'!$F$13</f>
        <v>0</v>
      </c>
      <c r="H338" s="36">
        <f>SUMIFS(СВЦЭМ!$J$34:$J$777,СВЦЭМ!$A$34:$A$777,$A338,СВЦЭМ!$B$33:$B$776,H$331)+'СЕТ СН'!$F$13</f>
        <v>0</v>
      </c>
      <c r="I338" s="36">
        <f>SUMIFS(СВЦЭМ!$J$34:$J$777,СВЦЭМ!$A$34:$A$777,$A338,СВЦЭМ!$B$33:$B$776,I$331)+'СЕТ СН'!$F$13</f>
        <v>0</v>
      </c>
      <c r="J338" s="36">
        <f>SUMIFS(СВЦЭМ!$J$34:$J$777,СВЦЭМ!$A$34:$A$777,$A338,СВЦЭМ!$B$33:$B$776,J$331)+'СЕТ СН'!$F$13</f>
        <v>0</v>
      </c>
      <c r="K338" s="36">
        <f>SUMIFS(СВЦЭМ!$J$34:$J$777,СВЦЭМ!$A$34:$A$777,$A338,СВЦЭМ!$B$33:$B$776,K$331)+'СЕТ СН'!$F$13</f>
        <v>0</v>
      </c>
      <c r="L338" s="36">
        <f>SUMIFS(СВЦЭМ!$J$34:$J$777,СВЦЭМ!$A$34:$A$777,$A338,СВЦЭМ!$B$33:$B$776,L$331)+'СЕТ СН'!$F$13</f>
        <v>0</v>
      </c>
      <c r="M338" s="36">
        <f>SUMIFS(СВЦЭМ!$J$34:$J$777,СВЦЭМ!$A$34:$A$777,$A338,СВЦЭМ!$B$33:$B$776,M$331)+'СЕТ СН'!$F$13</f>
        <v>0</v>
      </c>
      <c r="N338" s="36">
        <f>SUMIFS(СВЦЭМ!$J$34:$J$777,СВЦЭМ!$A$34:$A$777,$A338,СВЦЭМ!$B$33:$B$776,N$331)+'СЕТ СН'!$F$13</f>
        <v>0</v>
      </c>
      <c r="O338" s="36">
        <f>SUMIFS(СВЦЭМ!$J$34:$J$777,СВЦЭМ!$A$34:$A$777,$A338,СВЦЭМ!$B$33:$B$776,O$331)+'СЕТ СН'!$F$13</f>
        <v>0</v>
      </c>
      <c r="P338" s="36">
        <f>SUMIFS(СВЦЭМ!$J$34:$J$777,СВЦЭМ!$A$34:$A$777,$A338,СВЦЭМ!$B$33:$B$776,P$331)+'СЕТ СН'!$F$13</f>
        <v>0</v>
      </c>
      <c r="Q338" s="36">
        <f>SUMIFS(СВЦЭМ!$J$34:$J$777,СВЦЭМ!$A$34:$A$777,$A338,СВЦЭМ!$B$33:$B$776,Q$331)+'СЕТ СН'!$F$13</f>
        <v>0</v>
      </c>
      <c r="R338" s="36">
        <f>SUMIFS(СВЦЭМ!$J$34:$J$777,СВЦЭМ!$A$34:$A$777,$A338,СВЦЭМ!$B$33:$B$776,R$331)+'СЕТ СН'!$F$13</f>
        <v>0</v>
      </c>
      <c r="S338" s="36">
        <f>SUMIFS(СВЦЭМ!$J$34:$J$777,СВЦЭМ!$A$34:$A$777,$A338,СВЦЭМ!$B$33:$B$776,S$331)+'СЕТ СН'!$F$13</f>
        <v>0</v>
      </c>
      <c r="T338" s="36">
        <f>SUMIFS(СВЦЭМ!$J$34:$J$777,СВЦЭМ!$A$34:$A$777,$A338,СВЦЭМ!$B$33:$B$776,T$331)+'СЕТ СН'!$F$13</f>
        <v>0</v>
      </c>
      <c r="U338" s="36">
        <f>SUMIFS(СВЦЭМ!$J$34:$J$777,СВЦЭМ!$A$34:$A$777,$A338,СВЦЭМ!$B$33:$B$776,U$331)+'СЕТ СН'!$F$13</f>
        <v>0</v>
      </c>
      <c r="V338" s="36">
        <f>SUMIFS(СВЦЭМ!$J$34:$J$777,СВЦЭМ!$A$34:$A$777,$A338,СВЦЭМ!$B$33:$B$776,V$331)+'СЕТ СН'!$F$13</f>
        <v>0</v>
      </c>
      <c r="W338" s="36">
        <f>SUMIFS(СВЦЭМ!$J$34:$J$777,СВЦЭМ!$A$34:$A$777,$A338,СВЦЭМ!$B$33:$B$776,W$331)+'СЕТ СН'!$F$13</f>
        <v>0</v>
      </c>
      <c r="X338" s="36">
        <f>SUMIFS(СВЦЭМ!$J$34:$J$777,СВЦЭМ!$A$34:$A$777,$A338,СВЦЭМ!$B$33:$B$776,X$331)+'СЕТ СН'!$F$13</f>
        <v>0</v>
      </c>
      <c r="Y338" s="36">
        <f>SUMIFS(СВЦЭМ!$J$34:$J$777,СВЦЭМ!$A$34:$A$777,$A338,СВЦЭМ!$B$33:$B$776,Y$331)+'СЕТ СН'!$F$13</f>
        <v>0</v>
      </c>
    </row>
    <row r="339" spans="1:25" ht="15.75" hidden="1" x14ac:dyDescent="0.2">
      <c r="A339" s="35">
        <f t="shared" si="9"/>
        <v>43716</v>
      </c>
      <c r="B339" s="36">
        <f>SUMIFS(СВЦЭМ!$J$34:$J$777,СВЦЭМ!$A$34:$A$777,$A339,СВЦЭМ!$B$33:$B$776,B$331)+'СЕТ СН'!$F$13</f>
        <v>0</v>
      </c>
      <c r="C339" s="36">
        <f>SUMIFS(СВЦЭМ!$J$34:$J$777,СВЦЭМ!$A$34:$A$777,$A339,СВЦЭМ!$B$33:$B$776,C$331)+'СЕТ СН'!$F$13</f>
        <v>0</v>
      </c>
      <c r="D339" s="36">
        <f>SUMIFS(СВЦЭМ!$J$34:$J$777,СВЦЭМ!$A$34:$A$777,$A339,СВЦЭМ!$B$33:$B$776,D$331)+'СЕТ СН'!$F$13</f>
        <v>0</v>
      </c>
      <c r="E339" s="36">
        <f>SUMIFS(СВЦЭМ!$J$34:$J$777,СВЦЭМ!$A$34:$A$777,$A339,СВЦЭМ!$B$33:$B$776,E$331)+'СЕТ СН'!$F$13</f>
        <v>0</v>
      </c>
      <c r="F339" s="36">
        <f>SUMIFS(СВЦЭМ!$J$34:$J$777,СВЦЭМ!$A$34:$A$777,$A339,СВЦЭМ!$B$33:$B$776,F$331)+'СЕТ СН'!$F$13</f>
        <v>0</v>
      </c>
      <c r="G339" s="36">
        <f>SUMIFS(СВЦЭМ!$J$34:$J$777,СВЦЭМ!$A$34:$A$777,$A339,СВЦЭМ!$B$33:$B$776,G$331)+'СЕТ СН'!$F$13</f>
        <v>0</v>
      </c>
      <c r="H339" s="36">
        <f>SUMIFS(СВЦЭМ!$J$34:$J$777,СВЦЭМ!$A$34:$A$777,$A339,СВЦЭМ!$B$33:$B$776,H$331)+'СЕТ СН'!$F$13</f>
        <v>0</v>
      </c>
      <c r="I339" s="36">
        <f>SUMIFS(СВЦЭМ!$J$34:$J$777,СВЦЭМ!$A$34:$A$777,$A339,СВЦЭМ!$B$33:$B$776,I$331)+'СЕТ СН'!$F$13</f>
        <v>0</v>
      </c>
      <c r="J339" s="36">
        <f>SUMIFS(СВЦЭМ!$J$34:$J$777,СВЦЭМ!$A$34:$A$777,$A339,СВЦЭМ!$B$33:$B$776,J$331)+'СЕТ СН'!$F$13</f>
        <v>0</v>
      </c>
      <c r="K339" s="36">
        <f>SUMIFS(СВЦЭМ!$J$34:$J$777,СВЦЭМ!$A$34:$A$777,$A339,СВЦЭМ!$B$33:$B$776,K$331)+'СЕТ СН'!$F$13</f>
        <v>0</v>
      </c>
      <c r="L339" s="36">
        <f>SUMIFS(СВЦЭМ!$J$34:$J$777,СВЦЭМ!$A$34:$A$777,$A339,СВЦЭМ!$B$33:$B$776,L$331)+'СЕТ СН'!$F$13</f>
        <v>0</v>
      </c>
      <c r="M339" s="36">
        <f>SUMIFS(СВЦЭМ!$J$34:$J$777,СВЦЭМ!$A$34:$A$777,$A339,СВЦЭМ!$B$33:$B$776,M$331)+'СЕТ СН'!$F$13</f>
        <v>0</v>
      </c>
      <c r="N339" s="36">
        <f>SUMIFS(СВЦЭМ!$J$34:$J$777,СВЦЭМ!$A$34:$A$777,$A339,СВЦЭМ!$B$33:$B$776,N$331)+'СЕТ СН'!$F$13</f>
        <v>0</v>
      </c>
      <c r="O339" s="36">
        <f>SUMIFS(СВЦЭМ!$J$34:$J$777,СВЦЭМ!$A$34:$A$777,$A339,СВЦЭМ!$B$33:$B$776,O$331)+'СЕТ СН'!$F$13</f>
        <v>0</v>
      </c>
      <c r="P339" s="36">
        <f>SUMIFS(СВЦЭМ!$J$34:$J$777,СВЦЭМ!$A$34:$A$777,$A339,СВЦЭМ!$B$33:$B$776,P$331)+'СЕТ СН'!$F$13</f>
        <v>0</v>
      </c>
      <c r="Q339" s="36">
        <f>SUMIFS(СВЦЭМ!$J$34:$J$777,СВЦЭМ!$A$34:$A$777,$A339,СВЦЭМ!$B$33:$B$776,Q$331)+'СЕТ СН'!$F$13</f>
        <v>0</v>
      </c>
      <c r="R339" s="36">
        <f>SUMIFS(СВЦЭМ!$J$34:$J$777,СВЦЭМ!$A$34:$A$777,$A339,СВЦЭМ!$B$33:$B$776,R$331)+'СЕТ СН'!$F$13</f>
        <v>0</v>
      </c>
      <c r="S339" s="36">
        <f>SUMIFS(СВЦЭМ!$J$34:$J$777,СВЦЭМ!$A$34:$A$777,$A339,СВЦЭМ!$B$33:$B$776,S$331)+'СЕТ СН'!$F$13</f>
        <v>0</v>
      </c>
      <c r="T339" s="36">
        <f>SUMIFS(СВЦЭМ!$J$34:$J$777,СВЦЭМ!$A$34:$A$777,$A339,СВЦЭМ!$B$33:$B$776,T$331)+'СЕТ СН'!$F$13</f>
        <v>0</v>
      </c>
      <c r="U339" s="36">
        <f>SUMIFS(СВЦЭМ!$J$34:$J$777,СВЦЭМ!$A$34:$A$777,$A339,СВЦЭМ!$B$33:$B$776,U$331)+'СЕТ СН'!$F$13</f>
        <v>0</v>
      </c>
      <c r="V339" s="36">
        <f>SUMIFS(СВЦЭМ!$J$34:$J$777,СВЦЭМ!$A$34:$A$777,$A339,СВЦЭМ!$B$33:$B$776,V$331)+'СЕТ СН'!$F$13</f>
        <v>0</v>
      </c>
      <c r="W339" s="36">
        <f>SUMIFS(СВЦЭМ!$J$34:$J$777,СВЦЭМ!$A$34:$A$777,$A339,СВЦЭМ!$B$33:$B$776,W$331)+'СЕТ СН'!$F$13</f>
        <v>0</v>
      </c>
      <c r="X339" s="36">
        <f>SUMIFS(СВЦЭМ!$J$34:$J$777,СВЦЭМ!$A$34:$A$777,$A339,СВЦЭМ!$B$33:$B$776,X$331)+'СЕТ СН'!$F$13</f>
        <v>0</v>
      </c>
      <c r="Y339" s="36">
        <f>SUMIFS(СВЦЭМ!$J$34:$J$777,СВЦЭМ!$A$34:$A$777,$A339,СВЦЭМ!$B$33:$B$776,Y$331)+'СЕТ СН'!$F$13</f>
        <v>0</v>
      </c>
    </row>
    <row r="340" spans="1:25" ht="15.75" hidden="1" x14ac:dyDescent="0.2">
      <c r="A340" s="35">
        <f t="shared" si="9"/>
        <v>43717</v>
      </c>
      <c r="B340" s="36">
        <f>SUMIFS(СВЦЭМ!$J$34:$J$777,СВЦЭМ!$A$34:$A$777,$A340,СВЦЭМ!$B$33:$B$776,B$331)+'СЕТ СН'!$F$13</f>
        <v>0</v>
      </c>
      <c r="C340" s="36">
        <f>SUMIFS(СВЦЭМ!$J$34:$J$777,СВЦЭМ!$A$34:$A$777,$A340,СВЦЭМ!$B$33:$B$776,C$331)+'СЕТ СН'!$F$13</f>
        <v>0</v>
      </c>
      <c r="D340" s="36">
        <f>SUMIFS(СВЦЭМ!$J$34:$J$777,СВЦЭМ!$A$34:$A$777,$A340,СВЦЭМ!$B$33:$B$776,D$331)+'СЕТ СН'!$F$13</f>
        <v>0</v>
      </c>
      <c r="E340" s="36">
        <f>SUMIFS(СВЦЭМ!$J$34:$J$777,СВЦЭМ!$A$34:$A$777,$A340,СВЦЭМ!$B$33:$B$776,E$331)+'СЕТ СН'!$F$13</f>
        <v>0</v>
      </c>
      <c r="F340" s="36">
        <f>SUMIFS(СВЦЭМ!$J$34:$J$777,СВЦЭМ!$A$34:$A$777,$A340,СВЦЭМ!$B$33:$B$776,F$331)+'СЕТ СН'!$F$13</f>
        <v>0</v>
      </c>
      <c r="G340" s="36">
        <f>SUMIFS(СВЦЭМ!$J$34:$J$777,СВЦЭМ!$A$34:$A$777,$A340,СВЦЭМ!$B$33:$B$776,G$331)+'СЕТ СН'!$F$13</f>
        <v>0</v>
      </c>
      <c r="H340" s="36">
        <f>SUMIFS(СВЦЭМ!$J$34:$J$777,СВЦЭМ!$A$34:$A$777,$A340,СВЦЭМ!$B$33:$B$776,H$331)+'СЕТ СН'!$F$13</f>
        <v>0</v>
      </c>
      <c r="I340" s="36">
        <f>SUMIFS(СВЦЭМ!$J$34:$J$777,СВЦЭМ!$A$34:$A$777,$A340,СВЦЭМ!$B$33:$B$776,I$331)+'СЕТ СН'!$F$13</f>
        <v>0</v>
      </c>
      <c r="J340" s="36">
        <f>SUMIFS(СВЦЭМ!$J$34:$J$777,СВЦЭМ!$A$34:$A$777,$A340,СВЦЭМ!$B$33:$B$776,J$331)+'СЕТ СН'!$F$13</f>
        <v>0</v>
      </c>
      <c r="K340" s="36">
        <f>SUMIFS(СВЦЭМ!$J$34:$J$777,СВЦЭМ!$A$34:$A$777,$A340,СВЦЭМ!$B$33:$B$776,K$331)+'СЕТ СН'!$F$13</f>
        <v>0</v>
      </c>
      <c r="L340" s="36">
        <f>SUMIFS(СВЦЭМ!$J$34:$J$777,СВЦЭМ!$A$34:$A$777,$A340,СВЦЭМ!$B$33:$B$776,L$331)+'СЕТ СН'!$F$13</f>
        <v>0</v>
      </c>
      <c r="M340" s="36">
        <f>SUMIFS(СВЦЭМ!$J$34:$J$777,СВЦЭМ!$A$34:$A$777,$A340,СВЦЭМ!$B$33:$B$776,M$331)+'СЕТ СН'!$F$13</f>
        <v>0</v>
      </c>
      <c r="N340" s="36">
        <f>SUMIFS(СВЦЭМ!$J$34:$J$777,СВЦЭМ!$A$34:$A$777,$A340,СВЦЭМ!$B$33:$B$776,N$331)+'СЕТ СН'!$F$13</f>
        <v>0</v>
      </c>
      <c r="O340" s="36">
        <f>SUMIFS(СВЦЭМ!$J$34:$J$777,СВЦЭМ!$A$34:$A$777,$A340,СВЦЭМ!$B$33:$B$776,O$331)+'СЕТ СН'!$F$13</f>
        <v>0</v>
      </c>
      <c r="P340" s="36">
        <f>SUMIFS(СВЦЭМ!$J$34:$J$777,СВЦЭМ!$A$34:$A$777,$A340,СВЦЭМ!$B$33:$B$776,P$331)+'СЕТ СН'!$F$13</f>
        <v>0</v>
      </c>
      <c r="Q340" s="36">
        <f>SUMIFS(СВЦЭМ!$J$34:$J$777,СВЦЭМ!$A$34:$A$777,$A340,СВЦЭМ!$B$33:$B$776,Q$331)+'СЕТ СН'!$F$13</f>
        <v>0</v>
      </c>
      <c r="R340" s="36">
        <f>SUMIFS(СВЦЭМ!$J$34:$J$777,СВЦЭМ!$A$34:$A$777,$A340,СВЦЭМ!$B$33:$B$776,R$331)+'СЕТ СН'!$F$13</f>
        <v>0</v>
      </c>
      <c r="S340" s="36">
        <f>SUMIFS(СВЦЭМ!$J$34:$J$777,СВЦЭМ!$A$34:$A$777,$A340,СВЦЭМ!$B$33:$B$776,S$331)+'СЕТ СН'!$F$13</f>
        <v>0</v>
      </c>
      <c r="T340" s="36">
        <f>SUMIFS(СВЦЭМ!$J$34:$J$777,СВЦЭМ!$A$34:$A$777,$A340,СВЦЭМ!$B$33:$B$776,T$331)+'СЕТ СН'!$F$13</f>
        <v>0</v>
      </c>
      <c r="U340" s="36">
        <f>SUMIFS(СВЦЭМ!$J$34:$J$777,СВЦЭМ!$A$34:$A$777,$A340,СВЦЭМ!$B$33:$B$776,U$331)+'СЕТ СН'!$F$13</f>
        <v>0</v>
      </c>
      <c r="V340" s="36">
        <f>SUMIFS(СВЦЭМ!$J$34:$J$777,СВЦЭМ!$A$34:$A$777,$A340,СВЦЭМ!$B$33:$B$776,V$331)+'СЕТ СН'!$F$13</f>
        <v>0</v>
      </c>
      <c r="W340" s="36">
        <f>SUMIFS(СВЦЭМ!$J$34:$J$777,СВЦЭМ!$A$34:$A$777,$A340,СВЦЭМ!$B$33:$B$776,W$331)+'СЕТ СН'!$F$13</f>
        <v>0</v>
      </c>
      <c r="X340" s="36">
        <f>SUMIFS(СВЦЭМ!$J$34:$J$777,СВЦЭМ!$A$34:$A$777,$A340,СВЦЭМ!$B$33:$B$776,X$331)+'СЕТ СН'!$F$13</f>
        <v>0</v>
      </c>
      <c r="Y340" s="36">
        <f>SUMIFS(СВЦЭМ!$J$34:$J$777,СВЦЭМ!$A$34:$A$777,$A340,СВЦЭМ!$B$33:$B$776,Y$331)+'СЕТ СН'!$F$13</f>
        <v>0</v>
      </c>
    </row>
    <row r="341" spans="1:25" ht="15.75" hidden="1" x14ac:dyDescent="0.2">
      <c r="A341" s="35">
        <f t="shared" si="9"/>
        <v>43718</v>
      </c>
      <c r="B341" s="36">
        <f>SUMIFS(СВЦЭМ!$J$34:$J$777,СВЦЭМ!$A$34:$A$777,$A341,СВЦЭМ!$B$33:$B$776,B$331)+'СЕТ СН'!$F$13</f>
        <v>0</v>
      </c>
      <c r="C341" s="36">
        <f>SUMIFS(СВЦЭМ!$J$34:$J$777,СВЦЭМ!$A$34:$A$777,$A341,СВЦЭМ!$B$33:$B$776,C$331)+'СЕТ СН'!$F$13</f>
        <v>0</v>
      </c>
      <c r="D341" s="36">
        <f>SUMIFS(СВЦЭМ!$J$34:$J$777,СВЦЭМ!$A$34:$A$777,$A341,СВЦЭМ!$B$33:$B$776,D$331)+'СЕТ СН'!$F$13</f>
        <v>0</v>
      </c>
      <c r="E341" s="36">
        <f>SUMIFS(СВЦЭМ!$J$34:$J$777,СВЦЭМ!$A$34:$A$777,$A341,СВЦЭМ!$B$33:$B$776,E$331)+'СЕТ СН'!$F$13</f>
        <v>0</v>
      </c>
      <c r="F341" s="36">
        <f>SUMIFS(СВЦЭМ!$J$34:$J$777,СВЦЭМ!$A$34:$A$777,$A341,СВЦЭМ!$B$33:$B$776,F$331)+'СЕТ СН'!$F$13</f>
        <v>0</v>
      </c>
      <c r="G341" s="36">
        <f>SUMIFS(СВЦЭМ!$J$34:$J$777,СВЦЭМ!$A$34:$A$777,$A341,СВЦЭМ!$B$33:$B$776,G$331)+'СЕТ СН'!$F$13</f>
        <v>0</v>
      </c>
      <c r="H341" s="36">
        <f>SUMIFS(СВЦЭМ!$J$34:$J$777,СВЦЭМ!$A$34:$A$777,$A341,СВЦЭМ!$B$33:$B$776,H$331)+'СЕТ СН'!$F$13</f>
        <v>0</v>
      </c>
      <c r="I341" s="36">
        <f>SUMIFS(СВЦЭМ!$J$34:$J$777,СВЦЭМ!$A$34:$A$777,$A341,СВЦЭМ!$B$33:$B$776,I$331)+'СЕТ СН'!$F$13</f>
        <v>0</v>
      </c>
      <c r="J341" s="36">
        <f>SUMIFS(СВЦЭМ!$J$34:$J$777,СВЦЭМ!$A$34:$A$777,$A341,СВЦЭМ!$B$33:$B$776,J$331)+'СЕТ СН'!$F$13</f>
        <v>0</v>
      </c>
      <c r="K341" s="36">
        <f>SUMIFS(СВЦЭМ!$J$34:$J$777,СВЦЭМ!$A$34:$A$777,$A341,СВЦЭМ!$B$33:$B$776,K$331)+'СЕТ СН'!$F$13</f>
        <v>0</v>
      </c>
      <c r="L341" s="36">
        <f>SUMIFS(СВЦЭМ!$J$34:$J$777,СВЦЭМ!$A$34:$A$777,$A341,СВЦЭМ!$B$33:$B$776,L$331)+'СЕТ СН'!$F$13</f>
        <v>0</v>
      </c>
      <c r="M341" s="36">
        <f>SUMIFS(СВЦЭМ!$J$34:$J$777,СВЦЭМ!$A$34:$A$777,$A341,СВЦЭМ!$B$33:$B$776,M$331)+'СЕТ СН'!$F$13</f>
        <v>0</v>
      </c>
      <c r="N341" s="36">
        <f>SUMIFS(СВЦЭМ!$J$34:$J$777,СВЦЭМ!$A$34:$A$777,$A341,СВЦЭМ!$B$33:$B$776,N$331)+'СЕТ СН'!$F$13</f>
        <v>0</v>
      </c>
      <c r="O341" s="36">
        <f>SUMIFS(СВЦЭМ!$J$34:$J$777,СВЦЭМ!$A$34:$A$777,$A341,СВЦЭМ!$B$33:$B$776,O$331)+'СЕТ СН'!$F$13</f>
        <v>0</v>
      </c>
      <c r="P341" s="36">
        <f>SUMIFS(СВЦЭМ!$J$34:$J$777,СВЦЭМ!$A$34:$A$777,$A341,СВЦЭМ!$B$33:$B$776,P$331)+'СЕТ СН'!$F$13</f>
        <v>0</v>
      </c>
      <c r="Q341" s="36">
        <f>SUMIFS(СВЦЭМ!$J$34:$J$777,СВЦЭМ!$A$34:$A$777,$A341,СВЦЭМ!$B$33:$B$776,Q$331)+'СЕТ СН'!$F$13</f>
        <v>0</v>
      </c>
      <c r="R341" s="36">
        <f>SUMIFS(СВЦЭМ!$J$34:$J$777,СВЦЭМ!$A$34:$A$777,$A341,СВЦЭМ!$B$33:$B$776,R$331)+'СЕТ СН'!$F$13</f>
        <v>0</v>
      </c>
      <c r="S341" s="36">
        <f>SUMIFS(СВЦЭМ!$J$34:$J$777,СВЦЭМ!$A$34:$A$777,$A341,СВЦЭМ!$B$33:$B$776,S$331)+'СЕТ СН'!$F$13</f>
        <v>0</v>
      </c>
      <c r="T341" s="36">
        <f>SUMIFS(СВЦЭМ!$J$34:$J$777,СВЦЭМ!$A$34:$A$777,$A341,СВЦЭМ!$B$33:$B$776,T$331)+'СЕТ СН'!$F$13</f>
        <v>0</v>
      </c>
      <c r="U341" s="36">
        <f>SUMIFS(СВЦЭМ!$J$34:$J$777,СВЦЭМ!$A$34:$A$777,$A341,СВЦЭМ!$B$33:$B$776,U$331)+'СЕТ СН'!$F$13</f>
        <v>0</v>
      </c>
      <c r="V341" s="36">
        <f>SUMIFS(СВЦЭМ!$J$34:$J$777,СВЦЭМ!$A$34:$A$777,$A341,СВЦЭМ!$B$33:$B$776,V$331)+'СЕТ СН'!$F$13</f>
        <v>0</v>
      </c>
      <c r="W341" s="36">
        <f>SUMIFS(СВЦЭМ!$J$34:$J$777,СВЦЭМ!$A$34:$A$777,$A341,СВЦЭМ!$B$33:$B$776,W$331)+'СЕТ СН'!$F$13</f>
        <v>0</v>
      </c>
      <c r="X341" s="36">
        <f>SUMIFS(СВЦЭМ!$J$34:$J$777,СВЦЭМ!$A$34:$A$777,$A341,СВЦЭМ!$B$33:$B$776,X$331)+'СЕТ СН'!$F$13</f>
        <v>0</v>
      </c>
      <c r="Y341" s="36">
        <f>SUMIFS(СВЦЭМ!$J$34:$J$777,СВЦЭМ!$A$34:$A$777,$A341,СВЦЭМ!$B$33:$B$776,Y$331)+'СЕТ СН'!$F$13</f>
        <v>0</v>
      </c>
    </row>
    <row r="342" spans="1:25" ht="15.75" hidden="1" x14ac:dyDescent="0.2">
      <c r="A342" s="35">
        <f t="shared" si="9"/>
        <v>43719</v>
      </c>
      <c r="B342" s="36">
        <f>SUMIFS(СВЦЭМ!$J$34:$J$777,СВЦЭМ!$A$34:$A$777,$A342,СВЦЭМ!$B$33:$B$776,B$331)+'СЕТ СН'!$F$13</f>
        <v>0</v>
      </c>
      <c r="C342" s="36">
        <f>SUMIFS(СВЦЭМ!$J$34:$J$777,СВЦЭМ!$A$34:$A$777,$A342,СВЦЭМ!$B$33:$B$776,C$331)+'СЕТ СН'!$F$13</f>
        <v>0</v>
      </c>
      <c r="D342" s="36">
        <f>SUMIFS(СВЦЭМ!$J$34:$J$777,СВЦЭМ!$A$34:$A$777,$A342,СВЦЭМ!$B$33:$B$776,D$331)+'СЕТ СН'!$F$13</f>
        <v>0</v>
      </c>
      <c r="E342" s="36">
        <f>SUMIFS(СВЦЭМ!$J$34:$J$777,СВЦЭМ!$A$34:$A$777,$A342,СВЦЭМ!$B$33:$B$776,E$331)+'СЕТ СН'!$F$13</f>
        <v>0</v>
      </c>
      <c r="F342" s="36">
        <f>SUMIFS(СВЦЭМ!$J$34:$J$777,СВЦЭМ!$A$34:$A$777,$A342,СВЦЭМ!$B$33:$B$776,F$331)+'СЕТ СН'!$F$13</f>
        <v>0</v>
      </c>
      <c r="G342" s="36">
        <f>SUMIFS(СВЦЭМ!$J$34:$J$777,СВЦЭМ!$A$34:$A$777,$A342,СВЦЭМ!$B$33:$B$776,G$331)+'СЕТ СН'!$F$13</f>
        <v>0</v>
      </c>
      <c r="H342" s="36">
        <f>SUMIFS(СВЦЭМ!$J$34:$J$777,СВЦЭМ!$A$34:$A$777,$A342,СВЦЭМ!$B$33:$B$776,H$331)+'СЕТ СН'!$F$13</f>
        <v>0</v>
      </c>
      <c r="I342" s="36">
        <f>SUMIFS(СВЦЭМ!$J$34:$J$777,СВЦЭМ!$A$34:$A$777,$A342,СВЦЭМ!$B$33:$B$776,I$331)+'СЕТ СН'!$F$13</f>
        <v>0</v>
      </c>
      <c r="J342" s="36">
        <f>SUMIFS(СВЦЭМ!$J$34:$J$777,СВЦЭМ!$A$34:$A$777,$A342,СВЦЭМ!$B$33:$B$776,J$331)+'СЕТ СН'!$F$13</f>
        <v>0</v>
      </c>
      <c r="K342" s="36">
        <f>SUMIFS(СВЦЭМ!$J$34:$J$777,СВЦЭМ!$A$34:$A$777,$A342,СВЦЭМ!$B$33:$B$776,K$331)+'СЕТ СН'!$F$13</f>
        <v>0</v>
      </c>
      <c r="L342" s="36">
        <f>SUMIFS(СВЦЭМ!$J$34:$J$777,СВЦЭМ!$A$34:$A$777,$A342,СВЦЭМ!$B$33:$B$776,L$331)+'СЕТ СН'!$F$13</f>
        <v>0</v>
      </c>
      <c r="M342" s="36">
        <f>SUMIFS(СВЦЭМ!$J$34:$J$777,СВЦЭМ!$A$34:$A$777,$A342,СВЦЭМ!$B$33:$B$776,M$331)+'СЕТ СН'!$F$13</f>
        <v>0</v>
      </c>
      <c r="N342" s="36">
        <f>SUMIFS(СВЦЭМ!$J$34:$J$777,СВЦЭМ!$A$34:$A$777,$A342,СВЦЭМ!$B$33:$B$776,N$331)+'СЕТ СН'!$F$13</f>
        <v>0</v>
      </c>
      <c r="O342" s="36">
        <f>SUMIFS(СВЦЭМ!$J$34:$J$777,СВЦЭМ!$A$34:$A$777,$A342,СВЦЭМ!$B$33:$B$776,O$331)+'СЕТ СН'!$F$13</f>
        <v>0</v>
      </c>
      <c r="P342" s="36">
        <f>SUMIFS(СВЦЭМ!$J$34:$J$777,СВЦЭМ!$A$34:$A$777,$A342,СВЦЭМ!$B$33:$B$776,P$331)+'СЕТ СН'!$F$13</f>
        <v>0</v>
      </c>
      <c r="Q342" s="36">
        <f>SUMIFS(СВЦЭМ!$J$34:$J$777,СВЦЭМ!$A$34:$A$777,$A342,СВЦЭМ!$B$33:$B$776,Q$331)+'СЕТ СН'!$F$13</f>
        <v>0</v>
      </c>
      <c r="R342" s="36">
        <f>SUMIFS(СВЦЭМ!$J$34:$J$777,СВЦЭМ!$A$34:$A$777,$A342,СВЦЭМ!$B$33:$B$776,R$331)+'СЕТ СН'!$F$13</f>
        <v>0</v>
      </c>
      <c r="S342" s="36">
        <f>SUMIFS(СВЦЭМ!$J$34:$J$777,СВЦЭМ!$A$34:$A$777,$A342,СВЦЭМ!$B$33:$B$776,S$331)+'СЕТ СН'!$F$13</f>
        <v>0</v>
      </c>
      <c r="T342" s="36">
        <f>SUMIFS(СВЦЭМ!$J$34:$J$777,СВЦЭМ!$A$34:$A$777,$A342,СВЦЭМ!$B$33:$B$776,T$331)+'СЕТ СН'!$F$13</f>
        <v>0</v>
      </c>
      <c r="U342" s="36">
        <f>SUMIFS(СВЦЭМ!$J$34:$J$777,СВЦЭМ!$A$34:$A$777,$A342,СВЦЭМ!$B$33:$B$776,U$331)+'СЕТ СН'!$F$13</f>
        <v>0</v>
      </c>
      <c r="V342" s="36">
        <f>SUMIFS(СВЦЭМ!$J$34:$J$777,СВЦЭМ!$A$34:$A$777,$A342,СВЦЭМ!$B$33:$B$776,V$331)+'СЕТ СН'!$F$13</f>
        <v>0</v>
      </c>
      <c r="W342" s="36">
        <f>SUMIFS(СВЦЭМ!$J$34:$J$777,СВЦЭМ!$A$34:$A$777,$A342,СВЦЭМ!$B$33:$B$776,W$331)+'СЕТ СН'!$F$13</f>
        <v>0</v>
      </c>
      <c r="X342" s="36">
        <f>SUMIFS(СВЦЭМ!$J$34:$J$777,СВЦЭМ!$A$34:$A$777,$A342,СВЦЭМ!$B$33:$B$776,X$331)+'СЕТ СН'!$F$13</f>
        <v>0</v>
      </c>
      <c r="Y342" s="36">
        <f>SUMIFS(СВЦЭМ!$J$34:$J$777,СВЦЭМ!$A$34:$A$777,$A342,СВЦЭМ!$B$33:$B$776,Y$331)+'СЕТ СН'!$F$13</f>
        <v>0</v>
      </c>
    </row>
    <row r="343" spans="1:25" ht="15.75" hidden="1" x14ac:dyDescent="0.2">
      <c r="A343" s="35">
        <f t="shared" si="9"/>
        <v>43720</v>
      </c>
      <c r="B343" s="36">
        <f>SUMIFS(СВЦЭМ!$J$34:$J$777,СВЦЭМ!$A$34:$A$777,$A343,СВЦЭМ!$B$33:$B$776,B$331)+'СЕТ СН'!$F$13</f>
        <v>0</v>
      </c>
      <c r="C343" s="36">
        <f>SUMIFS(СВЦЭМ!$J$34:$J$777,СВЦЭМ!$A$34:$A$777,$A343,СВЦЭМ!$B$33:$B$776,C$331)+'СЕТ СН'!$F$13</f>
        <v>0</v>
      </c>
      <c r="D343" s="36">
        <f>SUMIFS(СВЦЭМ!$J$34:$J$777,СВЦЭМ!$A$34:$A$777,$A343,СВЦЭМ!$B$33:$B$776,D$331)+'СЕТ СН'!$F$13</f>
        <v>0</v>
      </c>
      <c r="E343" s="36">
        <f>SUMIFS(СВЦЭМ!$J$34:$J$777,СВЦЭМ!$A$34:$A$777,$A343,СВЦЭМ!$B$33:$B$776,E$331)+'СЕТ СН'!$F$13</f>
        <v>0</v>
      </c>
      <c r="F343" s="36">
        <f>SUMIFS(СВЦЭМ!$J$34:$J$777,СВЦЭМ!$A$34:$A$777,$A343,СВЦЭМ!$B$33:$B$776,F$331)+'СЕТ СН'!$F$13</f>
        <v>0</v>
      </c>
      <c r="G343" s="36">
        <f>SUMIFS(СВЦЭМ!$J$34:$J$777,СВЦЭМ!$A$34:$A$777,$A343,СВЦЭМ!$B$33:$B$776,G$331)+'СЕТ СН'!$F$13</f>
        <v>0</v>
      </c>
      <c r="H343" s="36">
        <f>SUMIFS(СВЦЭМ!$J$34:$J$777,СВЦЭМ!$A$34:$A$777,$A343,СВЦЭМ!$B$33:$B$776,H$331)+'СЕТ СН'!$F$13</f>
        <v>0</v>
      </c>
      <c r="I343" s="36">
        <f>SUMIFS(СВЦЭМ!$J$34:$J$777,СВЦЭМ!$A$34:$A$777,$A343,СВЦЭМ!$B$33:$B$776,I$331)+'СЕТ СН'!$F$13</f>
        <v>0</v>
      </c>
      <c r="J343" s="36">
        <f>SUMIFS(СВЦЭМ!$J$34:$J$777,СВЦЭМ!$A$34:$A$777,$A343,СВЦЭМ!$B$33:$B$776,J$331)+'СЕТ СН'!$F$13</f>
        <v>0</v>
      </c>
      <c r="K343" s="36">
        <f>SUMIFS(СВЦЭМ!$J$34:$J$777,СВЦЭМ!$A$34:$A$777,$A343,СВЦЭМ!$B$33:$B$776,K$331)+'СЕТ СН'!$F$13</f>
        <v>0</v>
      </c>
      <c r="L343" s="36">
        <f>SUMIFS(СВЦЭМ!$J$34:$J$777,СВЦЭМ!$A$34:$A$777,$A343,СВЦЭМ!$B$33:$B$776,L$331)+'СЕТ СН'!$F$13</f>
        <v>0</v>
      </c>
      <c r="M343" s="36">
        <f>SUMIFS(СВЦЭМ!$J$34:$J$777,СВЦЭМ!$A$34:$A$777,$A343,СВЦЭМ!$B$33:$B$776,M$331)+'СЕТ СН'!$F$13</f>
        <v>0</v>
      </c>
      <c r="N343" s="36">
        <f>SUMIFS(СВЦЭМ!$J$34:$J$777,СВЦЭМ!$A$34:$A$777,$A343,СВЦЭМ!$B$33:$B$776,N$331)+'СЕТ СН'!$F$13</f>
        <v>0</v>
      </c>
      <c r="O343" s="36">
        <f>SUMIFS(СВЦЭМ!$J$34:$J$777,СВЦЭМ!$A$34:$A$777,$A343,СВЦЭМ!$B$33:$B$776,O$331)+'СЕТ СН'!$F$13</f>
        <v>0</v>
      </c>
      <c r="P343" s="36">
        <f>SUMIFS(СВЦЭМ!$J$34:$J$777,СВЦЭМ!$A$34:$A$777,$A343,СВЦЭМ!$B$33:$B$776,P$331)+'СЕТ СН'!$F$13</f>
        <v>0</v>
      </c>
      <c r="Q343" s="36">
        <f>SUMIFS(СВЦЭМ!$J$34:$J$777,СВЦЭМ!$A$34:$A$777,$A343,СВЦЭМ!$B$33:$B$776,Q$331)+'СЕТ СН'!$F$13</f>
        <v>0</v>
      </c>
      <c r="R343" s="36">
        <f>SUMIFS(СВЦЭМ!$J$34:$J$777,СВЦЭМ!$A$34:$A$777,$A343,СВЦЭМ!$B$33:$B$776,R$331)+'СЕТ СН'!$F$13</f>
        <v>0</v>
      </c>
      <c r="S343" s="36">
        <f>SUMIFS(СВЦЭМ!$J$34:$J$777,СВЦЭМ!$A$34:$A$777,$A343,СВЦЭМ!$B$33:$B$776,S$331)+'СЕТ СН'!$F$13</f>
        <v>0</v>
      </c>
      <c r="T343" s="36">
        <f>SUMIFS(СВЦЭМ!$J$34:$J$777,СВЦЭМ!$A$34:$A$777,$A343,СВЦЭМ!$B$33:$B$776,T$331)+'СЕТ СН'!$F$13</f>
        <v>0</v>
      </c>
      <c r="U343" s="36">
        <f>SUMIFS(СВЦЭМ!$J$34:$J$777,СВЦЭМ!$A$34:$A$777,$A343,СВЦЭМ!$B$33:$B$776,U$331)+'СЕТ СН'!$F$13</f>
        <v>0</v>
      </c>
      <c r="V343" s="36">
        <f>SUMIFS(СВЦЭМ!$J$34:$J$777,СВЦЭМ!$A$34:$A$777,$A343,СВЦЭМ!$B$33:$B$776,V$331)+'СЕТ СН'!$F$13</f>
        <v>0</v>
      </c>
      <c r="W343" s="36">
        <f>SUMIFS(СВЦЭМ!$J$34:$J$777,СВЦЭМ!$A$34:$A$777,$A343,СВЦЭМ!$B$33:$B$776,W$331)+'СЕТ СН'!$F$13</f>
        <v>0</v>
      </c>
      <c r="X343" s="36">
        <f>SUMIFS(СВЦЭМ!$J$34:$J$777,СВЦЭМ!$A$34:$A$777,$A343,СВЦЭМ!$B$33:$B$776,X$331)+'СЕТ СН'!$F$13</f>
        <v>0</v>
      </c>
      <c r="Y343" s="36">
        <f>SUMIFS(СВЦЭМ!$J$34:$J$777,СВЦЭМ!$A$34:$A$777,$A343,СВЦЭМ!$B$33:$B$776,Y$331)+'СЕТ СН'!$F$13</f>
        <v>0</v>
      </c>
    </row>
    <row r="344" spans="1:25" ht="15.75" hidden="1" x14ac:dyDescent="0.2">
      <c r="A344" s="35">
        <f t="shared" si="9"/>
        <v>43721</v>
      </c>
      <c r="B344" s="36">
        <f>SUMIFS(СВЦЭМ!$J$34:$J$777,СВЦЭМ!$A$34:$A$777,$A344,СВЦЭМ!$B$33:$B$776,B$331)+'СЕТ СН'!$F$13</f>
        <v>0</v>
      </c>
      <c r="C344" s="36">
        <f>SUMIFS(СВЦЭМ!$J$34:$J$777,СВЦЭМ!$A$34:$A$777,$A344,СВЦЭМ!$B$33:$B$776,C$331)+'СЕТ СН'!$F$13</f>
        <v>0</v>
      </c>
      <c r="D344" s="36">
        <f>SUMIFS(СВЦЭМ!$J$34:$J$777,СВЦЭМ!$A$34:$A$777,$A344,СВЦЭМ!$B$33:$B$776,D$331)+'СЕТ СН'!$F$13</f>
        <v>0</v>
      </c>
      <c r="E344" s="36">
        <f>SUMIFS(СВЦЭМ!$J$34:$J$777,СВЦЭМ!$A$34:$A$777,$A344,СВЦЭМ!$B$33:$B$776,E$331)+'СЕТ СН'!$F$13</f>
        <v>0</v>
      </c>
      <c r="F344" s="36">
        <f>SUMIFS(СВЦЭМ!$J$34:$J$777,СВЦЭМ!$A$34:$A$777,$A344,СВЦЭМ!$B$33:$B$776,F$331)+'СЕТ СН'!$F$13</f>
        <v>0</v>
      </c>
      <c r="G344" s="36">
        <f>SUMIFS(СВЦЭМ!$J$34:$J$777,СВЦЭМ!$A$34:$A$777,$A344,СВЦЭМ!$B$33:$B$776,G$331)+'СЕТ СН'!$F$13</f>
        <v>0</v>
      </c>
      <c r="H344" s="36">
        <f>SUMIFS(СВЦЭМ!$J$34:$J$777,СВЦЭМ!$A$34:$A$777,$A344,СВЦЭМ!$B$33:$B$776,H$331)+'СЕТ СН'!$F$13</f>
        <v>0</v>
      </c>
      <c r="I344" s="36">
        <f>SUMIFS(СВЦЭМ!$J$34:$J$777,СВЦЭМ!$A$34:$A$777,$A344,СВЦЭМ!$B$33:$B$776,I$331)+'СЕТ СН'!$F$13</f>
        <v>0</v>
      </c>
      <c r="J344" s="36">
        <f>SUMIFS(СВЦЭМ!$J$34:$J$777,СВЦЭМ!$A$34:$A$777,$A344,СВЦЭМ!$B$33:$B$776,J$331)+'СЕТ СН'!$F$13</f>
        <v>0</v>
      </c>
      <c r="K344" s="36">
        <f>SUMIFS(СВЦЭМ!$J$34:$J$777,СВЦЭМ!$A$34:$A$777,$A344,СВЦЭМ!$B$33:$B$776,K$331)+'СЕТ СН'!$F$13</f>
        <v>0</v>
      </c>
      <c r="L344" s="36">
        <f>SUMIFS(СВЦЭМ!$J$34:$J$777,СВЦЭМ!$A$34:$A$777,$A344,СВЦЭМ!$B$33:$B$776,L$331)+'СЕТ СН'!$F$13</f>
        <v>0</v>
      </c>
      <c r="M344" s="36">
        <f>SUMIFS(СВЦЭМ!$J$34:$J$777,СВЦЭМ!$A$34:$A$777,$A344,СВЦЭМ!$B$33:$B$776,M$331)+'СЕТ СН'!$F$13</f>
        <v>0</v>
      </c>
      <c r="N344" s="36">
        <f>SUMIFS(СВЦЭМ!$J$34:$J$777,СВЦЭМ!$A$34:$A$777,$A344,СВЦЭМ!$B$33:$B$776,N$331)+'СЕТ СН'!$F$13</f>
        <v>0</v>
      </c>
      <c r="O344" s="36">
        <f>SUMIFS(СВЦЭМ!$J$34:$J$777,СВЦЭМ!$A$34:$A$777,$A344,СВЦЭМ!$B$33:$B$776,O$331)+'СЕТ СН'!$F$13</f>
        <v>0</v>
      </c>
      <c r="P344" s="36">
        <f>SUMIFS(СВЦЭМ!$J$34:$J$777,СВЦЭМ!$A$34:$A$777,$A344,СВЦЭМ!$B$33:$B$776,P$331)+'СЕТ СН'!$F$13</f>
        <v>0</v>
      </c>
      <c r="Q344" s="36">
        <f>SUMIFS(СВЦЭМ!$J$34:$J$777,СВЦЭМ!$A$34:$A$777,$A344,СВЦЭМ!$B$33:$B$776,Q$331)+'СЕТ СН'!$F$13</f>
        <v>0</v>
      </c>
      <c r="R344" s="36">
        <f>SUMIFS(СВЦЭМ!$J$34:$J$777,СВЦЭМ!$A$34:$A$777,$A344,СВЦЭМ!$B$33:$B$776,R$331)+'СЕТ СН'!$F$13</f>
        <v>0</v>
      </c>
      <c r="S344" s="36">
        <f>SUMIFS(СВЦЭМ!$J$34:$J$777,СВЦЭМ!$A$34:$A$777,$A344,СВЦЭМ!$B$33:$B$776,S$331)+'СЕТ СН'!$F$13</f>
        <v>0</v>
      </c>
      <c r="T344" s="36">
        <f>SUMIFS(СВЦЭМ!$J$34:$J$777,СВЦЭМ!$A$34:$A$777,$A344,СВЦЭМ!$B$33:$B$776,T$331)+'СЕТ СН'!$F$13</f>
        <v>0</v>
      </c>
      <c r="U344" s="36">
        <f>SUMIFS(СВЦЭМ!$J$34:$J$777,СВЦЭМ!$A$34:$A$777,$A344,СВЦЭМ!$B$33:$B$776,U$331)+'СЕТ СН'!$F$13</f>
        <v>0</v>
      </c>
      <c r="V344" s="36">
        <f>SUMIFS(СВЦЭМ!$J$34:$J$777,СВЦЭМ!$A$34:$A$777,$A344,СВЦЭМ!$B$33:$B$776,V$331)+'СЕТ СН'!$F$13</f>
        <v>0</v>
      </c>
      <c r="W344" s="36">
        <f>SUMIFS(СВЦЭМ!$J$34:$J$777,СВЦЭМ!$A$34:$A$777,$A344,СВЦЭМ!$B$33:$B$776,W$331)+'СЕТ СН'!$F$13</f>
        <v>0</v>
      </c>
      <c r="X344" s="36">
        <f>SUMIFS(СВЦЭМ!$J$34:$J$777,СВЦЭМ!$A$34:$A$777,$A344,СВЦЭМ!$B$33:$B$776,X$331)+'СЕТ СН'!$F$13</f>
        <v>0</v>
      </c>
      <c r="Y344" s="36">
        <f>SUMIFS(СВЦЭМ!$J$34:$J$777,СВЦЭМ!$A$34:$A$777,$A344,СВЦЭМ!$B$33:$B$776,Y$331)+'СЕТ СН'!$F$13</f>
        <v>0</v>
      </c>
    </row>
    <row r="345" spans="1:25" ht="15.75" hidden="1" x14ac:dyDescent="0.2">
      <c r="A345" s="35">
        <f t="shared" si="9"/>
        <v>43722</v>
      </c>
      <c r="B345" s="36">
        <f>SUMIFS(СВЦЭМ!$J$34:$J$777,СВЦЭМ!$A$34:$A$777,$A345,СВЦЭМ!$B$33:$B$776,B$331)+'СЕТ СН'!$F$13</f>
        <v>0</v>
      </c>
      <c r="C345" s="36">
        <f>SUMIFS(СВЦЭМ!$J$34:$J$777,СВЦЭМ!$A$34:$A$777,$A345,СВЦЭМ!$B$33:$B$776,C$331)+'СЕТ СН'!$F$13</f>
        <v>0</v>
      </c>
      <c r="D345" s="36">
        <f>SUMIFS(СВЦЭМ!$J$34:$J$777,СВЦЭМ!$A$34:$A$777,$A345,СВЦЭМ!$B$33:$B$776,D$331)+'СЕТ СН'!$F$13</f>
        <v>0</v>
      </c>
      <c r="E345" s="36">
        <f>SUMIFS(СВЦЭМ!$J$34:$J$777,СВЦЭМ!$A$34:$A$777,$A345,СВЦЭМ!$B$33:$B$776,E$331)+'СЕТ СН'!$F$13</f>
        <v>0</v>
      </c>
      <c r="F345" s="36">
        <f>SUMIFS(СВЦЭМ!$J$34:$J$777,СВЦЭМ!$A$34:$A$777,$A345,СВЦЭМ!$B$33:$B$776,F$331)+'СЕТ СН'!$F$13</f>
        <v>0</v>
      </c>
      <c r="G345" s="36">
        <f>SUMIFS(СВЦЭМ!$J$34:$J$777,СВЦЭМ!$A$34:$A$777,$A345,СВЦЭМ!$B$33:$B$776,G$331)+'СЕТ СН'!$F$13</f>
        <v>0</v>
      </c>
      <c r="H345" s="36">
        <f>SUMIFS(СВЦЭМ!$J$34:$J$777,СВЦЭМ!$A$34:$A$777,$A345,СВЦЭМ!$B$33:$B$776,H$331)+'СЕТ СН'!$F$13</f>
        <v>0</v>
      </c>
      <c r="I345" s="36">
        <f>SUMIFS(СВЦЭМ!$J$34:$J$777,СВЦЭМ!$A$34:$A$777,$A345,СВЦЭМ!$B$33:$B$776,I$331)+'СЕТ СН'!$F$13</f>
        <v>0</v>
      </c>
      <c r="J345" s="36">
        <f>SUMIFS(СВЦЭМ!$J$34:$J$777,СВЦЭМ!$A$34:$A$777,$A345,СВЦЭМ!$B$33:$B$776,J$331)+'СЕТ СН'!$F$13</f>
        <v>0</v>
      </c>
      <c r="K345" s="36">
        <f>SUMIFS(СВЦЭМ!$J$34:$J$777,СВЦЭМ!$A$34:$A$777,$A345,СВЦЭМ!$B$33:$B$776,K$331)+'СЕТ СН'!$F$13</f>
        <v>0</v>
      </c>
      <c r="L345" s="36">
        <f>SUMIFS(СВЦЭМ!$J$34:$J$777,СВЦЭМ!$A$34:$A$777,$A345,СВЦЭМ!$B$33:$B$776,L$331)+'СЕТ СН'!$F$13</f>
        <v>0</v>
      </c>
      <c r="M345" s="36">
        <f>SUMIFS(СВЦЭМ!$J$34:$J$777,СВЦЭМ!$A$34:$A$777,$A345,СВЦЭМ!$B$33:$B$776,M$331)+'СЕТ СН'!$F$13</f>
        <v>0</v>
      </c>
      <c r="N345" s="36">
        <f>SUMIFS(СВЦЭМ!$J$34:$J$777,СВЦЭМ!$A$34:$A$777,$A345,СВЦЭМ!$B$33:$B$776,N$331)+'СЕТ СН'!$F$13</f>
        <v>0</v>
      </c>
      <c r="O345" s="36">
        <f>SUMIFS(СВЦЭМ!$J$34:$J$777,СВЦЭМ!$A$34:$A$777,$A345,СВЦЭМ!$B$33:$B$776,O$331)+'СЕТ СН'!$F$13</f>
        <v>0</v>
      </c>
      <c r="P345" s="36">
        <f>SUMIFS(СВЦЭМ!$J$34:$J$777,СВЦЭМ!$A$34:$A$777,$A345,СВЦЭМ!$B$33:$B$776,P$331)+'СЕТ СН'!$F$13</f>
        <v>0</v>
      </c>
      <c r="Q345" s="36">
        <f>SUMIFS(СВЦЭМ!$J$34:$J$777,СВЦЭМ!$A$34:$A$777,$A345,СВЦЭМ!$B$33:$B$776,Q$331)+'СЕТ СН'!$F$13</f>
        <v>0</v>
      </c>
      <c r="R345" s="36">
        <f>SUMIFS(СВЦЭМ!$J$34:$J$777,СВЦЭМ!$A$34:$A$777,$A345,СВЦЭМ!$B$33:$B$776,R$331)+'СЕТ СН'!$F$13</f>
        <v>0</v>
      </c>
      <c r="S345" s="36">
        <f>SUMIFS(СВЦЭМ!$J$34:$J$777,СВЦЭМ!$A$34:$A$777,$A345,СВЦЭМ!$B$33:$B$776,S$331)+'СЕТ СН'!$F$13</f>
        <v>0</v>
      </c>
      <c r="T345" s="36">
        <f>SUMIFS(СВЦЭМ!$J$34:$J$777,СВЦЭМ!$A$34:$A$777,$A345,СВЦЭМ!$B$33:$B$776,T$331)+'СЕТ СН'!$F$13</f>
        <v>0</v>
      </c>
      <c r="U345" s="36">
        <f>SUMIFS(СВЦЭМ!$J$34:$J$777,СВЦЭМ!$A$34:$A$777,$A345,СВЦЭМ!$B$33:$B$776,U$331)+'СЕТ СН'!$F$13</f>
        <v>0</v>
      </c>
      <c r="V345" s="36">
        <f>SUMIFS(СВЦЭМ!$J$34:$J$777,СВЦЭМ!$A$34:$A$777,$A345,СВЦЭМ!$B$33:$B$776,V$331)+'СЕТ СН'!$F$13</f>
        <v>0</v>
      </c>
      <c r="W345" s="36">
        <f>SUMIFS(СВЦЭМ!$J$34:$J$777,СВЦЭМ!$A$34:$A$777,$A345,СВЦЭМ!$B$33:$B$776,W$331)+'СЕТ СН'!$F$13</f>
        <v>0</v>
      </c>
      <c r="X345" s="36">
        <f>SUMIFS(СВЦЭМ!$J$34:$J$777,СВЦЭМ!$A$34:$A$777,$A345,СВЦЭМ!$B$33:$B$776,X$331)+'СЕТ СН'!$F$13</f>
        <v>0</v>
      </c>
      <c r="Y345" s="36">
        <f>SUMIFS(СВЦЭМ!$J$34:$J$777,СВЦЭМ!$A$34:$A$777,$A345,СВЦЭМ!$B$33:$B$776,Y$331)+'СЕТ СН'!$F$13</f>
        <v>0</v>
      </c>
    </row>
    <row r="346" spans="1:25" ht="15.75" hidden="1" x14ac:dyDescent="0.2">
      <c r="A346" s="35">
        <f t="shared" si="9"/>
        <v>43723</v>
      </c>
      <c r="B346" s="36">
        <f>SUMIFS(СВЦЭМ!$J$34:$J$777,СВЦЭМ!$A$34:$A$777,$A346,СВЦЭМ!$B$33:$B$776,B$331)+'СЕТ СН'!$F$13</f>
        <v>0</v>
      </c>
      <c r="C346" s="36">
        <f>SUMIFS(СВЦЭМ!$J$34:$J$777,СВЦЭМ!$A$34:$A$777,$A346,СВЦЭМ!$B$33:$B$776,C$331)+'СЕТ СН'!$F$13</f>
        <v>0</v>
      </c>
      <c r="D346" s="36">
        <f>SUMIFS(СВЦЭМ!$J$34:$J$777,СВЦЭМ!$A$34:$A$777,$A346,СВЦЭМ!$B$33:$B$776,D$331)+'СЕТ СН'!$F$13</f>
        <v>0</v>
      </c>
      <c r="E346" s="36">
        <f>SUMIFS(СВЦЭМ!$J$34:$J$777,СВЦЭМ!$A$34:$A$777,$A346,СВЦЭМ!$B$33:$B$776,E$331)+'СЕТ СН'!$F$13</f>
        <v>0</v>
      </c>
      <c r="F346" s="36">
        <f>SUMIFS(СВЦЭМ!$J$34:$J$777,СВЦЭМ!$A$34:$A$777,$A346,СВЦЭМ!$B$33:$B$776,F$331)+'СЕТ СН'!$F$13</f>
        <v>0</v>
      </c>
      <c r="G346" s="36">
        <f>SUMIFS(СВЦЭМ!$J$34:$J$777,СВЦЭМ!$A$34:$A$777,$A346,СВЦЭМ!$B$33:$B$776,G$331)+'СЕТ СН'!$F$13</f>
        <v>0</v>
      </c>
      <c r="H346" s="36">
        <f>SUMIFS(СВЦЭМ!$J$34:$J$777,СВЦЭМ!$A$34:$A$777,$A346,СВЦЭМ!$B$33:$B$776,H$331)+'СЕТ СН'!$F$13</f>
        <v>0</v>
      </c>
      <c r="I346" s="36">
        <f>SUMIFS(СВЦЭМ!$J$34:$J$777,СВЦЭМ!$A$34:$A$777,$A346,СВЦЭМ!$B$33:$B$776,I$331)+'СЕТ СН'!$F$13</f>
        <v>0</v>
      </c>
      <c r="J346" s="36">
        <f>SUMIFS(СВЦЭМ!$J$34:$J$777,СВЦЭМ!$A$34:$A$777,$A346,СВЦЭМ!$B$33:$B$776,J$331)+'СЕТ СН'!$F$13</f>
        <v>0</v>
      </c>
      <c r="K346" s="36">
        <f>SUMIFS(СВЦЭМ!$J$34:$J$777,СВЦЭМ!$A$34:$A$777,$A346,СВЦЭМ!$B$33:$B$776,K$331)+'СЕТ СН'!$F$13</f>
        <v>0</v>
      </c>
      <c r="L346" s="36">
        <f>SUMIFS(СВЦЭМ!$J$34:$J$777,СВЦЭМ!$A$34:$A$777,$A346,СВЦЭМ!$B$33:$B$776,L$331)+'СЕТ СН'!$F$13</f>
        <v>0</v>
      </c>
      <c r="M346" s="36">
        <f>SUMIFS(СВЦЭМ!$J$34:$J$777,СВЦЭМ!$A$34:$A$777,$A346,СВЦЭМ!$B$33:$B$776,M$331)+'СЕТ СН'!$F$13</f>
        <v>0</v>
      </c>
      <c r="N346" s="36">
        <f>SUMIFS(СВЦЭМ!$J$34:$J$777,СВЦЭМ!$A$34:$A$777,$A346,СВЦЭМ!$B$33:$B$776,N$331)+'СЕТ СН'!$F$13</f>
        <v>0</v>
      </c>
      <c r="O346" s="36">
        <f>SUMIFS(СВЦЭМ!$J$34:$J$777,СВЦЭМ!$A$34:$A$777,$A346,СВЦЭМ!$B$33:$B$776,O$331)+'СЕТ СН'!$F$13</f>
        <v>0</v>
      </c>
      <c r="P346" s="36">
        <f>SUMIFS(СВЦЭМ!$J$34:$J$777,СВЦЭМ!$A$34:$A$777,$A346,СВЦЭМ!$B$33:$B$776,P$331)+'СЕТ СН'!$F$13</f>
        <v>0</v>
      </c>
      <c r="Q346" s="36">
        <f>SUMIFS(СВЦЭМ!$J$34:$J$777,СВЦЭМ!$A$34:$A$777,$A346,СВЦЭМ!$B$33:$B$776,Q$331)+'СЕТ СН'!$F$13</f>
        <v>0</v>
      </c>
      <c r="R346" s="36">
        <f>SUMIFS(СВЦЭМ!$J$34:$J$777,СВЦЭМ!$A$34:$A$777,$A346,СВЦЭМ!$B$33:$B$776,R$331)+'СЕТ СН'!$F$13</f>
        <v>0</v>
      </c>
      <c r="S346" s="36">
        <f>SUMIFS(СВЦЭМ!$J$34:$J$777,СВЦЭМ!$A$34:$A$777,$A346,СВЦЭМ!$B$33:$B$776,S$331)+'СЕТ СН'!$F$13</f>
        <v>0</v>
      </c>
      <c r="T346" s="36">
        <f>SUMIFS(СВЦЭМ!$J$34:$J$777,СВЦЭМ!$A$34:$A$777,$A346,СВЦЭМ!$B$33:$B$776,T$331)+'СЕТ СН'!$F$13</f>
        <v>0</v>
      </c>
      <c r="U346" s="36">
        <f>SUMIFS(СВЦЭМ!$J$34:$J$777,СВЦЭМ!$A$34:$A$777,$A346,СВЦЭМ!$B$33:$B$776,U$331)+'СЕТ СН'!$F$13</f>
        <v>0</v>
      </c>
      <c r="V346" s="36">
        <f>SUMIFS(СВЦЭМ!$J$34:$J$777,СВЦЭМ!$A$34:$A$777,$A346,СВЦЭМ!$B$33:$B$776,V$331)+'СЕТ СН'!$F$13</f>
        <v>0</v>
      </c>
      <c r="W346" s="36">
        <f>SUMIFS(СВЦЭМ!$J$34:$J$777,СВЦЭМ!$A$34:$A$777,$A346,СВЦЭМ!$B$33:$B$776,W$331)+'СЕТ СН'!$F$13</f>
        <v>0</v>
      </c>
      <c r="X346" s="36">
        <f>SUMIFS(СВЦЭМ!$J$34:$J$777,СВЦЭМ!$A$34:$A$777,$A346,СВЦЭМ!$B$33:$B$776,X$331)+'СЕТ СН'!$F$13</f>
        <v>0</v>
      </c>
      <c r="Y346" s="36">
        <f>SUMIFS(СВЦЭМ!$J$34:$J$777,СВЦЭМ!$A$34:$A$777,$A346,СВЦЭМ!$B$33:$B$776,Y$331)+'СЕТ СН'!$F$13</f>
        <v>0</v>
      </c>
    </row>
    <row r="347" spans="1:25" ht="15.75" hidden="1" x14ac:dyDescent="0.2">
      <c r="A347" s="35">
        <f t="shared" si="9"/>
        <v>43724</v>
      </c>
      <c r="B347" s="36">
        <f>SUMIFS(СВЦЭМ!$J$34:$J$777,СВЦЭМ!$A$34:$A$777,$A347,СВЦЭМ!$B$33:$B$776,B$331)+'СЕТ СН'!$F$13</f>
        <v>0</v>
      </c>
      <c r="C347" s="36">
        <f>SUMIFS(СВЦЭМ!$J$34:$J$777,СВЦЭМ!$A$34:$A$777,$A347,СВЦЭМ!$B$33:$B$776,C$331)+'СЕТ СН'!$F$13</f>
        <v>0</v>
      </c>
      <c r="D347" s="36">
        <f>SUMIFS(СВЦЭМ!$J$34:$J$777,СВЦЭМ!$A$34:$A$777,$A347,СВЦЭМ!$B$33:$B$776,D$331)+'СЕТ СН'!$F$13</f>
        <v>0</v>
      </c>
      <c r="E347" s="36">
        <f>SUMIFS(СВЦЭМ!$J$34:$J$777,СВЦЭМ!$A$34:$A$777,$A347,СВЦЭМ!$B$33:$B$776,E$331)+'СЕТ СН'!$F$13</f>
        <v>0</v>
      </c>
      <c r="F347" s="36">
        <f>SUMIFS(СВЦЭМ!$J$34:$J$777,СВЦЭМ!$A$34:$A$777,$A347,СВЦЭМ!$B$33:$B$776,F$331)+'СЕТ СН'!$F$13</f>
        <v>0</v>
      </c>
      <c r="G347" s="36">
        <f>SUMIFS(СВЦЭМ!$J$34:$J$777,СВЦЭМ!$A$34:$A$777,$A347,СВЦЭМ!$B$33:$B$776,G$331)+'СЕТ СН'!$F$13</f>
        <v>0</v>
      </c>
      <c r="H347" s="36">
        <f>SUMIFS(СВЦЭМ!$J$34:$J$777,СВЦЭМ!$A$34:$A$777,$A347,СВЦЭМ!$B$33:$B$776,H$331)+'СЕТ СН'!$F$13</f>
        <v>0</v>
      </c>
      <c r="I347" s="36">
        <f>SUMIFS(СВЦЭМ!$J$34:$J$777,СВЦЭМ!$A$34:$A$777,$A347,СВЦЭМ!$B$33:$B$776,I$331)+'СЕТ СН'!$F$13</f>
        <v>0</v>
      </c>
      <c r="J347" s="36">
        <f>SUMIFS(СВЦЭМ!$J$34:$J$777,СВЦЭМ!$A$34:$A$777,$A347,СВЦЭМ!$B$33:$B$776,J$331)+'СЕТ СН'!$F$13</f>
        <v>0</v>
      </c>
      <c r="K347" s="36">
        <f>SUMIFS(СВЦЭМ!$J$34:$J$777,СВЦЭМ!$A$34:$A$777,$A347,СВЦЭМ!$B$33:$B$776,K$331)+'СЕТ СН'!$F$13</f>
        <v>0</v>
      </c>
      <c r="L347" s="36">
        <f>SUMIFS(СВЦЭМ!$J$34:$J$777,СВЦЭМ!$A$34:$A$777,$A347,СВЦЭМ!$B$33:$B$776,L$331)+'СЕТ СН'!$F$13</f>
        <v>0</v>
      </c>
      <c r="M347" s="36">
        <f>SUMIFS(СВЦЭМ!$J$34:$J$777,СВЦЭМ!$A$34:$A$777,$A347,СВЦЭМ!$B$33:$B$776,M$331)+'СЕТ СН'!$F$13</f>
        <v>0</v>
      </c>
      <c r="N347" s="36">
        <f>SUMIFS(СВЦЭМ!$J$34:$J$777,СВЦЭМ!$A$34:$A$777,$A347,СВЦЭМ!$B$33:$B$776,N$331)+'СЕТ СН'!$F$13</f>
        <v>0</v>
      </c>
      <c r="O347" s="36">
        <f>SUMIFS(СВЦЭМ!$J$34:$J$777,СВЦЭМ!$A$34:$A$777,$A347,СВЦЭМ!$B$33:$B$776,O$331)+'СЕТ СН'!$F$13</f>
        <v>0</v>
      </c>
      <c r="P347" s="36">
        <f>SUMIFS(СВЦЭМ!$J$34:$J$777,СВЦЭМ!$A$34:$A$777,$A347,СВЦЭМ!$B$33:$B$776,P$331)+'СЕТ СН'!$F$13</f>
        <v>0</v>
      </c>
      <c r="Q347" s="36">
        <f>SUMIFS(СВЦЭМ!$J$34:$J$777,СВЦЭМ!$A$34:$A$777,$A347,СВЦЭМ!$B$33:$B$776,Q$331)+'СЕТ СН'!$F$13</f>
        <v>0</v>
      </c>
      <c r="R347" s="36">
        <f>SUMIFS(СВЦЭМ!$J$34:$J$777,СВЦЭМ!$A$34:$A$777,$A347,СВЦЭМ!$B$33:$B$776,R$331)+'СЕТ СН'!$F$13</f>
        <v>0</v>
      </c>
      <c r="S347" s="36">
        <f>SUMIFS(СВЦЭМ!$J$34:$J$777,СВЦЭМ!$A$34:$A$777,$A347,СВЦЭМ!$B$33:$B$776,S$331)+'СЕТ СН'!$F$13</f>
        <v>0</v>
      </c>
      <c r="T347" s="36">
        <f>SUMIFS(СВЦЭМ!$J$34:$J$777,СВЦЭМ!$A$34:$A$777,$A347,СВЦЭМ!$B$33:$B$776,T$331)+'СЕТ СН'!$F$13</f>
        <v>0</v>
      </c>
      <c r="U347" s="36">
        <f>SUMIFS(СВЦЭМ!$J$34:$J$777,СВЦЭМ!$A$34:$A$777,$A347,СВЦЭМ!$B$33:$B$776,U$331)+'СЕТ СН'!$F$13</f>
        <v>0</v>
      </c>
      <c r="V347" s="36">
        <f>SUMIFS(СВЦЭМ!$J$34:$J$777,СВЦЭМ!$A$34:$A$777,$A347,СВЦЭМ!$B$33:$B$776,V$331)+'СЕТ СН'!$F$13</f>
        <v>0</v>
      </c>
      <c r="W347" s="36">
        <f>SUMIFS(СВЦЭМ!$J$34:$J$777,СВЦЭМ!$A$34:$A$777,$A347,СВЦЭМ!$B$33:$B$776,W$331)+'СЕТ СН'!$F$13</f>
        <v>0</v>
      </c>
      <c r="X347" s="36">
        <f>SUMIFS(СВЦЭМ!$J$34:$J$777,СВЦЭМ!$A$34:$A$777,$A347,СВЦЭМ!$B$33:$B$776,X$331)+'СЕТ СН'!$F$13</f>
        <v>0</v>
      </c>
      <c r="Y347" s="36">
        <f>SUMIFS(СВЦЭМ!$J$34:$J$777,СВЦЭМ!$A$34:$A$777,$A347,СВЦЭМ!$B$33:$B$776,Y$331)+'СЕТ СН'!$F$13</f>
        <v>0</v>
      </c>
    </row>
    <row r="348" spans="1:25" ht="15.75" hidden="1" x14ac:dyDescent="0.2">
      <c r="A348" s="35">
        <f t="shared" si="9"/>
        <v>43725</v>
      </c>
      <c r="B348" s="36">
        <f>SUMIFS(СВЦЭМ!$J$34:$J$777,СВЦЭМ!$A$34:$A$777,$A348,СВЦЭМ!$B$33:$B$776,B$331)+'СЕТ СН'!$F$13</f>
        <v>0</v>
      </c>
      <c r="C348" s="36">
        <f>SUMIFS(СВЦЭМ!$J$34:$J$777,СВЦЭМ!$A$34:$A$777,$A348,СВЦЭМ!$B$33:$B$776,C$331)+'СЕТ СН'!$F$13</f>
        <v>0</v>
      </c>
      <c r="D348" s="36">
        <f>SUMIFS(СВЦЭМ!$J$34:$J$777,СВЦЭМ!$A$34:$A$777,$A348,СВЦЭМ!$B$33:$B$776,D$331)+'СЕТ СН'!$F$13</f>
        <v>0</v>
      </c>
      <c r="E348" s="36">
        <f>SUMIFS(СВЦЭМ!$J$34:$J$777,СВЦЭМ!$A$34:$A$777,$A348,СВЦЭМ!$B$33:$B$776,E$331)+'СЕТ СН'!$F$13</f>
        <v>0</v>
      </c>
      <c r="F348" s="36">
        <f>SUMIFS(СВЦЭМ!$J$34:$J$777,СВЦЭМ!$A$34:$A$777,$A348,СВЦЭМ!$B$33:$B$776,F$331)+'СЕТ СН'!$F$13</f>
        <v>0</v>
      </c>
      <c r="G348" s="36">
        <f>SUMIFS(СВЦЭМ!$J$34:$J$777,СВЦЭМ!$A$34:$A$777,$A348,СВЦЭМ!$B$33:$B$776,G$331)+'СЕТ СН'!$F$13</f>
        <v>0</v>
      </c>
      <c r="H348" s="36">
        <f>SUMIFS(СВЦЭМ!$J$34:$J$777,СВЦЭМ!$A$34:$A$777,$A348,СВЦЭМ!$B$33:$B$776,H$331)+'СЕТ СН'!$F$13</f>
        <v>0</v>
      </c>
      <c r="I348" s="36">
        <f>SUMIFS(СВЦЭМ!$J$34:$J$777,СВЦЭМ!$A$34:$A$777,$A348,СВЦЭМ!$B$33:$B$776,I$331)+'СЕТ СН'!$F$13</f>
        <v>0</v>
      </c>
      <c r="J348" s="36">
        <f>SUMIFS(СВЦЭМ!$J$34:$J$777,СВЦЭМ!$A$34:$A$777,$A348,СВЦЭМ!$B$33:$B$776,J$331)+'СЕТ СН'!$F$13</f>
        <v>0</v>
      </c>
      <c r="K348" s="36">
        <f>SUMIFS(СВЦЭМ!$J$34:$J$777,СВЦЭМ!$A$34:$A$777,$A348,СВЦЭМ!$B$33:$B$776,K$331)+'СЕТ СН'!$F$13</f>
        <v>0</v>
      </c>
      <c r="L348" s="36">
        <f>SUMIFS(СВЦЭМ!$J$34:$J$777,СВЦЭМ!$A$34:$A$777,$A348,СВЦЭМ!$B$33:$B$776,L$331)+'СЕТ СН'!$F$13</f>
        <v>0</v>
      </c>
      <c r="M348" s="36">
        <f>SUMIFS(СВЦЭМ!$J$34:$J$777,СВЦЭМ!$A$34:$A$777,$A348,СВЦЭМ!$B$33:$B$776,M$331)+'СЕТ СН'!$F$13</f>
        <v>0</v>
      </c>
      <c r="N348" s="36">
        <f>SUMIFS(СВЦЭМ!$J$34:$J$777,СВЦЭМ!$A$34:$A$777,$A348,СВЦЭМ!$B$33:$B$776,N$331)+'СЕТ СН'!$F$13</f>
        <v>0</v>
      </c>
      <c r="O348" s="36">
        <f>SUMIFS(СВЦЭМ!$J$34:$J$777,СВЦЭМ!$A$34:$A$777,$A348,СВЦЭМ!$B$33:$B$776,O$331)+'СЕТ СН'!$F$13</f>
        <v>0</v>
      </c>
      <c r="P348" s="36">
        <f>SUMIFS(СВЦЭМ!$J$34:$J$777,СВЦЭМ!$A$34:$A$777,$A348,СВЦЭМ!$B$33:$B$776,P$331)+'СЕТ СН'!$F$13</f>
        <v>0</v>
      </c>
      <c r="Q348" s="36">
        <f>SUMIFS(СВЦЭМ!$J$34:$J$777,СВЦЭМ!$A$34:$A$777,$A348,СВЦЭМ!$B$33:$B$776,Q$331)+'СЕТ СН'!$F$13</f>
        <v>0</v>
      </c>
      <c r="R348" s="36">
        <f>SUMIFS(СВЦЭМ!$J$34:$J$777,СВЦЭМ!$A$34:$A$777,$A348,СВЦЭМ!$B$33:$B$776,R$331)+'СЕТ СН'!$F$13</f>
        <v>0</v>
      </c>
      <c r="S348" s="36">
        <f>SUMIFS(СВЦЭМ!$J$34:$J$777,СВЦЭМ!$A$34:$A$777,$A348,СВЦЭМ!$B$33:$B$776,S$331)+'СЕТ СН'!$F$13</f>
        <v>0</v>
      </c>
      <c r="T348" s="36">
        <f>SUMIFS(СВЦЭМ!$J$34:$J$777,СВЦЭМ!$A$34:$A$777,$A348,СВЦЭМ!$B$33:$B$776,T$331)+'СЕТ СН'!$F$13</f>
        <v>0</v>
      </c>
      <c r="U348" s="36">
        <f>SUMIFS(СВЦЭМ!$J$34:$J$777,СВЦЭМ!$A$34:$A$777,$A348,СВЦЭМ!$B$33:$B$776,U$331)+'СЕТ СН'!$F$13</f>
        <v>0</v>
      </c>
      <c r="V348" s="36">
        <f>SUMIFS(СВЦЭМ!$J$34:$J$777,СВЦЭМ!$A$34:$A$777,$A348,СВЦЭМ!$B$33:$B$776,V$331)+'СЕТ СН'!$F$13</f>
        <v>0</v>
      </c>
      <c r="W348" s="36">
        <f>SUMIFS(СВЦЭМ!$J$34:$J$777,СВЦЭМ!$A$34:$A$777,$A348,СВЦЭМ!$B$33:$B$776,W$331)+'СЕТ СН'!$F$13</f>
        <v>0</v>
      </c>
      <c r="X348" s="36">
        <f>SUMIFS(СВЦЭМ!$J$34:$J$777,СВЦЭМ!$A$34:$A$777,$A348,СВЦЭМ!$B$33:$B$776,X$331)+'СЕТ СН'!$F$13</f>
        <v>0</v>
      </c>
      <c r="Y348" s="36">
        <f>SUMIFS(СВЦЭМ!$J$34:$J$777,СВЦЭМ!$A$34:$A$777,$A348,СВЦЭМ!$B$33:$B$776,Y$331)+'СЕТ СН'!$F$13</f>
        <v>0</v>
      </c>
    </row>
    <row r="349" spans="1:25" ht="15.75" hidden="1" x14ac:dyDescent="0.2">
      <c r="A349" s="35">
        <f t="shared" si="9"/>
        <v>43726</v>
      </c>
      <c r="B349" s="36">
        <f>SUMIFS(СВЦЭМ!$J$34:$J$777,СВЦЭМ!$A$34:$A$777,$A349,СВЦЭМ!$B$33:$B$776,B$331)+'СЕТ СН'!$F$13</f>
        <v>0</v>
      </c>
      <c r="C349" s="36">
        <f>SUMIFS(СВЦЭМ!$J$34:$J$777,СВЦЭМ!$A$34:$A$777,$A349,СВЦЭМ!$B$33:$B$776,C$331)+'СЕТ СН'!$F$13</f>
        <v>0</v>
      </c>
      <c r="D349" s="36">
        <f>SUMIFS(СВЦЭМ!$J$34:$J$777,СВЦЭМ!$A$34:$A$777,$A349,СВЦЭМ!$B$33:$B$776,D$331)+'СЕТ СН'!$F$13</f>
        <v>0</v>
      </c>
      <c r="E349" s="36">
        <f>SUMIFS(СВЦЭМ!$J$34:$J$777,СВЦЭМ!$A$34:$A$777,$A349,СВЦЭМ!$B$33:$B$776,E$331)+'СЕТ СН'!$F$13</f>
        <v>0</v>
      </c>
      <c r="F349" s="36">
        <f>SUMIFS(СВЦЭМ!$J$34:$J$777,СВЦЭМ!$A$34:$A$777,$A349,СВЦЭМ!$B$33:$B$776,F$331)+'СЕТ СН'!$F$13</f>
        <v>0</v>
      </c>
      <c r="G349" s="36">
        <f>SUMIFS(СВЦЭМ!$J$34:$J$777,СВЦЭМ!$A$34:$A$777,$A349,СВЦЭМ!$B$33:$B$776,G$331)+'СЕТ СН'!$F$13</f>
        <v>0</v>
      </c>
      <c r="H349" s="36">
        <f>SUMIFS(СВЦЭМ!$J$34:$J$777,СВЦЭМ!$A$34:$A$777,$A349,СВЦЭМ!$B$33:$B$776,H$331)+'СЕТ СН'!$F$13</f>
        <v>0</v>
      </c>
      <c r="I349" s="36">
        <f>SUMIFS(СВЦЭМ!$J$34:$J$777,СВЦЭМ!$A$34:$A$777,$A349,СВЦЭМ!$B$33:$B$776,I$331)+'СЕТ СН'!$F$13</f>
        <v>0</v>
      </c>
      <c r="J349" s="36">
        <f>SUMIFS(СВЦЭМ!$J$34:$J$777,СВЦЭМ!$A$34:$A$777,$A349,СВЦЭМ!$B$33:$B$776,J$331)+'СЕТ СН'!$F$13</f>
        <v>0</v>
      </c>
      <c r="K349" s="36">
        <f>SUMIFS(СВЦЭМ!$J$34:$J$777,СВЦЭМ!$A$34:$A$777,$A349,СВЦЭМ!$B$33:$B$776,K$331)+'СЕТ СН'!$F$13</f>
        <v>0</v>
      </c>
      <c r="L349" s="36">
        <f>SUMIFS(СВЦЭМ!$J$34:$J$777,СВЦЭМ!$A$34:$A$777,$A349,СВЦЭМ!$B$33:$B$776,L$331)+'СЕТ СН'!$F$13</f>
        <v>0</v>
      </c>
      <c r="M349" s="36">
        <f>SUMIFS(СВЦЭМ!$J$34:$J$777,СВЦЭМ!$A$34:$A$777,$A349,СВЦЭМ!$B$33:$B$776,M$331)+'СЕТ СН'!$F$13</f>
        <v>0</v>
      </c>
      <c r="N349" s="36">
        <f>SUMIFS(СВЦЭМ!$J$34:$J$777,СВЦЭМ!$A$34:$A$777,$A349,СВЦЭМ!$B$33:$B$776,N$331)+'СЕТ СН'!$F$13</f>
        <v>0</v>
      </c>
      <c r="O349" s="36">
        <f>SUMIFS(СВЦЭМ!$J$34:$J$777,СВЦЭМ!$A$34:$A$777,$A349,СВЦЭМ!$B$33:$B$776,O$331)+'СЕТ СН'!$F$13</f>
        <v>0</v>
      </c>
      <c r="P349" s="36">
        <f>SUMIFS(СВЦЭМ!$J$34:$J$777,СВЦЭМ!$A$34:$A$777,$A349,СВЦЭМ!$B$33:$B$776,P$331)+'СЕТ СН'!$F$13</f>
        <v>0</v>
      </c>
      <c r="Q349" s="36">
        <f>SUMIFS(СВЦЭМ!$J$34:$J$777,СВЦЭМ!$A$34:$A$777,$A349,СВЦЭМ!$B$33:$B$776,Q$331)+'СЕТ СН'!$F$13</f>
        <v>0</v>
      </c>
      <c r="R349" s="36">
        <f>SUMIFS(СВЦЭМ!$J$34:$J$777,СВЦЭМ!$A$34:$A$777,$A349,СВЦЭМ!$B$33:$B$776,R$331)+'СЕТ СН'!$F$13</f>
        <v>0</v>
      </c>
      <c r="S349" s="36">
        <f>SUMIFS(СВЦЭМ!$J$34:$J$777,СВЦЭМ!$A$34:$A$777,$A349,СВЦЭМ!$B$33:$B$776,S$331)+'СЕТ СН'!$F$13</f>
        <v>0</v>
      </c>
      <c r="T349" s="36">
        <f>SUMIFS(СВЦЭМ!$J$34:$J$777,СВЦЭМ!$A$34:$A$777,$A349,СВЦЭМ!$B$33:$B$776,T$331)+'СЕТ СН'!$F$13</f>
        <v>0</v>
      </c>
      <c r="U349" s="36">
        <f>SUMIFS(СВЦЭМ!$J$34:$J$777,СВЦЭМ!$A$34:$A$777,$A349,СВЦЭМ!$B$33:$B$776,U$331)+'СЕТ СН'!$F$13</f>
        <v>0</v>
      </c>
      <c r="V349" s="36">
        <f>SUMIFS(СВЦЭМ!$J$34:$J$777,СВЦЭМ!$A$34:$A$777,$A349,СВЦЭМ!$B$33:$B$776,V$331)+'СЕТ СН'!$F$13</f>
        <v>0</v>
      </c>
      <c r="W349" s="36">
        <f>SUMIFS(СВЦЭМ!$J$34:$J$777,СВЦЭМ!$A$34:$A$777,$A349,СВЦЭМ!$B$33:$B$776,W$331)+'СЕТ СН'!$F$13</f>
        <v>0</v>
      </c>
      <c r="X349" s="36">
        <f>SUMIFS(СВЦЭМ!$J$34:$J$777,СВЦЭМ!$A$34:$A$777,$A349,СВЦЭМ!$B$33:$B$776,X$331)+'СЕТ СН'!$F$13</f>
        <v>0</v>
      </c>
      <c r="Y349" s="36">
        <f>SUMIFS(СВЦЭМ!$J$34:$J$777,СВЦЭМ!$A$34:$A$777,$A349,СВЦЭМ!$B$33:$B$776,Y$331)+'СЕТ СН'!$F$13</f>
        <v>0</v>
      </c>
    </row>
    <row r="350" spans="1:25" ht="15.75" hidden="1" x14ac:dyDescent="0.2">
      <c r="A350" s="35">
        <f t="shared" si="9"/>
        <v>43727</v>
      </c>
      <c r="B350" s="36">
        <f>SUMIFS(СВЦЭМ!$J$34:$J$777,СВЦЭМ!$A$34:$A$777,$A350,СВЦЭМ!$B$33:$B$776,B$331)+'СЕТ СН'!$F$13</f>
        <v>0</v>
      </c>
      <c r="C350" s="36">
        <f>SUMIFS(СВЦЭМ!$J$34:$J$777,СВЦЭМ!$A$34:$A$777,$A350,СВЦЭМ!$B$33:$B$776,C$331)+'СЕТ СН'!$F$13</f>
        <v>0</v>
      </c>
      <c r="D350" s="36">
        <f>SUMIFS(СВЦЭМ!$J$34:$J$777,СВЦЭМ!$A$34:$A$777,$A350,СВЦЭМ!$B$33:$B$776,D$331)+'СЕТ СН'!$F$13</f>
        <v>0</v>
      </c>
      <c r="E350" s="36">
        <f>SUMIFS(СВЦЭМ!$J$34:$J$777,СВЦЭМ!$A$34:$A$777,$A350,СВЦЭМ!$B$33:$B$776,E$331)+'СЕТ СН'!$F$13</f>
        <v>0</v>
      </c>
      <c r="F350" s="36">
        <f>SUMIFS(СВЦЭМ!$J$34:$J$777,СВЦЭМ!$A$34:$A$777,$A350,СВЦЭМ!$B$33:$B$776,F$331)+'СЕТ СН'!$F$13</f>
        <v>0</v>
      </c>
      <c r="G350" s="36">
        <f>SUMIFS(СВЦЭМ!$J$34:$J$777,СВЦЭМ!$A$34:$A$777,$A350,СВЦЭМ!$B$33:$B$776,G$331)+'СЕТ СН'!$F$13</f>
        <v>0</v>
      </c>
      <c r="H350" s="36">
        <f>SUMIFS(СВЦЭМ!$J$34:$J$777,СВЦЭМ!$A$34:$A$777,$A350,СВЦЭМ!$B$33:$B$776,H$331)+'СЕТ СН'!$F$13</f>
        <v>0</v>
      </c>
      <c r="I350" s="36">
        <f>SUMIFS(СВЦЭМ!$J$34:$J$777,СВЦЭМ!$A$34:$A$777,$A350,СВЦЭМ!$B$33:$B$776,I$331)+'СЕТ СН'!$F$13</f>
        <v>0</v>
      </c>
      <c r="J350" s="36">
        <f>SUMIFS(СВЦЭМ!$J$34:$J$777,СВЦЭМ!$A$34:$A$777,$A350,СВЦЭМ!$B$33:$B$776,J$331)+'СЕТ СН'!$F$13</f>
        <v>0</v>
      </c>
      <c r="K350" s="36">
        <f>SUMIFS(СВЦЭМ!$J$34:$J$777,СВЦЭМ!$A$34:$A$777,$A350,СВЦЭМ!$B$33:$B$776,K$331)+'СЕТ СН'!$F$13</f>
        <v>0</v>
      </c>
      <c r="L350" s="36">
        <f>SUMIFS(СВЦЭМ!$J$34:$J$777,СВЦЭМ!$A$34:$A$777,$A350,СВЦЭМ!$B$33:$B$776,L$331)+'СЕТ СН'!$F$13</f>
        <v>0</v>
      </c>
      <c r="M350" s="36">
        <f>SUMIFS(СВЦЭМ!$J$34:$J$777,СВЦЭМ!$A$34:$A$777,$A350,СВЦЭМ!$B$33:$B$776,M$331)+'СЕТ СН'!$F$13</f>
        <v>0</v>
      </c>
      <c r="N350" s="36">
        <f>SUMIFS(СВЦЭМ!$J$34:$J$777,СВЦЭМ!$A$34:$A$777,$A350,СВЦЭМ!$B$33:$B$776,N$331)+'СЕТ СН'!$F$13</f>
        <v>0</v>
      </c>
      <c r="O350" s="36">
        <f>SUMIFS(СВЦЭМ!$J$34:$J$777,СВЦЭМ!$A$34:$A$777,$A350,СВЦЭМ!$B$33:$B$776,O$331)+'СЕТ СН'!$F$13</f>
        <v>0</v>
      </c>
      <c r="P350" s="36">
        <f>SUMIFS(СВЦЭМ!$J$34:$J$777,СВЦЭМ!$A$34:$A$777,$A350,СВЦЭМ!$B$33:$B$776,P$331)+'СЕТ СН'!$F$13</f>
        <v>0</v>
      </c>
      <c r="Q350" s="36">
        <f>SUMIFS(СВЦЭМ!$J$34:$J$777,СВЦЭМ!$A$34:$A$777,$A350,СВЦЭМ!$B$33:$B$776,Q$331)+'СЕТ СН'!$F$13</f>
        <v>0</v>
      </c>
      <c r="R350" s="36">
        <f>SUMIFS(СВЦЭМ!$J$34:$J$777,СВЦЭМ!$A$34:$A$777,$A350,СВЦЭМ!$B$33:$B$776,R$331)+'СЕТ СН'!$F$13</f>
        <v>0</v>
      </c>
      <c r="S350" s="36">
        <f>SUMIFS(СВЦЭМ!$J$34:$J$777,СВЦЭМ!$A$34:$A$777,$A350,СВЦЭМ!$B$33:$B$776,S$331)+'СЕТ СН'!$F$13</f>
        <v>0</v>
      </c>
      <c r="T350" s="36">
        <f>SUMIFS(СВЦЭМ!$J$34:$J$777,СВЦЭМ!$A$34:$A$777,$A350,СВЦЭМ!$B$33:$B$776,T$331)+'СЕТ СН'!$F$13</f>
        <v>0</v>
      </c>
      <c r="U350" s="36">
        <f>SUMIFS(СВЦЭМ!$J$34:$J$777,СВЦЭМ!$A$34:$A$777,$A350,СВЦЭМ!$B$33:$B$776,U$331)+'СЕТ СН'!$F$13</f>
        <v>0</v>
      </c>
      <c r="V350" s="36">
        <f>SUMIFS(СВЦЭМ!$J$34:$J$777,СВЦЭМ!$A$34:$A$777,$A350,СВЦЭМ!$B$33:$B$776,V$331)+'СЕТ СН'!$F$13</f>
        <v>0</v>
      </c>
      <c r="W350" s="36">
        <f>SUMIFS(СВЦЭМ!$J$34:$J$777,СВЦЭМ!$A$34:$A$777,$A350,СВЦЭМ!$B$33:$B$776,W$331)+'СЕТ СН'!$F$13</f>
        <v>0</v>
      </c>
      <c r="X350" s="36">
        <f>SUMIFS(СВЦЭМ!$J$34:$J$777,СВЦЭМ!$A$34:$A$777,$A350,СВЦЭМ!$B$33:$B$776,X$331)+'СЕТ СН'!$F$13</f>
        <v>0</v>
      </c>
      <c r="Y350" s="36">
        <f>SUMIFS(СВЦЭМ!$J$34:$J$777,СВЦЭМ!$A$34:$A$777,$A350,СВЦЭМ!$B$33:$B$776,Y$331)+'СЕТ СН'!$F$13</f>
        <v>0</v>
      </c>
    </row>
    <row r="351" spans="1:25" ht="15.75" hidden="1" x14ac:dyDescent="0.2">
      <c r="A351" s="35">
        <f t="shared" si="9"/>
        <v>43728</v>
      </c>
      <c r="B351" s="36">
        <f>SUMIFS(СВЦЭМ!$J$34:$J$777,СВЦЭМ!$A$34:$A$777,$A351,СВЦЭМ!$B$33:$B$776,B$331)+'СЕТ СН'!$F$13</f>
        <v>0</v>
      </c>
      <c r="C351" s="36">
        <f>SUMIFS(СВЦЭМ!$J$34:$J$777,СВЦЭМ!$A$34:$A$777,$A351,СВЦЭМ!$B$33:$B$776,C$331)+'СЕТ СН'!$F$13</f>
        <v>0</v>
      </c>
      <c r="D351" s="36">
        <f>SUMIFS(СВЦЭМ!$J$34:$J$777,СВЦЭМ!$A$34:$A$777,$A351,СВЦЭМ!$B$33:$B$776,D$331)+'СЕТ СН'!$F$13</f>
        <v>0</v>
      </c>
      <c r="E351" s="36">
        <f>SUMIFS(СВЦЭМ!$J$34:$J$777,СВЦЭМ!$A$34:$A$777,$A351,СВЦЭМ!$B$33:$B$776,E$331)+'СЕТ СН'!$F$13</f>
        <v>0</v>
      </c>
      <c r="F351" s="36">
        <f>SUMIFS(СВЦЭМ!$J$34:$J$777,СВЦЭМ!$A$34:$A$777,$A351,СВЦЭМ!$B$33:$B$776,F$331)+'СЕТ СН'!$F$13</f>
        <v>0</v>
      </c>
      <c r="G351" s="36">
        <f>SUMIFS(СВЦЭМ!$J$34:$J$777,СВЦЭМ!$A$34:$A$777,$A351,СВЦЭМ!$B$33:$B$776,G$331)+'СЕТ СН'!$F$13</f>
        <v>0</v>
      </c>
      <c r="H351" s="36">
        <f>SUMIFS(СВЦЭМ!$J$34:$J$777,СВЦЭМ!$A$34:$A$777,$A351,СВЦЭМ!$B$33:$B$776,H$331)+'СЕТ СН'!$F$13</f>
        <v>0</v>
      </c>
      <c r="I351" s="36">
        <f>SUMIFS(СВЦЭМ!$J$34:$J$777,СВЦЭМ!$A$34:$A$777,$A351,СВЦЭМ!$B$33:$B$776,I$331)+'СЕТ СН'!$F$13</f>
        <v>0</v>
      </c>
      <c r="J351" s="36">
        <f>SUMIFS(СВЦЭМ!$J$34:$J$777,СВЦЭМ!$A$34:$A$777,$A351,СВЦЭМ!$B$33:$B$776,J$331)+'СЕТ СН'!$F$13</f>
        <v>0</v>
      </c>
      <c r="K351" s="36">
        <f>SUMIFS(СВЦЭМ!$J$34:$J$777,СВЦЭМ!$A$34:$A$777,$A351,СВЦЭМ!$B$33:$B$776,K$331)+'СЕТ СН'!$F$13</f>
        <v>0</v>
      </c>
      <c r="L351" s="36">
        <f>SUMIFS(СВЦЭМ!$J$34:$J$777,СВЦЭМ!$A$34:$A$777,$A351,СВЦЭМ!$B$33:$B$776,L$331)+'СЕТ СН'!$F$13</f>
        <v>0</v>
      </c>
      <c r="M351" s="36">
        <f>SUMIFS(СВЦЭМ!$J$34:$J$777,СВЦЭМ!$A$34:$A$777,$A351,СВЦЭМ!$B$33:$B$776,M$331)+'СЕТ СН'!$F$13</f>
        <v>0</v>
      </c>
      <c r="N351" s="36">
        <f>SUMIFS(СВЦЭМ!$J$34:$J$777,СВЦЭМ!$A$34:$A$777,$A351,СВЦЭМ!$B$33:$B$776,N$331)+'СЕТ СН'!$F$13</f>
        <v>0</v>
      </c>
      <c r="O351" s="36">
        <f>SUMIFS(СВЦЭМ!$J$34:$J$777,СВЦЭМ!$A$34:$A$777,$A351,СВЦЭМ!$B$33:$B$776,O$331)+'СЕТ СН'!$F$13</f>
        <v>0</v>
      </c>
      <c r="P351" s="36">
        <f>SUMIFS(СВЦЭМ!$J$34:$J$777,СВЦЭМ!$A$34:$A$777,$A351,СВЦЭМ!$B$33:$B$776,P$331)+'СЕТ СН'!$F$13</f>
        <v>0</v>
      </c>
      <c r="Q351" s="36">
        <f>SUMIFS(СВЦЭМ!$J$34:$J$777,СВЦЭМ!$A$34:$A$777,$A351,СВЦЭМ!$B$33:$B$776,Q$331)+'СЕТ СН'!$F$13</f>
        <v>0</v>
      </c>
      <c r="R351" s="36">
        <f>SUMIFS(СВЦЭМ!$J$34:$J$777,СВЦЭМ!$A$34:$A$777,$A351,СВЦЭМ!$B$33:$B$776,R$331)+'СЕТ СН'!$F$13</f>
        <v>0</v>
      </c>
      <c r="S351" s="36">
        <f>SUMIFS(СВЦЭМ!$J$34:$J$777,СВЦЭМ!$A$34:$A$777,$A351,СВЦЭМ!$B$33:$B$776,S$331)+'СЕТ СН'!$F$13</f>
        <v>0</v>
      </c>
      <c r="T351" s="36">
        <f>SUMIFS(СВЦЭМ!$J$34:$J$777,СВЦЭМ!$A$34:$A$777,$A351,СВЦЭМ!$B$33:$B$776,T$331)+'СЕТ СН'!$F$13</f>
        <v>0</v>
      </c>
      <c r="U351" s="36">
        <f>SUMIFS(СВЦЭМ!$J$34:$J$777,СВЦЭМ!$A$34:$A$777,$A351,СВЦЭМ!$B$33:$B$776,U$331)+'СЕТ СН'!$F$13</f>
        <v>0</v>
      </c>
      <c r="V351" s="36">
        <f>SUMIFS(СВЦЭМ!$J$34:$J$777,СВЦЭМ!$A$34:$A$777,$A351,СВЦЭМ!$B$33:$B$776,V$331)+'СЕТ СН'!$F$13</f>
        <v>0</v>
      </c>
      <c r="W351" s="36">
        <f>SUMIFS(СВЦЭМ!$J$34:$J$777,СВЦЭМ!$A$34:$A$777,$A351,СВЦЭМ!$B$33:$B$776,W$331)+'СЕТ СН'!$F$13</f>
        <v>0</v>
      </c>
      <c r="X351" s="36">
        <f>SUMIFS(СВЦЭМ!$J$34:$J$777,СВЦЭМ!$A$34:$A$777,$A351,СВЦЭМ!$B$33:$B$776,X$331)+'СЕТ СН'!$F$13</f>
        <v>0</v>
      </c>
      <c r="Y351" s="36">
        <f>SUMIFS(СВЦЭМ!$J$34:$J$777,СВЦЭМ!$A$34:$A$777,$A351,СВЦЭМ!$B$33:$B$776,Y$331)+'СЕТ СН'!$F$13</f>
        <v>0</v>
      </c>
    </row>
    <row r="352" spans="1:25" ht="15.75" hidden="1" x14ac:dyDescent="0.2">
      <c r="A352" s="35">
        <f t="shared" si="9"/>
        <v>43729</v>
      </c>
      <c r="B352" s="36">
        <f>SUMIFS(СВЦЭМ!$J$34:$J$777,СВЦЭМ!$A$34:$A$777,$A352,СВЦЭМ!$B$33:$B$776,B$331)+'СЕТ СН'!$F$13</f>
        <v>0</v>
      </c>
      <c r="C352" s="36">
        <f>SUMIFS(СВЦЭМ!$J$34:$J$777,СВЦЭМ!$A$34:$A$777,$A352,СВЦЭМ!$B$33:$B$776,C$331)+'СЕТ СН'!$F$13</f>
        <v>0</v>
      </c>
      <c r="D352" s="36">
        <f>SUMIFS(СВЦЭМ!$J$34:$J$777,СВЦЭМ!$A$34:$A$777,$A352,СВЦЭМ!$B$33:$B$776,D$331)+'СЕТ СН'!$F$13</f>
        <v>0</v>
      </c>
      <c r="E352" s="36">
        <f>SUMIFS(СВЦЭМ!$J$34:$J$777,СВЦЭМ!$A$34:$A$777,$A352,СВЦЭМ!$B$33:$B$776,E$331)+'СЕТ СН'!$F$13</f>
        <v>0</v>
      </c>
      <c r="F352" s="36">
        <f>SUMIFS(СВЦЭМ!$J$34:$J$777,СВЦЭМ!$A$34:$A$777,$A352,СВЦЭМ!$B$33:$B$776,F$331)+'СЕТ СН'!$F$13</f>
        <v>0</v>
      </c>
      <c r="G352" s="36">
        <f>SUMIFS(СВЦЭМ!$J$34:$J$777,СВЦЭМ!$A$34:$A$777,$A352,СВЦЭМ!$B$33:$B$776,G$331)+'СЕТ СН'!$F$13</f>
        <v>0</v>
      </c>
      <c r="H352" s="36">
        <f>SUMIFS(СВЦЭМ!$J$34:$J$777,СВЦЭМ!$A$34:$A$777,$A352,СВЦЭМ!$B$33:$B$776,H$331)+'СЕТ СН'!$F$13</f>
        <v>0</v>
      </c>
      <c r="I352" s="36">
        <f>SUMIFS(СВЦЭМ!$J$34:$J$777,СВЦЭМ!$A$34:$A$777,$A352,СВЦЭМ!$B$33:$B$776,I$331)+'СЕТ СН'!$F$13</f>
        <v>0</v>
      </c>
      <c r="J352" s="36">
        <f>SUMIFS(СВЦЭМ!$J$34:$J$777,СВЦЭМ!$A$34:$A$777,$A352,СВЦЭМ!$B$33:$B$776,J$331)+'СЕТ СН'!$F$13</f>
        <v>0</v>
      </c>
      <c r="K352" s="36">
        <f>SUMIFS(СВЦЭМ!$J$34:$J$777,СВЦЭМ!$A$34:$A$777,$A352,СВЦЭМ!$B$33:$B$776,K$331)+'СЕТ СН'!$F$13</f>
        <v>0</v>
      </c>
      <c r="L352" s="36">
        <f>SUMIFS(СВЦЭМ!$J$34:$J$777,СВЦЭМ!$A$34:$A$777,$A352,СВЦЭМ!$B$33:$B$776,L$331)+'СЕТ СН'!$F$13</f>
        <v>0</v>
      </c>
      <c r="M352" s="36">
        <f>SUMIFS(СВЦЭМ!$J$34:$J$777,СВЦЭМ!$A$34:$A$777,$A352,СВЦЭМ!$B$33:$B$776,M$331)+'СЕТ СН'!$F$13</f>
        <v>0</v>
      </c>
      <c r="N352" s="36">
        <f>SUMIFS(СВЦЭМ!$J$34:$J$777,СВЦЭМ!$A$34:$A$777,$A352,СВЦЭМ!$B$33:$B$776,N$331)+'СЕТ СН'!$F$13</f>
        <v>0</v>
      </c>
      <c r="O352" s="36">
        <f>SUMIFS(СВЦЭМ!$J$34:$J$777,СВЦЭМ!$A$34:$A$777,$A352,СВЦЭМ!$B$33:$B$776,O$331)+'СЕТ СН'!$F$13</f>
        <v>0</v>
      </c>
      <c r="P352" s="36">
        <f>SUMIFS(СВЦЭМ!$J$34:$J$777,СВЦЭМ!$A$34:$A$777,$A352,СВЦЭМ!$B$33:$B$776,P$331)+'СЕТ СН'!$F$13</f>
        <v>0</v>
      </c>
      <c r="Q352" s="36">
        <f>SUMIFS(СВЦЭМ!$J$34:$J$777,СВЦЭМ!$A$34:$A$777,$A352,СВЦЭМ!$B$33:$B$776,Q$331)+'СЕТ СН'!$F$13</f>
        <v>0</v>
      </c>
      <c r="R352" s="36">
        <f>SUMIFS(СВЦЭМ!$J$34:$J$777,СВЦЭМ!$A$34:$A$777,$A352,СВЦЭМ!$B$33:$B$776,R$331)+'СЕТ СН'!$F$13</f>
        <v>0</v>
      </c>
      <c r="S352" s="36">
        <f>SUMIFS(СВЦЭМ!$J$34:$J$777,СВЦЭМ!$A$34:$A$777,$A352,СВЦЭМ!$B$33:$B$776,S$331)+'СЕТ СН'!$F$13</f>
        <v>0</v>
      </c>
      <c r="T352" s="36">
        <f>SUMIFS(СВЦЭМ!$J$34:$J$777,СВЦЭМ!$A$34:$A$777,$A352,СВЦЭМ!$B$33:$B$776,T$331)+'СЕТ СН'!$F$13</f>
        <v>0</v>
      </c>
      <c r="U352" s="36">
        <f>SUMIFS(СВЦЭМ!$J$34:$J$777,СВЦЭМ!$A$34:$A$777,$A352,СВЦЭМ!$B$33:$B$776,U$331)+'СЕТ СН'!$F$13</f>
        <v>0</v>
      </c>
      <c r="V352" s="36">
        <f>SUMIFS(СВЦЭМ!$J$34:$J$777,СВЦЭМ!$A$34:$A$777,$A352,СВЦЭМ!$B$33:$B$776,V$331)+'СЕТ СН'!$F$13</f>
        <v>0</v>
      </c>
      <c r="W352" s="36">
        <f>SUMIFS(СВЦЭМ!$J$34:$J$777,СВЦЭМ!$A$34:$A$777,$A352,СВЦЭМ!$B$33:$B$776,W$331)+'СЕТ СН'!$F$13</f>
        <v>0</v>
      </c>
      <c r="X352" s="36">
        <f>SUMIFS(СВЦЭМ!$J$34:$J$777,СВЦЭМ!$A$34:$A$777,$A352,СВЦЭМ!$B$33:$B$776,X$331)+'СЕТ СН'!$F$13</f>
        <v>0</v>
      </c>
      <c r="Y352" s="36">
        <f>SUMIFS(СВЦЭМ!$J$34:$J$777,СВЦЭМ!$A$34:$A$777,$A352,СВЦЭМ!$B$33:$B$776,Y$331)+'СЕТ СН'!$F$13</f>
        <v>0</v>
      </c>
    </row>
    <row r="353" spans="1:27" ht="15.75" hidden="1" x14ac:dyDescent="0.2">
      <c r="A353" s="35">
        <f t="shared" si="9"/>
        <v>43730</v>
      </c>
      <c r="B353" s="36">
        <f>SUMIFS(СВЦЭМ!$J$34:$J$777,СВЦЭМ!$A$34:$A$777,$A353,СВЦЭМ!$B$33:$B$776,B$331)+'СЕТ СН'!$F$13</f>
        <v>0</v>
      </c>
      <c r="C353" s="36">
        <f>SUMIFS(СВЦЭМ!$J$34:$J$777,СВЦЭМ!$A$34:$A$777,$A353,СВЦЭМ!$B$33:$B$776,C$331)+'СЕТ СН'!$F$13</f>
        <v>0</v>
      </c>
      <c r="D353" s="36">
        <f>SUMIFS(СВЦЭМ!$J$34:$J$777,СВЦЭМ!$A$34:$A$777,$A353,СВЦЭМ!$B$33:$B$776,D$331)+'СЕТ СН'!$F$13</f>
        <v>0</v>
      </c>
      <c r="E353" s="36">
        <f>SUMIFS(СВЦЭМ!$J$34:$J$777,СВЦЭМ!$A$34:$A$777,$A353,СВЦЭМ!$B$33:$B$776,E$331)+'СЕТ СН'!$F$13</f>
        <v>0</v>
      </c>
      <c r="F353" s="36">
        <f>SUMIFS(СВЦЭМ!$J$34:$J$777,СВЦЭМ!$A$34:$A$777,$A353,СВЦЭМ!$B$33:$B$776,F$331)+'СЕТ СН'!$F$13</f>
        <v>0</v>
      </c>
      <c r="G353" s="36">
        <f>SUMIFS(СВЦЭМ!$J$34:$J$777,СВЦЭМ!$A$34:$A$777,$A353,СВЦЭМ!$B$33:$B$776,G$331)+'СЕТ СН'!$F$13</f>
        <v>0</v>
      </c>
      <c r="H353" s="36">
        <f>SUMIFS(СВЦЭМ!$J$34:$J$777,СВЦЭМ!$A$34:$A$777,$A353,СВЦЭМ!$B$33:$B$776,H$331)+'СЕТ СН'!$F$13</f>
        <v>0</v>
      </c>
      <c r="I353" s="36">
        <f>SUMIFS(СВЦЭМ!$J$34:$J$777,СВЦЭМ!$A$34:$A$777,$A353,СВЦЭМ!$B$33:$B$776,I$331)+'СЕТ СН'!$F$13</f>
        <v>0</v>
      </c>
      <c r="J353" s="36">
        <f>SUMIFS(СВЦЭМ!$J$34:$J$777,СВЦЭМ!$A$34:$A$777,$A353,СВЦЭМ!$B$33:$B$776,J$331)+'СЕТ СН'!$F$13</f>
        <v>0</v>
      </c>
      <c r="K353" s="36">
        <f>SUMIFS(СВЦЭМ!$J$34:$J$777,СВЦЭМ!$A$34:$A$777,$A353,СВЦЭМ!$B$33:$B$776,K$331)+'СЕТ СН'!$F$13</f>
        <v>0</v>
      </c>
      <c r="L353" s="36">
        <f>SUMIFS(СВЦЭМ!$J$34:$J$777,СВЦЭМ!$A$34:$A$777,$A353,СВЦЭМ!$B$33:$B$776,L$331)+'СЕТ СН'!$F$13</f>
        <v>0</v>
      </c>
      <c r="M353" s="36">
        <f>SUMIFS(СВЦЭМ!$J$34:$J$777,СВЦЭМ!$A$34:$A$777,$A353,СВЦЭМ!$B$33:$B$776,M$331)+'СЕТ СН'!$F$13</f>
        <v>0</v>
      </c>
      <c r="N353" s="36">
        <f>SUMIFS(СВЦЭМ!$J$34:$J$777,СВЦЭМ!$A$34:$A$777,$A353,СВЦЭМ!$B$33:$B$776,N$331)+'СЕТ СН'!$F$13</f>
        <v>0</v>
      </c>
      <c r="O353" s="36">
        <f>SUMIFS(СВЦЭМ!$J$34:$J$777,СВЦЭМ!$A$34:$A$777,$A353,СВЦЭМ!$B$33:$B$776,O$331)+'СЕТ СН'!$F$13</f>
        <v>0</v>
      </c>
      <c r="P353" s="36">
        <f>SUMIFS(СВЦЭМ!$J$34:$J$777,СВЦЭМ!$A$34:$A$777,$A353,СВЦЭМ!$B$33:$B$776,P$331)+'СЕТ СН'!$F$13</f>
        <v>0</v>
      </c>
      <c r="Q353" s="36">
        <f>SUMIFS(СВЦЭМ!$J$34:$J$777,СВЦЭМ!$A$34:$A$777,$A353,СВЦЭМ!$B$33:$B$776,Q$331)+'СЕТ СН'!$F$13</f>
        <v>0</v>
      </c>
      <c r="R353" s="36">
        <f>SUMIFS(СВЦЭМ!$J$34:$J$777,СВЦЭМ!$A$34:$A$777,$A353,СВЦЭМ!$B$33:$B$776,R$331)+'СЕТ СН'!$F$13</f>
        <v>0</v>
      </c>
      <c r="S353" s="36">
        <f>SUMIFS(СВЦЭМ!$J$34:$J$777,СВЦЭМ!$A$34:$A$777,$A353,СВЦЭМ!$B$33:$B$776,S$331)+'СЕТ СН'!$F$13</f>
        <v>0</v>
      </c>
      <c r="T353" s="36">
        <f>SUMIFS(СВЦЭМ!$J$34:$J$777,СВЦЭМ!$A$34:$A$777,$A353,СВЦЭМ!$B$33:$B$776,T$331)+'СЕТ СН'!$F$13</f>
        <v>0</v>
      </c>
      <c r="U353" s="36">
        <f>SUMIFS(СВЦЭМ!$J$34:$J$777,СВЦЭМ!$A$34:$A$777,$A353,СВЦЭМ!$B$33:$B$776,U$331)+'СЕТ СН'!$F$13</f>
        <v>0</v>
      </c>
      <c r="V353" s="36">
        <f>SUMIFS(СВЦЭМ!$J$34:$J$777,СВЦЭМ!$A$34:$A$777,$A353,СВЦЭМ!$B$33:$B$776,V$331)+'СЕТ СН'!$F$13</f>
        <v>0</v>
      </c>
      <c r="W353" s="36">
        <f>SUMIFS(СВЦЭМ!$J$34:$J$777,СВЦЭМ!$A$34:$A$777,$A353,СВЦЭМ!$B$33:$B$776,W$331)+'СЕТ СН'!$F$13</f>
        <v>0</v>
      </c>
      <c r="X353" s="36">
        <f>SUMIFS(СВЦЭМ!$J$34:$J$777,СВЦЭМ!$A$34:$A$777,$A353,СВЦЭМ!$B$33:$B$776,X$331)+'СЕТ СН'!$F$13</f>
        <v>0</v>
      </c>
      <c r="Y353" s="36">
        <f>SUMIFS(СВЦЭМ!$J$34:$J$777,СВЦЭМ!$A$34:$A$777,$A353,СВЦЭМ!$B$33:$B$776,Y$331)+'СЕТ СН'!$F$13</f>
        <v>0</v>
      </c>
    </row>
    <row r="354" spans="1:27" ht="15.75" hidden="1" x14ac:dyDescent="0.2">
      <c r="A354" s="35">
        <f t="shared" si="9"/>
        <v>43731</v>
      </c>
      <c r="B354" s="36">
        <f>SUMIFS(СВЦЭМ!$J$34:$J$777,СВЦЭМ!$A$34:$A$777,$A354,СВЦЭМ!$B$33:$B$776,B$331)+'СЕТ СН'!$F$13</f>
        <v>0</v>
      </c>
      <c r="C354" s="36">
        <f>SUMIFS(СВЦЭМ!$J$34:$J$777,СВЦЭМ!$A$34:$A$777,$A354,СВЦЭМ!$B$33:$B$776,C$331)+'СЕТ СН'!$F$13</f>
        <v>0</v>
      </c>
      <c r="D354" s="36">
        <f>SUMIFS(СВЦЭМ!$J$34:$J$777,СВЦЭМ!$A$34:$A$777,$A354,СВЦЭМ!$B$33:$B$776,D$331)+'СЕТ СН'!$F$13</f>
        <v>0</v>
      </c>
      <c r="E354" s="36">
        <f>SUMIFS(СВЦЭМ!$J$34:$J$777,СВЦЭМ!$A$34:$A$777,$A354,СВЦЭМ!$B$33:$B$776,E$331)+'СЕТ СН'!$F$13</f>
        <v>0</v>
      </c>
      <c r="F354" s="36">
        <f>SUMIFS(СВЦЭМ!$J$34:$J$777,СВЦЭМ!$A$34:$A$777,$A354,СВЦЭМ!$B$33:$B$776,F$331)+'СЕТ СН'!$F$13</f>
        <v>0</v>
      </c>
      <c r="G354" s="36">
        <f>SUMIFS(СВЦЭМ!$J$34:$J$777,СВЦЭМ!$A$34:$A$777,$A354,СВЦЭМ!$B$33:$B$776,G$331)+'СЕТ СН'!$F$13</f>
        <v>0</v>
      </c>
      <c r="H354" s="36">
        <f>SUMIFS(СВЦЭМ!$J$34:$J$777,СВЦЭМ!$A$34:$A$777,$A354,СВЦЭМ!$B$33:$B$776,H$331)+'СЕТ СН'!$F$13</f>
        <v>0</v>
      </c>
      <c r="I354" s="36">
        <f>SUMIFS(СВЦЭМ!$J$34:$J$777,СВЦЭМ!$A$34:$A$777,$A354,СВЦЭМ!$B$33:$B$776,I$331)+'СЕТ СН'!$F$13</f>
        <v>0</v>
      </c>
      <c r="J354" s="36">
        <f>SUMIFS(СВЦЭМ!$J$34:$J$777,СВЦЭМ!$A$34:$A$777,$A354,СВЦЭМ!$B$33:$B$776,J$331)+'СЕТ СН'!$F$13</f>
        <v>0</v>
      </c>
      <c r="K354" s="36">
        <f>SUMIFS(СВЦЭМ!$J$34:$J$777,СВЦЭМ!$A$34:$A$777,$A354,СВЦЭМ!$B$33:$B$776,K$331)+'СЕТ СН'!$F$13</f>
        <v>0</v>
      </c>
      <c r="L354" s="36">
        <f>SUMIFS(СВЦЭМ!$J$34:$J$777,СВЦЭМ!$A$34:$A$777,$A354,СВЦЭМ!$B$33:$B$776,L$331)+'СЕТ СН'!$F$13</f>
        <v>0</v>
      </c>
      <c r="M354" s="36">
        <f>SUMIFS(СВЦЭМ!$J$34:$J$777,СВЦЭМ!$A$34:$A$777,$A354,СВЦЭМ!$B$33:$B$776,M$331)+'СЕТ СН'!$F$13</f>
        <v>0</v>
      </c>
      <c r="N354" s="36">
        <f>SUMIFS(СВЦЭМ!$J$34:$J$777,СВЦЭМ!$A$34:$A$777,$A354,СВЦЭМ!$B$33:$B$776,N$331)+'СЕТ СН'!$F$13</f>
        <v>0</v>
      </c>
      <c r="O354" s="36">
        <f>SUMIFS(СВЦЭМ!$J$34:$J$777,СВЦЭМ!$A$34:$A$777,$A354,СВЦЭМ!$B$33:$B$776,O$331)+'СЕТ СН'!$F$13</f>
        <v>0</v>
      </c>
      <c r="P354" s="36">
        <f>SUMIFS(СВЦЭМ!$J$34:$J$777,СВЦЭМ!$A$34:$A$777,$A354,СВЦЭМ!$B$33:$B$776,P$331)+'СЕТ СН'!$F$13</f>
        <v>0</v>
      </c>
      <c r="Q354" s="36">
        <f>SUMIFS(СВЦЭМ!$J$34:$J$777,СВЦЭМ!$A$34:$A$777,$A354,СВЦЭМ!$B$33:$B$776,Q$331)+'СЕТ СН'!$F$13</f>
        <v>0</v>
      </c>
      <c r="R354" s="36">
        <f>SUMIFS(СВЦЭМ!$J$34:$J$777,СВЦЭМ!$A$34:$A$777,$A354,СВЦЭМ!$B$33:$B$776,R$331)+'СЕТ СН'!$F$13</f>
        <v>0</v>
      </c>
      <c r="S354" s="36">
        <f>SUMIFS(СВЦЭМ!$J$34:$J$777,СВЦЭМ!$A$34:$A$777,$A354,СВЦЭМ!$B$33:$B$776,S$331)+'СЕТ СН'!$F$13</f>
        <v>0</v>
      </c>
      <c r="T354" s="36">
        <f>SUMIFS(СВЦЭМ!$J$34:$J$777,СВЦЭМ!$A$34:$A$777,$A354,СВЦЭМ!$B$33:$B$776,T$331)+'СЕТ СН'!$F$13</f>
        <v>0</v>
      </c>
      <c r="U354" s="36">
        <f>SUMIFS(СВЦЭМ!$J$34:$J$777,СВЦЭМ!$A$34:$A$777,$A354,СВЦЭМ!$B$33:$B$776,U$331)+'СЕТ СН'!$F$13</f>
        <v>0</v>
      </c>
      <c r="V354" s="36">
        <f>SUMIFS(СВЦЭМ!$J$34:$J$777,СВЦЭМ!$A$34:$A$777,$A354,СВЦЭМ!$B$33:$B$776,V$331)+'СЕТ СН'!$F$13</f>
        <v>0</v>
      </c>
      <c r="W354" s="36">
        <f>SUMIFS(СВЦЭМ!$J$34:$J$777,СВЦЭМ!$A$34:$A$777,$A354,СВЦЭМ!$B$33:$B$776,W$331)+'СЕТ СН'!$F$13</f>
        <v>0</v>
      </c>
      <c r="X354" s="36">
        <f>SUMIFS(СВЦЭМ!$J$34:$J$777,СВЦЭМ!$A$34:$A$777,$A354,СВЦЭМ!$B$33:$B$776,X$331)+'СЕТ СН'!$F$13</f>
        <v>0</v>
      </c>
      <c r="Y354" s="36">
        <f>SUMIFS(СВЦЭМ!$J$34:$J$777,СВЦЭМ!$A$34:$A$777,$A354,СВЦЭМ!$B$33:$B$776,Y$331)+'СЕТ СН'!$F$13</f>
        <v>0</v>
      </c>
    </row>
    <row r="355" spans="1:27" ht="15.75" hidden="1" x14ac:dyDescent="0.2">
      <c r="A355" s="35">
        <f t="shared" si="9"/>
        <v>43732</v>
      </c>
      <c r="B355" s="36">
        <f>SUMIFS(СВЦЭМ!$J$34:$J$777,СВЦЭМ!$A$34:$A$777,$A355,СВЦЭМ!$B$33:$B$776,B$331)+'СЕТ СН'!$F$13</f>
        <v>0</v>
      </c>
      <c r="C355" s="36">
        <f>SUMIFS(СВЦЭМ!$J$34:$J$777,СВЦЭМ!$A$34:$A$777,$A355,СВЦЭМ!$B$33:$B$776,C$331)+'СЕТ СН'!$F$13</f>
        <v>0</v>
      </c>
      <c r="D355" s="36">
        <f>SUMIFS(СВЦЭМ!$J$34:$J$777,СВЦЭМ!$A$34:$A$777,$A355,СВЦЭМ!$B$33:$B$776,D$331)+'СЕТ СН'!$F$13</f>
        <v>0</v>
      </c>
      <c r="E355" s="36">
        <f>SUMIFS(СВЦЭМ!$J$34:$J$777,СВЦЭМ!$A$34:$A$777,$A355,СВЦЭМ!$B$33:$B$776,E$331)+'СЕТ СН'!$F$13</f>
        <v>0</v>
      </c>
      <c r="F355" s="36">
        <f>SUMIFS(СВЦЭМ!$J$34:$J$777,СВЦЭМ!$A$34:$A$777,$A355,СВЦЭМ!$B$33:$B$776,F$331)+'СЕТ СН'!$F$13</f>
        <v>0</v>
      </c>
      <c r="G355" s="36">
        <f>SUMIFS(СВЦЭМ!$J$34:$J$777,СВЦЭМ!$A$34:$A$777,$A355,СВЦЭМ!$B$33:$B$776,G$331)+'СЕТ СН'!$F$13</f>
        <v>0</v>
      </c>
      <c r="H355" s="36">
        <f>SUMIFS(СВЦЭМ!$J$34:$J$777,СВЦЭМ!$A$34:$A$777,$A355,СВЦЭМ!$B$33:$B$776,H$331)+'СЕТ СН'!$F$13</f>
        <v>0</v>
      </c>
      <c r="I355" s="36">
        <f>SUMIFS(СВЦЭМ!$J$34:$J$777,СВЦЭМ!$A$34:$A$777,$A355,СВЦЭМ!$B$33:$B$776,I$331)+'СЕТ СН'!$F$13</f>
        <v>0</v>
      </c>
      <c r="J355" s="36">
        <f>SUMIFS(СВЦЭМ!$J$34:$J$777,СВЦЭМ!$A$34:$A$777,$A355,СВЦЭМ!$B$33:$B$776,J$331)+'СЕТ СН'!$F$13</f>
        <v>0</v>
      </c>
      <c r="K355" s="36">
        <f>SUMIFS(СВЦЭМ!$J$34:$J$777,СВЦЭМ!$A$34:$A$777,$A355,СВЦЭМ!$B$33:$B$776,K$331)+'СЕТ СН'!$F$13</f>
        <v>0</v>
      </c>
      <c r="L355" s="36">
        <f>SUMIFS(СВЦЭМ!$J$34:$J$777,СВЦЭМ!$A$34:$A$777,$A355,СВЦЭМ!$B$33:$B$776,L$331)+'СЕТ СН'!$F$13</f>
        <v>0</v>
      </c>
      <c r="M355" s="36">
        <f>SUMIFS(СВЦЭМ!$J$34:$J$777,СВЦЭМ!$A$34:$A$777,$A355,СВЦЭМ!$B$33:$B$776,M$331)+'СЕТ СН'!$F$13</f>
        <v>0</v>
      </c>
      <c r="N355" s="36">
        <f>SUMIFS(СВЦЭМ!$J$34:$J$777,СВЦЭМ!$A$34:$A$777,$A355,СВЦЭМ!$B$33:$B$776,N$331)+'СЕТ СН'!$F$13</f>
        <v>0</v>
      </c>
      <c r="O355" s="36">
        <f>SUMIFS(СВЦЭМ!$J$34:$J$777,СВЦЭМ!$A$34:$A$777,$A355,СВЦЭМ!$B$33:$B$776,O$331)+'СЕТ СН'!$F$13</f>
        <v>0</v>
      </c>
      <c r="P355" s="36">
        <f>SUMIFS(СВЦЭМ!$J$34:$J$777,СВЦЭМ!$A$34:$A$777,$A355,СВЦЭМ!$B$33:$B$776,P$331)+'СЕТ СН'!$F$13</f>
        <v>0</v>
      </c>
      <c r="Q355" s="36">
        <f>SUMIFS(СВЦЭМ!$J$34:$J$777,СВЦЭМ!$A$34:$A$777,$A355,СВЦЭМ!$B$33:$B$776,Q$331)+'СЕТ СН'!$F$13</f>
        <v>0</v>
      </c>
      <c r="R355" s="36">
        <f>SUMIFS(СВЦЭМ!$J$34:$J$777,СВЦЭМ!$A$34:$A$777,$A355,СВЦЭМ!$B$33:$B$776,R$331)+'СЕТ СН'!$F$13</f>
        <v>0</v>
      </c>
      <c r="S355" s="36">
        <f>SUMIFS(СВЦЭМ!$J$34:$J$777,СВЦЭМ!$A$34:$A$777,$A355,СВЦЭМ!$B$33:$B$776,S$331)+'СЕТ СН'!$F$13</f>
        <v>0</v>
      </c>
      <c r="T355" s="36">
        <f>SUMIFS(СВЦЭМ!$J$34:$J$777,СВЦЭМ!$A$34:$A$777,$A355,СВЦЭМ!$B$33:$B$776,T$331)+'СЕТ СН'!$F$13</f>
        <v>0</v>
      </c>
      <c r="U355" s="36">
        <f>SUMIFS(СВЦЭМ!$J$34:$J$777,СВЦЭМ!$A$34:$A$777,$A355,СВЦЭМ!$B$33:$B$776,U$331)+'СЕТ СН'!$F$13</f>
        <v>0</v>
      </c>
      <c r="V355" s="36">
        <f>SUMIFS(СВЦЭМ!$J$34:$J$777,СВЦЭМ!$A$34:$A$777,$A355,СВЦЭМ!$B$33:$B$776,V$331)+'СЕТ СН'!$F$13</f>
        <v>0</v>
      </c>
      <c r="W355" s="36">
        <f>SUMIFS(СВЦЭМ!$J$34:$J$777,СВЦЭМ!$A$34:$A$777,$A355,СВЦЭМ!$B$33:$B$776,W$331)+'СЕТ СН'!$F$13</f>
        <v>0</v>
      </c>
      <c r="X355" s="36">
        <f>SUMIFS(СВЦЭМ!$J$34:$J$777,СВЦЭМ!$A$34:$A$777,$A355,СВЦЭМ!$B$33:$B$776,X$331)+'СЕТ СН'!$F$13</f>
        <v>0</v>
      </c>
      <c r="Y355" s="36">
        <f>SUMIFS(СВЦЭМ!$J$34:$J$777,СВЦЭМ!$A$34:$A$777,$A355,СВЦЭМ!$B$33:$B$776,Y$331)+'СЕТ СН'!$F$13</f>
        <v>0</v>
      </c>
    </row>
    <row r="356" spans="1:27" ht="15.75" hidden="1" x14ac:dyDescent="0.2">
      <c r="A356" s="35">
        <f t="shared" si="9"/>
        <v>43733</v>
      </c>
      <c r="B356" s="36">
        <f>SUMIFS(СВЦЭМ!$J$34:$J$777,СВЦЭМ!$A$34:$A$777,$A356,СВЦЭМ!$B$33:$B$776,B$331)+'СЕТ СН'!$F$13</f>
        <v>0</v>
      </c>
      <c r="C356" s="36">
        <f>SUMIFS(СВЦЭМ!$J$34:$J$777,СВЦЭМ!$A$34:$A$777,$A356,СВЦЭМ!$B$33:$B$776,C$331)+'СЕТ СН'!$F$13</f>
        <v>0</v>
      </c>
      <c r="D356" s="36">
        <f>SUMIFS(СВЦЭМ!$J$34:$J$777,СВЦЭМ!$A$34:$A$777,$A356,СВЦЭМ!$B$33:$B$776,D$331)+'СЕТ СН'!$F$13</f>
        <v>0</v>
      </c>
      <c r="E356" s="36">
        <f>SUMIFS(СВЦЭМ!$J$34:$J$777,СВЦЭМ!$A$34:$A$777,$A356,СВЦЭМ!$B$33:$B$776,E$331)+'СЕТ СН'!$F$13</f>
        <v>0</v>
      </c>
      <c r="F356" s="36">
        <f>SUMIFS(СВЦЭМ!$J$34:$J$777,СВЦЭМ!$A$34:$A$777,$A356,СВЦЭМ!$B$33:$B$776,F$331)+'СЕТ СН'!$F$13</f>
        <v>0</v>
      </c>
      <c r="G356" s="36">
        <f>SUMIFS(СВЦЭМ!$J$34:$J$777,СВЦЭМ!$A$34:$A$777,$A356,СВЦЭМ!$B$33:$B$776,G$331)+'СЕТ СН'!$F$13</f>
        <v>0</v>
      </c>
      <c r="H356" s="36">
        <f>SUMIFS(СВЦЭМ!$J$34:$J$777,СВЦЭМ!$A$34:$A$777,$A356,СВЦЭМ!$B$33:$B$776,H$331)+'СЕТ СН'!$F$13</f>
        <v>0</v>
      </c>
      <c r="I356" s="36">
        <f>SUMIFS(СВЦЭМ!$J$34:$J$777,СВЦЭМ!$A$34:$A$777,$A356,СВЦЭМ!$B$33:$B$776,I$331)+'СЕТ СН'!$F$13</f>
        <v>0</v>
      </c>
      <c r="J356" s="36">
        <f>SUMIFS(СВЦЭМ!$J$34:$J$777,СВЦЭМ!$A$34:$A$777,$A356,СВЦЭМ!$B$33:$B$776,J$331)+'СЕТ СН'!$F$13</f>
        <v>0</v>
      </c>
      <c r="K356" s="36">
        <f>SUMIFS(СВЦЭМ!$J$34:$J$777,СВЦЭМ!$A$34:$A$777,$A356,СВЦЭМ!$B$33:$B$776,K$331)+'СЕТ СН'!$F$13</f>
        <v>0</v>
      </c>
      <c r="L356" s="36">
        <f>SUMIFS(СВЦЭМ!$J$34:$J$777,СВЦЭМ!$A$34:$A$777,$A356,СВЦЭМ!$B$33:$B$776,L$331)+'СЕТ СН'!$F$13</f>
        <v>0</v>
      </c>
      <c r="M356" s="36">
        <f>SUMIFS(СВЦЭМ!$J$34:$J$777,СВЦЭМ!$A$34:$A$777,$A356,СВЦЭМ!$B$33:$B$776,M$331)+'СЕТ СН'!$F$13</f>
        <v>0</v>
      </c>
      <c r="N356" s="36">
        <f>SUMIFS(СВЦЭМ!$J$34:$J$777,СВЦЭМ!$A$34:$A$777,$A356,СВЦЭМ!$B$33:$B$776,N$331)+'СЕТ СН'!$F$13</f>
        <v>0</v>
      </c>
      <c r="O356" s="36">
        <f>SUMIFS(СВЦЭМ!$J$34:$J$777,СВЦЭМ!$A$34:$A$777,$A356,СВЦЭМ!$B$33:$B$776,O$331)+'СЕТ СН'!$F$13</f>
        <v>0</v>
      </c>
      <c r="P356" s="36">
        <f>SUMIFS(СВЦЭМ!$J$34:$J$777,СВЦЭМ!$A$34:$A$777,$A356,СВЦЭМ!$B$33:$B$776,P$331)+'СЕТ СН'!$F$13</f>
        <v>0</v>
      </c>
      <c r="Q356" s="36">
        <f>SUMIFS(СВЦЭМ!$J$34:$J$777,СВЦЭМ!$A$34:$A$777,$A356,СВЦЭМ!$B$33:$B$776,Q$331)+'СЕТ СН'!$F$13</f>
        <v>0</v>
      </c>
      <c r="R356" s="36">
        <f>SUMIFS(СВЦЭМ!$J$34:$J$777,СВЦЭМ!$A$34:$A$777,$A356,СВЦЭМ!$B$33:$B$776,R$331)+'СЕТ СН'!$F$13</f>
        <v>0</v>
      </c>
      <c r="S356" s="36">
        <f>SUMIFS(СВЦЭМ!$J$34:$J$777,СВЦЭМ!$A$34:$A$777,$A356,СВЦЭМ!$B$33:$B$776,S$331)+'СЕТ СН'!$F$13</f>
        <v>0</v>
      </c>
      <c r="T356" s="36">
        <f>SUMIFS(СВЦЭМ!$J$34:$J$777,СВЦЭМ!$A$34:$A$777,$A356,СВЦЭМ!$B$33:$B$776,T$331)+'СЕТ СН'!$F$13</f>
        <v>0</v>
      </c>
      <c r="U356" s="36">
        <f>SUMIFS(СВЦЭМ!$J$34:$J$777,СВЦЭМ!$A$34:$A$777,$A356,СВЦЭМ!$B$33:$B$776,U$331)+'СЕТ СН'!$F$13</f>
        <v>0</v>
      </c>
      <c r="V356" s="36">
        <f>SUMIFS(СВЦЭМ!$J$34:$J$777,СВЦЭМ!$A$34:$A$777,$A356,СВЦЭМ!$B$33:$B$776,V$331)+'СЕТ СН'!$F$13</f>
        <v>0</v>
      </c>
      <c r="W356" s="36">
        <f>SUMIFS(СВЦЭМ!$J$34:$J$777,СВЦЭМ!$A$34:$A$777,$A356,СВЦЭМ!$B$33:$B$776,W$331)+'СЕТ СН'!$F$13</f>
        <v>0</v>
      </c>
      <c r="X356" s="36">
        <f>SUMIFS(СВЦЭМ!$J$34:$J$777,СВЦЭМ!$A$34:$A$777,$A356,СВЦЭМ!$B$33:$B$776,X$331)+'СЕТ СН'!$F$13</f>
        <v>0</v>
      </c>
      <c r="Y356" s="36">
        <f>SUMIFS(СВЦЭМ!$J$34:$J$777,СВЦЭМ!$A$34:$A$777,$A356,СВЦЭМ!$B$33:$B$776,Y$331)+'СЕТ СН'!$F$13</f>
        <v>0</v>
      </c>
    </row>
    <row r="357" spans="1:27" ht="15.75" hidden="1" x14ac:dyDescent="0.2">
      <c r="A357" s="35">
        <f t="shared" si="9"/>
        <v>43734</v>
      </c>
      <c r="B357" s="36">
        <f>SUMIFS(СВЦЭМ!$J$34:$J$777,СВЦЭМ!$A$34:$A$777,$A357,СВЦЭМ!$B$33:$B$776,B$331)+'СЕТ СН'!$F$13</f>
        <v>0</v>
      </c>
      <c r="C357" s="36">
        <f>SUMIFS(СВЦЭМ!$J$34:$J$777,СВЦЭМ!$A$34:$A$777,$A357,СВЦЭМ!$B$33:$B$776,C$331)+'СЕТ СН'!$F$13</f>
        <v>0</v>
      </c>
      <c r="D357" s="36">
        <f>SUMIFS(СВЦЭМ!$J$34:$J$777,СВЦЭМ!$A$34:$A$777,$A357,СВЦЭМ!$B$33:$B$776,D$331)+'СЕТ СН'!$F$13</f>
        <v>0</v>
      </c>
      <c r="E357" s="36">
        <f>SUMIFS(СВЦЭМ!$J$34:$J$777,СВЦЭМ!$A$34:$A$777,$A357,СВЦЭМ!$B$33:$B$776,E$331)+'СЕТ СН'!$F$13</f>
        <v>0</v>
      </c>
      <c r="F357" s="36">
        <f>SUMIFS(СВЦЭМ!$J$34:$J$777,СВЦЭМ!$A$34:$A$777,$A357,СВЦЭМ!$B$33:$B$776,F$331)+'СЕТ СН'!$F$13</f>
        <v>0</v>
      </c>
      <c r="G357" s="36">
        <f>SUMIFS(СВЦЭМ!$J$34:$J$777,СВЦЭМ!$A$34:$A$777,$A357,СВЦЭМ!$B$33:$B$776,G$331)+'СЕТ СН'!$F$13</f>
        <v>0</v>
      </c>
      <c r="H357" s="36">
        <f>SUMIFS(СВЦЭМ!$J$34:$J$777,СВЦЭМ!$A$34:$A$777,$A357,СВЦЭМ!$B$33:$B$776,H$331)+'СЕТ СН'!$F$13</f>
        <v>0</v>
      </c>
      <c r="I357" s="36">
        <f>SUMIFS(СВЦЭМ!$J$34:$J$777,СВЦЭМ!$A$34:$A$777,$A357,СВЦЭМ!$B$33:$B$776,I$331)+'СЕТ СН'!$F$13</f>
        <v>0</v>
      </c>
      <c r="J357" s="36">
        <f>SUMIFS(СВЦЭМ!$J$34:$J$777,СВЦЭМ!$A$34:$A$777,$A357,СВЦЭМ!$B$33:$B$776,J$331)+'СЕТ СН'!$F$13</f>
        <v>0</v>
      </c>
      <c r="K357" s="36">
        <f>SUMIFS(СВЦЭМ!$J$34:$J$777,СВЦЭМ!$A$34:$A$777,$A357,СВЦЭМ!$B$33:$B$776,K$331)+'СЕТ СН'!$F$13</f>
        <v>0</v>
      </c>
      <c r="L357" s="36">
        <f>SUMIFS(СВЦЭМ!$J$34:$J$777,СВЦЭМ!$A$34:$A$777,$A357,СВЦЭМ!$B$33:$B$776,L$331)+'СЕТ СН'!$F$13</f>
        <v>0</v>
      </c>
      <c r="M357" s="36">
        <f>SUMIFS(СВЦЭМ!$J$34:$J$777,СВЦЭМ!$A$34:$A$777,$A357,СВЦЭМ!$B$33:$B$776,M$331)+'СЕТ СН'!$F$13</f>
        <v>0</v>
      </c>
      <c r="N357" s="36">
        <f>SUMIFS(СВЦЭМ!$J$34:$J$777,СВЦЭМ!$A$34:$A$777,$A357,СВЦЭМ!$B$33:$B$776,N$331)+'СЕТ СН'!$F$13</f>
        <v>0</v>
      </c>
      <c r="O357" s="36">
        <f>SUMIFS(СВЦЭМ!$J$34:$J$777,СВЦЭМ!$A$34:$A$777,$A357,СВЦЭМ!$B$33:$B$776,O$331)+'СЕТ СН'!$F$13</f>
        <v>0</v>
      </c>
      <c r="P357" s="36">
        <f>SUMIFS(СВЦЭМ!$J$34:$J$777,СВЦЭМ!$A$34:$A$777,$A357,СВЦЭМ!$B$33:$B$776,P$331)+'СЕТ СН'!$F$13</f>
        <v>0</v>
      </c>
      <c r="Q357" s="36">
        <f>SUMIFS(СВЦЭМ!$J$34:$J$777,СВЦЭМ!$A$34:$A$777,$A357,СВЦЭМ!$B$33:$B$776,Q$331)+'СЕТ СН'!$F$13</f>
        <v>0</v>
      </c>
      <c r="R357" s="36">
        <f>SUMIFS(СВЦЭМ!$J$34:$J$777,СВЦЭМ!$A$34:$A$777,$A357,СВЦЭМ!$B$33:$B$776,R$331)+'СЕТ СН'!$F$13</f>
        <v>0</v>
      </c>
      <c r="S357" s="36">
        <f>SUMIFS(СВЦЭМ!$J$34:$J$777,СВЦЭМ!$A$34:$A$777,$A357,СВЦЭМ!$B$33:$B$776,S$331)+'СЕТ СН'!$F$13</f>
        <v>0</v>
      </c>
      <c r="T357" s="36">
        <f>SUMIFS(СВЦЭМ!$J$34:$J$777,СВЦЭМ!$A$34:$A$777,$A357,СВЦЭМ!$B$33:$B$776,T$331)+'СЕТ СН'!$F$13</f>
        <v>0</v>
      </c>
      <c r="U357" s="36">
        <f>SUMIFS(СВЦЭМ!$J$34:$J$777,СВЦЭМ!$A$34:$A$777,$A357,СВЦЭМ!$B$33:$B$776,U$331)+'СЕТ СН'!$F$13</f>
        <v>0</v>
      </c>
      <c r="V357" s="36">
        <f>SUMIFS(СВЦЭМ!$J$34:$J$777,СВЦЭМ!$A$34:$A$777,$A357,СВЦЭМ!$B$33:$B$776,V$331)+'СЕТ СН'!$F$13</f>
        <v>0</v>
      </c>
      <c r="W357" s="36">
        <f>SUMIFS(СВЦЭМ!$J$34:$J$777,СВЦЭМ!$A$34:$A$777,$A357,СВЦЭМ!$B$33:$B$776,W$331)+'СЕТ СН'!$F$13</f>
        <v>0</v>
      </c>
      <c r="X357" s="36">
        <f>SUMIFS(СВЦЭМ!$J$34:$J$777,СВЦЭМ!$A$34:$A$777,$A357,СВЦЭМ!$B$33:$B$776,X$331)+'СЕТ СН'!$F$13</f>
        <v>0</v>
      </c>
      <c r="Y357" s="36">
        <f>SUMIFS(СВЦЭМ!$J$34:$J$777,СВЦЭМ!$A$34:$A$777,$A357,СВЦЭМ!$B$33:$B$776,Y$331)+'СЕТ СН'!$F$13</f>
        <v>0</v>
      </c>
    </row>
    <row r="358" spans="1:27" ht="15.75" hidden="1" x14ac:dyDescent="0.2">
      <c r="A358" s="35">
        <f t="shared" si="9"/>
        <v>43735</v>
      </c>
      <c r="B358" s="36">
        <f>SUMIFS(СВЦЭМ!$J$34:$J$777,СВЦЭМ!$A$34:$A$777,$A358,СВЦЭМ!$B$33:$B$776,B$331)+'СЕТ СН'!$F$13</f>
        <v>0</v>
      </c>
      <c r="C358" s="36">
        <f>SUMIFS(СВЦЭМ!$J$34:$J$777,СВЦЭМ!$A$34:$A$777,$A358,СВЦЭМ!$B$33:$B$776,C$331)+'СЕТ СН'!$F$13</f>
        <v>0</v>
      </c>
      <c r="D358" s="36">
        <f>SUMIFS(СВЦЭМ!$J$34:$J$777,СВЦЭМ!$A$34:$A$777,$A358,СВЦЭМ!$B$33:$B$776,D$331)+'СЕТ СН'!$F$13</f>
        <v>0</v>
      </c>
      <c r="E358" s="36">
        <f>SUMIFS(СВЦЭМ!$J$34:$J$777,СВЦЭМ!$A$34:$A$777,$A358,СВЦЭМ!$B$33:$B$776,E$331)+'СЕТ СН'!$F$13</f>
        <v>0</v>
      </c>
      <c r="F358" s="36">
        <f>SUMIFS(СВЦЭМ!$J$34:$J$777,СВЦЭМ!$A$34:$A$777,$A358,СВЦЭМ!$B$33:$B$776,F$331)+'СЕТ СН'!$F$13</f>
        <v>0</v>
      </c>
      <c r="G358" s="36">
        <f>SUMIFS(СВЦЭМ!$J$34:$J$777,СВЦЭМ!$A$34:$A$777,$A358,СВЦЭМ!$B$33:$B$776,G$331)+'СЕТ СН'!$F$13</f>
        <v>0</v>
      </c>
      <c r="H358" s="36">
        <f>SUMIFS(СВЦЭМ!$J$34:$J$777,СВЦЭМ!$A$34:$A$777,$A358,СВЦЭМ!$B$33:$B$776,H$331)+'СЕТ СН'!$F$13</f>
        <v>0</v>
      </c>
      <c r="I358" s="36">
        <f>SUMIFS(СВЦЭМ!$J$34:$J$777,СВЦЭМ!$A$34:$A$777,$A358,СВЦЭМ!$B$33:$B$776,I$331)+'СЕТ СН'!$F$13</f>
        <v>0</v>
      </c>
      <c r="J358" s="36">
        <f>SUMIFS(СВЦЭМ!$J$34:$J$777,СВЦЭМ!$A$34:$A$777,$A358,СВЦЭМ!$B$33:$B$776,J$331)+'СЕТ СН'!$F$13</f>
        <v>0</v>
      </c>
      <c r="K358" s="36">
        <f>SUMIFS(СВЦЭМ!$J$34:$J$777,СВЦЭМ!$A$34:$A$777,$A358,СВЦЭМ!$B$33:$B$776,K$331)+'СЕТ СН'!$F$13</f>
        <v>0</v>
      </c>
      <c r="L358" s="36">
        <f>SUMIFS(СВЦЭМ!$J$34:$J$777,СВЦЭМ!$A$34:$A$777,$A358,СВЦЭМ!$B$33:$B$776,L$331)+'СЕТ СН'!$F$13</f>
        <v>0</v>
      </c>
      <c r="M358" s="36">
        <f>SUMIFS(СВЦЭМ!$J$34:$J$777,СВЦЭМ!$A$34:$A$777,$A358,СВЦЭМ!$B$33:$B$776,M$331)+'СЕТ СН'!$F$13</f>
        <v>0</v>
      </c>
      <c r="N358" s="36">
        <f>SUMIFS(СВЦЭМ!$J$34:$J$777,СВЦЭМ!$A$34:$A$777,$A358,СВЦЭМ!$B$33:$B$776,N$331)+'СЕТ СН'!$F$13</f>
        <v>0</v>
      </c>
      <c r="O358" s="36">
        <f>SUMIFS(СВЦЭМ!$J$34:$J$777,СВЦЭМ!$A$34:$A$777,$A358,СВЦЭМ!$B$33:$B$776,O$331)+'СЕТ СН'!$F$13</f>
        <v>0</v>
      </c>
      <c r="P358" s="36">
        <f>SUMIFS(СВЦЭМ!$J$34:$J$777,СВЦЭМ!$A$34:$A$777,$A358,СВЦЭМ!$B$33:$B$776,P$331)+'СЕТ СН'!$F$13</f>
        <v>0</v>
      </c>
      <c r="Q358" s="36">
        <f>SUMIFS(СВЦЭМ!$J$34:$J$777,СВЦЭМ!$A$34:$A$777,$A358,СВЦЭМ!$B$33:$B$776,Q$331)+'СЕТ СН'!$F$13</f>
        <v>0</v>
      </c>
      <c r="R358" s="36">
        <f>SUMIFS(СВЦЭМ!$J$34:$J$777,СВЦЭМ!$A$34:$A$777,$A358,СВЦЭМ!$B$33:$B$776,R$331)+'СЕТ СН'!$F$13</f>
        <v>0</v>
      </c>
      <c r="S358" s="36">
        <f>SUMIFS(СВЦЭМ!$J$34:$J$777,СВЦЭМ!$A$34:$A$777,$A358,СВЦЭМ!$B$33:$B$776,S$331)+'СЕТ СН'!$F$13</f>
        <v>0</v>
      </c>
      <c r="T358" s="36">
        <f>SUMIFS(СВЦЭМ!$J$34:$J$777,СВЦЭМ!$A$34:$A$777,$A358,СВЦЭМ!$B$33:$B$776,T$331)+'СЕТ СН'!$F$13</f>
        <v>0</v>
      </c>
      <c r="U358" s="36">
        <f>SUMIFS(СВЦЭМ!$J$34:$J$777,СВЦЭМ!$A$34:$A$777,$A358,СВЦЭМ!$B$33:$B$776,U$331)+'СЕТ СН'!$F$13</f>
        <v>0</v>
      </c>
      <c r="V358" s="36">
        <f>SUMIFS(СВЦЭМ!$J$34:$J$777,СВЦЭМ!$A$34:$A$777,$A358,СВЦЭМ!$B$33:$B$776,V$331)+'СЕТ СН'!$F$13</f>
        <v>0</v>
      </c>
      <c r="W358" s="36">
        <f>SUMIFS(СВЦЭМ!$J$34:$J$777,СВЦЭМ!$A$34:$A$777,$A358,СВЦЭМ!$B$33:$B$776,W$331)+'СЕТ СН'!$F$13</f>
        <v>0</v>
      </c>
      <c r="X358" s="36">
        <f>SUMIFS(СВЦЭМ!$J$34:$J$777,СВЦЭМ!$A$34:$A$777,$A358,СВЦЭМ!$B$33:$B$776,X$331)+'СЕТ СН'!$F$13</f>
        <v>0</v>
      </c>
      <c r="Y358" s="36">
        <f>SUMIFS(СВЦЭМ!$J$34:$J$777,СВЦЭМ!$A$34:$A$777,$A358,СВЦЭМ!$B$33:$B$776,Y$331)+'СЕТ СН'!$F$13</f>
        <v>0</v>
      </c>
    </row>
    <row r="359" spans="1:27" ht="15.75" hidden="1" x14ac:dyDescent="0.2">
      <c r="A359" s="35">
        <f t="shared" si="9"/>
        <v>43736</v>
      </c>
      <c r="B359" s="36">
        <f>SUMIFS(СВЦЭМ!$J$34:$J$777,СВЦЭМ!$A$34:$A$777,$A359,СВЦЭМ!$B$33:$B$776,B$331)+'СЕТ СН'!$F$13</f>
        <v>0</v>
      </c>
      <c r="C359" s="36">
        <f>SUMIFS(СВЦЭМ!$J$34:$J$777,СВЦЭМ!$A$34:$A$777,$A359,СВЦЭМ!$B$33:$B$776,C$331)+'СЕТ СН'!$F$13</f>
        <v>0</v>
      </c>
      <c r="D359" s="36">
        <f>SUMIFS(СВЦЭМ!$J$34:$J$777,СВЦЭМ!$A$34:$A$777,$A359,СВЦЭМ!$B$33:$B$776,D$331)+'СЕТ СН'!$F$13</f>
        <v>0</v>
      </c>
      <c r="E359" s="36">
        <f>SUMIFS(СВЦЭМ!$J$34:$J$777,СВЦЭМ!$A$34:$A$777,$A359,СВЦЭМ!$B$33:$B$776,E$331)+'СЕТ СН'!$F$13</f>
        <v>0</v>
      </c>
      <c r="F359" s="36">
        <f>SUMIFS(СВЦЭМ!$J$34:$J$777,СВЦЭМ!$A$34:$A$777,$A359,СВЦЭМ!$B$33:$B$776,F$331)+'СЕТ СН'!$F$13</f>
        <v>0</v>
      </c>
      <c r="G359" s="36">
        <f>SUMIFS(СВЦЭМ!$J$34:$J$777,СВЦЭМ!$A$34:$A$777,$A359,СВЦЭМ!$B$33:$B$776,G$331)+'СЕТ СН'!$F$13</f>
        <v>0</v>
      </c>
      <c r="H359" s="36">
        <f>SUMIFS(СВЦЭМ!$J$34:$J$777,СВЦЭМ!$A$34:$A$777,$A359,СВЦЭМ!$B$33:$B$776,H$331)+'СЕТ СН'!$F$13</f>
        <v>0</v>
      </c>
      <c r="I359" s="36">
        <f>SUMIFS(СВЦЭМ!$J$34:$J$777,СВЦЭМ!$A$34:$A$777,$A359,СВЦЭМ!$B$33:$B$776,I$331)+'СЕТ СН'!$F$13</f>
        <v>0</v>
      </c>
      <c r="J359" s="36">
        <f>SUMIFS(СВЦЭМ!$J$34:$J$777,СВЦЭМ!$A$34:$A$777,$A359,СВЦЭМ!$B$33:$B$776,J$331)+'СЕТ СН'!$F$13</f>
        <v>0</v>
      </c>
      <c r="K359" s="36">
        <f>SUMIFS(СВЦЭМ!$J$34:$J$777,СВЦЭМ!$A$34:$A$777,$A359,СВЦЭМ!$B$33:$B$776,K$331)+'СЕТ СН'!$F$13</f>
        <v>0</v>
      </c>
      <c r="L359" s="36">
        <f>SUMIFS(СВЦЭМ!$J$34:$J$777,СВЦЭМ!$A$34:$A$777,$A359,СВЦЭМ!$B$33:$B$776,L$331)+'СЕТ СН'!$F$13</f>
        <v>0</v>
      </c>
      <c r="M359" s="36">
        <f>SUMIFS(СВЦЭМ!$J$34:$J$777,СВЦЭМ!$A$34:$A$777,$A359,СВЦЭМ!$B$33:$B$776,M$331)+'СЕТ СН'!$F$13</f>
        <v>0</v>
      </c>
      <c r="N359" s="36">
        <f>SUMIFS(СВЦЭМ!$J$34:$J$777,СВЦЭМ!$A$34:$A$777,$A359,СВЦЭМ!$B$33:$B$776,N$331)+'СЕТ СН'!$F$13</f>
        <v>0</v>
      </c>
      <c r="O359" s="36">
        <f>SUMIFS(СВЦЭМ!$J$34:$J$777,СВЦЭМ!$A$34:$A$777,$A359,СВЦЭМ!$B$33:$B$776,O$331)+'СЕТ СН'!$F$13</f>
        <v>0</v>
      </c>
      <c r="P359" s="36">
        <f>SUMIFS(СВЦЭМ!$J$34:$J$777,СВЦЭМ!$A$34:$A$777,$A359,СВЦЭМ!$B$33:$B$776,P$331)+'СЕТ СН'!$F$13</f>
        <v>0</v>
      </c>
      <c r="Q359" s="36">
        <f>SUMIFS(СВЦЭМ!$J$34:$J$777,СВЦЭМ!$A$34:$A$777,$A359,СВЦЭМ!$B$33:$B$776,Q$331)+'СЕТ СН'!$F$13</f>
        <v>0</v>
      </c>
      <c r="R359" s="36">
        <f>SUMIFS(СВЦЭМ!$J$34:$J$777,СВЦЭМ!$A$34:$A$777,$A359,СВЦЭМ!$B$33:$B$776,R$331)+'СЕТ СН'!$F$13</f>
        <v>0</v>
      </c>
      <c r="S359" s="36">
        <f>SUMIFS(СВЦЭМ!$J$34:$J$777,СВЦЭМ!$A$34:$A$777,$A359,СВЦЭМ!$B$33:$B$776,S$331)+'СЕТ СН'!$F$13</f>
        <v>0</v>
      </c>
      <c r="T359" s="36">
        <f>SUMIFS(СВЦЭМ!$J$34:$J$777,СВЦЭМ!$A$34:$A$777,$A359,СВЦЭМ!$B$33:$B$776,T$331)+'СЕТ СН'!$F$13</f>
        <v>0</v>
      </c>
      <c r="U359" s="36">
        <f>SUMIFS(СВЦЭМ!$J$34:$J$777,СВЦЭМ!$A$34:$A$777,$A359,СВЦЭМ!$B$33:$B$776,U$331)+'СЕТ СН'!$F$13</f>
        <v>0</v>
      </c>
      <c r="V359" s="36">
        <f>SUMIFS(СВЦЭМ!$J$34:$J$777,СВЦЭМ!$A$34:$A$777,$A359,СВЦЭМ!$B$33:$B$776,V$331)+'СЕТ СН'!$F$13</f>
        <v>0</v>
      </c>
      <c r="W359" s="36">
        <f>SUMIFS(СВЦЭМ!$J$34:$J$777,СВЦЭМ!$A$34:$A$777,$A359,СВЦЭМ!$B$33:$B$776,W$331)+'СЕТ СН'!$F$13</f>
        <v>0</v>
      </c>
      <c r="X359" s="36">
        <f>SUMIFS(СВЦЭМ!$J$34:$J$777,СВЦЭМ!$A$34:$A$777,$A359,СВЦЭМ!$B$33:$B$776,X$331)+'СЕТ СН'!$F$13</f>
        <v>0</v>
      </c>
      <c r="Y359" s="36">
        <f>SUMIFS(СВЦЭМ!$J$34:$J$777,СВЦЭМ!$A$34:$A$777,$A359,СВЦЭМ!$B$33:$B$776,Y$331)+'СЕТ СН'!$F$13</f>
        <v>0</v>
      </c>
    </row>
    <row r="360" spans="1:27" ht="15.75" hidden="1" x14ac:dyDescent="0.2">
      <c r="A360" s="35">
        <f t="shared" si="9"/>
        <v>43737</v>
      </c>
      <c r="B360" s="36">
        <f>SUMIFS(СВЦЭМ!$J$34:$J$777,СВЦЭМ!$A$34:$A$777,$A360,СВЦЭМ!$B$33:$B$776,B$331)+'СЕТ СН'!$F$13</f>
        <v>0</v>
      </c>
      <c r="C360" s="36">
        <f>SUMIFS(СВЦЭМ!$J$34:$J$777,СВЦЭМ!$A$34:$A$777,$A360,СВЦЭМ!$B$33:$B$776,C$331)+'СЕТ СН'!$F$13</f>
        <v>0</v>
      </c>
      <c r="D360" s="36">
        <f>SUMIFS(СВЦЭМ!$J$34:$J$777,СВЦЭМ!$A$34:$A$777,$A360,СВЦЭМ!$B$33:$B$776,D$331)+'СЕТ СН'!$F$13</f>
        <v>0</v>
      </c>
      <c r="E360" s="36">
        <f>SUMIFS(СВЦЭМ!$J$34:$J$777,СВЦЭМ!$A$34:$A$777,$A360,СВЦЭМ!$B$33:$B$776,E$331)+'СЕТ СН'!$F$13</f>
        <v>0</v>
      </c>
      <c r="F360" s="36">
        <f>SUMIFS(СВЦЭМ!$J$34:$J$777,СВЦЭМ!$A$34:$A$777,$A360,СВЦЭМ!$B$33:$B$776,F$331)+'СЕТ СН'!$F$13</f>
        <v>0</v>
      </c>
      <c r="G360" s="36">
        <f>SUMIFS(СВЦЭМ!$J$34:$J$777,СВЦЭМ!$A$34:$A$777,$A360,СВЦЭМ!$B$33:$B$776,G$331)+'СЕТ СН'!$F$13</f>
        <v>0</v>
      </c>
      <c r="H360" s="36">
        <f>SUMIFS(СВЦЭМ!$J$34:$J$777,СВЦЭМ!$A$34:$A$777,$A360,СВЦЭМ!$B$33:$B$776,H$331)+'СЕТ СН'!$F$13</f>
        <v>0</v>
      </c>
      <c r="I360" s="36">
        <f>SUMIFS(СВЦЭМ!$J$34:$J$777,СВЦЭМ!$A$34:$A$777,$A360,СВЦЭМ!$B$33:$B$776,I$331)+'СЕТ СН'!$F$13</f>
        <v>0</v>
      </c>
      <c r="J360" s="36">
        <f>SUMIFS(СВЦЭМ!$J$34:$J$777,СВЦЭМ!$A$34:$A$777,$A360,СВЦЭМ!$B$33:$B$776,J$331)+'СЕТ СН'!$F$13</f>
        <v>0</v>
      </c>
      <c r="K360" s="36">
        <f>SUMIFS(СВЦЭМ!$J$34:$J$777,СВЦЭМ!$A$34:$A$777,$A360,СВЦЭМ!$B$33:$B$776,K$331)+'СЕТ СН'!$F$13</f>
        <v>0</v>
      </c>
      <c r="L360" s="36">
        <f>SUMIFS(СВЦЭМ!$J$34:$J$777,СВЦЭМ!$A$34:$A$777,$A360,СВЦЭМ!$B$33:$B$776,L$331)+'СЕТ СН'!$F$13</f>
        <v>0</v>
      </c>
      <c r="M360" s="36">
        <f>SUMIFS(СВЦЭМ!$J$34:$J$777,СВЦЭМ!$A$34:$A$777,$A360,СВЦЭМ!$B$33:$B$776,M$331)+'СЕТ СН'!$F$13</f>
        <v>0</v>
      </c>
      <c r="N360" s="36">
        <f>SUMIFS(СВЦЭМ!$J$34:$J$777,СВЦЭМ!$A$34:$A$777,$A360,СВЦЭМ!$B$33:$B$776,N$331)+'СЕТ СН'!$F$13</f>
        <v>0</v>
      </c>
      <c r="O360" s="36">
        <f>SUMIFS(СВЦЭМ!$J$34:$J$777,СВЦЭМ!$A$34:$A$777,$A360,СВЦЭМ!$B$33:$B$776,O$331)+'СЕТ СН'!$F$13</f>
        <v>0</v>
      </c>
      <c r="P360" s="36">
        <f>SUMIFS(СВЦЭМ!$J$34:$J$777,СВЦЭМ!$A$34:$A$777,$A360,СВЦЭМ!$B$33:$B$776,P$331)+'СЕТ СН'!$F$13</f>
        <v>0</v>
      </c>
      <c r="Q360" s="36">
        <f>SUMIFS(СВЦЭМ!$J$34:$J$777,СВЦЭМ!$A$34:$A$777,$A360,СВЦЭМ!$B$33:$B$776,Q$331)+'СЕТ СН'!$F$13</f>
        <v>0</v>
      </c>
      <c r="R360" s="36">
        <f>SUMIFS(СВЦЭМ!$J$34:$J$777,СВЦЭМ!$A$34:$A$777,$A360,СВЦЭМ!$B$33:$B$776,R$331)+'СЕТ СН'!$F$13</f>
        <v>0</v>
      </c>
      <c r="S360" s="36">
        <f>SUMIFS(СВЦЭМ!$J$34:$J$777,СВЦЭМ!$A$34:$A$777,$A360,СВЦЭМ!$B$33:$B$776,S$331)+'СЕТ СН'!$F$13</f>
        <v>0</v>
      </c>
      <c r="T360" s="36">
        <f>SUMIFS(СВЦЭМ!$J$34:$J$777,СВЦЭМ!$A$34:$A$777,$A360,СВЦЭМ!$B$33:$B$776,T$331)+'СЕТ СН'!$F$13</f>
        <v>0</v>
      </c>
      <c r="U360" s="36">
        <f>SUMIFS(СВЦЭМ!$J$34:$J$777,СВЦЭМ!$A$34:$A$777,$A360,СВЦЭМ!$B$33:$B$776,U$331)+'СЕТ СН'!$F$13</f>
        <v>0</v>
      </c>
      <c r="V360" s="36">
        <f>SUMIFS(СВЦЭМ!$J$34:$J$777,СВЦЭМ!$A$34:$A$777,$A360,СВЦЭМ!$B$33:$B$776,V$331)+'СЕТ СН'!$F$13</f>
        <v>0</v>
      </c>
      <c r="W360" s="36">
        <f>SUMIFS(СВЦЭМ!$J$34:$J$777,СВЦЭМ!$A$34:$A$777,$A360,СВЦЭМ!$B$33:$B$776,W$331)+'СЕТ СН'!$F$13</f>
        <v>0</v>
      </c>
      <c r="X360" s="36">
        <f>SUMIFS(СВЦЭМ!$J$34:$J$777,СВЦЭМ!$A$34:$A$777,$A360,СВЦЭМ!$B$33:$B$776,X$331)+'СЕТ СН'!$F$13</f>
        <v>0</v>
      </c>
      <c r="Y360" s="36">
        <f>SUMIFS(СВЦЭМ!$J$34:$J$777,СВЦЭМ!$A$34:$A$777,$A360,СВЦЭМ!$B$33:$B$776,Y$331)+'СЕТ СН'!$F$13</f>
        <v>0</v>
      </c>
    </row>
    <row r="361" spans="1:27" ht="15.75" hidden="1" x14ac:dyDescent="0.2">
      <c r="A361" s="35">
        <f t="shared" si="9"/>
        <v>43738</v>
      </c>
      <c r="B361" s="36">
        <f>SUMIFS(СВЦЭМ!$J$34:$J$777,СВЦЭМ!$A$34:$A$777,$A361,СВЦЭМ!$B$33:$B$776,B$331)+'СЕТ СН'!$F$13</f>
        <v>0</v>
      </c>
      <c r="C361" s="36">
        <f>SUMIFS(СВЦЭМ!$J$34:$J$777,СВЦЭМ!$A$34:$A$777,$A361,СВЦЭМ!$B$33:$B$776,C$331)+'СЕТ СН'!$F$13</f>
        <v>0</v>
      </c>
      <c r="D361" s="36">
        <f>SUMIFS(СВЦЭМ!$J$34:$J$777,СВЦЭМ!$A$34:$A$777,$A361,СВЦЭМ!$B$33:$B$776,D$331)+'СЕТ СН'!$F$13</f>
        <v>0</v>
      </c>
      <c r="E361" s="36">
        <f>SUMIFS(СВЦЭМ!$J$34:$J$777,СВЦЭМ!$A$34:$A$777,$A361,СВЦЭМ!$B$33:$B$776,E$331)+'СЕТ СН'!$F$13</f>
        <v>0</v>
      </c>
      <c r="F361" s="36">
        <f>SUMIFS(СВЦЭМ!$J$34:$J$777,СВЦЭМ!$A$34:$A$777,$A361,СВЦЭМ!$B$33:$B$776,F$331)+'СЕТ СН'!$F$13</f>
        <v>0</v>
      </c>
      <c r="G361" s="36">
        <f>SUMIFS(СВЦЭМ!$J$34:$J$777,СВЦЭМ!$A$34:$A$777,$A361,СВЦЭМ!$B$33:$B$776,G$331)+'СЕТ СН'!$F$13</f>
        <v>0</v>
      </c>
      <c r="H361" s="36">
        <f>SUMIFS(СВЦЭМ!$J$34:$J$777,СВЦЭМ!$A$34:$A$777,$A361,СВЦЭМ!$B$33:$B$776,H$331)+'СЕТ СН'!$F$13</f>
        <v>0</v>
      </c>
      <c r="I361" s="36">
        <f>SUMIFS(СВЦЭМ!$J$34:$J$777,СВЦЭМ!$A$34:$A$777,$A361,СВЦЭМ!$B$33:$B$776,I$331)+'СЕТ СН'!$F$13</f>
        <v>0</v>
      </c>
      <c r="J361" s="36">
        <f>SUMIFS(СВЦЭМ!$J$34:$J$777,СВЦЭМ!$A$34:$A$777,$A361,СВЦЭМ!$B$33:$B$776,J$331)+'СЕТ СН'!$F$13</f>
        <v>0</v>
      </c>
      <c r="K361" s="36">
        <f>SUMIFS(СВЦЭМ!$J$34:$J$777,СВЦЭМ!$A$34:$A$777,$A361,СВЦЭМ!$B$33:$B$776,K$331)+'СЕТ СН'!$F$13</f>
        <v>0</v>
      </c>
      <c r="L361" s="36">
        <f>SUMIFS(СВЦЭМ!$J$34:$J$777,СВЦЭМ!$A$34:$A$777,$A361,СВЦЭМ!$B$33:$B$776,L$331)+'СЕТ СН'!$F$13</f>
        <v>0</v>
      </c>
      <c r="M361" s="36">
        <f>SUMIFS(СВЦЭМ!$J$34:$J$777,СВЦЭМ!$A$34:$A$777,$A361,СВЦЭМ!$B$33:$B$776,M$331)+'СЕТ СН'!$F$13</f>
        <v>0</v>
      </c>
      <c r="N361" s="36">
        <f>SUMIFS(СВЦЭМ!$J$34:$J$777,СВЦЭМ!$A$34:$A$777,$A361,СВЦЭМ!$B$33:$B$776,N$331)+'СЕТ СН'!$F$13</f>
        <v>0</v>
      </c>
      <c r="O361" s="36">
        <f>SUMIFS(СВЦЭМ!$J$34:$J$777,СВЦЭМ!$A$34:$A$777,$A361,СВЦЭМ!$B$33:$B$776,O$331)+'СЕТ СН'!$F$13</f>
        <v>0</v>
      </c>
      <c r="P361" s="36">
        <f>SUMIFS(СВЦЭМ!$J$34:$J$777,СВЦЭМ!$A$34:$A$777,$A361,СВЦЭМ!$B$33:$B$776,P$331)+'СЕТ СН'!$F$13</f>
        <v>0</v>
      </c>
      <c r="Q361" s="36">
        <f>SUMIFS(СВЦЭМ!$J$34:$J$777,СВЦЭМ!$A$34:$A$777,$A361,СВЦЭМ!$B$33:$B$776,Q$331)+'СЕТ СН'!$F$13</f>
        <v>0</v>
      </c>
      <c r="R361" s="36">
        <f>SUMIFS(СВЦЭМ!$J$34:$J$777,СВЦЭМ!$A$34:$A$777,$A361,СВЦЭМ!$B$33:$B$776,R$331)+'СЕТ СН'!$F$13</f>
        <v>0</v>
      </c>
      <c r="S361" s="36">
        <f>SUMIFS(СВЦЭМ!$J$34:$J$777,СВЦЭМ!$A$34:$A$777,$A361,СВЦЭМ!$B$33:$B$776,S$331)+'СЕТ СН'!$F$13</f>
        <v>0</v>
      </c>
      <c r="T361" s="36">
        <f>SUMIFS(СВЦЭМ!$J$34:$J$777,СВЦЭМ!$A$34:$A$777,$A361,СВЦЭМ!$B$33:$B$776,T$331)+'СЕТ СН'!$F$13</f>
        <v>0</v>
      </c>
      <c r="U361" s="36">
        <f>SUMIFS(СВЦЭМ!$J$34:$J$777,СВЦЭМ!$A$34:$A$777,$A361,СВЦЭМ!$B$33:$B$776,U$331)+'СЕТ СН'!$F$13</f>
        <v>0</v>
      </c>
      <c r="V361" s="36">
        <f>SUMIFS(СВЦЭМ!$J$34:$J$777,СВЦЭМ!$A$34:$A$777,$A361,СВЦЭМ!$B$33:$B$776,V$331)+'СЕТ СН'!$F$13</f>
        <v>0</v>
      </c>
      <c r="W361" s="36">
        <f>SUMIFS(СВЦЭМ!$J$34:$J$777,СВЦЭМ!$A$34:$A$777,$A361,СВЦЭМ!$B$33:$B$776,W$331)+'СЕТ СН'!$F$13</f>
        <v>0</v>
      </c>
      <c r="X361" s="36">
        <f>SUMIFS(СВЦЭМ!$J$34:$J$777,СВЦЭМ!$A$34:$A$777,$A361,СВЦЭМ!$B$33:$B$776,X$331)+'СЕТ СН'!$F$13</f>
        <v>0</v>
      </c>
      <c r="Y361" s="36">
        <f>SUMIFS(СВЦЭМ!$J$34:$J$777,СВЦЭМ!$A$34:$A$777,$A361,СВЦЭМ!$B$33:$B$776,Y$331)+'СЕТ СН'!$F$13</f>
        <v>0</v>
      </c>
    </row>
    <row r="362" spans="1:27" ht="15.75" hidden="1" x14ac:dyDescent="0.2">
      <c r="A362" s="35">
        <f t="shared" si="9"/>
        <v>43739</v>
      </c>
      <c r="B362" s="36">
        <f>SUMIFS(СВЦЭМ!$J$34:$J$777,СВЦЭМ!$A$34:$A$777,$A362,СВЦЭМ!$B$33:$B$776,B$331)+'СЕТ СН'!$F$13</f>
        <v>0</v>
      </c>
      <c r="C362" s="36">
        <f>SUMIFS(СВЦЭМ!$J$34:$J$777,СВЦЭМ!$A$34:$A$777,$A362,СВЦЭМ!$B$33:$B$776,C$331)+'СЕТ СН'!$F$13</f>
        <v>0</v>
      </c>
      <c r="D362" s="36">
        <f>SUMIFS(СВЦЭМ!$J$34:$J$777,СВЦЭМ!$A$34:$A$777,$A362,СВЦЭМ!$B$33:$B$776,D$331)+'СЕТ СН'!$F$13</f>
        <v>0</v>
      </c>
      <c r="E362" s="36">
        <f>SUMIFS(СВЦЭМ!$J$34:$J$777,СВЦЭМ!$A$34:$A$777,$A362,СВЦЭМ!$B$33:$B$776,E$331)+'СЕТ СН'!$F$13</f>
        <v>0</v>
      </c>
      <c r="F362" s="36">
        <f>SUMIFS(СВЦЭМ!$J$34:$J$777,СВЦЭМ!$A$34:$A$777,$A362,СВЦЭМ!$B$33:$B$776,F$331)+'СЕТ СН'!$F$13</f>
        <v>0</v>
      </c>
      <c r="G362" s="36">
        <f>SUMIFS(СВЦЭМ!$J$34:$J$777,СВЦЭМ!$A$34:$A$777,$A362,СВЦЭМ!$B$33:$B$776,G$331)+'СЕТ СН'!$F$13</f>
        <v>0</v>
      </c>
      <c r="H362" s="36">
        <f>SUMIFS(СВЦЭМ!$J$34:$J$777,СВЦЭМ!$A$34:$A$777,$A362,СВЦЭМ!$B$33:$B$776,H$331)+'СЕТ СН'!$F$13</f>
        <v>0</v>
      </c>
      <c r="I362" s="36">
        <f>SUMIFS(СВЦЭМ!$J$34:$J$777,СВЦЭМ!$A$34:$A$777,$A362,СВЦЭМ!$B$33:$B$776,I$331)+'СЕТ СН'!$F$13</f>
        <v>0</v>
      </c>
      <c r="J362" s="36">
        <f>SUMIFS(СВЦЭМ!$J$34:$J$777,СВЦЭМ!$A$34:$A$777,$A362,СВЦЭМ!$B$33:$B$776,J$331)+'СЕТ СН'!$F$13</f>
        <v>0</v>
      </c>
      <c r="K362" s="36">
        <f>SUMIFS(СВЦЭМ!$J$34:$J$777,СВЦЭМ!$A$34:$A$777,$A362,СВЦЭМ!$B$33:$B$776,K$331)+'СЕТ СН'!$F$13</f>
        <v>0</v>
      </c>
      <c r="L362" s="36">
        <f>SUMIFS(СВЦЭМ!$J$34:$J$777,СВЦЭМ!$A$34:$A$777,$A362,СВЦЭМ!$B$33:$B$776,L$331)+'СЕТ СН'!$F$13</f>
        <v>0</v>
      </c>
      <c r="M362" s="36">
        <f>SUMIFS(СВЦЭМ!$J$34:$J$777,СВЦЭМ!$A$34:$A$777,$A362,СВЦЭМ!$B$33:$B$776,M$331)+'СЕТ СН'!$F$13</f>
        <v>0</v>
      </c>
      <c r="N362" s="36">
        <f>SUMIFS(СВЦЭМ!$J$34:$J$777,СВЦЭМ!$A$34:$A$777,$A362,СВЦЭМ!$B$33:$B$776,N$331)+'СЕТ СН'!$F$13</f>
        <v>0</v>
      </c>
      <c r="O362" s="36">
        <f>SUMIFS(СВЦЭМ!$J$34:$J$777,СВЦЭМ!$A$34:$A$777,$A362,СВЦЭМ!$B$33:$B$776,O$331)+'СЕТ СН'!$F$13</f>
        <v>0</v>
      </c>
      <c r="P362" s="36">
        <f>SUMIFS(СВЦЭМ!$J$34:$J$777,СВЦЭМ!$A$34:$A$777,$A362,СВЦЭМ!$B$33:$B$776,P$331)+'СЕТ СН'!$F$13</f>
        <v>0</v>
      </c>
      <c r="Q362" s="36">
        <f>SUMIFS(СВЦЭМ!$J$34:$J$777,СВЦЭМ!$A$34:$A$777,$A362,СВЦЭМ!$B$33:$B$776,Q$331)+'СЕТ СН'!$F$13</f>
        <v>0</v>
      </c>
      <c r="R362" s="36">
        <f>SUMIFS(СВЦЭМ!$J$34:$J$777,СВЦЭМ!$A$34:$A$777,$A362,СВЦЭМ!$B$33:$B$776,R$331)+'СЕТ СН'!$F$13</f>
        <v>0</v>
      </c>
      <c r="S362" s="36">
        <f>SUMIFS(СВЦЭМ!$J$34:$J$777,СВЦЭМ!$A$34:$A$777,$A362,СВЦЭМ!$B$33:$B$776,S$331)+'СЕТ СН'!$F$13</f>
        <v>0</v>
      </c>
      <c r="T362" s="36">
        <f>SUMIFS(СВЦЭМ!$J$34:$J$777,СВЦЭМ!$A$34:$A$777,$A362,СВЦЭМ!$B$33:$B$776,T$331)+'СЕТ СН'!$F$13</f>
        <v>0</v>
      </c>
      <c r="U362" s="36">
        <f>SUMIFS(СВЦЭМ!$J$34:$J$777,СВЦЭМ!$A$34:$A$777,$A362,СВЦЭМ!$B$33:$B$776,U$331)+'СЕТ СН'!$F$13</f>
        <v>0</v>
      </c>
      <c r="V362" s="36">
        <f>SUMIFS(СВЦЭМ!$J$34:$J$777,СВЦЭМ!$A$34:$A$777,$A362,СВЦЭМ!$B$33:$B$776,V$331)+'СЕТ СН'!$F$13</f>
        <v>0</v>
      </c>
      <c r="W362" s="36">
        <f>SUMIFS(СВЦЭМ!$J$34:$J$777,СВЦЭМ!$A$34:$A$777,$A362,СВЦЭМ!$B$33:$B$776,W$331)+'СЕТ СН'!$F$13</f>
        <v>0</v>
      </c>
      <c r="X362" s="36">
        <f>SUMIFS(СВЦЭМ!$J$34:$J$777,СВЦЭМ!$A$34:$A$777,$A362,СВЦЭМ!$B$33:$B$776,X$331)+'СЕТ СН'!$F$13</f>
        <v>0</v>
      </c>
      <c r="Y362" s="36">
        <f>SUMIFS(СВЦЭМ!$J$34:$J$777,СВЦЭМ!$A$34:$A$777,$A362,СВЦЭМ!$B$33:$B$776,Y$331)+'СЕТ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3" t="s">
        <v>7</v>
      </c>
      <c r="B364" s="126" t="s">
        <v>120</v>
      </c>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8"/>
    </row>
    <row r="365" spans="1:27" ht="12.75" hidden="1" customHeight="1" x14ac:dyDescent="0.2">
      <c r="A365" s="124"/>
      <c r="B365" s="129"/>
      <c r="C365" s="130"/>
      <c r="D365" s="130"/>
      <c r="E365" s="130"/>
      <c r="F365" s="130"/>
      <c r="G365" s="130"/>
      <c r="H365" s="130"/>
      <c r="I365" s="130"/>
      <c r="J365" s="130"/>
      <c r="K365" s="130"/>
      <c r="L365" s="130"/>
      <c r="M365" s="130"/>
      <c r="N365" s="130"/>
      <c r="O365" s="130"/>
      <c r="P365" s="130"/>
      <c r="Q365" s="130"/>
      <c r="R365" s="130"/>
      <c r="S365" s="130"/>
      <c r="T365" s="130"/>
      <c r="U365" s="130"/>
      <c r="V365" s="130"/>
      <c r="W365" s="130"/>
      <c r="X365" s="130"/>
      <c r="Y365" s="131"/>
    </row>
    <row r="366" spans="1:27" s="46" customFormat="1" ht="12.75" hidden="1" customHeight="1" x14ac:dyDescent="0.2">
      <c r="A366" s="12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01.09.2019</v>
      </c>
      <c r="B367" s="36">
        <f>SUMIFS(СВЦЭМ!$K$34:$K$777,СВЦЭМ!$A$34:$A$777,$A367,СВЦЭМ!$B$33:$B$776,B$366)+'СЕТ СН'!$F$13</f>
        <v>0</v>
      </c>
      <c r="C367" s="36">
        <f>SUMIFS(СВЦЭМ!$K$34:$K$777,СВЦЭМ!$A$34:$A$777,$A367,СВЦЭМ!$B$33:$B$776,C$366)+'СЕТ СН'!$F$13</f>
        <v>0</v>
      </c>
      <c r="D367" s="36">
        <f>SUMIFS(СВЦЭМ!$K$34:$K$777,СВЦЭМ!$A$34:$A$777,$A367,СВЦЭМ!$B$33:$B$776,D$366)+'СЕТ СН'!$F$13</f>
        <v>0</v>
      </c>
      <c r="E367" s="36">
        <f>SUMIFS(СВЦЭМ!$K$34:$K$777,СВЦЭМ!$A$34:$A$777,$A367,СВЦЭМ!$B$33:$B$776,E$366)+'СЕТ СН'!$F$13</f>
        <v>0</v>
      </c>
      <c r="F367" s="36">
        <f>SUMIFS(СВЦЭМ!$K$34:$K$777,СВЦЭМ!$A$34:$A$777,$A367,СВЦЭМ!$B$33:$B$776,F$366)+'СЕТ СН'!$F$13</f>
        <v>0</v>
      </c>
      <c r="G367" s="36">
        <f>SUMIFS(СВЦЭМ!$K$34:$K$777,СВЦЭМ!$A$34:$A$777,$A367,СВЦЭМ!$B$33:$B$776,G$366)+'СЕТ СН'!$F$13</f>
        <v>0</v>
      </c>
      <c r="H367" s="36">
        <f>SUMIFS(СВЦЭМ!$K$34:$K$777,СВЦЭМ!$A$34:$A$777,$A367,СВЦЭМ!$B$33:$B$776,H$366)+'СЕТ СН'!$F$13</f>
        <v>0</v>
      </c>
      <c r="I367" s="36">
        <f>SUMIFS(СВЦЭМ!$K$34:$K$777,СВЦЭМ!$A$34:$A$777,$A367,СВЦЭМ!$B$33:$B$776,I$366)+'СЕТ СН'!$F$13</f>
        <v>0</v>
      </c>
      <c r="J367" s="36">
        <f>SUMIFS(СВЦЭМ!$K$34:$K$777,СВЦЭМ!$A$34:$A$777,$A367,СВЦЭМ!$B$33:$B$776,J$366)+'СЕТ СН'!$F$13</f>
        <v>0</v>
      </c>
      <c r="K367" s="36">
        <f>SUMIFS(СВЦЭМ!$K$34:$K$777,СВЦЭМ!$A$34:$A$777,$A367,СВЦЭМ!$B$33:$B$776,K$366)+'СЕТ СН'!$F$13</f>
        <v>0</v>
      </c>
      <c r="L367" s="36">
        <f>SUMIFS(СВЦЭМ!$K$34:$K$777,СВЦЭМ!$A$34:$A$777,$A367,СВЦЭМ!$B$33:$B$776,L$366)+'СЕТ СН'!$F$13</f>
        <v>0</v>
      </c>
      <c r="M367" s="36">
        <f>SUMIFS(СВЦЭМ!$K$34:$K$777,СВЦЭМ!$A$34:$A$777,$A367,СВЦЭМ!$B$33:$B$776,M$366)+'СЕТ СН'!$F$13</f>
        <v>0</v>
      </c>
      <c r="N367" s="36">
        <f>SUMIFS(СВЦЭМ!$K$34:$K$777,СВЦЭМ!$A$34:$A$777,$A367,СВЦЭМ!$B$33:$B$776,N$366)+'СЕТ СН'!$F$13</f>
        <v>0</v>
      </c>
      <c r="O367" s="36">
        <f>SUMIFS(СВЦЭМ!$K$34:$K$777,СВЦЭМ!$A$34:$A$777,$A367,СВЦЭМ!$B$33:$B$776,O$366)+'СЕТ СН'!$F$13</f>
        <v>0</v>
      </c>
      <c r="P367" s="36">
        <f>SUMIFS(СВЦЭМ!$K$34:$K$777,СВЦЭМ!$A$34:$A$777,$A367,СВЦЭМ!$B$33:$B$776,P$366)+'СЕТ СН'!$F$13</f>
        <v>0</v>
      </c>
      <c r="Q367" s="36">
        <f>SUMIFS(СВЦЭМ!$K$34:$K$777,СВЦЭМ!$A$34:$A$777,$A367,СВЦЭМ!$B$33:$B$776,Q$366)+'СЕТ СН'!$F$13</f>
        <v>0</v>
      </c>
      <c r="R367" s="36">
        <f>SUMIFS(СВЦЭМ!$K$34:$K$777,СВЦЭМ!$A$34:$A$777,$A367,СВЦЭМ!$B$33:$B$776,R$366)+'СЕТ СН'!$F$13</f>
        <v>0</v>
      </c>
      <c r="S367" s="36">
        <f>SUMIFS(СВЦЭМ!$K$34:$K$777,СВЦЭМ!$A$34:$A$777,$A367,СВЦЭМ!$B$33:$B$776,S$366)+'СЕТ СН'!$F$13</f>
        <v>0</v>
      </c>
      <c r="T367" s="36">
        <f>SUMIFS(СВЦЭМ!$K$34:$K$777,СВЦЭМ!$A$34:$A$777,$A367,СВЦЭМ!$B$33:$B$776,T$366)+'СЕТ СН'!$F$13</f>
        <v>0</v>
      </c>
      <c r="U367" s="36">
        <f>SUMIFS(СВЦЭМ!$K$34:$K$777,СВЦЭМ!$A$34:$A$777,$A367,СВЦЭМ!$B$33:$B$776,U$366)+'СЕТ СН'!$F$13</f>
        <v>0</v>
      </c>
      <c r="V367" s="36">
        <f>SUMIFS(СВЦЭМ!$K$34:$K$777,СВЦЭМ!$A$34:$A$777,$A367,СВЦЭМ!$B$33:$B$776,V$366)+'СЕТ СН'!$F$13</f>
        <v>0</v>
      </c>
      <c r="W367" s="36">
        <f>SUMIFS(СВЦЭМ!$K$34:$K$777,СВЦЭМ!$A$34:$A$777,$A367,СВЦЭМ!$B$33:$B$776,W$366)+'СЕТ СН'!$F$13</f>
        <v>0</v>
      </c>
      <c r="X367" s="36">
        <f>SUMIFS(СВЦЭМ!$K$34:$K$777,СВЦЭМ!$A$34:$A$777,$A367,СВЦЭМ!$B$33:$B$776,X$366)+'СЕТ СН'!$F$13</f>
        <v>0</v>
      </c>
      <c r="Y367" s="36">
        <f>SUMIFS(СВЦЭМ!$K$34:$K$777,СВЦЭМ!$A$34:$A$777,$A367,СВЦЭМ!$B$33:$B$776,Y$366)+'СЕТ СН'!$F$13</f>
        <v>0</v>
      </c>
      <c r="AA367" s="45"/>
    </row>
    <row r="368" spans="1:27" ht="15.75" hidden="1" x14ac:dyDescent="0.2">
      <c r="A368" s="35">
        <f>A367+1</f>
        <v>43710</v>
      </c>
      <c r="B368" s="36">
        <f>SUMIFS(СВЦЭМ!$K$34:$K$777,СВЦЭМ!$A$34:$A$777,$A368,СВЦЭМ!$B$33:$B$776,B$366)+'СЕТ СН'!$F$13</f>
        <v>0</v>
      </c>
      <c r="C368" s="36">
        <f>SUMIFS(СВЦЭМ!$K$34:$K$777,СВЦЭМ!$A$34:$A$777,$A368,СВЦЭМ!$B$33:$B$776,C$366)+'СЕТ СН'!$F$13</f>
        <v>0</v>
      </c>
      <c r="D368" s="36">
        <f>SUMIFS(СВЦЭМ!$K$34:$K$777,СВЦЭМ!$A$34:$A$777,$A368,СВЦЭМ!$B$33:$B$776,D$366)+'СЕТ СН'!$F$13</f>
        <v>0</v>
      </c>
      <c r="E368" s="36">
        <f>SUMIFS(СВЦЭМ!$K$34:$K$777,СВЦЭМ!$A$34:$A$777,$A368,СВЦЭМ!$B$33:$B$776,E$366)+'СЕТ СН'!$F$13</f>
        <v>0</v>
      </c>
      <c r="F368" s="36">
        <f>SUMIFS(СВЦЭМ!$K$34:$K$777,СВЦЭМ!$A$34:$A$777,$A368,СВЦЭМ!$B$33:$B$776,F$366)+'СЕТ СН'!$F$13</f>
        <v>0</v>
      </c>
      <c r="G368" s="36">
        <f>SUMIFS(СВЦЭМ!$K$34:$K$777,СВЦЭМ!$A$34:$A$777,$A368,СВЦЭМ!$B$33:$B$776,G$366)+'СЕТ СН'!$F$13</f>
        <v>0</v>
      </c>
      <c r="H368" s="36">
        <f>SUMIFS(СВЦЭМ!$K$34:$K$777,СВЦЭМ!$A$34:$A$777,$A368,СВЦЭМ!$B$33:$B$776,H$366)+'СЕТ СН'!$F$13</f>
        <v>0</v>
      </c>
      <c r="I368" s="36">
        <f>SUMIFS(СВЦЭМ!$K$34:$K$777,СВЦЭМ!$A$34:$A$777,$A368,СВЦЭМ!$B$33:$B$776,I$366)+'СЕТ СН'!$F$13</f>
        <v>0</v>
      </c>
      <c r="J368" s="36">
        <f>SUMIFS(СВЦЭМ!$K$34:$K$777,СВЦЭМ!$A$34:$A$777,$A368,СВЦЭМ!$B$33:$B$776,J$366)+'СЕТ СН'!$F$13</f>
        <v>0</v>
      </c>
      <c r="K368" s="36">
        <f>SUMIFS(СВЦЭМ!$K$34:$K$777,СВЦЭМ!$A$34:$A$777,$A368,СВЦЭМ!$B$33:$B$776,K$366)+'СЕТ СН'!$F$13</f>
        <v>0</v>
      </c>
      <c r="L368" s="36">
        <f>SUMIFS(СВЦЭМ!$K$34:$K$777,СВЦЭМ!$A$34:$A$777,$A368,СВЦЭМ!$B$33:$B$776,L$366)+'СЕТ СН'!$F$13</f>
        <v>0</v>
      </c>
      <c r="M368" s="36">
        <f>SUMIFS(СВЦЭМ!$K$34:$K$777,СВЦЭМ!$A$34:$A$777,$A368,СВЦЭМ!$B$33:$B$776,M$366)+'СЕТ СН'!$F$13</f>
        <v>0</v>
      </c>
      <c r="N368" s="36">
        <f>SUMIFS(СВЦЭМ!$K$34:$K$777,СВЦЭМ!$A$34:$A$777,$A368,СВЦЭМ!$B$33:$B$776,N$366)+'СЕТ СН'!$F$13</f>
        <v>0</v>
      </c>
      <c r="O368" s="36">
        <f>SUMIFS(СВЦЭМ!$K$34:$K$777,СВЦЭМ!$A$34:$A$777,$A368,СВЦЭМ!$B$33:$B$776,O$366)+'СЕТ СН'!$F$13</f>
        <v>0</v>
      </c>
      <c r="P368" s="36">
        <f>SUMIFS(СВЦЭМ!$K$34:$K$777,СВЦЭМ!$A$34:$A$777,$A368,СВЦЭМ!$B$33:$B$776,P$366)+'СЕТ СН'!$F$13</f>
        <v>0</v>
      </c>
      <c r="Q368" s="36">
        <f>SUMIFS(СВЦЭМ!$K$34:$K$777,СВЦЭМ!$A$34:$A$777,$A368,СВЦЭМ!$B$33:$B$776,Q$366)+'СЕТ СН'!$F$13</f>
        <v>0</v>
      </c>
      <c r="R368" s="36">
        <f>SUMIFS(СВЦЭМ!$K$34:$K$777,СВЦЭМ!$A$34:$A$777,$A368,СВЦЭМ!$B$33:$B$776,R$366)+'СЕТ СН'!$F$13</f>
        <v>0</v>
      </c>
      <c r="S368" s="36">
        <f>SUMIFS(СВЦЭМ!$K$34:$K$777,СВЦЭМ!$A$34:$A$777,$A368,СВЦЭМ!$B$33:$B$776,S$366)+'СЕТ СН'!$F$13</f>
        <v>0</v>
      </c>
      <c r="T368" s="36">
        <f>SUMIFS(СВЦЭМ!$K$34:$K$777,СВЦЭМ!$A$34:$A$777,$A368,СВЦЭМ!$B$33:$B$776,T$366)+'СЕТ СН'!$F$13</f>
        <v>0</v>
      </c>
      <c r="U368" s="36">
        <f>SUMIFS(СВЦЭМ!$K$34:$K$777,СВЦЭМ!$A$34:$A$777,$A368,СВЦЭМ!$B$33:$B$776,U$366)+'СЕТ СН'!$F$13</f>
        <v>0</v>
      </c>
      <c r="V368" s="36">
        <f>SUMIFS(СВЦЭМ!$K$34:$K$777,СВЦЭМ!$A$34:$A$777,$A368,СВЦЭМ!$B$33:$B$776,V$366)+'СЕТ СН'!$F$13</f>
        <v>0</v>
      </c>
      <c r="W368" s="36">
        <f>SUMIFS(СВЦЭМ!$K$34:$K$777,СВЦЭМ!$A$34:$A$777,$A368,СВЦЭМ!$B$33:$B$776,W$366)+'СЕТ СН'!$F$13</f>
        <v>0</v>
      </c>
      <c r="X368" s="36">
        <f>SUMIFS(СВЦЭМ!$K$34:$K$777,СВЦЭМ!$A$34:$A$777,$A368,СВЦЭМ!$B$33:$B$776,X$366)+'СЕТ СН'!$F$13</f>
        <v>0</v>
      </c>
      <c r="Y368" s="36">
        <f>SUMIFS(СВЦЭМ!$K$34:$K$777,СВЦЭМ!$A$34:$A$777,$A368,СВЦЭМ!$B$33:$B$776,Y$366)+'СЕТ СН'!$F$13</f>
        <v>0</v>
      </c>
    </row>
    <row r="369" spans="1:25" ht="15.75" hidden="1" x14ac:dyDescent="0.2">
      <c r="A369" s="35">
        <f t="shared" ref="A369:A397" si="10">A368+1</f>
        <v>43711</v>
      </c>
      <c r="B369" s="36">
        <f>SUMIFS(СВЦЭМ!$K$34:$K$777,СВЦЭМ!$A$34:$A$777,$A369,СВЦЭМ!$B$33:$B$776,B$366)+'СЕТ СН'!$F$13</f>
        <v>0</v>
      </c>
      <c r="C369" s="36">
        <f>SUMIFS(СВЦЭМ!$K$34:$K$777,СВЦЭМ!$A$34:$A$777,$A369,СВЦЭМ!$B$33:$B$776,C$366)+'СЕТ СН'!$F$13</f>
        <v>0</v>
      </c>
      <c r="D369" s="36">
        <f>SUMIFS(СВЦЭМ!$K$34:$K$777,СВЦЭМ!$A$34:$A$777,$A369,СВЦЭМ!$B$33:$B$776,D$366)+'СЕТ СН'!$F$13</f>
        <v>0</v>
      </c>
      <c r="E369" s="36">
        <f>SUMIFS(СВЦЭМ!$K$34:$K$777,СВЦЭМ!$A$34:$A$777,$A369,СВЦЭМ!$B$33:$B$776,E$366)+'СЕТ СН'!$F$13</f>
        <v>0</v>
      </c>
      <c r="F369" s="36">
        <f>SUMIFS(СВЦЭМ!$K$34:$K$777,СВЦЭМ!$A$34:$A$777,$A369,СВЦЭМ!$B$33:$B$776,F$366)+'СЕТ СН'!$F$13</f>
        <v>0</v>
      </c>
      <c r="G369" s="36">
        <f>SUMIFS(СВЦЭМ!$K$34:$K$777,СВЦЭМ!$A$34:$A$777,$A369,СВЦЭМ!$B$33:$B$776,G$366)+'СЕТ СН'!$F$13</f>
        <v>0</v>
      </c>
      <c r="H369" s="36">
        <f>SUMIFS(СВЦЭМ!$K$34:$K$777,СВЦЭМ!$A$34:$A$777,$A369,СВЦЭМ!$B$33:$B$776,H$366)+'СЕТ СН'!$F$13</f>
        <v>0</v>
      </c>
      <c r="I369" s="36">
        <f>SUMIFS(СВЦЭМ!$K$34:$K$777,СВЦЭМ!$A$34:$A$777,$A369,СВЦЭМ!$B$33:$B$776,I$366)+'СЕТ СН'!$F$13</f>
        <v>0</v>
      </c>
      <c r="J369" s="36">
        <f>SUMIFS(СВЦЭМ!$K$34:$K$777,СВЦЭМ!$A$34:$A$777,$A369,СВЦЭМ!$B$33:$B$776,J$366)+'СЕТ СН'!$F$13</f>
        <v>0</v>
      </c>
      <c r="K369" s="36">
        <f>SUMIFS(СВЦЭМ!$K$34:$K$777,СВЦЭМ!$A$34:$A$777,$A369,СВЦЭМ!$B$33:$B$776,K$366)+'СЕТ СН'!$F$13</f>
        <v>0</v>
      </c>
      <c r="L369" s="36">
        <f>SUMIFS(СВЦЭМ!$K$34:$K$777,СВЦЭМ!$A$34:$A$777,$A369,СВЦЭМ!$B$33:$B$776,L$366)+'СЕТ СН'!$F$13</f>
        <v>0</v>
      </c>
      <c r="M369" s="36">
        <f>SUMIFS(СВЦЭМ!$K$34:$K$777,СВЦЭМ!$A$34:$A$777,$A369,СВЦЭМ!$B$33:$B$776,M$366)+'СЕТ СН'!$F$13</f>
        <v>0</v>
      </c>
      <c r="N369" s="36">
        <f>SUMIFS(СВЦЭМ!$K$34:$K$777,СВЦЭМ!$A$34:$A$777,$A369,СВЦЭМ!$B$33:$B$776,N$366)+'СЕТ СН'!$F$13</f>
        <v>0</v>
      </c>
      <c r="O369" s="36">
        <f>SUMIFS(СВЦЭМ!$K$34:$K$777,СВЦЭМ!$A$34:$A$777,$A369,СВЦЭМ!$B$33:$B$776,O$366)+'СЕТ СН'!$F$13</f>
        <v>0</v>
      </c>
      <c r="P369" s="36">
        <f>SUMIFS(СВЦЭМ!$K$34:$K$777,СВЦЭМ!$A$34:$A$777,$A369,СВЦЭМ!$B$33:$B$776,P$366)+'СЕТ СН'!$F$13</f>
        <v>0</v>
      </c>
      <c r="Q369" s="36">
        <f>SUMIFS(СВЦЭМ!$K$34:$K$777,СВЦЭМ!$A$34:$A$777,$A369,СВЦЭМ!$B$33:$B$776,Q$366)+'СЕТ СН'!$F$13</f>
        <v>0</v>
      </c>
      <c r="R369" s="36">
        <f>SUMIFS(СВЦЭМ!$K$34:$K$777,СВЦЭМ!$A$34:$A$777,$A369,СВЦЭМ!$B$33:$B$776,R$366)+'СЕТ СН'!$F$13</f>
        <v>0</v>
      </c>
      <c r="S369" s="36">
        <f>SUMIFS(СВЦЭМ!$K$34:$K$777,СВЦЭМ!$A$34:$A$777,$A369,СВЦЭМ!$B$33:$B$776,S$366)+'СЕТ СН'!$F$13</f>
        <v>0</v>
      </c>
      <c r="T369" s="36">
        <f>SUMIFS(СВЦЭМ!$K$34:$K$777,СВЦЭМ!$A$34:$A$777,$A369,СВЦЭМ!$B$33:$B$776,T$366)+'СЕТ СН'!$F$13</f>
        <v>0</v>
      </c>
      <c r="U369" s="36">
        <f>SUMIFS(СВЦЭМ!$K$34:$K$777,СВЦЭМ!$A$34:$A$777,$A369,СВЦЭМ!$B$33:$B$776,U$366)+'СЕТ СН'!$F$13</f>
        <v>0</v>
      </c>
      <c r="V369" s="36">
        <f>SUMIFS(СВЦЭМ!$K$34:$K$777,СВЦЭМ!$A$34:$A$777,$A369,СВЦЭМ!$B$33:$B$776,V$366)+'СЕТ СН'!$F$13</f>
        <v>0</v>
      </c>
      <c r="W369" s="36">
        <f>SUMIFS(СВЦЭМ!$K$34:$K$777,СВЦЭМ!$A$34:$A$777,$A369,СВЦЭМ!$B$33:$B$776,W$366)+'СЕТ СН'!$F$13</f>
        <v>0</v>
      </c>
      <c r="X369" s="36">
        <f>SUMIFS(СВЦЭМ!$K$34:$K$777,СВЦЭМ!$A$34:$A$777,$A369,СВЦЭМ!$B$33:$B$776,X$366)+'СЕТ СН'!$F$13</f>
        <v>0</v>
      </c>
      <c r="Y369" s="36">
        <f>SUMIFS(СВЦЭМ!$K$34:$K$777,СВЦЭМ!$A$34:$A$777,$A369,СВЦЭМ!$B$33:$B$776,Y$366)+'СЕТ СН'!$F$13</f>
        <v>0</v>
      </c>
    </row>
    <row r="370" spans="1:25" ht="15.75" hidden="1" x14ac:dyDescent="0.2">
      <c r="A370" s="35">
        <f t="shared" si="10"/>
        <v>43712</v>
      </c>
      <c r="B370" s="36">
        <f>SUMIFS(СВЦЭМ!$K$34:$K$777,СВЦЭМ!$A$34:$A$777,$A370,СВЦЭМ!$B$33:$B$776,B$366)+'СЕТ СН'!$F$13</f>
        <v>0</v>
      </c>
      <c r="C370" s="36">
        <f>SUMIFS(СВЦЭМ!$K$34:$K$777,СВЦЭМ!$A$34:$A$777,$A370,СВЦЭМ!$B$33:$B$776,C$366)+'СЕТ СН'!$F$13</f>
        <v>0</v>
      </c>
      <c r="D370" s="36">
        <f>SUMIFS(СВЦЭМ!$K$34:$K$777,СВЦЭМ!$A$34:$A$777,$A370,СВЦЭМ!$B$33:$B$776,D$366)+'СЕТ СН'!$F$13</f>
        <v>0</v>
      </c>
      <c r="E370" s="36">
        <f>SUMIFS(СВЦЭМ!$K$34:$K$777,СВЦЭМ!$A$34:$A$777,$A370,СВЦЭМ!$B$33:$B$776,E$366)+'СЕТ СН'!$F$13</f>
        <v>0</v>
      </c>
      <c r="F370" s="36">
        <f>SUMIFS(СВЦЭМ!$K$34:$K$777,СВЦЭМ!$A$34:$A$777,$A370,СВЦЭМ!$B$33:$B$776,F$366)+'СЕТ СН'!$F$13</f>
        <v>0</v>
      </c>
      <c r="G370" s="36">
        <f>SUMIFS(СВЦЭМ!$K$34:$K$777,СВЦЭМ!$A$34:$A$777,$A370,СВЦЭМ!$B$33:$B$776,G$366)+'СЕТ СН'!$F$13</f>
        <v>0</v>
      </c>
      <c r="H370" s="36">
        <f>SUMIFS(СВЦЭМ!$K$34:$K$777,СВЦЭМ!$A$34:$A$777,$A370,СВЦЭМ!$B$33:$B$776,H$366)+'СЕТ СН'!$F$13</f>
        <v>0</v>
      </c>
      <c r="I370" s="36">
        <f>SUMIFS(СВЦЭМ!$K$34:$K$777,СВЦЭМ!$A$34:$A$777,$A370,СВЦЭМ!$B$33:$B$776,I$366)+'СЕТ СН'!$F$13</f>
        <v>0</v>
      </c>
      <c r="J370" s="36">
        <f>SUMIFS(СВЦЭМ!$K$34:$K$777,СВЦЭМ!$A$34:$A$777,$A370,СВЦЭМ!$B$33:$B$776,J$366)+'СЕТ СН'!$F$13</f>
        <v>0</v>
      </c>
      <c r="K370" s="36">
        <f>SUMIFS(СВЦЭМ!$K$34:$K$777,СВЦЭМ!$A$34:$A$777,$A370,СВЦЭМ!$B$33:$B$776,K$366)+'СЕТ СН'!$F$13</f>
        <v>0</v>
      </c>
      <c r="L370" s="36">
        <f>SUMIFS(СВЦЭМ!$K$34:$K$777,СВЦЭМ!$A$34:$A$777,$A370,СВЦЭМ!$B$33:$B$776,L$366)+'СЕТ СН'!$F$13</f>
        <v>0</v>
      </c>
      <c r="M370" s="36">
        <f>SUMIFS(СВЦЭМ!$K$34:$K$777,СВЦЭМ!$A$34:$A$777,$A370,СВЦЭМ!$B$33:$B$776,M$366)+'СЕТ СН'!$F$13</f>
        <v>0</v>
      </c>
      <c r="N370" s="36">
        <f>SUMIFS(СВЦЭМ!$K$34:$K$777,СВЦЭМ!$A$34:$A$777,$A370,СВЦЭМ!$B$33:$B$776,N$366)+'СЕТ СН'!$F$13</f>
        <v>0</v>
      </c>
      <c r="O370" s="36">
        <f>SUMIFS(СВЦЭМ!$K$34:$K$777,СВЦЭМ!$A$34:$A$777,$A370,СВЦЭМ!$B$33:$B$776,O$366)+'СЕТ СН'!$F$13</f>
        <v>0</v>
      </c>
      <c r="P370" s="36">
        <f>SUMIFS(СВЦЭМ!$K$34:$K$777,СВЦЭМ!$A$34:$A$777,$A370,СВЦЭМ!$B$33:$B$776,P$366)+'СЕТ СН'!$F$13</f>
        <v>0</v>
      </c>
      <c r="Q370" s="36">
        <f>SUMIFS(СВЦЭМ!$K$34:$K$777,СВЦЭМ!$A$34:$A$777,$A370,СВЦЭМ!$B$33:$B$776,Q$366)+'СЕТ СН'!$F$13</f>
        <v>0</v>
      </c>
      <c r="R370" s="36">
        <f>SUMIFS(СВЦЭМ!$K$34:$K$777,СВЦЭМ!$A$34:$A$777,$A370,СВЦЭМ!$B$33:$B$776,R$366)+'СЕТ СН'!$F$13</f>
        <v>0</v>
      </c>
      <c r="S370" s="36">
        <f>SUMIFS(СВЦЭМ!$K$34:$K$777,СВЦЭМ!$A$34:$A$777,$A370,СВЦЭМ!$B$33:$B$776,S$366)+'СЕТ СН'!$F$13</f>
        <v>0</v>
      </c>
      <c r="T370" s="36">
        <f>SUMIFS(СВЦЭМ!$K$34:$K$777,СВЦЭМ!$A$34:$A$777,$A370,СВЦЭМ!$B$33:$B$776,T$366)+'СЕТ СН'!$F$13</f>
        <v>0</v>
      </c>
      <c r="U370" s="36">
        <f>SUMIFS(СВЦЭМ!$K$34:$K$777,СВЦЭМ!$A$34:$A$777,$A370,СВЦЭМ!$B$33:$B$776,U$366)+'СЕТ СН'!$F$13</f>
        <v>0</v>
      </c>
      <c r="V370" s="36">
        <f>SUMIFS(СВЦЭМ!$K$34:$K$777,СВЦЭМ!$A$34:$A$777,$A370,СВЦЭМ!$B$33:$B$776,V$366)+'СЕТ СН'!$F$13</f>
        <v>0</v>
      </c>
      <c r="W370" s="36">
        <f>SUMIFS(СВЦЭМ!$K$34:$K$777,СВЦЭМ!$A$34:$A$777,$A370,СВЦЭМ!$B$33:$B$776,W$366)+'СЕТ СН'!$F$13</f>
        <v>0</v>
      </c>
      <c r="X370" s="36">
        <f>SUMIFS(СВЦЭМ!$K$34:$K$777,СВЦЭМ!$A$34:$A$777,$A370,СВЦЭМ!$B$33:$B$776,X$366)+'СЕТ СН'!$F$13</f>
        <v>0</v>
      </c>
      <c r="Y370" s="36">
        <f>SUMIFS(СВЦЭМ!$K$34:$K$777,СВЦЭМ!$A$34:$A$777,$A370,СВЦЭМ!$B$33:$B$776,Y$366)+'СЕТ СН'!$F$13</f>
        <v>0</v>
      </c>
    </row>
    <row r="371" spans="1:25" ht="15.75" hidden="1" x14ac:dyDescent="0.2">
      <c r="A371" s="35">
        <f t="shared" si="10"/>
        <v>43713</v>
      </c>
      <c r="B371" s="36">
        <f>SUMIFS(СВЦЭМ!$K$34:$K$777,СВЦЭМ!$A$34:$A$777,$A371,СВЦЭМ!$B$33:$B$776,B$366)+'СЕТ СН'!$F$13</f>
        <v>0</v>
      </c>
      <c r="C371" s="36">
        <f>SUMIFS(СВЦЭМ!$K$34:$K$777,СВЦЭМ!$A$34:$A$777,$A371,СВЦЭМ!$B$33:$B$776,C$366)+'СЕТ СН'!$F$13</f>
        <v>0</v>
      </c>
      <c r="D371" s="36">
        <f>SUMIFS(СВЦЭМ!$K$34:$K$777,СВЦЭМ!$A$34:$A$777,$A371,СВЦЭМ!$B$33:$B$776,D$366)+'СЕТ СН'!$F$13</f>
        <v>0</v>
      </c>
      <c r="E371" s="36">
        <f>SUMIFS(СВЦЭМ!$K$34:$K$777,СВЦЭМ!$A$34:$A$777,$A371,СВЦЭМ!$B$33:$B$776,E$366)+'СЕТ СН'!$F$13</f>
        <v>0</v>
      </c>
      <c r="F371" s="36">
        <f>SUMIFS(СВЦЭМ!$K$34:$K$777,СВЦЭМ!$A$34:$A$777,$A371,СВЦЭМ!$B$33:$B$776,F$366)+'СЕТ СН'!$F$13</f>
        <v>0</v>
      </c>
      <c r="G371" s="36">
        <f>SUMIFS(СВЦЭМ!$K$34:$K$777,СВЦЭМ!$A$34:$A$777,$A371,СВЦЭМ!$B$33:$B$776,G$366)+'СЕТ СН'!$F$13</f>
        <v>0</v>
      </c>
      <c r="H371" s="36">
        <f>SUMIFS(СВЦЭМ!$K$34:$K$777,СВЦЭМ!$A$34:$A$777,$A371,СВЦЭМ!$B$33:$B$776,H$366)+'СЕТ СН'!$F$13</f>
        <v>0</v>
      </c>
      <c r="I371" s="36">
        <f>SUMIFS(СВЦЭМ!$K$34:$K$777,СВЦЭМ!$A$34:$A$777,$A371,СВЦЭМ!$B$33:$B$776,I$366)+'СЕТ СН'!$F$13</f>
        <v>0</v>
      </c>
      <c r="J371" s="36">
        <f>SUMIFS(СВЦЭМ!$K$34:$K$777,СВЦЭМ!$A$34:$A$777,$A371,СВЦЭМ!$B$33:$B$776,J$366)+'СЕТ СН'!$F$13</f>
        <v>0</v>
      </c>
      <c r="K371" s="36">
        <f>SUMIFS(СВЦЭМ!$K$34:$K$777,СВЦЭМ!$A$34:$A$777,$A371,СВЦЭМ!$B$33:$B$776,K$366)+'СЕТ СН'!$F$13</f>
        <v>0</v>
      </c>
      <c r="L371" s="36">
        <f>SUMIFS(СВЦЭМ!$K$34:$K$777,СВЦЭМ!$A$34:$A$777,$A371,СВЦЭМ!$B$33:$B$776,L$366)+'СЕТ СН'!$F$13</f>
        <v>0</v>
      </c>
      <c r="M371" s="36">
        <f>SUMIFS(СВЦЭМ!$K$34:$K$777,СВЦЭМ!$A$34:$A$777,$A371,СВЦЭМ!$B$33:$B$776,M$366)+'СЕТ СН'!$F$13</f>
        <v>0</v>
      </c>
      <c r="N371" s="36">
        <f>SUMIFS(СВЦЭМ!$K$34:$K$777,СВЦЭМ!$A$34:$A$777,$A371,СВЦЭМ!$B$33:$B$776,N$366)+'СЕТ СН'!$F$13</f>
        <v>0</v>
      </c>
      <c r="O371" s="36">
        <f>SUMIFS(СВЦЭМ!$K$34:$K$777,СВЦЭМ!$A$34:$A$777,$A371,СВЦЭМ!$B$33:$B$776,O$366)+'СЕТ СН'!$F$13</f>
        <v>0</v>
      </c>
      <c r="P371" s="36">
        <f>SUMIFS(СВЦЭМ!$K$34:$K$777,СВЦЭМ!$A$34:$A$777,$A371,СВЦЭМ!$B$33:$B$776,P$366)+'СЕТ СН'!$F$13</f>
        <v>0</v>
      </c>
      <c r="Q371" s="36">
        <f>SUMIFS(СВЦЭМ!$K$34:$K$777,СВЦЭМ!$A$34:$A$777,$A371,СВЦЭМ!$B$33:$B$776,Q$366)+'СЕТ СН'!$F$13</f>
        <v>0</v>
      </c>
      <c r="R371" s="36">
        <f>SUMIFS(СВЦЭМ!$K$34:$K$777,СВЦЭМ!$A$34:$A$777,$A371,СВЦЭМ!$B$33:$B$776,R$366)+'СЕТ СН'!$F$13</f>
        <v>0</v>
      </c>
      <c r="S371" s="36">
        <f>SUMIFS(СВЦЭМ!$K$34:$K$777,СВЦЭМ!$A$34:$A$777,$A371,СВЦЭМ!$B$33:$B$776,S$366)+'СЕТ СН'!$F$13</f>
        <v>0</v>
      </c>
      <c r="T371" s="36">
        <f>SUMIFS(СВЦЭМ!$K$34:$K$777,СВЦЭМ!$A$34:$A$777,$A371,СВЦЭМ!$B$33:$B$776,T$366)+'СЕТ СН'!$F$13</f>
        <v>0</v>
      </c>
      <c r="U371" s="36">
        <f>SUMIFS(СВЦЭМ!$K$34:$K$777,СВЦЭМ!$A$34:$A$777,$A371,СВЦЭМ!$B$33:$B$776,U$366)+'СЕТ СН'!$F$13</f>
        <v>0</v>
      </c>
      <c r="V371" s="36">
        <f>SUMIFS(СВЦЭМ!$K$34:$K$777,СВЦЭМ!$A$34:$A$777,$A371,СВЦЭМ!$B$33:$B$776,V$366)+'СЕТ СН'!$F$13</f>
        <v>0</v>
      </c>
      <c r="W371" s="36">
        <f>SUMIFS(СВЦЭМ!$K$34:$K$777,СВЦЭМ!$A$34:$A$777,$A371,СВЦЭМ!$B$33:$B$776,W$366)+'СЕТ СН'!$F$13</f>
        <v>0</v>
      </c>
      <c r="X371" s="36">
        <f>SUMIFS(СВЦЭМ!$K$34:$K$777,СВЦЭМ!$A$34:$A$777,$A371,СВЦЭМ!$B$33:$B$776,X$366)+'СЕТ СН'!$F$13</f>
        <v>0</v>
      </c>
      <c r="Y371" s="36">
        <f>SUMIFS(СВЦЭМ!$K$34:$K$777,СВЦЭМ!$A$34:$A$777,$A371,СВЦЭМ!$B$33:$B$776,Y$366)+'СЕТ СН'!$F$13</f>
        <v>0</v>
      </c>
    </row>
    <row r="372" spans="1:25" ht="15.75" hidden="1" x14ac:dyDescent="0.2">
      <c r="A372" s="35">
        <f t="shared" si="10"/>
        <v>43714</v>
      </c>
      <c r="B372" s="36">
        <f>SUMIFS(СВЦЭМ!$K$34:$K$777,СВЦЭМ!$A$34:$A$777,$A372,СВЦЭМ!$B$33:$B$776,B$366)+'СЕТ СН'!$F$13</f>
        <v>0</v>
      </c>
      <c r="C372" s="36">
        <f>SUMIFS(СВЦЭМ!$K$34:$K$777,СВЦЭМ!$A$34:$A$777,$A372,СВЦЭМ!$B$33:$B$776,C$366)+'СЕТ СН'!$F$13</f>
        <v>0</v>
      </c>
      <c r="D372" s="36">
        <f>SUMIFS(СВЦЭМ!$K$34:$K$777,СВЦЭМ!$A$34:$A$777,$A372,СВЦЭМ!$B$33:$B$776,D$366)+'СЕТ СН'!$F$13</f>
        <v>0</v>
      </c>
      <c r="E372" s="36">
        <f>SUMIFS(СВЦЭМ!$K$34:$K$777,СВЦЭМ!$A$34:$A$777,$A372,СВЦЭМ!$B$33:$B$776,E$366)+'СЕТ СН'!$F$13</f>
        <v>0</v>
      </c>
      <c r="F372" s="36">
        <f>SUMIFS(СВЦЭМ!$K$34:$K$777,СВЦЭМ!$A$34:$A$777,$A372,СВЦЭМ!$B$33:$B$776,F$366)+'СЕТ СН'!$F$13</f>
        <v>0</v>
      </c>
      <c r="G372" s="36">
        <f>SUMIFS(СВЦЭМ!$K$34:$K$777,СВЦЭМ!$A$34:$A$777,$A372,СВЦЭМ!$B$33:$B$776,G$366)+'СЕТ СН'!$F$13</f>
        <v>0</v>
      </c>
      <c r="H372" s="36">
        <f>SUMIFS(СВЦЭМ!$K$34:$K$777,СВЦЭМ!$A$34:$A$777,$A372,СВЦЭМ!$B$33:$B$776,H$366)+'СЕТ СН'!$F$13</f>
        <v>0</v>
      </c>
      <c r="I372" s="36">
        <f>SUMIFS(СВЦЭМ!$K$34:$K$777,СВЦЭМ!$A$34:$A$777,$A372,СВЦЭМ!$B$33:$B$776,I$366)+'СЕТ СН'!$F$13</f>
        <v>0</v>
      </c>
      <c r="J372" s="36">
        <f>SUMIFS(СВЦЭМ!$K$34:$K$777,СВЦЭМ!$A$34:$A$777,$A372,СВЦЭМ!$B$33:$B$776,J$366)+'СЕТ СН'!$F$13</f>
        <v>0</v>
      </c>
      <c r="K372" s="36">
        <f>SUMIFS(СВЦЭМ!$K$34:$K$777,СВЦЭМ!$A$34:$A$777,$A372,СВЦЭМ!$B$33:$B$776,K$366)+'СЕТ СН'!$F$13</f>
        <v>0</v>
      </c>
      <c r="L372" s="36">
        <f>SUMIFS(СВЦЭМ!$K$34:$K$777,СВЦЭМ!$A$34:$A$777,$A372,СВЦЭМ!$B$33:$B$776,L$366)+'СЕТ СН'!$F$13</f>
        <v>0</v>
      </c>
      <c r="M372" s="36">
        <f>SUMIFS(СВЦЭМ!$K$34:$K$777,СВЦЭМ!$A$34:$A$777,$A372,СВЦЭМ!$B$33:$B$776,M$366)+'СЕТ СН'!$F$13</f>
        <v>0</v>
      </c>
      <c r="N372" s="36">
        <f>SUMIFS(СВЦЭМ!$K$34:$K$777,СВЦЭМ!$A$34:$A$777,$A372,СВЦЭМ!$B$33:$B$776,N$366)+'СЕТ СН'!$F$13</f>
        <v>0</v>
      </c>
      <c r="O372" s="36">
        <f>SUMIFS(СВЦЭМ!$K$34:$K$777,СВЦЭМ!$A$34:$A$777,$A372,СВЦЭМ!$B$33:$B$776,O$366)+'СЕТ СН'!$F$13</f>
        <v>0</v>
      </c>
      <c r="P372" s="36">
        <f>SUMIFS(СВЦЭМ!$K$34:$K$777,СВЦЭМ!$A$34:$A$777,$A372,СВЦЭМ!$B$33:$B$776,P$366)+'СЕТ СН'!$F$13</f>
        <v>0</v>
      </c>
      <c r="Q372" s="36">
        <f>SUMIFS(СВЦЭМ!$K$34:$K$777,СВЦЭМ!$A$34:$A$777,$A372,СВЦЭМ!$B$33:$B$776,Q$366)+'СЕТ СН'!$F$13</f>
        <v>0</v>
      </c>
      <c r="R372" s="36">
        <f>SUMIFS(СВЦЭМ!$K$34:$K$777,СВЦЭМ!$A$34:$A$777,$A372,СВЦЭМ!$B$33:$B$776,R$366)+'СЕТ СН'!$F$13</f>
        <v>0</v>
      </c>
      <c r="S372" s="36">
        <f>SUMIFS(СВЦЭМ!$K$34:$K$777,СВЦЭМ!$A$34:$A$777,$A372,СВЦЭМ!$B$33:$B$776,S$366)+'СЕТ СН'!$F$13</f>
        <v>0</v>
      </c>
      <c r="T372" s="36">
        <f>SUMIFS(СВЦЭМ!$K$34:$K$777,СВЦЭМ!$A$34:$A$777,$A372,СВЦЭМ!$B$33:$B$776,T$366)+'СЕТ СН'!$F$13</f>
        <v>0</v>
      </c>
      <c r="U372" s="36">
        <f>SUMIFS(СВЦЭМ!$K$34:$K$777,СВЦЭМ!$A$34:$A$777,$A372,СВЦЭМ!$B$33:$B$776,U$366)+'СЕТ СН'!$F$13</f>
        <v>0</v>
      </c>
      <c r="V372" s="36">
        <f>SUMIFS(СВЦЭМ!$K$34:$K$777,СВЦЭМ!$A$34:$A$777,$A372,СВЦЭМ!$B$33:$B$776,V$366)+'СЕТ СН'!$F$13</f>
        <v>0</v>
      </c>
      <c r="W372" s="36">
        <f>SUMIFS(СВЦЭМ!$K$34:$K$777,СВЦЭМ!$A$34:$A$777,$A372,СВЦЭМ!$B$33:$B$776,W$366)+'СЕТ СН'!$F$13</f>
        <v>0</v>
      </c>
      <c r="X372" s="36">
        <f>SUMIFS(СВЦЭМ!$K$34:$K$777,СВЦЭМ!$A$34:$A$777,$A372,СВЦЭМ!$B$33:$B$776,X$366)+'СЕТ СН'!$F$13</f>
        <v>0</v>
      </c>
      <c r="Y372" s="36">
        <f>SUMIFS(СВЦЭМ!$K$34:$K$777,СВЦЭМ!$A$34:$A$777,$A372,СВЦЭМ!$B$33:$B$776,Y$366)+'СЕТ СН'!$F$13</f>
        <v>0</v>
      </c>
    </row>
    <row r="373" spans="1:25" ht="15.75" hidden="1" x14ac:dyDescent="0.2">
      <c r="A373" s="35">
        <f t="shared" si="10"/>
        <v>43715</v>
      </c>
      <c r="B373" s="36">
        <f>SUMIFS(СВЦЭМ!$K$34:$K$777,СВЦЭМ!$A$34:$A$777,$A373,СВЦЭМ!$B$33:$B$776,B$366)+'СЕТ СН'!$F$13</f>
        <v>0</v>
      </c>
      <c r="C373" s="36">
        <f>SUMIFS(СВЦЭМ!$K$34:$K$777,СВЦЭМ!$A$34:$A$777,$A373,СВЦЭМ!$B$33:$B$776,C$366)+'СЕТ СН'!$F$13</f>
        <v>0</v>
      </c>
      <c r="D373" s="36">
        <f>SUMIFS(СВЦЭМ!$K$34:$K$777,СВЦЭМ!$A$34:$A$777,$A373,СВЦЭМ!$B$33:$B$776,D$366)+'СЕТ СН'!$F$13</f>
        <v>0</v>
      </c>
      <c r="E373" s="36">
        <f>SUMIFS(СВЦЭМ!$K$34:$K$777,СВЦЭМ!$A$34:$A$777,$A373,СВЦЭМ!$B$33:$B$776,E$366)+'СЕТ СН'!$F$13</f>
        <v>0</v>
      </c>
      <c r="F373" s="36">
        <f>SUMIFS(СВЦЭМ!$K$34:$K$777,СВЦЭМ!$A$34:$A$777,$A373,СВЦЭМ!$B$33:$B$776,F$366)+'СЕТ СН'!$F$13</f>
        <v>0</v>
      </c>
      <c r="G373" s="36">
        <f>SUMIFS(СВЦЭМ!$K$34:$K$777,СВЦЭМ!$A$34:$A$777,$A373,СВЦЭМ!$B$33:$B$776,G$366)+'СЕТ СН'!$F$13</f>
        <v>0</v>
      </c>
      <c r="H373" s="36">
        <f>SUMIFS(СВЦЭМ!$K$34:$K$777,СВЦЭМ!$A$34:$A$777,$A373,СВЦЭМ!$B$33:$B$776,H$366)+'СЕТ СН'!$F$13</f>
        <v>0</v>
      </c>
      <c r="I373" s="36">
        <f>SUMIFS(СВЦЭМ!$K$34:$K$777,СВЦЭМ!$A$34:$A$777,$A373,СВЦЭМ!$B$33:$B$776,I$366)+'СЕТ СН'!$F$13</f>
        <v>0</v>
      </c>
      <c r="J373" s="36">
        <f>SUMIFS(СВЦЭМ!$K$34:$K$777,СВЦЭМ!$A$34:$A$777,$A373,СВЦЭМ!$B$33:$B$776,J$366)+'СЕТ СН'!$F$13</f>
        <v>0</v>
      </c>
      <c r="K373" s="36">
        <f>SUMIFS(СВЦЭМ!$K$34:$K$777,СВЦЭМ!$A$34:$A$777,$A373,СВЦЭМ!$B$33:$B$776,K$366)+'СЕТ СН'!$F$13</f>
        <v>0</v>
      </c>
      <c r="L373" s="36">
        <f>SUMIFS(СВЦЭМ!$K$34:$K$777,СВЦЭМ!$A$34:$A$777,$A373,СВЦЭМ!$B$33:$B$776,L$366)+'СЕТ СН'!$F$13</f>
        <v>0</v>
      </c>
      <c r="M373" s="36">
        <f>SUMIFS(СВЦЭМ!$K$34:$K$777,СВЦЭМ!$A$34:$A$777,$A373,СВЦЭМ!$B$33:$B$776,M$366)+'СЕТ СН'!$F$13</f>
        <v>0</v>
      </c>
      <c r="N373" s="36">
        <f>SUMIFS(СВЦЭМ!$K$34:$K$777,СВЦЭМ!$A$34:$A$777,$A373,СВЦЭМ!$B$33:$B$776,N$366)+'СЕТ СН'!$F$13</f>
        <v>0</v>
      </c>
      <c r="O373" s="36">
        <f>SUMIFS(СВЦЭМ!$K$34:$K$777,СВЦЭМ!$A$34:$A$777,$A373,СВЦЭМ!$B$33:$B$776,O$366)+'СЕТ СН'!$F$13</f>
        <v>0</v>
      </c>
      <c r="P373" s="36">
        <f>SUMIFS(СВЦЭМ!$K$34:$K$777,СВЦЭМ!$A$34:$A$777,$A373,СВЦЭМ!$B$33:$B$776,P$366)+'СЕТ СН'!$F$13</f>
        <v>0</v>
      </c>
      <c r="Q373" s="36">
        <f>SUMIFS(СВЦЭМ!$K$34:$K$777,СВЦЭМ!$A$34:$A$777,$A373,СВЦЭМ!$B$33:$B$776,Q$366)+'СЕТ СН'!$F$13</f>
        <v>0</v>
      </c>
      <c r="R373" s="36">
        <f>SUMIFS(СВЦЭМ!$K$34:$K$777,СВЦЭМ!$A$34:$A$777,$A373,СВЦЭМ!$B$33:$B$776,R$366)+'СЕТ СН'!$F$13</f>
        <v>0</v>
      </c>
      <c r="S373" s="36">
        <f>SUMIFS(СВЦЭМ!$K$34:$K$777,СВЦЭМ!$A$34:$A$777,$A373,СВЦЭМ!$B$33:$B$776,S$366)+'СЕТ СН'!$F$13</f>
        <v>0</v>
      </c>
      <c r="T373" s="36">
        <f>SUMIFS(СВЦЭМ!$K$34:$K$777,СВЦЭМ!$A$34:$A$777,$A373,СВЦЭМ!$B$33:$B$776,T$366)+'СЕТ СН'!$F$13</f>
        <v>0</v>
      </c>
      <c r="U373" s="36">
        <f>SUMIFS(СВЦЭМ!$K$34:$K$777,СВЦЭМ!$A$34:$A$777,$A373,СВЦЭМ!$B$33:$B$776,U$366)+'СЕТ СН'!$F$13</f>
        <v>0</v>
      </c>
      <c r="V373" s="36">
        <f>SUMIFS(СВЦЭМ!$K$34:$K$777,СВЦЭМ!$A$34:$A$777,$A373,СВЦЭМ!$B$33:$B$776,V$366)+'СЕТ СН'!$F$13</f>
        <v>0</v>
      </c>
      <c r="W373" s="36">
        <f>SUMIFS(СВЦЭМ!$K$34:$K$777,СВЦЭМ!$A$34:$A$777,$A373,СВЦЭМ!$B$33:$B$776,W$366)+'СЕТ СН'!$F$13</f>
        <v>0</v>
      </c>
      <c r="X373" s="36">
        <f>SUMIFS(СВЦЭМ!$K$34:$K$777,СВЦЭМ!$A$34:$A$777,$A373,СВЦЭМ!$B$33:$B$776,X$366)+'СЕТ СН'!$F$13</f>
        <v>0</v>
      </c>
      <c r="Y373" s="36">
        <f>SUMIFS(СВЦЭМ!$K$34:$K$777,СВЦЭМ!$A$34:$A$777,$A373,СВЦЭМ!$B$33:$B$776,Y$366)+'СЕТ СН'!$F$13</f>
        <v>0</v>
      </c>
    </row>
    <row r="374" spans="1:25" ht="15.75" hidden="1" x14ac:dyDescent="0.2">
      <c r="A374" s="35">
        <f t="shared" si="10"/>
        <v>43716</v>
      </c>
      <c r="B374" s="36">
        <f>SUMIFS(СВЦЭМ!$K$34:$K$777,СВЦЭМ!$A$34:$A$777,$A374,СВЦЭМ!$B$33:$B$776,B$366)+'СЕТ СН'!$F$13</f>
        <v>0</v>
      </c>
      <c r="C374" s="36">
        <f>SUMIFS(СВЦЭМ!$K$34:$K$777,СВЦЭМ!$A$34:$A$777,$A374,СВЦЭМ!$B$33:$B$776,C$366)+'СЕТ СН'!$F$13</f>
        <v>0</v>
      </c>
      <c r="D374" s="36">
        <f>SUMIFS(СВЦЭМ!$K$34:$K$777,СВЦЭМ!$A$34:$A$777,$A374,СВЦЭМ!$B$33:$B$776,D$366)+'СЕТ СН'!$F$13</f>
        <v>0</v>
      </c>
      <c r="E374" s="36">
        <f>SUMIFS(СВЦЭМ!$K$34:$K$777,СВЦЭМ!$A$34:$A$777,$A374,СВЦЭМ!$B$33:$B$776,E$366)+'СЕТ СН'!$F$13</f>
        <v>0</v>
      </c>
      <c r="F374" s="36">
        <f>SUMIFS(СВЦЭМ!$K$34:$K$777,СВЦЭМ!$A$34:$A$777,$A374,СВЦЭМ!$B$33:$B$776,F$366)+'СЕТ СН'!$F$13</f>
        <v>0</v>
      </c>
      <c r="G374" s="36">
        <f>SUMIFS(СВЦЭМ!$K$34:$K$777,СВЦЭМ!$A$34:$A$777,$A374,СВЦЭМ!$B$33:$B$776,G$366)+'СЕТ СН'!$F$13</f>
        <v>0</v>
      </c>
      <c r="H374" s="36">
        <f>SUMIFS(СВЦЭМ!$K$34:$K$777,СВЦЭМ!$A$34:$A$777,$A374,СВЦЭМ!$B$33:$B$776,H$366)+'СЕТ СН'!$F$13</f>
        <v>0</v>
      </c>
      <c r="I374" s="36">
        <f>SUMIFS(СВЦЭМ!$K$34:$K$777,СВЦЭМ!$A$34:$A$777,$A374,СВЦЭМ!$B$33:$B$776,I$366)+'СЕТ СН'!$F$13</f>
        <v>0</v>
      </c>
      <c r="J374" s="36">
        <f>SUMIFS(СВЦЭМ!$K$34:$K$777,СВЦЭМ!$A$34:$A$777,$A374,СВЦЭМ!$B$33:$B$776,J$366)+'СЕТ СН'!$F$13</f>
        <v>0</v>
      </c>
      <c r="K374" s="36">
        <f>SUMIFS(СВЦЭМ!$K$34:$K$777,СВЦЭМ!$A$34:$A$777,$A374,СВЦЭМ!$B$33:$B$776,K$366)+'СЕТ СН'!$F$13</f>
        <v>0</v>
      </c>
      <c r="L374" s="36">
        <f>SUMIFS(СВЦЭМ!$K$34:$K$777,СВЦЭМ!$A$34:$A$777,$A374,СВЦЭМ!$B$33:$B$776,L$366)+'СЕТ СН'!$F$13</f>
        <v>0</v>
      </c>
      <c r="M374" s="36">
        <f>SUMIFS(СВЦЭМ!$K$34:$K$777,СВЦЭМ!$A$34:$A$777,$A374,СВЦЭМ!$B$33:$B$776,M$366)+'СЕТ СН'!$F$13</f>
        <v>0</v>
      </c>
      <c r="N374" s="36">
        <f>SUMIFS(СВЦЭМ!$K$34:$K$777,СВЦЭМ!$A$34:$A$777,$A374,СВЦЭМ!$B$33:$B$776,N$366)+'СЕТ СН'!$F$13</f>
        <v>0</v>
      </c>
      <c r="O374" s="36">
        <f>SUMIFS(СВЦЭМ!$K$34:$K$777,СВЦЭМ!$A$34:$A$777,$A374,СВЦЭМ!$B$33:$B$776,O$366)+'СЕТ СН'!$F$13</f>
        <v>0</v>
      </c>
      <c r="P374" s="36">
        <f>SUMIFS(СВЦЭМ!$K$34:$K$777,СВЦЭМ!$A$34:$A$777,$A374,СВЦЭМ!$B$33:$B$776,P$366)+'СЕТ СН'!$F$13</f>
        <v>0</v>
      </c>
      <c r="Q374" s="36">
        <f>SUMIFS(СВЦЭМ!$K$34:$K$777,СВЦЭМ!$A$34:$A$777,$A374,СВЦЭМ!$B$33:$B$776,Q$366)+'СЕТ СН'!$F$13</f>
        <v>0</v>
      </c>
      <c r="R374" s="36">
        <f>SUMIFS(СВЦЭМ!$K$34:$K$777,СВЦЭМ!$A$34:$A$777,$A374,СВЦЭМ!$B$33:$B$776,R$366)+'СЕТ СН'!$F$13</f>
        <v>0</v>
      </c>
      <c r="S374" s="36">
        <f>SUMIFS(СВЦЭМ!$K$34:$K$777,СВЦЭМ!$A$34:$A$777,$A374,СВЦЭМ!$B$33:$B$776,S$366)+'СЕТ СН'!$F$13</f>
        <v>0</v>
      </c>
      <c r="T374" s="36">
        <f>SUMIFS(СВЦЭМ!$K$34:$K$777,СВЦЭМ!$A$34:$A$777,$A374,СВЦЭМ!$B$33:$B$776,T$366)+'СЕТ СН'!$F$13</f>
        <v>0</v>
      </c>
      <c r="U374" s="36">
        <f>SUMIFS(СВЦЭМ!$K$34:$K$777,СВЦЭМ!$A$34:$A$777,$A374,СВЦЭМ!$B$33:$B$776,U$366)+'СЕТ СН'!$F$13</f>
        <v>0</v>
      </c>
      <c r="V374" s="36">
        <f>SUMIFS(СВЦЭМ!$K$34:$K$777,СВЦЭМ!$A$34:$A$777,$A374,СВЦЭМ!$B$33:$B$776,V$366)+'СЕТ СН'!$F$13</f>
        <v>0</v>
      </c>
      <c r="W374" s="36">
        <f>SUMIFS(СВЦЭМ!$K$34:$K$777,СВЦЭМ!$A$34:$A$777,$A374,СВЦЭМ!$B$33:$B$776,W$366)+'СЕТ СН'!$F$13</f>
        <v>0</v>
      </c>
      <c r="X374" s="36">
        <f>SUMIFS(СВЦЭМ!$K$34:$K$777,СВЦЭМ!$A$34:$A$777,$A374,СВЦЭМ!$B$33:$B$776,X$366)+'СЕТ СН'!$F$13</f>
        <v>0</v>
      </c>
      <c r="Y374" s="36">
        <f>SUMIFS(СВЦЭМ!$K$34:$K$777,СВЦЭМ!$A$34:$A$777,$A374,СВЦЭМ!$B$33:$B$776,Y$366)+'СЕТ СН'!$F$13</f>
        <v>0</v>
      </c>
    </row>
    <row r="375" spans="1:25" ht="15.75" hidden="1" x14ac:dyDescent="0.2">
      <c r="A375" s="35">
        <f t="shared" si="10"/>
        <v>43717</v>
      </c>
      <c r="B375" s="36">
        <f>SUMIFS(СВЦЭМ!$K$34:$K$777,СВЦЭМ!$A$34:$A$777,$A375,СВЦЭМ!$B$33:$B$776,B$366)+'СЕТ СН'!$F$13</f>
        <v>0</v>
      </c>
      <c r="C375" s="36">
        <f>SUMIFS(СВЦЭМ!$K$34:$K$777,СВЦЭМ!$A$34:$A$777,$A375,СВЦЭМ!$B$33:$B$776,C$366)+'СЕТ СН'!$F$13</f>
        <v>0</v>
      </c>
      <c r="D375" s="36">
        <f>SUMIFS(СВЦЭМ!$K$34:$K$777,СВЦЭМ!$A$34:$A$777,$A375,СВЦЭМ!$B$33:$B$776,D$366)+'СЕТ СН'!$F$13</f>
        <v>0</v>
      </c>
      <c r="E375" s="36">
        <f>SUMIFS(СВЦЭМ!$K$34:$K$777,СВЦЭМ!$A$34:$A$777,$A375,СВЦЭМ!$B$33:$B$776,E$366)+'СЕТ СН'!$F$13</f>
        <v>0</v>
      </c>
      <c r="F375" s="36">
        <f>SUMIFS(СВЦЭМ!$K$34:$K$777,СВЦЭМ!$A$34:$A$777,$A375,СВЦЭМ!$B$33:$B$776,F$366)+'СЕТ СН'!$F$13</f>
        <v>0</v>
      </c>
      <c r="G375" s="36">
        <f>SUMIFS(СВЦЭМ!$K$34:$K$777,СВЦЭМ!$A$34:$A$777,$A375,СВЦЭМ!$B$33:$B$776,G$366)+'СЕТ СН'!$F$13</f>
        <v>0</v>
      </c>
      <c r="H375" s="36">
        <f>SUMIFS(СВЦЭМ!$K$34:$K$777,СВЦЭМ!$A$34:$A$777,$A375,СВЦЭМ!$B$33:$B$776,H$366)+'СЕТ СН'!$F$13</f>
        <v>0</v>
      </c>
      <c r="I375" s="36">
        <f>SUMIFS(СВЦЭМ!$K$34:$K$777,СВЦЭМ!$A$34:$A$777,$A375,СВЦЭМ!$B$33:$B$776,I$366)+'СЕТ СН'!$F$13</f>
        <v>0</v>
      </c>
      <c r="J375" s="36">
        <f>SUMIFS(СВЦЭМ!$K$34:$K$777,СВЦЭМ!$A$34:$A$777,$A375,СВЦЭМ!$B$33:$B$776,J$366)+'СЕТ СН'!$F$13</f>
        <v>0</v>
      </c>
      <c r="K375" s="36">
        <f>SUMIFS(СВЦЭМ!$K$34:$K$777,СВЦЭМ!$A$34:$A$777,$A375,СВЦЭМ!$B$33:$B$776,K$366)+'СЕТ СН'!$F$13</f>
        <v>0</v>
      </c>
      <c r="L375" s="36">
        <f>SUMIFS(СВЦЭМ!$K$34:$K$777,СВЦЭМ!$A$34:$A$777,$A375,СВЦЭМ!$B$33:$B$776,L$366)+'СЕТ СН'!$F$13</f>
        <v>0</v>
      </c>
      <c r="M375" s="36">
        <f>SUMIFS(СВЦЭМ!$K$34:$K$777,СВЦЭМ!$A$34:$A$777,$A375,СВЦЭМ!$B$33:$B$776,M$366)+'СЕТ СН'!$F$13</f>
        <v>0</v>
      </c>
      <c r="N375" s="36">
        <f>SUMIFS(СВЦЭМ!$K$34:$K$777,СВЦЭМ!$A$34:$A$777,$A375,СВЦЭМ!$B$33:$B$776,N$366)+'СЕТ СН'!$F$13</f>
        <v>0</v>
      </c>
      <c r="O375" s="36">
        <f>SUMIFS(СВЦЭМ!$K$34:$K$777,СВЦЭМ!$A$34:$A$777,$A375,СВЦЭМ!$B$33:$B$776,O$366)+'СЕТ СН'!$F$13</f>
        <v>0</v>
      </c>
      <c r="P375" s="36">
        <f>SUMIFS(СВЦЭМ!$K$34:$K$777,СВЦЭМ!$A$34:$A$777,$A375,СВЦЭМ!$B$33:$B$776,P$366)+'СЕТ СН'!$F$13</f>
        <v>0</v>
      </c>
      <c r="Q375" s="36">
        <f>SUMIFS(СВЦЭМ!$K$34:$K$777,СВЦЭМ!$A$34:$A$777,$A375,СВЦЭМ!$B$33:$B$776,Q$366)+'СЕТ СН'!$F$13</f>
        <v>0</v>
      </c>
      <c r="R375" s="36">
        <f>SUMIFS(СВЦЭМ!$K$34:$K$777,СВЦЭМ!$A$34:$A$777,$A375,СВЦЭМ!$B$33:$B$776,R$366)+'СЕТ СН'!$F$13</f>
        <v>0</v>
      </c>
      <c r="S375" s="36">
        <f>SUMIFS(СВЦЭМ!$K$34:$K$777,СВЦЭМ!$A$34:$A$777,$A375,СВЦЭМ!$B$33:$B$776,S$366)+'СЕТ СН'!$F$13</f>
        <v>0</v>
      </c>
      <c r="T375" s="36">
        <f>SUMIFS(СВЦЭМ!$K$34:$K$777,СВЦЭМ!$A$34:$A$777,$A375,СВЦЭМ!$B$33:$B$776,T$366)+'СЕТ СН'!$F$13</f>
        <v>0</v>
      </c>
      <c r="U375" s="36">
        <f>SUMIFS(СВЦЭМ!$K$34:$K$777,СВЦЭМ!$A$34:$A$777,$A375,СВЦЭМ!$B$33:$B$776,U$366)+'СЕТ СН'!$F$13</f>
        <v>0</v>
      </c>
      <c r="V375" s="36">
        <f>SUMIFS(СВЦЭМ!$K$34:$K$777,СВЦЭМ!$A$34:$A$777,$A375,СВЦЭМ!$B$33:$B$776,V$366)+'СЕТ СН'!$F$13</f>
        <v>0</v>
      </c>
      <c r="W375" s="36">
        <f>SUMIFS(СВЦЭМ!$K$34:$K$777,СВЦЭМ!$A$34:$A$777,$A375,СВЦЭМ!$B$33:$B$776,W$366)+'СЕТ СН'!$F$13</f>
        <v>0</v>
      </c>
      <c r="X375" s="36">
        <f>SUMIFS(СВЦЭМ!$K$34:$K$777,СВЦЭМ!$A$34:$A$777,$A375,СВЦЭМ!$B$33:$B$776,X$366)+'СЕТ СН'!$F$13</f>
        <v>0</v>
      </c>
      <c r="Y375" s="36">
        <f>SUMIFS(СВЦЭМ!$K$34:$K$777,СВЦЭМ!$A$34:$A$777,$A375,СВЦЭМ!$B$33:$B$776,Y$366)+'СЕТ СН'!$F$13</f>
        <v>0</v>
      </c>
    </row>
    <row r="376" spans="1:25" ht="15.75" hidden="1" x14ac:dyDescent="0.2">
      <c r="A376" s="35">
        <f t="shared" si="10"/>
        <v>43718</v>
      </c>
      <c r="B376" s="36">
        <f>SUMIFS(СВЦЭМ!$K$34:$K$777,СВЦЭМ!$A$34:$A$777,$A376,СВЦЭМ!$B$33:$B$776,B$366)+'СЕТ СН'!$F$13</f>
        <v>0</v>
      </c>
      <c r="C376" s="36">
        <f>SUMIFS(СВЦЭМ!$K$34:$K$777,СВЦЭМ!$A$34:$A$777,$A376,СВЦЭМ!$B$33:$B$776,C$366)+'СЕТ СН'!$F$13</f>
        <v>0</v>
      </c>
      <c r="D376" s="36">
        <f>SUMIFS(СВЦЭМ!$K$34:$K$777,СВЦЭМ!$A$34:$A$777,$A376,СВЦЭМ!$B$33:$B$776,D$366)+'СЕТ СН'!$F$13</f>
        <v>0</v>
      </c>
      <c r="E376" s="36">
        <f>SUMIFS(СВЦЭМ!$K$34:$K$777,СВЦЭМ!$A$34:$A$777,$A376,СВЦЭМ!$B$33:$B$776,E$366)+'СЕТ СН'!$F$13</f>
        <v>0</v>
      </c>
      <c r="F376" s="36">
        <f>SUMIFS(СВЦЭМ!$K$34:$K$777,СВЦЭМ!$A$34:$A$777,$A376,СВЦЭМ!$B$33:$B$776,F$366)+'СЕТ СН'!$F$13</f>
        <v>0</v>
      </c>
      <c r="G376" s="36">
        <f>SUMIFS(СВЦЭМ!$K$34:$K$777,СВЦЭМ!$A$34:$A$777,$A376,СВЦЭМ!$B$33:$B$776,G$366)+'СЕТ СН'!$F$13</f>
        <v>0</v>
      </c>
      <c r="H376" s="36">
        <f>SUMIFS(СВЦЭМ!$K$34:$K$777,СВЦЭМ!$A$34:$A$777,$A376,СВЦЭМ!$B$33:$B$776,H$366)+'СЕТ СН'!$F$13</f>
        <v>0</v>
      </c>
      <c r="I376" s="36">
        <f>SUMIFS(СВЦЭМ!$K$34:$K$777,СВЦЭМ!$A$34:$A$777,$A376,СВЦЭМ!$B$33:$B$776,I$366)+'СЕТ СН'!$F$13</f>
        <v>0</v>
      </c>
      <c r="J376" s="36">
        <f>SUMIFS(СВЦЭМ!$K$34:$K$777,СВЦЭМ!$A$34:$A$777,$A376,СВЦЭМ!$B$33:$B$776,J$366)+'СЕТ СН'!$F$13</f>
        <v>0</v>
      </c>
      <c r="K376" s="36">
        <f>SUMIFS(СВЦЭМ!$K$34:$K$777,СВЦЭМ!$A$34:$A$777,$A376,СВЦЭМ!$B$33:$B$776,K$366)+'СЕТ СН'!$F$13</f>
        <v>0</v>
      </c>
      <c r="L376" s="36">
        <f>SUMIFS(СВЦЭМ!$K$34:$K$777,СВЦЭМ!$A$34:$A$777,$A376,СВЦЭМ!$B$33:$B$776,L$366)+'СЕТ СН'!$F$13</f>
        <v>0</v>
      </c>
      <c r="M376" s="36">
        <f>SUMIFS(СВЦЭМ!$K$34:$K$777,СВЦЭМ!$A$34:$A$777,$A376,СВЦЭМ!$B$33:$B$776,M$366)+'СЕТ СН'!$F$13</f>
        <v>0</v>
      </c>
      <c r="N376" s="36">
        <f>SUMIFS(СВЦЭМ!$K$34:$K$777,СВЦЭМ!$A$34:$A$777,$A376,СВЦЭМ!$B$33:$B$776,N$366)+'СЕТ СН'!$F$13</f>
        <v>0</v>
      </c>
      <c r="O376" s="36">
        <f>SUMIFS(СВЦЭМ!$K$34:$K$777,СВЦЭМ!$A$34:$A$777,$A376,СВЦЭМ!$B$33:$B$776,O$366)+'СЕТ СН'!$F$13</f>
        <v>0</v>
      </c>
      <c r="P376" s="36">
        <f>SUMIFS(СВЦЭМ!$K$34:$K$777,СВЦЭМ!$A$34:$A$777,$A376,СВЦЭМ!$B$33:$B$776,P$366)+'СЕТ СН'!$F$13</f>
        <v>0</v>
      </c>
      <c r="Q376" s="36">
        <f>SUMIFS(СВЦЭМ!$K$34:$K$777,СВЦЭМ!$A$34:$A$777,$A376,СВЦЭМ!$B$33:$B$776,Q$366)+'СЕТ СН'!$F$13</f>
        <v>0</v>
      </c>
      <c r="R376" s="36">
        <f>SUMIFS(СВЦЭМ!$K$34:$K$777,СВЦЭМ!$A$34:$A$777,$A376,СВЦЭМ!$B$33:$B$776,R$366)+'СЕТ СН'!$F$13</f>
        <v>0</v>
      </c>
      <c r="S376" s="36">
        <f>SUMIFS(СВЦЭМ!$K$34:$K$777,СВЦЭМ!$A$34:$A$777,$A376,СВЦЭМ!$B$33:$B$776,S$366)+'СЕТ СН'!$F$13</f>
        <v>0</v>
      </c>
      <c r="T376" s="36">
        <f>SUMIFS(СВЦЭМ!$K$34:$K$777,СВЦЭМ!$A$34:$A$777,$A376,СВЦЭМ!$B$33:$B$776,T$366)+'СЕТ СН'!$F$13</f>
        <v>0</v>
      </c>
      <c r="U376" s="36">
        <f>SUMIFS(СВЦЭМ!$K$34:$K$777,СВЦЭМ!$A$34:$A$777,$A376,СВЦЭМ!$B$33:$B$776,U$366)+'СЕТ СН'!$F$13</f>
        <v>0</v>
      </c>
      <c r="V376" s="36">
        <f>SUMIFS(СВЦЭМ!$K$34:$K$777,СВЦЭМ!$A$34:$A$777,$A376,СВЦЭМ!$B$33:$B$776,V$366)+'СЕТ СН'!$F$13</f>
        <v>0</v>
      </c>
      <c r="W376" s="36">
        <f>SUMIFS(СВЦЭМ!$K$34:$K$777,СВЦЭМ!$A$34:$A$777,$A376,СВЦЭМ!$B$33:$B$776,W$366)+'СЕТ СН'!$F$13</f>
        <v>0</v>
      </c>
      <c r="X376" s="36">
        <f>SUMIFS(СВЦЭМ!$K$34:$K$777,СВЦЭМ!$A$34:$A$777,$A376,СВЦЭМ!$B$33:$B$776,X$366)+'СЕТ СН'!$F$13</f>
        <v>0</v>
      </c>
      <c r="Y376" s="36">
        <f>SUMIFS(СВЦЭМ!$K$34:$K$777,СВЦЭМ!$A$34:$A$777,$A376,СВЦЭМ!$B$33:$B$776,Y$366)+'СЕТ СН'!$F$13</f>
        <v>0</v>
      </c>
    </row>
    <row r="377" spans="1:25" ht="15.75" hidden="1" x14ac:dyDescent="0.2">
      <c r="A377" s="35">
        <f t="shared" si="10"/>
        <v>43719</v>
      </c>
      <c r="B377" s="36">
        <f>SUMIFS(СВЦЭМ!$K$34:$K$777,СВЦЭМ!$A$34:$A$777,$A377,СВЦЭМ!$B$33:$B$776,B$366)+'СЕТ СН'!$F$13</f>
        <v>0</v>
      </c>
      <c r="C377" s="36">
        <f>SUMIFS(СВЦЭМ!$K$34:$K$777,СВЦЭМ!$A$34:$A$777,$A377,СВЦЭМ!$B$33:$B$776,C$366)+'СЕТ СН'!$F$13</f>
        <v>0</v>
      </c>
      <c r="D377" s="36">
        <f>SUMIFS(СВЦЭМ!$K$34:$K$777,СВЦЭМ!$A$34:$A$777,$A377,СВЦЭМ!$B$33:$B$776,D$366)+'СЕТ СН'!$F$13</f>
        <v>0</v>
      </c>
      <c r="E377" s="36">
        <f>SUMIFS(СВЦЭМ!$K$34:$K$777,СВЦЭМ!$A$34:$A$777,$A377,СВЦЭМ!$B$33:$B$776,E$366)+'СЕТ СН'!$F$13</f>
        <v>0</v>
      </c>
      <c r="F377" s="36">
        <f>SUMIFS(СВЦЭМ!$K$34:$K$777,СВЦЭМ!$A$34:$A$777,$A377,СВЦЭМ!$B$33:$B$776,F$366)+'СЕТ СН'!$F$13</f>
        <v>0</v>
      </c>
      <c r="G377" s="36">
        <f>SUMIFS(СВЦЭМ!$K$34:$K$777,СВЦЭМ!$A$34:$A$777,$A377,СВЦЭМ!$B$33:$B$776,G$366)+'СЕТ СН'!$F$13</f>
        <v>0</v>
      </c>
      <c r="H377" s="36">
        <f>SUMIFS(СВЦЭМ!$K$34:$K$777,СВЦЭМ!$A$34:$A$777,$A377,СВЦЭМ!$B$33:$B$776,H$366)+'СЕТ СН'!$F$13</f>
        <v>0</v>
      </c>
      <c r="I377" s="36">
        <f>SUMIFS(СВЦЭМ!$K$34:$K$777,СВЦЭМ!$A$34:$A$777,$A377,СВЦЭМ!$B$33:$B$776,I$366)+'СЕТ СН'!$F$13</f>
        <v>0</v>
      </c>
      <c r="J377" s="36">
        <f>SUMIFS(СВЦЭМ!$K$34:$K$777,СВЦЭМ!$A$34:$A$777,$A377,СВЦЭМ!$B$33:$B$776,J$366)+'СЕТ СН'!$F$13</f>
        <v>0</v>
      </c>
      <c r="K377" s="36">
        <f>SUMIFS(СВЦЭМ!$K$34:$K$777,СВЦЭМ!$A$34:$A$777,$A377,СВЦЭМ!$B$33:$B$776,K$366)+'СЕТ СН'!$F$13</f>
        <v>0</v>
      </c>
      <c r="L377" s="36">
        <f>SUMIFS(СВЦЭМ!$K$34:$K$777,СВЦЭМ!$A$34:$A$777,$A377,СВЦЭМ!$B$33:$B$776,L$366)+'СЕТ СН'!$F$13</f>
        <v>0</v>
      </c>
      <c r="M377" s="36">
        <f>SUMIFS(СВЦЭМ!$K$34:$K$777,СВЦЭМ!$A$34:$A$777,$A377,СВЦЭМ!$B$33:$B$776,M$366)+'СЕТ СН'!$F$13</f>
        <v>0</v>
      </c>
      <c r="N377" s="36">
        <f>SUMIFS(СВЦЭМ!$K$34:$K$777,СВЦЭМ!$A$34:$A$777,$A377,СВЦЭМ!$B$33:$B$776,N$366)+'СЕТ СН'!$F$13</f>
        <v>0</v>
      </c>
      <c r="O377" s="36">
        <f>SUMIFS(СВЦЭМ!$K$34:$K$777,СВЦЭМ!$A$34:$A$777,$A377,СВЦЭМ!$B$33:$B$776,O$366)+'СЕТ СН'!$F$13</f>
        <v>0</v>
      </c>
      <c r="P377" s="36">
        <f>SUMIFS(СВЦЭМ!$K$34:$K$777,СВЦЭМ!$A$34:$A$777,$A377,СВЦЭМ!$B$33:$B$776,P$366)+'СЕТ СН'!$F$13</f>
        <v>0</v>
      </c>
      <c r="Q377" s="36">
        <f>SUMIFS(СВЦЭМ!$K$34:$K$777,СВЦЭМ!$A$34:$A$777,$A377,СВЦЭМ!$B$33:$B$776,Q$366)+'СЕТ СН'!$F$13</f>
        <v>0</v>
      </c>
      <c r="R377" s="36">
        <f>SUMIFS(СВЦЭМ!$K$34:$K$777,СВЦЭМ!$A$34:$A$777,$A377,СВЦЭМ!$B$33:$B$776,R$366)+'СЕТ СН'!$F$13</f>
        <v>0</v>
      </c>
      <c r="S377" s="36">
        <f>SUMIFS(СВЦЭМ!$K$34:$K$777,СВЦЭМ!$A$34:$A$777,$A377,СВЦЭМ!$B$33:$B$776,S$366)+'СЕТ СН'!$F$13</f>
        <v>0</v>
      </c>
      <c r="T377" s="36">
        <f>SUMIFS(СВЦЭМ!$K$34:$K$777,СВЦЭМ!$A$34:$A$777,$A377,СВЦЭМ!$B$33:$B$776,T$366)+'СЕТ СН'!$F$13</f>
        <v>0</v>
      </c>
      <c r="U377" s="36">
        <f>SUMIFS(СВЦЭМ!$K$34:$K$777,СВЦЭМ!$A$34:$A$777,$A377,СВЦЭМ!$B$33:$B$776,U$366)+'СЕТ СН'!$F$13</f>
        <v>0</v>
      </c>
      <c r="V377" s="36">
        <f>SUMIFS(СВЦЭМ!$K$34:$K$777,СВЦЭМ!$A$34:$A$777,$A377,СВЦЭМ!$B$33:$B$776,V$366)+'СЕТ СН'!$F$13</f>
        <v>0</v>
      </c>
      <c r="W377" s="36">
        <f>SUMIFS(СВЦЭМ!$K$34:$K$777,СВЦЭМ!$A$34:$A$777,$A377,СВЦЭМ!$B$33:$B$776,W$366)+'СЕТ СН'!$F$13</f>
        <v>0</v>
      </c>
      <c r="X377" s="36">
        <f>SUMIFS(СВЦЭМ!$K$34:$K$777,СВЦЭМ!$A$34:$A$777,$A377,СВЦЭМ!$B$33:$B$776,X$366)+'СЕТ СН'!$F$13</f>
        <v>0</v>
      </c>
      <c r="Y377" s="36">
        <f>SUMIFS(СВЦЭМ!$K$34:$K$777,СВЦЭМ!$A$34:$A$777,$A377,СВЦЭМ!$B$33:$B$776,Y$366)+'СЕТ СН'!$F$13</f>
        <v>0</v>
      </c>
    </row>
    <row r="378" spans="1:25" ht="15.75" hidden="1" x14ac:dyDescent="0.2">
      <c r="A378" s="35">
        <f t="shared" si="10"/>
        <v>43720</v>
      </c>
      <c r="B378" s="36">
        <f>SUMIFS(СВЦЭМ!$K$34:$K$777,СВЦЭМ!$A$34:$A$777,$A378,СВЦЭМ!$B$33:$B$776,B$366)+'СЕТ СН'!$F$13</f>
        <v>0</v>
      </c>
      <c r="C378" s="36">
        <f>SUMIFS(СВЦЭМ!$K$34:$K$777,СВЦЭМ!$A$34:$A$777,$A378,СВЦЭМ!$B$33:$B$776,C$366)+'СЕТ СН'!$F$13</f>
        <v>0</v>
      </c>
      <c r="D378" s="36">
        <f>SUMIFS(СВЦЭМ!$K$34:$K$777,СВЦЭМ!$A$34:$A$777,$A378,СВЦЭМ!$B$33:$B$776,D$366)+'СЕТ СН'!$F$13</f>
        <v>0</v>
      </c>
      <c r="E378" s="36">
        <f>SUMIFS(СВЦЭМ!$K$34:$K$777,СВЦЭМ!$A$34:$A$777,$A378,СВЦЭМ!$B$33:$B$776,E$366)+'СЕТ СН'!$F$13</f>
        <v>0</v>
      </c>
      <c r="F378" s="36">
        <f>SUMIFS(СВЦЭМ!$K$34:$K$777,СВЦЭМ!$A$34:$A$777,$A378,СВЦЭМ!$B$33:$B$776,F$366)+'СЕТ СН'!$F$13</f>
        <v>0</v>
      </c>
      <c r="G378" s="36">
        <f>SUMIFS(СВЦЭМ!$K$34:$K$777,СВЦЭМ!$A$34:$A$777,$A378,СВЦЭМ!$B$33:$B$776,G$366)+'СЕТ СН'!$F$13</f>
        <v>0</v>
      </c>
      <c r="H378" s="36">
        <f>SUMIFS(СВЦЭМ!$K$34:$K$777,СВЦЭМ!$A$34:$A$777,$A378,СВЦЭМ!$B$33:$B$776,H$366)+'СЕТ СН'!$F$13</f>
        <v>0</v>
      </c>
      <c r="I378" s="36">
        <f>SUMIFS(СВЦЭМ!$K$34:$K$777,СВЦЭМ!$A$34:$A$777,$A378,СВЦЭМ!$B$33:$B$776,I$366)+'СЕТ СН'!$F$13</f>
        <v>0</v>
      </c>
      <c r="J378" s="36">
        <f>SUMIFS(СВЦЭМ!$K$34:$K$777,СВЦЭМ!$A$34:$A$777,$A378,СВЦЭМ!$B$33:$B$776,J$366)+'СЕТ СН'!$F$13</f>
        <v>0</v>
      </c>
      <c r="K378" s="36">
        <f>SUMIFS(СВЦЭМ!$K$34:$K$777,СВЦЭМ!$A$34:$A$777,$A378,СВЦЭМ!$B$33:$B$776,K$366)+'СЕТ СН'!$F$13</f>
        <v>0</v>
      </c>
      <c r="L378" s="36">
        <f>SUMIFS(СВЦЭМ!$K$34:$K$777,СВЦЭМ!$A$34:$A$777,$A378,СВЦЭМ!$B$33:$B$776,L$366)+'СЕТ СН'!$F$13</f>
        <v>0</v>
      </c>
      <c r="M378" s="36">
        <f>SUMIFS(СВЦЭМ!$K$34:$K$777,СВЦЭМ!$A$34:$A$777,$A378,СВЦЭМ!$B$33:$B$776,M$366)+'СЕТ СН'!$F$13</f>
        <v>0</v>
      </c>
      <c r="N378" s="36">
        <f>SUMIFS(СВЦЭМ!$K$34:$K$777,СВЦЭМ!$A$34:$A$777,$A378,СВЦЭМ!$B$33:$B$776,N$366)+'СЕТ СН'!$F$13</f>
        <v>0</v>
      </c>
      <c r="O378" s="36">
        <f>SUMIFS(СВЦЭМ!$K$34:$K$777,СВЦЭМ!$A$34:$A$777,$A378,СВЦЭМ!$B$33:$B$776,O$366)+'СЕТ СН'!$F$13</f>
        <v>0</v>
      </c>
      <c r="P378" s="36">
        <f>SUMIFS(СВЦЭМ!$K$34:$K$777,СВЦЭМ!$A$34:$A$777,$A378,СВЦЭМ!$B$33:$B$776,P$366)+'СЕТ СН'!$F$13</f>
        <v>0</v>
      </c>
      <c r="Q378" s="36">
        <f>SUMIFS(СВЦЭМ!$K$34:$K$777,СВЦЭМ!$A$34:$A$777,$A378,СВЦЭМ!$B$33:$B$776,Q$366)+'СЕТ СН'!$F$13</f>
        <v>0</v>
      </c>
      <c r="R378" s="36">
        <f>SUMIFS(СВЦЭМ!$K$34:$K$777,СВЦЭМ!$A$34:$A$777,$A378,СВЦЭМ!$B$33:$B$776,R$366)+'СЕТ СН'!$F$13</f>
        <v>0</v>
      </c>
      <c r="S378" s="36">
        <f>SUMIFS(СВЦЭМ!$K$34:$K$777,СВЦЭМ!$A$34:$A$777,$A378,СВЦЭМ!$B$33:$B$776,S$366)+'СЕТ СН'!$F$13</f>
        <v>0</v>
      </c>
      <c r="T378" s="36">
        <f>SUMIFS(СВЦЭМ!$K$34:$K$777,СВЦЭМ!$A$34:$A$777,$A378,СВЦЭМ!$B$33:$B$776,T$366)+'СЕТ СН'!$F$13</f>
        <v>0</v>
      </c>
      <c r="U378" s="36">
        <f>SUMIFS(СВЦЭМ!$K$34:$K$777,СВЦЭМ!$A$34:$A$777,$A378,СВЦЭМ!$B$33:$B$776,U$366)+'СЕТ СН'!$F$13</f>
        <v>0</v>
      </c>
      <c r="V378" s="36">
        <f>SUMIFS(СВЦЭМ!$K$34:$K$777,СВЦЭМ!$A$34:$A$777,$A378,СВЦЭМ!$B$33:$B$776,V$366)+'СЕТ СН'!$F$13</f>
        <v>0</v>
      </c>
      <c r="W378" s="36">
        <f>SUMIFS(СВЦЭМ!$K$34:$K$777,СВЦЭМ!$A$34:$A$777,$A378,СВЦЭМ!$B$33:$B$776,W$366)+'СЕТ СН'!$F$13</f>
        <v>0</v>
      </c>
      <c r="X378" s="36">
        <f>SUMIFS(СВЦЭМ!$K$34:$K$777,СВЦЭМ!$A$34:$A$777,$A378,СВЦЭМ!$B$33:$B$776,X$366)+'СЕТ СН'!$F$13</f>
        <v>0</v>
      </c>
      <c r="Y378" s="36">
        <f>SUMIFS(СВЦЭМ!$K$34:$K$777,СВЦЭМ!$A$34:$A$777,$A378,СВЦЭМ!$B$33:$B$776,Y$366)+'СЕТ СН'!$F$13</f>
        <v>0</v>
      </c>
    </row>
    <row r="379" spans="1:25" ht="15.75" hidden="1" x14ac:dyDescent="0.2">
      <c r="A379" s="35">
        <f t="shared" si="10"/>
        <v>43721</v>
      </c>
      <c r="B379" s="36">
        <f>SUMIFS(СВЦЭМ!$K$34:$K$777,СВЦЭМ!$A$34:$A$777,$A379,СВЦЭМ!$B$33:$B$776,B$366)+'СЕТ СН'!$F$13</f>
        <v>0</v>
      </c>
      <c r="C379" s="36">
        <f>SUMIFS(СВЦЭМ!$K$34:$K$777,СВЦЭМ!$A$34:$A$777,$A379,СВЦЭМ!$B$33:$B$776,C$366)+'СЕТ СН'!$F$13</f>
        <v>0</v>
      </c>
      <c r="D379" s="36">
        <f>SUMIFS(СВЦЭМ!$K$34:$K$777,СВЦЭМ!$A$34:$A$777,$A379,СВЦЭМ!$B$33:$B$776,D$366)+'СЕТ СН'!$F$13</f>
        <v>0</v>
      </c>
      <c r="E379" s="36">
        <f>SUMIFS(СВЦЭМ!$K$34:$K$777,СВЦЭМ!$A$34:$A$777,$A379,СВЦЭМ!$B$33:$B$776,E$366)+'СЕТ СН'!$F$13</f>
        <v>0</v>
      </c>
      <c r="F379" s="36">
        <f>SUMIFS(СВЦЭМ!$K$34:$K$777,СВЦЭМ!$A$34:$A$777,$A379,СВЦЭМ!$B$33:$B$776,F$366)+'СЕТ СН'!$F$13</f>
        <v>0</v>
      </c>
      <c r="G379" s="36">
        <f>SUMIFS(СВЦЭМ!$K$34:$K$777,СВЦЭМ!$A$34:$A$777,$A379,СВЦЭМ!$B$33:$B$776,G$366)+'СЕТ СН'!$F$13</f>
        <v>0</v>
      </c>
      <c r="H379" s="36">
        <f>SUMIFS(СВЦЭМ!$K$34:$K$777,СВЦЭМ!$A$34:$A$777,$A379,СВЦЭМ!$B$33:$B$776,H$366)+'СЕТ СН'!$F$13</f>
        <v>0</v>
      </c>
      <c r="I379" s="36">
        <f>SUMIFS(СВЦЭМ!$K$34:$K$777,СВЦЭМ!$A$34:$A$777,$A379,СВЦЭМ!$B$33:$B$776,I$366)+'СЕТ СН'!$F$13</f>
        <v>0</v>
      </c>
      <c r="J379" s="36">
        <f>SUMIFS(СВЦЭМ!$K$34:$K$777,СВЦЭМ!$A$34:$A$777,$A379,СВЦЭМ!$B$33:$B$776,J$366)+'СЕТ СН'!$F$13</f>
        <v>0</v>
      </c>
      <c r="K379" s="36">
        <f>SUMIFS(СВЦЭМ!$K$34:$K$777,СВЦЭМ!$A$34:$A$777,$A379,СВЦЭМ!$B$33:$B$776,K$366)+'СЕТ СН'!$F$13</f>
        <v>0</v>
      </c>
      <c r="L379" s="36">
        <f>SUMIFS(СВЦЭМ!$K$34:$K$777,СВЦЭМ!$A$34:$A$777,$A379,СВЦЭМ!$B$33:$B$776,L$366)+'СЕТ СН'!$F$13</f>
        <v>0</v>
      </c>
      <c r="M379" s="36">
        <f>SUMIFS(СВЦЭМ!$K$34:$K$777,СВЦЭМ!$A$34:$A$777,$A379,СВЦЭМ!$B$33:$B$776,M$366)+'СЕТ СН'!$F$13</f>
        <v>0</v>
      </c>
      <c r="N379" s="36">
        <f>SUMIFS(СВЦЭМ!$K$34:$K$777,СВЦЭМ!$A$34:$A$777,$A379,СВЦЭМ!$B$33:$B$776,N$366)+'СЕТ СН'!$F$13</f>
        <v>0</v>
      </c>
      <c r="O379" s="36">
        <f>SUMIFS(СВЦЭМ!$K$34:$K$777,СВЦЭМ!$A$34:$A$777,$A379,СВЦЭМ!$B$33:$B$776,O$366)+'СЕТ СН'!$F$13</f>
        <v>0</v>
      </c>
      <c r="P379" s="36">
        <f>SUMIFS(СВЦЭМ!$K$34:$K$777,СВЦЭМ!$A$34:$A$777,$A379,СВЦЭМ!$B$33:$B$776,P$366)+'СЕТ СН'!$F$13</f>
        <v>0</v>
      </c>
      <c r="Q379" s="36">
        <f>SUMIFS(СВЦЭМ!$K$34:$K$777,СВЦЭМ!$A$34:$A$777,$A379,СВЦЭМ!$B$33:$B$776,Q$366)+'СЕТ СН'!$F$13</f>
        <v>0</v>
      </c>
      <c r="R379" s="36">
        <f>SUMIFS(СВЦЭМ!$K$34:$K$777,СВЦЭМ!$A$34:$A$777,$A379,СВЦЭМ!$B$33:$B$776,R$366)+'СЕТ СН'!$F$13</f>
        <v>0</v>
      </c>
      <c r="S379" s="36">
        <f>SUMIFS(СВЦЭМ!$K$34:$K$777,СВЦЭМ!$A$34:$A$777,$A379,СВЦЭМ!$B$33:$B$776,S$366)+'СЕТ СН'!$F$13</f>
        <v>0</v>
      </c>
      <c r="T379" s="36">
        <f>SUMIFS(СВЦЭМ!$K$34:$K$777,СВЦЭМ!$A$34:$A$777,$A379,СВЦЭМ!$B$33:$B$776,T$366)+'СЕТ СН'!$F$13</f>
        <v>0</v>
      </c>
      <c r="U379" s="36">
        <f>SUMIFS(СВЦЭМ!$K$34:$K$777,СВЦЭМ!$A$34:$A$777,$A379,СВЦЭМ!$B$33:$B$776,U$366)+'СЕТ СН'!$F$13</f>
        <v>0</v>
      </c>
      <c r="V379" s="36">
        <f>SUMIFS(СВЦЭМ!$K$34:$K$777,СВЦЭМ!$A$34:$A$777,$A379,СВЦЭМ!$B$33:$B$776,V$366)+'СЕТ СН'!$F$13</f>
        <v>0</v>
      </c>
      <c r="W379" s="36">
        <f>SUMIFS(СВЦЭМ!$K$34:$K$777,СВЦЭМ!$A$34:$A$777,$A379,СВЦЭМ!$B$33:$B$776,W$366)+'СЕТ СН'!$F$13</f>
        <v>0</v>
      </c>
      <c r="X379" s="36">
        <f>SUMIFS(СВЦЭМ!$K$34:$K$777,СВЦЭМ!$A$34:$A$777,$A379,СВЦЭМ!$B$33:$B$776,X$366)+'СЕТ СН'!$F$13</f>
        <v>0</v>
      </c>
      <c r="Y379" s="36">
        <f>SUMIFS(СВЦЭМ!$K$34:$K$777,СВЦЭМ!$A$34:$A$777,$A379,СВЦЭМ!$B$33:$B$776,Y$366)+'СЕТ СН'!$F$13</f>
        <v>0</v>
      </c>
    </row>
    <row r="380" spans="1:25" ht="15.75" hidden="1" x14ac:dyDescent="0.2">
      <c r="A380" s="35">
        <f t="shared" si="10"/>
        <v>43722</v>
      </c>
      <c r="B380" s="36">
        <f>SUMIFS(СВЦЭМ!$K$34:$K$777,СВЦЭМ!$A$34:$A$777,$A380,СВЦЭМ!$B$33:$B$776,B$366)+'СЕТ СН'!$F$13</f>
        <v>0</v>
      </c>
      <c r="C380" s="36">
        <f>SUMIFS(СВЦЭМ!$K$34:$K$777,СВЦЭМ!$A$34:$A$777,$A380,СВЦЭМ!$B$33:$B$776,C$366)+'СЕТ СН'!$F$13</f>
        <v>0</v>
      </c>
      <c r="D380" s="36">
        <f>SUMIFS(СВЦЭМ!$K$34:$K$777,СВЦЭМ!$A$34:$A$777,$A380,СВЦЭМ!$B$33:$B$776,D$366)+'СЕТ СН'!$F$13</f>
        <v>0</v>
      </c>
      <c r="E380" s="36">
        <f>SUMIFS(СВЦЭМ!$K$34:$K$777,СВЦЭМ!$A$34:$A$777,$A380,СВЦЭМ!$B$33:$B$776,E$366)+'СЕТ СН'!$F$13</f>
        <v>0</v>
      </c>
      <c r="F380" s="36">
        <f>SUMIFS(СВЦЭМ!$K$34:$K$777,СВЦЭМ!$A$34:$A$777,$A380,СВЦЭМ!$B$33:$B$776,F$366)+'СЕТ СН'!$F$13</f>
        <v>0</v>
      </c>
      <c r="G380" s="36">
        <f>SUMIFS(СВЦЭМ!$K$34:$K$777,СВЦЭМ!$A$34:$A$777,$A380,СВЦЭМ!$B$33:$B$776,G$366)+'СЕТ СН'!$F$13</f>
        <v>0</v>
      </c>
      <c r="H380" s="36">
        <f>SUMIFS(СВЦЭМ!$K$34:$K$777,СВЦЭМ!$A$34:$A$777,$A380,СВЦЭМ!$B$33:$B$776,H$366)+'СЕТ СН'!$F$13</f>
        <v>0</v>
      </c>
      <c r="I380" s="36">
        <f>SUMIFS(СВЦЭМ!$K$34:$K$777,СВЦЭМ!$A$34:$A$777,$A380,СВЦЭМ!$B$33:$B$776,I$366)+'СЕТ СН'!$F$13</f>
        <v>0</v>
      </c>
      <c r="J380" s="36">
        <f>SUMIFS(СВЦЭМ!$K$34:$K$777,СВЦЭМ!$A$34:$A$777,$A380,СВЦЭМ!$B$33:$B$776,J$366)+'СЕТ СН'!$F$13</f>
        <v>0</v>
      </c>
      <c r="K380" s="36">
        <f>SUMIFS(СВЦЭМ!$K$34:$K$777,СВЦЭМ!$A$34:$A$777,$A380,СВЦЭМ!$B$33:$B$776,K$366)+'СЕТ СН'!$F$13</f>
        <v>0</v>
      </c>
      <c r="L380" s="36">
        <f>SUMIFS(СВЦЭМ!$K$34:$K$777,СВЦЭМ!$A$34:$A$777,$A380,СВЦЭМ!$B$33:$B$776,L$366)+'СЕТ СН'!$F$13</f>
        <v>0</v>
      </c>
      <c r="M380" s="36">
        <f>SUMIFS(СВЦЭМ!$K$34:$K$777,СВЦЭМ!$A$34:$A$777,$A380,СВЦЭМ!$B$33:$B$776,M$366)+'СЕТ СН'!$F$13</f>
        <v>0</v>
      </c>
      <c r="N380" s="36">
        <f>SUMIFS(СВЦЭМ!$K$34:$K$777,СВЦЭМ!$A$34:$A$777,$A380,СВЦЭМ!$B$33:$B$776,N$366)+'СЕТ СН'!$F$13</f>
        <v>0</v>
      </c>
      <c r="O380" s="36">
        <f>SUMIFS(СВЦЭМ!$K$34:$K$777,СВЦЭМ!$A$34:$A$777,$A380,СВЦЭМ!$B$33:$B$776,O$366)+'СЕТ СН'!$F$13</f>
        <v>0</v>
      </c>
      <c r="P380" s="36">
        <f>SUMIFS(СВЦЭМ!$K$34:$K$777,СВЦЭМ!$A$34:$A$777,$A380,СВЦЭМ!$B$33:$B$776,P$366)+'СЕТ СН'!$F$13</f>
        <v>0</v>
      </c>
      <c r="Q380" s="36">
        <f>SUMIFS(СВЦЭМ!$K$34:$K$777,СВЦЭМ!$A$34:$A$777,$A380,СВЦЭМ!$B$33:$B$776,Q$366)+'СЕТ СН'!$F$13</f>
        <v>0</v>
      </c>
      <c r="R380" s="36">
        <f>SUMIFS(СВЦЭМ!$K$34:$K$777,СВЦЭМ!$A$34:$A$777,$A380,СВЦЭМ!$B$33:$B$776,R$366)+'СЕТ СН'!$F$13</f>
        <v>0</v>
      </c>
      <c r="S380" s="36">
        <f>SUMIFS(СВЦЭМ!$K$34:$K$777,СВЦЭМ!$A$34:$A$777,$A380,СВЦЭМ!$B$33:$B$776,S$366)+'СЕТ СН'!$F$13</f>
        <v>0</v>
      </c>
      <c r="T380" s="36">
        <f>SUMIFS(СВЦЭМ!$K$34:$K$777,СВЦЭМ!$A$34:$A$777,$A380,СВЦЭМ!$B$33:$B$776,T$366)+'СЕТ СН'!$F$13</f>
        <v>0</v>
      </c>
      <c r="U380" s="36">
        <f>SUMIFS(СВЦЭМ!$K$34:$K$777,СВЦЭМ!$A$34:$A$777,$A380,СВЦЭМ!$B$33:$B$776,U$366)+'СЕТ СН'!$F$13</f>
        <v>0</v>
      </c>
      <c r="V380" s="36">
        <f>SUMIFS(СВЦЭМ!$K$34:$K$777,СВЦЭМ!$A$34:$A$777,$A380,СВЦЭМ!$B$33:$B$776,V$366)+'СЕТ СН'!$F$13</f>
        <v>0</v>
      </c>
      <c r="W380" s="36">
        <f>SUMIFS(СВЦЭМ!$K$34:$K$777,СВЦЭМ!$A$34:$A$777,$A380,СВЦЭМ!$B$33:$B$776,W$366)+'СЕТ СН'!$F$13</f>
        <v>0</v>
      </c>
      <c r="X380" s="36">
        <f>SUMIFS(СВЦЭМ!$K$34:$K$777,СВЦЭМ!$A$34:$A$777,$A380,СВЦЭМ!$B$33:$B$776,X$366)+'СЕТ СН'!$F$13</f>
        <v>0</v>
      </c>
      <c r="Y380" s="36">
        <f>SUMIFS(СВЦЭМ!$K$34:$K$777,СВЦЭМ!$A$34:$A$777,$A380,СВЦЭМ!$B$33:$B$776,Y$366)+'СЕТ СН'!$F$13</f>
        <v>0</v>
      </c>
    </row>
    <row r="381" spans="1:25" ht="15.75" hidden="1" x14ac:dyDescent="0.2">
      <c r="A381" s="35">
        <f t="shared" si="10"/>
        <v>43723</v>
      </c>
      <c r="B381" s="36">
        <f>SUMIFS(СВЦЭМ!$K$34:$K$777,СВЦЭМ!$A$34:$A$777,$A381,СВЦЭМ!$B$33:$B$776,B$366)+'СЕТ СН'!$F$13</f>
        <v>0</v>
      </c>
      <c r="C381" s="36">
        <f>SUMIFS(СВЦЭМ!$K$34:$K$777,СВЦЭМ!$A$34:$A$777,$A381,СВЦЭМ!$B$33:$B$776,C$366)+'СЕТ СН'!$F$13</f>
        <v>0</v>
      </c>
      <c r="D381" s="36">
        <f>SUMIFS(СВЦЭМ!$K$34:$K$777,СВЦЭМ!$A$34:$A$777,$A381,СВЦЭМ!$B$33:$B$776,D$366)+'СЕТ СН'!$F$13</f>
        <v>0</v>
      </c>
      <c r="E381" s="36">
        <f>SUMIFS(СВЦЭМ!$K$34:$K$777,СВЦЭМ!$A$34:$A$777,$A381,СВЦЭМ!$B$33:$B$776,E$366)+'СЕТ СН'!$F$13</f>
        <v>0</v>
      </c>
      <c r="F381" s="36">
        <f>SUMIFS(СВЦЭМ!$K$34:$K$777,СВЦЭМ!$A$34:$A$777,$A381,СВЦЭМ!$B$33:$B$776,F$366)+'СЕТ СН'!$F$13</f>
        <v>0</v>
      </c>
      <c r="G381" s="36">
        <f>SUMIFS(СВЦЭМ!$K$34:$K$777,СВЦЭМ!$A$34:$A$777,$A381,СВЦЭМ!$B$33:$B$776,G$366)+'СЕТ СН'!$F$13</f>
        <v>0</v>
      </c>
      <c r="H381" s="36">
        <f>SUMIFS(СВЦЭМ!$K$34:$K$777,СВЦЭМ!$A$34:$A$777,$A381,СВЦЭМ!$B$33:$B$776,H$366)+'СЕТ СН'!$F$13</f>
        <v>0</v>
      </c>
      <c r="I381" s="36">
        <f>SUMIFS(СВЦЭМ!$K$34:$K$777,СВЦЭМ!$A$34:$A$777,$A381,СВЦЭМ!$B$33:$B$776,I$366)+'СЕТ СН'!$F$13</f>
        <v>0</v>
      </c>
      <c r="J381" s="36">
        <f>SUMIFS(СВЦЭМ!$K$34:$K$777,СВЦЭМ!$A$34:$A$777,$A381,СВЦЭМ!$B$33:$B$776,J$366)+'СЕТ СН'!$F$13</f>
        <v>0</v>
      </c>
      <c r="K381" s="36">
        <f>SUMIFS(СВЦЭМ!$K$34:$K$777,СВЦЭМ!$A$34:$A$777,$A381,СВЦЭМ!$B$33:$B$776,K$366)+'СЕТ СН'!$F$13</f>
        <v>0</v>
      </c>
      <c r="L381" s="36">
        <f>SUMIFS(СВЦЭМ!$K$34:$K$777,СВЦЭМ!$A$34:$A$777,$A381,СВЦЭМ!$B$33:$B$776,L$366)+'СЕТ СН'!$F$13</f>
        <v>0</v>
      </c>
      <c r="M381" s="36">
        <f>SUMIFS(СВЦЭМ!$K$34:$K$777,СВЦЭМ!$A$34:$A$777,$A381,СВЦЭМ!$B$33:$B$776,M$366)+'СЕТ СН'!$F$13</f>
        <v>0</v>
      </c>
      <c r="N381" s="36">
        <f>SUMIFS(СВЦЭМ!$K$34:$K$777,СВЦЭМ!$A$34:$A$777,$A381,СВЦЭМ!$B$33:$B$776,N$366)+'СЕТ СН'!$F$13</f>
        <v>0</v>
      </c>
      <c r="O381" s="36">
        <f>SUMIFS(СВЦЭМ!$K$34:$K$777,СВЦЭМ!$A$34:$A$777,$A381,СВЦЭМ!$B$33:$B$776,O$366)+'СЕТ СН'!$F$13</f>
        <v>0</v>
      </c>
      <c r="P381" s="36">
        <f>SUMIFS(СВЦЭМ!$K$34:$K$777,СВЦЭМ!$A$34:$A$777,$A381,СВЦЭМ!$B$33:$B$776,P$366)+'СЕТ СН'!$F$13</f>
        <v>0</v>
      </c>
      <c r="Q381" s="36">
        <f>SUMIFS(СВЦЭМ!$K$34:$K$777,СВЦЭМ!$A$34:$A$777,$A381,СВЦЭМ!$B$33:$B$776,Q$366)+'СЕТ СН'!$F$13</f>
        <v>0</v>
      </c>
      <c r="R381" s="36">
        <f>SUMIFS(СВЦЭМ!$K$34:$K$777,СВЦЭМ!$A$34:$A$777,$A381,СВЦЭМ!$B$33:$B$776,R$366)+'СЕТ СН'!$F$13</f>
        <v>0</v>
      </c>
      <c r="S381" s="36">
        <f>SUMIFS(СВЦЭМ!$K$34:$K$777,СВЦЭМ!$A$34:$A$777,$A381,СВЦЭМ!$B$33:$B$776,S$366)+'СЕТ СН'!$F$13</f>
        <v>0</v>
      </c>
      <c r="T381" s="36">
        <f>SUMIFS(СВЦЭМ!$K$34:$K$777,СВЦЭМ!$A$34:$A$777,$A381,СВЦЭМ!$B$33:$B$776,T$366)+'СЕТ СН'!$F$13</f>
        <v>0</v>
      </c>
      <c r="U381" s="36">
        <f>SUMIFS(СВЦЭМ!$K$34:$K$777,СВЦЭМ!$A$34:$A$777,$A381,СВЦЭМ!$B$33:$B$776,U$366)+'СЕТ СН'!$F$13</f>
        <v>0</v>
      </c>
      <c r="V381" s="36">
        <f>SUMIFS(СВЦЭМ!$K$34:$K$777,СВЦЭМ!$A$34:$A$777,$A381,СВЦЭМ!$B$33:$B$776,V$366)+'СЕТ СН'!$F$13</f>
        <v>0</v>
      </c>
      <c r="W381" s="36">
        <f>SUMIFS(СВЦЭМ!$K$34:$K$777,СВЦЭМ!$A$34:$A$777,$A381,СВЦЭМ!$B$33:$B$776,W$366)+'СЕТ СН'!$F$13</f>
        <v>0</v>
      </c>
      <c r="X381" s="36">
        <f>SUMIFS(СВЦЭМ!$K$34:$K$777,СВЦЭМ!$A$34:$A$777,$A381,СВЦЭМ!$B$33:$B$776,X$366)+'СЕТ СН'!$F$13</f>
        <v>0</v>
      </c>
      <c r="Y381" s="36">
        <f>SUMIFS(СВЦЭМ!$K$34:$K$777,СВЦЭМ!$A$34:$A$777,$A381,СВЦЭМ!$B$33:$B$776,Y$366)+'СЕТ СН'!$F$13</f>
        <v>0</v>
      </c>
    </row>
    <row r="382" spans="1:25" ht="15.75" hidden="1" x14ac:dyDescent="0.2">
      <c r="A382" s="35">
        <f t="shared" si="10"/>
        <v>43724</v>
      </c>
      <c r="B382" s="36">
        <f>SUMIFS(СВЦЭМ!$K$34:$K$777,СВЦЭМ!$A$34:$A$777,$A382,СВЦЭМ!$B$33:$B$776,B$366)+'СЕТ СН'!$F$13</f>
        <v>0</v>
      </c>
      <c r="C382" s="36">
        <f>SUMIFS(СВЦЭМ!$K$34:$K$777,СВЦЭМ!$A$34:$A$777,$A382,СВЦЭМ!$B$33:$B$776,C$366)+'СЕТ СН'!$F$13</f>
        <v>0</v>
      </c>
      <c r="D382" s="36">
        <f>SUMIFS(СВЦЭМ!$K$34:$K$777,СВЦЭМ!$A$34:$A$777,$A382,СВЦЭМ!$B$33:$B$776,D$366)+'СЕТ СН'!$F$13</f>
        <v>0</v>
      </c>
      <c r="E382" s="36">
        <f>SUMIFS(СВЦЭМ!$K$34:$K$777,СВЦЭМ!$A$34:$A$777,$A382,СВЦЭМ!$B$33:$B$776,E$366)+'СЕТ СН'!$F$13</f>
        <v>0</v>
      </c>
      <c r="F382" s="36">
        <f>SUMIFS(СВЦЭМ!$K$34:$K$777,СВЦЭМ!$A$34:$A$777,$A382,СВЦЭМ!$B$33:$B$776,F$366)+'СЕТ СН'!$F$13</f>
        <v>0</v>
      </c>
      <c r="G382" s="36">
        <f>SUMIFS(СВЦЭМ!$K$34:$K$777,СВЦЭМ!$A$34:$A$777,$A382,СВЦЭМ!$B$33:$B$776,G$366)+'СЕТ СН'!$F$13</f>
        <v>0</v>
      </c>
      <c r="H382" s="36">
        <f>SUMIFS(СВЦЭМ!$K$34:$K$777,СВЦЭМ!$A$34:$A$777,$A382,СВЦЭМ!$B$33:$B$776,H$366)+'СЕТ СН'!$F$13</f>
        <v>0</v>
      </c>
      <c r="I382" s="36">
        <f>SUMIFS(СВЦЭМ!$K$34:$K$777,СВЦЭМ!$A$34:$A$777,$A382,СВЦЭМ!$B$33:$B$776,I$366)+'СЕТ СН'!$F$13</f>
        <v>0</v>
      </c>
      <c r="J382" s="36">
        <f>SUMIFS(СВЦЭМ!$K$34:$K$777,СВЦЭМ!$A$34:$A$777,$A382,СВЦЭМ!$B$33:$B$776,J$366)+'СЕТ СН'!$F$13</f>
        <v>0</v>
      </c>
      <c r="K382" s="36">
        <f>SUMIFS(СВЦЭМ!$K$34:$K$777,СВЦЭМ!$A$34:$A$777,$A382,СВЦЭМ!$B$33:$B$776,K$366)+'СЕТ СН'!$F$13</f>
        <v>0</v>
      </c>
      <c r="L382" s="36">
        <f>SUMIFS(СВЦЭМ!$K$34:$K$777,СВЦЭМ!$A$34:$A$777,$A382,СВЦЭМ!$B$33:$B$776,L$366)+'СЕТ СН'!$F$13</f>
        <v>0</v>
      </c>
      <c r="M382" s="36">
        <f>SUMIFS(СВЦЭМ!$K$34:$K$777,СВЦЭМ!$A$34:$A$777,$A382,СВЦЭМ!$B$33:$B$776,M$366)+'СЕТ СН'!$F$13</f>
        <v>0</v>
      </c>
      <c r="N382" s="36">
        <f>SUMIFS(СВЦЭМ!$K$34:$K$777,СВЦЭМ!$A$34:$A$777,$A382,СВЦЭМ!$B$33:$B$776,N$366)+'СЕТ СН'!$F$13</f>
        <v>0</v>
      </c>
      <c r="O382" s="36">
        <f>SUMIFS(СВЦЭМ!$K$34:$K$777,СВЦЭМ!$A$34:$A$777,$A382,СВЦЭМ!$B$33:$B$776,O$366)+'СЕТ СН'!$F$13</f>
        <v>0</v>
      </c>
      <c r="P382" s="36">
        <f>SUMIFS(СВЦЭМ!$K$34:$K$777,СВЦЭМ!$A$34:$A$777,$A382,СВЦЭМ!$B$33:$B$776,P$366)+'СЕТ СН'!$F$13</f>
        <v>0</v>
      </c>
      <c r="Q382" s="36">
        <f>SUMIFS(СВЦЭМ!$K$34:$K$777,СВЦЭМ!$A$34:$A$777,$A382,СВЦЭМ!$B$33:$B$776,Q$366)+'СЕТ СН'!$F$13</f>
        <v>0</v>
      </c>
      <c r="R382" s="36">
        <f>SUMIFS(СВЦЭМ!$K$34:$K$777,СВЦЭМ!$A$34:$A$777,$A382,СВЦЭМ!$B$33:$B$776,R$366)+'СЕТ СН'!$F$13</f>
        <v>0</v>
      </c>
      <c r="S382" s="36">
        <f>SUMIFS(СВЦЭМ!$K$34:$K$777,СВЦЭМ!$A$34:$A$777,$A382,СВЦЭМ!$B$33:$B$776,S$366)+'СЕТ СН'!$F$13</f>
        <v>0</v>
      </c>
      <c r="T382" s="36">
        <f>SUMIFS(СВЦЭМ!$K$34:$K$777,СВЦЭМ!$A$34:$A$777,$A382,СВЦЭМ!$B$33:$B$776,T$366)+'СЕТ СН'!$F$13</f>
        <v>0</v>
      </c>
      <c r="U382" s="36">
        <f>SUMIFS(СВЦЭМ!$K$34:$K$777,СВЦЭМ!$A$34:$A$777,$A382,СВЦЭМ!$B$33:$B$776,U$366)+'СЕТ СН'!$F$13</f>
        <v>0</v>
      </c>
      <c r="V382" s="36">
        <f>SUMIFS(СВЦЭМ!$K$34:$K$777,СВЦЭМ!$A$34:$A$777,$A382,СВЦЭМ!$B$33:$B$776,V$366)+'СЕТ СН'!$F$13</f>
        <v>0</v>
      </c>
      <c r="W382" s="36">
        <f>SUMIFS(СВЦЭМ!$K$34:$K$777,СВЦЭМ!$A$34:$A$777,$A382,СВЦЭМ!$B$33:$B$776,W$366)+'СЕТ СН'!$F$13</f>
        <v>0</v>
      </c>
      <c r="X382" s="36">
        <f>SUMIFS(СВЦЭМ!$K$34:$K$777,СВЦЭМ!$A$34:$A$777,$A382,СВЦЭМ!$B$33:$B$776,X$366)+'СЕТ СН'!$F$13</f>
        <v>0</v>
      </c>
      <c r="Y382" s="36">
        <f>SUMIFS(СВЦЭМ!$K$34:$K$777,СВЦЭМ!$A$34:$A$777,$A382,СВЦЭМ!$B$33:$B$776,Y$366)+'СЕТ СН'!$F$13</f>
        <v>0</v>
      </c>
    </row>
    <row r="383" spans="1:25" ht="15.75" hidden="1" x14ac:dyDescent="0.2">
      <c r="A383" s="35">
        <f t="shared" si="10"/>
        <v>43725</v>
      </c>
      <c r="B383" s="36">
        <f>SUMIFS(СВЦЭМ!$K$34:$K$777,СВЦЭМ!$A$34:$A$777,$A383,СВЦЭМ!$B$33:$B$776,B$366)+'СЕТ СН'!$F$13</f>
        <v>0</v>
      </c>
      <c r="C383" s="36">
        <f>SUMIFS(СВЦЭМ!$K$34:$K$777,СВЦЭМ!$A$34:$A$777,$A383,СВЦЭМ!$B$33:$B$776,C$366)+'СЕТ СН'!$F$13</f>
        <v>0</v>
      </c>
      <c r="D383" s="36">
        <f>SUMIFS(СВЦЭМ!$K$34:$K$777,СВЦЭМ!$A$34:$A$777,$A383,СВЦЭМ!$B$33:$B$776,D$366)+'СЕТ СН'!$F$13</f>
        <v>0</v>
      </c>
      <c r="E383" s="36">
        <f>SUMIFS(СВЦЭМ!$K$34:$K$777,СВЦЭМ!$A$34:$A$777,$A383,СВЦЭМ!$B$33:$B$776,E$366)+'СЕТ СН'!$F$13</f>
        <v>0</v>
      </c>
      <c r="F383" s="36">
        <f>SUMIFS(СВЦЭМ!$K$34:$K$777,СВЦЭМ!$A$34:$A$777,$A383,СВЦЭМ!$B$33:$B$776,F$366)+'СЕТ СН'!$F$13</f>
        <v>0</v>
      </c>
      <c r="G383" s="36">
        <f>SUMIFS(СВЦЭМ!$K$34:$K$777,СВЦЭМ!$A$34:$A$777,$A383,СВЦЭМ!$B$33:$B$776,G$366)+'СЕТ СН'!$F$13</f>
        <v>0</v>
      </c>
      <c r="H383" s="36">
        <f>SUMIFS(СВЦЭМ!$K$34:$K$777,СВЦЭМ!$A$34:$A$777,$A383,СВЦЭМ!$B$33:$B$776,H$366)+'СЕТ СН'!$F$13</f>
        <v>0</v>
      </c>
      <c r="I383" s="36">
        <f>SUMIFS(СВЦЭМ!$K$34:$K$777,СВЦЭМ!$A$34:$A$777,$A383,СВЦЭМ!$B$33:$B$776,I$366)+'СЕТ СН'!$F$13</f>
        <v>0</v>
      </c>
      <c r="J383" s="36">
        <f>SUMIFS(СВЦЭМ!$K$34:$K$777,СВЦЭМ!$A$34:$A$777,$A383,СВЦЭМ!$B$33:$B$776,J$366)+'СЕТ СН'!$F$13</f>
        <v>0</v>
      </c>
      <c r="K383" s="36">
        <f>SUMIFS(СВЦЭМ!$K$34:$K$777,СВЦЭМ!$A$34:$A$777,$A383,СВЦЭМ!$B$33:$B$776,K$366)+'СЕТ СН'!$F$13</f>
        <v>0</v>
      </c>
      <c r="L383" s="36">
        <f>SUMIFS(СВЦЭМ!$K$34:$K$777,СВЦЭМ!$A$34:$A$777,$A383,СВЦЭМ!$B$33:$B$776,L$366)+'СЕТ СН'!$F$13</f>
        <v>0</v>
      </c>
      <c r="M383" s="36">
        <f>SUMIFS(СВЦЭМ!$K$34:$K$777,СВЦЭМ!$A$34:$A$777,$A383,СВЦЭМ!$B$33:$B$776,M$366)+'СЕТ СН'!$F$13</f>
        <v>0</v>
      </c>
      <c r="N383" s="36">
        <f>SUMIFS(СВЦЭМ!$K$34:$K$777,СВЦЭМ!$A$34:$A$777,$A383,СВЦЭМ!$B$33:$B$776,N$366)+'СЕТ СН'!$F$13</f>
        <v>0</v>
      </c>
      <c r="O383" s="36">
        <f>SUMIFS(СВЦЭМ!$K$34:$K$777,СВЦЭМ!$A$34:$A$777,$A383,СВЦЭМ!$B$33:$B$776,O$366)+'СЕТ СН'!$F$13</f>
        <v>0</v>
      </c>
      <c r="P383" s="36">
        <f>SUMIFS(СВЦЭМ!$K$34:$K$777,СВЦЭМ!$A$34:$A$777,$A383,СВЦЭМ!$B$33:$B$776,P$366)+'СЕТ СН'!$F$13</f>
        <v>0</v>
      </c>
      <c r="Q383" s="36">
        <f>SUMIFS(СВЦЭМ!$K$34:$K$777,СВЦЭМ!$A$34:$A$777,$A383,СВЦЭМ!$B$33:$B$776,Q$366)+'СЕТ СН'!$F$13</f>
        <v>0</v>
      </c>
      <c r="R383" s="36">
        <f>SUMIFS(СВЦЭМ!$K$34:$K$777,СВЦЭМ!$A$34:$A$777,$A383,СВЦЭМ!$B$33:$B$776,R$366)+'СЕТ СН'!$F$13</f>
        <v>0</v>
      </c>
      <c r="S383" s="36">
        <f>SUMIFS(СВЦЭМ!$K$34:$K$777,СВЦЭМ!$A$34:$A$777,$A383,СВЦЭМ!$B$33:$B$776,S$366)+'СЕТ СН'!$F$13</f>
        <v>0</v>
      </c>
      <c r="T383" s="36">
        <f>SUMIFS(СВЦЭМ!$K$34:$K$777,СВЦЭМ!$A$34:$A$777,$A383,СВЦЭМ!$B$33:$B$776,T$366)+'СЕТ СН'!$F$13</f>
        <v>0</v>
      </c>
      <c r="U383" s="36">
        <f>SUMIFS(СВЦЭМ!$K$34:$K$777,СВЦЭМ!$A$34:$A$777,$A383,СВЦЭМ!$B$33:$B$776,U$366)+'СЕТ СН'!$F$13</f>
        <v>0</v>
      </c>
      <c r="V383" s="36">
        <f>SUMIFS(СВЦЭМ!$K$34:$K$777,СВЦЭМ!$A$34:$A$777,$A383,СВЦЭМ!$B$33:$B$776,V$366)+'СЕТ СН'!$F$13</f>
        <v>0</v>
      </c>
      <c r="W383" s="36">
        <f>SUMIFS(СВЦЭМ!$K$34:$K$777,СВЦЭМ!$A$34:$A$777,$A383,СВЦЭМ!$B$33:$B$776,W$366)+'СЕТ СН'!$F$13</f>
        <v>0</v>
      </c>
      <c r="X383" s="36">
        <f>SUMIFS(СВЦЭМ!$K$34:$K$777,СВЦЭМ!$A$34:$A$777,$A383,СВЦЭМ!$B$33:$B$776,X$366)+'СЕТ СН'!$F$13</f>
        <v>0</v>
      </c>
      <c r="Y383" s="36">
        <f>SUMIFS(СВЦЭМ!$K$34:$K$777,СВЦЭМ!$A$34:$A$777,$A383,СВЦЭМ!$B$33:$B$776,Y$366)+'СЕТ СН'!$F$13</f>
        <v>0</v>
      </c>
    </row>
    <row r="384" spans="1:25" ht="15.75" hidden="1" x14ac:dyDescent="0.2">
      <c r="A384" s="35">
        <f t="shared" si="10"/>
        <v>43726</v>
      </c>
      <c r="B384" s="36">
        <f>SUMIFS(СВЦЭМ!$K$34:$K$777,СВЦЭМ!$A$34:$A$777,$A384,СВЦЭМ!$B$33:$B$776,B$366)+'СЕТ СН'!$F$13</f>
        <v>0</v>
      </c>
      <c r="C384" s="36">
        <f>SUMIFS(СВЦЭМ!$K$34:$K$777,СВЦЭМ!$A$34:$A$777,$A384,СВЦЭМ!$B$33:$B$776,C$366)+'СЕТ СН'!$F$13</f>
        <v>0</v>
      </c>
      <c r="D384" s="36">
        <f>SUMIFS(СВЦЭМ!$K$34:$K$777,СВЦЭМ!$A$34:$A$777,$A384,СВЦЭМ!$B$33:$B$776,D$366)+'СЕТ СН'!$F$13</f>
        <v>0</v>
      </c>
      <c r="E384" s="36">
        <f>SUMIFS(СВЦЭМ!$K$34:$K$777,СВЦЭМ!$A$34:$A$777,$A384,СВЦЭМ!$B$33:$B$776,E$366)+'СЕТ СН'!$F$13</f>
        <v>0</v>
      </c>
      <c r="F384" s="36">
        <f>SUMIFS(СВЦЭМ!$K$34:$K$777,СВЦЭМ!$A$34:$A$777,$A384,СВЦЭМ!$B$33:$B$776,F$366)+'СЕТ СН'!$F$13</f>
        <v>0</v>
      </c>
      <c r="G384" s="36">
        <f>SUMIFS(СВЦЭМ!$K$34:$K$777,СВЦЭМ!$A$34:$A$777,$A384,СВЦЭМ!$B$33:$B$776,G$366)+'СЕТ СН'!$F$13</f>
        <v>0</v>
      </c>
      <c r="H384" s="36">
        <f>SUMIFS(СВЦЭМ!$K$34:$K$777,СВЦЭМ!$A$34:$A$777,$A384,СВЦЭМ!$B$33:$B$776,H$366)+'СЕТ СН'!$F$13</f>
        <v>0</v>
      </c>
      <c r="I384" s="36">
        <f>SUMIFS(СВЦЭМ!$K$34:$K$777,СВЦЭМ!$A$34:$A$777,$A384,СВЦЭМ!$B$33:$B$776,I$366)+'СЕТ СН'!$F$13</f>
        <v>0</v>
      </c>
      <c r="J384" s="36">
        <f>SUMIFS(СВЦЭМ!$K$34:$K$777,СВЦЭМ!$A$34:$A$777,$A384,СВЦЭМ!$B$33:$B$776,J$366)+'СЕТ СН'!$F$13</f>
        <v>0</v>
      </c>
      <c r="K384" s="36">
        <f>SUMIFS(СВЦЭМ!$K$34:$K$777,СВЦЭМ!$A$34:$A$777,$A384,СВЦЭМ!$B$33:$B$776,K$366)+'СЕТ СН'!$F$13</f>
        <v>0</v>
      </c>
      <c r="L384" s="36">
        <f>SUMIFS(СВЦЭМ!$K$34:$K$777,СВЦЭМ!$A$34:$A$777,$A384,СВЦЭМ!$B$33:$B$776,L$366)+'СЕТ СН'!$F$13</f>
        <v>0</v>
      </c>
      <c r="M384" s="36">
        <f>SUMIFS(СВЦЭМ!$K$34:$K$777,СВЦЭМ!$A$34:$A$777,$A384,СВЦЭМ!$B$33:$B$776,M$366)+'СЕТ СН'!$F$13</f>
        <v>0</v>
      </c>
      <c r="N384" s="36">
        <f>SUMIFS(СВЦЭМ!$K$34:$K$777,СВЦЭМ!$A$34:$A$777,$A384,СВЦЭМ!$B$33:$B$776,N$366)+'СЕТ СН'!$F$13</f>
        <v>0</v>
      </c>
      <c r="O384" s="36">
        <f>SUMIFS(СВЦЭМ!$K$34:$K$777,СВЦЭМ!$A$34:$A$777,$A384,СВЦЭМ!$B$33:$B$776,O$366)+'СЕТ СН'!$F$13</f>
        <v>0</v>
      </c>
      <c r="P384" s="36">
        <f>SUMIFS(СВЦЭМ!$K$34:$K$777,СВЦЭМ!$A$34:$A$777,$A384,СВЦЭМ!$B$33:$B$776,P$366)+'СЕТ СН'!$F$13</f>
        <v>0</v>
      </c>
      <c r="Q384" s="36">
        <f>SUMIFS(СВЦЭМ!$K$34:$K$777,СВЦЭМ!$A$34:$A$777,$A384,СВЦЭМ!$B$33:$B$776,Q$366)+'СЕТ СН'!$F$13</f>
        <v>0</v>
      </c>
      <c r="R384" s="36">
        <f>SUMIFS(СВЦЭМ!$K$34:$K$777,СВЦЭМ!$A$34:$A$777,$A384,СВЦЭМ!$B$33:$B$776,R$366)+'СЕТ СН'!$F$13</f>
        <v>0</v>
      </c>
      <c r="S384" s="36">
        <f>SUMIFS(СВЦЭМ!$K$34:$K$777,СВЦЭМ!$A$34:$A$777,$A384,СВЦЭМ!$B$33:$B$776,S$366)+'СЕТ СН'!$F$13</f>
        <v>0</v>
      </c>
      <c r="T384" s="36">
        <f>SUMIFS(СВЦЭМ!$K$34:$K$777,СВЦЭМ!$A$34:$A$777,$A384,СВЦЭМ!$B$33:$B$776,T$366)+'СЕТ СН'!$F$13</f>
        <v>0</v>
      </c>
      <c r="U384" s="36">
        <f>SUMIFS(СВЦЭМ!$K$34:$K$777,СВЦЭМ!$A$34:$A$777,$A384,СВЦЭМ!$B$33:$B$776,U$366)+'СЕТ СН'!$F$13</f>
        <v>0</v>
      </c>
      <c r="V384" s="36">
        <f>SUMIFS(СВЦЭМ!$K$34:$K$777,СВЦЭМ!$A$34:$A$777,$A384,СВЦЭМ!$B$33:$B$776,V$366)+'СЕТ СН'!$F$13</f>
        <v>0</v>
      </c>
      <c r="W384" s="36">
        <f>SUMIFS(СВЦЭМ!$K$34:$K$777,СВЦЭМ!$A$34:$A$777,$A384,СВЦЭМ!$B$33:$B$776,W$366)+'СЕТ СН'!$F$13</f>
        <v>0</v>
      </c>
      <c r="X384" s="36">
        <f>SUMIFS(СВЦЭМ!$K$34:$K$777,СВЦЭМ!$A$34:$A$777,$A384,СВЦЭМ!$B$33:$B$776,X$366)+'СЕТ СН'!$F$13</f>
        <v>0</v>
      </c>
      <c r="Y384" s="36">
        <f>SUMIFS(СВЦЭМ!$K$34:$K$777,СВЦЭМ!$A$34:$A$777,$A384,СВЦЭМ!$B$33:$B$776,Y$366)+'СЕТ СН'!$F$13</f>
        <v>0</v>
      </c>
    </row>
    <row r="385" spans="1:26" ht="15.75" hidden="1" x14ac:dyDescent="0.2">
      <c r="A385" s="35">
        <f t="shared" si="10"/>
        <v>43727</v>
      </c>
      <c r="B385" s="36">
        <f>SUMIFS(СВЦЭМ!$K$34:$K$777,СВЦЭМ!$A$34:$A$777,$A385,СВЦЭМ!$B$33:$B$776,B$366)+'СЕТ СН'!$F$13</f>
        <v>0</v>
      </c>
      <c r="C385" s="36">
        <f>SUMIFS(СВЦЭМ!$K$34:$K$777,СВЦЭМ!$A$34:$A$777,$A385,СВЦЭМ!$B$33:$B$776,C$366)+'СЕТ СН'!$F$13</f>
        <v>0</v>
      </c>
      <c r="D385" s="36">
        <f>SUMIFS(СВЦЭМ!$K$34:$K$777,СВЦЭМ!$A$34:$A$777,$A385,СВЦЭМ!$B$33:$B$776,D$366)+'СЕТ СН'!$F$13</f>
        <v>0</v>
      </c>
      <c r="E385" s="36">
        <f>SUMIFS(СВЦЭМ!$K$34:$K$777,СВЦЭМ!$A$34:$A$777,$A385,СВЦЭМ!$B$33:$B$776,E$366)+'СЕТ СН'!$F$13</f>
        <v>0</v>
      </c>
      <c r="F385" s="36">
        <f>SUMIFS(СВЦЭМ!$K$34:$K$777,СВЦЭМ!$A$34:$A$777,$A385,СВЦЭМ!$B$33:$B$776,F$366)+'СЕТ СН'!$F$13</f>
        <v>0</v>
      </c>
      <c r="G385" s="36">
        <f>SUMIFS(СВЦЭМ!$K$34:$K$777,СВЦЭМ!$A$34:$A$777,$A385,СВЦЭМ!$B$33:$B$776,G$366)+'СЕТ СН'!$F$13</f>
        <v>0</v>
      </c>
      <c r="H385" s="36">
        <f>SUMIFS(СВЦЭМ!$K$34:$K$777,СВЦЭМ!$A$34:$A$777,$A385,СВЦЭМ!$B$33:$B$776,H$366)+'СЕТ СН'!$F$13</f>
        <v>0</v>
      </c>
      <c r="I385" s="36">
        <f>SUMIFS(СВЦЭМ!$K$34:$K$777,СВЦЭМ!$A$34:$A$777,$A385,СВЦЭМ!$B$33:$B$776,I$366)+'СЕТ СН'!$F$13</f>
        <v>0</v>
      </c>
      <c r="J385" s="36">
        <f>SUMIFS(СВЦЭМ!$K$34:$K$777,СВЦЭМ!$A$34:$A$777,$A385,СВЦЭМ!$B$33:$B$776,J$366)+'СЕТ СН'!$F$13</f>
        <v>0</v>
      </c>
      <c r="K385" s="36">
        <f>SUMIFS(СВЦЭМ!$K$34:$K$777,СВЦЭМ!$A$34:$A$777,$A385,СВЦЭМ!$B$33:$B$776,K$366)+'СЕТ СН'!$F$13</f>
        <v>0</v>
      </c>
      <c r="L385" s="36">
        <f>SUMIFS(СВЦЭМ!$K$34:$K$777,СВЦЭМ!$A$34:$A$777,$A385,СВЦЭМ!$B$33:$B$776,L$366)+'СЕТ СН'!$F$13</f>
        <v>0</v>
      </c>
      <c r="M385" s="36">
        <f>SUMIFS(СВЦЭМ!$K$34:$K$777,СВЦЭМ!$A$34:$A$777,$A385,СВЦЭМ!$B$33:$B$776,M$366)+'СЕТ СН'!$F$13</f>
        <v>0</v>
      </c>
      <c r="N385" s="36">
        <f>SUMIFS(СВЦЭМ!$K$34:$K$777,СВЦЭМ!$A$34:$A$777,$A385,СВЦЭМ!$B$33:$B$776,N$366)+'СЕТ СН'!$F$13</f>
        <v>0</v>
      </c>
      <c r="O385" s="36">
        <f>SUMIFS(СВЦЭМ!$K$34:$K$777,СВЦЭМ!$A$34:$A$777,$A385,СВЦЭМ!$B$33:$B$776,O$366)+'СЕТ СН'!$F$13</f>
        <v>0</v>
      </c>
      <c r="P385" s="36">
        <f>SUMIFS(СВЦЭМ!$K$34:$K$777,СВЦЭМ!$A$34:$A$777,$A385,СВЦЭМ!$B$33:$B$776,P$366)+'СЕТ СН'!$F$13</f>
        <v>0</v>
      </c>
      <c r="Q385" s="36">
        <f>SUMIFS(СВЦЭМ!$K$34:$K$777,СВЦЭМ!$A$34:$A$777,$A385,СВЦЭМ!$B$33:$B$776,Q$366)+'СЕТ СН'!$F$13</f>
        <v>0</v>
      </c>
      <c r="R385" s="36">
        <f>SUMIFS(СВЦЭМ!$K$34:$K$777,СВЦЭМ!$A$34:$A$777,$A385,СВЦЭМ!$B$33:$B$776,R$366)+'СЕТ СН'!$F$13</f>
        <v>0</v>
      </c>
      <c r="S385" s="36">
        <f>SUMIFS(СВЦЭМ!$K$34:$K$777,СВЦЭМ!$A$34:$A$777,$A385,СВЦЭМ!$B$33:$B$776,S$366)+'СЕТ СН'!$F$13</f>
        <v>0</v>
      </c>
      <c r="T385" s="36">
        <f>SUMIFS(СВЦЭМ!$K$34:$K$777,СВЦЭМ!$A$34:$A$777,$A385,СВЦЭМ!$B$33:$B$776,T$366)+'СЕТ СН'!$F$13</f>
        <v>0</v>
      </c>
      <c r="U385" s="36">
        <f>SUMIFS(СВЦЭМ!$K$34:$K$777,СВЦЭМ!$A$34:$A$777,$A385,СВЦЭМ!$B$33:$B$776,U$366)+'СЕТ СН'!$F$13</f>
        <v>0</v>
      </c>
      <c r="V385" s="36">
        <f>SUMIFS(СВЦЭМ!$K$34:$K$777,СВЦЭМ!$A$34:$A$777,$A385,СВЦЭМ!$B$33:$B$776,V$366)+'СЕТ СН'!$F$13</f>
        <v>0</v>
      </c>
      <c r="W385" s="36">
        <f>SUMIFS(СВЦЭМ!$K$34:$K$777,СВЦЭМ!$A$34:$A$777,$A385,СВЦЭМ!$B$33:$B$776,W$366)+'СЕТ СН'!$F$13</f>
        <v>0</v>
      </c>
      <c r="X385" s="36">
        <f>SUMIFS(СВЦЭМ!$K$34:$K$777,СВЦЭМ!$A$34:$A$777,$A385,СВЦЭМ!$B$33:$B$776,X$366)+'СЕТ СН'!$F$13</f>
        <v>0</v>
      </c>
      <c r="Y385" s="36">
        <f>SUMIFS(СВЦЭМ!$K$34:$K$777,СВЦЭМ!$A$34:$A$777,$A385,СВЦЭМ!$B$33:$B$776,Y$366)+'СЕТ СН'!$F$13</f>
        <v>0</v>
      </c>
    </row>
    <row r="386" spans="1:26" ht="15.75" hidden="1" x14ac:dyDescent="0.2">
      <c r="A386" s="35">
        <f t="shared" si="10"/>
        <v>43728</v>
      </c>
      <c r="B386" s="36">
        <f>SUMIFS(СВЦЭМ!$K$34:$K$777,СВЦЭМ!$A$34:$A$777,$A386,СВЦЭМ!$B$33:$B$776,B$366)+'СЕТ СН'!$F$13</f>
        <v>0</v>
      </c>
      <c r="C386" s="36">
        <f>SUMIFS(СВЦЭМ!$K$34:$K$777,СВЦЭМ!$A$34:$A$777,$A386,СВЦЭМ!$B$33:$B$776,C$366)+'СЕТ СН'!$F$13</f>
        <v>0</v>
      </c>
      <c r="D386" s="36">
        <f>SUMIFS(СВЦЭМ!$K$34:$K$777,СВЦЭМ!$A$34:$A$777,$A386,СВЦЭМ!$B$33:$B$776,D$366)+'СЕТ СН'!$F$13</f>
        <v>0</v>
      </c>
      <c r="E386" s="36">
        <f>SUMIFS(СВЦЭМ!$K$34:$K$777,СВЦЭМ!$A$34:$A$777,$A386,СВЦЭМ!$B$33:$B$776,E$366)+'СЕТ СН'!$F$13</f>
        <v>0</v>
      </c>
      <c r="F386" s="36">
        <f>SUMIFS(СВЦЭМ!$K$34:$K$777,СВЦЭМ!$A$34:$A$777,$A386,СВЦЭМ!$B$33:$B$776,F$366)+'СЕТ СН'!$F$13</f>
        <v>0</v>
      </c>
      <c r="G386" s="36">
        <f>SUMIFS(СВЦЭМ!$K$34:$K$777,СВЦЭМ!$A$34:$A$777,$A386,СВЦЭМ!$B$33:$B$776,G$366)+'СЕТ СН'!$F$13</f>
        <v>0</v>
      </c>
      <c r="H386" s="36">
        <f>SUMIFS(СВЦЭМ!$K$34:$K$777,СВЦЭМ!$A$34:$A$777,$A386,СВЦЭМ!$B$33:$B$776,H$366)+'СЕТ СН'!$F$13</f>
        <v>0</v>
      </c>
      <c r="I386" s="36">
        <f>SUMIFS(СВЦЭМ!$K$34:$K$777,СВЦЭМ!$A$34:$A$777,$A386,СВЦЭМ!$B$33:$B$776,I$366)+'СЕТ СН'!$F$13</f>
        <v>0</v>
      </c>
      <c r="J386" s="36">
        <f>SUMIFS(СВЦЭМ!$K$34:$K$777,СВЦЭМ!$A$34:$A$777,$A386,СВЦЭМ!$B$33:$B$776,J$366)+'СЕТ СН'!$F$13</f>
        <v>0</v>
      </c>
      <c r="K386" s="36">
        <f>SUMIFS(СВЦЭМ!$K$34:$K$777,СВЦЭМ!$A$34:$A$777,$A386,СВЦЭМ!$B$33:$B$776,K$366)+'СЕТ СН'!$F$13</f>
        <v>0</v>
      </c>
      <c r="L386" s="36">
        <f>SUMIFS(СВЦЭМ!$K$34:$K$777,СВЦЭМ!$A$34:$A$777,$A386,СВЦЭМ!$B$33:$B$776,L$366)+'СЕТ СН'!$F$13</f>
        <v>0</v>
      </c>
      <c r="M386" s="36">
        <f>SUMIFS(СВЦЭМ!$K$34:$K$777,СВЦЭМ!$A$34:$A$777,$A386,СВЦЭМ!$B$33:$B$776,M$366)+'СЕТ СН'!$F$13</f>
        <v>0</v>
      </c>
      <c r="N386" s="36">
        <f>SUMIFS(СВЦЭМ!$K$34:$K$777,СВЦЭМ!$A$34:$A$777,$A386,СВЦЭМ!$B$33:$B$776,N$366)+'СЕТ СН'!$F$13</f>
        <v>0</v>
      </c>
      <c r="O386" s="36">
        <f>SUMIFS(СВЦЭМ!$K$34:$K$777,СВЦЭМ!$A$34:$A$777,$A386,СВЦЭМ!$B$33:$B$776,O$366)+'СЕТ СН'!$F$13</f>
        <v>0</v>
      </c>
      <c r="P386" s="36">
        <f>SUMIFS(СВЦЭМ!$K$34:$K$777,СВЦЭМ!$A$34:$A$777,$A386,СВЦЭМ!$B$33:$B$776,P$366)+'СЕТ СН'!$F$13</f>
        <v>0</v>
      </c>
      <c r="Q386" s="36">
        <f>SUMIFS(СВЦЭМ!$K$34:$K$777,СВЦЭМ!$A$34:$A$777,$A386,СВЦЭМ!$B$33:$B$776,Q$366)+'СЕТ СН'!$F$13</f>
        <v>0</v>
      </c>
      <c r="R386" s="36">
        <f>SUMIFS(СВЦЭМ!$K$34:$K$777,СВЦЭМ!$A$34:$A$777,$A386,СВЦЭМ!$B$33:$B$776,R$366)+'СЕТ СН'!$F$13</f>
        <v>0</v>
      </c>
      <c r="S386" s="36">
        <f>SUMIFS(СВЦЭМ!$K$34:$K$777,СВЦЭМ!$A$34:$A$777,$A386,СВЦЭМ!$B$33:$B$776,S$366)+'СЕТ СН'!$F$13</f>
        <v>0</v>
      </c>
      <c r="T386" s="36">
        <f>SUMIFS(СВЦЭМ!$K$34:$K$777,СВЦЭМ!$A$34:$A$777,$A386,СВЦЭМ!$B$33:$B$776,T$366)+'СЕТ СН'!$F$13</f>
        <v>0</v>
      </c>
      <c r="U386" s="36">
        <f>SUMIFS(СВЦЭМ!$K$34:$K$777,СВЦЭМ!$A$34:$A$777,$A386,СВЦЭМ!$B$33:$B$776,U$366)+'СЕТ СН'!$F$13</f>
        <v>0</v>
      </c>
      <c r="V386" s="36">
        <f>SUMIFS(СВЦЭМ!$K$34:$K$777,СВЦЭМ!$A$34:$A$777,$A386,СВЦЭМ!$B$33:$B$776,V$366)+'СЕТ СН'!$F$13</f>
        <v>0</v>
      </c>
      <c r="W386" s="36">
        <f>SUMIFS(СВЦЭМ!$K$34:$K$777,СВЦЭМ!$A$34:$A$777,$A386,СВЦЭМ!$B$33:$B$776,W$366)+'СЕТ СН'!$F$13</f>
        <v>0</v>
      </c>
      <c r="X386" s="36">
        <f>SUMIFS(СВЦЭМ!$K$34:$K$777,СВЦЭМ!$A$34:$A$777,$A386,СВЦЭМ!$B$33:$B$776,X$366)+'СЕТ СН'!$F$13</f>
        <v>0</v>
      </c>
      <c r="Y386" s="36">
        <f>SUMIFS(СВЦЭМ!$K$34:$K$777,СВЦЭМ!$A$34:$A$777,$A386,СВЦЭМ!$B$33:$B$776,Y$366)+'СЕТ СН'!$F$13</f>
        <v>0</v>
      </c>
    </row>
    <row r="387" spans="1:26" ht="15.75" hidden="1" x14ac:dyDescent="0.2">
      <c r="A387" s="35">
        <f t="shared" si="10"/>
        <v>43729</v>
      </c>
      <c r="B387" s="36">
        <f>SUMIFS(СВЦЭМ!$K$34:$K$777,СВЦЭМ!$A$34:$A$777,$A387,СВЦЭМ!$B$33:$B$776,B$366)+'СЕТ СН'!$F$13</f>
        <v>0</v>
      </c>
      <c r="C387" s="36">
        <f>SUMIFS(СВЦЭМ!$K$34:$K$777,СВЦЭМ!$A$34:$A$777,$A387,СВЦЭМ!$B$33:$B$776,C$366)+'СЕТ СН'!$F$13</f>
        <v>0</v>
      </c>
      <c r="D387" s="36">
        <f>SUMIFS(СВЦЭМ!$K$34:$K$777,СВЦЭМ!$A$34:$A$777,$A387,СВЦЭМ!$B$33:$B$776,D$366)+'СЕТ СН'!$F$13</f>
        <v>0</v>
      </c>
      <c r="E387" s="36">
        <f>SUMIFS(СВЦЭМ!$K$34:$K$777,СВЦЭМ!$A$34:$A$777,$A387,СВЦЭМ!$B$33:$B$776,E$366)+'СЕТ СН'!$F$13</f>
        <v>0</v>
      </c>
      <c r="F387" s="36">
        <f>SUMIFS(СВЦЭМ!$K$34:$K$777,СВЦЭМ!$A$34:$A$777,$A387,СВЦЭМ!$B$33:$B$776,F$366)+'СЕТ СН'!$F$13</f>
        <v>0</v>
      </c>
      <c r="G387" s="36">
        <f>SUMIFS(СВЦЭМ!$K$34:$K$777,СВЦЭМ!$A$34:$A$777,$A387,СВЦЭМ!$B$33:$B$776,G$366)+'СЕТ СН'!$F$13</f>
        <v>0</v>
      </c>
      <c r="H387" s="36">
        <f>SUMIFS(СВЦЭМ!$K$34:$K$777,СВЦЭМ!$A$34:$A$777,$A387,СВЦЭМ!$B$33:$B$776,H$366)+'СЕТ СН'!$F$13</f>
        <v>0</v>
      </c>
      <c r="I387" s="36">
        <f>SUMIFS(СВЦЭМ!$K$34:$K$777,СВЦЭМ!$A$34:$A$777,$A387,СВЦЭМ!$B$33:$B$776,I$366)+'СЕТ СН'!$F$13</f>
        <v>0</v>
      </c>
      <c r="J387" s="36">
        <f>SUMIFS(СВЦЭМ!$K$34:$K$777,СВЦЭМ!$A$34:$A$777,$A387,СВЦЭМ!$B$33:$B$776,J$366)+'СЕТ СН'!$F$13</f>
        <v>0</v>
      </c>
      <c r="K387" s="36">
        <f>SUMIFS(СВЦЭМ!$K$34:$K$777,СВЦЭМ!$A$34:$A$777,$A387,СВЦЭМ!$B$33:$B$776,K$366)+'СЕТ СН'!$F$13</f>
        <v>0</v>
      </c>
      <c r="L387" s="36">
        <f>SUMIFS(СВЦЭМ!$K$34:$K$777,СВЦЭМ!$A$34:$A$777,$A387,СВЦЭМ!$B$33:$B$776,L$366)+'СЕТ СН'!$F$13</f>
        <v>0</v>
      </c>
      <c r="M387" s="36">
        <f>SUMIFS(СВЦЭМ!$K$34:$K$777,СВЦЭМ!$A$34:$A$777,$A387,СВЦЭМ!$B$33:$B$776,M$366)+'СЕТ СН'!$F$13</f>
        <v>0</v>
      </c>
      <c r="N387" s="36">
        <f>SUMIFS(СВЦЭМ!$K$34:$K$777,СВЦЭМ!$A$34:$A$777,$A387,СВЦЭМ!$B$33:$B$776,N$366)+'СЕТ СН'!$F$13</f>
        <v>0</v>
      </c>
      <c r="O387" s="36">
        <f>SUMIFS(СВЦЭМ!$K$34:$K$777,СВЦЭМ!$A$34:$A$777,$A387,СВЦЭМ!$B$33:$B$776,O$366)+'СЕТ СН'!$F$13</f>
        <v>0</v>
      </c>
      <c r="P387" s="36">
        <f>SUMIFS(СВЦЭМ!$K$34:$K$777,СВЦЭМ!$A$34:$A$777,$A387,СВЦЭМ!$B$33:$B$776,P$366)+'СЕТ СН'!$F$13</f>
        <v>0</v>
      </c>
      <c r="Q387" s="36">
        <f>SUMIFS(СВЦЭМ!$K$34:$K$777,СВЦЭМ!$A$34:$A$777,$A387,СВЦЭМ!$B$33:$B$776,Q$366)+'СЕТ СН'!$F$13</f>
        <v>0</v>
      </c>
      <c r="R387" s="36">
        <f>SUMIFS(СВЦЭМ!$K$34:$K$777,СВЦЭМ!$A$34:$A$777,$A387,СВЦЭМ!$B$33:$B$776,R$366)+'СЕТ СН'!$F$13</f>
        <v>0</v>
      </c>
      <c r="S387" s="36">
        <f>SUMIFS(СВЦЭМ!$K$34:$K$777,СВЦЭМ!$A$34:$A$777,$A387,СВЦЭМ!$B$33:$B$776,S$366)+'СЕТ СН'!$F$13</f>
        <v>0</v>
      </c>
      <c r="T387" s="36">
        <f>SUMIFS(СВЦЭМ!$K$34:$K$777,СВЦЭМ!$A$34:$A$777,$A387,СВЦЭМ!$B$33:$B$776,T$366)+'СЕТ СН'!$F$13</f>
        <v>0</v>
      </c>
      <c r="U387" s="36">
        <f>SUMIFS(СВЦЭМ!$K$34:$K$777,СВЦЭМ!$A$34:$A$777,$A387,СВЦЭМ!$B$33:$B$776,U$366)+'СЕТ СН'!$F$13</f>
        <v>0</v>
      </c>
      <c r="V387" s="36">
        <f>SUMIFS(СВЦЭМ!$K$34:$K$777,СВЦЭМ!$A$34:$A$777,$A387,СВЦЭМ!$B$33:$B$776,V$366)+'СЕТ СН'!$F$13</f>
        <v>0</v>
      </c>
      <c r="W387" s="36">
        <f>SUMIFS(СВЦЭМ!$K$34:$K$777,СВЦЭМ!$A$34:$A$777,$A387,СВЦЭМ!$B$33:$B$776,W$366)+'СЕТ СН'!$F$13</f>
        <v>0</v>
      </c>
      <c r="X387" s="36">
        <f>SUMIFS(СВЦЭМ!$K$34:$K$777,СВЦЭМ!$A$34:$A$777,$A387,СВЦЭМ!$B$33:$B$776,X$366)+'СЕТ СН'!$F$13</f>
        <v>0</v>
      </c>
      <c r="Y387" s="36">
        <f>SUMIFS(СВЦЭМ!$K$34:$K$777,СВЦЭМ!$A$34:$A$777,$A387,СВЦЭМ!$B$33:$B$776,Y$366)+'СЕТ СН'!$F$13</f>
        <v>0</v>
      </c>
    </row>
    <row r="388" spans="1:26" ht="15.75" hidden="1" x14ac:dyDescent="0.2">
      <c r="A388" s="35">
        <f t="shared" si="10"/>
        <v>43730</v>
      </c>
      <c r="B388" s="36">
        <f>SUMIFS(СВЦЭМ!$K$34:$K$777,СВЦЭМ!$A$34:$A$777,$A388,СВЦЭМ!$B$33:$B$776,B$366)+'СЕТ СН'!$F$13</f>
        <v>0</v>
      </c>
      <c r="C388" s="36">
        <f>SUMIFS(СВЦЭМ!$K$34:$K$777,СВЦЭМ!$A$34:$A$777,$A388,СВЦЭМ!$B$33:$B$776,C$366)+'СЕТ СН'!$F$13</f>
        <v>0</v>
      </c>
      <c r="D388" s="36">
        <f>SUMIFS(СВЦЭМ!$K$34:$K$777,СВЦЭМ!$A$34:$A$777,$A388,СВЦЭМ!$B$33:$B$776,D$366)+'СЕТ СН'!$F$13</f>
        <v>0</v>
      </c>
      <c r="E388" s="36">
        <f>SUMIFS(СВЦЭМ!$K$34:$K$777,СВЦЭМ!$A$34:$A$777,$A388,СВЦЭМ!$B$33:$B$776,E$366)+'СЕТ СН'!$F$13</f>
        <v>0</v>
      </c>
      <c r="F388" s="36">
        <f>SUMIFS(СВЦЭМ!$K$34:$K$777,СВЦЭМ!$A$34:$A$777,$A388,СВЦЭМ!$B$33:$B$776,F$366)+'СЕТ СН'!$F$13</f>
        <v>0</v>
      </c>
      <c r="G388" s="36">
        <f>SUMIFS(СВЦЭМ!$K$34:$K$777,СВЦЭМ!$A$34:$A$777,$A388,СВЦЭМ!$B$33:$B$776,G$366)+'СЕТ СН'!$F$13</f>
        <v>0</v>
      </c>
      <c r="H388" s="36">
        <f>SUMIFS(СВЦЭМ!$K$34:$K$777,СВЦЭМ!$A$34:$A$777,$A388,СВЦЭМ!$B$33:$B$776,H$366)+'СЕТ СН'!$F$13</f>
        <v>0</v>
      </c>
      <c r="I388" s="36">
        <f>SUMIFS(СВЦЭМ!$K$34:$K$777,СВЦЭМ!$A$34:$A$777,$A388,СВЦЭМ!$B$33:$B$776,I$366)+'СЕТ СН'!$F$13</f>
        <v>0</v>
      </c>
      <c r="J388" s="36">
        <f>SUMIFS(СВЦЭМ!$K$34:$K$777,СВЦЭМ!$A$34:$A$777,$A388,СВЦЭМ!$B$33:$B$776,J$366)+'СЕТ СН'!$F$13</f>
        <v>0</v>
      </c>
      <c r="K388" s="36">
        <f>SUMIFS(СВЦЭМ!$K$34:$K$777,СВЦЭМ!$A$34:$A$777,$A388,СВЦЭМ!$B$33:$B$776,K$366)+'СЕТ СН'!$F$13</f>
        <v>0</v>
      </c>
      <c r="L388" s="36">
        <f>SUMIFS(СВЦЭМ!$K$34:$K$777,СВЦЭМ!$A$34:$A$777,$A388,СВЦЭМ!$B$33:$B$776,L$366)+'СЕТ СН'!$F$13</f>
        <v>0</v>
      </c>
      <c r="M388" s="36">
        <f>SUMIFS(СВЦЭМ!$K$34:$K$777,СВЦЭМ!$A$34:$A$777,$A388,СВЦЭМ!$B$33:$B$776,M$366)+'СЕТ СН'!$F$13</f>
        <v>0</v>
      </c>
      <c r="N388" s="36">
        <f>SUMIFS(СВЦЭМ!$K$34:$K$777,СВЦЭМ!$A$34:$A$777,$A388,СВЦЭМ!$B$33:$B$776,N$366)+'СЕТ СН'!$F$13</f>
        <v>0</v>
      </c>
      <c r="O388" s="36">
        <f>SUMIFS(СВЦЭМ!$K$34:$K$777,СВЦЭМ!$A$34:$A$777,$A388,СВЦЭМ!$B$33:$B$776,O$366)+'СЕТ СН'!$F$13</f>
        <v>0</v>
      </c>
      <c r="P388" s="36">
        <f>SUMIFS(СВЦЭМ!$K$34:$K$777,СВЦЭМ!$A$34:$A$777,$A388,СВЦЭМ!$B$33:$B$776,P$366)+'СЕТ СН'!$F$13</f>
        <v>0</v>
      </c>
      <c r="Q388" s="36">
        <f>SUMIFS(СВЦЭМ!$K$34:$K$777,СВЦЭМ!$A$34:$A$777,$A388,СВЦЭМ!$B$33:$B$776,Q$366)+'СЕТ СН'!$F$13</f>
        <v>0</v>
      </c>
      <c r="R388" s="36">
        <f>SUMIFS(СВЦЭМ!$K$34:$K$777,СВЦЭМ!$A$34:$A$777,$A388,СВЦЭМ!$B$33:$B$776,R$366)+'СЕТ СН'!$F$13</f>
        <v>0</v>
      </c>
      <c r="S388" s="36">
        <f>SUMIFS(СВЦЭМ!$K$34:$K$777,СВЦЭМ!$A$34:$A$777,$A388,СВЦЭМ!$B$33:$B$776,S$366)+'СЕТ СН'!$F$13</f>
        <v>0</v>
      </c>
      <c r="T388" s="36">
        <f>SUMIFS(СВЦЭМ!$K$34:$K$777,СВЦЭМ!$A$34:$A$777,$A388,СВЦЭМ!$B$33:$B$776,T$366)+'СЕТ СН'!$F$13</f>
        <v>0</v>
      </c>
      <c r="U388" s="36">
        <f>SUMIFS(СВЦЭМ!$K$34:$K$777,СВЦЭМ!$A$34:$A$777,$A388,СВЦЭМ!$B$33:$B$776,U$366)+'СЕТ СН'!$F$13</f>
        <v>0</v>
      </c>
      <c r="V388" s="36">
        <f>SUMIFS(СВЦЭМ!$K$34:$K$777,СВЦЭМ!$A$34:$A$777,$A388,СВЦЭМ!$B$33:$B$776,V$366)+'СЕТ СН'!$F$13</f>
        <v>0</v>
      </c>
      <c r="W388" s="36">
        <f>SUMIFS(СВЦЭМ!$K$34:$K$777,СВЦЭМ!$A$34:$A$777,$A388,СВЦЭМ!$B$33:$B$776,W$366)+'СЕТ СН'!$F$13</f>
        <v>0</v>
      </c>
      <c r="X388" s="36">
        <f>SUMIFS(СВЦЭМ!$K$34:$K$777,СВЦЭМ!$A$34:$A$777,$A388,СВЦЭМ!$B$33:$B$776,X$366)+'СЕТ СН'!$F$13</f>
        <v>0</v>
      </c>
      <c r="Y388" s="36">
        <f>SUMIFS(СВЦЭМ!$K$34:$K$777,СВЦЭМ!$A$34:$A$777,$A388,СВЦЭМ!$B$33:$B$776,Y$366)+'СЕТ СН'!$F$13</f>
        <v>0</v>
      </c>
    </row>
    <row r="389" spans="1:26" ht="15.75" hidden="1" x14ac:dyDescent="0.2">
      <c r="A389" s="35">
        <f t="shared" si="10"/>
        <v>43731</v>
      </c>
      <c r="B389" s="36">
        <f>SUMIFS(СВЦЭМ!$K$34:$K$777,СВЦЭМ!$A$34:$A$777,$A389,СВЦЭМ!$B$33:$B$776,B$366)+'СЕТ СН'!$F$13</f>
        <v>0</v>
      </c>
      <c r="C389" s="36">
        <f>SUMIFS(СВЦЭМ!$K$34:$K$777,СВЦЭМ!$A$34:$A$777,$A389,СВЦЭМ!$B$33:$B$776,C$366)+'СЕТ СН'!$F$13</f>
        <v>0</v>
      </c>
      <c r="D389" s="36">
        <f>SUMIFS(СВЦЭМ!$K$34:$K$777,СВЦЭМ!$A$34:$A$777,$A389,СВЦЭМ!$B$33:$B$776,D$366)+'СЕТ СН'!$F$13</f>
        <v>0</v>
      </c>
      <c r="E389" s="36">
        <f>SUMIFS(СВЦЭМ!$K$34:$K$777,СВЦЭМ!$A$34:$A$777,$A389,СВЦЭМ!$B$33:$B$776,E$366)+'СЕТ СН'!$F$13</f>
        <v>0</v>
      </c>
      <c r="F389" s="36">
        <f>SUMIFS(СВЦЭМ!$K$34:$K$777,СВЦЭМ!$A$34:$A$777,$A389,СВЦЭМ!$B$33:$B$776,F$366)+'СЕТ СН'!$F$13</f>
        <v>0</v>
      </c>
      <c r="G389" s="36">
        <f>SUMIFS(СВЦЭМ!$K$34:$K$777,СВЦЭМ!$A$34:$A$777,$A389,СВЦЭМ!$B$33:$B$776,G$366)+'СЕТ СН'!$F$13</f>
        <v>0</v>
      </c>
      <c r="H389" s="36">
        <f>SUMIFS(СВЦЭМ!$K$34:$K$777,СВЦЭМ!$A$34:$A$777,$A389,СВЦЭМ!$B$33:$B$776,H$366)+'СЕТ СН'!$F$13</f>
        <v>0</v>
      </c>
      <c r="I389" s="36">
        <f>SUMIFS(СВЦЭМ!$K$34:$K$777,СВЦЭМ!$A$34:$A$777,$A389,СВЦЭМ!$B$33:$B$776,I$366)+'СЕТ СН'!$F$13</f>
        <v>0</v>
      </c>
      <c r="J389" s="36">
        <f>SUMIFS(СВЦЭМ!$K$34:$K$777,СВЦЭМ!$A$34:$A$777,$A389,СВЦЭМ!$B$33:$B$776,J$366)+'СЕТ СН'!$F$13</f>
        <v>0</v>
      </c>
      <c r="K389" s="36">
        <f>SUMIFS(СВЦЭМ!$K$34:$K$777,СВЦЭМ!$A$34:$A$777,$A389,СВЦЭМ!$B$33:$B$776,K$366)+'СЕТ СН'!$F$13</f>
        <v>0</v>
      </c>
      <c r="L389" s="36">
        <f>SUMIFS(СВЦЭМ!$K$34:$K$777,СВЦЭМ!$A$34:$A$777,$A389,СВЦЭМ!$B$33:$B$776,L$366)+'СЕТ СН'!$F$13</f>
        <v>0</v>
      </c>
      <c r="M389" s="36">
        <f>SUMIFS(СВЦЭМ!$K$34:$K$777,СВЦЭМ!$A$34:$A$777,$A389,СВЦЭМ!$B$33:$B$776,M$366)+'СЕТ СН'!$F$13</f>
        <v>0</v>
      </c>
      <c r="N389" s="36">
        <f>SUMIFS(СВЦЭМ!$K$34:$K$777,СВЦЭМ!$A$34:$A$777,$A389,СВЦЭМ!$B$33:$B$776,N$366)+'СЕТ СН'!$F$13</f>
        <v>0</v>
      </c>
      <c r="O389" s="36">
        <f>SUMIFS(СВЦЭМ!$K$34:$K$777,СВЦЭМ!$A$34:$A$777,$A389,СВЦЭМ!$B$33:$B$776,O$366)+'СЕТ СН'!$F$13</f>
        <v>0</v>
      </c>
      <c r="P389" s="36">
        <f>SUMIFS(СВЦЭМ!$K$34:$K$777,СВЦЭМ!$A$34:$A$777,$A389,СВЦЭМ!$B$33:$B$776,P$366)+'СЕТ СН'!$F$13</f>
        <v>0</v>
      </c>
      <c r="Q389" s="36">
        <f>SUMIFS(СВЦЭМ!$K$34:$K$777,СВЦЭМ!$A$34:$A$777,$A389,СВЦЭМ!$B$33:$B$776,Q$366)+'СЕТ СН'!$F$13</f>
        <v>0</v>
      </c>
      <c r="R389" s="36">
        <f>SUMIFS(СВЦЭМ!$K$34:$K$777,СВЦЭМ!$A$34:$A$777,$A389,СВЦЭМ!$B$33:$B$776,R$366)+'СЕТ СН'!$F$13</f>
        <v>0</v>
      </c>
      <c r="S389" s="36">
        <f>SUMIFS(СВЦЭМ!$K$34:$K$777,СВЦЭМ!$A$34:$A$777,$A389,СВЦЭМ!$B$33:$B$776,S$366)+'СЕТ СН'!$F$13</f>
        <v>0</v>
      </c>
      <c r="T389" s="36">
        <f>SUMIFS(СВЦЭМ!$K$34:$K$777,СВЦЭМ!$A$34:$A$777,$A389,СВЦЭМ!$B$33:$B$776,T$366)+'СЕТ СН'!$F$13</f>
        <v>0</v>
      </c>
      <c r="U389" s="36">
        <f>SUMIFS(СВЦЭМ!$K$34:$K$777,СВЦЭМ!$A$34:$A$777,$A389,СВЦЭМ!$B$33:$B$776,U$366)+'СЕТ СН'!$F$13</f>
        <v>0</v>
      </c>
      <c r="V389" s="36">
        <f>SUMIFS(СВЦЭМ!$K$34:$K$777,СВЦЭМ!$A$34:$A$777,$A389,СВЦЭМ!$B$33:$B$776,V$366)+'СЕТ СН'!$F$13</f>
        <v>0</v>
      </c>
      <c r="W389" s="36">
        <f>SUMIFS(СВЦЭМ!$K$34:$K$777,СВЦЭМ!$A$34:$A$777,$A389,СВЦЭМ!$B$33:$B$776,W$366)+'СЕТ СН'!$F$13</f>
        <v>0</v>
      </c>
      <c r="X389" s="36">
        <f>SUMIFS(СВЦЭМ!$K$34:$K$777,СВЦЭМ!$A$34:$A$777,$A389,СВЦЭМ!$B$33:$B$776,X$366)+'СЕТ СН'!$F$13</f>
        <v>0</v>
      </c>
      <c r="Y389" s="36">
        <f>SUMIFS(СВЦЭМ!$K$34:$K$777,СВЦЭМ!$A$34:$A$777,$A389,СВЦЭМ!$B$33:$B$776,Y$366)+'СЕТ СН'!$F$13</f>
        <v>0</v>
      </c>
    </row>
    <row r="390" spans="1:26" ht="15.75" hidden="1" x14ac:dyDescent="0.2">
      <c r="A390" s="35">
        <f t="shared" si="10"/>
        <v>43732</v>
      </c>
      <c r="B390" s="36">
        <f>SUMIFS(СВЦЭМ!$K$34:$K$777,СВЦЭМ!$A$34:$A$777,$A390,СВЦЭМ!$B$33:$B$776,B$366)+'СЕТ СН'!$F$13</f>
        <v>0</v>
      </c>
      <c r="C390" s="36">
        <f>SUMIFS(СВЦЭМ!$K$34:$K$777,СВЦЭМ!$A$34:$A$777,$A390,СВЦЭМ!$B$33:$B$776,C$366)+'СЕТ СН'!$F$13</f>
        <v>0</v>
      </c>
      <c r="D390" s="36">
        <f>SUMIFS(СВЦЭМ!$K$34:$K$777,СВЦЭМ!$A$34:$A$777,$A390,СВЦЭМ!$B$33:$B$776,D$366)+'СЕТ СН'!$F$13</f>
        <v>0</v>
      </c>
      <c r="E390" s="36">
        <f>SUMIFS(СВЦЭМ!$K$34:$K$777,СВЦЭМ!$A$34:$A$777,$A390,СВЦЭМ!$B$33:$B$776,E$366)+'СЕТ СН'!$F$13</f>
        <v>0</v>
      </c>
      <c r="F390" s="36">
        <f>SUMIFS(СВЦЭМ!$K$34:$K$777,СВЦЭМ!$A$34:$A$777,$A390,СВЦЭМ!$B$33:$B$776,F$366)+'СЕТ СН'!$F$13</f>
        <v>0</v>
      </c>
      <c r="G390" s="36">
        <f>SUMIFS(СВЦЭМ!$K$34:$K$777,СВЦЭМ!$A$34:$A$777,$A390,СВЦЭМ!$B$33:$B$776,G$366)+'СЕТ СН'!$F$13</f>
        <v>0</v>
      </c>
      <c r="H390" s="36">
        <f>SUMIFS(СВЦЭМ!$K$34:$K$777,СВЦЭМ!$A$34:$A$777,$A390,СВЦЭМ!$B$33:$B$776,H$366)+'СЕТ СН'!$F$13</f>
        <v>0</v>
      </c>
      <c r="I390" s="36">
        <f>SUMIFS(СВЦЭМ!$K$34:$K$777,СВЦЭМ!$A$34:$A$777,$A390,СВЦЭМ!$B$33:$B$776,I$366)+'СЕТ СН'!$F$13</f>
        <v>0</v>
      </c>
      <c r="J390" s="36">
        <f>SUMIFS(СВЦЭМ!$K$34:$K$777,СВЦЭМ!$A$34:$A$777,$A390,СВЦЭМ!$B$33:$B$776,J$366)+'СЕТ СН'!$F$13</f>
        <v>0</v>
      </c>
      <c r="K390" s="36">
        <f>SUMIFS(СВЦЭМ!$K$34:$K$777,СВЦЭМ!$A$34:$A$777,$A390,СВЦЭМ!$B$33:$B$776,K$366)+'СЕТ СН'!$F$13</f>
        <v>0</v>
      </c>
      <c r="L390" s="36">
        <f>SUMIFS(СВЦЭМ!$K$34:$K$777,СВЦЭМ!$A$34:$A$777,$A390,СВЦЭМ!$B$33:$B$776,L$366)+'СЕТ СН'!$F$13</f>
        <v>0</v>
      </c>
      <c r="M390" s="36">
        <f>SUMIFS(СВЦЭМ!$K$34:$K$777,СВЦЭМ!$A$34:$A$777,$A390,СВЦЭМ!$B$33:$B$776,M$366)+'СЕТ СН'!$F$13</f>
        <v>0</v>
      </c>
      <c r="N390" s="36">
        <f>SUMIFS(СВЦЭМ!$K$34:$K$777,СВЦЭМ!$A$34:$A$777,$A390,СВЦЭМ!$B$33:$B$776,N$366)+'СЕТ СН'!$F$13</f>
        <v>0</v>
      </c>
      <c r="O390" s="36">
        <f>SUMIFS(СВЦЭМ!$K$34:$K$777,СВЦЭМ!$A$34:$A$777,$A390,СВЦЭМ!$B$33:$B$776,O$366)+'СЕТ СН'!$F$13</f>
        <v>0</v>
      </c>
      <c r="P390" s="36">
        <f>SUMIFS(СВЦЭМ!$K$34:$K$777,СВЦЭМ!$A$34:$A$777,$A390,СВЦЭМ!$B$33:$B$776,P$366)+'СЕТ СН'!$F$13</f>
        <v>0</v>
      </c>
      <c r="Q390" s="36">
        <f>SUMIFS(СВЦЭМ!$K$34:$K$777,СВЦЭМ!$A$34:$A$777,$A390,СВЦЭМ!$B$33:$B$776,Q$366)+'СЕТ СН'!$F$13</f>
        <v>0</v>
      </c>
      <c r="R390" s="36">
        <f>SUMIFS(СВЦЭМ!$K$34:$K$777,СВЦЭМ!$A$34:$A$777,$A390,СВЦЭМ!$B$33:$B$776,R$366)+'СЕТ СН'!$F$13</f>
        <v>0</v>
      </c>
      <c r="S390" s="36">
        <f>SUMIFS(СВЦЭМ!$K$34:$K$777,СВЦЭМ!$A$34:$A$777,$A390,СВЦЭМ!$B$33:$B$776,S$366)+'СЕТ СН'!$F$13</f>
        <v>0</v>
      </c>
      <c r="T390" s="36">
        <f>SUMIFS(СВЦЭМ!$K$34:$K$777,СВЦЭМ!$A$34:$A$777,$A390,СВЦЭМ!$B$33:$B$776,T$366)+'СЕТ СН'!$F$13</f>
        <v>0</v>
      </c>
      <c r="U390" s="36">
        <f>SUMIFS(СВЦЭМ!$K$34:$K$777,СВЦЭМ!$A$34:$A$777,$A390,СВЦЭМ!$B$33:$B$776,U$366)+'СЕТ СН'!$F$13</f>
        <v>0</v>
      </c>
      <c r="V390" s="36">
        <f>SUMIFS(СВЦЭМ!$K$34:$K$777,СВЦЭМ!$A$34:$A$777,$A390,СВЦЭМ!$B$33:$B$776,V$366)+'СЕТ СН'!$F$13</f>
        <v>0</v>
      </c>
      <c r="W390" s="36">
        <f>SUMIFS(СВЦЭМ!$K$34:$K$777,СВЦЭМ!$A$34:$A$777,$A390,СВЦЭМ!$B$33:$B$776,W$366)+'СЕТ СН'!$F$13</f>
        <v>0</v>
      </c>
      <c r="X390" s="36">
        <f>SUMIFS(СВЦЭМ!$K$34:$K$777,СВЦЭМ!$A$34:$A$777,$A390,СВЦЭМ!$B$33:$B$776,X$366)+'СЕТ СН'!$F$13</f>
        <v>0</v>
      </c>
      <c r="Y390" s="36">
        <f>SUMIFS(СВЦЭМ!$K$34:$K$777,СВЦЭМ!$A$34:$A$777,$A390,СВЦЭМ!$B$33:$B$776,Y$366)+'СЕТ СН'!$F$13</f>
        <v>0</v>
      </c>
    </row>
    <row r="391" spans="1:26" ht="15.75" hidden="1" x14ac:dyDescent="0.2">
      <c r="A391" s="35">
        <f t="shared" si="10"/>
        <v>43733</v>
      </c>
      <c r="B391" s="36">
        <f>SUMIFS(СВЦЭМ!$K$34:$K$777,СВЦЭМ!$A$34:$A$777,$A391,СВЦЭМ!$B$33:$B$776,B$366)+'СЕТ СН'!$F$13</f>
        <v>0</v>
      </c>
      <c r="C391" s="36">
        <f>SUMIFS(СВЦЭМ!$K$34:$K$777,СВЦЭМ!$A$34:$A$777,$A391,СВЦЭМ!$B$33:$B$776,C$366)+'СЕТ СН'!$F$13</f>
        <v>0</v>
      </c>
      <c r="D391" s="36">
        <f>SUMIFS(СВЦЭМ!$K$34:$K$777,СВЦЭМ!$A$34:$A$777,$A391,СВЦЭМ!$B$33:$B$776,D$366)+'СЕТ СН'!$F$13</f>
        <v>0</v>
      </c>
      <c r="E391" s="36">
        <f>SUMIFS(СВЦЭМ!$K$34:$K$777,СВЦЭМ!$A$34:$A$777,$A391,СВЦЭМ!$B$33:$B$776,E$366)+'СЕТ СН'!$F$13</f>
        <v>0</v>
      </c>
      <c r="F391" s="36">
        <f>SUMIFS(СВЦЭМ!$K$34:$K$777,СВЦЭМ!$A$34:$A$777,$A391,СВЦЭМ!$B$33:$B$776,F$366)+'СЕТ СН'!$F$13</f>
        <v>0</v>
      </c>
      <c r="G391" s="36">
        <f>SUMIFS(СВЦЭМ!$K$34:$K$777,СВЦЭМ!$A$34:$A$777,$A391,СВЦЭМ!$B$33:$B$776,G$366)+'СЕТ СН'!$F$13</f>
        <v>0</v>
      </c>
      <c r="H391" s="36">
        <f>SUMIFS(СВЦЭМ!$K$34:$K$777,СВЦЭМ!$A$34:$A$777,$A391,СВЦЭМ!$B$33:$B$776,H$366)+'СЕТ СН'!$F$13</f>
        <v>0</v>
      </c>
      <c r="I391" s="36">
        <f>SUMIFS(СВЦЭМ!$K$34:$K$777,СВЦЭМ!$A$34:$A$777,$A391,СВЦЭМ!$B$33:$B$776,I$366)+'СЕТ СН'!$F$13</f>
        <v>0</v>
      </c>
      <c r="J391" s="36">
        <f>SUMIFS(СВЦЭМ!$K$34:$K$777,СВЦЭМ!$A$34:$A$777,$A391,СВЦЭМ!$B$33:$B$776,J$366)+'СЕТ СН'!$F$13</f>
        <v>0</v>
      </c>
      <c r="K391" s="36">
        <f>SUMIFS(СВЦЭМ!$K$34:$K$777,СВЦЭМ!$A$34:$A$777,$A391,СВЦЭМ!$B$33:$B$776,K$366)+'СЕТ СН'!$F$13</f>
        <v>0</v>
      </c>
      <c r="L391" s="36">
        <f>SUMIFS(СВЦЭМ!$K$34:$K$777,СВЦЭМ!$A$34:$A$777,$A391,СВЦЭМ!$B$33:$B$776,L$366)+'СЕТ СН'!$F$13</f>
        <v>0</v>
      </c>
      <c r="M391" s="36">
        <f>SUMIFS(СВЦЭМ!$K$34:$K$777,СВЦЭМ!$A$34:$A$777,$A391,СВЦЭМ!$B$33:$B$776,M$366)+'СЕТ СН'!$F$13</f>
        <v>0</v>
      </c>
      <c r="N391" s="36">
        <f>SUMIFS(СВЦЭМ!$K$34:$K$777,СВЦЭМ!$A$34:$A$777,$A391,СВЦЭМ!$B$33:$B$776,N$366)+'СЕТ СН'!$F$13</f>
        <v>0</v>
      </c>
      <c r="O391" s="36">
        <f>SUMIFS(СВЦЭМ!$K$34:$K$777,СВЦЭМ!$A$34:$A$777,$A391,СВЦЭМ!$B$33:$B$776,O$366)+'СЕТ СН'!$F$13</f>
        <v>0</v>
      </c>
      <c r="P391" s="36">
        <f>SUMIFS(СВЦЭМ!$K$34:$K$777,СВЦЭМ!$A$34:$A$777,$A391,СВЦЭМ!$B$33:$B$776,P$366)+'СЕТ СН'!$F$13</f>
        <v>0</v>
      </c>
      <c r="Q391" s="36">
        <f>SUMIFS(СВЦЭМ!$K$34:$K$777,СВЦЭМ!$A$34:$A$777,$A391,СВЦЭМ!$B$33:$B$776,Q$366)+'СЕТ СН'!$F$13</f>
        <v>0</v>
      </c>
      <c r="R391" s="36">
        <f>SUMIFS(СВЦЭМ!$K$34:$K$777,СВЦЭМ!$A$34:$A$777,$A391,СВЦЭМ!$B$33:$B$776,R$366)+'СЕТ СН'!$F$13</f>
        <v>0</v>
      </c>
      <c r="S391" s="36">
        <f>SUMIFS(СВЦЭМ!$K$34:$K$777,СВЦЭМ!$A$34:$A$777,$A391,СВЦЭМ!$B$33:$B$776,S$366)+'СЕТ СН'!$F$13</f>
        <v>0</v>
      </c>
      <c r="T391" s="36">
        <f>SUMIFS(СВЦЭМ!$K$34:$K$777,СВЦЭМ!$A$34:$A$777,$A391,СВЦЭМ!$B$33:$B$776,T$366)+'СЕТ СН'!$F$13</f>
        <v>0</v>
      </c>
      <c r="U391" s="36">
        <f>SUMIFS(СВЦЭМ!$K$34:$K$777,СВЦЭМ!$A$34:$A$777,$A391,СВЦЭМ!$B$33:$B$776,U$366)+'СЕТ СН'!$F$13</f>
        <v>0</v>
      </c>
      <c r="V391" s="36">
        <f>SUMIFS(СВЦЭМ!$K$34:$K$777,СВЦЭМ!$A$34:$A$777,$A391,СВЦЭМ!$B$33:$B$776,V$366)+'СЕТ СН'!$F$13</f>
        <v>0</v>
      </c>
      <c r="W391" s="36">
        <f>SUMIFS(СВЦЭМ!$K$34:$K$777,СВЦЭМ!$A$34:$A$777,$A391,СВЦЭМ!$B$33:$B$776,W$366)+'СЕТ СН'!$F$13</f>
        <v>0</v>
      </c>
      <c r="X391" s="36">
        <f>SUMIFS(СВЦЭМ!$K$34:$K$777,СВЦЭМ!$A$34:$A$777,$A391,СВЦЭМ!$B$33:$B$776,X$366)+'СЕТ СН'!$F$13</f>
        <v>0</v>
      </c>
      <c r="Y391" s="36">
        <f>SUMIFS(СВЦЭМ!$K$34:$K$777,СВЦЭМ!$A$34:$A$777,$A391,СВЦЭМ!$B$33:$B$776,Y$366)+'СЕТ СН'!$F$13</f>
        <v>0</v>
      </c>
    </row>
    <row r="392" spans="1:26" ht="15.75" hidden="1" x14ac:dyDescent="0.2">
      <c r="A392" s="35">
        <f t="shared" si="10"/>
        <v>43734</v>
      </c>
      <c r="B392" s="36">
        <f>SUMIFS(СВЦЭМ!$K$34:$K$777,СВЦЭМ!$A$34:$A$777,$A392,СВЦЭМ!$B$33:$B$776,B$366)+'СЕТ СН'!$F$13</f>
        <v>0</v>
      </c>
      <c r="C392" s="36">
        <f>SUMIFS(СВЦЭМ!$K$34:$K$777,СВЦЭМ!$A$34:$A$777,$A392,СВЦЭМ!$B$33:$B$776,C$366)+'СЕТ СН'!$F$13</f>
        <v>0</v>
      </c>
      <c r="D392" s="36">
        <f>SUMIFS(СВЦЭМ!$K$34:$K$777,СВЦЭМ!$A$34:$A$777,$A392,СВЦЭМ!$B$33:$B$776,D$366)+'СЕТ СН'!$F$13</f>
        <v>0</v>
      </c>
      <c r="E392" s="36">
        <f>SUMIFS(СВЦЭМ!$K$34:$K$777,СВЦЭМ!$A$34:$A$777,$A392,СВЦЭМ!$B$33:$B$776,E$366)+'СЕТ СН'!$F$13</f>
        <v>0</v>
      </c>
      <c r="F392" s="36">
        <f>SUMIFS(СВЦЭМ!$K$34:$K$777,СВЦЭМ!$A$34:$A$777,$A392,СВЦЭМ!$B$33:$B$776,F$366)+'СЕТ СН'!$F$13</f>
        <v>0</v>
      </c>
      <c r="G392" s="36">
        <f>SUMIFS(СВЦЭМ!$K$34:$K$777,СВЦЭМ!$A$34:$A$777,$A392,СВЦЭМ!$B$33:$B$776,G$366)+'СЕТ СН'!$F$13</f>
        <v>0</v>
      </c>
      <c r="H392" s="36">
        <f>SUMIFS(СВЦЭМ!$K$34:$K$777,СВЦЭМ!$A$34:$A$777,$A392,СВЦЭМ!$B$33:$B$776,H$366)+'СЕТ СН'!$F$13</f>
        <v>0</v>
      </c>
      <c r="I392" s="36">
        <f>SUMIFS(СВЦЭМ!$K$34:$K$777,СВЦЭМ!$A$34:$A$777,$A392,СВЦЭМ!$B$33:$B$776,I$366)+'СЕТ СН'!$F$13</f>
        <v>0</v>
      </c>
      <c r="J392" s="36">
        <f>SUMIFS(СВЦЭМ!$K$34:$K$777,СВЦЭМ!$A$34:$A$777,$A392,СВЦЭМ!$B$33:$B$776,J$366)+'СЕТ СН'!$F$13</f>
        <v>0</v>
      </c>
      <c r="K392" s="36">
        <f>SUMIFS(СВЦЭМ!$K$34:$K$777,СВЦЭМ!$A$34:$A$777,$A392,СВЦЭМ!$B$33:$B$776,K$366)+'СЕТ СН'!$F$13</f>
        <v>0</v>
      </c>
      <c r="L392" s="36">
        <f>SUMIFS(СВЦЭМ!$K$34:$K$777,СВЦЭМ!$A$34:$A$777,$A392,СВЦЭМ!$B$33:$B$776,L$366)+'СЕТ СН'!$F$13</f>
        <v>0</v>
      </c>
      <c r="M392" s="36">
        <f>SUMIFS(СВЦЭМ!$K$34:$K$777,СВЦЭМ!$A$34:$A$777,$A392,СВЦЭМ!$B$33:$B$776,M$366)+'СЕТ СН'!$F$13</f>
        <v>0</v>
      </c>
      <c r="N392" s="36">
        <f>SUMIFS(СВЦЭМ!$K$34:$K$777,СВЦЭМ!$A$34:$A$777,$A392,СВЦЭМ!$B$33:$B$776,N$366)+'СЕТ СН'!$F$13</f>
        <v>0</v>
      </c>
      <c r="O392" s="36">
        <f>SUMIFS(СВЦЭМ!$K$34:$K$777,СВЦЭМ!$A$34:$A$777,$A392,СВЦЭМ!$B$33:$B$776,O$366)+'СЕТ СН'!$F$13</f>
        <v>0</v>
      </c>
      <c r="P392" s="36">
        <f>SUMIFS(СВЦЭМ!$K$34:$K$777,СВЦЭМ!$A$34:$A$777,$A392,СВЦЭМ!$B$33:$B$776,P$366)+'СЕТ СН'!$F$13</f>
        <v>0</v>
      </c>
      <c r="Q392" s="36">
        <f>SUMIFS(СВЦЭМ!$K$34:$K$777,СВЦЭМ!$A$34:$A$777,$A392,СВЦЭМ!$B$33:$B$776,Q$366)+'СЕТ СН'!$F$13</f>
        <v>0</v>
      </c>
      <c r="R392" s="36">
        <f>SUMIFS(СВЦЭМ!$K$34:$K$777,СВЦЭМ!$A$34:$A$777,$A392,СВЦЭМ!$B$33:$B$776,R$366)+'СЕТ СН'!$F$13</f>
        <v>0</v>
      </c>
      <c r="S392" s="36">
        <f>SUMIFS(СВЦЭМ!$K$34:$K$777,СВЦЭМ!$A$34:$A$777,$A392,СВЦЭМ!$B$33:$B$776,S$366)+'СЕТ СН'!$F$13</f>
        <v>0</v>
      </c>
      <c r="T392" s="36">
        <f>SUMIFS(СВЦЭМ!$K$34:$K$777,СВЦЭМ!$A$34:$A$777,$A392,СВЦЭМ!$B$33:$B$776,T$366)+'СЕТ СН'!$F$13</f>
        <v>0</v>
      </c>
      <c r="U392" s="36">
        <f>SUMIFS(СВЦЭМ!$K$34:$K$777,СВЦЭМ!$A$34:$A$777,$A392,СВЦЭМ!$B$33:$B$776,U$366)+'СЕТ СН'!$F$13</f>
        <v>0</v>
      </c>
      <c r="V392" s="36">
        <f>SUMIFS(СВЦЭМ!$K$34:$K$777,СВЦЭМ!$A$34:$A$777,$A392,СВЦЭМ!$B$33:$B$776,V$366)+'СЕТ СН'!$F$13</f>
        <v>0</v>
      </c>
      <c r="W392" s="36">
        <f>SUMIFS(СВЦЭМ!$K$34:$K$777,СВЦЭМ!$A$34:$A$777,$A392,СВЦЭМ!$B$33:$B$776,W$366)+'СЕТ СН'!$F$13</f>
        <v>0</v>
      </c>
      <c r="X392" s="36">
        <f>SUMIFS(СВЦЭМ!$K$34:$K$777,СВЦЭМ!$A$34:$A$777,$A392,СВЦЭМ!$B$33:$B$776,X$366)+'СЕТ СН'!$F$13</f>
        <v>0</v>
      </c>
      <c r="Y392" s="36">
        <f>SUMIFS(СВЦЭМ!$K$34:$K$777,СВЦЭМ!$A$34:$A$777,$A392,СВЦЭМ!$B$33:$B$776,Y$366)+'СЕТ СН'!$F$13</f>
        <v>0</v>
      </c>
    </row>
    <row r="393" spans="1:26" ht="15.75" hidden="1" x14ac:dyDescent="0.2">
      <c r="A393" s="35">
        <f t="shared" si="10"/>
        <v>43735</v>
      </c>
      <c r="B393" s="36">
        <f>SUMIFS(СВЦЭМ!$K$34:$K$777,СВЦЭМ!$A$34:$A$777,$A393,СВЦЭМ!$B$33:$B$776,B$366)+'СЕТ СН'!$F$13</f>
        <v>0</v>
      </c>
      <c r="C393" s="36">
        <f>SUMIFS(СВЦЭМ!$K$34:$K$777,СВЦЭМ!$A$34:$A$777,$A393,СВЦЭМ!$B$33:$B$776,C$366)+'СЕТ СН'!$F$13</f>
        <v>0</v>
      </c>
      <c r="D393" s="36">
        <f>SUMIFS(СВЦЭМ!$K$34:$K$777,СВЦЭМ!$A$34:$A$777,$A393,СВЦЭМ!$B$33:$B$776,D$366)+'СЕТ СН'!$F$13</f>
        <v>0</v>
      </c>
      <c r="E393" s="36">
        <f>SUMIFS(СВЦЭМ!$K$34:$K$777,СВЦЭМ!$A$34:$A$777,$A393,СВЦЭМ!$B$33:$B$776,E$366)+'СЕТ СН'!$F$13</f>
        <v>0</v>
      </c>
      <c r="F393" s="36">
        <f>SUMIFS(СВЦЭМ!$K$34:$K$777,СВЦЭМ!$A$34:$A$777,$A393,СВЦЭМ!$B$33:$B$776,F$366)+'СЕТ СН'!$F$13</f>
        <v>0</v>
      </c>
      <c r="G393" s="36">
        <f>SUMIFS(СВЦЭМ!$K$34:$K$777,СВЦЭМ!$A$34:$A$777,$A393,СВЦЭМ!$B$33:$B$776,G$366)+'СЕТ СН'!$F$13</f>
        <v>0</v>
      </c>
      <c r="H393" s="36">
        <f>SUMIFS(СВЦЭМ!$K$34:$K$777,СВЦЭМ!$A$34:$A$777,$A393,СВЦЭМ!$B$33:$B$776,H$366)+'СЕТ СН'!$F$13</f>
        <v>0</v>
      </c>
      <c r="I393" s="36">
        <f>SUMIFS(СВЦЭМ!$K$34:$K$777,СВЦЭМ!$A$34:$A$777,$A393,СВЦЭМ!$B$33:$B$776,I$366)+'СЕТ СН'!$F$13</f>
        <v>0</v>
      </c>
      <c r="J393" s="36">
        <f>SUMIFS(СВЦЭМ!$K$34:$K$777,СВЦЭМ!$A$34:$A$777,$A393,СВЦЭМ!$B$33:$B$776,J$366)+'СЕТ СН'!$F$13</f>
        <v>0</v>
      </c>
      <c r="K393" s="36">
        <f>SUMIFS(СВЦЭМ!$K$34:$K$777,СВЦЭМ!$A$34:$A$777,$A393,СВЦЭМ!$B$33:$B$776,K$366)+'СЕТ СН'!$F$13</f>
        <v>0</v>
      </c>
      <c r="L393" s="36">
        <f>SUMIFS(СВЦЭМ!$K$34:$K$777,СВЦЭМ!$A$34:$A$777,$A393,СВЦЭМ!$B$33:$B$776,L$366)+'СЕТ СН'!$F$13</f>
        <v>0</v>
      </c>
      <c r="M393" s="36">
        <f>SUMIFS(СВЦЭМ!$K$34:$K$777,СВЦЭМ!$A$34:$A$777,$A393,СВЦЭМ!$B$33:$B$776,M$366)+'СЕТ СН'!$F$13</f>
        <v>0</v>
      </c>
      <c r="N393" s="36">
        <f>SUMIFS(СВЦЭМ!$K$34:$K$777,СВЦЭМ!$A$34:$A$777,$A393,СВЦЭМ!$B$33:$B$776,N$366)+'СЕТ СН'!$F$13</f>
        <v>0</v>
      </c>
      <c r="O393" s="36">
        <f>SUMIFS(СВЦЭМ!$K$34:$K$777,СВЦЭМ!$A$34:$A$777,$A393,СВЦЭМ!$B$33:$B$776,O$366)+'СЕТ СН'!$F$13</f>
        <v>0</v>
      </c>
      <c r="P393" s="36">
        <f>SUMIFS(СВЦЭМ!$K$34:$K$777,СВЦЭМ!$A$34:$A$777,$A393,СВЦЭМ!$B$33:$B$776,P$366)+'СЕТ СН'!$F$13</f>
        <v>0</v>
      </c>
      <c r="Q393" s="36">
        <f>SUMIFS(СВЦЭМ!$K$34:$K$777,СВЦЭМ!$A$34:$A$777,$A393,СВЦЭМ!$B$33:$B$776,Q$366)+'СЕТ СН'!$F$13</f>
        <v>0</v>
      </c>
      <c r="R393" s="36">
        <f>SUMIFS(СВЦЭМ!$K$34:$K$777,СВЦЭМ!$A$34:$A$777,$A393,СВЦЭМ!$B$33:$B$776,R$366)+'СЕТ СН'!$F$13</f>
        <v>0</v>
      </c>
      <c r="S393" s="36">
        <f>SUMIFS(СВЦЭМ!$K$34:$K$777,СВЦЭМ!$A$34:$A$777,$A393,СВЦЭМ!$B$33:$B$776,S$366)+'СЕТ СН'!$F$13</f>
        <v>0</v>
      </c>
      <c r="T393" s="36">
        <f>SUMIFS(СВЦЭМ!$K$34:$K$777,СВЦЭМ!$A$34:$A$777,$A393,СВЦЭМ!$B$33:$B$776,T$366)+'СЕТ СН'!$F$13</f>
        <v>0</v>
      </c>
      <c r="U393" s="36">
        <f>SUMIFS(СВЦЭМ!$K$34:$K$777,СВЦЭМ!$A$34:$A$777,$A393,СВЦЭМ!$B$33:$B$776,U$366)+'СЕТ СН'!$F$13</f>
        <v>0</v>
      </c>
      <c r="V393" s="36">
        <f>SUMIFS(СВЦЭМ!$K$34:$K$777,СВЦЭМ!$A$34:$A$777,$A393,СВЦЭМ!$B$33:$B$776,V$366)+'СЕТ СН'!$F$13</f>
        <v>0</v>
      </c>
      <c r="W393" s="36">
        <f>SUMIFS(СВЦЭМ!$K$34:$K$777,СВЦЭМ!$A$34:$A$777,$A393,СВЦЭМ!$B$33:$B$776,W$366)+'СЕТ СН'!$F$13</f>
        <v>0</v>
      </c>
      <c r="X393" s="36">
        <f>SUMIFS(СВЦЭМ!$K$34:$K$777,СВЦЭМ!$A$34:$A$777,$A393,СВЦЭМ!$B$33:$B$776,X$366)+'СЕТ СН'!$F$13</f>
        <v>0</v>
      </c>
      <c r="Y393" s="36">
        <f>SUMIFS(СВЦЭМ!$K$34:$K$777,СВЦЭМ!$A$34:$A$777,$A393,СВЦЭМ!$B$33:$B$776,Y$366)+'СЕТ СН'!$F$13</f>
        <v>0</v>
      </c>
    </row>
    <row r="394" spans="1:26" ht="15.75" hidden="1" x14ac:dyDescent="0.2">
      <c r="A394" s="35">
        <f t="shared" si="10"/>
        <v>43736</v>
      </c>
      <c r="B394" s="36">
        <f>SUMIFS(СВЦЭМ!$K$34:$K$777,СВЦЭМ!$A$34:$A$777,$A394,СВЦЭМ!$B$33:$B$776,B$366)+'СЕТ СН'!$F$13</f>
        <v>0</v>
      </c>
      <c r="C394" s="36">
        <f>SUMIFS(СВЦЭМ!$K$34:$K$777,СВЦЭМ!$A$34:$A$777,$A394,СВЦЭМ!$B$33:$B$776,C$366)+'СЕТ СН'!$F$13</f>
        <v>0</v>
      </c>
      <c r="D394" s="36">
        <f>SUMIFS(СВЦЭМ!$K$34:$K$777,СВЦЭМ!$A$34:$A$777,$A394,СВЦЭМ!$B$33:$B$776,D$366)+'СЕТ СН'!$F$13</f>
        <v>0</v>
      </c>
      <c r="E394" s="36">
        <f>SUMIFS(СВЦЭМ!$K$34:$K$777,СВЦЭМ!$A$34:$A$777,$A394,СВЦЭМ!$B$33:$B$776,E$366)+'СЕТ СН'!$F$13</f>
        <v>0</v>
      </c>
      <c r="F394" s="36">
        <f>SUMIFS(СВЦЭМ!$K$34:$K$777,СВЦЭМ!$A$34:$A$777,$A394,СВЦЭМ!$B$33:$B$776,F$366)+'СЕТ СН'!$F$13</f>
        <v>0</v>
      </c>
      <c r="G394" s="36">
        <f>SUMIFS(СВЦЭМ!$K$34:$K$777,СВЦЭМ!$A$34:$A$777,$A394,СВЦЭМ!$B$33:$B$776,G$366)+'СЕТ СН'!$F$13</f>
        <v>0</v>
      </c>
      <c r="H394" s="36">
        <f>SUMIFS(СВЦЭМ!$K$34:$K$777,СВЦЭМ!$A$34:$A$777,$A394,СВЦЭМ!$B$33:$B$776,H$366)+'СЕТ СН'!$F$13</f>
        <v>0</v>
      </c>
      <c r="I394" s="36">
        <f>SUMIFS(СВЦЭМ!$K$34:$K$777,СВЦЭМ!$A$34:$A$777,$A394,СВЦЭМ!$B$33:$B$776,I$366)+'СЕТ СН'!$F$13</f>
        <v>0</v>
      </c>
      <c r="J394" s="36">
        <f>SUMIFS(СВЦЭМ!$K$34:$K$777,СВЦЭМ!$A$34:$A$777,$A394,СВЦЭМ!$B$33:$B$776,J$366)+'СЕТ СН'!$F$13</f>
        <v>0</v>
      </c>
      <c r="K394" s="36">
        <f>SUMIFS(СВЦЭМ!$K$34:$K$777,СВЦЭМ!$A$34:$A$777,$A394,СВЦЭМ!$B$33:$B$776,K$366)+'СЕТ СН'!$F$13</f>
        <v>0</v>
      </c>
      <c r="L394" s="36">
        <f>SUMIFS(СВЦЭМ!$K$34:$K$777,СВЦЭМ!$A$34:$A$777,$A394,СВЦЭМ!$B$33:$B$776,L$366)+'СЕТ СН'!$F$13</f>
        <v>0</v>
      </c>
      <c r="M394" s="36">
        <f>SUMIFS(СВЦЭМ!$K$34:$K$777,СВЦЭМ!$A$34:$A$777,$A394,СВЦЭМ!$B$33:$B$776,M$366)+'СЕТ СН'!$F$13</f>
        <v>0</v>
      </c>
      <c r="N394" s="36">
        <f>SUMIFS(СВЦЭМ!$K$34:$K$777,СВЦЭМ!$A$34:$A$777,$A394,СВЦЭМ!$B$33:$B$776,N$366)+'СЕТ СН'!$F$13</f>
        <v>0</v>
      </c>
      <c r="O394" s="36">
        <f>SUMIFS(СВЦЭМ!$K$34:$K$777,СВЦЭМ!$A$34:$A$777,$A394,СВЦЭМ!$B$33:$B$776,O$366)+'СЕТ СН'!$F$13</f>
        <v>0</v>
      </c>
      <c r="P394" s="36">
        <f>SUMIFS(СВЦЭМ!$K$34:$K$777,СВЦЭМ!$A$34:$A$777,$A394,СВЦЭМ!$B$33:$B$776,P$366)+'СЕТ СН'!$F$13</f>
        <v>0</v>
      </c>
      <c r="Q394" s="36">
        <f>SUMIFS(СВЦЭМ!$K$34:$K$777,СВЦЭМ!$A$34:$A$777,$A394,СВЦЭМ!$B$33:$B$776,Q$366)+'СЕТ СН'!$F$13</f>
        <v>0</v>
      </c>
      <c r="R394" s="36">
        <f>SUMIFS(СВЦЭМ!$K$34:$K$777,СВЦЭМ!$A$34:$A$777,$A394,СВЦЭМ!$B$33:$B$776,R$366)+'СЕТ СН'!$F$13</f>
        <v>0</v>
      </c>
      <c r="S394" s="36">
        <f>SUMIFS(СВЦЭМ!$K$34:$K$777,СВЦЭМ!$A$34:$A$777,$A394,СВЦЭМ!$B$33:$B$776,S$366)+'СЕТ СН'!$F$13</f>
        <v>0</v>
      </c>
      <c r="T394" s="36">
        <f>SUMIFS(СВЦЭМ!$K$34:$K$777,СВЦЭМ!$A$34:$A$777,$A394,СВЦЭМ!$B$33:$B$776,T$366)+'СЕТ СН'!$F$13</f>
        <v>0</v>
      </c>
      <c r="U394" s="36">
        <f>SUMIFS(СВЦЭМ!$K$34:$K$777,СВЦЭМ!$A$34:$A$777,$A394,СВЦЭМ!$B$33:$B$776,U$366)+'СЕТ СН'!$F$13</f>
        <v>0</v>
      </c>
      <c r="V394" s="36">
        <f>SUMIFS(СВЦЭМ!$K$34:$K$777,СВЦЭМ!$A$34:$A$777,$A394,СВЦЭМ!$B$33:$B$776,V$366)+'СЕТ СН'!$F$13</f>
        <v>0</v>
      </c>
      <c r="W394" s="36">
        <f>SUMIFS(СВЦЭМ!$K$34:$K$777,СВЦЭМ!$A$34:$A$777,$A394,СВЦЭМ!$B$33:$B$776,W$366)+'СЕТ СН'!$F$13</f>
        <v>0</v>
      </c>
      <c r="X394" s="36">
        <f>SUMIFS(СВЦЭМ!$K$34:$K$777,СВЦЭМ!$A$34:$A$777,$A394,СВЦЭМ!$B$33:$B$776,X$366)+'СЕТ СН'!$F$13</f>
        <v>0</v>
      </c>
      <c r="Y394" s="36">
        <f>SUMIFS(СВЦЭМ!$K$34:$K$777,СВЦЭМ!$A$34:$A$777,$A394,СВЦЭМ!$B$33:$B$776,Y$366)+'СЕТ СН'!$F$13</f>
        <v>0</v>
      </c>
    </row>
    <row r="395" spans="1:26" ht="15.75" hidden="1" x14ac:dyDescent="0.2">
      <c r="A395" s="35">
        <f t="shared" si="10"/>
        <v>43737</v>
      </c>
      <c r="B395" s="36">
        <f>SUMIFS(СВЦЭМ!$K$34:$K$777,СВЦЭМ!$A$34:$A$777,$A395,СВЦЭМ!$B$33:$B$776,B$366)+'СЕТ СН'!$F$13</f>
        <v>0</v>
      </c>
      <c r="C395" s="36">
        <f>SUMIFS(СВЦЭМ!$K$34:$K$777,СВЦЭМ!$A$34:$A$777,$A395,СВЦЭМ!$B$33:$B$776,C$366)+'СЕТ СН'!$F$13</f>
        <v>0</v>
      </c>
      <c r="D395" s="36">
        <f>SUMIFS(СВЦЭМ!$K$34:$K$777,СВЦЭМ!$A$34:$A$777,$A395,СВЦЭМ!$B$33:$B$776,D$366)+'СЕТ СН'!$F$13</f>
        <v>0</v>
      </c>
      <c r="E395" s="36">
        <f>SUMIFS(СВЦЭМ!$K$34:$K$777,СВЦЭМ!$A$34:$A$777,$A395,СВЦЭМ!$B$33:$B$776,E$366)+'СЕТ СН'!$F$13</f>
        <v>0</v>
      </c>
      <c r="F395" s="36">
        <f>SUMIFS(СВЦЭМ!$K$34:$K$777,СВЦЭМ!$A$34:$A$777,$A395,СВЦЭМ!$B$33:$B$776,F$366)+'СЕТ СН'!$F$13</f>
        <v>0</v>
      </c>
      <c r="G395" s="36">
        <f>SUMIFS(СВЦЭМ!$K$34:$K$777,СВЦЭМ!$A$34:$A$777,$A395,СВЦЭМ!$B$33:$B$776,G$366)+'СЕТ СН'!$F$13</f>
        <v>0</v>
      </c>
      <c r="H395" s="36">
        <f>SUMIFS(СВЦЭМ!$K$34:$K$777,СВЦЭМ!$A$34:$A$777,$A395,СВЦЭМ!$B$33:$B$776,H$366)+'СЕТ СН'!$F$13</f>
        <v>0</v>
      </c>
      <c r="I395" s="36">
        <f>SUMIFS(СВЦЭМ!$K$34:$K$777,СВЦЭМ!$A$34:$A$777,$A395,СВЦЭМ!$B$33:$B$776,I$366)+'СЕТ СН'!$F$13</f>
        <v>0</v>
      </c>
      <c r="J395" s="36">
        <f>SUMIFS(СВЦЭМ!$K$34:$K$777,СВЦЭМ!$A$34:$A$777,$A395,СВЦЭМ!$B$33:$B$776,J$366)+'СЕТ СН'!$F$13</f>
        <v>0</v>
      </c>
      <c r="K395" s="36">
        <f>SUMIFS(СВЦЭМ!$K$34:$K$777,СВЦЭМ!$A$34:$A$777,$A395,СВЦЭМ!$B$33:$B$776,K$366)+'СЕТ СН'!$F$13</f>
        <v>0</v>
      </c>
      <c r="L395" s="36">
        <f>SUMIFS(СВЦЭМ!$K$34:$K$777,СВЦЭМ!$A$34:$A$777,$A395,СВЦЭМ!$B$33:$B$776,L$366)+'СЕТ СН'!$F$13</f>
        <v>0</v>
      </c>
      <c r="M395" s="36">
        <f>SUMIFS(СВЦЭМ!$K$34:$K$777,СВЦЭМ!$A$34:$A$777,$A395,СВЦЭМ!$B$33:$B$776,M$366)+'СЕТ СН'!$F$13</f>
        <v>0</v>
      </c>
      <c r="N395" s="36">
        <f>SUMIFS(СВЦЭМ!$K$34:$K$777,СВЦЭМ!$A$34:$A$777,$A395,СВЦЭМ!$B$33:$B$776,N$366)+'СЕТ СН'!$F$13</f>
        <v>0</v>
      </c>
      <c r="O395" s="36">
        <f>SUMIFS(СВЦЭМ!$K$34:$K$777,СВЦЭМ!$A$34:$A$777,$A395,СВЦЭМ!$B$33:$B$776,O$366)+'СЕТ СН'!$F$13</f>
        <v>0</v>
      </c>
      <c r="P395" s="36">
        <f>SUMIFS(СВЦЭМ!$K$34:$K$777,СВЦЭМ!$A$34:$A$777,$A395,СВЦЭМ!$B$33:$B$776,P$366)+'СЕТ СН'!$F$13</f>
        <v>0</v>
      </c>
      <c r="Q395" s="36">
        <f>SUMIFS(СВЦЭМ!$K$34:$K$777,СВЦЭМ!$A$34:$A$777,$A395,СВЦЭМ!$B$33:$B$776,Q$366)+'СЕТ СН'!$F$13</f>
        <v>0</v>
      </c>
      <c r="R395" s="36">
        <f>SUMIFS(СВЦЭМ!$K$34:$K$777,СВЦЭМ!$A$34:$A$777,$A395,СВЦЭМ!$B$33:$B$776,R$366)+'СЕТ СН'!$F$13</f>
        <v>0</v>
      </c>
      <c r="S395" s="36">
        <f>SUMIFS(СВЦЭМ!$K$34:$K$777,СВЦЭМ!$A$34:$A$777,$A395,СВЦЭМ!$B$33:$B$776,S$366)+'СЕТ СН'!$F$13</f>
        <v>0</v>
      </c>
      <c r="T395" s="36">
        <f>SUMIFS(СВЦЭМ!$K$34:$K$777,СВЦЭМ!$A$34:$A$777,$A395,СВЦЭМ!$B$33:$B$776,T$366)+'СЕТ СН'!$F$13</f>
        <v>0</v>
      </c>
      <c r="U395" s="36">
        <f>SUMIFS(СВЦЭМ!$K$34:$K$777,СВЦЭМ!$A$34:$A$777,$A395,СВЦЭМ!$B$33:$B$776,U$366)+'СЕТ СН'!$F$13</f>
        <v>0</v>
      </c>
      <c r="V395" s="36">
        <f>SUMIFS(СВЦЭМ!$K$34:$K$777,СВЦЭМ!$A$34:$A$777,$A395,СВЦЭМ!$B$33:$B$776,V$366)+'СЕТ СН'!$F$13</f>
        <v>0</v>
      </c>
      <c r="W395" s="36">
        <f>SUMIFS(СВЦЭМ!$K$34:$K$777,СВЦЭМ!$A$34:$A$777,$A395,СВЦЭМ!$B$33:$B$776,W$366)+'СЕТ СН'!$F$13</f>
        <v>0</v>
      </c>
      <c r="X395" s="36">
        <f>SUMIFS(СВЦЭМ!$K$34:$K$777,СВЦЭМ!$A$34:$A$777,$A395,СВЦЭМ!$B$33:$B$776,X$366)+'СЕТ СН'!$F$13</f>
        <v>0</v>
      </c>
      <c r="Y395" s="36">
        <f>SUMIFS(СВЦЭМ!$K$34:$K$777,СВЦЭМ!$A$34:$A$777,$A395,СВЦЭМ!$B$33:$B$776,Y$366)+'СЕТ СН'!$F$13</f>
        <v>0</v>
      </c>
    </row>
    <row r="396" spans="1:26" ht="15.75" hidden="1" x14ac:dyDescent="0.2">
      <c r="A396" s="35">
        <f t="shared" si="10"/>
        <v>43738</v>
      </c>
      <c r="B396" s="36">
        <f>SUMIFS(СВЦЭМ!$K$34:$K$777,СВЦЭМ!$A$34:$A$777,$A396,СВЦЭМ!$B$33:$B$776,B$366)+'СЕТ СН'!$F$13</f>
        <v>0</v>
      </c>
      <c r="C396" s="36">
        <f>SUMIFS(СВЦЭМ!$K$34:$K$777,СВЦЭМ!$A$34:$A$777,$A396,СВЦЭМ!$B$33:$B$776,C$366)+'СЕТ СН'!$F$13</f>
        <v>0</v>
      </c>
      <c r="D396" s="36">
        <f>SUMIFS(СВЦЭМ!$K$34:$K$777,СВЦЭМ!$A$34:$A$777,$A396,СВЦЭМ!$B$33:$B$776,D$366)+'СЕТ СН'!$F$13</f>
        <v>0</v>
      </c>
      <c r="E396" s="36">
        <f>SUMIFS(СВЦЭМ!$K$34:$K$777,СВЦЭМ!$A$34:$A$777,$A396,СВЦЭМ!$B$33:$B$776,E$366)+'СЕТ СН'!$F$13</f>
        <v>0</v>
      </c>
      <c r="F396" s="36">
        <f>SUMIFS(СВЦЭМ!$K$34:$K$777,СВЦЭМ!$A$34:$A$777,$A396,СВЦЭМ!$B$33:$B$776,F$366)+'СЕТ СН'!$F$13</f>
        <v>0</v>
      </c>
      <c r="G396" s="36">
        <f>SUMIFS(СВЦЭМ!$K$34:$K$777,СВЦЭМ!$A$34:$A$777,$A396,СВЦЭМ!$B$33:$B$776,G$366)+'СЕТ СН'!$F$13</f>
        <v>0</v>
      </c>
      <c r="H396" s="36">
        <f>SUMIFS(СВЦЭМ!$K$34:$K$777,СВЦЭМ!$A$34:$A$777,$A396,СВЦЭМ!$B$33:$B$776,H$366)+'СЕТ СН'!$F$13</f>
        <v>0</v>
      </c>
      <c r="I396" s="36">
        <f>SUMIFS(СВЦЭМ!$K$34:$K$777,СВЦЭМ!$A$34:$A$777,$A396,СВЦЭМ!$B$33:$B$776,I$366)+'СЕТ СН'!$F$13</f>
        <v>0</v>
      </c>
      <c r="J396" s="36">
        <f>SUMIFS(СВЦЭМ!$K$34:$K$777,СВЦЭМ!$A$34:$A$777,$A396,СВЦЭМ!$B$33:$B$776,J$366)+'СЕТ СН'!$F$13</f>
        <v>0</v>
      </c>
      <c r="K396" s="36">
        <f>SUMIFS(СВЦЭМ!$K$34:$K$777,СВЦЭМ!$A$34:$A$777,$A396,СВЦЭМ!$B$33:$B$776,K$366)+'СЕТ СН'!$F$13</f>
        <v>0</v>
      </c>
      <c r="L396" s="36">
        <f>SUMIFS(СВЦЭМ!$K$34:$K$777,СВЦЭМ!$A$34:$A$777,$A396,СВЦЭМ!$B$33:$B$776,L$366)+'СЕТ СН'!$F$13</f>
        <v>0</v>
      </c>
      <c r="M396" s="36">
        <f>SUMIFS(СВЦЭМ!$K$34:$K$777,СВЦЭМ!$A$34:$A$777,$A396,СВЦЭМ!$B$33:$B$776,M$366)+'СЕТ СН'!$F$13</f>
        <v>0</v>
      </c>
      <c r="N396" s="36">
        <f>SUMIFS(СВЦЭМ!$K$34:$K$777,СВЦЭМ!$A$34:$A$777,$A396,СВЦЭМ!$B$33:$B$776,N$366)+'СЕТ СН'!$F$13</f>
        <v>0</v>
      </c>
      <c r="O396" s="36">
        <f>SUMIFS(СВЦЭМ!$K$34:$K$777,СВЦЭМ!$A$34:$A$777,$A396,СВЦЭМ!$B$33:$B$776,O$366)+'СЕТ СН'!$F$13</f>
        <v>0</v>
      </c>
      <c r="P396" s="36">
        <f>SUMIFS(СВЦЭМ!$K$34:$K$777,СВЦЭМ!$A$34:$A$777,$A396,СВЦЭМ!$B$33:$B$776,P$366)+'СЕТ СН'!$F$13</f>
        <v>0</v>
      </c>
      <c r="Q396" s="36">
        <f>SUMIFS(СВЦЭМ!$K$34:$K$777,СВЦЭМ!$A$34:$A$777,$A396,СВЦЭМ!$B$33:$B$776,Q$366)+'СЕТ СН'!$F$13</f>
        <v>0</v>
      </c>
      <c r="R396" s="36">
        <f>SUMIFS(СВЦЭМ!$K$34:$K$777,СВЦЭМ!$A$34:$A$777,$A396,СВЦЭМ!$B$33:$B$776,R$366)+'СЕТ СН'!$F$13</f>
        <v>0</v>
      </c>
      <c r="S396" s="36">
        <f>SUMIFS(СВЦЭМ!$K$34:$K$777,СВЦЭМ!$A$34:$A$777,$A396,СВЦЭМ!$B$33:$B$776,S$366)+'СЕТ СН'!$F$13</f>
        <v>0</v>
      </c>
      <c r="T396" s="36">
        <f>SUMIFS(СВЦЭМ!$K$34:$K$777,СВЦЭМ!$A$34:$A$777,$A396,СВЦЭМ!$B$33:$B$776,T$366)+'СЕТ СН'!$F$13</f>
        <v>0</v>
      </c>
      <c r="U396" s="36">
        <f>SUMIFS(СВЦЭМ!$K$34:$K$777,СВЦЭМ!$A$34:$A$777,$A396,СВЦЭМ!$B$33:$B$776,U$366)+'СЕТ СН'!$F$13</f>
        <v>0</v>
      </c>
      <c r="V396" s="36">
        <f>SUMIFS(СВЦЭМ!$K$34:$K$777,СВЦЭМ!$A$34:$A$777,$A396,СВЦЭМ!$B$33:$B$776,V$366)+'СЕТ СН'!$F$13</f>
        <v>0</v>
      </c>
      <c r="W396" s="36">
        <f>SUMIFS(СВЦЭМ!$K$34:$K$777,СВЦЭМ!$A$34:$A$777,$A396,СВЦЭМ!$B$33:$B$776,W$366)+'СЕТ СН'!$F$13</f>
        <v>0</v>
      </c>
      <c r="X396" s="36">
        <f>SUMIFS(СВЦЭМ!$K$34:$K$777,СВЦЭМ!$A$34:$A$777,$A396,СВЦЭМ!$B$33:$B$776,X$366)+'СЕТ СН'!$F$13</f>
        <v>0</v>
      </c>
      <c r="Y396" s="36">
        <f>SUMIFS(СВЦЭМ!$K$34:$K$777,СВЦЭМ!$A$34:$A$777,$A396,СВЦЭМ!$B$33:$B$776,Y$366)+'СЕТ СН'!$F$13</f>
        <v>0</v>
      </c>
    </row>
    <row r="397" spans="1:26" ht="15.75" hidden="1" x14ac:dyDescent="0.2">
      <c r="A397" s="35">
        <f t="shared" si="10"/>
        <v>43739</v>
      </c>
      <c r="B397" s="36">
        <f>SUMIFS(СВЦЭМ!$K$34:$K$777,СВЦЭМ!$A$34:$A$777,$A397,СВЦЭМ!$B$33:$B$776,B$366)+'СЕТ СН'!$F$13</f>
        <v>0</v>
      </c>
      <c r="C397" s="36">
        <f>SUMIFS(СВЦЭМ!$K$34:$K$777,СВЦЭМ!$A$34:$A$777,$A397,СВЦЭМ!$B$33:$B$776,C$366)+'СЕТ СН'!$F$13</f>
        <v>0</v>
      </c>
      <c r="D397" s="36">
        <f>SUMIFS(СВЦЭМ!$K$34:$K$777,СВЦЭМ!$A$34:$A$777,$A397,СВЦЭМ!$B$33:$B$776,D$366)+'СЕТ СН'!$F$13</f>
        <v>0</v>
      </c>
      <c r="E397" s="36">
        <f>SUMIFS(СВЦЭМ!$K$34:$K$777,СВЦЭМ!$A$34:$A$777,$A397,СВЦЭМ!$B$33:$B$776,E$366)+'СЕТ СН'!$F$13</f>
        <v>0</v>
      </c>
      <c r="F397" s="36">
        <f>SUMIFS(СВЦЭМ!$K$34:$K$777,СВЦЭМ!$A$34:$A$777,$A397,СВЦЭМ!$B$33:$B$776,F$366)+'СЕТ СН'!$F$13</f>
        <v>0</v>
      </c>
      <c r="G397" s="36">
        <f>SUMIFS(СВЦЭМ!$K$34:$K$777,СВЦЭМ!$A$34:$A$777,$A397,СВЦЭМ!$B$33:$B$776,G$366)+'СЕТ СН'!$F$13</f>
        <v>0</v>
      </c>
      <c r="H397" s="36">
        <f>SUMIFS(СВЦЭМ!$K$34:$K$777,СВЦЭМ!$A$34:$A$777,$A397,СВЦЭМ!$B$33:$B$776,H$366)+'СЕТ СН'!$F$13</f>
        <v>0</v>
      </c>
      <c r="I397" s="36">
        <f>SUMIFS(СВЦЭМ!$K$34:$K$777,СВЦЭМ!$A$34:$A$777,$A397,СВЦЭМ!$B$33:$B$776,I$366)+'СЕТ СН'!$F$13</f>
        <v>0</v>
      </c>
      <c r="J397" s="36">
        <f>SUMIFS(СВЦЭМ!$K$34:$K$777,СВЦЭМ!$A$34:$A$777,$A397,СВЦЭМ!$B$33:$B$776,J$366)+'СЕТ СН'!$F$13</f>
        <v>0</v>
      </c>
      <c r="K397" s="36">
        <f>SUMIFS(СВЦЭМ!$K$34:$K$777,СВЦЭМ!$A$34:$A$777,$A397,СВЦЭМ!$B$33:$B$776,K$366)+'СЕТ СН'!$F$13</f>
        <v>0</v>
      </c>
      <c r="L397" s="36">
        <f>SUMIFS(СВЦЭМ!$K$34:$K$777,СВЦЭМ!$A$34:$A$777,$A397,СВЦЭМ!$B$33:$B$776,L$366)+'СЕТ СН'!$F$13</f>
        <v>0</v>
      </c>
      <c r="M397" s="36">
        <f>SUMIFS(СВЦЭМ!$K$34:$K$777,СВЦЭМ!$A$34:$A$777,$A397,СВЦЭМ!$B$33:$B$776,M$366)+'СЕТ СН'!$F$13</f>
        <v>0</v>
      </c>
      <c r="N397" s="36">
        <f>SUMIFS(СВЦЭМ!$K$34:$K$777,СВЦЭМ!$A$34:$A$777,$A397,СВЦЭМ!$B$33:$B$776,N$366)+'СЕТ СН'!$F$13</f>
        <v>0</v>
      </c>
      <c r="O397" s="36">
        <f>SUMIFS(СВЦЭМ!$K$34:$K$777,СВЦЭМ!$A$34:$A$777,$A397,СВЦЭМ!$B$33:$B$776,O$366)+'СЕТ СН'!$F$13</f>
        <v>0</v>
      </c>
      <c r="P397" s="36">
        <f>SUMIFS(СВЦЭМ!$K$34:$K$777,СВЦЭМ!$A$34:$A$777,$A397,СВЦЭМ!$B$33:$B$776,P$366)+'СЕТ СН'!$F$13</f>
        <v>0</v>
      </c>
      <c r="Q397" s="36">
        <f>SUMIFS(СВЦЭМ!$K$34:$K$777,СВЦЭМ!$A$34:$A$777,$A397,СВЦЭМ!$B$33:$B$776,Q$366)+'СЕТ СН'!$F$13</f>
        <v>0</v>
      </c>
      <c r="R397" s="36">
        <f>SUMIFS(СВЦЭМ!$K$34:$K$777,СВЦЭМ!$A$34:$A$777,$A397,СВЦЭМ!$B$33:$B$776,R$366)+'СЕТ СН'!$F$13</f>
        <v>0</v>
      </c>
      <c r="S397" s="36">
        <f>SUMIFS(СВЦЭМ!$K$34:$K$777,СВЦЭМ!$A$34:$A$777,$A397,СВЦЭМ!$B$33:$B$776,S$366)+'СЕТ СН'!$F$13</f>
        <v>0</v>
      </c>
      <c r="T397" s="36">
        <f>SUMIFS(СВЦЭМ!$K$34:$K$777,СВЦЭМ!$A$34:$A$777,$A397,СВЦЭМ!$B$33:$B$776,T$366)+'СЕТ СН'!$F$13</f>
        <v>0</v>
      </c>
      <c r="U397" s="36">
        <f>SUMIFS(СВЦЭМ!$K$34:$K$777,СВЦЭМ!$A$34:$A$777,$A397,СВЦЭМ!$B$33:$B$776,U$366)+'СЕТ СН'!$F$13</f>
        <v>0</v>
      </c>
      <c r="V397" s="36">
        <f>SUMIFS(СВЦЭМ!$K$34:$K$777,СВЦЭМ!$A$34:$A$777,$A397,СВЦЭМ!$B$33:$B$776,V$366)+'СЕТ СН'!$F$13</f>
        <v>0</v>
      </c>
      <c r="W397" s="36">
        <f>SUMIFS(СВЦЭМ!$K$34:$K$777,СВЦЭМ!$A$34:$A$777,$A397,СВЦЭМ!$B$33:$B$776,W$366)+'СЕТ СН'!$F$13</f>
        <v>0</v>
      </c>
      <c r="X397" s="36">
        <f>SUMIFS(СВЦЭМ!$K$34:$K$777,СВЦЭМ!$A$34:$A$777,$A397,СВЦЭМ!$B$33:$B$776,X$366)+'СЕТ СН'!$F$13</f>
        <v>0</v>
      </c>
      <c r="Y397" s="36">
        <f>SUMIFS(СВЦЭМ!$K$34:$K$777,СВЦЭМ!$A$34:$A$777,$A397,СВЦЭМ!$B$33:$B$776,Y$366)+'СЕТ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3" t="s">
        <v>7</v>
      </c>
      <c r="B399" s="126" t="s">
        <v>121</v>
      </c>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8"/>
    </row>
    <row r="400" spans="1:26" ht="12.75" hidden="1" customHeight="1" x14ac:dyDescent="0.2">
      <c r="A400" s="124"/>
      <c r="B400" s="129"/>
      <c r="C400" s="130"/>
      <c r="D400" s="130"/>
      <c r="E400" s="130"/>
      <c r="F400" s="130"/>
      <c r="G400" s="130"/>
      <c r="H400" s="130"/>
      <c r="I400" s="130"/>
      <c r="J400" s="130"/>
      <c r="K400" s="130"/>
      <c r="L400" s="130"/>
      <c r="M400" s="130"/>
      <c r="N400" s="130"/>
      <c r="O400" s="130"/>
      <c r="P400" s="130"/>
      <c r="Q400" s="130"/>
      <c r="R400" s="130"/>
      <c r="S400" s="130"/>
      <c r="T400" s="130"/>
      <c r="U400" s="130"/>
      <c r="V400" s="130"/>
      <c r="W400" s="130"/>
      <c r="X400" s="130"/>
      <c r="Y400" s="131"/>
    </row>
    <row r="401" spans="1:27" s="46" customFormat="1" ht="12.75" hidden="1" customHeight="1" x14ac:dyDescent="0.2">
      <c r="A401" s="12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01.09.2019</v>
      </c>
      <c r="B402" s="36">
        <f>SUMIFS(СВЦЭМ!$L$34:$L$777,СВЦЭМ!$A$34:$A$777,$A402,СВЦЭМ!$B$33:$B$776,B$401)+'СЕТ СН'!$F$13</f>
        <v>0</v>
      </c>
      <c r="C402" s="36">
        <f>SUMIFS(СВЦЭМ!$L$34:$L$777,СВЦЭМ!$A$34:$A$777,$A402,СВЦЭМ!$B$33:$B$776,C$401)+'СЕТ СН'!$F$13</f>
        <v>0</v>
      </c>
      <c r="D402" s="36">
        <f>SUMIFS(СВЦЭМ!$L$34:$L$777,СВЦЭМ!$A$34:$A$777,$A402,СВЦЭМ!$B$33:$B$776,D$401)+'СЕТ СН'!$F$13</f>
        <v>0</v>
      </c>
      <c r="E402" s="36">
        <f>SUMIFS(СВЦЭМ!$L$34:$L$777,СВЦЭМ!$A$34:$A$777,$A402,СВЦЭМ!$B$33:$B$776,E$401)+'СЕТ СН'!$F$13</f>
        <v>0</v>
      </c>
      <c r="F402" s="36">
        <f>SUMIFS(СВЦЭМ!$L$34:$L$777,СВЦЭМ!$A$34:$A$777,$A402,СВЦЭМ!$B$33:$B$776,F$401)+'СЕТ СН'!$F$13</f>
        <v>0</v>
      </c>
      <c r="G402" s="36">
        <f>SUMIFS(СВЦЭМ!$L$34:$L$777,СВЦЭМ!$A$34:$A$777,$A402,СВЦЭМ!$B$33:$B$776,G$401)+'СЕТ СН'!$F$13</f>
        <v>0</v>
      </c>
      <c r="H402" s="36">
        <f>SUMIFS(СВЦЭМ!$L$34:$L$777,СВЦЭМ!$A$34:$A$777,$A402,СВЦЭМ!$B$33:$B$776,H$401)+'СЕТ СН'!$F$13</f>
        <v>0</v>
      </c>
      <c r="I402" s="36">
        <f>SUMIFS(СВЦЭМ!$L$34:$L$777,СВЦЭМ!$A$34:$A$777,$A402,СВЦЭМ!$B$33:$B$776,I$401)+'СЕТ СН'!$F$13</f>
        <v>0</v>
      </c>
      <c r="J402" s="36">
        <f>SUMIFS(СВЦЭМ!$L$34:$L$777,СВЦЭМ!$A$34:$A$777,$A402,СВЦЭМ!$B$33:$B$776,J$401)+'СЕТ СН'!$F$13</f>
        <v>0</v>
      </c>
      <c r="K402" s="36">
        <f>SUMIFS(СВЦЭМ!$L$34:$L$777,СВЦЭМ!$A$34:$A$777,$A402,СВЦЭМ!$B$33:$B$776,K$401)+'СЕТ СН'!$F$13</f>
        <v>0</v>
      </c>
      <c r="L402" s="36">
        <f>SUMIFS(СВЦЭМ!$L$34:$L$777,СВЦЭМ!$A$34:$A$777,$A402,СВЦЭМ!$B$33:$B$776,L$401)+'СЕТ СН'!$F$13</f>
        <v>0</v>
      </c>
      <c r="M402" s="36">
        <f>SUMIFS(СВЦЭМ!$L$34:$L$777,СВЦЭМ!$A$34:$A$777,$A402,СВЦЭМ!$B$33:$B$776,M$401)+'СЕТ СН'!$F$13</f>
        <v>0</v>
      </c>
      <c r="N402" s="36">
        <f>SUMIFS(СВЦЭМ!$L$34:$L$777,СВЦЭМ!$A$34:$A$777,$A402,СВЦЭМ!$B$33:$B$776,N$401)+'СЕТ СН'!$F$13</f>
        <v>0</v>
      </c>
      <c r="O402" s="36">
        <f>SUMIFS(СВЦЭМ!$L$34:$L$777,СВЦЭМ!$A$34:$A$777,$A402,СВЦЭМ!$B$33:$B$776,O$401)+'СЕТ СН'!$F$13</f>
        <v>0</v>
      </c>
      <c r="P402" s="36">
        <f>SUMIFS(СВЦЭМ!$L$34:$L$777,СВЦЭМ!$A$34:$A$777,$A402,СВЦЭМ!$B$33:$B$776,P$401)+'СЕТ СН'!$F$13</f>
        <v>0</v>
      </c>
      <c r="Q402" s="36">
        <f>SUMIFS(СВЦЭМ!$L$34:$L$777,СВЦЭМ!$A$34:$A$777,$A402,СВЦЭМ!$B$33:$B$776,Q$401)+'СЕТ СН'!$F$13</f>
        <v>0</v>
      </c>
      <c r="R402" s="36">
        <f>SUMIFS(СВЦЭМ!$L$34:$L$777,СВЦЭМ!$A$34:$A$777,$A402,СВЦЭМ!$B$33:$B$776,R$401)+'СЕТ СН'!$F$13</f>
        <v>0</v>
      </c>
      <c r="S402" s="36">
        <f>SUMIFS(СВЦЭМ!$L$34:$L$777,СВЦЭМ!$A$34:$A$777,$A402,СВЦЭМ!$B$33:$B$776,S$401)+'СЕТ СН'!$F$13</f>
        <v>0</v>
      </c>
      <c r="T402" s="36">
        <f>SUMIFS(СВЦЭМ!$L$34:$L$777,СВЦЭМ!$A$34:$A$777,$A402,СВЦЭМ!$B$33:$B$776,T$401)+'СЕТ СН'!$F$13</f>
        <v>0</v>
      </c>
      <c r="U402" s="36">
        <f>SUMIFS(СВЦЭМ!$L$34:$L$777,СВЦЭМ!$A$34:$A$777,$A402,СВЦЭМ!$B$33:$B$776,U$401)+'СЕТ СН'!$F$13</f>
        <v>0</v>
      </c>
      <c r="V402" s="36">
        <f>SUMIFS(СВЦЭМ!$L$34:$L$777,СВЦЭМ!$A$34:$A$777,$A402,СВЦЭМ!$B$33:$B$776,V$401)+'СЕТ СН'!$F$13</f>
        <v>0</v>
      </c>
      <c r="W402" s="36">
        <f>SUMIFS(СВЦЭМ!$L$34:$L$777,СВЦЭМ!$A$34:$A$777,$A402,СВЦЭМ!$B$33:$B$776,W$401)+'СЕТ СН'!$F$13</f>
        <v>0</v>
      </c>
      <c r="X402" s="36">
        <f>SUMIFS(СВЦЭМ!$L$34:$L$777,СВЦЭМ!$A$34:$A$777,$A402,СВЦЭМ!$B$33:$B$776,X$401)+'СЕТ СН'!$F$13</f>
        <v>0</v>
      </c>
      <c r="Y402" s="36">
        <f>SUMIFS(СВЦЭМ!$L$34:$L$777,СВЦЭМ!$A$34:$A$777,$A402,СВЦЭМ!$B$33:$B$776,Y$401)+'СЕТ СН'!$F$13</f>
        <v>0</v>
      </c>
      <c r="AA402" s="45"/>
    </row>
    <row r="403" spans="1:27" ht="15.75" hidden="1" x14ac:dyDescent="0.2">
      <c r="A403" s="35">
        <f>A402+1</f>
        <v>43710</v>
      </c>
      <c r="B403" s="36">
        <f>SUMIFS(СВЦЭМ!$L$34:$L$777,СВЦЭМ!$A$34:$A$777,$A403,СВЦЭМ!$B$33:$B$776,B$401)+'СЕТ СН'!$F$13</f>
        <v>0</v>
      </c>
      <c r="C403" s="36">
        <f>SUMIFS(СВЦЭМ!$L$34:$L$777,СВЦЭМ!$A$34:$A$777,$A403,СВЦЭМ!$B$33:$B$776,C$401)+'СЕТ СН'!$F$13</f>
        <v>0</v>
      </c>
      <c r="D403" s="36">
        <f>SUMIFS(СВЦЭМ!$L$34:$L$777,СВЦЭМ!$A$34:$A$777,$A403,СВЦЭМ!$B$33:$B$776,D$401)+'СЕТ СН'!$F$13</f>
        <v>0</v>
      </c>
      <c r="E403" s="36">
        <f>SUMIFS(СВЦЭМ!$L$34:$L$777,СВЦЭМ!$A$34:$A$777,$A403,СВЦЭМ!$B$33:$B$776,E$401)+'СЕТ СН'!$F$13</f>
        <v>0</v>
      </c>
      <c r="F403" s="36">
        <f>SUMIFS(СВЦЭМ!$L$34:$L$777,СВЦЭМ!$A$34:$A$777,$A403,СВЦЭМ!$B$33:$B$776,F$401)+'СЕТ СН'!$F$13</f>
        <v>0</v>
      </c>
      <c r="G403" s="36">
        <f>SUMIFS(СВЦЭМ!$L$34:$L$777,СВЦЭМ!$A$34:$A$777,$A403,СВЦЭМ!$B$33:$B$776,G$401)+'СЕТ СН'!$F$13</f>
        <v>0</v>
      </c>
      <c r="H403" s="36">
        <f>SUMIFS(СВЦЭМ!$L$34:$L$777,СВЦЭМ!$A$34:$A$777,$A403,СВЦЭМ!$B$33:$B$776,H$401)+'СЕТ СН'!$F$13</f>
        <v>0</v>
      </c>
      <c r="I403" s="36">
        <f>SUMIFS(СВЦЭМ!$L$34:$L$777,СВЦЭМ!$A$34:$A$777,$A403,СВЦЭМ!$B$33:$B$776,I$401)+'СЕТ СН'!$F$13</f>
        <v>0</v>
      </c>
      <c r="J403" s="36">
        <f>SUMIFS(СВЦЭМ!$L$34:$L$777,СВЦЭМ!$A$34:$A$777,$A403,СВЦЭМ!$B$33:$B$776,J$401)+'СЕТ СН'!$F$13</f>
        <v>0</v>
      </c>
      <c r="K403" s="36">
        <f>SUMIFS(СВЦЭМ!$L$34:$L$777,СВЦЭМ!$A$34:$A$777,$A403,СВЦЭМ!$B$33:$B$776,K$401)+'СЕТ СН'!$F$13</f>
        <v>0</v>
      </c>
      <c r="L403" s="36">
        <f>SUMIFS(СВЦЭМ!$L$34:$L$777,СВЦЭМ!$A$34:$A$777,$A403,СВЦЭМ!$B$33:$B$776,L$401)+'СЕТ СН'!$F$13</f>
        <v>0</v>
      </c>
      <c r="M403" s="36">
        <f>SUMIFS(СВЦЭМ!$L$34:$L$777,СВЦЭМ!$A$34:$A$777,$A403,СВЦЭМ!$B$33:$B$776,M$401)+'СЕТ СН'!$F$13</f>
        <v>0</v>
      </c>
      <c r="N403" s="36">
        <f>SUMIFS(СВЦЭМ!$L$34:$L$777,СВЦЭМ!$A$34:$A$777,$A403,СВЦЭМ!$B$33:$B$776,N$401)+'СЕТ СН'!$F$13</f>
        <v>0</v>
      </c>
      <c r="O403" s="36">
        <f>SUMIFS(СВЦЭМ!$L$34:$L$777,СВЦЭМ!$A$34:$A$777,$A403,СВЦЭМ!$B$33:$B$776,O$401)+'СЕТ СН'!$F$13</f>
        <v>0</v>
      </c>
      <c r="P403" s="36">
        <f>SUMIFS(СВЦЭМ!$L$34:$L$777,СВЦЭМ!$A$34:$A$777,$A403,СВЦЭМ!$B$33:$B$776,P$401)+'СЕТ СН'!$F$13</f>
        <v>0</v>
      </c>
      <c r="Q403" s="36">
        <f>SUMIFS(СВЦЭМ!$L$34:$L$777,СВЦЭМ!$A$34:$A$777,$A403,СВЦЭМ!$B$33:$B$776,Q$401)+'СЕТ СН'!$F$13</f>
        <v>0</v>
      </c>
      <c r="R403" s="36">
        <f>SUMIFS(СВЦЭМ!$L$34:$L$777,СВЦЭМ!$A$34:$A$777,$A403,СВЦЭМ!$B$33:$B$776,R$401)+'СЕТ СН'!$F$13</f>
        <v>0</v>
      </c>
      <c r="S403" s="36">
        <f>SUMIFS(СВЦЭМ!$L$34:$L$777,СВЦЭМ!$A$34:$A$777,$A403,СВЦЭМ!$B$33:$B$776,S$401)+'СЕТ СН'!$F$13</f>
        <v>0</v>
      </c>
      <c r="T403" s="36">
        <f>SUMIFS(СВЦЭМ!$L$34:$L$777,СВЦЭМ!$A$34:$A$777,$A403,СВЦЭМ!$B$33:$B$776,T$401)+'СЕТ СН'!$F$13</f>
        <v>0</v>
      </c>
      <c r="U403" s="36">
        <f>SUMIFS(СВЦЭМ!$L$34:$L$777,СВЦЭМ!$A$34:$A$777,$A403,СВЦЭМ!$B$33:$B$776,U$401)+'СЕТ СН'!$F$13</f>
        <v>0</v>
      </c>
      <c r="V403" s="36">
        <f>SUMIFS(СВЦЭМ!$L$34:$L$777,СВЦЭМ!$A$34:$A$777,$A403,СВЦЭМ!$B$33:$B$776,V$401)+'СЕТ СН'!$F$13</f>
        <v>0</v>
      </c>
      <c r="W403" s="36">
        <f>SUMIFS(СВЦЭМ!$L$34:$L$777,СВЦЭМ!$A$34:$A$777,$A403,СВЦЭМ!$B$33:$B$776,W$401)+'СЕТ СН'!$F$13</f>
        <v>0</v>
      </c>
      <c r="X403" s="36">
        <f>SUMIFS(СВЦЭМ!$L$34:$L$777,СВЦЭМ!$A$34:$A$777,$A403,СВЦЭМ!$B$33:$B$776,X$401)+'СЕТ СН'!$F$13</f>
        <v>0</v>
      </c>
      <c r="Y403" s="36">
        <f>SUMIFS(СВЦЭМ!$L$34:$L$777,СВЦЭМ!$A$34:$A$777,$A403,СВЦЭМ!$B$33:$B$776,Y$401)+'СЕТ СН'!$F$13</f>
        <v>0</v>
      </c>
    </row>
    <row r="404" spans="1:27" ht="15.75" hidden="1" x14ac:dyDescent="0.2">
      <c r="A404" s="35">
        <f t="shared" ref="A404:A432" si="11">A403+1</f>
        <v>43711</v>
      </c>
      <c r="B404" s="36">
        <f>SUMIFS(СВЦЭМ!$L$34:$L$777,СВЦЭМ!$A$34:$A$777,$A404,СВЦЭМ!$B$33:$B$776,B$401)+'СЕТ СН'!$F$13</f>
        <v>0</v>
      </c>
      <c r="C404" s="36">
        <f>SUMIFS(СВЦЭМ!$L$34:$L$777,СВЦЭМ!$A$34:$A$777,$A404,СВЦЭМ!$B$33:$B$776,C$401)+'СЕТ СН'!$F$13</f>
        <v>0</v>
      </c>
      <c r="D404" s="36">
        <f>SUMIFS(СВЦЭМ!$L$34:$L$777,СВЦЭМ!$A$34:$A$777,$A404,СВЦЭМ!$B$33:$B$776,D$401)+'СЕТ СН'!$F$13</f>
        <v>0</v>
      </c>
      <c r="E404" s="36">
        <f>SUMIFS(СВЦЭМ!$L$34:$L$777,СВЦЭМ!$A$34:$A$777,$A404,СВЦЭМ!$B$33:$B$776,E$401)+'СЕТ СН'!$F$13</f>
        <v>0</v>
      </c>
      <c r="F404" s="36">
        <f>SUMIFS(СВЦЭМ!$L$34:$L$777,СВЦЭМ!$A$34:$A$777,$A404,СВЦЭМ!$B$33:$B$776,F$401)+'СЕТ СН'!$F$13</f>
        <v>0</v>
      </c>
      <c r="G404" s="36">
        <f>SUMIFS(СВЦЭМ!$L$34:$L$777,СВЦЭМ!$A$34:$A$777,$A404,СВЦЭМ!$B$33:$B$776,G$401)+'СЕТ СН'!$F$13</f>
        <v>0</v>
      </c>
      <c r="H404" s="36">
        <f>SUMIFS(СВЦЭМ!$L$34:$L$777,СВЦЭМ!$A$34:$A$777,$A404,СВЦЭМ!$B$33:$B$776,H$401)+'СЕТ СН'!$F$13</f>
        <v>0</v>
      </c>
      <c r="I404" s="36">
        <f>SUMIFS(СВЦЭМ!$L$34:$L$777,СВЦЭМ!$A$34:$A$777,$A404,СВЦЭМ!$B$33:$B$776,I$401)+'СЕТ СН'!$F$13</f>
        <v>0</v>
      </c>
      <c r="J404" s="36">
        <f>SUMIFS(СВЦЭМ!$L$34:$L$777,СВЦЭМ!$A$34:$A$777,$A404,СВЦЭМ!$B$33:$B$776,J$401)+'СЕТ СН'!$F$13</f>
        <v>0</v>
      </c>
      <c r="K404" s="36">
        <f>SUMIFS(СВЦЭМ!$L$34:$L$777,СВЦЭМ!$A$34:$A$777,$A404,СВЦЭМ!$B$33:$B$776,K$401)+'СЕТ СН'!$F$13</f>
        <v>0</v>
      </c>
      <c r="L404" s="36">
        <f>SUMIFS(СВЦЭМ!$L$34:$L$777,СВЦЭМ!$A$34:$A$777,$A404,СВЦЭМ!$B$33:$B$776,L$401)+'СЕТ СН'!$F$13</f>
        <v>0</v>
      </c>
      <c r="M404" s="36">
        <f>SUMIFS(СВЦЭМ!$L$34:$L$777,СВЦЭМ!$A$34:$A$777,$A404,СВЦЭМ!$B$33:$B$776,M$401)+'СЕТ СН'!$F$13</f>
        <v>0</v>
      </c>
      <c r="N404" s="36">
        <f>SUMIFS(СВЦЭМ!$L$34:$L$777,СВЦЭМ!$A$34:$A$777,$A404,СВЦЭМ!$B$33:$B$776,N$401)+'СЕТ СН'!$F$13</f>
        <v>0</v>
      </c>
      <c r="O404" s="36">
        <f>SUMIFS(СВЦЭМ!$L$34:$L$777,СВЦЭМ!$A$34:$A$777,$A404,СВЦЭМ!$B$33:$B$776,O$401)+'СЕТ СН'!$F$13</f>
        <v>0</v>
      </c>
      <c r="P404" s="36">
        <f>SUMIFS(СВЦЭМ!$L$34:$L$777,СВЦЭМ!$A$34:$A$777,$A404,СВЦЭМ!$B$33:$B$776,P$401)+'СЕТ СН'!$F$13</f>
        <v>0</v>
      </c>
      <c r="Q404" s="36">
        <f>SUMIFS(СВЦЭМ!$L$34:$L$777,СВЦЭМ!$A$34:$A$777,$A404,СВЦЭМ!$B$33:$B$776,Q$401)+'СЕТ СН'!$F$13</f>
        <v>0</v>
      </c>
      <c r="R404" s="36">
        <f>SUMIFS(СВЦЭМ!$L$34:$L$777,СВЦЭМ!$A$34:$A$777,$A404,СВЦЭМ!$B$33:$B$776,R$401)+'СЕТ СН'!$F$13</f>
        <v>0</v>
      </c>
      <c r="S404" s="36">
        <f>SUMIFS(СВЦЭМ!$L$34:$L$777,СВЦЭМ!$A$34:$A$777,$A404,СВЦЭМ!$B$33:$B$776,S$401)+'СЕТ СН'!$F$13</f>
        <v>0</v>
      </c>
      <c r="T404" s="36">
        <f>SUMIFS(СВЦЭМ!$L$34:$L$777,СВЦЭМ!$A$34:$A$777,$A404,СВЦЭМ!$B$33:$B$776,T$401)+'СЕТ СН'!$F$13</f>
        <v>0</v>
      </c>
      <c r="U404" s="36">
        <f>SUMIFS(СВЦЭМ!$L$34:$L$777,СВЦЭМ!$A$34:$A$777,$A404,СВЦЭМ!$B$33:$B$776,U$401)+'СЕТ СН'!$F$13</f>
        <v>0</v>
      </c>
      <c r="V404" s="36">
        <f>SUMIFS(СВЦЭМ!$L$34:$L$777,СВЦЭМ!$A$34:$A$777,$A404,СВЦЭМ!$B$33:$B$776,V$401)+'СЕТ СН'!$F$13</f>
        <v>0</v>
      </c>
      <c r="W404" s="36">
        <f>SUMIFS(СВЦЭМ!$L$34:$L$777,СВЦЭМ!$A$34:$A$777,$A404,СВЦЭМ!$B$33:$B$776,W$401)+'СЕТ СН'!$F$13</f>
        <v>0</v>
      </c>
      <c r="X404" s="36">
        <f>SUMIFS(СВЦЭМ!$L$34:$L$777,СВЦЭМ!$A$34:$A$777,$A404,СВЦЭМ!$B$33:$B$776,X$401)+'СЕТ СН'!$F$13</f>
        <v>0</v>
      </c>
      <c r="Y404" s="36">
        <f>SUMIFS(СВЦЭМ!$L$34:$L$777,СВЦЭМ!$A$34:$A$777,$A404,СВЦЭМ!$B$33:$B$776,Y$401)+'СЕТ СН'!$F$13</f>
        <v>0</v>
      </c>
    </row>
    <row r="405" spans="1:27" ht="15.75" hidden="1" x14ac:dyDescent="0.2">
      <c r="A405" s="35">
        <f t="shared" si="11"/>
        <v>43712</v>
      </c>
      <c r="B405" s="36">
        <f>SUMIFS(СВЦЭМ!$L$34:$L$777,СВЦЭМ!$A$34:$A$777,$A405,СВЦЭМ!$B$33:$B$776,B$401)+'СЕТ СН'!$F$13</f>
        <v>0</v>
      </c>
      <c r="C405" s="36">
        <f>SUMIFS(СВЦЭМ!$L$34:$L$777,СВЦЭМ!$A$34:$A$777,$A405,СВЦЭМ!$B$33:$B$776,C$401)+'СЕТ СН'!$F$13</f>
        <v>0</v>
      </c>
      <c r="D405" s="36">
        <f>SUMIFS(СВЦЭМ!$L$34:$L$777,СВЦЭМ!$A$34:$A$777,$A405,СВЦЭМ!$B$33:$B$776,D$401)+'СЕТ СН'!$F$13</f>
        <v>0</v>
      </c>
      <c r="E405" s="36">
        <f>SUMIFS(СВЦЭМ!$L$34:$L$777,СВЦЭМ!$A$34:$A$777,$A405,СВЦЭМ!$B$33:$B$776,E$401)+'СЕТ СН'!$F$13</f>
        <v>0</v>
      </c>
      <c r="F405" s="36">
        <f>SUMIFS(СВЦЭМ!$L$34:$L$777,СВЦЭМ!$A$34:$A$777,$A405,СВЦЭМ!$B$33:$B$776,F$401)+'СЕТ СН'!$F$13</f>
        <v>0</v>
      </c>
      <c r="G405" s="36">
        <f>SUMIFS(СВЦЭМ!$L$34:$L$777,СВЦЭМ!$A$34:$A$777,$A405,СВЦЭМ!$B$33:$B$776,G$401)+'СЕТ СН'!$F$13</f>
        <v>0</v>
      </c>
      <c r="H405" s="36">
        <f>SUMIFS(СВЦЭМ!$L$34:$L$777,СВЦЭМ!$A$34:$A$777,$A405,СВЦЭМ!$B$33:$B$776,H$401)+'СЕТ СН'!$F$13</f>
        <v>0</v>
      </c>
      <c r="I405" s="36">
        <f>SUMIFS(СВЦЭМ!$L$34:$L$777,СВЦЭМ!$A$34:$A$777,$A405,СВЦЭМ!$B$33:$B$776,I$401)+'СЕТ СН'!$F$13</f>
        <v>0</v>
      </c>
      <c r="J405" s="36">
        <f>SUMIFS(СВЦЭМ!$L$34:$L$777,СВЦЭМ!$A$34:$A$777,$A405,СВЦЭМ!$B$33:$B$776,J$401)+'СЕТ СН'!$F$13</f>
        <v>0</v>
      </c>
      <c r="K405" s="36">
        <f>SUMIFS(СВЦЭМ!$L$34:$L$777,СВЦЭМ!$A$34:$A$777,$A405,СВЦЭМ!$B$33:$B$776,K$401)+'СЕТ СН'!$F$13</f>
        <v>0</v>
      </c>
      <c r="L405" s="36">
        <f>SUMIFS(СВЦЭМ!$L$34:$L$777,СВЦЭМ!$A$34:$A$777,$A405,СВЦЭМ!$B$33:$B$776,L$401)+'СЕТ СН'!$F$13</f>
        <v>0</v>
      </c>
      <c r="M405" s="36">
        <f>SUMIFS(СВЦЭМ!$L$34:$L$777,СВЦЭМ!$A$34:$A$777,$A405,СВЦЭМ!$B$33:$B$776,M$401)+'СЕТ СН'!$F$13</f>
        <v>0</v>
      </c>
      <c r="N405" s="36">
        <f>SUMIFS(СВЦЭМ!$L$34:$L$777,СВЦЭМ!$A$34:$A$777,$A405,СВЦЭМ!$B$33:$B$776,N$401)+'СЕТ СН'!$F$13</f>
        <v>0</v>
      </c>
      <c r="O405" s="36">
        <f>SUMIFS(СВЦЭМ!$L$34:$L$777,СВЦЭМ!$A$34:$A$777,$A405,СВЦЭМ!$B$33:$B$776,O$401)+'СЕТ СН'!$F$13</f>
        <v>0</v>
      </c>
      <c r="P405" s="36">
        <f>SUMIFS(СВЦЭМ!$L$34:$L$777,СВЦЭМ!$A$34:$A$777,$A405,СВЦЭМ!$B$33:$B$776,P$401)+'СЕТ СН'!$F$13</f>
        <v>0</v>
      </c>
      <c r="Q405" s="36">
        <f>SUMIFS(СВЦЭМ!$L$34:$L$777,СВЦЭМ!$A$34:$A$777,$A405,СВЦЭМ!$B$33:$B$776,Q$401)+'СЕТ СН'!$F$13</f>
        <v>0</v>
      </c>
      <c r="R405" s="36">
        <f>SUMIFS(СВЦЭМ!$L$34:$L$777,СВЦЭМ!$A$34:$A$777,$A405,СВЦЭМ!$B$33:$B$776,R$401)+'СЕТ СН'!$F$13</f>
        <v>0</v>
      </c>
      <c r="S405" s="36">
        <f>SUMIFS(СВЦЭМ!$L$34:$L$777,СВЦЭМ!$A$34:$A$777,$A405,СВЦЭМ!$B$33:$B$776,S$401)+'СЕТ СН'!$F$13</f>
        <v>0</v>
      </c>
      <c r="T405" s="36">
        <f>SUMIFS(СВЦЭМ!$L$34:$L$777,СВЦЭМ!$A$34:$A$777,$A405,СВЦЭМ!$B$33:$B$776,T$401)+'СЕТ СН'!$F$13</f>
        <v>0</v>
      </c>
      <c r="U405" s="36">
        <f>SUMIFS(СВЦЭМ!$L$34:$L$777,СВЦЭМ!$A$34:$A$777,$A405,СВЦЭМ!$B$33:$B$776,U$401)+'СЕТ СН'!$F$13</f>
        <v>0</v>
      </c>
      <c r="V405" s="36">
        <f>SUMIFS(СВЦЭМ!$L$34:$L$777,СВЦЭМ!$A$34:$A$777,$A405,СВЦЭМ!$B$33:$B$776,V$401)+'СЕТ СН'!$F$13</f>
        <v>0</v>
      </c>
      <c r="W405" s="36">
        <f>SUMIFS(СВЦЭМ!$L$34:$L$777,СВЦЭМ!$A$34:$A$777,$A405,СВЦЭМ!$B$33:$B$776,W$401)+'СЕТ СН'!$F$13</f>
        <v>0</v>
      </c>
      <c r="X405" s="36">
        <f>SUMIFS(СВЦЭМ!$L$34:$L$777,СВЦЭМ!$A$34:$A$777,$A405,СВЦЭМ!$B$33:$B$776,X$401)+'СЕТ СН'!$F$13</f>
        <v>0</v>
      </c>
      <c r="Y405" s="36">
        <f>SUMIFS(СВЦЭМ!$L$34:$L$777,СВЦЭМ!$A$34:$A$777,$A405,СВЦЭМ!$B$33:$B$776,Y$401)+'СЕТ СН'!$F$13</f>
        <v>0</v>
      </c>
    </row>
    <row r="406" spans="1:27" ht="15.75" hidden="1" x14ac:dyDescent="0.2">
      <c r="A406" s="35">
        <f t="shared" si="11"/>
        <v>43713</v>
      </c>
      <c r="B406" s="36">
        <f>SUMIFS(СВЦЭМ!$L$34:$L$777,СВЦЭМ!$A$34:$A$777,$A406,СВЦЭМ!$B$33:$B$776,B$401)+'СЕТ СН'!$F$13</f>
        <v>0</v>
      </c>
      <c r="C406" s="36">
        <f>SUMIFS(СВЦЭМ!$L$34:$L$777,СВЦЭМ!$A$34:$A$777,$A406,СВЦЭМ!$B$33:$B$776,C$401)+'СЕТ СН'!$F$13</f>
        <v>0</v>
      </c>
      <c r="D406" s="36">
        <f>SUMIFS(СВЦЭМ!$L$34:$L$777,СВЦЭМ!$A$34:$A$777,$A406,СВЦЭМ!$B$33:$B$776,D$401)+'СЕТ СН'!$F$13</f>
        <v>0</v>
      </c>
      <c r="E406" s="36">
        <f>SUMIFS(СВЦЭМ!$L$34:$L$777,СВЦЭМ!$A$34:$A$777,$A406,СВЦЭМ!$B$33:$B$776,E$401)+'СЕТ СН'!$F$13</f>
        <v>0</v>
      </c>
      <c r="F406" s="36">
        <f>SUMIFS(СВЦЭМ!$L$34:$L$777,СВЦЭМ!$A$34:$A$777,$A406,СВЦЭМ!$B$33:$B$776,F$401)+'СЕТ СН'!$F$13</f>
        <v>0</v>
      </c>
      <c r="G406" s="36">
        <f>SUMIFS(СВЦЭМ!$L$34:$L$777,СВЦЭМ!$A$34:$A$777,$A406,СВЦЭМ!$B$33:$B$776,G$401)+'СЕТ СН'!$F$13</f>
        <v>0</v>
      </c>
      <c r="H406" s="36">
        <f>SUMIFS(СВЦЭМ!$L$34:$L$777,СВЦЭМ!$A$34:$A$777,$A406,СВЦЭМ!$B$33:$B$776,H$401)+'СЕТ СН'!$F$13</f>
        <v>0</v>
      </c>
      <c r="I406" s="36">
        <f>SUMIFS(СВЦЭМ!$L$34:$L$777,СВЦЭМ!$A$34:$A$777,$A406,СВЦЭМ!$B$33:$B$776,I$401)+'СЕТ СН'!$F$13</f>
        <v>0</v>
      </c>
      <c r="J406" s="36">
        <f>SUMIFS(СВЦЭМ!$L$34:$L$777,СВЦЭМ!$A$34:$A$777,$A406,СВЦЭМ!$B$33:$B$776,J$401)+'СЕТ СН'!$F$13</f>
        <v>0</v>
      </c>
      <c r="K406" s="36">
        <f>SUMIFS(СВЦЭМ!$L$34:$L$777,СВЦЭМ!$A$34:$A$777,$A406,СВЦЭМ!$B$33:$B$776,K$401)+'СЕТ СН'!$F$13</f>
        <v>0</v>
      </c>
      <c r="L406" s="36">
        <f>SUMIFS(СВЦЭМ!$L$34:$L$777,СВЦЭМ!$A$34:$A$777,$A406,СВЦЭМ!$B$33:$B$776,L$401)+'СЕТ СН'!$F$13</f>
        <v>0</v>
      </c>
      <c r="M406" s="36">
        <f>SUMIFS(СВЦЭМ!$L$34:$L$777,СВЦЭМ!$A$34:$A$777,$A406,СВЦЭМ!$B$33:$B$776,M$401)+'СЕТ СН'!$F$13</f>
        <v>0</v>
      </c>
      <c r="N406" s="36">
        <f>SUMIFS(СВЦЭМ!$L$34:$L$777,СВЦЭМ!$A$34:$A$777,$A406,СВЦЭМ!$B$33:$B$776,N$401)+'СЕТ СН'!$F$13</f>
        <v>0</v>
      </c>
      <c r="O406" s="36">
        <f>SUMIFS(СВЦЭМ!$L$34:$L$777,СВЦЭМ!$A$34:$A$777,$A406,СВЦЭМ!$B$33:$B$776,O$401)+'СЕТ СН'!$F$13</f>
        <v>0</v>
      </c>
      <c r="P406" s="36">
        <f>SUMIFS(СВЦЭМ!$L$34:$L$777,СВЦЭМ!$A$34:$A$777,$A406,СВЦЭМ!$B$33:$B$776,P$401)+'СЕТ СН'!$F$13</f>
        <v>0</v>
      </c>
      <c r="Q406" s="36">
        <f>SUMIFS(СВЦЭМ!$L$34:$L$777,СВЦЭМ!$A$34:$A$777,$A406,СВЦЭМ!$B$33:$B$776,Q$401)+'СЕТ СН'!$F$13</f>
        <v>0</v>
      </c>
      <c r="R406" s="36">
        <f>SUMIFS(СВЦЭМ!$L$34:$L$777,СВЦЭМ!$A$34:$A$777,$A406,СВЦЭМ!$B$33:$B$776,R$401)+'СЕТ СН'!$F$13</f>
        <v>0</v>
      </c>
      <c r="S406" s="36">
        <f>SUMIFS(СВЦЭМ!$L$34:$L$777,СВЦЭМ!$A$34:$A$777,$A406,СВЦЭМ!$B$33:$B$776,S$401)+'СЕТ СН'!$F$13</f>
        <v>0</v>
      </c>
      <c r="T406" s="36">
        <f>SUMIFS(СВЦЭМ!$L$34:$L$777,СВЦЭМ!$A$34:$A$777,$A406,СВЦЭМ!$B$33:$B$776,T$401)+'СЕТ СН'!$F$13</f>
        <v>0</v>
      </c>
      <c r="U406" s="36">
        <f>SUMIFS(СВЦЭМ!$L$34:$L$777,СВЦЭМ!$A$34:$A$777,$A406,СВЦЭМ!$B$33:$B$776,U$401)+'СЕТ СН'!$F$13</f>
        <v>0</v>
      </c>
      <c r="V406" s="36">
        <f>SUMIFS(СВЦЭМ!$L$34:$L$777,СВЦЭМ!$A$34:$A$777,$A406,СВЦЭМ!$B$33:$B$776,V$401)+'СЕТ СН'!$F$13</f>
        <v>0</v>
      </c>
      <c r="W406" s="36">
        <f>SUMIFS(СВЦЭМ!$L$34:$L$777,СВЦЭМ!$A$34:$A$777,$A406,СВЦЭМ!$B$33:$B$776,W$401)+'СЕТ СН'!$F$13</f>
        <v>0</v>
      </c>
      <c r="X406" s="36">
        <f>SUMIFS(СВЦЭМ!$L$34:$L$777,СВЦЭМ!$A$34:$A$777,$A406,СВЦЭМ!$B$33:$B$776,X$401)+'СЕТ СН'!$F$13</f>
        <v>0</v>
      </c>
      <c r="Y406" s="36">
        <f>SUMIFS(СВЦЭМ!$L$34:$L$777,СВЦЭМ!$A$34:$A$777,$A406,СВЦЭМ!$B$33:$B$776,Y$401)+'СЕТ СН'!$F$13</f>
        <v>0</v>
      </c>
    </row>
    <row r="407" spans="1:27" ht="15.75" hidden="1" x14ac:dyDescent="0.2">
      <c r="A407" s="35">
        <f t="shared" si="11"/>
        <v>43714</v>
      </c>
      <c r="B407" s="36">
        <f>SUMIFS(СВЦЭМ!$L$34:$L$777,СВЦЭМ!$A$34:$A$777,$A407,СВЦЭМ!$B$33:$B$776,B$401)+'СЕТ СН'!$F$13</f>
        <v>0</v>
      </c>
      <c r="C407" s="36">
        <f>SUMIFS(СВЦЭМ!$L$34:$L$777,СВЦЭМ!$A$34:$A$777,$A407,СВЦЭМ!$B$33:$B$776,C$401)+'СЕТ СН'!$F$13</f>
        <v>0</v>
      </c>
      <c r="D407" s="36">
        <f>SUMIFS(СВЦЭМ!$L$34:$L$777,СВЦЭМ!$A$34:$A$777,$A407,СВЦЭМ!$B$33:$B$776,D$401)+'СЕТ СН'!$F$13</f>
        <v>0</v>
      </c>
      <c r="E407" s="36">
        <f>SUMIFS(СВЦЭМ!$L$34:$L$777,СВЦЭМ!$A$34:$A$777,$A407,СВЦЭМ!$B$33:$B$776,E$401)+'СЕТ СН'!$F$13</f>
        <v>0</v>
      </c>
      <c r="F407" s="36">
        <f>SUMIFS(СВЦЭМ!$L$34:$L$777,СВЦЭМ!$A$34:$A$777,$A407,СВЦЭМ!$B$33:$B$776,F$401)+'СЕТ СН'!$F$13</f>
        <v>0</v>
      </c>
      <c r="G407" s="36">
        <f>SUMIFS(СВЦЭМ!$L$34:$L$777,СВЦЭМ!$A$34:$A$777,$A407,СВЦЭМ!$B$33:$B$776,G$401)+'СЕТ СН'!$F$13</f>
        <v>0</v>
      </c>
      <c r="H407" s="36">
        <f>SUMIFS(СВЦЭМ!$L$34:$L$777,СВЦЭМ!$A$34:$A$777,$A407,СВЦЭМ!$B$33:$B$776,H$401)+'СЕТ СН'!$F$13</f>
        <v>0</v>
      </c>
      <c r="I407" s="36">
        <f>SUMIFS(СВЦЭМ!$L$34:$L$777,СВЦЭМ!$A$34:$A$777,$A407,СВЦЭМ!$B$33:$B$776,I$401)+'СЕТ СН'!$F$13</f>
        <v>0</v>
      </c>
      <c r="J407" s="36">
        <f>SUMIFS(СВЦЭМ!$L$34:$L$777,СВЦЭМ!$A$34:$A$777,$A407,СВЦЭМ!$B$33:$B$776,J$401)+'СЕТ СН'!$F$13</f>
        <v>0</v>
      </c>
      <c r="K407" s="36">
        <f>SUMIFS(СВЦЭМ!$L$34:$L$777,СВЦЭМ!$A$34:$A$777,$A407,СВЦЭМ!$B$33:$B$776,K$401)+'СЕТ СН'!$F$13</f>
        <v>0</v>
      </c>
      <c r="L407" s="36">
        <f>SUMIFS(СВЦЭМ!$L$34:$L$777,СВЦЭМ!$A$34:$A$777,$A407,СВЦЭМ!$B$33:$B$776,L$401)+'СЕТ СН'!$F$13</f>
        <v>0</v>
      </c>
      <c r="M407" s="36">
        <f>SUMIFS(СВЦЭМ!$L$34:$L$777,СВЦЭМ!$A$34:$A$777,$A407,СВЦЭМ!$B$33:$B$776,M$401)+'СЕТ СН'!$F$13</f>
        <v>0</v>
      </c>
      <c r="N407" s="36">
        <f>SUMIFS(СВЦЭМ!$L$34:$L$777,СВЦЭМ!$A$34:$A$777,$A407,СВЦЭМ!$B$33:$B$776,N$401)+'СЕТ СН'!$F$13</f>
        <v>0</v>
      </c>
      <c r="O407" s="36">
        <f>SUMIFS(СВЦЭМ!$L$34:$L$777,СВЦЭМ!$A$34:$A$777,$A407,СВЦЭМ!$B$33:$B$776,O$401)+'СЕТ СН'!$F$13</f>
        <v>0</v>
      </c>
      <c r="P407" s="36">
        <f>SUMIFS(СВЦЭМ!$L$34:$L$777,СВЦЭМ!$A$34:$A$777,$A407,СВЦЭМ!$B$33:$B$776,P$401)+'СЕТ СН'!$F$13</f>
        <v>0</v>
      </c>
      <c r="Q407" s="36">
        <f>SUMIFS(СВЦЭМ!$L$34:$L$777,СВЦЭМ!$A$34:$A$777,$A407,СВЦЭМ!$B$33:$B$776,Q$401)+'СЕТ СН'!$F$13</f>
        <v>0</v>
      </c>
      <c r="R407" s="36">
        <f>SUMIFS(СВЦЭМ!$L$34:$L$777,СВЦЭМ!$A$34:$A$777,$A407,СВЦЭМ!$B$33:$B$776,R$401)+'СЕТ СН'!$F$13</f>
        <v>0</v>
      </c>
      <c r="S407" s="36">
        <f>SUMIFS(СВЦЭМ!$L$34:$L$777,СВЦЭМ!$A$34:$A$777,$A407,СВЦЭМ!$B$33:$B$776,S$401)+'СЕТ СН'!$F$13</f>
        <v>0</v>
      </c>
      <c r="T407" s="36">
        <f>SUMIFS(СВЦЭМ!$L$34:$L$777,СВЦЭМ!$A$34:$A$777,$A407,СВЦЭМ!$B$33:$B$776,T$401)+'СЕТ СН'!$F$13</f>
        <v>0</v>
      </c>
      <c r="U407" s="36">
        <f>SUMIFS(СВЦЭМ!$L$34:$L$777,СВЦЭМ!$A$34:$A$777,$A407,СВЦЭМ!$B$33:$B$776,U$401)+'СЕТ СН'!$F$13</f>
        <v>0</v>
      </c>
      <c r="V407" s="36">
        <f>SUMIFS(СВЦЭМ!$L$34:$L$777,СВЦЭМ!$A$34:$A$777,$A407,СВЦЭМ!$B$33:$B$776,V$401)+'СЕТ СН'!$F$13</f>
        <v>0</v>
      </c>
      <c r="W407" s="36">
        <f>SUMIFS(СВЦЭМ!$L$34:$L$777,СВЦЭМ!$A$34:$A$777,$A407,СВЦЭМ!$B$33:$B$776,W$401)+'СЕТ СН'!$F$13</f>
        <v>0</v>
      </c>
      <c r="X407" s="36">
        <f>SUMIFS(СВЦЭМ!$L$34:$L$777,СВЦЭМ!$A$34:$A$777,$A407,СВЦЭМ!$B$33:$B$776,X$401)+'СЕТ СН'!$F$13</f>
        <v>0</v>
      </c>
      <c r="Y407" s="36">
        <f>SUMIFS(СВЦЭМ!$L$34:$L$777,СВЦЭМ!$A$34:$A$777,$A407,СВЦЭМ!$B$33:$B$776,Y$401)+'СЕТ СН'!$F$13</f>
        <v>0</v>
      </c>
    </row>
    <row r="408" spans="1:27" ht="15.75" hidden="1" x14ac:dyDescent="0.2">
      <c r="A408" s="35">
        <f t="shared" si="11"/>
        <v>43715</v>
      </c>
      <c r="B408" s="36">
        <f>SUMIFS(СВЦЭМ!$L$34:$L$777,СВЦЭМ!$A$34:$A$777,$A408,СВЦЭМ!$B$33:$B$776,B$401)+'СЕТ СН'!$F$13</f>
        <v>0</v>
      </c>
      <c r="C408" s="36">
        <f>SUMIFS(СВЦЭМ!$L$34:$L$777,СВЦЭМ!$A$34:$A$777,$A408,СВЦЭМ!$B$33:$B$776,C$401)+'СЕТ СН'!$F$13</f>
        <v>0</v>
      </c>
      <c r="D408" s="36">
        <f>SUMIFS(СВЦЭМ!$L$34:$L$777,СВЦЭМ!$A$34:$A$777,$A408,СВЦЭМ!$B$33:$B$776,D$401)+'СЕТ СН'!$F$13</f>
        <v>0</v>
      </c>
      <c r="E408" s="36">
        <f>SUMIFS(СВЦЭМ!$L$34:$L$777,СВЦЭМ!$A$34:$A$777,$A408,СВЦЭМ!$B$33:$B$776,E$401)+'СЕТ СН'!$F$13</f>
        <v>0</v>
      </c>
      <c r="F408" s="36">
        <f>SUMIFS(СВЦЭМ!$L$34:$L$777,СВЦЭМ!$A$34:$A$777,$A408,СВЦЭМ!$B$33:$B$776,F$401)+'СЕТ СН'!$F$13</f>
        <v>0</v>
      </c>
      <c r="G408" s="36">
        <f>SUMIFS(СВЦЭМ!$L$34:$L$777,СВЦЭМ!$A$34:$A$777,$A408,СВЦЭМ!$B$33:$B$776,G$401)+'СЕТ СН'!$F$13</f>
        <v>0</v>
      </c>
      <c r="H408" s="36">
        <f>SUMIFS(СВЦЭМ!$L$34:$L$777,СВЦЭМ!$A$34:$A$777,$A408,СВЦЭМ!$B$33:$B$776,H$401)+'СЕТ СН'!$F$13</f>
        <v>0</v>
      </c>
      <c r="I408" s="36">
        <f>SUMIFS(СВЦЭМ!$L$34:$L$777,СВЦЭМ!$A$34:$A$777,$A408,СВЦЭМ!$B$33:$B$776,I$401)+'СЕТ СН'!$F$13</f>
        <v>0</v>
      </c>
      <c r="J408" s="36">
        <f>SUMIFS(СВЦЭМ!$L$34:$L$777,СВЦЭМ!$A$34:$A$777,$A408,СВЦЭМ!$B$33:$B$776,J$401)+'СЕТ СН'!$F$13</f>
        <v>0</v>
      </c>
      <c r="K408" s="36">
        <f>SUMIFS(СВЦЭМ!$L$34:$L$777,СВЦЭМ!$A$34:$A$777,$A408,СВЦЭМ!$B$33:$B$776,K$401)+'СЕТ СН'!$F$13</f>
        <v>0</v>
      </c>
      <c r="L408" s="36">
        <f>SUMIFS(СВЦЭМ!$L$34:$L$777,СВЦЭМ!$A$34:$A$777,$A408,СВЦЭМ!$B$33:$B$776,L$401)+'СЕТ СН'!$F$13</f>
        <v>0</v>
      </c>
      <c r="M408" s="36">
        <f>SUMIFS(СВЦЭМ!$L$34:$L$777,СВЦЭМ!$A$34:$A$777,$A408,СВЦЭМ!$B$33:$B$776,M$401)+'СЕТ СН'!$F$13</f>
        <v>0</v>
      </c>
      <c r="N408" s="36">
        <f>SUMIFS(СВЦЭМ!$L$34:$L$777,СВЦЭМ!$A$34:$A$777,$A408,СВЦЭМ!$B$33:$B$776,N$401)+'СЕТ СН'!$F$13</f>
        <v>0</v>
      </c>
      <c r="O408" s="36">
        <f>SUMIFS(СВЦЭМ!$L$34:$L$777,СВЦЭМ!$A$34:$A$777,$A408,СВЦЭМ!$B$33:$B$776,O$401)+'СЕТ СН'!$F$13</f>
        <v>0</v>
      </c>
      <c r="P408" s="36">
        <f>SUMIFS(СВЦЭМ!$L$34:$L$777,СВЦЭМ!$A$34:$A$777,$A408,СВЦЭМ!$B$33:$B$776,P$401)+'СЕТ СН'!$F$13</f>
        <v>0</v>
      </c>
      <c r="Q408" s="36">
        <f>SUMIFS(СВЦЭМ!$L$34:$L$777,СВЦЭМ!$A$34:$A$777,$A408,СВЦЭМ!$B$33:$B$776,Q$401)+'СЕТ СН'!$F$13</f>
        <v>0</v>
      </c>
      <c r="R408" s="36">
        <f>SUMIFS(СВЦЭМ!$L$34:$L$777,СВЦЭМ!$A$34:$A$777,$A408,СВЦЭМ!$B$33:$B$776,R$401)+'СЕТ СН'!$F$13</f>
        <v>0</v>
      </c>
      <c r="S408" s="36">
        <f>SUMIFS(СВЦЭМ!$L$34:$L$777,СВЦЭМ!$A$34:$A$777,$A408,СВЦЭМ!$B$33:$B$776,S$401)+'СЕТ СН'!$F$13</f>
        <v>0</v>
      </c>
      <c r="T408" s="36">
        <f>SUMIFS(СВЦЭМ!$L$34:$L$777,СВЦЭМ!$A$34:$A$777,$A408,СВЦЭМ!$B$33:$B$776,T$401)+'СЕТ СН'!$F$13</f>
        <v>0</v>
      </c>
      <c r="U408" s="36">
        <f>SUMIFS(СВЦЭМ!$L$34:$L$777,СВЦЭМ!$A$34:$A$777,$A408,СВЦЭМ!$B$33:$B$776,U$401)+'СЕТ СН'!$F$13</f>
        <v>0</v>
      </c>
      <c r="V408" s="36">
        <f>SUMIFS(СВЦЭМ!$L$34:$L$777,СВЦЭМ!$A$34:$A$777,$A408,СВЦЭМ!$B$33:$B$776,V$401)+'СЕТ СН'!$F$13</f>
        <v>0</v>
      </c>
      <c r="W408" s="36">
        <f>SUMIFS(СВЦЭМ!$L$34:$L$777,СВЦЭМ!$A$34:$A$777,$A408,СВЦЭМ!$B$33:$B$776,W$401)+'СЕТ СН'!$F$13</f>
        <v>0</v>
      </c>
      <c r="X408" s="36">
        <f>SUMIFS(СВЦЭМ!$L$34:$L$777,СВЦЭМ!$A$34:$A$777,$A408,СВЦЭМ!$B$33:$B$776,X$401)+'СЕТ СН'!$F$13</f>
        <v>0</v>
      </c>
      <c r="Y408" s="36">
        <f>SUMIFS(СВЦЭМ!$L$34:$L$777,СВЦЭМ!$A$34:$A$777,$A408,СВЦЭМ!$B$33:$B$776,Y$401)+'СЕТ СН'!$F$13</f>
        <v>0</v>
      </c>
    </row>
    <row r="409" spans="1:27" ht="15.75" hidden="1" x14ac:dyDescent="0.2">
      <c r="A409" s="35">
        <f t="shared" si="11"/>
        <v>43716</v>
      </c>
      <c r="B409" s="36">
        <f>SUMIFS(СВЦЭМ!$L$34:$L$777,СВЦЭМ!$A$34:$A$777,$A409,СВЦЭМ!$B$33:$B$776,B$401)+'СЕТ СН'!$F$13</f>
        <v>0</v>
      </c>
      <c r="C409" s="36">
        <f>SUMIFS(СВЦЭМ!$L$34:$L$777,СВЦЭМ!$A$34:$A$777,$A409,СВЦЭМ!$B$33:$B$776,C$401)+'СЕТ СН'!$F$13</f>
        <v>0</v>
      </c>
      <c r="D409" s="36">
        <f>SUMIFS(СВЦЭМ!$L$34:$L$777,СВЦЭМ!$A$34:$A$777,$A409,СВЦЭМ!$B$33:$B$776,D$401)+'СЕТ СН'!$F$13</f>
        <v>0</v>
      </c>
      <c r="E409" s="36">
        <f>SUMIFS(СВЦЭМ!$L$34:$L$777,СВЦЭМ!$A$34:$A$777,$A409,СВЦЭМ!$B$33:$B$776,E$401)+'СЕТ СН'!$F$13</f>
        <v>0</v>
      </c>
      <c r="F409" s="36">
        <f>SUMIFS(СВЦЭМ!$L$34:$L$777,СВЦЭМ!$A$34:$A$777,$A409,СВЦЭМ!$B$33:$B$776,F$401)+'СЕТ СН'!$F$13</f>
        <v>0</v>
      </c>
      <c r="G409" s="36">
        <f>SUMIFS(СВЦЭМ!$L$34:$L$777,СВЦЭМ!$A$34:$A$777,$A409,СВЦЭМ!$B$33:$B$776,G$401)+'СЕТ СН'!$F$13</f>
        <v>0</v>
      </c>
      <c r="H409" s="36">
        <f>SUMIFS(СВЦЭМ!$L$34:$L$777,СВЦЭМ!$A$34:$A$777,$A409,СВЦЭМ!$B$33:$B$776,H$401)+'СЕТ СН'!$F$13</f>
        <v>0</v>
      </c>
      <c r="I409" s="36">
        <f>SUMIFS(СВЦЭМ!$L$34:$L$777,СВЦЭМ!$A$34:$A$777,$A409,СВЦЭМ!$B$33:$B$776,I$401)+'СЕТ СН'!$F$13</f>
        <v>0</v>
      </c>
      <c r="J409" s="36">
        <f>SUMIFS(СВЦЭМ!$L$34:$L$777,СВЦЭМ!$A$34:$A$777,$A409,СВЦЭМ!$B$33:$B$776,J$401)+'СЕТ СН'!$F$13</f>
        <v>0</v>
      </c>
      <c r="K409" s="36">
        <f>SUMIFS(СВЦЭМ!$L$34:$L$777,СВЦЭМ!$A$34:$A$777,$A409,СВЦЭМ!$B$33:$B$776,K$401)+'СЕТ СН'!$F$13</f>
        <v>0</v>
      </c>
      <c r="L409" s="36">
        <f>SUMIFS(СВЦЭМ!$L$34:$L$777,СВЦЭМ!$A$34:$A$777,$A409,СВЦЭМ!$B$33:$B$776,L$401)+'СЕТ СН'!$F$13</f>
        <v>0</v>
      </c>
      <c r="M409" s="36">
        <f>SUMIFS(СВЦЭМ!$L$34:$L$777,СВЦЭМ!$A$34:$A$777,$A409,СВЦЭМ!$B$33:$B$776,M$401)+'СЕТ СН'!$F$13</f>
        <v>0</v>
      </c>
      <c r="N409" s="36">
        <f>SUMIFS(СВЦЭМ!$L$34:$L$777,СВЦЭМ!$A$34:$A$777,$A409,СВЦЭМ!$B$33:$B$776,N$401)+'СЕТ СН'!$F$13</f>
        <v>0</v>
      </c>
      <c r="O409" s="36">
        <f>SUMIFS(СВЦЭМ!$L$34:$L$777,СВЦЭМ!$A$34:$A$777,$A409,СВЦЭМ!$B$33:$B$776,O$401)+'СЕТ СН'!$F$13</f>
        <v>0</v>
      </c>
      <c r="P409" s="36">
        <f>SUMIFS(СВЦЭМ!$L$34:$L$777,СВЦЭМ!$A$34:$A$777,$A409,СВЦЭМ!$B$33:$B$776,P$401)+'СЕТ СН'!$F$13</f>
        <v>0</v>
      </c>
      <c r="Q409" s="36">
        <f>SUMIFS(СВЦЭМ!$L$34:$L$777,СВЦЭМ!$A$34:$A$777,$A409,СВЦЭМ!$B$33:$B$776,Q$401)+'СЕТ СН'!$F$13</f>
        <v>0</v>
      </c>
      <c r="R409" s="36">
        <f>SUMIFS(СВЦЭМ!$L$34:$L$777,СВЦЭМ!$A$34:$A$777,$A409,СВЦЭМ!$B$33:$B$776,R$401)+'СЕТ СН'!$F$13</f>
        <v>0</v>
      </c>
      <c r="S409" s="36">
        <f>SUMIFS(СВЦЭМ!$L$34:$L$777,СВЦЭМ!$A$34:$A$777,$A409,СВЦЭМ!$B$33:$B$776,S$401)+'СЕТ СН'!$F$13</f>
        <v>0</v>
      </c>
      <c r="T409" s="36">
        <f>SUMIFS(СВЦЭМ!$L$34:$L$777,СВЦЭМ!$A$34:$A$777,$A409,СВЦЭМ!$B$33:$B$776,T$401)+'СЕТ СН'!$F$13</f>
        <v>0</v>
      </c>
      <c r="U409" s="36">
        <f>SUMIFS(СВЦЭМ!$L$34:$L$777,СВЦЭМ!$A$34:$A$777,$A409,СВЦЭМ!$B$33:$B$776,U$401)+'СЕТ СН'!$F$13</f>
        <v>0</v>
      </c>
      <c r="V409" s="36">
        <f>SUMIFS(СВЦЭМ!$L$34:$L$777,СВЦЭМ!$A$34:$A$777,$A409,СВЦЭМ!$B$33:$B$776,V$401)+'СЕТ СН'!$F$13</f>
        <v>0</v>
      </c>
      <c r="W409" s="36">
        <f>SUMIFS(СВЦЭМ!$L$34:$L$777,СВЦЭМ!$A$34:$A$777,$A409,СВЦЭМ!$B$33:$B$776,W$401)+'СЕТ СН'!$F$13</f>
        <v>0</v>
      </c>
      <c r="X409" s="36">
        <f>SUMIFS(СВЦЭМ!$L$34:$L$777,СВЦЭМ!$A$34:$A$777,$A409,СВЦЭМ!$B$33:$B$776,X$401)+'СЕТ СН'!$F$13</f>
        <v>0</v>
      </c>
      <c r="Y409" s="36">
        <f>SUMIFS(СВЦЭМ!$L$34:$L$777,СВЦЭМ!$A$34:$A$777,$A409,СВЦЭМ!$B$33:$B$776,Y$401)+'СЕТ СН'!$F$13</f>
        <v>0</v>
      </c>
    </row>
    <row r="410" spans="1:27" ht="15.75" hidden="1" x14ac:dyDescent="0.2">
      <c r="A410" s="35">
        <f t="shared" si="11"/>
        <v>43717</v>
      </c>
      <c r="B410" s="36">
        <f>SUMIFS(СВЦЭМ!$L$34:$L$777,СВЦЭМ!$A$34:$A$777,$A410,СВЦЭМ!$B$33:$B$776,B$401)+'СЕТ СН'!$F$13</f>
        <v>0</v>
      </c>
      <c r="C410" s="36">
        <f>SUMIFS(СВЦЭМ!$L$34:$L$777,СВЦЭМ!$A$34:$A$777,$A410,СВЦЭМ!$B$33:$B$776,C$401)+'СЕТ СН'!$F$13</f>
        <v>0</v>
      </c>
      <c r="D410" s="36">
        <f>SUMIFS(СВЦЭМ!$L$34:$L$777,СВЦЭМ!$A$34:$A$777,$A410,СВЦЭМ!$B$33:$B$776,D$401)+'СЕТ СН'!$F$13</f>
        <v>0</v>
      </c>
      <c r="E410" s="36">
        <f>SUMIFS(СВЦЭМ!$L$34:$L$777,СВЦЭМ!$A$34:$A$777,$A410,СВЦЭМ!$B$33:$B$776,E$401)+'СЕТ СН'!$F$13</f>
        <v>0</v>
      </c>
      <c r="F410" s="36">
        <f>SUMIFS(СВЦЭМ!$L$34:$L$777,СВЦЭМ!$A$34:$A$777,$A410,СВЦЭМ!$B$33:$B$776,F$401)+'СЕТ СН'!$F$13</f>
        <v>0</v>
      </c>
      <c r="G410" s="36">
        <f>SUMIFS(СВЦЭМ!$L$34:$L$777,СВЦЭМ!$A$34:$A$777,$A410,СВЦЭМ!$B$33:$B$776,G$401)+'СЕТ СН'!$F$13</f>
        <v>0</v>
      </c>
      <c r="H410" s="36">
        <f>SUMIFS(СВЦЭМ!$L$34:$L$777,СВЦЭМ!$A$34:$A$777,$A410,СВЦЭМ!$B$33:$B$776,H$401)+'СЕТ СН'!$F$13</f>
        <v>0</v>
      </c>
      <c r="I410" s="36">
        <f>SUMIFS(СВЦЭМ!$L$34:$L$777,СВЦЭМ!$A$34:$A$777,$A410,СВЦЭМ!$B$33:$B$776,I$401)+'СЕТ СН'!$F$13</f>
        <v>0</v>
      </c>
      <c r="J410" s="36">
        <f>SUMIFS(СВЦЭМ!$L$34:$L$777,СВЦЭМ!$A$34:$A$777,$A410,СВЦЭМ!$B$33:$B$776,J$401)+'СЕТ СН'!$F$13</f>
        <v>0</v>
      </c>
      <c r="K410" s="36">
        <f>SUMIFS(СВЦЭМ!$L$34:$L$777,СВЦЭМ!$A$34:$A$777,$A410,СВЦЭМ!$B$33:$B$776,K$401)+'СЕТ СН'!$F$13</f>
        <v>0</v>
      </c>
      <c r="L410" s="36">
        <f>SUMIFS(СВЦЭМ!$L$34:$L$777,СВЦЭМ!$A$34:$A$777,$A410,СВЦЭМ!$B$33:$B$776,L$401)+'СЕТ СН'!$F$13</f>
        <v>0</v>
      </c>
      <c r="M410" s="36">
        <f>SUMIFS(СВЦЭМ!$L$34:$L$777,СВЦЭМ!$A$34:$A$777,$A410,СВЦЭМ!$B$33:$B$776,M$401)+'СЕТ СН'!$F$13</f>
        <v>0</v>
      </c>
      <c r="N410" s="36">
        <f>SUMIFS(СВЦЭМ!$L$34:$L$777,СВЦЭМ!$A$34:$A$777,$A410,СВЦЭМ!$B$33:$B$776,N$401)+'СЕТ СН'!$F$13</f>
        <v>0</v>
      </c>
      <c r="O410" s="36">
        <f>SUMIFS(СВЦЭМ!$L$34:$L$777,СВЦЭМ!$A$34:$A$777,$A410,СВЦЭМ!$B$33:$B$776,O$401)+'СЕТ СН'!$F$13</f>
        <v>0</v>
      </c>
      <c r="P410" s="36">
        <f>SUMIFS(СВЦЭМ!$L$34:$L$777,СВЦЭМ!$A$34:$A$777,$A410,СВЦЭМ!$B$33:$B$776,P$401)+'СЕТ СН'!$F$13</f>
        <v>0</v>
      </c>
      <c r="Q410" s="36">
        <f>SUMIFS(СВЦЭМ!$L$34:$L$777,СВЦЭМ!$A$34:$A$777,$A410,СВЦЭМ!$B$33:$B$776,Q$401)+'СЕТ СН'!$F$13</f>
        <v>0</v>
      </c>
      <c r="R410" s="36">
        <f>SUMIFS(СВЦЭМ!$L$34:$L$777,СВЦЭМ!$A$34:$A$777,$A410,СВЦЭМ!$B$33:$B$776,R$401)+'СЕТ СН'!$F$13</f>
        <v>0</v>
      </c>
      <c r="S410" s="36">
        <f>SUMIFS(СВЦЭМ!$L$34:$L$777,СВЦЭМ!$A$34:$A$777,$A410,СВЦЭМ!$B$33:$B$776,S$401)+'СЕТ СН'!$F$13</f>
        <v>0</v>
      </c>
      <c r="T410" s="36">
        <f>SUMIFS(СВЦЭМ!$L$34:$L$777,СВЦЭМ!$A$34:$A$777,$A410,СВЦЭМ!$B$33:$B$776,T$401)+'СЕТ СН'!$F$13</f>
        <v>0</v>
      </c>
      <c r="U410" s="36">
        <f>SUMIFS(СВЦЭМ!$L$34:$L$777,СВЦЭМ!$A$34:$A$777,$A410,СВЦЭМ!$B$33:$B$776,U$401)+'СЕТ СН'!$F$13</f>
        <v>0</v>
      </c>
      <c r="V410" s="36">
        <f>SUMIFS(СВЦЭМ!$L$34:$L$777,СВЦЭМ!$A$34:$A$777,$A410,СВЦЭМ!$B$33:$B$776,V$401)+'СЕТ СН'!$F$13</f>
        <v>0</v>
      </c>
      <c r="W410" s="36">
        <f>SUMIFS(СВЦЭМ!$L$34:$L$777,СВЦЭМ!$A$34:$A$777,$A410,СВЦЭМ!$B$33:$B$776,W$401)+'СЕТ СН'!$F$13</f>
        <v>0</v>
      </c>
      <c r="X410" s="36">
        <f>SUMIFS(СВЦЭМ!$L$34:$L$777,СВЦЭМ!$A$34:$A$777,$A410,СВЦЭМ!$B$33:$B$776,X$401)+'СЕТ СН'!$F$13</f>
        <v>0</v>
      </c>
      <c r="Y410" s="36">
        <f>SUMIFS(СВЦЭМ!$L$34:$L$777,СВЦЭМ!$A$34:$A$777,$A410,СВЦЭМ!$B$33:$B$776,Y$401)+'СЕТ СН'!$F$13</f>
        <v>0</v>
      </c>
    </row>
    <row r="411" spans="1:27" ht="15.75" hidden="1" x14ac:dyDescent="0.2">
      <c r="A411" s="35">
        <f t="shared" si="11"/>
        <v>43718</v>
      </c>
      <c r="B411" s="36">
        <f>SUMIFS(СВЦЭМ!$L$34:$L$777,СВЦЭМ!$A$34:$A$777,$A411,СВЦЭМ!$B$33:$B$776,B$401)+'СЕТ СН'!$F$13</f>
        <v>0</v>
      </c>
      <c r="C411" s="36">
        <f>SUMIFS(СВЦЭМ!$L$34:$L$777,СВЦЭМ!$A$34:$A$777,$A411,СВЦЭМ!$B$33:$B$776,C$401)+'СЕТ СН'!$F$13</f>
        <v>0</v>
      </c>
      <c r="D411" s="36">
        <f>SUMIFS(СВЦЭМ!$L$34:$L$777,СВЦЭМ!$A$34:$A$777,$A411,СВЦЭМ!$B$33:$B$776,D$401)+'СЕТ СН'!$F$13</f>
        <v>0</v>
      </c>
      <c r="E411" s="36">
        <f>SUMIFS(СВЦЭМ!$L$34:$L$777,СВЦЭМ!$A$34:$A$777,$A411,СВЦЭМ!$B$33:$B$776,E$401)+'СЕТ СН'!$F$13</f>
        <v>0</v>
      </c>
      <c r="F411" s="36">
        <f>SUMIFS(СВЦЭМ!$L$34:$L$777,СВЦЭМ!$A$34:$A$777,$A411,СВЦЭМ!$B$33:$B$776,F$401)+'СЕТ СН'!$F$13</f>
        <v>0</v>
      </c>
      <c r="G411" s="36">
        <f>SUMIFS(СВЦЭМ!$L$34:$L$777,СВЦЭМ!$A$34:$A$777,$A411,СВЦЭМ!$B$33:$B$776,G$401)+'СЕТ СН'!$F$13</f>
        <v>0</v>
      </c>
      <c r="H411" s="36">
        <f>SUMIFS(СВЦЭМ!$L$34:$L$777,СВЦЭМ!$A$34:$A$777,$A411,СВЦЭМ!$B$33:$B$776,H$401)+'СЕТ СН'!$F$13</f>
        <v>0</v>
      </c>
      <c r="I411" s="36">
        <f>SUMIFS(СВЦЭМ!$L$34:$L$777,СВЦЭМ!$A$34:$A$777,$A411,СВЦЭМ!$B$33:$B$776,I$401)+'СЕТ СН'!$F$13</f>
        <v>0</v>
      </c>
      <c r="J411" s="36">
        <f>SUMIFS(СВЦЭМ!$L$34:$L$777,СВЦЭМ!$A$34:$A$777,$A411,СВЦЭМ!$B$33:$B$776,J$401)+'СЕТ СН'!$F$13</f>
        <v>0</v>
      </c>
      <c r="K411" s="36">
        <f>SUMIFS(СВЦЭМ!$L$34:$L$777,СВЦЭМ!$A$34:$A$777,$A411,СВЦЭМ!$B$33:$B$776,K$401)+'СЕТ СН'!$F$13</f>
        <v>0</v>
      </c>
      <c r="L411" s="36">
        <f>SUMIFS(СВЦЭМ!$L$34:$L$777,СВЦЭМ!$A$34:$A$777,$A411,СВЦЭМ!$B$33:$B$776,L$401)+'СЕТ СН'!$F$13</f>
        <v>0</v>
      </c>
      <c r="M411" s="36">
        <f>SUMIFS(СВЦЭМ!$L$34:$L$777,СВЦЭМ!$A$34:$A$777,$A411,СВЦЭМ!$B$33:$B$776,M$401)+'СЕТ СН'!$F$13</f>
        <v>0</v>
      </c>
      <c r="N411" s="36">
        <f>SUMIFS(СВЦЭМ!$L$34:$L$777,СВЦЭМ!$A$34:$A$777,$A411,СВЦЭМ!$B$33:$B$776,N$401)+'СЕТ СН'!$F$13</f>
        <v>0</v>
      </c>
      <c r="O411" s="36">
        <f>SUMIFS(СВЦЭМ!$L$34:$L$777,СВЦЭМ!$A$34:$A$777,$A411,СВЦЭМ!$B$33:$B$776,O$401)+'СЕТ СН'!$F$13</f>
        <v>0</v>
      </c>
      <c r="P411" s="36">
        <f>SUMIFS(СВЦЭМ!$L$34:$L$777,СВЦЭМ!$A$34:$A$777,$A411,СВЦЭМ!$B$33:$B$776,P$401)+'СЕТ СН'!$F$13</f>
        <v>0</v>
      </c>
      <c r="Q411" s="36">
        <f>SUMIFS(СВЦЭМ!$L$34:$L$777,СВЦЭМ!$A$34:$A$777,$A411,СВЦЭМ!$B$33:$B$776,Q$401)+'СЕТ СН'!$F$13</f>
        <v>0</v>
      </c>
      <c r="R411" s="36">
        <f>SUMIFS(СВЦЭМ!$L$34:$L$777,СВЦЭМ!$A$34:$A$777,$A411,СВЦЭМ!$B$33:$B$776,R$401)+'СЕТ СН'!$F$13</f>
        <v>0</v>
      </c>
      <c r="S411" s="36">
        <f>SUMIFS(СВЦЭМ!$L$34:$L$777,СВЦЭМ!$A$34:$A$777,$A411,СВЦЭМ!$B$33:$B$776,S$401)+'СЕТ СН'!$F$13</f>
        <v>0</v>
      </c>
      <c r="T411" s="36">
        <f>SUMIFS(СВЦЭМ!$L$34:$L$777,СВЦЭМ!$A$34:$A$777,$A411,СВЦЭМ!$B$33:$B$776,T$401)+'СЕТ СН'!$F$13</f>
        <v>0</v>
      </c>
      <c r="U411" s="36">
        <f>SUMIFS(СВЦЭМ!$L$34:$L$777,СВЦЭМ!$A$34:$A$777,$A411,СВЦЭМ!$B$33:$B$776,U$401)+'СЕТ СН'!$F$13</f>
        <v>0</v>
      </c>
      <c r="V411" s="36">
        <f>SUMIFS(СВЦЭМ!$L$34:$L$777,СВЦЭМ!$A$34:$A$777,$A411,СВЦЭМ!$B$33:$B$776,V$401)+'СЕТ СН'!$F$13</f>
        <v>0</v>
      </c>
      <c r="W411" s="36">
        <f>SUMIFS(СВЦЭМ!$L$34:$L$777,СВЦЭМ!$A$34:$A$777,$A411,СВЦЭМ!$B$33:$B$776,W$401)+'СЕТ СН'!$F$13</f>
        <v>0</v>
      </c>
      <c r="X411" s="36">
        <f>SUMIFS(СВЦЭМ!$L$34:$L$777,СВЦЭМ!$A$34:$A$777,$A411,СВЦЭМ!$B$33:$B$776,X$401)+'СЕТ СН'!$F$13</f>
        <v>0</v>
      </c>
      <c r="Y411" s="36">
        <f>SUMIFS(СВЦЭМ!$L$34:$L$777,СВЦЭМ!$A$34:$A$777,$A411,СВЦЭМ!$B$33:$B$776,Y$401)+'СЕТ СН'!$F$13</f>
        <v>0</v>
      </c>
    </row>
    <row r="412" spans="1:27" ht="15.75" hidden="1" x14ac:dyDescent="0.2">
      <c r="A412" s="35">
        <f t="shared" si="11"/>
        <v>43719</v>
      </c>
      <c r="B412" s="36">
        <f>SUMIFS(СВЦЭМ!$L$34:$L$777,СВЦЭМ!$A$34:$A$777,$A412,СВЦЭМ!$B$33:$B$776,B$401)+'СЕТ СН'!$F$13</f>
        <v>0</v>
      </c>
      <c r="C412" s="36">
        <f>SUMIFS(СВЦЭМ!$L$34:$L$777,СВЦЭМ!$A$34:$A$777,$A412,СВЦЭМ!$B$33:$B$776,C$401)+'СЕТ СН'!$F$13</f>
        <v>0</v>
      </c>
      <c r="D412" s="36">
        <f>SUMIFS(СВЦЭМ!$L$34:$L$777,СВЦЭМ!$A$34:$A$777,$A412,СВЦЭМ!$B$33:$B$776,D$401)+'СЕТ СН'!$F$13</f>
        <v>0</v>
      </c>
      <c r="E412" s="36">
        <f>SUMIFS(СВЦЭМ!$L$34:$L$777,СВЦЭМ!$A$34:$A$777,$A412,СВЦЭМ!$B$33:$B$776,E$401)+'СЕТ СН'!$F$13</f>
        <v>0</v>
      </c>
      <c r="F412" s="36">
        <f>SUMIFS(СВЦЭМ!$L$34:$L$777,СВЦЭМ!$A$34:$A$777,$A412,СВЦЭМ!$B$33:$B$776,F$401)+'СЕТ СН'!$F$13</f>
        <v>0</v>
      </c>
      <c r="G412" s="36">
        <f>SUMIFS(СВЦЭМ!$L$34:$L$777,СВЦЭМ!$A$34:$A$777,$A412,СВЦЭМ!$B$33:$B$776,G$401)+'СЕТ СН'!$F$13</f>
        <v>0</v>
      </c>
      <c r="H412" s="36">
        <f>SUMIFS(СВЦЭМ!$L$34:$L$777,СВЦЭМ!$A$34:$A$777,$A412,СВЦЭМ!$B$33:$B$776,H$401)+'СЕТ СН'!$F$13</f>
        <v>0</v>
      </c>
      <c r="I412" s="36">
        <f>SUMIFS(СВЦЭМ!$L$34:$L$777,СВЦЭМ!$A$34:$A$777,$A412,СВЦЭМ!$B$33:$B$776,I$401)+'СЕТ СН'!$F$13</f>
        <v>0</v>
      </c>
      <c r="J412" s="36">
        <f>SUMIFS(СВЦЭМ!$L$34:$L$777,СВЦЭМ!$A$34:$A$777,$A412,СВЦЭМ!$B$33:$B$776,J$401)+'СЕТ СН'!$F$13</f>
        <v>0</v>
      </c>
      <c r="K412" s="36">
        <f>SUMIFS(СВЦЭМ!$L$34:$L$777,СВЦЭМ!$A$34:$A$777,$A412,СВЦЭМ!$B$33:$B$776,K$401)+'СЕТ СН'!$F$13</f>
        <v>0</v>
      </c>
      <c r="L412" s="36">
        <f>SUMIFS(СВЦЭМ!$L$34:$L$777,СВЦЭМ!$A$34:$A$777,$A412,СВЦЭМ!$B$33:$B$776,L$401)+'СЕТ СН'!$F$13</f>
        <v>0</v>
      </c>
      <c r="M412" s="36">
        <f>SUMIFS(СВЦЭМ!$L$34:$L$777,СВЦЭМ!$A$34:$A$777,$A412,СВЦЭМ!$B$33:$B$776,M$401)+'СЕТ СН'!$F$13</f>
        <v>0</v>
      </c>
      <c r="N412" s="36">
        <f>SUMIFS(СВЦЭМ!$L$34:$L$777,СВЦЭМ!$A$34:$A$777,$A412,СВЦЭМ!$B$33:$B$776,N$401)+'СЕТ СН'!$F$13</f>
        <v>0</v>
      </c>
      <c r="O412" s="36">
        <f>SUMIFS(СВЦЭМ!$L$34:$L$777,СВЦЭМ!$A$34:$A$777,$A412,СВЦЭМ!$B$33:$B$776,O$401)+'СЕТ СН'!$F$13</f>
        <v>0</v>
      </c>
      <c r="P412" s="36">
        <f>SUMIFS(СВЦЭМ!$L$34:$L$777,СВЦЭМ!$A$34:$A$777,$A412,СВЦЭМ!$B$33:$B$776,P$401)+'СЕТ СН'!$F$13</f>
        <v>0</v>
      </c>
      <c r="Q412" s="36">
        <f>SUMIFS(СВЦЭМ!$L$34:$L$777,СВЦЭМ!$A$34:$A$777,$A412,СВЦЭМ!$B$33:$B$776,Q$401)+'СЕТ СН'!$F$13</f>
        <v>0</v>
      </c>
      <c r="R412" s="36">
        <f>SUMIFS(СВЦЭМ!$L$34:$L$777,СВЦЭМ!$A$34:$A$777,$A412,СВЦЭМ!$B$33:$B$776,R$401)+'СЕТ СН'!$F$13</f>
        <v>0</v>
      </c>
      <c r="S412" s="36">
        <f>SUMIFS(СВЦЭМ!$L$34:$L$777,СВЦЭМ!$A$34:$A$777,$A412,СВЦЭМ!$B$33:$B$776,S$401)+'СЕТ СН'!$F$13</f>
        <v>0</v>
      </c>
      <c r="T412" s="36">
        <f>SUMIFS(СВЦЭМ!$L$34:$L$777,СВЦЭМ!$A$34:$A$777,$A412,СВЦЭМ!$B$33:$B$776,T$401)+'СЕТ СН'!$F$13</f>
        <v>0</v>
      </c>
      <c r="U412" s="36">
        <f>SUMIFS(СВЦЭМ!$L$34:$L$777,СВЦЭМ!$A$34:$A$777,$A412,СВЦЭМ!$B$33:$B$776,U$401)+'СЕТ СН'!$F$13</f>
        <v>0</v>
      </c>
      <c r="V412" s="36">
        <f>SUMIFS(СВЦЭМ!$L$34:$L$777,СВЦЭМ!$A$34:$A$777,$A412,СВЦЭМ!$B$33:$B$776,V$401)+'СЕТ СН'!$F$13</f>
        <v>0</v>
      </c>
      <c r="W412" s="36">
        <f>SUMIFS(СВЦЭМ!$L$34:$L$777,СВЦЭМ!$A$34:$A$777,$A412,СВЦЭМ!$B$33:$B$776,W$401)+'СЕТ СН'!$F$13</f>
        <v>0</v>
      </c>
      <c r="X412" s="36">
        <f>SUMIFS(СВЦЭМ!$L$34:$L$777,СВЦЭМ!$A$34:$A$777,$A412,СВЦЭМ!$B$33:$B$776,X$401)+'СЕТ СН'!$F$13</f>
        <v>0</v>
      </c>
      <c r="Y412" s="36">
        <f>SUMIFS(СВЦЭМ!$L$34:$L$777,СВЦЭМ!$A$34:$A$777,$A412,СВЦЭМ!$B$33:$B$776,Y$401)+'СЕТ СН'!$F$13</f>
        <v>0</v>
      </c>
    </row>
    <row r="413" spans="1:27" ht="15.75" hidden="1" x14ac:dyDescent="0.2">
      <c r="A413" s="35">
        <f t="shared" si="11"/>
        <v>43720</v>
      </c>
      <c r="B413" s="36">
        <f>SUMIFS(СВЦЭМ!$L$34:$L$777,СВЦЭМ!$A$34:$A$777,$A413,СВЦЭМ!$B$33:$B$776,B$401)+'СЕТ СН'!$F$13</f>
        <v>0</v>
      </c>
      <c r="C413" s="36">
        <f>SUMIFS(СВЦЭМ!$L$34:$L$777,СВЦЭМ!$A$34:$A$777,$A413,СВЦЭМ!$B$33:$B$776,C$401)+'СЕТ СН'!$F$13</f>
        <v>0</v>
      </c>
      <c r="D413" s="36">
        <f>SUMIFS(СВЦЭМ!$L$34:$L$777,СВЦЭМ!$A$34:$A$777,$A413,СВЦЭМ!$B$33:$B$776,D$401)+'СЕТ СН'!$F$13</f>
        <v>0</v>
      </c>
      <c r="E413" s="36">
        <f>SUMIFS(СВЦЭМ!$L$34:$L$777,СВЦЭМ!$A$34:$A$777,$A413,СВЦЭМ!$B$33:$B$776,E$401)+'СЕТ СН'!$F$13</f>
        <v>0</v>
      </c>
      <c r="F413" s="36">
        <f>SUMIFS(СВЦЭМ!$L$34:$L$777,СВЦЭМ!$A$34:$A$777,$A413,СВЦЭМ!$B$33:$B$776,F$401)+'СЕТ СН'!$F$13</f>
        <v>0</v>
      </c>
      <c r="G413" s="36">
        <f>SUMIFS(СВЦЭМ!$L$34:$L$777,СВЦЭМ!$A$34:$A$777,$A413,СВЦЭМ!$B$33:$B$776,G$401)+'СЕТ СН'!$F$13</f>
        <v>0</v>
      </c>
      <c r="H413" s="36">
        <f>SUMIFS(СВЦЭМ!$L$34:$L$777,СВЦЭМ!$A$34:$A$777,$A413,СВЦЭМ!$B$33:$B$776,H$401)+'СЕТ СН'!$F$13</f>
        <v>0</v>
      </c>
      <c r="I413" s="36">
        <f>SUMIFS(СВЦЭМ!$L$34:$L$777,СВЦЭМ!$A$34:$A$777,$A413,СВЦЭМ!$B$33:$B$776,I$401)+'СЕТ СН'!$F$13</f>
        <v>0</v>
      </c>
      <c r="J413" s="36">
        <f>SUMIFS(СВЦЭМ!$L$34:$L$777,СВЦЭМ!$A$34:$A$777,$A413,СВЦЭМ!$B$33:$B$776,J$401)+'СЕТ СН'!$F$13</f>
        <v>0</v>
      </c>
      <c r="K413" s="36">
        <f>SUMIFS(СВЦЭМ!$L$34:$L$777,СВЦЭМ!$A$34:$A$777,$A413,СВЦЭМ!$B$33:$B$776,K$401)+'СЕТ СН'!$F$13</f>
        <v>0</v>
      </c>
      <c r="L413" s="36">
        <f>SUMIFS(СВЦЭМ!$L$34:$L$777,СВЦЭМ!$A$34:$A$777,$A413,СВЦЭМ!$B$33:$B$776,L$401)+'СЕТ СН'!$F$13</f>
        <v>0</v>
      </c>
      <c r="M413" s="36">
        <f>SUMIFS(СВЦЭМ!$L$34:$L$777,СВЦЭМ!$A$34:$A$777,$A413,СВЦЭМ!$B$33:$B$776,M$401)+'СЕТ СН'!$F$13</f>
        <v>0</v>
      </c>
      <c r="N413" s="36">
        <f>SUMIFS(СВЦЭМ!$L$34:$L$777,СВЦЭМ!$A$34:$A$777,$A413,СВЦЭМ!$B$33:$B$776,N$401)+'СЕТ СН'!$F$13</f>
        <v>0</v>
      </c>
      <c r="O413" s="36">
        <f>SUMIFS(СВЦЭМ!$L$34:$L$777,СВЦЭМ!$A$34:$A$777,$A413,СВЦЭМ!$B$33:$B$776,O$401)+'СЕТ СН'!$F$13</f>
        <v>0</v>
      </c>
      <c r="P413" s="36">
        <f>SUMIFS(СВЦЭМ!$L$34:$L$777,СВЦЭМ!$A$34:$A$777,$A413,СВЦЭМ!$B$33:$B$776,P$401)+'СЕТ СН'!$F$13</f>
        <v>0</v>
      </c>
      <c r="Q413" s="36">
        <f>SUMIFS(СВЦЭМ!$L$34:$L$777,СВЦЭМ!$A$34:$A$777,$A413,СВЦЭМ!$B$33:$B$776,Q$401)+'СЕТ СН'!$F$13</f>
        <v>0</v>
      </c>
      <c r="R413" s="36">
        <f>SUMIFS(СВЦЭМ!$L$34:$L$777,СВЦЭМ!$A$34:$A$777,$A413,СВЦЭМ!$B$33:$B$776,R$401)+'СЕТ СН'!$F$13</f>
        <v>0</v>
      </c>
      <c r="S413" s="36">
        <f>SUMIFS(СВЦЭМ!$L$34:$L$777,СВЦЭМ!$A$34:$A$777,$A413,СВЦЭМ!$B$33:$B$776,S$401)+'СЕТ СН'!$F$13</f>
        <v>0</v>
      </c>
      <c r="T413" s="36">
        <f>SUMIFS(СВЦЭМ!$L$34:$L$777,СВЦЭМ!$A$34:$A$777,$A413,СВЦЭМ!$B$33:$B$776,T$401)+'СЕТ СН'!$F$13</f>
        <v>0</v>
      </c>
      <c r="U413" s="36">
        <f>SUMIFS(СВЦЭМ!$L$34:$L$777,СВЦЭМ!$A$34:$A$777,$A413,СВЦЭМ!$B$33:$B$776,U$401)+'СЕТ СН'!$F$13</f>
        <v>0</v>
      </c>
      <c r="V413" s="36">
        <f>SUMIFS(СВЦЭМ!$L$34:$L$777,СВЦЭМ!$A$34:$A$777,$A413,СВЦЭМ!$B$33:$B$776,V$401)+'СЕТ СН'!$F$13</f>
        <v>0</v>
      </c>
      <c r="W413" s="36">
        <f>SUMIFS(СВЦЭМ!$L$34:$L$777,СВЦЭМ!$A$34:$A$777,$A413,СВЦЭМ!$B$33:$B$776,W$401)+'СЕТ СН'!$F$13</f>
        <v>0</v>
      </c>
      <c r="X413" s="36">
        <f>SUMIFS(СВЦЭМ!$L$34:$L$777,СВЦЭМ!$A$34:$A$777,$A413,СВЦЭМ!$B$33:$B$776,X$401)+'СЕТ СН'!$F$13</f>
        <v>0</v>
      </c>
      <c r="Y413" s="36">
        <f>SUMIFS(СВЦЭМ!$L$34:$L$777,СВЦЭМ!$A$34:$A$777,$A413,СВЦЭМ!$B$33:$B$776,Y$401)+'СЕТ СН'!$F$13</f>
        <v>0</v>
      </c>
    </row>
    <row r="414" spans="1:27" ht="15.75" hidden="1" x14ac:dyDescent="0.2">
      <c r="A414" s="35">
        <f t="shared" si="11"/>
        <v>43721</v>
      </c>
      <c r="B414" s="36">
        <f>SUMIFS(СВЦЭМ!$L$34:$L$777,СВЦЭМ!$A$34:$A$777,$A414,СВЦЭМ!$B$33:$B$776,B$401)+'СЕТ СН'!$F$13</f>
        <v>0</v>
      </c>
      <c r="C414" s="36">
        <f>SUMIFS(СВЦЭМ!$L$34:$L$777,СВЦЭМ!$A$34:$A$777,$A414,СВЦЭМ!$B$33:$B$776,C$401)+'СЕТ СН'!$F$13</f>
        <v>0</v>
      </c>
      <c r="D414" s="36">
        <f>SUMIFS(СВЦЭМ!$L$34:$L$777,СВЦЭМ!$A$34:$A$777,$A414,СВЦЭМ!$B$33:$B$776,D$401)+'СЕТ СН'!$F$13</f>
        <v>0</v>
      </c>
      <c r="E414" s="36">
        <f>SUMIFS(СВЦЭМ!$L$34:$L$777,СВЦЭМ!$A$34:$A$777,$A414,СВЦЭМ!$B$33:$B$776,E$401)+'СЕТ СН'!$F$13</f>
        <v>0</v>
      </c>
      <c r="F414" s="36">
        <f>SUMIFS(СВЦЭМ!$L$34:$L$777,СВЦЭМ!$A$34:$A$777,$A414,СВЦЭМ!$B$33:$B$776,F$401)+'СЕТ СН'!$F$13</f>
        <v>0</v>
      </c>
      <c r="G414" s="36">
        <f>SUMIFS(СВЦЭМ!$L$34:$L$777,СВЦЭМ!$A$34:$A$777,$A414,СВЦЭМ!$B$33:$B$776,G$401)+'СЕТ СН'!$F$13</f>
        <v>0</v>
      </c>
      <c r="H414" s="36">
        <f>SUMIFS(СВЦЭМ!$L$34:$L$777,СВЦЭМ!$A$34:$A$777,$A414,СВЦЭМ!$B$33:$B$776,H$401)+'СЕТ СН'!$F$13</f>
        <v>0</v>
      </c>
      <c r="I414" s="36">
        <f>SUMIFS(СВЦЭМ!$L$34:$L$777,СВЦЭМ!$A$34:$A$777,$A414,СВЦЭМ!$B$33:$B$776,I$401)+'СЕТ СН'!$F$13</f>
        <v>0</v>
      </c>
      <c r="J414" s="36">
        <f>SUMIFS(СВЦЭМ!$L$34:$L$777,СВЦЭМ!$A$34:$A$777,$A414,СВЦЭМ!$B$33:$B$776,J$401)+'СЕТ СН'!$F$13</f>
        <v>0</v>
      </c>
      <c r="K414" s="36">
        <f>SUMIFS(СВЦЭМ!$L$34:$L$777,СВЦЭМ!$A$34:$A$777,$A414,СВЦЭМ!$B$33:$B$776,K$401)+'СЕТ СН'!$F$13</f>
        <v>0</v>
      </c>
      <c r="L414" s="36">
        <f>SUMIFS(СВЦЭМ!$L$34:$L$777,СВЦЭМ!$A$34:$A$777,$A414,СВЦЭМ!$B$33:$B$776,L$401)+'СЕТ СН'!$F$13</f>
        <v>0</v>
      </c>
      <c r="M414" s="36">
        <f>SUMIFS(СВЦЭМ!$L$34:$L$777,СВЦЭМ!$A$34:$A$777,$A414,СВЦЭМ!$B$33:$B$776,M$401)+'СЕТ СН'!$F$13</f>
        <v>0</v>
      </c>
      <c r="N414" s="36">
        <f>SUMIFS(СВЦЭМ!$L$34:$L$777,СВЦЭМ!$A$34:$A$777,$A414,СВЦЭМ!$B$33:$B$776,N$401)+'СЕТ СН'!$F$13</f>
        <v>0</v>
      </c>
      <c r="O414" s="36">
        <f>SUMIFS(СВЦЭМ!$L$34:$L$777,СВЦЭМ!$A$34:$A$777,$A414,СВЦЭМ!$B$33:$B$776,O$401)+'СЕТ СН'!$F$13</f>
        <v>0</v>
      </c>
      <c r="P414" s="36">
        <f>SUMIFS(СВЦЭМ!$L$34:$L$777,СВЦЭМ!$A$34:$A$777,$A414,СВЦЭМ!$B$33:$B$776,P$401)+'СЕТ СН'!$F$13</f>
        <v>0</v>
      </c>
      <c r="Q414" s="36">
        <f>SUMIFS(СВЦЭМ!$L$34:$L$777,СВЦЭМ!$A$34:$A$777,$A414,СВЦЭМ!$B$33:$B$776,Q$401)+'СЕТ СН'!$F$13</f>
        <v>0</v>
      </c>
      <c r="R414" s="36">
        <f>SUMIFS(СВЦЭМ!$L$34:$L$777,СВЦЭМ!$A$34:$A$777,$A414,СВЦЭМ!$B$33:$B$776,R$401)+'СЕТ СН'!$F$13</f>
        <v>0</v>
      </c>
      <c r="S414" s="36">
        <f>SUMIFS(СВЦЭМ!$L$34:$L$777,СВЦЭМ!$A$34:$A$777,$A414,СВЦЭМ!$B$33:$B$776,S$401)+'СЕТ СН'!$F$13</f>
        <v>0</v>
      </c>
      <c r="T414" s="36">
        <f>SUMIFS(СВЦЭМ!$L$34:$L$777,СВЦЭМ!$A$34:$A$777,$A414,СВЦЭМ!$B$33:$B$776,T$401)+'СЕТ СН'!$F$13</f>
        <v>0</v>
      </c>
      <c r="U414" s="36">
        <f>SUMIFS(СВЦЭМ!$L$34:$L$777,СВЦЭМ!$A$34:$A$777,$A414,СВЦЭМ!$B$33:$B$776,U$401)+'СЕТ СН'!$F$13</f>
        <v>0</v>
      </c>
      <c r="V414" s="36">
        <f>SUMIFS(СВЦЭМ!$L$34:$L$777,СВЦЭМ!$A$34:$A$777,$A414,СВЦЭМ!$B$33:$B$776,V$401)+'СЕТ СН'!$F$13</f>
        <v>0</v>
      </c>
      <c r="W414" s="36">
        <f>SUMIFS(СВЦЭМ!$L$34:$L$777,СВЦЭМ!$A$34:$A$777,$A414,СВЦЭМ!$B$33:$B$776,W$401)+'СЕТ СН'!$F$13</f>
        <v>0</v>
      </c>
      <c r="X414" s="36">
        <f>SUMIFS(СВЦЭМ!$L$34:$L$777,СВЦЭМ!$A$34:$A$777,$A414,СВЦЭМ!$B$33:$B$776,X$401)+'СЕТ СН'!$F$13</f>
        <v>0</v>
      </c>
      <c r="Y414" s="36">
        <f>SUMIFS(СВЦЭМ!$L$34:$L$777,СВЦЭМ!$A$34:$A$777,$A414,СВЦЭМ!$B$33:$B$776,Y$401)+'СЕТ СН'!$F$13</f>
        <v>0</v>
      </c>
    </row>
    <row r="415" spans="1:27" ht="15.75" hidden="1" x14ac:dyDescent="0.2">
      <c r="A415" s="35">
        <f t="shared" si="11"/>
        <v>43722</v>
      </c>
      <c r="B415" s="36">
        <f>SUMIFS(СВЦЭМ!$L$34:$L$777,СВЦЭМ!$A$34:$A$777,$A415,СВЦЭМ!$B$33:$B$776,B$401)+'СЕТ СН'!$F$13</f>
        <v>0</v>
      </c>
      <c r="C415" s="36">
        <f>SUMIFS(СВЦЭМ!$L$34:$L$777,СВЦЭМ!$A$34:$A$777,$A415,СВЦЭМ!$B$33:$B$776,C$401)+'СЕТ СН'!$F$13</f>
        <v>0</v>
      </c>
      <c r="D415" s="36">
        <f>SUMIFS(СВЦЭМ!$L$34:$L$777,СВЦЭМ!$A$34:$A$777,$A415,СВЦЭМ!$B$33:$B$776,D$401)+'СЕТ СН'!$F$13</f>
        <v>0</v>
      </c>
      <c r="E415" s="36">
        <f>SUMIFS(СВЦЭМ!$L$34:$L$777,СВЦЭМ!$A$34:$A$777,$A415,СВЦЭМ!$B$33:$B$776,E$401)+'СЕТ СН'!$F$13</f>
        <v>0</v>
      </c>
      <c r="F415" s="36">
        <f>SUMIFS(СВЦЭМ!$L$34:$L$777,СВЦЭМ!$A$34:$A$777,$A415,СВЦЭМ!$B$33:$B$776,F$401)+'СЕТ СН'!$F$13</f>
        <v>0</v>
      </c>
      <c r="G415" s="36">
        <f>SUMIFS(СВЦЭМ!$L$34:$L$777,СВЦЭМ!$A$34:$A$777,$A415,СВЦЭМ!$B$33:$B$776,G$401)+'СЕТ СН'!$F$13</f>
        <v>0</v>
      </c>
      <c r="H415" s="36">
        <f>SUMIFS(СВЦЭМ!$L$34:$L$777,СВЦЭМ!$A$34:$A$777,$A415,СВЦЭМ!$B$33:$B$776,H$401)+'СЕТ СН'!$F$13</f>
        <v>0</v>
      </c>
      <c r="I415" s="36">
        <f>SUMIFS(СВЦЭМ!$L$34:$L$777,СВЦЭМ!$A$34:$A$777,$A415,СВЦЭМ!$B$33:$B$776,I$401)+'СЕТ СН'!$F$13</f>
        <v>0</v>
      </c>
      <c r="J415" s="36">
        <f>SUMIFS(СВЦЭМ!$L$34:$L$777,СВЦЭМ!$A$34:$A$777,$A415,СВЦЭМ!$B$33:$B$776,J$401)+'СЕТ СН'!$F$13</f>
        <v>0</v>
      </c>
      <c r="K415" s="36">
        <f>SUMIFS(СВЦЭМ!$L$34:$L$777,СВЦЭМ!$A$34:$A$777,$A415,СВЦЭМ!$B$33:$B$776,K$401)+'СЕТ СН'!$F$13</f>
        <v>0</v>
      </c>
      <c r="L415" s="36">
        <f>SUMIFS(СВЦЭМ!$L$34:$L$777,СВЦЭМ!$A$34:$A$777,$A415,СВЦЭМ!$B$33:$B$776,L$401)+'СЕТ СН'!$F$13</f>
        <v>0</v>
      </c>
      <c r="M415" s="36">
        <f>SUMIFS(СВЦЭМ!$L$34:$L$777,СВЦЭМ!$A$34:$A$777,$A415,СВЦЭМ!$B$33:$B$776,M$401)+'СЕТ СН'!$F$13</f>
        <v>0</v>
      </c>
      <c r="N415" s="36">
        <f>SUMIFS(СВЦЭМ!$L$34:$L$777,СВЦЭМ!$A$34:$A$777,$A415,СВЦЭМ!$B$33:$B$776,N$401)+'СЕТ СН'!$F$13</f>
        <v>0</v>
      </c>
      <c r="O415" s="36">
        <f>SUMIFS(СВЦЭМ!$L$34:$L$777,СВЦЭМ!$A$34:$A$777,$A415,СВЦЭМ!$B$33:$B$776,O$401)+'СЕТ СН'!$F$13</f>
        <v>0</v>
      </c>
      <c r="P415" s="36">
        <f>SUMIFS(СВЦЭМ!$L$34:$L$777,СВЦЭМ!$A$34:$A$777,$A415,СВЦЭМ!$B$33:$B$776,P$401)+'СЕТ СН'!$F$13</f>
        <v>0</v>
      </c>
      <c r="Q415" s="36">
        <f>SUMIFS(СВЦЭМ!$L$34:$L$777,СВЦЭМ!$A$34:$A$777,$A415,СВЦЭМ!$B$33:$B$776,Q$401)+'СЕТ СН'!$F$13</f>
        <v>0</v>
      </c>
      <c r="R415" s="36">
        <f>SUMIFS(СВЦЭМ!$L$34:$L$777,СВЦЭМ!$A$34:$A$777,$A415,СВЦЭМ!$B$33:$B$776,R$401)+'СЕТ СН'!$F$13</f>
        <v>0</v>
      </c>
      <c r="S415" s="36">
        <f>SUMIFS(СВЦЭМ!$L$34:$L$777,СВЦЭМ!$A$34:$A$777,$A415,СВЦЭМ!$B$33:$B$776,S$401)+'СЕТ СН'!$F$13</f>
        <v>0</v>
      </c>
      <c r="T415" s="36">
        <f>SUMIFS(СВЦЭМ!$L$34:$L$777,СВЦЭМ!$A$34:$A$777,$A415,СВЦЭМ!$B$33:$B$776,T$401)+'СЕТ СН'!$F$13</f>
        <v>0</v>
      </c>
      <c r="U415" s="36">
        <f>SUMIFS(СВЦЭМ!$L$34:$L$777,СВЦЭМ!$A$34:$A$777,$A415,СВЦЭМ!$B$33:$B$776,U$401)+'СЕТ СН'!$F$13</f>
        <v>0</v>
      </c>
      <c r="V415" s="36">
        <f>SUMIFS(СВЦЭМ!$L$34:$L$777,СВЦЭМ!$A$34:$A$777,$A415,СВЦЭМ!$B$33:$B$776,V$401)+'СЕТ СН'!$F$13</f>
        <v>0</v>
      </c>
      <c r="W415" s="36">
        <f>SUMIFS(СВЦЭМ!$L$34:$L$777,СВЦЭМ!$A$34:$A$777,$A415,СВЦЭМ!$B$33:$B$776,W$401)+'СЕТ СН'!$F$13</f>
        <v>0</v>
      </c>
      <c r="X415" s="36">
        <f>SUMIFS(СВЦЭМ!$L$34:$L$777,СВЦЭМ!$A$34:$A$777,$A415,СВЦЭМ!$B$33:$B$776,X$401)+'СЕТ СН'!$F$13</f>
        <v>0</v>
      </c>
      <c r="Y415" s="36">
        <f>SUMIFS(СВЦЭМ!$L$34:$L$777,СВЦЭМ!$A$34:$A$777,$A415,СВЦЭМ!$B$33:$B$776,Y$401)+'СЕТ СН'!$F$13</f>
        <v>0</v>
      </c>
    </row>
    <row r="416" spans="1:27" ht="15.75" hidden="1" x14ac:dyDescent="0.2">
      <c r="A416" s="35">
        <f t="shared" si="11"/>
        <v>43723</v>
      </c>
      <c r="B416" s="36">
        <f>SUMIFS(СВЦЭМ!$L$34:$L$777,СВЦЭМ!$A$34:$A$777,$A416,СВЦЭМ!$B$33:$B$776,B$401)+'СЕТ СН'!$F$13</f>
        <v>0</v>
      </c>
      <c r="C416" s="36">
        <f>SUMIFS(СВЦЭМ!$L$34:$L$777,СВЦЭМ!$A$34:$A$777,$A416,СВЦЭМ!$B$33:$B$776,C$401)+'СЕТ СН'!$F$13</f>
        <v>0</v>
      </c>
      <c r="D416" s="36">
        <f>SUMIFS(СВЦЭМ!$L$34:$L$777,СВЦЭМ!$A$34:$A$777,$A416,СВЦЭМ!$B$33:$B$776,D$401)+'СЕТ СН'!$F$13</f>
        <v>0</v>
      </c>
      <c r="E416" s="36">
        <f>SUMIFS(СВЦЭМ!$L$34:$L$777,СВЦЭМ!$A$34:$A$777,$A416,СВЦЭМ!$B$33:$B$776,E$401)+'СЕТ СН'!$F$13</f>
        <v>0</v>
      </c>
      <c r="F416" s="36">
        <f>SUMIFS(СВЦЭМ!$L$34:$L$777,СВЦЭМ!$A$34:$A$777,$A416,СВЦЭМ!$B$33:$B$776,F$401)+'СЕТ СН'!$F$13</f>
        <v>0</v>
      </c>
      <c r="G416" s="36">
        <f>SUMIFS(СВЦЭМ!$L$34:$L$777,СВЦЭМ!$A$34:$A$777,$A416,СВЦЭМ!$B$33:$B$776,G$401)+'СЕТ СН'!$F$13</f>
        <v>0</v>
      </c>
      <c r="H416" s="36">
        <f>SUMIFS(СВЦЭМ!$L$34:$L$777,СВЦЭМ!$A$34:$A$777,$A416,СВЦЭМ!$B$33:$B$776,H$401)+'СЕТ СН'!$F$13</f>
        <v>0</v>
      </c>
      <c r="I416" s="36">
        <f>SUMIFS(СВЦЭМ!$L$34:$L$777,СВЦЭМ!$A$34:$A$777,$A416,СВЦЭМ!$B$33:$B$776,I$401)+'СЕТ СН'!$F$13</f>
        <v>0</v>
      </c>
      <c r="J416" s="36">
        <f>SUMIFS(СВЦЭМ!$L$34:$L$777,СВЦЭМ!$A$34:$A$777,$A416,СВЦЭМ!$B$33:$B$776,J$401)+'СЕТ СН'!$F$13</f>
        <v>0</v>
      </c>
      <c r="K416" s="36">
        <f>SUMIFS(СВЦЭМ!$L$34:$L$777,СВЦЭМ!$A$34:$A$777,$A416,СВЦЭМ!$B$33:$B$776,K$401)+'СЕТ СН'!$F$13</f>
        <v>0</v>
      </c>
      <c r="L416" s="36">
        <f>SUMIFS(СВЦЭМ!$L$34:$L$777,СВЦЭМ!$A$34:$A$777,$A416,СВЦЭМ!$B$33:$B$776,L$401)+'СЕТ СН'!$F$13</f>
        <v>0</v>
      </c>
      <c r="M416" s="36">
        <f>SUMIFS(СВЦЭМ!$L$34:$L$777,СВЦЭМ!$A$34:$A$777,$A416,СВЦЭМ!$B$33:$B$776,M$401)+'СЕТ СН'!$F$13</f>
        <v>0</v>
      </c>
      <c r="N416" s="36">
        <f>SUMIFS(СВЦЭМ!$L$34:$L$777,СВЦЭМ!$A$34:$A$777,$A416,СВЦЭМ!$B$33:$B$776,N$401)+'СЕТ СН'!$F$13</f>
        <v>0</v>
      </c>
      <c r="O416" s="36">
        <f>SUMIFS(СВЦЭМ!$L$34:$L$777,СВЦЭМ!$A$34:$A$777,$A416,СВЦЭМ!$B$33:$B$776,O$401)+'СЕТ СН'!$F$13</f>
        <v>0</v>
      </c>
      <c r="P416" s="36">
        <f>SUMIFS(СВЦЭМ!$L$34:$L$777,СВЦЭМ!$A$34:$A$777,$A416,СВЦЭМ!$B$33:$B$776,P$401)+'СЕТ СН'!$F$13</f>
        <v>0</v>
      </c>
      <c r="Q416" s="36">
        <f>SUMIFS(СВЦЭМ!$L$34:$L$777,СВЦЭМ!$A$34:$A$777,$A416,СВЦЭМ!$B$33:$B$776,Q$401)+'СЕТ СН'!$F$13</f>
        <v>0</v>
      </c>
      <c r="R416" s="36">
        <f>SUMIFS(СВЦЭМ!$L$34:$L$777,СВЦЭМ!$A$34:$A$777,$A416,СВЦЭМ!$B$33:$B$776,R$401)+'СЕТ СН'!$F$13</f>
        <v>0</v>
      </c>
      <c r="S416" s="36">
        <f>SUMIFS(СВЦЭМ!$L$34:$L$777,СВЦЭМ!$A$34:$A$777,$A416,СВЦЭМ!$B$33:$B$776,S$401)+'СЕТ СН'!$F$13</f>
        <v>0</v>
      </c>
      <c r="T416" s="36">
        <f>SUMIFS(СВЦЭМ!$L$34:$L$777,СВЦЭМ!$A$34:$A$777,$A416,СВЦЭМ!$B$33:$B$776,T$401)+'СЕТ СН'!$F$13</f>
        <v>0</v>
      </c>
      <c r="U416" s="36">
        <f>SUMIFS(СВЦЭМ!$L$34:$L$777,СВЦЭМ!$A$34:$A$777,$A416,СВЦЭМ!$B$33:$B$776,U$401)+'СЕТ СН'!$F$13</f>
        <v>0</v>
      </c>
      <c r="V416" s="36">
        <f>SUMIFS(СВЦЭМ!$L$34:$L$777,СВЦЭМ!$A$34:$A$777,$A416,СВЦЭМ!$B$33:$B$776,V$401)+'СЕТ СН'!$F$13</f>
        <v>0</v>
      </c>
      <c r="W416" s="36">
        <f>SUMIFS(СВЦЭМ!$L$34:$L$777,СВЦЭМ!$A$34:$A$777,$A416,СВЦЭМ!$B$33:$B$776,W$401)+'СЕТ СН'!$F$13</f>
        <v>0</v>
      </c>
      <c r="X416" s="36">
        <f>SUMIFS(СВЦЭМ!$L$34:$L$777,СВЦЭМ!$A$34:$A$777,$A416,СВЦЭМ!$B$33:$B$776,X$401)+'СЕТ СН'!$F$13</f>
        <v>0</v>
      </c>
      <c r="Y416" s="36">
        <f>SUMIFS(СВЦЭМ!$L$34:$L$777,СВЦЭМ!$A$34:$A$777,$A416,СВЦЭМ!$B$33:$B$776,Y$401)+'СЕТ СН'!$F$13</f>
        <v>0</v>
      </c>
    </row>
    <row r="417" spans="1:25" ht="15.75" hidden="1" x14ac:dyDescent="0.2">
      <c r="A417" s="35">
        <f t="shared" si="11"/>
        <v>43724</v>
      </c>
      <c r="B417" s="36">
        <f>SUMIFS(СВЦЭМ!$L$34:$L$777,СВЦЭМ!$A$34:$A$777,$A417,СВЦЭМ!$B$33:$B$776,B$401)+'СЕТ СН'!$F$13</f>
        <v>0</v>
      </c>
      <c r="C417" s="36">
        <f>SUMIFS(СВЦЭМ!$L$34:$L$777,СВЦЭМ!$A$34:$A$777,$A417,СВЦЭМ!$B$33:$B$776,C$401)+'СЕТ СН'!$F$13</f>
        <v>0</v>
      </c>
      <c r="D417" s="36">
        <f>SUMIFS(СВЦЭМ!$L$34:$L$777,СВЦЭМ!$A$34:$A$777,$A417,СВЦЭМ!$B$33:$B$776,D$401)+'СЕТ СН'!$F$13</f>
        <v>0</v>
      </c>
      <c r="E417" s="36">
        <f>SUMIFS(СВЦЭМ!$L$34:$L$777,СВЦЭМ!$A$34:$A$777,$A417,СВЦЭМ!$B$33:$B$776,E$401)+'СЕТ СН'!$F$13</f>
        <v>0</v>
      </c>
      <c r="F417" s="36">
        <f>SUMIFS(СВЦЭМ!$L$34:$L$777,СВЦЭМ!$A$34:$A$777,$A417,СВЦЭМ!$B$33:$B$776,F$401)+'СЕТ СН'!$F$13</f>
        <v>0</v>
      </c>
      <c r="G417" s="36">
        <f>SUMIFS(СВЦЭМ!$L$34:$L$777,СВЦЭМ!$A$34:$A$777,$A417,СВЦЭМ!$B$33:$B$776,G$401)+'СЕТ СН'!$F$13</f>
        <v>0</v>
      </c>
      <c r="H417" s="36">
        <f>SUMIFS(СВЦЭМ!$L$34:$L$777,СВЦЭМ!$A$34:$A$777,$A417,СВЦЭМ!$B$33:$B$776,H$401)+'СЕТ СН'!$F$13</f>
        <v>0</v>
      </c>
      <c r="I417" s="36">
        <f>SUMIFS(СВЦЭМ!$L$34:$L$777,СВЦЭМ!$A$34:$A$777,$A417,СВЦЭМ!$B$33:$B$776,I$401)+'СЕТ СН'!$F$13</f>
        <v>0</v>
      </c>
      <c r="J417" s="36">
        <f>SUMIFS(СВЦЭМ!$L$34:$L$777,СВЦЭМ!$A$34:$A$777,$A417,СВЦЭМ!$B$33:$B$776,J$401)+'СЕТ СН'!$F$13</f>
        <v>0</v>
      </c>
      <c r="K417" s="36">
        <f>SUMIFS(СВЦЭМ!$L$34:$L$777,СВЦЭМ!$A$34:$A$777,$A417,СВЦЭМ!$B$33:$B$776,K$401)+'СЕТ СН'!$F$13</f>
        <v>0</v>
      </c>
      <c r="L417" s="36">
        <f>SUMIFS(СВЦЭМ!$L$34:$L$777,СВЦЭМ!$A$34:$A$777,$A417,СВЦЭМ!$B$33:$B$776,L$401)+'СЕТ СН'!$F$13</f>
        <v>0</v>
      </c>
      <c r="M417" s="36">
        <f>SUMIFS(СВЦЭМ!$L$34:$L$777,СВЦЭМ!$A$34:$A$777,$A417,СВЦЭМ!$B$33:$B$776,M$401)+'СЕТ СН'!$F$13</f>
        <v>0</v>
      </c>
      <c r="N417" s="36">
        <f>SUMIFS(СВЦЭМ!$L$34:$L$777,СВЦЭМ!$A$34:$A$777,$A417,СВЦЭМ!$B$33:$B$776,N$401)+'СЕТ СН'!$F$13</f>
        <v>0</v>
      </c>
      <c r="O417" s="36">
        <f>SUMIFS(СВЦЭМ!$L$34:$L$777,СВЦЭМ!$A$34:$A$777,$A417,СВЦЭМ!$B$33:$B$776,O$401)+'СЕТ СН'!$F$13</f>
        <v>0</v>
      </c>
      <c r="P417" s="36">
        <f>SUMIFS(СВЦЭМ!$L$34:$L$777,СВЦЭМ!$A$34:$A$777,$A417,СВЦЭМ!$B$33:$B$776,P$401)+'СЕТ СН'!$F$13</f>
        <v>0</v>
      </c>
      <c r="Q417" s="36">
        <f>SUMIFS(СВЦЭМ!$L$34:$L$777,СВЦЭМ!$A$34:$A$777,$A417,СВЦЭМ!$B$33:$B$776,Q$401)+'СЕТ СН'!$F$13</f>
        <v>0</v>
      </c>
      <c r="R417" s="36">
        <f>SUMIFS(СВЦЭМ!$L$34:$L$777,СВЦЭМ!$A$34:$A$777,$A417,СВЦЭМ!$B$33:$B$776,R$401)+'СЕТ СН'!$F$13</f>
        <v>0</v>
      </c>
      <c r="S417" s="36">
        <f>SUMIFS(СВЦЭМ!$L$34:$L$777,СВЦЭМ!$A$34:$A$777,$A417,СВЦЭМ!$B$33:$B$776,S$401)+'СЕТ СН'!$F$13</f>
        <v>0</v>
      </c>
      <c r="T417" s="36">
        <f>SUMIFS(СВЦЭМ!$L$34:$L$777,СВЦЭМ!$A$34:$A$777,$A417,СВЦЭМ!$B$33:$B$776,T$401)+'СЕТ СН'!$F$13</f>
        <v>0</v>
      </c>
      <c r="U417" s="36">
        <f>SUMIFS(СВЦЭМ!$L$34:$L$777,СВЦЭМ!$A$34:$A$777,$A417,СВЦЭМ!$B$33:$B$776,U$401)+'СЕТ СН'!$F$13</f>
        <v>0</v>
      </c>
      <c r="V417" s="36">
        <f>SUMIFS(СВЦЭМ!$L$34:$L$777,СВЦЭМ!$A$34:$A$777,$A417,СВЦЭМ!$B$33:$B$776,V$401)+'СЕТ СН'!$F$13</f>
        <v>0</v>
      </c>
      <c r="W417" s="36">
        <f>SUMIFS(СВЦЭМ!$L$34:$L$777,СВЦЭМ!$A$34:$A$777,$A417,СВЦЭМ!$B$33:$B$776,W$401)+'СЕТ СН'!$F$13</f>
        <v>0</v>
      </c>
      <c r="X417" s="36">
        <f>SUMIFS(СВЦЭМ!$L$34:$L$777,СВЦЭМ!$A$34:$A$777,$A417,СВЦЭМ!$B$33:$B$776,X$401)+'СЕТ СН'!$F$13</f>
        <v>0</v>
      </c>
      <c r="Y417" s="36">
        <f>SUMIFS(СВЦЭМ!$L$34:$L$777,СВЦЭМ!$A$34:$A$777,$A417,СВЦЭМ!$B$33:$B$776,Y$401)+'СЕТ СН'!$F$13</f>
        <v>0</v>
      </c>
    </row>
    <row r="418" spans="1:25" ht="15.75" hidden="1" x14ac:dyDescent="0.2">
      <c r="A418" s="35">
        <f t="shared" si="11"/>
        <v>43725</v>
      </c>
      <c r="B418" s="36">
        <f>SUMIFS(СВЦЭМ!$L$34:$L$777,СВЦЭМ!$A$34:$A$777,$A418,СВЦЭМ!$B$33:$B$776,B$401)+'СЕТ СН'!$F$13</f>
        <v>0</v>
      </c>
      <c r="C418" s="36">
        <f>SUMIFS(СВЦЭМ!$L$34:$L$777,СВЦЭМ!$A$34:$A$777,$A418,СВЦЭМ!$B$33:$B$776,C$401)+'СЕТ СН'!$F$13</f>
        <v>0</v>
      </c>
      <c r="D418" s="36">
        <f>SUMIFS(СВЦЭМ!$L$34:$L$777,СВЦЭМ!$A$34:$A$777,$A418,СВЦЭМ!$B$33:$B$776,D$401)+'СЕТ СН'!$F$13</f>
        <v>0</v>
      </c>
      <c r="E418" s="36">
        <f>SUMIFS(СВЦЭМ!$L$34:$L$777,СВЦЭМ!$A$34:$A$777,$A418,СВЦЭМ!$B$33:$B$776,E$401)+'СЕТ СН'!$F$13</f>
        <v>0</v>
      </c>
      <c r="F418" s="36">
        <f>SUMIFS(СВЦЭМ!$L$34:$L$777,СВЦЭМ!$A$34:$A$777,$A418,СВЦЭМ!$B$33:$B$776,F$401)+'СЕТ СН'!$F$13</f>
        <v>0</v>
      </c>
      <c r="G418" s="36">
        <f>SUMIFS(СВЦЭМ!$L$34:$L$777,СВЦЭМ!$A$34:$A$777,$A418,СВЦЭМ!$B$33:$B$776,G$401)+'СЕТ СН'!$F$13</f>
        <v>0</v>
      </c>
      <c r="H418" s="36">
        <f>SUMIFS(СВЦЭМ!$L$34:$L$777,СВЦЭМ!$A$34:$A$777,$A418,СВЦЭМ!$B$33:$B$776,H$401)+'СЕТ СН'!$F$13</f>
        <v>0</v>
      </c>
      <c r="I418" s="36">
        <f>SUMIFS(СВЦЭМ!$L$34:$L$777,СВЦЭМ!$A$34:$A$777,$A418,СВЦЭМ!$B$33:$B$776,I$401)+'СЕТ СН'!$F$13</f>
        <v>0</v>
      </c>
      <c r="J418" s="36">
        <f>SUMIFS(СВЦЭМ!$L$34:$L$777,СВЦЭМ!$A$34:$A$777,$A418,СВЦЭМ!$B$33:$B$776,J$401)+'СЕТ СН'!$F$13</f>
        <v>0</v>
      </c>
      <c r="K418" s="36">
        <f>SUMIFS(СВЦЭМ!$L$34:$L$777,СВЦЭМ!$A$34:$A$777,$A418,СВЦЭМ!$B$33:$B$776,K$401)+'СЕТ СН'!$F$13</f>
        <v>0</v>
      </c>
      <c r="L418" s="36">
        <f>SUMIFS(СВЦЭМ!$L$34:$L$777,СВЦЭМ!$A$34:$A$777,$A418,СВЦЭМ!$B$33:$B$776,L$401)+'СЕТ СН'!$F$13</f>
        <v>0</v>
      </c>
      <c r="M418" s="36">
        <f>SUMIFS(СВЦЭМ!$L$34:$L$777,СВЦЭМ!$A$34:$A$777,$A418,СВЦЭМ!$B$33:$B$776,M$401)+'СЕТ СН'!$F$13</f>
        <v>0</v>
      </c>
      <c r="N418" s="36">
        <f>SUMIFS(СВЦЭМ!$L$34:$L$777,СВЦЭМ!$A$34:$A$777,$A418,СВЦЭМ!$B$33:$B$776,N$401)+'СЕТ СН'!$F$13</f>
        <v>0</v>
      </c>
      <c r="O418" s="36">
        <f>SUMIFS(СВЦЭМ!$L$34:$L$777,СВЦЭМ!$A$34:$A$777,$A418,СВЦЭМ!$B$33:$B$776,O$401)+'СЕТ СН'!$F$13</f>
        <v>0</v>
      </c>
      <c r="P418" s="36">
        <f>SUMIFS(СВЦЭМ!$L$34:$L$777,СВЦЭМ!$A$34:$A$777,$A418,СВЦЭМ!$B$33:$B$776,P$401)+'СЕТ СН'!$F$13</f>
        <v>0</v>
      </c>
      <c r="Q418" s="36">
        <f>SUMIFS(СВЦЭМ!$L$34:$L$777,СВЦЭМ!$A$34:$A$777,$A418,СВЦЭМ!$B$33:$B$776,Q$401)+'СЕТ СН'!$F$13</f>
        <v>0</v>
      </c>
      <c r="R418" s="36">
        <f>SUMIFS(СВЦЭМ!$L$34:$L$777,СВЦЭМ!$A$34:$A$777,$A418,СВЦЭМ!$B$33:$B$776,R$401)+'СЕТ СН'!$F$13</f>
        <v>0</v>
      </c>
      <c r="S418" s="36">
        <f>SUMIFS(СВЦЭМ!$L$34:$L$777,СВЦЭМ!$A$34:$A$777,$A418,СВЦЭМ!$B$33:$B$776,S$401)+'СЕТ СН'!$F$13</f>
        <v>0</v>
      </c>
      <c r="T418" s="36">
        <f>SUMIFS(СВЦЭМ!$L$34:$L$777,СВЦЭМ!$A$34:$A$777,$A418,СВЦЭМ!$B$33:$B$776,T$401)+'СЕТ СН'!$F$13</f>
        <v>0</v>
      </c>
      <c r="U418" s="36">
        <f>SUMIFS(СВЦЭМ!$L$34:$L$777,СВЦЭМ!$A$34:$A$777,$A418,СВЦЭМ!$B$33:$B$776,U$401)+'СЕТ СН'!$F$13</f>
        <v>0</v>
      </c>
      <c r="V418" s="36">
        <f>SUMIFS(СВЦЭМ!$L$34:$L$777,СВЦЭМ!$A$34:$A$777,$A418,СВЦЭМ!$B$33:$B$776,V$401)+'СЕТ СН'!$F$13</f>
        <v>0</v>
      </c>
      <c r="W418" s="36">
        <f>SUMIFS(СВЦЭМ!$L$34:$L$777,СВЦЭМ!$A$34:$A$777,$A418,СВЦЭМ!$B$33:$B$776,W$401)+'СЕТ СН'!$F$13</f>
        <v>0</v>
      </c>
      <c r="X418" s="36">
        <f>SUMIFS(СВЦЭМ!$L$34:$L$777,СВЦЭМ!$A$34:$A$777,$A418,СВЦЭМ!$B$33:$B$776,X$401)+'СЕТ СН'!$F$13</f>
        <v>0</v>
      </c>
      <c r="Y418" s="36">
        <f>SUMIFS(СВЦЭМ!$L$34:$L$777,СВЦЭМ!$A$34:$A$777,$A418,СВЦЭМ!$B$33:$B$776,Y$401)+'СЕТ СН'!$F$13</f>
        <v>0</v>
      </c>
    </row>
    <row r="419" spans="1:25" ht="15.75" hidden="1" x14ac:dyDescent="0.2">
      <c r="A419" s="35">
        <f t="shared" si="11"/>
        <v>43726</v>
      </c>
      <c r="B419" s="36">
        <f>SUMIFS(СВЦЭМ!$L$34:$L$777,СВЦЭМ!$A$34:$A$777,$A419,СВЦЭМ!$B$33:$B$776,B$401)+'СЕТ СН'!$F$13</f>
        <v>0</v>
      </c>
      <c r="C419" s="36">
        <f>SUMIFS(СВЦЭМ!$L$34:$L$777,СВЦЭМ!$A$34:$A$777,$A419,СВЦЭМ!$B$33:$B$776,C$401)+'СЕТ СН'!$F$13</f>
        <v>0</v>
      </c>
      <c r="D419" s="36">
        <f>SUMIFS(СВЦЭМ!$L$34:$L$777,СВЦЭМ!$A$34:$A$777,$A419,СВЦЭМ!$B$33:$B$776,D$401)+'СЕТ СН'!$F$13</f>
        <v>0</v>
      </c>
      <c r="E419" s="36">
        <f>SUMIFS(СВЦЭМ!$L$34:$L$777,СВЦЭМ!$A$34:$A$777,$A419,СВЦЭМ!$B$33:$B$776,E$401)+'СЕТ СН'!$F$13</f>
        <v>0</v>
      </c>
      <c r="F419" s="36">
        <f>SUMIFS(СВЦЭМ!$L$34:$L$777,СВЦЭМ!$A$34:$A$777,$A419,СВЦЭМ!$B$33:$B$776,F$401)+'СЕТ СН'!$F$13</f>
        <v>0</v>
      </c>
      <c r="G419" s="36">
        <f>SUMIFS(СВЦЭМ!$L$34:$L$777,СВЦЭМ!$A$34:$A$777,$A419,СВЦЭМ!$B$33:$B$776,G$401)+'СЕТ СН'!$F$13</f>
        <v>0</v>
      </c>
      <c r="H419" s="36">
        <f>SUMIFS(СВЦЭМ!$L$34:$L$777,СВЦЭМ!$A$34:$A$777,$A419,СВЦЭМ!$B$33:$B$776,H$401)+'СЕТ СН'!$F$13</f>
        <v>0</v>
      </c>
      <c r="I419" s="36">
        <f>SUMIFS(СВЦЭМ!$L$34:$L$777,СВЦЭМ!$A$34:$A$777,$A419,СВЦЭМ!$B$33:$B$776,I$401)+'СЕТ СН'!$F$13</f>
        <v>0</v>
      </c>
      <c r="J419" s="36">
        <f>SUMIFS(СВЦЭМ!$L$34:$L$777,СВЦЭМ!$A$34:$A$777,$A419,СВЦЭМ!$B$33:$B$776,J$401)+'СЕТ СН'!$F$13</f>
        <v>0</v>
      </c>
      <c r="K419" s="36">
        <f>SUMIFS(СВЦЭМ!$L$34:$L$777,СВЦЭМ!$A$34:$A$777,$A419,СВЦЭМ!$B$33:$B$776,K$401)+'СЕТ СН'!$F$13</f>
        <v>0</v>
      </c>
      <c r="L419" s="36">
        <f>SUMIFS(СВЦЭМ!$L$34:$L$777,СВЦЭМ!$A$34:$A$777,$A419,СВЦЭМ!$B$33:$B$776,L$401)+'СЕТ СН'!$F$13</f>
        <v>0</v>
      </c>
      <c r="M419" s="36">
        <f>SUMIFS(СВЦЭМ!$L$34:$L$777,СВЦЭМ!$A$34:$A$777,$A419,СВЦЭМ!$B$33:$B$776,M$401)+'СЕТ СН'!$F$13</f>
        <v>0</v>
      </c>
      <c r="N419" s="36">
        <f>SUMIFS(СВЦЭМ!$L$34:$L$777,СВЦЭМ!$A$34:$A$777,$A419,СВЦЭМ!$B$33:$B$776,N$401)+'СЕТ СН'!$F$13</f>
        <v>0</v>
      </c>
      <c r="O419" s="36">
        <f>SUMIFS(СВЦЭМ!$L$34:$L$777,СВЦЭМ!$A$34:$A$777,$A419,СВЦЭМ!$B$33:$B$776,O$401)+'СЕТ СН'!$F$13</f>
        <v>0</v>
      </c>
      <c r="P419" s="36">
        <f>SUMIFS(СВЦЭМ!$L$34:$L$777,СВЦЭМ!$A$34:$A$777,$A419,СВЦЭМ!$B$33:$B$776,P$401)+'СЕТ СН'!$F$13</f>
        <v>0</v>
      </c>
      <c r="Q419" s="36">
        <f>SUMIFS(СВЦЭМ!$L$34:$L$777,СВЦЭМ!$A$34:$A$777,$A419,СВЦЭМ!$B$33:$B$776,Q$401)+'СЕТ СН'!$F$13</f>
        <v>0</v>
      </c>
      <c r="R419" s="36">
        <f>SUMIFS(СВЦЭМ!$L$34:$L$777,СВЦЭМ!$A$34:$A$777,$A419,СВЦЭМ!$B$33:$B$776,R$401)+'СЕТ СН'!$F$13</f>
        <v>0</v>
      </c>
      <c r="S419" s="36">
        <f>SUMIFS(СВЦЭМ!$L$34:$L$777,СВЦЭМ!$A$34:$A$777,$A419,СВЦЭМ!$B$33:$B$776,S$401)+'СЕТ СН'!$F$13</f>
        <v>0</v>
      </c>
      <c r="T419" s="36">
        <f>SUMIFS(СВЦЭМ!$L$34:$L$777,СВЦЭМ!$A$34:$A$777,$A419,СВЦЭМ!$B$33:$B$776,T$401)+'СЕТ СН'!$F$13</f>
        <v>0</v>
      </c>
      <c r="U419" s="36">
        <f>SUMIFS(СВЦЭМ!$L$34:$L$777,СВЦЭМ!$A$34:$A$777,$A419,СВЦЭМ!$B$33:$B$776,U$401)+'СЕТ СН'!$F$13</f>
        <v>0</v>
      </c>
      <c r="V419" s="36">
        <f>SUMIFS(СВЦЭМ!$L$34:$L$777,СВЦЭМ!$A$34:$A$777,$A419,СВЦЭМ!$B$33:$B$776,V$401)+'СЕТ СН'!$F$13</f>
        <v>0</v>
      </c>
      <c r="W419" s="36">
        <f>SUMIFS(СВЦЭМ!$L$34:$L$777,СВЦЭМ!$A$34:$A$777,$A419,СВЦЭМ!$B$33:$B$776,W$401)+'СЕТ СН'!$F$13</f>
        <v>0</v>
      </c>
      <c r="X419" s="36">
        <f>SUMIFS(СВЦЭМ!$L$34:$L$777,СВЦЭМ!$A$34:$A$777,$A419,СВЦЭМ!$B$33:$B$776,X$401)+'СЕТ СН'!$F$13</f>
        <v>0</v>
      </c>
      <c r="Y419" s="36">
        <f>SUMIFS(СВЦЭМ!$L$34:$L$777,СВЦЭМ!$A$34:$A$777,$A419,СВЦЭМ!$B$33:$B$776,Y$401)+'СЕТ СН'!$F$13</f>
        <v>0</v>
      </c>
    </row>
    <row r="420" spans="1:25" ht="15.75" hidden="1" x14ac:dyDescent="0.2">
      <c r="A420" s="35">
        <f t="shared" si="11"/>
        <v>43727</v>
      </c>
      <c r="B420" s="36">
        <f>SUMIFS(СВЦЭМ!$L$34:$L$777,СВЦЭМ!$A$34:$A$777,$A420,СВЦЭМ!$B$33:$B$776,B$401)+'СЕТ СН'!$F$13</f>
        <v>0</v>
      </c>
      <c r="C420" s="36">
        <f>SUMIFS(СВЦЭМ!$L$34:$L$777,СВЦЭМ!$A$34:$A$777,$A420,СВЦЭМ!$B$33:$B$776,C$401)+'СЕТ СН'!$F$13</f>
        <v>0</v>
      </c>
      <c r="D420" s="36">
        <f>SUMIFS(СВЦЭМ!$L$34:$L$777,СВЦЭМ!$A$34:$A$777,$A420,СВЦЭМ!$B$33:$B$776,D$401)+'СЕТ СН'!$F$13</f>
        <v>0</v>
      </c>
      <c r="E420" s="36">
        <f>SUMIFS(СВЦЭМ!$L$34:$L$777,СВЦЭМ!$A$34:$A$777,$A420,СВЦЭМ!$B$33:$B$776,E$401)+'СЕТ СН'!$F$13</f>
        <v>0</v>
      </c>
      <c r="F420" s="36">
        <f>SUMIFS(СВЦЭМ!$L$34:$L$777,СВЦЭМ!$A$34:$A$777,$A420,СВЦЭМ!$B$33:$B$776,F$401)+'СЕТ СН'!$F$13</f>
        <v>0</v>
      </c>
      <c r="G420" s="36">
        <f>SUMIFS(СВЦЭМ!$L$34:$L$777,СВЦЭМ!$A$34:$A$777,$A420,СВЦЭМ!$B$33:$B$776,G$401)+'СЕТ СН'!$F$13</f>
        <v>0</v>
      </c>
      <c r="H420" s="36">
        <f>SUMIFS(СВЦЭМ!$L$34:$L$777,СВЦЭМ!$A$34:$A$777,$A420,СВЦЭМ!$B$33:$B$776,H$401)+'СЕТ СН'!$F$13</f>
        <v>0</v>
      </c>
      <c r="I420" s="36">
        <f>SUMIFS(СВЦЭМ!$L$34:$L$777,СВЦЭМ!$A$34:$A$777,$A420,СВЦЭМ!$B$33:$B$776,I$401)+'СЕТ СН'!$F$13</f>
        <v>0</v>
      </c>
      <c r="J420" s="36">
        <f>SUMIFS(СВЦЭМ!$L$34:$L$777,СВЦЭМ!$A$34:$A$777,$A420,СВЦЭМ!$B$33:$B$776,J$401)+'СЕТ СН'!$F$13</f>
        <v>0</v>
      </c>
      <c r="K420" s="36">
        <f>SUMIFS(СВЦЭМ!$L$34:$L$777,СВЦЭМ!$A$34:$A$777,$A420,СВЦЭМ!$B$33:$B$776,K$401)+'СЕТ СН'!$F$13</f>
        <v>0</v>
      </c>
      <c r="L420" s="36">
        <f>SUMIFS(СВЦЭМ!$L$34:$L$777,СВЦЭМ!$A$34:$A$777,$A420,СВЦЭМ!$B$33:$B$776,L$401)+'СЕТ СН'!$F$13</f>
        <v>0</v>
      </c>
      <c r="M420" s="36">
        <f>SUMIFS(СВЦЭМ!$L$34:$L$777,СВЦЭМ!$A$34:$A$777,$A420,СВЦЭМ!$B$33:$B$776,M$401)+'СЕТ СН'!$F$13</f>
        <v>0</v>
      </c>
      <c r="N420" s="36">
        <f>SUMIFS(СВЦЭМ!$L$34:$L$777,СВЦЭМ!$A$34:$A$777,$A420,СВЦЭМ!$B$33:$B$776,N$401)+'СЕТ СН'!$F$13</f>
        <v>0</v>
      </c>
      <c r="O420" s="36">
        <f>SUMIFS(СВЦЭМ!$L$34:$L$777,СВЦЭМ!$A$34:$A$777,$A420,СВЦЭМ!$B$33:$B$776,O$401)+'СЕТ СН'!$F$13</f>
        <v>0</v>
      </c>
      <c r="P420" s="36">
        <f>SUMIFS(СВЦЭМ!$L$34:$L$777,СВЦЭМ!$A$34:$A$777,$A420,СВЦЭМ!$B$33:$B$776,P$401)+'СЕТ СН'!$F$13</f>
        <v>0</v>
      </c>
      <c r="Q420" s="36">
        <f>SUMIFS(СВЦЭМ!$L$34:$L$777,СВЦЭМ!$A$34:$A$777,$A420,СВЦЭМ!$B$33:$B$776,Q$401)+'СЕТ СН'!$F$13</f>
        <v>0</v>
      </c>
      <c r="R420" s="36">
        <f>SUMIFS(СВЦЭМ!$L$34:$L$777,СВЦЭМ!$A$34:$A$777,$A420,СВЦЭМ!$B$33:$B$776,R$401)+'СЕТ СН'!$F$13</f>
        <v>0</v>
      </c>
      <c r="S420" s="36">
        <f>SUMIFS(СВЦЭМ!$L$34:$L$777,СВЦЭМ!$A$34:$A$777,$A420,СВЦЭМ!$B$33:$B$776,S$401)+'СЕТ СН'!$F$13</f>
        <v>0</v>
      </c>
      <c r="T420" s="36">
        <f>SUMIFS(СВЦЭМ!$L$34:$L$777,СВЦЭМ!$A$34:$A$777,$A420,СВЦЭМ!$B$33:$B$776,T$401)+'СЕТ СН'!$F$13</f>
        <v>0</v>
      </c>
      <c r="U420" s="36">
        <f>SUMIFS(СВЦЭМ!$L$34:$L$777,СВЦЭМ!$A$34:$A$777,$A420,СВЦЭМ!$B$33:$B$776,U$401)+'СЕТ СН'!$F$13</f>
        <v>0</v>
      </c>
      <c r="V420" s="36">
        <f>SUMIFS(СВЦЭМ!$L$34:$L$777,СВЦЭМ!$A$34:$A$777,$A420,СВЦЭМ!$B$33:$B$776,V$401)+'СЕТ СН'!$F$13</f>
        <v>0</v>
      </c>
      <c r="W420" s="36">
        <f>SUMIFS(СВЦЭМ!$L$34:$L$777,СВЦЭМ!$A$34:$A$777,$A420,СВЦЭМ!$B$33:$B$776,W$401)+'СЕТ СН'!$F$13</f>
        <v>0</v>
      </c>
      <c r="X420" s="36">
        <f>SUMIFS(СВЦЭМ!$L$34:$L$777,СВЦЭМ!$A$34:$A$777,$A420,СВЦЭМ!$B$33:$B$776,X$401)+'СЕТ СН'!$F$13</f>
        <v>0</v>
      </c>
      <c r="Y420" s="36">
        <f>SUMIFS(СВЦЭМ!$L$34:$L$777,СВЦЭМ!$A$34:$A$777,$A420,СВЦЭМ!$B$33:$B$776,Y$401)+'СЕТ СН'!$F$13</f>
        <v>0</v>
      </c>
    </row>
    <row r="421" spans="1:25" ht="15.75" hidden="1" x14ac:dyDescent="0.2">
      <c r="A421" s="35">
        <f t="shared" si="11"/>
        <v>43728</v>
      </c>
      <c r="B421" s="36">
        <f>SUMIFS(СВЦЭМ!$L$34:$L$777,СВЦЭМ!$A$34:$A$777,$A421,СВЦЭМ!$B$33:$B$776,B$401)+'СЕТ СН'!$F$13</f>
        <v>0</v>
      </c>
      <c r="C421" s="36">
        <f>SUMIFS(СВЦЭМ!$L$34:$L$777,СВЦЭМ!$A$34:$A$777,$A421,СВЦЭМ!$B$33:$B$776,C$401)+'СЕТ СН'!$F$13</f>
        <v>0</v>
      </c>
      <c r="D421" s="36">
        <f>SUMIFS(СВЦЭМ!$L$34:$L$777,СВЦЭМ!$A$34:$A$777,$A421,СВЦЭМ!$B$33:$B$776,D$401)+'СЕТ СН'!$F$13</f>
        <v>0</v>
      </c>
      <c r="E421" s="36">
        <f>SUMIFS(СВЦЭМ!$L$34:$L$777,СВЦЭМ!$A$34:$A$777,$A421,СВЦЭМ!$B$33:$B$776,E$401)+'СЕТ СН'!$F$13</f>
        <v>0</v>
      </c>
      <c r="F421" s="36">
        <f>SUMIFS(СВЦЭМ!$L$34:$L$777,СВЦЭМ!$A$34:$A$777,$A421,СВЦЭМ!$B$33:$B$776,F$401)+'СЕТ СН'!$F$13</f>
        <v>0</v>
      </c>
      <c r="G421" s="36">
        <f>SUMIFS(СВЦЭМ!$L$34:$L$777,СВЦЭМ!$A$34:$A$777,$A421,СВЦЭМ!$B$33:$B$776,G$401)+'СЕТ СН'!$F$13</f>
        <v>0</v>
      </c>
      <c r="H421" s="36">
        <f>SUMIFS(СВЦЭМ!$L$34:$L$777,СВЦЭМ!$A$34:$A$777,$A421,СВЦЭМ!$B$33:$B$776,H$401)+'СЕТ СН'!$F$13</f>
        <v>0</v>
      </c>
      <c r="I421" s="36">
        <f>SUMIFS(СВЦЭМ!$L$34:$L$777,СВЦЭМ!$A$34:$A$777,$A421,СВЦЭМ!$B$33:$B$776,I$401)+'СЕТ СН'!$F$13</f>
        <v>0</v>
      </c>
      <c r="J421" s="36">
        <f>SUMIFS(СВЦЭМ!$L$34:$L$777,СВЦЭМ!$A$34:$A$777,$A421,СВЦЭМ!$B$33:$B$776,J$401)+'СЕТ СН'!$F$13</f>
        <v>0</v>
      </c>
      <c r="K421" s="36">
        <f>SUMIFS(СВЦЭМ!$L$34:$L$777,СВЦЭМ!$A$34:$A$777,$A421,СВЦЭМ!$B$33:$B$776,K$401)+'СЕТ СН'!$F$13</f>
        <v>0</v>
      </c>
      <c r="L421" s="36">
        <f>SUMIFS(СВЦЭМ!$L$34:$L$777,СВЦЭМ!$A$34:$A$777,$A421,СВЦЭМ!$B$33:$B$776,L$401)+'СЕТ СН'!$F$13</f>
        <v>0</v>
      </c>
      <c r="M421" s="36">
        <f>SUMIFS(СВЦЭМ!$L$34:$L$777,СВЦЭМ!$A$34:$A$777,$A421,СВЦЭМ!$B$33:$B$776,M$401)+'СЕТ СН'!$F$13</f>
        <v>0</v>
      </c>
      <c r="N421" s="36">
        <f>SUMIFS(СВЦЭМ!$L$34:$L$777,СВЦЭМ!$A$34:$A$777,$A421,СВЦЭМ!$B$33:$B$776,N$401)+'СЕТ СН'!$F$13</f>
        <v>0</v>
      </c>
      <c r="O421" s="36">
        <f>SUMIFS(СВЦЭМ!$L$34:$L$777,СВЦЭМ!$A$34:$A$777,$A421,СВЦЭМ!$B$33:$B$776,O$401)+'СЕТ СН'!$F$13</f>
        <v>0</v>
      </c>
      <c r="P421" s="36">
        <f>SUMIFS(СВЦЭМ!$L$34:$L$777,СВЦЭМ!$A$34:$A$777,$A421,СВЦЭМ!$B$33:$B$776,P$401)+'СЕТ СН'!$F$13</f>
        <v>0</v>
      </c>
      <c r="Q421" s="36">
        <f>SUMIFS(СВЦЭМ!$L$34:$L$777,СВЦЭМ!$A$34:$A$777,$A421,СВЦЭМ!$B$33:$B$776,Q$401)+'СЕТ СН'!$F$13</f>
        <v>0</v>
      </c>
      <c r="R421" s="36">
        <f>SUMIFS(СВЦЭМ!$L$34:$L$777,СВЦЭМ!$A$34:$A$777,$A421,СВЦЭМ!$B$33:$B$776,R$401)+'СЕТ СН'!$F$13</f>
        <v>0</v>
      </c>
      <c r="S421" s="36">
        <f>SUMIFS(СВЦЭМ!$L$34:$L$777,СВЦЭМ!$A$34:$A$777,$A421,СВЦЭМ!$B$33:$B$776,S$401)+'СЕТ СН'!$F$13</f>
        <v>0</v>
      </c>
      <c r="T421" s="36">
        <f>SUMIFS(СВЦЭМ!$L$34:$L$777,СВЦЭМ!$A$34:$A$777,$A421,СВЦЭМ!$B$33:$B$776,T$401)+'СЕТ СН'!$F$13</f>
        <v>0</v>
      </c>
      <c r="U421" s="36">
        <f>SUMIFS(СВЦЭМ!$L$34:$L$777,СВЦЭМ!$A$34:$A$777,$A421,СВЦЭМ!$B$33:$B$776,U$401)+'СЕТ СН'!$F$13</f>
        <v>0</v>
      </c>
      <c r="V421" s="36">
        <f>SUMIFS(СВЦЭМ!$L$34:$L$777,СВЦЭМ!$A$34:$A$777,$A421,СВЦЭМ!$B$33:$B$776,V$401)+'СЕТ СН'!$F$13</f>
        <v>0</v>
      </c>
      <c r="W421" s="36">
        <f>SUMIFS(СВЦЭМ!$L$34:$L$777,СВЦЭМ!$A$34:$A$777,$A421,СВЦЭМ!$B$33:$B$776,W$401)+'СЕТ СН'!$F$13</f>
        <v>0</v>
      </c>
      <c r="X421" s="36">
        <f>SUMIFS(СВЦЭМ!$L$34:$L$777,СВЦЭМ!$A$34:$A$777,$A421,СВЦЭМ!$B$33:$B$776,X$401)+'СЕТ СН'!$F$13</f>
        <v>0</v>
      </c>
      <c r="Y421" s="36">
        <f>SUMIFS(СВЦЭМ!$L$34:$L$777,СВЦЭМ!$A$34:$A$777,$A421,СВЦЭМ!$B$33:$B$776,Y$401)+'СЕТ СН'!$F$13</f>
        <v>0</v>
      </c>
    </row>
    <row r="422" spans="1:25" ht="15.75" hidden="1" x14ac:dyDescent="0.2">
      <c r="A422" s="35">
        <f t="shared" si="11"/>
        <v>43729</v>
      </c>
      <c r="B422" s="36">
        <f>SUMIFS(СВЦЭМ!$L$34:$L$777,СВЦЭМ!$A$34:$A$777,$A422,СВЦЭМ!$B$33:$B$776,B$401)+'СЕТ СН'!$F$13</f>
        <v>0</v>
      </c>
      <c r="C422" s="36">
        <f>SUMIFS(СВЦЭМ!$L$34:$L$777,СВЦЭМ!$A$34:$A$777,$A422,СВЦЭМ!$B$33:$B$776,C$401)+'СЕТ СН'!$F$13</f>
        <v>0</v>
      </c>
      <c r="D422" s="36">
        <f>SUMIFS(СВЦЭМ!$L$34:$L$777,СВЦЭМ!$A$34:$A$777,$A422,СВЦЭМ!$B$33:$B$776,D$401)+'СЕТ СН'!$F$13</f>
        <v>0</v>
      </c>
      <c r="E422" s="36">
        <f>SUMIFS(СВЦЭМ!$L$34:$L$777,СВЦЭМ!$A$34:$A$777,$A422,СВЦЭМ!$B$33:$B$776,E$401)+'СЕТ СН'!$F$13</f>
        <v>0</v>
      </c>
      <c r="F422" s="36">
        <f>SUMIFS(СВЦЭМ!$L$34:$L$777,СВЦЭМ!$A$34:$A$777,$A422,СВЦЭМ!$B$33:$B$776,F$401)+'СЕТ СН'!$F$13</f>
        <v>0</v>
      </c>
      <c r="G422" s="36">
        <f>SUMIFS(СВЦЭМ!$L$34:$L$777,СВЦЭМ!$A$34:$A$777,$A422,СВЦЭМ!$B$33:$B$776,G$401)+'СЕТ СН'!$F$13</f>
        <v>0</v>
      </c>
      <c r="H422" s="36">
        <f>SUMIFS(СВЦЭМ!$L$34:$L$777,СВЦЭМ!$A$34:$A$777,$A422,СВЦЭМ!$B$33:$B$776,H$401)+'СЕТ СН'!$F$13</f>
        <v>0</v>
      </c>
      <c r="I422" s="36">
        <f>SUMIFS(СВЦЭМ!$L$34:$L$777,СВЦЭМ!$A$34:$A$777,$A422,СВЦЭМ!$B$33:$B$776,I$401)+'СЕТ СН'!$F$13</f>
        <v>0</v>
      </c>
      <c r="J422" s="36">
        <f>SUMIFS(СВЦЭМ!$L$34:$L$777,СВЦЭМ!$A$34:$A$777,$A422,СВЦЭМ!$B$33:$B$776,J$401)+'СЕТ СН'!$F$13</f>
        <v>0</v>
      </c>
      <c r="K422" s="36">
        <f>SUMIFS(СВЦЭМ!$L$34:$L$777,СВЦЭМ!$A$34:$A$777,$A422,СВЦЭМ!$B$33:$B$776,K$401)+'СЕТ СН'!$F$13</f>
        <v>0</v>
      </c>
      <c r="L422" s="36">
        <f>SUMIFS(СВЦЭМ!$L$34:$L$777,СВЦЭМ!$A$34:$A$777,$A422,СВЦЭМ!$B$33:$B$776,L$401)+'СЕТ СН'!$F$13</f>
        <v>0</v>
      </c>
      <c r="M422" s="36">
        <f>SUMIFS(СВЦЭМ!$L$34:$L$777,СВЦЭМ!$A$34:$A$777,$A422,СВЦЭМ!$B$33:$B$776,M$401)+'СЕТ СН'!$F$13</f>
        <v>0</v>
      </c>
      <c r="N422" s="36">
        <f>SUMIFS(СВЦЭМ!$L$34:$L$777,СВЦЭМ!$A$34:$A$777,$A422,СВЦЭМ!$B$33:$B$776,N$401)+'СЕТ СН'!$F$13</f>
        <v>0</v>
      </c>
      <c r="O422" s="36">
        <f>SUMIFS(СВЦЭМ!$L$34:$L$777,СВЦЭМ!$A$34:$A$777,$A422,СВЦЭМ!$B$33:$B$776,O$401)+'СЕТ СН'!$F$13</f>
        <v>0</v>
      </c>
      <c r="P422" s="36">
        <f>SUMIFS(СВЦЭМ!$L$34:$L$777,СВЦЭМ!$A$34:$A$777,$A422,СВЦЭМ!$B$33:$B$776,P$401)+'СЕТ СН'!$F$13</f>
        <v>0</v>
      </c>
      <c r="Q422" s="36">
        <f>SUMIFS(СВЦЭМ!$L$34:$L$777,СВЦЭМ!$A$34:$A$777,$A422,СВЦЭМ!$B$33:$B$776,Q$401)+'СЕТ СН'!$F$13</f>
        <v>0</v>
      </c>
      <c r="R422" s="36">
        <f>SUMIFS(СВЦЭМ!$L$34:$L$777,СВЦЭМ!$A$34:$A$777,$A422,СВЦЭМ!$B$33:$B$776,R$401)+'СЕТ СН'!$F$13</f>
        <v>0</v>
      </c>
      <c r="S422" s="36">
        <f>SUMIFS(СВЦЭМ!$L$34:$L$777,СВЦЭМ!$A$34:$A$777,$A422,СВЦЭМ!$B$33:$B$776,S$401)+'СЕТ СН'!$F$13</f>
        <v>0</v>
      </c>
      <c r="T422" s="36">
        <f>SUMIFS(СВЦЭМ!$L$34:$L$777,СВЦЭМ!$A$34:$A$777,$A422,СВЦЭМ!$B$33:$B$776,T$401)+'СЕТ СН'!$F$13</f>
        <v>0</v>
      </c>
      <c r="U422" s="36">
        <f>SUMIFS(СВЦЭМ!$L$34:$L$777,СВЦЭМ!$A$34:$A$777,$A422,СВЦЭМ!$B$33:$B$776,U$401)+'СЕТ СН'!$F$13</f>
        <v>0</v>
      </c>
      <c r="V422" s="36">
        <f>SUMIFS(СВЦЭМ!$L$34:$L$777,СВЦЭМ!$A$34:$A$777,$A422,СВЦЭМ!$B$33:$B$776,V$401)+'СЕТ СН'!$F$13</f>
        <v>0</v>
      </c>
      <c r="W422" s="36">
        <f>SUMIFS(СВЦЭМ!$L$34:$L$777,СВЦЭМ!$A$34:$A$777,$A422,СВЦЭМ!$B$33:$B$776,W$401)+'СЕТ СН'!$F$13</f>
        <v>0</v>
      </c>
      <c r="X422" s="36">
        <f>SUMIFS(СВЦЭМ!$L$34:$L$777,СВЦЭМ!$A$34:$A$777,$A422,СВЦЭМ!$B$33:$B$776,X$401)+'СЕТ СН'!$F$13</f>
        <v>0</v>
      </c>
      <c r="Y422" s="36">
        <f>SUMIFS(СВЦЭМ!$L$34:$L$777,СВЦЭМ!$A$34:$A$777,$A422,СВЦЭМ!$B$33:$B$776,Y$401)+'СЕТ СН'!$F$13</f>
        <v>0</v>
      </c>
    </row>
    <row r="423" spans="1:25" ht="15.75" hidden="1" x14ac:dyDescent="0.2">
      <c r="A423" s="35">
        <f t="shared" si="11"/>
        <v>43730</v>
      </c>
      <c r="B423" s="36">
        <f>SUMIFS(СВЦЭМ!$L$34:$L$777,СВЦЭМ!$A$34:$A$777,$A423,СВЦЭМ!$B$33:$B$776,B$401)+'СЕТ СН'!$F$13</f>
        <v>0</v>
      </c>
      <c r="C423" s="36">
        <f>SUMIFS(СВЦЭМ!$L$34:$L$777,СВЦЭМ!$A$34:$A$777,$A423,СВЦЭМ!$B$33:$B$776,C$401)+'СЕТ СН'!$F$13</f>
        <v>0</v>
      </c>
      <c r="D423" s="36">
        <f>SUMIFS(СВЦЭМ!$L$34:$L$777,СВЦЭМ!$A$34:$A$777,$A423,СВЦЭМ!$B$33:$B$776,D$401)+'СЕТ СН'!$F$13</f>
        <v>0</v>
      </c>
      <c r="E423" s="36">
        <f>SUMIFS(СВЦЭМ!$L$34:$L$777,СВЦЭМ!$A$34:$A$777,$A423,СВЦЭМ!$B$33:$B$776,E$401)+'СЕТ СН'!$F$13</f>
        <v>0</v>
      </c>
      <c r="F423" s="36">
        <f>SUMIFS(СВЦЭМ!$L$34:$L$777,СВЦЭМ!$A$34:$A$777,$A423,СВЦЭМ!$B$33:$B$776,F$401)+'СЕТ СН'!$F$13</f>
        <v>0</v>
      </c>
      <c r="G423" s="36">
        <f>SUMIFS(СВЦЭМ!$L$34:$L$777,СВЦЭМ!$A$34:$A$777,$A423,СВЦЭМ!$B$33:$B$776,G$401)+'СЕТ СН'!$F$13</f>
        <v>0</v>
      </c>
      <c r="H423" s="36">
        <f>SUMIFS(СВЦЭМ!$L$34:$L$777,СВЦЭМ!$A$34:$A$777,$A423,СВЦЭМ!$B$33:$B$776,H$401)+'СЕТ СН'!$F$13</f>
        <v>0</v>
      </c>
      <c r="I423" s="36">
        <f>SUMIFS(СВЦЭМ!$L$34:$L$777,СВЦЭМ!$A$34:$A$777,$A423,СВЦЭМ!$B$33:$B$776,I$401)+'СЕТ СН'!$F$13</f>
        <v>0</v>
      </c>
      <c r="J423" s="36">
        <f>SUMIFS(СВЦЭМ!$L$34:$L$777,СВЦЭМ!$A$34:$A$777,$A423,СВЦЭМ!$B$33:$B$776,J$401)+'СЕТ СН'!$F$13</f>
        <v>0</v>
      </c>
      <c r="K423" s="36">
        <f>SUMIFS(СВЦЭМ!$L$34:$L$777,СВЦЭМ!$A$34:$A$777,$A423,СВЦЭМ!$B$33:$B$776,K$401)+'СЕТ СН'!$F$13</f>
        <v>0</v>
      </c>
      <c r="L423" s="36">
        <f>SUMIFS(СВЦЭМ!$L$34:$L$777,СВЦЭМ!$A$34:$A$777,$A423,СВЦЭМ!$B$33:$B$776,L$401)+'СЕТ СН'!$F$13</f>
        <v>0</v>
      </c>
      <c r="M423" s="36">
        <f>SUMIFS(СВЦЭМ!$L$34:$L$777,СВЦЭМ!$A$34:$A$777,$A423,СВЦЭМ!$B$33:$B$776,M$401)+'СЕТ СН'!$F$13</f>
        <v>0</v>
      </c>
      <c r="N423" s="36">
        <f>SUMIFS(СВЦЭМ!$L$34:$L$777,СВЦЭМ!$A$34:$A$777,$A423,СВЦЭМ!$B$33:$B$776,N$401)+'СЕТ СН'!$F$13</f>
        <v>0</v>
      </c>
      <c r="O423" s="36">
        <f>SUMIFS(СВЦЭМ!$L$34:$L$777,СВЦЭМ!$A$34:$A$777,$A423,СВЦЭМ!$B$33:$B$776,O$401)+'СЕТ СН'!$F$13</f>
        <v>0</v>
      </c>
      <c r="P423" s="36">
        <f>SUMIFS(СВЦЭМ!$L$34:$L$777,СВЦЭМ!$A$34:$A$777,$A423,СВЦЭМ!$B$33:$B$776,P$401)+'СЕТ СН'!$F$13</f>
        <v>0</v>
      </c>
      <c r="Q423" s="36">
        <f>SUMIFS(СВЦЭМ!$L$34:$L$777,СВЦЭМ!$A$34:$A$777,$A423,СВЦЭМ!$B$33:$B$776,Q$401)+'СЕТ СН'!$F$13</f>
        <v>0</v>
      </c>
      <c r="R423" s="36">
        <f>SUMIFS(СВЦЭМ!$L$34:$L$777,СВЦЭМ!$A$34:$A$777,$A423,СВЦЭМ!$B$33:$B$776,R$401)+'СЕТ СН'!$F$13</f>
        <v>0</v>
      </c>
      <c r="S423" s="36">
        <f>SUMIFS(СВЦЭМ!$L$34:$L$777,СВЦЭМ!$A$34:$A$777,$A423,СВЦЭМ!$B$33:$B$776,S$401)+'СЕТ СН'!$F$13</f>
        <v>0</v>
      </c>
      <c r="T423" s="36">
        <f>SUMIFS(СВЦЭМ!$L$34:$L$777,СВЦЭМ!$A$34:$A$777,$A423,СВЦЭМ!$B$33:$B$776,T$401)+'СЕТ СН'!$F$13</f>
        <v>0</v>
      </c>
      <c r="U423" s="36">
        <f>SUMIFS(СВЦЭМ!$L$34:$L$777,СВЦЭМ!$A$34:$A$777,$A423,СВЦЭМ!$B$33:$B$776,U$401)+'СЕТ СН'!$F$13</f>
        <v>0</v>
      </c>
      <c r="V423" s="36">
        <f>SUMIFS(СВЦЭМ!$L$34:$L$777,СВЦЭМ!$A$34:$A$777,$A423,СВЦЭМ!$B$33:$B$776,V$401)+'СЕТ СН'!$F$13</f>
        <v>0</v>
      </c>
      <c r="W423" s="36">
        <f>SUMIFS(СВЦЭМ!$L$34:$L$777,СВЦЭМ!$A$34:$A$777,$A423,СВЦЭМ!$B$33:$B$776,W$401)+'СЕТ СН'!$F$13</f>
        <v>0</v>
      </c>
      <c r="X423" s="36">
        <f>SUMIFS(СВЦЭМ!$L$34:$L$777,СВЦЭМ!$A$34:$A$777,$A423,СВЦЭМ!$B$33:$B$776,X$401)+'СЕТ СН'!$F$13</f>
        <v>0</v>
      </c>
      <c r="Y423" s="36">
        <f>SUMIFS(СВЦЭМ!$L$34:$L$777,СВЦЭМ!$A$34:$A$777,$A423,СВЦЭМ!$B$33:$B$776,Y$401)+'СЕТ СН'!$F$13</f>
        <v>0</v>
      </c>
    </row>
    <row r="424" spans="1:25" ht="15.75" hidden="1" x14ac:dyDescent="0.2">
      <c r="A424" s="35">
        <f t="shared" si="11"/>
        <v>43731</v>
      </c>
      <c r="B424" s="36">
        <f>SUMIFS(СВЦЭМ!$L$34:$L$777,СВЦЭМ!$A$34:$A$777,$A424,СВЦЭМ!$B$33:$B$776,B$401)+'СЕТ СН'!$F$13</f>
        <v>0</v>
      </c>
      <c r="C424" s="36">
        <f>SUMIFS(СВЦЭМ!$L$34:$L$777,СВЦЭМ!$A$34:$A$777,$A424,СВЦЭМ!$B$33:$B$776,C$401)+'СЕТ СН'!$F$13</f>
        <v>0</v>
      </c>
      <c r="D424" s="36">
        <f>SUMIFS(СВЦЭМ!$L$34:$L$777,СВЦЭМ!$A$34:$A$777,$A424,СВЦЭМ!$B$33:$B$776,D$401)+'СЕТ СН'!$F$13</f>
        <v>0</v>
      </c>
      <c r="E424" s="36">
        <f>SUMIFS(СВЦЭМ!$L$34:$L$777,СВЦЭМ!$A$34:$A$777,$A424,СВЦЭМ!$B$33:$B$776,E$401)+'СЕТ СН'!$F$13</f>
        <v>0</v>
      </c>
      <c r="F424" s="36">
        <f>SUMIFS(СВЦЭМ!$L$34:$L$777,СВЦЭМ!$A$34:$A$777,$A424,СВЦЭМ!$B$33:$B$776,F$401)+'СЕТ СН'!$F$13</f>
        <v>0</v>
      </c>
      <c r="G424" s="36">
        <f>SUMIFS(СВЦЭМ!$L$34:$L$777,СВЦЭМ!$A$34:$A$777,$A424,СВЦЭМ!$B$33:$B$776,G$401)+'СЕТ СН'!$F$13</f>
        <v>0</v>
      </c>
      <c r="H424" s="36">
        <f>SUMIFS(СВЦЭМ!$L$34:$L$777,СВЦЭМ!$A$34:$A$777,$A424,СВЦЭМ!$B$33:$B$776,H$401)+'СЕТ СН'!$F$13</f>
        <v>0</v>
      </c>
      <c r="I424" s="36">
        <f>SUMIFS(СВЦЭМ!$L$34:$L$777,СВЦЭМ!$A$34:$A$777,$A424,СВЦЭМ!$B$33:$B$776,I$401)+'СЕТ СН'!$F$13</f>
        <v>0</v>
      </c>
      <c r="J424" s="36">
        <f>SUMIFS(СВЦЭМ!$L$34:$L$777,СВЦЭМ!$A$34:$A$777,$A424,СВЦЭМ!$B$33:$B$776,J$401)+'СЕТ СН'!$F$13</f>
        <v>0</v>
      </c>
      <c r="K424" s="36">
        <f>SUMIFS(СВЦЭМ!$L$34:$L$777,СВЦЭМ!$A$34:$A$777,$A424,СВЦЭМ!$B$33:$B$776,K$401)+'СЕТ СН'!$F$13</f>
        <v>0</v>
      </c>
      <c r="L424" s="36">
        <f>SUMIFS(СВЦЭМ!$L$34:$L$777,СВЦЭМ!$A$34:$A$777,$A424,СВЦЭМ!$B$33:$B$776,L$401)+'СЕТ СН'!$F$13</f>
        <v>0</v>
      </c>
      <c r="M424" s="36">
        <f>SUMIFS(СВЦЭМ!$L$34:$L$777,СВЦЭМ!$A$34:$A$777,$A424,СВЦЭМ!$B$33:$B$776,M$401)+'СЕТ СН'!$F$13</f>
        <v>0</v>
      </c>
      <c r="N424" s="36">
        <f>SUMIFS(СВЦЭМ!$L$34:$L$777,СВЦЭМ!$A$34:$A$777,$A424,СВЦЭМ!$B$33:$B$776,N$401)+'СЕТ СН'!$F$13</f>
        <v>0</v>
      </c>
      <c r="O424" s="36">
        <f>SUMIFS(СВЦЭМ!$L$34:$L$777,СВЦЭМ!$A$34:$A$777,$A424,СВЦЭМ!$B$33:$B$776,O$401)+'СЕТ СН'!$F$13</f>
        <v>0</v>
      </c>
      <c r="P424" s="36">
        <f>SUMIFS(СВЦЭМ!$L$34:$L$777,СВЦЭМ!$A$34:$A$777,$A424,СВЦЭМ!$B$33:$B$776,P$401)+'СЕТ СН'!$F$13</f>
        <v>0</v>
      </c>
      <c r="Q424" s="36">
        <f>SUMIFS(СВЦЭМ!$L$34:$L$777,СВЦЭМ!$A$34:$A$777,$A424,СВЦЭМ!$B$33:$B$776,Q$401)+'СЕТ СН'!$F$13</f>
        <v>0</v>
      </c>
      <c r="R424" s="36">
        <f>SUMIFS(СВЦЭМ!$L$34:$L$777,СВЦЭМ!$A$34:$A$777,$A424,СВЦЭМ!$B$33:$B$776,R$401)+'СЕТ СН'!$F$13</f>
        <v>0</v>
      </c>
      <c r="S424" s="36">
        <f>SUMIFS(СВЦЭМ!$L$34:$L$777,СВЦЭМ!$A$34:$A$777,$A424,СВЦЭМ!$B$33:$B$776,S$401)+'СЕТ СН'!$F$13</f>
        <v>0</v>
      </c>
      <c r="T424" s="36">
        <f>SUMIFS(СВЦЭМ!$L$34:$L$777,СВЦЭМ!$A$34:$A$777,$A424,СВЦЭМ!$B$33:$B$776,T$401)+'СЕТ СН'!$F$13</f>
        <v>0</v>
      </c>
      <c r="U424" s="36">
        <f>SUMIFS(СВЦЭМ!$L$34:$L$777,СВЦЭМ!$A$34:$A$777,$A424,СВЦЭМ!$B$33:$B$776,U$401)+'СЕТ СН'!$F$13</f>
        <v>0</v>
      </c>
      <c r="V424" s="36">
        <f>SUMIFS(СВЦЭМ!$L$34:$L$777,СВЦЭМ!$A$34:$A$777,$A424,СВЦЭМ!$B$33:$B$776,V$401)+'СЕТ СН'!$F$13</f>
        <v>0</v>
      </c>
      <c r="W424" s="36">
        <f>SUMIFS(СВЦЭМ!$L$34:$L$777,СВЦЭМ!$A$34:$A$777,$A424,СВЦЭМ!$B$33:$B$776,W$401)+'СЕТ СН'!$F$13</f>
        <v>0</v>
      </c>
      <c r="X424" s="36">
        <f>SUMIFS(СВЦЭМ!$L$34:$L$777,СВЦЭМ!$A$34:$A$777,$A424,СВЦЭМ!$B$33:$B$776,X$401)+'СЕТ СН'!$F$13</f>
        <v>0</v>
      </c>
      <c r="Y424" s="36">
        <f>SUMIFS(СВЦЭМ!$L$34:$L$777,СВЦЭМ!$A$34:$A$777,$A424,СВЦЭМ!$B$33:$B$776,Y$401)+'СЕТ СН'!$F$13</f>
        <v>0</v>
      </c>
    </row>
    <row r="425" spans="1:25" ht="15.75" hidden="1" x14ac:dyDescent="0.2">
      <c r="A425" s="35">
        <f t="shared" si="11"/>
        <v>43732</v>
      </c>
      <c r="B425" s="36">
        <f>SUMIFS(СВЦЭМ!$L$34:$L$777,СВЦЭМ!$A$34:$A$777,$A425,СВЦЭМ!$B$33:$B$776,B$401)+'СЕТ СН'!$F$13</f>
        <v>0</v>
      </c>
      <c r="C425" s="36">
        <f>SUMIFS(СВЦЭМ!$L$34:$L$777,СВЦЭМ!$A$34:$A$777,$A425,СВЦЭМ!$B$33:$B$776,C$401)+'СЕТ СН'!$F$13</f>
        <v>0</v>
      </c>
      <c r="D425" s="36">
        <f>SUMIFS(СВЦЭМ!$L$34:$L$777,СВЦЭМ!$A$34:$A$777,$A425,СВЦЭМ!$B$33:$B$776,D$401)+'СЕТ СН'!$F$13</f>
        <v>0</v>
      </c>
      <c r="E425" s="36">
        <f>SUMIFS(СВЦЭМ!$L$34:$L$777,СВЦЭМ!$A$34:$A$777,$A425,СВЦЭМ!$B$33:$B$776,E$401)+'СЕТ СН'!$F$13</f>
        <v>0</v>
      </c>
      <c r="F425" s="36">
        <f>SUMIFS(СВЦЭМ!$L$34:$L$777,СВЦЭМ!$A$34:$A$777,$A425,СВЦЭМ!$B$33:$B$776,F$401)+'СЕТ СН'!$F$13</f>
        <v>0</v>
      </c>
      <c r="G425" s="36">
        <f>SUMIFS(СВЦЭМ!$L$34:$L$777,СВЦЭМ!$A$34:$A$777,$A425,СВЦЭМ!$B$33:$B$776,G$401)+'СЕТ СН'!$F$13</f>
        <v>0</v>
      </c>
      <c r="H425" s="36">
        <f>SUMIFS(СВЦЭМ!$L$34:$L$777,СВЦЭМ!$A$34:$A$777,$A425,СВЦЭМ!$B$33:$B$776,H$401)+'СЕТ СН'!$F$13</f>
        <v>0</v>
      </c>
      <c r="I425" s="36">
        <f>SUMIFS(СВЦЭМ!$L$34:$L$777,СВЦЭМ!$A$34:$A$777,$A425,СВЦЭМ!$B$33:$B$776,I$401)+'СЕТ СН'!$F$13</f>
        <v>0</v>
      </c>
      <c r="J425" s="36">
        <f>SUMIFS(СВЦЭМ!$L$34:$L$777,СВЦЭМ!$A$34:$A$777,$A425,СВЦЭМ!$B$33:$B$776,J$401)+'СЕТ СН'!$F$13</f>
        <v>0</v>
      </c>
      <c r="K425" s="36">
        <f>SUMIFS(СВЦЭМ!$L$34:$L$777,СВЦЭМ!$A$34:$A$777,$A425,СВЦЭМ!$B$33:$B$776,K$401)+'СЕТ СН'!$F$13</f>
        <v>0</v>
      </c>
      <c r="L425" s="36">
        <f>SUMIFS(СВЦЭМ!$L$34:$L$777,СВЦЭМ!$A$34:$A$777,$A425,СВЦЭМ!$B$33:$B$776,L$401)+'СЕТ СН'!$F$13</f>
        <v>0</v>
      </c>
      <c r="M425" s="36">
        <f>SUMIFS(СВЦЭМ!$L$34:$L$777,СВЦЭМ!$A$34:$A$777,$A425,СВЦЭМ!$B$33:$B$776,M$401)+'СЕТ СН'!$F$13</f>
        <v>0</v>
      </c>
      <c r="N425" s="36">
        <f>SUMIFS(СВЦЭМ!$L$34:$L$777,СВЦЭМ!$A$34:$A$777,$A425,СВЦЭМ!$B$33:$B$776,N$401)+'СЕТ СН'!$F$13</f>
        <v>0</v>
      </c>
      <c r="O425" s="36">
        <f>SUMIFS(СВЦЭМ!$L$34:$L$777,СВЦЭМ!$A$34:$A$777,$A425,СВЦЭМ!$B$33:$B$776,O$401)+'СЕТ СН'!$F$13</f>
        <v>0</v>
      </c>
      <c r="P425" s="36">
        <f>SUMIFS(СВЦЭМ!$L$34:$L$777,СВЦЭМ!$A$34:$A$777,$A425,СВЦЭМ!$B$33:$B$776,P$401)+'СЕТ СН'!$F$13</f>
        <v>0</v>
      </c>
      <c r="Q425" s="36">
        <f>SUMIFS(СВЦЭМ!$L$34:$L$777,СВЦЭМ!$A$34:$A$777,$A425,СВЦЭМ!$B$33:$B$776,Q$401)+'СЕТ СН'!$F$13</f>
        <v>0</v>
      </c>
      <c r="R425" s="36">
        <f>SUMIFS(СВЦЭМ!$L$34:$L$777,СВЦЭМ!$A$34:$A$777,$A425,СВЦЭМ!$B$33:$B$776,R$401)+'СЕТ СН'!$F$13</f>
        <v>0</v>
      </c>
      <c r="S425" s="36">
        <f>SUMIFS(СВЦЭМ!$L$34:$L$777,СВЦЭМ!$A$34:$A$777,$A425,СВЦЭМ!$B$33:$B$776,S$401)+'СЕТ СН'!$F$13</f>
        <v>0</v>
      </c>
      <c r="T425" s="36">
        <f>SUMIFS(СВЦЭМ!$L$34:$L$777,СВЦЭМ!$A$34:$A$777,$A425,СВЦЭМ!$B$33:$B$776,T$401)+'СЕТ СН'!$F$13</f>
        <v>0</v>
      </c>
      <c r="U425" s="36">
        <f>SUMIFS(СВЦЭМ!$L$34:$L$777,СВЦЭМ!$A$34:$A$777,$A425,СВЦЭМ!$B$33:$B$776,U$401)+'СЕТ СН'!$F$13</f>
        <v>0</v>
      </c>
      <c r="V425" s="36">
        <f>SUMIFS(СВЦЭМ!$L$34:$L$777,СВЦЭМ!$A$34:$A$777,$A425,СВЦЭМ!$B$33:$B$776,V$401)+'СЕТ СН'!$F$13</f>
        <v>0</v>
      </c>
      <c r="W425" s="36">
        <f>SUMIFS(СВЦЭМ!$L$34:$L$777,СВЦЭМ!$A$34:$A$777,$A425,СВЦЭМ!$B$33:$B$776,W$401)+'СЕТ СН'!$F$13</f>
        <v>0</v>
      </c>
      <c r="X425" s="36">
        <f>SUMIFS(СВЦЭМ!$L$34:$L$777,СВЦЭМ!$A$34:$A$777,$A425,СВЦЭМ!$B$33:$B$776,X$401)+'СЕТ СН'!$F$13</f>
        <v>0</v>
      </c>
      <c r="Y425" s="36">
        <f>SUMIFS(СВЦЭМ!$L$34:$L$777,СВЦЭМ!$A$34:$A$777,$A425,СВЦЭМ!$B$33:$B$776,Y$401)+'СЕТ СН'!$F$13</f>
        <v>0</v>
      </c>
    </row>
    <row r="426" spans="1:25" ht="15.75" hidden="1" x14ac:dyDescent="0.2">
      <c r="A426" s="35">
        <f t="shared" si="11"/>
        <v>43733</v>
      </c>
      <c r="B426" s="36">
        <f>SUMIFS(СВЦЭМ!$L$34:$L$777,СВЦЭМ!$A$34:$A$777,$A426,СВЦЭМ!$B$33:$B$776,B$401)+'СЕТ СН'!$F$13</f>
        <v>0</v>
      </c>
      <c r="C426" s="36">
        <f>SUMIFS(СВЦЭМ!$L$34:$L$777,СВЦЭМ!$A$34:$A$777,$A426,СВЦЭМ!$B$33:$B$776,C$401)+'СЕТ СН'!$F$13</f>
        <v>0</v>
      </c>
      <c r="D426" s="36">
        <f>SUMIFS(СВЦЭМ!$L$34:$L$777,СВЦЭМ!$A$34:$A$777,$A426,СВЦЭМ!$B$33:$B$776,D$401)+'СЕТ СН'!$F$13</f>
        <v>0</v>
      </c>
      <c r="E426" s="36">
        <f>SUMIFS(СВЦЭМ!$L$34:$L$777,СВЦЭМ!$A$34:$A$777,$A426,СВЦЭМ!$B$33:$B$776,E$401)+'СЕТ СН'!$F$13</f>
        <v>0</v>
      </c>
      <c r="F426" s="36">
        <f>SUMIFS(СВЦЭМ!$L$34:$L$777,СВЦЭМ!$A$34:$A$777,$A426,СВЦЭМ!$B$33:$B$776,F$401)+'СЕТ СН'!$F$13</f>
        <v>0</v>
      </c>
      <c r="G426" s="36">
        <f>SUMIFS(СВЦЭМ!$L$34:$L$777,СВЦЭМ!$A$34:$A$777,$A426,СВЦЭМ!$B$33:$B$776,G$401)+'СЕТ СН'!$F$13</f>
        <v>0</v>
      </c>
      <c r="H426" s="36">
        <f>SUMIFS(СВЦЭМ!$L$34:$L$777,СВЦЭМ!$A$34:$A$777,$A426,СВЦЭМ!$B$33:$B$776,H$401)+'СЕТ СН'!$F$13</f>
        <v>0</v>
      </c>
      <c r="I426" s="36">
        <f>SUMIFS(СВЦЭМ!$L$34:$L$777,СВЦЭМ!$A$34:$A$777,$A426,СВЦЭМ!$B$33:$B$776,I$401)+'СЕТ СН'!$F$13</f>
        <v>0</v>
      </c>
      <c r="J426" s="36">
        <f>SUMIFS(СВЦЭМ!$L$34:$L$777,СВЦЭМ!$A$34:$A$777,$A426,СВЦЭМ!$B$33:$B$776,J$401)+'СЕТ СН'!$F$13</f>
        <v>0</v>
      </c>
      <c r="K426" s="36">
        <f>SUMIFS(СВЦЭМ!$L$34:$L$777,СВЦЭМ!$A$34:$A$777,$A426,СВЦЭМ!$B$33:$B$776,K$401)+'СЕТ СН'!$F$13</f>
        <v>0</v>
      </c>
      <c r="L426" s="36">
        <f>SUMIFS(СВЦЭМ!$L$34:$L$777,СВЦЭМ!$A$34:$A$777,$A426,СВЦЭМ!$B$33:$B$776,L$401)+'СЕТ СН'!$F$13</f>
        <v>0</v>
      </c>
      <c r="M426" s="36">
        <f>SUMIFS(СВЦЭМ!$L$34:$L$777,СВЦЭМ!$A$34:$A$777,$A426,СВЦЭМ!$B$33:$B$776,M$401)+'СЕТ СН'!$F$13</f>
        <v>0</v>
      </c>
      <c r="N426" s="36">
        <f>SUMIFS(СВЦЭМ!$L$34:$L$777,СВЦЭМ!$A$34:$A$777,$A426,СВЦЭМ!$B$33:$B$776,N$401)+'СЕТ СН'!$F$13</f>
        <v>0</v>
      </c>
      <c r="O426" s="36">
        <f>SUMIFS(СВЦЭМ!$L$34:$L$777,СВЦЭМ!$A$34:$A$777,$A426,СВЦЭМ!$B$33:$B$776,O$401)+'СЕТ СН'!$F$13</f>
        <v>0</v>
      </c>
      <c r="P426" s="36">
        <f>SUMIFS(СВЦЭМ!$L$34:$L$777,СВЦЭМ!$A$34:$A$777,$A426,СВЦЭМ!$B$33:$B$776,P$401)+'СЕТ СН'!$F$13</f>
        <v>0</v>
      </c>
      <c r="Q426" s="36">
        <f>SUMIFS(СВЦЭМ!$L$34:$L$777,СВЦЭМ!$A$34:$A$777,$A426,СВЦЭМ!$B$33:$B$776,Q$401)+'СЕТ СН'!$F$13</f>
        <v>0</v>
      </c>
      <c r="R426" s="36">
        <f>SUMIFS(СВЦЭМ!$L$34:$L$777,СВЦЭМ!$A$34:$A$777,$A426,СВЦЭМ!$B$33:$B$776,R$401)+'СЕТ СН'!$F$13</f>
        <v>0</v>
      </c>
      <c r="S426" s="36">
        <f>SUMIFS(СВЦЭМ!$L$34:$L$777,СВЦЭМ!$A$34:$A$777,$A426,СВЦЭМ!$B$33:$B$776,S$401)+'СЕТ СН'!$F$13</f>
        <v>0</v>
      </c>
      <c r="T426" s="36">
        <f>SUMIFS(СВЦЭМ!$L$34:$L$777,СВЦЭМ!$A$34:$A$777,$A426,СВЦЭМ!$B$33:$B$776,T$401)+'СЕТ СН'!$F$13</f>
        <v>0</v>
      </c>
      <c r="U426" s="36">
        <f>SUMIFS(СВЦЭМ!$L$34:$L$777,СВЦЭМ!$A$34:$A$777,$A426,СВЦЭМ!$B$33:$B$776,U$401)+'СЕТ СН'!$F$13</f>
        <v>0</v>
      </c>
      <c r="V426" s="36">
        <f>SUMIFS(СВЦЭМ!$L$34:$L$777,СВЦЭМ!$A$34:$A$777,$A426,СВЦЭМ!$B$33:$B$776,V$401)+'СЕТ СН'!$F$13</f>
        <v>0</v>
      </c>
      <c r="W426" s="36">
        <f>SUMIFS(СВЦЭМ!$L$34:$L$777,СВЦЭМ!$A$34:$A$777,$A426,СВЦЭМ!$B$33:$B$776,W$401)+'СЕТ СН'!$F$13</f>
        <v>0</v>
      </c>
      <c r="X426" s="36">
        <f>SUMIFS(СВЦЭМ!$L$34:$L$777,СВЦЭМ!$A$34:$A$777,$A426,СВЦЭМ!$B$33:$B$776,X$401)+'СЕТ СН'!$F$13</f>
        <v>0</v>
      </c>
      <c r="Y426" s="36">
        <f>SUMIFS(СВЦЭМ!$L$34:$L$777,СВЦЭМ!$A$34:$A$777,$A426,СВЦЭМ!$B$33:$B$776,Y$401)+'СЕТ СН'!$F$13</f>
        <v>0</v>
      </c>
    </row>
    <row r="427" spans="1:25" ht="15.75" hidden="1" x14ac:dyDescent="0.2">
      <c r="A427" s="35">
        <f t="shared" si="11"/>
        <v>43734</v>
      </c>
      <c r="B427" s="36">
        <f>SUMIFS(СВЦЭМ!$L$34:$L$777,СВЦЭМ!$A$34:$A$777,$A427,СВЦЭМ!$B$33:$B$776,B$401)+'СЕТ СН'!$F$13</f>
        <v>0</v>
      </c>
      <c r="C427" s="36">
        <f>SUMIFS(СВЦЭМ!$L$34:$L$777,СВЦЭМ!$A$34:$A$777,$A427,СВЦЭМ!$B$33:$B$776,C$401)+'СЕТ СН'!$F$13</f>
        <v>0</v>
      </c>
      <c r="D427" s="36">
        <f>SUMIFS(СВЦЭМ!$L$34:$L$777,СВЦЭМ!$A$34:$A$777,$A427,СВЦЭМ!$B$33:$B$776,D$401)+'СЕТ СН'!$F$13</f>
        <v>0</v>
      </c>
      <c r="E427" s="36">
        <f>SUMIFS(СВЦЭМ!$L$34:$L$777,СВЦЭМ!$A$34:$A$777,$A427,СВЦЭМ!$B$33:$B$776,E$401)+'СЕТ СН'!$F$13</f>
        <v>0</v>
      </c>
      <c r="F427" s="36">
        <f>SUMIFS(СВЦЭМ!$L$34:$L$777,СВЦЭМ!$A$34:$A$777,$A427,СВЦЭМ!$B$33:$B$776,F$401)+'СЕТ СН'!$F$13</f>
        <v>0</v>
      </c>
      <c r="G427" s="36">
        <f>SUMIFS(СВЦЭМ!$L$34:$L$777,СВЦЭМ!$A$34:$A$777,$A427,СВЦЭМ!$B$33:$B$776,G$401)+'СЕТ СН'!$F$13</f>
        <v>0</v>
      </c>
      <c r="H427" s="36">
        <f>SUMIFS(СВЦЭМ!$L$34:$L$777,СВЦЭМ!$A$34:$A$777,$A427,СВЦЭМ!$B$33:$B$776,H$401)+'СЕТ СН'!$F$13</f>
        <v>0</v>
      </c>
      <c r="I427" s="36">
        <f>SUMIFS(СВЦЭМ!$L$34:$L$777,СВЦЭМ!$A$34:$A$777,$A427,СВЦЭМ!$B$33:$B$776,I$401)+'СЕТ СН'!$F$13</f>
        <v>0</v>
      </c>
      <c r="J427" s="36">
        <f>SUMIFS(СВЦЭМ!$L$34:$L$777,СВЦЭМ!$A$34:$A$777,$A427,СВЦЭМ!$B$33:$B$776,J$401)+'СЕТ СН'!$F$13</f>
        <v>0</v>
      </c>
      <c r="K427" s="36">
        <f>SUMIFS(СВЦЭМ!$L$34:$L$777,СВЦЭМ!$A$34:$A$777,$A427,СВЦЭМ!$B$33:$B$776,K$401)+'СЕТ СН'!$F$13</f>
        <v>0</v>
      </c>
      <c r="L427" s="36">
        <f>SUMIFS(СВЦЭМ!$L$34:$L$777,СВЦЭМ!$A$34:$A$777,$A427,СВЦЭМ!$B$33:$B$776,L$401)+'СЕТ СН'!$F$13</f>
        <v>0</v>
      </c>
      <c r="M427" s="36">
        <f>SUMIFS(СВЦЭМ!$L$34:$L$777,СВЦЭМ!$A$34:$A$777,$A427,СВЦЭМ!$B$33:$B$776,M$401)+'СЕТ СН'!$F$13</f>
        <v>0</v>
      </c>
      <c r="N427" s="36">
        <f>SUMIFS(СВЦЭМ!$L$34:$L$777,СВЦЭМ!$A$34:$A$777,$A427,СВЦЭМ!$B$33:$B$776,N$401)+'СЕТ СН'!$F$13</f>
        <v>0</v>
      </c>
      <c r="O427" s="36">
        <f>SUMIFS(СВЦЭМ!$L$34:$L$777,СВЦЭМ!$A$34:$A$777,$A427,СВЦЭМ!$B$33:$B$776,O$401)+'СЕТ СН'!$F$13</f>
        <v>0</v>
      </c>
      <c r="P427" s="36">
        <f>SUMIFS(СВЦЭМ!$L$34:$L$777,СВЦЭМ!$A$34:$A$777,$A427,СВЦЭМ!$B$33:$B$776,P$401)+'СЕТ СН'!$F$13</f>
        <v>0</v>
      </c>
      <c r="Q427" s="36">
        <f>SUMIFS(СВЦЭМ!$L$34:$L$777,СВЦЭМ!$A$34:$A$777,$A427,СВЦЭМ!$B$33:$B$776,Q$401)+'СЕТ СН'!$F$13</f>
        <v>0</v>
      </c>
      <c r="R427" s="36">
        <f>SUMIFS(СВЦЭМ!$L$34:$L$777,СВЦЭМ!$A$34:$A$777,$A427,СВЦЭМ!$B$33:$B$776,R$401)+'СЕТ СН'!$F$13</f>
        <v>0</v>
      </c>
      <c r="S427" s="36">
        <f>SUMIFS(СВЦЭМ!$L$34:$L$777,СВЦЭМ!$A$34:$A$777,$A427,СВЦЭМ!$B$33:$B$776,S$401)+'СЕТ СН'!$F$13</f>
        <v>0</v>
      </c>
      <c r="T427" s="36">
        <f>SUMIFS(СВЦЭМ!$L$34:$L$777,СВЦЭМ!$A$34:$A$777,$A427,СВЦЭМ!$B$33:$B$776,T$401)+'СЕТ СН'!$F$13</f>
        <v>0</v>
      </c>
      <c r="U427" s="36">
        <f>SUMIFS(СВЦЭМ!$L$34:$L$777,СВЦЭМ!$A$34:$A$777,$A427,СВЦЭМ!$B$33:$B$776,U$401)+'СЕТ СН'!$F$13</f>
        <v>0</v>
      </c>
      <c r="V427" s="36">
        <f>SUMIFS(СВЦЭМ!$L$34:$L$777,СВЦЭМ!$A$34:$A$777,$A427,СВЦЭМ!$B$33:$B$776,V$401)+'СЕТ СН'!$F$13</f>
        <v>0</v>
      </c>
      <c r="W427" s="36">
        <f>SUMIFS(СВЦЭМ!$L$34:$L$777,СВЦЭМ!$A$34:$A$777,$A427,СВЦЭМ!$B$33:$B$776,W$401)+'СЕТ СН'!$F$13</f>
        <v>0</v>
      </c>
      <c r="X427" s="36">
        <f>SUMIFS(СВЦЭМ!$L$34:$L$777,СВЦЭМ!$A$34:$A$777,$A427,СВЦЭМ!$B$33:$B$776,X$401)+'СЕТ СН'!$F$13</f>
        <v>0</v>
      </c>
      <c r="Y427" s="36">
        <f>SUMIFS(СВЦЭМ!$L$34:$L$777,СВЦЭМ!$A$34:$A$777,$A427,СВЦЭМ!$B$33:$B$776,Y$401)+'СЕТ СН'!$F$13</f>
        <v>0</v>
      </c>
    </row>
    <row r="428" spans="1:25" ht="15.75" hidden="1" x14ac:dyDescent="0.2">
      <c r="A428" s="35">
        <f t="shared" si="11"/>
        <v>43735</v>
      </c>
      <c r="B428" s="36">
        <f>SUMIFS(СВЦЭМ!$L$34:$L$777,СВЦЭМ!$A$34:$A$777,$A428,СВЦЭМ!$B$33:$B$776,B$401)+'СЕТ СН'!$F$13</f>
        <v>0</v>
      </c>
      <c r="C428" s="36">
        <f>SUMIFS(СВЦЭМ!$L$34:$L$777,СВЦЭМ!$A$34:$A$777,$A428,СВЦЭМ!$B$33:$B$776,C$401)+'СЕТ СН'!$F$13</f>
        <v>0</v>
      </c>
      <c r="D428" s="36">
        <f>SUMIFS(СВЦЭМ!$L$34:$L$777,СВЦЭМ!$A$34:$A$777,$A428,СВЦЭМ!$B$33:$B$776,D$401)+'СЕТ СН'!$F$13</f>
        <v>0</v>
      </c>
      <c r="E428" s="36">
        <f>SUMIFS(СВЦЭМ!$L$34:$L$777,СВЦЭМ!$A$34:$A$777,$A428,СВЦЭМ!$B$33:$B$776,E$401)+'СЕТ СН'!$F$13</f>
        <v>0</v>
      </c>
      <c r="F428" s="36">
        <f>SUMIFS(СВЦЭМ!$L$34:$L$777,СВЦЭМ!$A$34:$A$777,$A428,СВЦЭМ!$B$33:$B$776,F$401)+'СЕТ СН'!$F$13</f>
        <v>0</v>
      </c>
      <c r="G428" s="36">
        <f>SUMIFS(СВЦЭМ!$L$34:$L$777,СВЦЭМ!$A$34:$A$777,$A428,СВЦЭМ!$B$33:$B$776,G$401)+'СЕТ СН'!$F$13</f>
        <v>0</v>
      </c>
      <c r="H428" s="36">
        <f>SUMIFS(СВЦЭМ!$L$34:$L$777,СВЦЭМ!$A$34:$A$777,$A428,СВЦЭМ!$B$33:$B$776,H$401)+'СЕТ СН'!$F$13</f>
        <v>0</v>
      </c>
      <c r="I428" s="36">
        <f>SUMIFS(СВЦЭМ!$L$34:$L$777,СВЦЭМ!$A$34:$A$777,$A428,СВЦЭМ!$B$33:$B$776,I$401)+'СЕТ СН'!$F$13</f>
        <v>0</v>
      </c>
      <c r="J428" s="36">
        <f>SUMIFS(СВЦЭМ!$L$34:$L$777,СВЦЭМ!$A$34:$A$777,$A428,СВЦЭМ!$B$33:$B$776,J$401)+'СЕТ СН'!$F$13</f>
        <v>0</v>
      </c>
      <c r="K428" s="36">
        <f>SUMIFS(СВЦЭМ!$L$34:$L$777,СВЦЭМ!$A$34:$A$777,$A428,СВЦЭМ!$B$33:$B$776,K$401)+'СЕТ СН'!$F$13</f>
        <v>0</v>
      </c>
      <c r="L428" s="36">
        <f>SUMIFS(СВЦЭМ!$L$34:$L$777,СВЦЭМ!$A$34:$A$777,$A428,СВЦЭМ!$B$33:$B$776,L$401)+'СЕТ СН'!$F$13</f>
        <v>0</v>
      </c>
      <c r="M428" s="36">
        <f>SUMIFS(СВЦЭМ!$L$34:$L$777,СВЦЭМ!$A$34:$A$777,$A428,СВЦЭМ!$B$33:$B$776,M$401)+'СЕТ СН'!$F$13</f>
        <v>0</v>
      </c>
      <c r="N428" s="36">
        <f>SUMIFS(СВЦЭМ!$L$34:$L$777,СВЦЭМ!$A$34:$A$777,$A428,СВЦЭМ!$B$33:$B$776,N$401)+'СЕТ СН'!$F$13</f>
        <v>0</v>
      </c>
      <c r="O428" s="36">
        <f>SUMIFS(СВЦЭМ!$L$34:$L$777,СВЦЭМ!$A$34:$A$777,$A428,СВЦЭМ!$B$33:$B$776,O$401)+'СЕТ СН'!$F$13</f>
        <v>0</v>
      </c>
      <c r="P428" s="36">
        <f>SUMIFS(СВЦЭМ!$L$34:$L$777,СВЦЭМ!$A$34:$A$777,$A428,СВЦЭМ!$B$33:$B$776,P$401)+'СЕТ СН'!$F$13</f>
        <v>0</v>
      </c>
      <c r="Q428" s="36">
        <f>SUMIFS(СВЦЭМ!$L$34:$L$777,СВЦЭМ!$A$34:$A$777,$A428,СВЦЭМ!$B$33:$B$776,Q$401)+'СЕТ СН'!$F$13</f>
        <v>0</v>
      </c>
      <c r="R428" s="36">
        <f>SUMIFS(СВЦЭМ!$L$34:$L$777,СВЦЭМ!$A$34:$A$777,$A428,СВЦЭМ!$B$33:$B$776,R$401)+'СЕТ СН'!$F$13</f>
        <v>0</v>
      </c>
      <c r="S428" s="36">
        <f>SUMIFS(СВЦЭМ!$L$34:$L$777,СВЦЭМ!$A$34:$A$777,$A428,СВЦЭМ!$B$33:$B$776,S$401)+'СЕТ СН'!$F$13</f>
        <v>0</v>
      </c>
      <c r="T428" s="36">
        <f>SUMIFS(СВЦЭМ!$L$34:$L$777,СВЦЭМ!$A$34:$A$777,$A428,СВЦЭМ!$B$33:$B$776,T$401)+'СЕТ СН'!$F$13</f>
        <v>0</v>
      </c>
      <c r="U428" s="36">
        <f>SUMIFS(СВЦЭМ!$L$34:$L$777,СВЦЭМ!$A$34:$A$777,$A428,СВЦЭМ!$B$33:$B$776,U$401)+'СЕТ СН'!$F$13</f>
        <v>0</v>
      </c>
      <c r="V428" s="36">
        <f>SUMIFS(СВЦЭМ!$L$34:$L$777,СВЦЭМ!$A$34:$A$777,$A428,СВЦЭМ!$B$33:$B$776,V$401)+'СЕТ СН'!$F$13</f>
        <v>0</v>
      </c>
      <c r="W428" s="36">
        <f>SUMIFS(СВЦЭМ!$L$34:$L$777,СВЦЭМ!$A$34:$A$777,$A428,СВЦЭМ!$B$33:$B$776,W$401)+'СЕТ СН'!$F$13</f>
        <v>0</v>
      </c>
      <c r="X428" s="36">
        <f>SUMIFS(СВЦЭМ!$L$34:$L$777,СВЦЭМ!$A$34:$A$777,$A428,СВЦЭМ!$B$33:$B$776,X$401)+'СЕТ СН'!$F$13</f>
        <v>0</v>
      </c>
      <c r="Y428" s="36">
        <f>SUMIFS(СВЦЭМ!$L$34:$L$777,СВЦЭМ!$A$34:$A$777,$A428,СВЦЭМ!$B$33:$B$776,Y$401)+'СЕТ СН'!$F$13</f>
        <v>0</v>
      </c>
    </row>
    <row r="429" spans="1:25" ht="15.75" hidden="1" x14ac:dyDescent="0.2">
      <c r="A429" s="35">
        <f t="shared" si="11"/>
        <v>43736</v>
      </c>
      <c r="B429" s="36">
        <f>SUMIFS(СВЦЭМ!$L$34:$L$777,СВЦЭМ!$A$34:$A$777,$A429,СВЦЭМ!$B$33:$B$776,B$401)+'СЕТ СН'!$F$13</f>
        <v>0</v>
      </c>
      <c r="C429" s="36">
        <f>SUMIFS(СВЦЭМ!$L$34:$L$777,СВЦЭМ!$A$34:$A$777,$A429,СВЦЭМ!$B$33:$B$776,C$401)+'СЕТ СН'!$F$13</f>
        <v>0</v>
      </c>
      <c r="D429" s="36">
        <f>SUMIFS(СВЦЭМ!$L$34:$L$777,СВЦЭМ!$A$34:$A$777,$A429,СВЦЭМ!$B$33:$B$776,D$401)+'СЕТ СН'!$F$13</f>
        <v>0</v>
      </c>
      <c r="E429" s="36">
        <f>SUMIFS(СВЦЭМ!$L$34:$L$777,СВЦЭМ!$A$34:$A$777,$A429,СВЦЭМ!$B$33:$B$776,E$401)+'СЕТ СН'!$F$13</f>
        <v>0</v>
      </c>
      <c r="F429" s="36">
        <f>SUMIFS(СВЦЭМ!$L$34:$L$777,СВЦЭМ!$A$34:$A$777,$A429,СВЦЭМ!$B$33:$B$776,F$401)+'СЕТ СН'!$F$13</f>
        <v>0</v>
      </c>
      <c r="G429" s="36">
        <f>SUMIFS(СВЦЭМ!$L$34:$L$777,СВЦЭМ!$A$34:$A$777,$A429,СВЦЭМ!$B$33:$B$776,G$401)+'СЕТ СН'!$F$13</f>
        <v>0</v>
      </c>
      <c r="H429" s="36">
        <f>SUMIFS(СВЦЭМ!$L$34:$L$777,СВЦЭМ!$A$34:$A$777,$A429,СВЦЭМ!$B$33:$B$776,H$401)+'СЕТ СН'!$F$13</f>
        <v>0</v>
      </c>
      <c r="I429" s="36">
        <f>SUMIFS(СВЦЭМ!$L$34:$L$777,СВЦЭМ!$A$34:$A$777,$A429,СВЦЭМ!$B$33:$B$776,I$401)+'СЕТ СН'!$F$13</f>
        <v>0</v>
      </c>
      <c r="J429" s="36">
        <f>SUMIFS(СВЦЭМ!$L$34:$L$777,СВЦЭМ!$A$34:$A$777,$A429,СВЦЭМ!$B$33:$B$776,J$401)+'СЕТ СН'!$F$13</f>
        <v>0</v>
      </c>
      <c r="K429" s="36">
        <f>SUMIFS(СВЦЭМ!$L$34:$L$777,СВЦЭМ!$A$34:$A$777,$A429,СВЦЭМ!$B$33:$B$776,K$401)+'СЕТ СН'!$F$13</f>
        <v>0</v>
      </c>
      <c r="L429" s="36">
        <f>SUMIFS(СВЦЭМ!$L$34:$L$777,СВЦЭМ!$A$34:$A$777,$A429,СВЦЭМ!$B$33:$B$776,L$401)+'СЕТ СН'!$F$13</f>
        <v>0</v>
      </c>
      <c r="M429" s="36">
        <f>SUMIFS(СВЦЭМ!$L$34:$L$777,СВЦЭМ!$A$34:$A$777,$A429,СВЦЭМ!$B$33:$B$776,M$401)+'СЕТ СН'!$F$13</f>
        <v>0</v>
      </c>
      <c r="N429" s="36">
        <f>SUMIFS(СВЦЭМ!$L$34:$L$777,СВЦЭМ!$A$34:$A$777,$A429,СВЦЭМ!$B$33:$B$776,N$401)+'СЕТ СН'!$F$13</f>
        <v>0</v>
      </c>
      <c r="O429" s="36">
        <f>SUMIFS(СВЦЭМ!$L$34:$L$777,СВЦЭМ!$A$34:$A$777,$A429,СВЦЭМ!$B$33:$B$776,O$401)+'СЕТ СН'!$F$13</f>
        <v>0</v>
      </c>
      <c r="P429" s="36">
        <f>SUMIFS(СВЦЭМ!$L$34:$L$777,СВЦЭМ!$A$34:$A$777,$A429,СВЦЭМ!$B$33:$B$776,P$401)+'СЕТ СН'!$F$13</f>
        <v>0</v>
      </c>
      <c r="Q429" s="36">
        <f>SUMIFS(СВЦЭМ!$L$34:$L$777,СВЦЭМ!$A$34:$A$777,$A429,СВЦЭМ!$B$33:$B$776,Q$401)+'СЕТ СН'!$F$13</f>
        <v>0</v>
      </c>
      <c r="R429" s="36">
        <f>SUMIFS(СВЦЭМ!$L$34:$L$777,СВЦЭМ!$A$34:$A$777,$A429,СВЦЭМ!$B$33:$B$776,R$401)+'СЕТ СН'!$F$13</f>
        <v>0</v>
      </c>
      <c r="S429" s="36">
        <f>SUMIFS(СВЦЭМ!$L$34:$L$777,СВЦЭМ!$A$34:$A$777,$A429,СВЦЭМ!$B$33:$B$776,S$401)+'СЕТ СН'!$F$13</f>
        <v>0</v>
      </c>
      <c r="T429" s="36">
        <f>SUMIFS(СВЦЭМ!$L$34:$L$777,СВЦЭМ!$A$34:$A$777,$A429,СВЦЭМ!$B$33:$B$776,T$401)+'СЕТ СН'!$F$13</f>
        <v>0</v>
      </c>
      <c r="U429" s="36">
        <f>SUMIFS(СВЦЭМ!$L$34:$L$777,СВЦЭМ!$A$34:$A$777,$A429,СВЦЭМ!$B$33:$B$776,U$401)+'СЕТ СН'!$F$13</f>
        <v>0</v>
      </c>
      <c r="V429" s="36">
        <f>SUMIFS(СВЦЭМ!$L$34:$L$777,СВЦЭМ!$A$34:$A$777,$A429,СВЦЭМ!$B$33:$B$776,V$401)+'СЕТ СН'!$F$13</f>
        <v>0</v>
      </c>
      <c r="W429" s="36">
        <f>SUMIFS(СВЦЭМ!$L$34:$L$777,СВЦЭМ!$A$34:$A$777,$A429,СВЦЭМ!$B$33:$B$776,W$401)+'СЕТ СН'!$F$13</f>
        <v>0</v>
      </c>
      <c r="X429" s="36">
        <f>SUMIFS(СВЦЭМ!$L$34:$L$777,СВЦЭМ!$A$34:$A$777,$A429,СВЦЭМ!$B$33:$B$776,X$401)+'СЕТ СН'!$F$13</f>
        <v>0</v>
      </c>
      <c r="Y429" s="36">
        <f>SUMIFS(СВЦЭМ!$L$34:$L$777,СВЦЭМ!$A$34:$A$777,$A429,СВЦЭМ!$B$33:$B$776,Y$401)+'СЕТ СН'!$F$13</f>
        <v>0</v>
      </c>
    </row>
    <row r="430" spans="1:25" ht="15.75" hidden="1" x14ac:dyDescent="0.2">
      <c r="A430" s="35">
        <f t="shared" si="11"/>
        <v>43737</v>
      </c>
      <c r="B430" s="36">
        <f>SUMIFS(СВЦЭМ!$L$34:$L$777,СВЦЭМ!$A$34:$A$777,$A430,СВЦЭМ!$B$33:$B$776,B$401)+'СЕТ СН'!$F$13</f>
        <v>0</v>
      </c>
      <c r="C430" s="36">
        <f>SUMIFS(СВЦЭМ!$L$34:$L$777,СВЦЭМ!$A$34:$A$777,$A430,СВЦЭМ!$B$33:$B$776,C$401)+'СЕТ СН'!$F$13</f>
        <v>0</v>
      </c>
      <c r="D430" s="36">
        <f>SUMIFS(СВЦЭМ!$L$34:$L$777,СВЦЭМ!$A$34:$A$777,$A430,СВЦЭМ!$B$33:$B$776,D$401)+'СЕТ СН'!$F$13</f>
        <v>0</v>
      </c>
      <c r="E430" s="36">
        <f>SUMIFS(СВЦЭМ!$L$34:$L$777,СВЦЭМ!$A$34:$A$777,$A430,СВЦЭМ!$B$33:$B$776,E$401)+'СЕТ СН'!$F$13</f>
        <v>0</v>
      </c>
      <c r="F430" s="36">
        <f>SUMIFS(СВЦЭМ!$L$34:$L$777,СВЦЭМ!$A$34:$A$777,$A430,СВЦЭМ!$B$33:$B$776,F$401)+'СЕТ СН'!$F$13</f>
        <v>0</v>
      </c>
      <c r="G430" s="36">
        <f>SUMIFS(СВЦЭМ!$L$34:$L$777,СВЦЭМ!$A$34:$A$777,$A430,СВЦЭМ!$B$33:$B$776,G$401)+'СЕТ СН'!$F$13</f>
        <v>0</v>
      </c>
      <c r="H430" s="36">
        <f>SUMIFS(СВЦЭМ!$L$34:$L$777,СВЦЭМ!$A$34:$A$777,$A430,СВЦЭМ!$B$33:$B$776,H$401)+'СЕТ СН'!$F$13</f>
        <v>0</v>
      </c>
      <c r="I430" s="36">
        <f>SUMIFS(СВЦЭМ!$L$34:$L$777,СВЦЭМ!$A$34:$A$777,$A430,СВЦЭМ!$B$33:$B$776,I$401)+'СЕТ СН'!$F$13</f>
        <v>0</v>
      </c>
      <c r="J430" s="36">
        <f>SUMIFS(СВЦЭМ!$L$34:$L$777,СВЦЭМ!$A$34:$A$777,$A430,СВЦЭМ!$B$33:$B$776,J$401)+'СЕТ СН'!$F$13</f>
        <v>0</v>
      </c>
      <c r="K430" s="36">
        <f>SUMIFS(СВЦЭМ!$L$34:$L$777,СВЦЭМ!$A$34:$A$777,$A430,СВЦЭМ!$B$33:$B$776,K$401)+'СЕТ СН'!$F$13</f>
        <v>0</v>
      </c>
      <c r="L430" s="36">
        <f>SUMIFS(СВЦЭМ!$L$34:$L$777,СВЦЭМ!$A$34:$A$777,$A430,СВЦЭМ!$B$33:$B$776,L$401)+'СЕТ СН'!$F$13</f>
        <v>0</v>
      </c>
      <c r="M430" s="36">
        <f>SUMIFS(СВЦЭМ!$L$34:$L$777,СВЦЭМ!$A$34:$A$777,$A430,СВЦЭМ!$B$33:$B$776,M$401)+'СЕТ СН'!$F$13</f>
        <v>0</v>
      </c>
      <c r="N430" s="36">
        <f>SUMIFS(СВЦЭМ!$L$34:$L$777,СВЦЭМ!$A$34:$A$777,$A430,СВЦЭМ!$B$33:$B$776,N$401)+'СЕТ СН'!$F$13</f>
        <v>0</v>
      </c>
      <c r="O430" s="36">
        <f>SUMIFS(СВЦЭМ!$L$34:$L$777,СВЦЭМ!$A$34:$A$777,$A430,СВЦЭМ!$B$33:$B$776,O$401)+'СЕТ СН'!$F$13</f>
        <v>0</v>
      </c>
      <c r="P430" s="36">
        <f>SUMIFS(СВЦЭМ!$L$34:$L$777,СВЦЭМ!$A$34:$A$777,$A430,СВЦЭМ!$B$33:$B$776,P$401)+'СЕТ СН'!$F$13</f>
        <v>0</v>
      </c>
      <c r="Q430" s="36">
        <f>SUMIFS(СВЦЭМ!$L$34:$L$777,СВЦЭМ!$A$34:$A$777,$A430,СВЦЭМ!$B$33:$B$776,Q$401)+'СЕТ СН'!$F$13</f>
        <v>0</v>
      </c>
      <c r="R430" s="36">
        <f>SUMIFS(СВЦЭМ!$L$34:$L$777,СВЦЭМ!$A$34:$A$777,$A430,СВЦЭМ!$B$33:$B$776,R$401)+'СЕТ СН'!$F$13</f>
        <v>0</v>
      </c>
      <c r="S430" s="36">
        <f>SUMIFS(СВЦЭМ!$L$34:$L$777,СВЦЭМ!$A$34:$A$777,$A430,СВЦЭМ!$B$33:$B$776,S$401)+'СЕТ СН'!$F$13</f>
        <v>0</v>
      </c>
      <c r="T430" s="36">
        <f>SUMIFS(СВЦЭМ!$L$34:$L$777,СВЦЭМ!$A$34:$A$777,$A430,СВЦЭМ!$B$33:$B$776,T$401)+'СЕТ СН'!$F$13</f>
        <v>0</v>
      </c>
      <c r="U430" s="36">
        <f>SUMIFS(СВЦЭМ!$L$34:$L$777,СВЦЭМ!$A$34:$A$777,$A430,СВЦЭМ!$B$33:$B$776,U$401)+'СЕТ СН'!$F$13</f>
        <v>0</v>
      </c>
      <c r="V430" s="36">
        <f>SUMIFS(СВЦЭМ!$L$34:$L$777,СВЦЭМ!$A$34:$A$777,$A430,СВЦЭМ!$B$33:$B$776,V$401)+'СЕТ СН'!$F$13</f>
        <v>0</v>
      </c>
      <c r="W430" s="36">
        <f>SUMIFS(СВЦЭМ!$L$34:$L$777,СВЦЭМ!$A$34:$A$777,$A430,СВЦЭМ!$B$33:$B$776,W$401)+'СЕТ СН'!$F$13</f>
        <v>0</v>
      </c>
      <c r="X430" s="36">
        <f>SUMIFS(СВЦЭМ!$L$34:$L$777,СВЦЭМ!$A$34:$A$777,$A430,СВЦЭМ!$B$33:$B$776,X$401)+'СЕТ СН'!$F$13</f>
        <v>0</v>
      </c>
      <c r="Y430" s="36">
        <f>SUMIFS(СВЦЭМ!$L$34:$L$777,СВЦЭМ!$A$34:$A$777,$A430,СВЦЭМ!$B$33:$B$776,Y$401)+'СЕТ СН'!$F$13</f>
        <v>0</v>
      </c>
    </row>
    <row r="431" spans="1:25" ht="15.75" hidden="1" x14ac:dyDescent="0.2">
      <c r="A431" s="35">
        <f t="shared" si="11"/>
        <v>43738</v>
      </c>
      <c r="B431" s="36">
        <f>SUMIFS(СВЦЭМ!$L$34:$L$777,СВЦЭМ!$A$34:$A$777,$A431,СВЦЭМ!$B$33:$B$776,B$401)+'СЕТ СН'!$F$13</f>
        <v>0</v>
      </c>
      <c r="C431" s="36">
        <f>SUMIFS(СВЦЭМ!$L$34:$L$777,СВЦЭМ!$A$34:$A$777,$A431,СВЦЭМ!$B$33:$B$776,C$401)+'СЕТ СН'!$F$13</f>
        <v>0</v>
      </c>
      <c r="D431" s="36">
        <f>SUMIFS(СВЦЭМ!$L$34:$L$777,СВЦЭМ!$A$34:$A$777,$A431,СВЦЭМ!$B$33:$B$776,D$401)+'СЕТ СН'!$F$13</f>
        <v>0</v>
      </c>
      <c r="E431" s="36">
        <f>SUMIFS(СВЦЭМ!$L$34:$L$777,СВЦЭМ!$A$34:$A$777,$A431,СВЦЭМ!$B$33:$B$776,E$401)+'СЕТ СН'!$F$13</f>
        <v>0</v>
      </c>
      <c r="F431" s="36">
        <f>SUMIFS(СВЦЭМ!$L$34:$L$777,СВЦЭМ!$A$34:$A$777,$A431,СВЦЭМ!$B$33:$B$776,F$401)+'СЕТ СН'!$F$13</f>
        <v>0</v>
      </c>
      <c r="G431" s="36">
        <f>SUMIFS(СВЦЭМ!$L$34:$L$777,СВЦЭМ!$A$34:$A$777,$A431,СВЦЭМ!$B$33:$B$776,G$401)+'СЕТ СН'!$F$13</f>
        <v>0</v>
      </c>
      <c r="H431" s="36">
        <f>SUMIFS(СВЦЭМ!$L$34:$L$777,СВЦЭМ!$A$34:$A$777,$A431,СВЦЭМ!$B$33:$B$776,H$401)+'СЕТ СН'!$F$13</f>
        <v>0</v>
      </c>
      <c r="I431" s="36">
        <f>SUMIFS(СВЦЭМ!$L$34:$L$777,СВЦЭМ!$A$34:$A$777,$A431,СВЦЭМ!$B$33:$B$776,I$401)+'СЕТ СН'!$F$13</f>
        <v>0</v>
      </c>
      <c r="J431" s="36">
        <f>SUMIFS(СВЦЭМ!$L$34:$L$777,СВЦЭМ!$A$34:$A$777,$A431,СВЦЭМ!$B$33:$B$776,J$401)+'СЕТ СН'!$F$13</f>
        <v>0</v>
      </c>
      <c r="K431" s="36">
        <f>SUMIFS(СВЦЭМ!$L$34:$L$777,СВЦЭМ!$A$34:$A$777,$A431,СВЦЭМ!$B$33:$B$776,K$401)+'СЕТ СН'!$F$13</f>
        <v>0</v>
      </c>
      <c r="L431" s="36">
        <f>SUMIFS(СВЦЭМ!$L$34:$L$777,СВЦЭМ!$A$34:$A$777,$A431,СВЦЭМ!$B$33:$B$776,L$401)+'СЕТ СН'!$F$13</f>
        <v>0</v>
      </c>
      <c r="M431" s="36">
        <f>SUMIFS(СВЦЭМ!$L$34:$L$777,СВЦЭМ!$A$34:$A$777,$A431,СВЦЭМ!$B$33:$B$776,M$401)+'СЕТ СН'!$F$13</f>
        <v>0</v>
      </c>
      <c r="N431" s="36">
        <f>SUMIFS(СВЦЭМ!$L$34:$L$777,СВЦЭМ!$A$34:$A$777,$A431,СВЦЭМ!$B$33:$B$776,N$401)+'СЕТ СН'!$F$13</f>
        <v>0</v>
      </c>
      <c r="O431" s="36">
        <f>SUMIFS(СВЦЭМ!$L$34:$L$777,СВЦЭМ!$A$34:$A$777,$A431,СВЦЭМ!$B$33:$B$776,O$401)+'СЕТ СН'!$F$13</f>
        <v>0</v>
      </c>
      <c r="P431" s="36">
        <f>SUMIFS(СВЦЭМ!$L$34:$L$777,СВЦЭМ!$A$34:$A$777,$A431,СВЦЭМ!$B$33:$B$776,P$401)+'СЕТ СН'!$F$13</f>
        <v>0</v>
      </c>
      <c r="Q431" s="36">
        <f>SUMIFS(СВЦЭМ!$L$34:$L$777,СВЦЭМ!$A$34:$A$777,$A431,СВЦЭМ!$B$33:$B$776,Q$401)+'СЕТ СН'!$F$13</f>
        <v>0</v>
      </c>
      <c r="R431" s="36">
        <f>SUMIFS(СВЦЭМ!$L$34:$L$777,СВЦЭМ!$A$34:$A$777,$A431,СВЦЭМ!$B$33:$B$776,R$401)+'СЕТ СН'!$F$13</f>
        <v>0</v>
      </c>
      <c r="S431" s="36">
        <f>SUMIFS(СВЦЭМ!$L$34:$L$777,СВЦЭМ!$A$34:$A$777,$A431,СВЦЭМ!$B$33:$B$776,S$401)+'СЕТ СН'!$F$13</f>
        <v>0</v>
      </c>
      <c r="T431" s="36">
        <f>SUMIFS(СВЦЭМ!$L$34:$L$777,СВЦЭМ!$A$34:$A$777,$A431,СВЦЭМ!$B$33:$B$776,T$401)+'СЕТ СН'!$F$13</f>
        <v>0</v>
      </c>
      <c r="U431" s="36">
        <f>SUMIFS(СВЦЭМ!$L$34:$L$777,СВЦЭМ!$A$34:$A$777,$A431,СВЦЭМ!$B$33:$B$776,U$401)+'СЕТ СН'!$F$13</f>
        <v>0</v>
      </c>
      <c r="V431" s="36">
        <f>SUMIFS(СВЦЭМ!$L$34:$L$777,СВЦЭМ!$A$34:$A$777,$A431,СВЦЭМ!$B$33:$B$776,V$401)+'СЕТ СН'!$F$13</f>
        <v>0</v>
      </c>
      <c r="W431" s="36">
        <f>SUMIFS(СВЦЭМ!$L$34:$L$777,СВЦЭМ!$A$34:$A$777,$A431,СВЦЭМ!$B$33:$B$776,W$401)+'СЕТ СН'!$F$13</f>
        <v>0</v>
      </c>
      <c r="X431" s="36">
        <f>SUMIFS(СВЦЭМ!$L$34:$L$777,СВЦЭМ!$A$34:$A$777,$A431,СВЦЭМ!$B$33:$B$776,X$401)+'СЕТ СН'!$F$13</f>
        <v>0</v>
      </c>
      <c r="Y431" s="36">
        <f>SUMIFS(СВЦЭМ!$L$34:$L$777,СВЦЭМ!$A$34:$A$777,$A431,СВЦЭМ!$B$33:$B$776,Y$401)+'СЕТ СН'!$F$13</f>
        <v>0</v>
      </c>
    </row>
    <row r="432" spans="1:25" ht="15.75" hidden="1" x14ac:dyDescent="0.2">
      <c r="A432" s="35">
        <f t="shared" si="11"/>
        <v>43739</v>
      </c>
      <c r="B432" s="36">
        <f>SUMIFS(СВЦЭМ!$L$34:$L$777,СВЦЭМ!$A$34:$A$777,$A432,СВЦЭМ!$B$33:$B$776,B$401)+'СЕТ СН'!$F$13</f>
        <v>0</v>
      </c>
      <c r="C432" s="36">
        <f>SUMIFS(СВЦЭМ!$L$34:$L$777,СВЦЭМ!$A$34:$A$777,$A432,СВЦЭМ!$B$33:$B$776,C$401)+'СЕТ СН'!$F$13</f>
        <v>0</v>
      </c>
      <c r="D432" s="36">
        <f>SUMIFS(СВЦЭМ!$L$34:$L$777,СВЦЭМ!$A$34:$A$777,$A432,СВЦЭМ!$B$33:$B$776,D$401)+'СЕТ СН'!$F$13</f>
        <v>0</v>
      </c>
      <c r="E432" s="36">
        <f>SUMIFS(СВЦЭМ!$L$34:$L$777,СВЦЭМ!$A$34:$A$777,$A432,СВЦЭМ!$B$33:$B$776,E$401)+'СЕТ СН'!$F$13</f>
        <v>0</v>
      </c>
      <c r="F432" s="36">
        <f>SUMIFS(СВЦЭМ!$L$34:$L$777,СВЦЭМ!$A$34:$A$777,$A432,СВЦЭМ!$B$33:$B$776,F$401)+'СЕТ СН'!$F$13</f>
        <v>0</v>
      </c>
      <c r="G432" s="36">
        <f>SUMIFS(СВЦЭМ!$L$34:$L$777,СВЦЭМ!$A$34:$A$777,$A432,СВЦЭМ!$B$33:$B$776,G$401)+'СЕТ СН'!$F$13</f>
        <v>0</v>
      </c>
      <c r="H432" s="36">
        <f>SUMIFS(СВЦЭМ!$L$34:$L$777,СВЦЭМ!$A$34:$A$777,$A432,СВЦЭМ!$B$33:$B$776,H$401)+'СЕТ СН'!$F$13</f>
        <v>0</v>
      </c>
      <c r="I432" s="36">
        <f>SUMIFS(СВЦЭМ!$L$34:$L$777,СВЦЭМ!$A$34:$A$777,$A432,СВЦЭМ!$B$33:$B$776,I$401)+'СЕТ СН'!$F$13</f>
        <v>0</v>
      </c>
      <c r="J432" s="36">
        <f>SUMIFS(СВЦЭМ!$L$34:$L$777,СВЦЭМ!$A$34:$A$777,$A432,СВЦЭМ!$B$33:$B$776,J$401)+'СЕТ СН'!$F$13</f>
        <v>0</v>
      </c>
      <c r="K432" s="36">
        <f>SUMIFS(СВЦЭМ!$L$34:$L$777,СВЦЭМ!$A$34:$A$777,$A432,СВЦЭМ!$B$33:$B$776,K$401)+'СЕТ СН'!$F$13</f>
        <v>0</v>
      </c>
      <c r="L432" s="36">
        <f>SUMIFS(СВЦЭМ!$L$34:$L$777,СВЦЭМ!$A$34:$A$777,$A432,СВЦЭМ!$B$33:$B$776,L$401)+'СЕТ СН'!$F$13</f>
        <v>0</v>
      </c>
      <c r="M432" s="36">
        <f>SUMIFS(СВЦЭМ!$L$34:$L$777,СВЦЭМ!$A$34:$A$777,$A432,СВЦЭМ!$B$33:$B$776,M$401)+'СЕТ СН'!$F$13</f>
        <v>0</v>
      </c>
      <c r="N432" s="36">
        <f>SUMIFS(СВЦЭМ!$L$34:$L$777,СВЦЭМ!$A$34:$A$777,$A432,СВЦЭМ!$B$33:$B$776,N$401)+'СЕТ СН'!$F$13</f>
        <v>0</v>
      </c>
      <c r="O432" s="36">
        <f>SUMIFS(СВЦЭМ!$L$34:$L$777,СВЦЭМ!$A$34:$A$777,$A432,СВЦЭМ!$B$33:$B$776,O$401)+'СЕТ СН'!$F$13</f>
        <v>0</v>
      </c>
      <c r="P432" s="36">
        <f>SUMIFS(СВЦЭМ!$L$34:$L$777,СВЦЭМ!$A$34:$A$777,$A432,СВЦЭМ!$B$33:$B$776,P$401)+'СЕТ СН'!$F$13</f>
        <v>0</v>
      </c>
      <c r="Q432" s="36">
        <f>SUMIFS(СВЦЭМ!$L$34:$L$777,СВЦЭМ!$A$34:$A$777,$A432,СВЦЭМ!$B$33:$B$776,Q$401)+'СЕТ СН'!$F$13</f>
        <v>0</v>
      </c>
      <c r="R432" s="36">
        <f>SUMIFS(СВЦЭМ!$L$34:$L$777,СВЦЭМ!$A$34:$A$777,$A432,СВЦЭМ!$B$33:$B$776,R$401)+'СЕТ СН'!$F$13</f>
        <v>0</v>
      </c>
      <c r="S432" s="36">
        <f>SUMIFS(СВЦЭМ!$L$34:$L$777,СВЦЭМ!$A$34:$A$777,$A432,СВЦЭМ!$B$33:$B$776,S$401)+'СЕТ СН'!$F$13</f>
        <v>0</v>
      </c>
      <c r="T432" s="36">
        <f>SUMIFS(СВЦЭМ!$L$34:$L$777,СВЦЭМ!$A$34:$A$777,$A432,СВЦЭМ!$B$33:$B$776,T$401)+'СЕТ СН'!$F$13</f>
        <v>0</v>
      </c>
      <c r="U432" s="36">
        <f>SUMIFS(СВЦЭМ!$L$34:$L$777,СВЦЭМ!$A$34:$A$777,$A432,СВЦЭМ!$B$33:$B$776,U$401)+'СЕТ СН'!$F$13</f>
        <v>0</v>
      </c>
      <c r="V432" s="36">
        <f>SUMIFS(СВЦЭМ!$L$34:$L$777,СВЦЭМ!$A$34:$A$777,$A432,СВЦЭМ!$B$33:$B$776,V$401)+'СЕТ СН'!$F$13</f>
        <v>0</v>
      </c>
      <c r="W432" s="36">
        <f>SUMIFS(СВЦЭМ!$L$34:$L$777,СВЦЭМ!$A$34:$A$777,$A432,СВЦЭМ!$B$33:$B$776,W$401)+'СЕТ СН'!$F$13</f>
        <v>0</v>
      </c>
      <c r="X432" s="36">
        <f>SUMIFS(СВЦЭМ!$L$34:$L$777,СВЦЭМ!$A$34:$A$777,$A432,СВЦЭМ!$B$33:$B$776,X$401)+'СЕТ СН'!$F$13</f>
        <v>0</v>
      </c>
      <c r="Y432" s="36">
        <f>SUMIFS(СВЦЭМ!$L$34:$L$777,СВЦЭМ!$A$34:$A$777,$A432,СВЦЭМ!$B$33:$B$776,Y$401)+'СЕТ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2" t="s">
        <v>122</v>
      </c>
      <c r="B435" s="152"/>
      <c r="C435" s="152"/>
      <c r="D435" s="152"/>
      <c r="E435" s="152"/>
      <c r="F435" s="152"/>
      <c r="G435" s="152"/>
      <c r="H435" s="152"/>
      <c r="I435" s="152"/>
      <c r="J435" s="152"/>
      <c r="K435" s="152"/>
      <c r="L435" s="153">
        <f>СВЦЭМ!$D$18+'СЕТ СН'!$F$14</f>
        <v>23.575164260000001</v>
      </c>
      <c r="M435" s="154"/>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4" t="s">
        <v>74</v>
      </c>
      <c r="B437" s="134"/>
      <c r="C437" s="134"/>
      <c r="D437" s="134"/>
      <c r="E437" s="134"/>
      <c r="F437" s="134"/>
      <c r="G437" s="134"/>
      <c r="H437" s="134"/>
      <c r="I437" s="134"/>
      <c r="J437" s="134"/>
      <c r="K437" s="134"/>
      <c r="L437" s="134"/>
      <c r="M437" s="134"/>
      <c r="N437" s="135" t="s">
        <v>29</v>
      </c>
      <c r="O437" s="135"/>
      <c r="P437" s="135"/>
      <c r="Q437" s="135"/>
      <c r="R437" s="135"/>
      <c r="S437" s="135"/>
      <c r="T437" s="135"/>
      <c r="U437" s="135"/>
      <c r="V437" s="47"/>
      <c r="W437" s="47"/>
      <c r="X437" s="47"/>
      <c r="Y437" s="47"/>
    </row>
    <row r="438" spans="1:26" ht="15.75" x14ac:dyDescent="0.2">
      <c r="A438" s="134"/>
      <c r="B438" s="134"/>
      <c r="C438" s="134"/>
      <c r="D438" s="134"/>
      <c r="E438" s="134"/>
      <c r="F438" s="134"/>
      <c r="G438" s="134"/>
      <c r="H438" s="134"/>
      <c r="I438" s="134"/>
      <c r="J438" s="134"/>
      <c r="K438" s="134"/>
      <c r="L438" s="134"/>
      <c r="M438" s="134"/>
      <c r="N438" s="136" t="s">
        <v>0</v>
      </c>
      <c r="O438" s="136"/>
      <c r="P438" s="136" t="s">
        <v>1</v>
      </c>
      <c r="Q438" s="136"/>
      <c r="R438" s="136" t="s">
        <v>2</v>
      </c>
      <c r="S438" s="136"/>
      <c r="T438" s="136" t="s">
        <v>3</v>
      </c>
      <c r="U438" s="136"/>
      <c r="V438" s="47"/>
      <c r="W438" s="47"/>
      <c r="X438" s="47"/>
      <c r="Y438" s="47"/>
    </row>
    <row r="439" spans="1:26" ht="15.75" x14ac:dyDescent="0.2">
      <c r="A439" s="134"/>
      <c r="B439" s="134"/>
      <c r="C439" s="134"/>
      <c r="D439" s="134"/>
      <c r="E439" s="134"/>
      <c r="F439" s="134"/>
      <c r="G439" s="134"/>
      <c r="H439" s="134"/>
      <c r="I439" s="134"/>
      <c r="J439" s="134"/>
      <c r="K439" s="134"/>
      <c r="L439" s="134"/>
      <c r="M439" s="134"/>
      <c r="N439" s="137">
        <f>СВЦЭМ!$D$12+'СЕТ СН'!$F$10-'СЕТ СН'!$F$24</f>
        <v>477590.79171741777</v>
      </c>
      <c r="O439" s="138"/>
      <c r="P439" s="137">
        <f>СВЦЭМ!$D$12+'СЕТ СН'!$F$10-'СЕТ СН'!$G$24</f>
        <v>477590.79171741777</v>
      </c>
      <c r="Q439" s="138"/>
      <c r="R439" s="137">
        <f>СВЦЭМ!$D$12+'СЕТ СН'!$F$10-'СЕТ СН'!$H$24</f>
        <v>477590.79171741777</v>
      </c>
      <c r="S439" s="138"/>
      <c r="T439" s="137">
        <f>СВЦЭМ!$D$12+'СЕТ СН'!$F$10-'СЕТ СН'!$I$24</f>
        <v>477590.79171741777</v>
      </c>
      <c r="U439" s="138"/>
      <c r="V439" s="47"/>
      <c r="W439" s="47"/>
      <c r="X439" s="47"/>
      <c r="Y439" s="47"/>
    </row>
    <row r="440" spans="1:26" ht="30" customHeight="1" x14ac:dyDescent="0.25"/>
    <row r="441" spans="1:26" ht="15.75" x14ac:dyDescent="0.25">
      <c r="A441" s="143" t="s">
        <v>75</v>
      </c>
      <c r="B441" s="144"/>
      <c r="C441" s="144"/>
      <c r="D441" s="144"/>
      <c r="E441" s="144"/>
      <c r="F441" s="144"/>
      <c r="G441" s="144"/>
      <c r="H441" s="144"/>
      <c r="I441" s="144"/>
      <c r="J441" s="144"/>
      <c r="K441" s="144"/>
      <c r="L441" s="144"/>
      <c r="M441" s="145"/>
      <c r="N441" s="135" t="s">
        <v>29</v>
      </c>
      <c r="O441" s="135"/>
      <c r="P441" s="135"/>
      <c r="Q441" s="135"/>
      <c r="R441" s="135"/>
      <c r="S441" s="135"/>
      <c r="T441" s="135"/>
      <c r="U441" s="135"/>
    </row>
    <row r="442" spans="1:26" ht="15.75" x14ac:dyDescent="0.25">
      <c r="A442" s="146"/>
      <c r="B442" s="147"/>
      <c r="C442" s="147"/>
      <c r="D442" s="147"/>
      <c r="E442" s="147"/>
      <c r="F442" s="147"/>
      <c r="G442" s="147"/>
      <c r="H442" s="147"/>
      <c r="I442" s="147"/>
      <c r="J442" s="147"/>
      <c r="K442" s="147"/>
      <c r="L442" s="147"/>
      <c r="M442" s="148"/>
      <c r="N442" s="136" t="s">
        <v>0</v>
      </c>
      <c r="O442" s="136"/>
      <c r="P442" s="136" t="s">
        <v>1</v>
      </c>
      <c r="Q442" s="136"/>
      <c r="R442" s="136" t="s">
        <v>2</v>
      </c>
      <c r="S442" s="136"/>
      <c r="T442" s="136" t="s">
        <v>3</v>
      </c>
      <c r="U442" s="136"/>
    </row>
    <row r="443" spans="1:26" ht="15.75" x14ac:dyDescent="0.25">
      <c r="A443" s="149"/>
      <c r="B443" s="150"/>
      <c r="C443" s="150"/>
      <c r="D443" s="150"/>
      <c r="E443" s="150"/>
      <c r="F443" s="150"/>
      <c r="G443" s="150"/>
      <c r="H443" s="150"/>
      <c r="I443" s="150"/>
      <c r="J443" s="150"/>
      <c r="K443" s="150"/>
      <c r="L443" s="150"/>
      <c r="M443" s="151"/>
      <c r="N443" s="142">
        <f>'СЕТ СН'!$F$7</f>
        <v>996141.45</v>
      </c>
      <c r="O443" s="142"/>
      <c r="P443" s="142">
        <f>'СЕТ СН'!$G$7</f>
        <v>1503301.95</v>
      </c>
      <c r="Q443" s="142"/>
      <c r="R443" s="142">
        <f>'СЕТ СН'!$H$7</f>
        <v>1196112.93</v>
      </c>
      <c r="S443" s="142"/>
      <c r="T443" s="142">
        <f>'СЕТ СН'!$I$7</f>
        <v>875647.54</v>
      </c>
      <c r="U443" s="142"/>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sqref="A1:I1"/>
    </sheetView>
  </sheetViews>
  <sheetFormatPr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5" t="s">
        <v>43</v>
      </c>
      <c r="B1" s="155"/>
      <c r="C1" s="155"/>
      <c r="D1" s="155"/>
      <c r="E1" s="155"/>
      <c r="F1" s="155"/>
      <c r="G1" s="155"/>
      <c r="H1" s="155"/>
      <c r="I1" s="155"/>
    </row>
    <row r="2" spans="1:9" x14ac:dyDescent="0.25">
      <c r="A2" s="51"/>
      <c r="B2" s="51"/>
      <c r="C2" s="51"/>
      <c r="D2" s="51"/>
      <c r="E2" s="51"/>
      <c r="F2" s="51"/>
      <c r="G2" s="51"/>
      <c r="H2" s="51"/>
      <c r="I2" s="51"/>
    </row>
    <row r="3" spans="1:9" ht="39" customHeight="1" x14ac:dyDescent="0.2">
      <c r="A3" s="156" t="s">
        <v>15</v>
      </c>
      <c r="B3" s="157" t="s">
        <v>16</v>
      </c>
      <c r="C3" s="157" t="s">
        <v>17</v>
      </c>
      <c r="D3" s="157" t="s">
        <v>18</v>
      </c>
      <c r="E3" s="157" t="s">
        <v>11</v>
      </c>
      <c r="F3" s="157" t="s">
        <v>19</v>
      </c>
      <c r="G3" s="157"/>
      <c r="H3" s="157"/>
      <c r="I3" s="157"/>
    </row>
    <row r="4" spans="1:9" x14ac:dyDescent="0.2">
      <c r="A4" s="156"/>
      <c r="B4" s="157"/>
      <c r="C4" s="157"/>
      <c r="D4" s="157"/>
      <c r="E4" s="157"/>
      <c r="F4" s="52" t="s">
        <v>0</v>
      </c>
      <c r="G4" s="52" t="s">
        <v>1</v>
      </c>
      <c r="H4" s="52" t="s">
        <v>2</v>
      </c>
      <c r="I4" s="52" t="s">
        <v>3</v>
      </c>
    </row>
    <row r="5" spans="1:9" ht="60" x14ac:dyDescent="0.2">
      <c r="A5" s="53" t="s">
        <v>136</v>
      </c>
      <c r="B5" s="90" t="s">
        <v>137</v>
      </c>
      <c r="C5" s="169">
        <v>43647</v>
      </c>
      <c r="D5" s="169">
        <v>43830</v>
      </c>
      <c r="E5" s="98" t="s">
        <v>20</v>
      </c>
      <c r="F5" s="98">
        <v>1650.28</v>
      </c>
      <c r="G5" s="98">
        <v>2604.4899999999998</v>
      </c>
      <c r="H5" s="98">
        <v>2777.91</v>
      </c>
      <c r="I5" s="98">
        <v>3091.17</v>
      </c>
    </row>
    <row r="6" spans="1:9" ht="60" x14ac:dyDescent="0.2">
      <c r="A6" s="53" t="s">
        <v>135</v>
      </c>
      <c r="B6" s="92" t="s">
        <v>137</v>
      </c>
      <c r="C6" s="169">
        <v>43647</v>
      </c>
      <c r="D6" s="169">
        <v>43830</v>
      </c>
      <c r="E6" s="98" t="s">
        <v>20</v>
      </c>
      <c r="F6" s="98">
        <v>62.97</v>
      </c>
      <c r="G6" s="98">
        <v>139.72999999999999</v>
      </c>
      <c r="H6" s="98">
        <v>188.16</v>
      </c>
      <c r="I6" s="98">
        <v>507.79</v>
      </c>
    </row>
    <row r="7" spans="1:9" ht="60" x14ac:dyDescent="0.2">
      <c r="A7" s="53" t="s">
        <v>134</v>
      </c>
      <c r="B7" s="92" t="s">
        <v>137</v>
      </c>
      <c r="C7" s="169">
        <v>43647</v>
      </c>
      <c r="D7" s="169">
        <v>43830</v>
      </c>
      <c r="E7" s="98" t="s">
        <v>21</v>
      </c>
      <c r="F7" s="98">
        <v>996141.45</v>
      </c>
      <c r="G7" s="98">
        <v>1503301.95</v>
      </c>
      <c r="H7" s="98">
        <v>1196112.93</v>
      </c>
      <c r="I7" s="98">
        <v>875647.54</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53"/>
  <sheetViews>
    <sheetView zoomScale="70" zoomScaleNormal="70" workbookViewId="0">
      <selection activeCell="D4" sqref="D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8" t="s">
        <v>84</v>
      </c>
      <c r="B4" s="159"/>
      <c r="C4" s="63"/>
      <c r="D4" s="64" t="s">
        <v>85</v>
      </c>
    </row>
    <row r="5" spans="1:4" ht="15" customHeight="1" x14ac:dyDescent="0.2">
      <c r="A5" s="161" t="s">
        <v>86</v>
      </c>
      <c r="B5" s="162"/>
      <c r="C5" s="65"/>
      <c r="D5" s="66" t="s">
        <v>87</v>
      </c>
    </row>
    <row r="6" spans="1:4" ht="15" customHeight="1" x14ac:dyDescent="0.2">
      <c r="A6" s="158" t="s">
        <v>88</v>
      </c>
      <c r="B6" s="159"/>
      <c r="C6" s="67"/>
      <c r="D6" s="64" t="s">
        <v>138</v>
      </c>
    </row>
    <row r="7" spans="1:4" ht="15" customHeight="1" x14ac:dyDescent="0.2">
      <c r="A7" s="158" t="s">
        <v>89</v>
      </c>
      <c r="B7" s="159"/>
      <c r="C7" s="67"/>
      <c r="D7" s="64" t="s">
        <v>141</v>
      </c>
    </row>
    <row r="8" spans="1:4" ht="15" customHeight="1" x14ac:dyDescent="0.2">
      <c r="A8" s="160" t="s">
        <v>90</v>
      </c>
      <c r="B8" s="160"/>
      <c r="C8" s="97"/>
      <c r="D8" s="68"/>
    </row>
    <row r="9" spans="1:4" ht="15" customHeight="1" x14ac:dyDescent="0.2">
      <c r="A9" s="69" t="s">
        <v>91</v>
      </c>
      <c r="B9" s="70"/>
      <c r="C9" s="71"/>
      <c r="D9" s="72"/>
    </row>
    <row r="10" spans="1:4" ht="30" customHeight="1" x14ac:dyDescent="0.2">
      <c r="A10" s="163" t="s">
        <v>92</v>
      </c>
      <c r="B10" s="164"/>
      <c r="C10" s="73"/>
      <c r="D10" s="74">
        <v>2.6674639099999999</v>
      </c>
    </row>
    <row r="11" spans="1:4" ht="66" customHeight="1" x14ac:dyDescent="0.2">
      <c r="A11" s="163" t="s">
        <v>93</v>
      </c>
      <c r="B11" s="164"/>
      <c r="C11" s="73"/>
      <c r="D11" s="74">
        <v>656.95971369999995</v>
      </c>
    </row>
    <row r="12" spans="1:4" ht="30" customHeight="1" x14ac:dyDescent="0.2">
      <c r="A12" s="163" t="s">
        <v>94</v>
      </c>
      <c r="B12" s="164"/>
      <c r="C12" s="73"/>
      <c r="D12" s="75">
        <v>477590.79171741777</v>
      </c>
    </row>
    <row r="13" spans="1:4" ht="30" customHeight="1" x14ac:dyDescent="0.2">
      <c r="A13" s="163" t="s">
        <v>95</v>
      </c>
      <c r="B13" s="164"/>
      <c r="C13" s="73"/>
      <c r="D13" s="76"/>
    </row>
    <row r="14" spans="1:4" ht="15" customHeight="1" x14ac:dyDescent="0.2">
      <c r="A14" s="165" t="s">
        <v>96</v>
      </c>
      <c r="B14" s="166"/>
      <c r="C14" s="73"/>
      <c r="D14" s="74">
        <v>712.11291290999998</v>
      </c>
    </row>
    <row r="15" spans="1:4" ht="15" customHeight="1" x14ac:dyDescent="0.2">
      <c r="A15" s="165" t="s">
        <v>97</v>
      </c>
      <c r="B15" s="166"/>
      <c r="C15" s="73"/>
      <c r="D15" s="74">
        <v>1217.49112765</v>
      </c>
    </row>
    <row r="16" spans="1:4" ht="15" customHeight="1" x14ac:dyDescent="0.2">
      <c r="A16" s="165" t="s">
        <v>98</v>
      </c>
      <c r="B16" s="166"/>
      <c r="C16" s="73"/>
      <c r="D16" s="74">
        <v>2138.23315581</v>
      </c>
    </row>
    <row r="17" spans="1:6" ht="15" customHeight="1" x14ac:dyDescent="0.2">
      <c r="A17" s="165" t="s">
        <v>99</v>
      </c>
      <c r="B17" s="166"/>
      <c r="C17" s="73"/>
      <c r="D17" s="74">
        <v>1519.6562012500001</v>
      </c>
    </row>
    <row r="18" spans="1:6" ht="52.5" customHeight="1" x14ac:dyDescent="0.2">
      <c r="A18" s="163" t="s">
        <v>100</v>
      </c>
      <c r="B18" s="164"/>
      <c r="C18" s="73"/>
      <c r="D18" s="74">
        <v>23.575164260000001</v>
      </c>
    </row>
    <row r="19" spans="1:6" ht="15" customHeight="1" x14ac:dyDescent="0.2">
      <c r="A19" s="69" t="s">
        <v>101</v>
      </c>
      <c r="B19" s="70"/>
      <c r="C19" s="77"/>
      <c r="D19" s="78"/>
    </row>
    <row r="20" spans="1:6" ht="30" customHeight="1" x14ac:dyDescent="0.2">
      <c r="A20" s="163" t="s">
        <v>102</v>
      </c>
      <c r="B20" s="164"/>
      <c r="C20" s="73"/>
      <c r="D20" s="79">
        <v>666.92600000000004</v>
      </c>
    </row>
    <row r="21" spans="1:6" ht="30" customHeight="1" x14ac:dyDescent="0.2">
      <c r="A21" s="163" t="s">
        <v>103</v>
      </c>
      <c r="B21" s="164"/>
      <c r="C21" s="80"/>
      <c r="D21" s="79">
        <v>0.82099999999999995</v>
      </c>
    </row>
    <row r="22" spans="1:6" ht="15" customHeight="1" x14ac:dyDescent="0.2">
      <c r="A22" s="69" t="s">
        <v>104</v>
      </c>
      <c r="B22" s="70"/>
      <c r="C22" s="77"/>
      <c r="D22" s="78"/>
    </row>
    <row r="23" spans="1:6" ht="15" customHeight="1" x14ac:dyDescent="0.25">
      <c r="A23" s="163" t="s">
        <v>105</v>
      </c>
      <c r="B23" s="164"/>
      <c r="C23" s="81"/>
      <c r="D23" s="76"/>
    </row>
    <row r="24" spans="1:6" ht="15" customHeight="1" x14ac:dyDescent="0.25">
      <c r="A24" s="165" t="s">
        <v>96</v>
      </c>
      <c r="B24" s="166"/>
      <c r="C24" s="81"/>
      <c r="D24" s="82">
        <v>0</v>
      </c>
    </row>
    <row r="25" spans="1:6" ht="15" customHeight="1" x14ac:dyDescent="0.25">
      <c r="A25" s="165" t="s">
        <v>97</v>
      </c>
      <c r="B25" s="166"/>
      <c r="C25" s="81"/>
      <c r="D25" s="82">
        <v>1.229237493848E-3</v>
      </c>
    </row>
    <row r="26" spans="1:6" ht="15" customHeight="1" x14ac:dyDescent="0.25">
      <c r="A26" s="165" t="s">
        <v>98</v>
      </c>
      <c r="B26" s="166"/>
      <c r="C26" s="81"/>
      <c r="D26" s="82">
        <v>3.1719846316630002E-3</v>
      </c>
    </row>
    <row r="27" spans="1:6" ht="15" customHeight="1" x14ac:dyDescent="0.25">
      <c r="A27" s="165" t="s">
        <v>99</v>
      </c>
      <c r="B27" s="166"/>
      <c r="C27" s="81"/>
      <c r="D27" s="82">
        <v>1.8667703508659999E-3</v>
      </c>
    </row>
    <row r="29" spans="1:6" x14ac:dyDescent="0.2">
      <c r="A29" s="58" t="s">
        <v>106</v>
      </c>
      <c r="B29" s="59"/>
      <c r="C29" s="59"/>
      <c r="D29" s="56"/>
      <c r="E29" s="56"/>
      <c r="F29" s="60"/>
    </row>
    <row r="30" spans="1:6" ht="280.5" customHeight="1" x14ac:dyDescent="0.2">
      <c r="A30" s="167" t="s">
        <v>7</v>
      </c>
      <c r="B30" s="167" t="s">
        <v>107</v>
      </c>
      <c r="C30" s="57" t="s">
        <v>108</v>
      </c>
      <c r="D30" s="57" t="s">
        <v>109</v>
      </c>
      <c r="E30" s="57" t="s">
        <v>110</v>
      </c>
      <c r="F30" s="57" t="s">
        <v>111</v>
      </c>
    </row>
    <row r="31" spans="1:6" x14ac:dyDescent="0.2">
      <c r="A31" s="168"/>
      <c r="B31" s="168"/>
      <c r="C31" s="57" t="s">
        <v>112</v>
      </c>
      <c r="D31" s="57" t="s">
        <v>112</v>
      </c>
      <c r="E31" s="93" t="s">
        <v>112</v>
      </c>
      <c r="F31" s="93" t="s">
        <v>112</v>
      </c>
    </row>
    <row r="32" spans="1:6" ht="30.75" customHeight="1" x14ac:dyDescent="0.2">
      <c r="A32" s="94"/>
      <c r="B32" s="94"/>
      <c r="C32" s="94"/>
      <c r="D32" s="94"/>
      <c r="E32" s="95"/>
      <c r="F32" s="96"/>
    </row>
    <row r="33" spans="1:6" ht="12.75" customHeight="1" x14ac:dyDescent="0.2">
      <c r="A33" s="83" t="s">
        <v>142</v>
      </c>
      <c r="B33" s="83">
        <v>1</v>
      </c>
      <c r="C33" s="84">
        <v>642.98032225999998</v>
      </c>
      <c r="D33" s="84">
        <v>614.45954578999999</v>
      </c>
      <c r="E33" s="84">
        <v>126.87270866999999</v>
      </c>
      <c r="F33" s="84">
        <v>126.87270866999999</v>
      </c>
    </row>
    <row r="34" spans="1:6" ht="12.75" customHeight="1" x14ac:dyDescent="0.2">
      <c r="A34" s="83" t="s">
        <v>142</v>
      </c>
      <c r="B34" s="83">
        <v>2</v>
      </c>
      <c r="C34" s="84">
        <v>679.49258925000004</v>
      </c>
      <c r="D34" s="84">
        <v>646.64639008999995</v>
      </c>
      <c r="E34" s="84">
        <v>133.51860123</v>
      </c>
      <c r="F34" s="84">
        <v>133.51860123</v>
      </c>
    </row>
    <row r="35" spans="1:6" ht="12.75" customHeight="1" x14ac:dyDescent="0.2">
      <c r="A35" s="83" t="s">
        <v>142</v>
      </c>
      <c r="B35" s="83">
        <v>3</v>
      </c>
      <c r="C35" s="84">
        <v>694.38568267000005</v>
      </c>
      <c r="D35" s="84">
        <v>670.51643302000002</v>
      </c>
      <c r="E35" s="84">
        <v>138.44725278999999</v>
      </c>
      <c r="F35" s="84">
        <v>138.44725278999999</v>
      </c>
    </row>
    <row r="36" spans="1:6" ht="12.75" customHeight="1" x14ac:dyDescent="0.2">
      <c r="A36" s="83" t="s">
        <v>142</v>
      </c>
      <c r="B36" s="83">
        <v>4</v>
      </c>
      <c r="C36" s="84">
        <v>727.04414868000003</v>
      </c>
      <c r="D36" s="84">
        <v>695.44667314000003</v>
      </c>
      <c r="E36" s="84">
        <v>143.59481231999999</v>
      </c>
      <c r="F36" s="84">
        <v>143.59481231999999</v>
      </c>
    </row>
    <row r="37" spans="1:6" ht="12.75" customHeight="1" x14ac:dyDescent="0.2">
      <c r="A37" s="83" t="s">
        <v>142</v>
      </c>
      <c r="B37" s="83">
        <v>5</v>
      </c>
      <c r="C37" s="84">
        <v>732.98946160000003</v>
      </c>
      <c r="D37" s="84">
        <v>701.36344498999995</v>
      </c>
      <c r="E37" s="84">
        <v>144.81649872</v>
      </c>
      <c r="F37" s="84">
        <v>144.81649872</v>
      </c>
    </row>
    <row r="38" spans="1:6" ht="12.75" customHeight="1" x14ac:dyDescent="0.2">
      <c r="A38" s="83" t="s">
        <v>142</v>
      </c>
      <c r="B38" s="83">
        <v>6</v>
      </c>
      <c r="C38" s="84">
        <v>726.99332169000002</v>
      </c>
      <c r="D38" s="84">
        <v>692.29248977999998</v>
      </c>
      <c r="E38" s="84">
        <v>142.94354114999999</v>
      </c>
      <c r="F38" s="84">
        <v>142.94354114999999</v>
      </c>
    </row>
    <row r="39" spans="1:6" ht="12.75" customHeight="1" x14ac:dyDescent="0.2">
      <c r="A39" s="83" t="s">
        <v>142</v>
      </c>
      <c r="B39" s="83">
        <v>7</v>
      </c>
      <c r="C39" s="84">
        <v>705.09638326000004</v>
      </c>
      <c r="D39" s="84">
        <v>672.06455899000002</v>
      </c>
      <c r="E39" s="84">
        <v>138.76690758000001</v>
      </c>
      <c r="F39" s="84">
        <v>138.76690758000001</v>
      </c>
    </row>
    <row r="40" spans="1:6" ht="12.75" customHeight="1" x14ac:dyDescent="0.2">
      <c r="A40" s="83" t="s">
        <v>142</v>
      </c>
      <c r="B40" s="83">
        <v>8</v>
      </c>
      <c r="C40" s="84">
        <v>671.45842146999996</v>
      </c>
      <c r="D40" s="84">
        <v>638.12806955999997</v>
      </c>
      <c r="E40" s="84">
        <v>131.75975086</v>
      </c>
      <c r="F40" s="84">
        <v>131.75975086</v>
      </c>
    </row>
    <row r="41" spans="1:6" ht="12.75" customHeight="1" x14ac:dyDescent="0.2">
      <c r="A41" s="83" t="s">
        <v>142</v>
      </c>
      <c r="B41" s="83">
        <v>9</v>
      </c>
      <c r="C41" s="84">
        <v>626.90172766000001</v>
      </c>
      <c r="D41" s="84">
        <v>595.20777368999995</v>
      </c>
      <c r="E41" s="84">
        <v>122.89763091</v>
      </c>
      <c r="F41" s="84">
        <v>122.89763091</v>
      </c>
    </row>
    <row r="42" spans="1:6" ht="12.75" customHeight="1" x14ac:dyDescent="0.2">
      <c r="A42" s="83" t="s">
        <v>142</v>
      </c>
      <c r="B42" s="83">
        <v>10</v>
      </c>
      <c r="C42" s="84">
        <v>589.55563205999999</v>
      </c>
      <c r="D42" s="84">
        <v>558.90978666000001</v>
      </c>
      <c r="E42" s="84">
        <v>115.40287562</v>
      </c>
      <c r="F42" s="84">
        <v>115.40287562</v>
      </c>
    </row>
    <row r="43" spans="1:6" ht="12.75" customHeight="1" x14ac:dyDescent="0.2">
      <c r="A43" s="83" t="s">
        <v>142</v>
      </c>
      <c r="B43" s="83">
        <v>11</v>
      </c>
      <c r="C43" s="84">
        <v>585.73377751999999</v>
      </c>
      <c r="D43" s="84">
        <v>556.81294425999999</v>
      </c>
      <c r="E43" s="84">
        <v>114.96992267</v>
      </c>
      <c r="F43" s="84">
        <v>114.96992267</v>
      </c>
    </row>
    <row r="44" spans="1:6" ht="12.75" customHeight="1" x14ac:dyDescent="0.2">
      <c r="A44" s="83" t="s">
        <v>142</v>
      </c>
      <c r="B44" s="83">
        <v>12</v>
      </c>
      <c r="C44" s="84">
        <v>582.44486146999998</v>
      </c>
      <c r="D44" s="84">
        <v>558.43998274</v>
      </c>
      <c r="E44" s="84">
        <v>115.30587119</v>
      </c>
      <c r="F44" s="84">
        <v>115.30587119</v>
      </c>
    </row>
    <row r="45" spans="1:6" ht="12.75" customHeight="1" x14ac:dyDescent="0.2">
      <c r="A45" s="83" t="s">
        <v>142</v>
      </c>
      <c r="B45" s="83">
        <v>13</v>
      </c>
      <c r="C45" s="84">
        <v>600.21444673999997</v>
      </c>
      <c r="D45" s="84">
        <v>571.31961615</v>
      </c>
      <c r="E45" s="84">
        <v>117.96523907</v>
      </c>
      <c r="F45" s="84">
        <v>117.96523907</v>
      </c>
    </row>
    <row r="46" spans="1:6" ht="12.75" customHeight="1" x14ac:dyDescent="0.2">
      <c r="A46" s="83" t="s">
        <v>142</v>
      </c>
      <c r="B46" s="83">
        <v>14</v>
      </c>
      <c r="C46" s="84">
        <v>603.91742721000003</v>
      </c>
      <c r="D46" s="84">
        <v>574.78443794999998</v>
      </c>
      <c r="E46" s="84">
        <v>118.68065041</v>
      </c>
      <c r="F46" s="84">
        <v>118.68065041</v>
      </c>
    </row>
    <row r="47" spans="1:6" ht="12.75" customHeight="1" x14ac:dyDescent="0.2">
      <c r="A47" s="83" t="s">
        <v>142</v>
      </c>
      <c r="B47" s="83">
        <v>15</v>
      </c>
      <c r="C47" s="84">
        <v>606.33720486000004</v>
      </c>
      <c r="D47" s="84">
        <v>581.73574991999999</v>
      </c>
      <c r="E47" s="84">
        <v>120.11594714</v>
      </c>
      <c r="F47" s="84">
        <v>120.11594714</v>
      </c>
    </row>
    <row r="48" spans="1:6" ht="12.75" customHeight="1" x14ac:dyDescent="0.2">
      <c r="A48" s="83" t="s">
        <v>142</v>
      </c>
      <c r="B48" s="83">
        <v>16</v>
      </c>
      <c r="C48" s="84">
        <v>616.67543422999995</v>
      </c>
      <c r="D48" s="84">
        <v>587.33187697000005</v>
      </c>
      <c r="E48" s="84">
        <v>121.27142727</v>
      </c>
      <c r="F48" s="84">
        <v>121.27142727</v>
      </c>
    </row>
    <row r="49" spans="1:6" ht="12.75" customHeight="1" x14ac:dyDescent="0.2">
      <c r="A49" s="83" t="s">
        <v>142</v>
      </c>
      <c r="B49" s="83">
        <v>17</v>
      </c>
      <c r="C49" s="84">
        <v>581.81194970000001</v>
      </c>
      <c r="D49" s="84">
        <v>546.15520696999999</v>
      </c>
      <c r="E49" s="84">
        <v>112.76932865000001</v>
      </c>
      <c r="F49" s="84">
        <v>112.76932865000001</v>
      </c>
    </row>
    <row r="50" spans="1:6" ht="12.75" customHeight="1" x14ac:dyDescent="0.2">
      <c r="A50" s="83" t="s">
        <v>142</v>
      </c>
      <c r="B50" s="83">
        <v>18</v>
      </c>
      <c r="C50" s="84">
        <v>551.60639042000003</v>
      </c>
      <c r="D50" s="84">
        <v>511.74222175</v>
      </c>
      <c r="E50" s="84">
        <v>105.66378578</v>
      </c>
      <c r="F50" s="84">
        <v>105.66378578</v>
      </c>
    </row>
    <row r="51" spans="1:6" ht="12.75" customHeight="1" x14ac:dyDescent="0.2">
      <c r="A51" s="83" t="s">
        <v>142</v>
      </c>
      <c r="B51" s="83">
        <v>19</v>
      </c>
      <c r="C51" s="84">
        <v>564.92192580999995</v>
      </c>
      <c r="D51" s="84">
        <v>516.86645998999995</v>
      </c>
      <c r="E51" s="84">
        <v>106.72183099999999</v>
      </c>
      <c r="F51" s="84">
        <v>106.72183099999999</v>
      </c>
    </row>
    <row r="52" spans="1:6" ht="12.75" customHeight="1" x14ac:dyDescent="0.2">
      <c r="A52" s="83" t="s">
        <v>142</v>
      </c>
      <c r="B52" s="83">
        <v>20</v>
      </c>
      <c r="C52" s="84">
        <v>560.88424241999996</v>
      </c>
      <c r="D52" s="84">
        <v>521.43510407999997</v>
      </c>
      <c r="E52" s="84">
        <v>107.66515794999999</v>
      </c>
      <c r="F52" s="84">
        <v>107.66515794999999</v>
      </c>
    </row>
    <row r="53" spans="1:6" ht="12.75" customHeight="1" x14ac:dyDescent="0.2">
      <c r="A53" s="83" t="s">
        <v>142</v>
      </c>
      <c r="B53" s="83">
        <v>21</v>
      </c>
      <c r="C53" s="84">
        <v>591.69349064000005</v>
      </c>
      <c r="D53" s="84">
        <v>552.96982989000003</v>
      </c>
      <c r="E53" s="84">
        <v>114.17640203000001</v>
      </c>
      <c r="F53" s="84">
        <v>114.17640203000001</v>
      </c>
    </row>
    <row r="54" spans="1:6" ht="12.75" customHeight="1" x14ac:dyDescent="0.2">
      <c r="A54" s="83" t="s">
        <v>142</v>
      </c>
      <c r="B54" s="83">
        <v>22</v>
      </c>
      <c r="C54" s="84">
        <v>583.58486708999999</v>
      </c>
      <c r="D54" s="84">
        <v>538.91199688999995</v>
      </c>
      <c r="E54" s="84">
        <v>111.27376123000001</v>
      </c>
      <c r="F54" s="84">
        <v>111.27376123000001</v>
      </c>
    </row>
    <row r="55" spans="1:6" ht="12.75" customHeight="1" x14ac:dyDescent="0.2">
      <c r="A55" s="83" t="s">
        <v>142</v>
      </c>
      <c r="B55" s="83">
        <v>23</v>
      </c>
      <c r="C55" s="84">
        <v>552.88315796999996</v>
      </c>
      <c r="D55" s="84">
        <v>507.66901938000001</v>
      </c>
      <c r="E55" s="84">
        <v>104.82275691</v>
      </c>
      <c r="F55" s="84">
        <v>104.82275691</v>
      </c>
    </row>
    <row r="56" spans="1:6" ht="12.75" customHeight="1" x14ac:dyDescent="0.2">
      <c r="A56" s="83" t="s">
        <v>142</v>
      </c>
      <c r="B56" s="83">
        <v>24</v>
      </c>
      <c r="C56" s="84">
        <v>600.45925076000003</v>
      </c>
      <c r="D56" s="84">
        <v>551.55333256999995</v>
      </c>
      <c r="E56" s="84">
        <v>113.88392574</v>
      </c>
      <c r="F56" s="84">
        <v>113.88392574</v>
      </c>
    </row>
    <row r="57" spans="1:6" ht="12.75" customHeight="1" x14ac:dyDescent="0.2">
      <c r="A57" s="83" t="s">
        <v>143</v>
      </c>
      <c r="B57" s="83">
        <v>1</v>
      </c>
      <c r="C57" s="84">
        <v>679.63878285999999</v>
      </c>
      <c r="D57" s="84">
        <v>646.23918563999996</v>
      </c>
      <c r="E57" s="84">
        <v>133.43452224999999</v>
      </c>
      <c r="F57" s="84">
        <v>133.43452224999999</v>
      </c>
    </row>
    <row r="58" spans="1:6" ht="12.75" customHeight="1" x14ac:dyDescent="0.2">
      <c r="A58" s="83" t="s">
        <v>143</v>
      </c>
      <c r="B58" s="83">
        <v>2</v>
      </c>
      <c r="C58" s="84">
        <v>701.51330390999999</v>
      </c>
      <c r="D58" s="84">
        <v>655.72662848000004</v>
      </c>
      <c r="E58" s="84">
        <v>135.39347556999999</v>
      </c>
      <c r="F58" s="84">
        <v>135.39347556999999</v>
      </c>
    </row>
    <row r="59" spans="1:6" ht="12.75" customHeight="1" x14ac:dyDescent="0.2">
      <c r="A59" s="83" t="s">
        <v>143</v>
      </c>
      <c r="B59" s="83">
        <v>3</v>
      </c>
      <c r="C59" s="84">
        <v>701.81982108</v>
      </c>
      <c r="D59" s="84">
        <v>670.32590449999998</v>
      </c>
      <c r="E59" s="84">
        <v>138.40791274</v>
      </c>
      <c r="F59" s="84">
        <v>138.40791274</v>
      </c>
    </row>
    <row r="60" spans="1:6" ht="12.75" customHeight="1" x14ac:dyDescent="0.2">
      <c r="A60" s="83" t="s">
        <v>143</v>
      </c>
      <c r="B60" s="83">
        <v>4</v>
      </c>
      <c r="C60" s="84">
        <v>708.77118464</v>
      </c>
      <c r="D60" s="84">
        <v>673.98461006000002</v>
      </c>
      <c r="E60" s="84">
        <v>139.16335692000001</v>
      </c>
      <c r="F60" s="84">
        <v>139.16335692000001</v>
      </c>
    </row>
    <row r="61" spans="1:6" ht="12.75" customHeight="1" x14ac:dyDescent="0.2">
      <c r="A61" s="83" t="s">
        <v>143</v>
      </c>
      <c r="B61" s="83">
        <v>5</v>
      </c>
      <c r="C61" s="84">
        <v>736.70480358999998</v>
      </c>
      <c r="D61" s="84">
        <v>701.87183693999998</v>
      </c>
      <c r="E61" s="84">
        <v>144.92147075</v>
      </c>
      <c r="F61" s="84">
        <v>144.92147075</v>
      </c>
    </row>
    <row r="62" spans="1:6" ht="12.75" customHeight="1" x14ac:dyDescent="0.2">
      <c r="A62" s="83" t="s">
        <v>143</v>
      </c>
      <c r="B62" s="83">
        <v>6</v>
      </c>
      <c r="C62" s="84">
        <v>704.29904652000005</v>
      </c>
      <c r="D62" s="84">
        <v>672.41971593000005</v>
      </c>
      <c r="E62" s="84">
        <v>138.84023986</v>
      </c>
      <c r="F62" s="84">
        <v>138.84023986</v>
      </c>
    </row>
    <row r="63" spans="1:6" ht="12.75" customHeight="1" x14ac:dyDescent="0.2">
      <c r="A63" s="83" t="s">
        <v>143</v>
      </c>
      <c r="B63" s="83">
        <v>7</v>
      </c>
      <c r="C63" s="84">
        <v>699.12485919999995</v>
      </c>
      <c r="D63" s="84">
        <v>667.89202129</v>
      </c>
      <c r="E63" s="84">
        <v>137.90536809</v>
      </c>
      <c r="F63" s="84">
        <v>137.90536809</v>
      </c>
    </row>
    <row r="64" spans="1:6" ht="12.75" customHeight="1" x14ac:dyDescent="0.2">
      <c r="A64" s="83" t="s">
        <v>143</v>
      </c>
      <c r="B64" s="83">
        <v>8</v>
      </c>
      <c r="C64" s="84">
        <v>706.87215949999995</v>
      </c>
      <c r="D64" s="84">
        <v>672.28389007999999</v>
      </c>
      <c r="E64" s="84">
        <v>138.81219474</v>
      </c>
      <c r="F64" s="84">
        <v>138.81219474</v>
      </c>
    </row>
    <row r="65" spans="1:6" ht="12.75" customHeight="1" x14ac:dyDescent="0.2">
      <c r="A65" s="83" t="s">
        <v>143</v>
      </c>
      <c r="B65" s="83">
        <v>9</v>
      </c>
      <c r="C65" s="84">
        <v>683.28243113999997</v>
      </c>
      <c r="D65" s="84">
        <v>653.15093056000001</v>
      </c>
      <c r="E65" s="84">
        <v>134.86164923000001</v>
      </c>
      <c r="F65" s="84">
        <v>134.86164923000001</v>
      </c>
    </row>
    <row r="66" spans="1:6" ht="12.75" customHeight="1" x14ac:dyDescent="0.2">
      <c r="A66" s="83" t="s">
        <v>143</v>
      </c>
      <c r="B66" s="83">
        <v>10</v>
      </c>
      <c r="C66" s="84">
        <v>645.28502936999996</v>
      </c>
      <c r="D66" s="84">
        <v>614.29199024000002</v>
      </c>
      <c r="E66" s="84">
        <v>126.83811205000001</v>
      </c>
      <c r="F66" s="84">
        <v>126.83811205000001</v>
      </c>
    </row>
    <row r="67" spans="1:6" ht="12.75" customHeight="1" x14ac:dyDescent="0.2">
      <c r="A67" s="83" t="s">
        <v>143</v>
      </c>
      <c r="B67" s="83">
        <v>11</v>
      </c>
      <c r="C67" s="84">
        <v>644.23169483000004</v>
      </c>
      <c r="D67" s="84">
        <v>613.55039446000001</v>
      </c>
      <c r="E67" s="84">
        <v>126.68498843</v>
      </c>
      <c r="F67" s="84">
        <v>126.68498843</v>
      </c>
    </row>
    <row r="68" spans="1:6" ht="12.75" customHeight="1" x14ac:dyDescent="0.2">
      <c r="A68" s="83" t="s">
        <v>143</v>
      </c>
      <c r="B68" s="83">
        <v>12</v>
      </c>
      <c r="C68" s="84">
        <v>649.45314092000001</v>
      </c>
      <c r="D68" s="84">
        <v>618.12310115000002</v>
      </c>
      <c r="E68" s="84">
        <v>127.62915423</v>
      </c>
      <c r="F68" s="84">
        <v>127.62915423</v>
      </c>
    </row>
    <row r="69" spans="1:6" ht="12.75" customHeight="1" x14ac:dyDescent="0.2">
      <c r="A69" s="83" t="s">
        <v>143</v>
      </c>
      <c r="B69" s="83">
        <v>13</v>
      </c>
      <c r="C69" s="84">
        <v>652.03296394999995</v>
      </c>
      <c r="D69" s="84">
        <v>626.85479037000005</v>
      </c>
      <c r="E69" s="84">
        <v>129.43206065000001</v>
      </c>
      <c r="F69" s="84">
        <v>129.43206065000001</v>
      </c>
    </row>
    <row r="70" spans="1:6" ht="12.75" customHeight="1" x14ac:dyDescent="0.2">
      <c r="A70" s="83" t="s">
        <v>143</v>
      </c>
      <c r="B70" s="83">
        <v>14</v>
      </c>
      <c r="C70" s="84">
        <v>650.45740724999996</v>
      </c>
      <c r="D70" s="84">
        <v>618.98600274</v>
      </c>
      <c r="E70" s="84">
        <v>127.80732489</v>
      </c>
      <c r="F70" s="84">
        <v>127.80732489</v>
      </c>
    </row>
    <row r="71" spans="1:6" ht="12.75" customHeight="1" x14ac:dyDescent="0.2">
      <c r="A71" s="83" t="s">
        <v>143</v>
      </c>
      <c r="B71" s="83">
        <v>15</v>
      </c>
      <c r="C71" s="84">
        <v>652.98482307999996</v>
      </c>
      <c r="D71" s="84">
        <v>618.76115838999999</v>
      </c>
      <c r="E71" s="84">
        <v>127.76089935</v>
      </c>
      <c r="F71" s="84">
        <v>127.76089935</v>
      </c>
    </row>
    <row r="72" spans="1:6" ht="12.75" customHeight="1" x14ac:dyDescent="0.2">
      <c r="A72" s="83" t="s">
        <v>143</v>
      </c>
      <c r="B72" s="83">
        <v>16</v>
      </c>
      <c r="C72" s="84">
        <v>654.17376153999999</v>
      </c>
      <c r="D72" s="84">
        <v>623.13613840999994</v>
      </c>
      <c r="E72" s="84">
        <v>128.66423882999999</v>
      </c>
      <c r="F72" s="84">
        <v>128.66423882999999</v>
      </c>
    </row>
    <row r="73" spans="1:6" ht="12.75" customHeight="1" x14ac:dyDescent="0.2">
      <c r="A73" s="83" t="s">
        <v>143</v>
      </c>
      <c r="B73" s="83">
        <v>17</v>
      </c>
      <c r="C73" s="84">
        <v>618.70400218999998</v>
      </c>
      <c r="D73" s="84">
        <v>587.83096653999996</v>
      </c>
      <c r="E73" s="84">
        <v>121.37447856</v>
      </c>
      <c r="F73" s="84">
        <v>121.37447856</v>
      </c>
    </row>
    <row r="74" spans="1:6" ht="12.75" customHeight="1" x14ac:dyDescent="0.2">
      <c r="A74" s="83" t="s">
        <v>143</v>
      </c>
      <c r="B74" s="83">
        <v>18</v>
      </c>
      <c r="C74" s="84">
        <v>578.87499894999996</v>
      </c>
      <c r="D74" s="84">
        <v>548.60631088000002</v>
      </c>
      <c r="E74" s="84">
        <v>113.27542901</v>
      </c>
      <c r="F74" s="84">
        <v>113.27542901</v>
      </c>
    </row>
    <row r="75" spans="1:6" ht="12.75" customHeight="1" x14ac:dyDescent="0.2">
      <c r="A75" s="83" t="s">
        <v>143</v>
      </c>
      <c r="B75" s="83">
        <v>19</v>
      </c>
      <c r="C75" s="84">
        <v>580.1930681</v>
      </c>
      <c r="D75" s="84">
        <v>548.90425584000002</v>
      </c>
      <c r="E75" s="84">
        <v>113.33694825000001</v>
      </c>
      <c r="F75" s="84">
        <v>113.33694825000001</v>
      </c>
    </row>
    <row r="76" spans="1:6" ht="12.75" customHeight="1" x14ac:dyDescent="0.2">
      <c r="A76" s="83" t="s">
        <v>143</v>
      </c>
      <c r="B76" s="83">
        <v>20</v>
      </c>
      <c r="C76" s="84">
        <v>578.86144332000003</v>
      </c>
      <c r="D76" s="84">
        <v>548.76317985000003</v>
      </c>
      <c r="E76" s="84">
        <v>113.30781908</v>
      </c>
      <c r="F76" s="84">
        <v>113.30781908</v>
      </c>
    </row>
    <row r="77" spans="1:6" ht="12.75" customHeight="1" x14ac:dyDescent="0.2">
      <c r="A77" s="83" t="s">
        <v>143</v>
      </c>
      <c r="B77" s="83">
        <v>21</v>
      </c>
      <c r="C77" s="84">
        <v>589.77464473999999</v>
      </c>
      <c r="D77" s="84">
        <v>565.85236880000002</v>
      </c>
      <c r="E77" s="84">
        <v>116.83636983</v>
      </c>
      <c r="F77" s="84">
        <v>116.83636983</v>
      </c>
    </row>
    <row r="78" spans="1:6" ht="12.75" customHeight="1" x14ac:dyDescent="0.2">
      <c r="A78" s="83" t="s">
        <v>143</v>
      </c>
      <c r="B78" s="83">
        <v>22</v>
      </c>
      <c r="C78" s="84">
        <v>581.37402304</v>
      </c>
      <c r="D78" s="84">
        <v>551.43353477999995</v>
      </c>
      <c r="E78" s="84">
        <v>113.85919006</v>
      </c>
      <c r="F78" s="84">
        <v>113.85919006</v>
      </c>
    </row>
    <row r="79" spans="1:6" ht="12.75" customHeight="1" x14ac:dyDescent="0.2">
      <c r="A79" s="83" t="s">
        <v>143</v>
      </c>
      <c r="B79" s="83">
        <v>23</v>
      </c>
      <c r="C79" s="84">
        <v>607.57801758000005</v>
      </c>
      <c r="D79" s="84">
        <v>574.02013707000003</v>
      </c>
      <c r="E79" s="84">
        <v>118.52283868000001</v>
      </c>
      <c r="F79" s="84">
        <v>118.52283868000001</v>
      </c>
    </row>
    <row r="80" spans="1:6" ht="12.75" customHeight="1" x14ac:dyDescent="0.2">
      <c r="A80" s="83" t="s">
        <v>143</v>
      </c>
      <c r="B80" s="83">
        <v>24</v>
      </c>
      <c r="C80" s="84">
        <v>661.80129003000002</v>
      </c>
      <c r="D80" s="84">
        <v>627.34992150999994</v>
      </c>
      <c r="E80" s="84">
        <v>129.53429460000001</v>
      </c>
      <c r="F80" s="84">
        <v>129.53429460000001</v>
      </c>
    </row>
    <row r="81" spans="1:6" ht="12.75" customHeight="1" x14ac:dyDescent="0.2">
      <c r="A81" s="83" t="s">
        <v>144</v>
      </c>
      <c r="B81" s="83">
        <v>1</v>
      </c>
      <c r="C81" s="84">
        <v>725.75820081999996</v>
      </c>
      <c r="D81" s="84">
        <v>693.78792468999995</v>
      </c>
      <c r="E81" s="84">
        <v>143.25231636999999</v>
      </c>
      <c r="F81" s="84">
        <v>143.25231636999999</v>
      </c>
    </row>
    <row r="82" spans="1:6" ht="12.75" customHeight="1" x14ac:dyDescent="0.2">
      <c r="A82" s="83" t="s">
        <v>144</v>
      </c>
      <c r="B82" s="83">
        <v>2</v>
      </c>
      <c r="C82" s="84">
        <v>747.98492116</v>
      </c>
      <c r="D82" s="84">
        <v>708.09579345999998</v>
      </c>
      <c r="E82" s="84">
        <v>146.20658419</v>
      </c>
      <c r="F82" s="84">
        <v>146.20658419</v>
      </c>
    </row>
    <row r="83" spans="1:6" ht="12.75" customHeight="1" x14ac:dyDescent="0.2">
      <c r="A83" s="83" t="s">
        <v>144</v>
      </c>
      <c r="B83" s="83">
        <v>3</v>
      </c>
      <c r="C83" s="84">
        <v>736.65280738000001</v>
      </c>
      <c r="D83" s="84">
        <v>699.40139145000001</v>
      </c>
      <c r="E83" s="84">
        <v>144.41137678000001</v>
      </c>
      <c r="F83" s="84">
        <v>144.41137678000001</v>
      </c>
    </row>
    <row r="84" spans="1:6" ht="12.75" customHeight="1" x14ac:dyDescent="0.2">
      <c r="A84" s="83" t="s">
        <v>144</v>
      </c>
      <c r="B84" s="83">
        <v>4</v>
      </c>
      <c r="C84" s="84">
        <v>722.50396215000001</v>
      </c>
      <c r="D84" s="84">
        <v>689.76563234000002</v>
      </c>
      <c r="E84" s="84">
        <v>142.42179931999999</v>
      </c>
      <c r="F84" s="84">
        <v>142.42179931999999</v>
      </c>
    </row>
    <row r="85" spans="1:6" ht="12.75" customHeight="1" x14ac:dyDescent="0.2">
      <c r="A85" s="83" t="s">
        <v>144</v>
      </c>
      <c r="B85" s="83">
        <v>5</v>
      </c>
      <c r="C85" s="84">
        <v>726.50165612000001</v>
      </c>
      <c r="D85" s="84">
        <v>691.13063484999998</v>
      </c>
      <c r="E85" s="84">
        <v>142.70364305000001</v>
      </c>
      <c r="F85" s="84">
        <v>142.70364305000001</v>
      </c>
    </row>
    <row r="86" spans="1:6" ht="12.75" customHeight="1" x14ac:dyDescent="0.2">
      <c r="A86" s="83" t="s">
        <v>144</v>
      </c>
      <c r="B86" s="83">
        <v>6</v>
      </c>
      <c r="C86" s="84">
        <v>724.89324080999995</v>
      </c>
      <c r="D86" s="84">
        <v>692.93893844000002</v>
      </c>
      <c r="E86" s="84">
        <v>143.07701893000001</v>
      </c>
      <c r="F86" s="84">
        <v>143.07701893000001</v>
      </c>
    </row>
    <row r="87" spans="1:6" ht="12.75" customHeight="1" x14ac:dyDescent="0.2">
      <c r="A87" s="83" t="s">
        <v>144</v>
      </c>
      <c r="B87" s="83">
        <v>7</v>
      </c>
      <c r="C87" s="84">
        <v>723.49519251000004</v>
      </c>
      <c r="D87" s="84">
        <v>689.86157728000001</v>
      </c>
      <c r="E87" s="84">
        <v>142.4416099</v>
      </c>
      <c r="F87" s="84">
        <v>142.4416099</v>
      </c>
    </row>
    <row r="88" spans="1:6" ht="12.75" customHeight="1" x14ac:dyDescent="0.2">
      <c r="A88" s="83" t="s">
        <v>144</v>
      </c>
      <c r="B88" s="83">
        <v>8</v>
      </c>
      <c r="C88" s="84">
        <v>707.82220193000001</v>
      </c>
      <c r="D88" s="84">
        <v>676.85102676999998</v>
      </c>
      <c r="E88" s="84">
        <v>139.75521044999999</v>
      </c>
      <c r="F88" s="84">
        <v>139.75521044999999</v>
      </c>
    </row>
    <row r="89" spans="1:6" ht="12.75" customHeight="1" x14ac:dyDescent="0.2">
      <c r="A89" s="83" t="s">
        <v>144</v>
      </c>
      <c r="B89" s="83">
        <v>9</v>
      </c>
      <c r="C89" s="84">
        <v>661.63387753999996</v>
      </c>
      <c r="D89" s="84">
        <v>628.82515894999995</v>
      </c>
      <c r="E89" s="84">
        <v>129.83889947</v>
      </c>
      <c r="F89" s="84">
        <v>129.83889947</v>
      </c>
    </row>
    <row r="90" spans="1:6" ht="12.75" customHeight="1" x14ac:dyDescent="0.2">
      <c r="A90" s="83" t="s">
        <v>144</v>
      </c>
      <c r="B90" s="83">
        <v>10</v>
      </c>
      <c r="C90" s="84">
        <v>669.86014795999995</v>
      </c>
      <c r="D90" s="84">
        <v>632.16766895000001</v>
      </c>
      <c r="E90" s="84">
        <v>130.52905605000001</v>
      </c>
      <c r="F90" s="84">
        <v>130.52905605000001</v>
      </c>
    </row>
    <row r="91" spans="1:6" ht="12.75" customHeight="1" x14ac:dyDescent="0.2">
      <c r="A91" s="83" t="s">
        <v>144</v>
      </c>
      <c r="B91" s="83">
        <v>11</v>
      </c>
      <c r="C91" s="84">
        <v>664.08937731000003</v>
      </c>
      <c r="D91" s="84">
        <v>634.31036675999997</v>
      </c>
      <c r="E91" s="84">
        <v>130.97147716000001</v>
      </c>
      <c r="F91" s="84">
        <v>130.97147716000001</v>
      </c>
    </row>
    <row r="92" spans="1:6" ht="12.75" customHeight="1" x14ac:dyDescent="0.2">
      <c r="A92" s="83" t="s">
        <v>144</v>
      </c>
      <c r="B92" s="83">
        <v>12</v>
      </c>
      <c r="C92" s="84">
        <v>657.95026527000005</v>
      </c>
      <c r="D92" s="84">
        <v>629.00098149999997</v>
      </c>
      <c r="E92" s="84">
        <v>129.87520305999999</v>
      </c>
      <c r="F92" s="84">
        <v>129.87520305999999</v>
      </c>
    </row>
    <row r="93" spans="1:6" ht="12.75" customHeight="1" x14ac:dyDescent="0.2">
      <c r="A93" s="83" t="s">
        <v>144</v>
      </c>
      <c r="B93" s="83">
        <v>13</v>
      </c>
      <c r="C93" s="84">
        <v>657.03128618000005</v>
      </c>
      <c r="D93" s="84">
        <v>627.34127267999997</v>
      </c>
      <c r="E93" s="84">
        <v>129.53250881</v>
      </c>
      <c r="F93" s="84">
        <v>129.53250881</v>
      </c>
    </row>
    <row r="94" spans="1:6" ht="12.75" customHeight="1" x14ac:dyDescent="0.2">
      <c r="A94" s="83" t="s">
        <v>144</v>
      </c>
      <c r="B94" s="83">
        <v>14</v>
      </c>
      <c r="C94" s="84">
        <v>657.94342342000004</v>
      </c>
      <c r="D94" s="84">
        <v>627.25654013999997</v>
      </c>
      <c r="E94" s="84">
        <v>129.51501336000001</v>
      </c>
      <c r="F94" s="84">
        <v>129.51501336000001</v>
      </c>
    </row>
    <row r="95" spans="1:6" ht="12.75" customHeight="1" x14ac:dyDescent="0.2">
      <c r="A95" s="83" t="s">
        <v>144</v>
      </c>
      <c r="B95" s="83">
        <v>15</v>
      </c>
      <c r="C95" s="84">
        <v>663.05480425999997</v>
      </c>
      <c r="D95" s="84">
        <v>631.82752668000001</v>
      </c>
      <c r="E95" s="84">
        <v>130.45882397</v>
      </c>
      <c r="F95" s="84">
        <v>130.45882397</v>
      </c>
    </row>
    <row r="96" spans="1:6" ht="12.75" customHeight="1" x14ac:dyDescent="0.2">
      <c r="A96" s="83" t="s">
        <v>144</v>
      </c>
      <c r="B96" s="83">
        <v>16</v>
      </c>
      <c r="C96" s="84">
        <v>663.28737411999998</v>
      </c>
      <c r="D96" s="84">
        <v>631.31224242999997</v>
      </c>
      <c r="E96" s="84">
        <v>130.35242883999999</v>
      </c>
      <c r="F96" s="84">
        <v>130.35242883999999</v>
      </c>
    </row>
    <row r="97" spans="1:6" ht="12.75" customHeight="1" x14ac:dyDescent="0.2">
      <c r="A97" s="83" t="s">
        <v>144</v>
      </c>
      <c r="B97" s="83">
        <v>17</v>
      </c>
      <c r="C97" s="84">
        <v>610.61492868000005</v>
      </c>
      <c r="D97" s="84">
        <v>586.43144084999994</v>
      </c>
      <c r="E97" s="84">
        <v>121.08550654</v>
      </c>
      <c r="F97" s="84">
        <v>121.08550654</v>
      </c>
    </row>
    <row r="98" spans="1:6" ht="12.75" customHeight="1" x14ac:dyDescent="0.2">
      <c r="A98" s="83" t="s">
        <v>144</v>
      </c>
      <c r="B98" s="83">
        <v>18</v>
      </c>
      <c r="C98" s="84">
        <v>582.25969865000002</v>
      </c>
      <c r="D98" s="84">
        <v>549.61206741000001</v>
      </c>
      <c r="E98" s="84">
        <v>113.48309614</v>
      </c>
      <c r="F98" s="84">
        <v>113.48309614</v>
      </c>
    </row>
    <row r="99" spans="1:6" ht="12.75" customHeight="1" x14ac:dyDescent="0.2">
      <c r="A99" s="83" t="s">
        <v>144</v>
      </c>
      <c r="B99" s="83">
        <v>19</v>
      </c>
      <c r="C99" s="84">
        <v>593.41968416999998</v>
      </c>
      <c r="D99" s="84">
        <v>561.88011110000002</v>
      </c>
      <c r="E99" s="84">
        <v>116.01618387000001</v>
      </c>
      <c r="F99" s="84">
        <v>116.01618387000001</v>
      </c>
    </row>
    <row r="100" spans="1:6" ht="12.75" customHeight="1" x14ac:dyDescent="0.2">
      <c r="A100" s="83" t="s">
        <v>144</v>
      </c>
      <c r="B100" s="83">
        <v>20</v>
      </c>
      <c r="C100" s="84">
        <v>590.65207406000002</v>
      </c>
      <c r="D100" s="84">
        <v>566.37606311000002</v>
      </c>
      <c r="E100" s="84">
        <v>116.94450147000001</v>
      </c>
      <c r="F100" s="84">
        <v>116.94450147000001</v>
      </c>
    </row>
    <row r="101" spans="1:6" ht="12.75" customHeight="1" x14ac:dyDescent="0.2">
      <c r="A101" s="83" t="s">
        <v>144</v>
      </c>
      <c r="B101" s="83">
        <v>21</v>
      </c>
      <c r="C101" s="84">
        <v>618.79948801</v>
      </c>
      <c r="D101" s="84">
        <v>585.58995317999995</v>
      </c>
      <c r="E101" s="84">
        <v>120.9117574</v>
      </c>
      <c r="F101" s="84">
        <v>120.9117574</v>
      </c>
    </row>
    <row r="102" spans="1:6" ht="12.75" customHeight="1" x14ac:dyDescent="0.2">
      <c r="A102" s="83" t="s">
        <v>144</v>
      </c>
      <c r="B102" s="83">
        <v>22</v>
      </c>
      <c r="C102" s="84">
        <v>601.29453518000003</v>
      </c>
      <c r="D102" s="84">
        <v>570.63962362999996</v>
      </c>
      <c r="E102" s="84">
        <v>117.82483521</v>
      </c>
      <c r="F102" s="84">
        <v>117.82483521</v>
      </c>
    </row>
    <row r="103" spans="1:6" ht="12.75" customHeight="1" x14ac:dyDescent="0.2">
      <c r="A103" s="83" t="s">
        <v>144</v>
      </c>
      <c r="B103" s="83">
        <v>23</v>
      </c>
      <c r="C103" s="84">
        <v>574.38767297000004</v>
      </c>
      <c r="D103" s="84">
        <v>544.42911261999996</v>
      </c>
      <c r="E103" s="84">
        <v>112.41292722</v>
      </c>
      <c r="F103" s="84">
        <v>112.41292722</v>
      </c>
    </row>
    <row r="104" spans="1:6" ht="12.75" customHeight="1" x14ac:dyDescent="0.2">
      <c r="A104" s="83" t="s">
        <v>144</v>
      </c>
      <c r="B104" s="83">
        <v>24</v>
      </c>
      <c r="C104" s="84">
        <v>654.80912739999997</v>
      </c>
      <c r="D104" s="84">
        <v>622.42448632000003</v>
      </c>
      <c r="E104" s="84">
        <v>128.51729795</v>
      </c>
      <c r="F104" s="84">
        <v>128.51729795</v>
      </c>
    </row>
    <row r="105" spans="1:6" ht="12.75" customHeight="1" x14ac:dyDescent="0.2">
      <c r="A105" s="83" t="s">
        <v>145</v>
      </c>
      <c r="B105" s="83">
        <v>1</v>
      </c>
      <c r="C105" s="84">
        <v>724.98645898999996</v>
      </c>
      <c r="D105" s="84">
        <v>691.30797039000004</v>
      </c>
      <c r="E105" s="84">
        <v>142.74025903</v>
      </c>
      <c r="F105" s="84">
        <v>142.74025903</v>
      </c>
    </row>
    <row r="106" spans="1:6" ht="12.75" customHeight="1" x14ac:dyDescent="0.2">
      <c r="A106" s="83" t="s">
        <v>145</v>
      </c>
      <c r="B106" s="83">
        <v>2</v>
      </c>
      <c r="C106" s="84">
        <v>732.37661059000004</v>
      </c>
      <c r="D106" s="84">
        <v>696.53963736000003</v>
      </c>
      <c r="E106" s="84">
        <v>143.82048598</v>
      </c>
      <c r="F106" s="84">
        <v>143.82048598</v>
      </c>
    </row>
    <row r="107" spans="1:6" ht="12.75" customHeight="1" x14ac:dyDescent="0.2">
      <c r="A107" s="83" t="s">
        <v>145</v>
      </c>
      <c r="B107" s="83">
        <v>3</v>
      </c>
      <c r="C107" s="84">
        <v>723.09458158999996</v>
      </c>
      <c r="D107" s="84">
        <v>691.44370919000005</v>
      </c>
      <c r="E107" s="84">
        <v>142.76828617999999</v>
      </c>
      <c r="F107" s="84">
        <v>142.76828617999999</v>
      </c>
    </row>
    <row r="108" spans="1:6" ht="12.75" customHeight="1" x14ac:dyDescent="0.2">
      <c r="A108" s="83" t="s">
        <v>145</v>
      </c>
      <c r="B108" s="83">
        <v>4</v>
      </c>
      <c r="C108" s="84">
        <v>718.36539075999997</v>
      </c>
      <c r="D108" s="84">
        <v>686.16112295000005</v>
      </c>
      <c r="E108" s="84">
        <v>141.67754550000001</v>
      </c>
      <c r="F108" s="84">
        <v>141.67754550000001</v>
      </c>
    </row>
    <row r="109" spans="1:6" ht="12.75" customHeight="1" x14ac:dyDescent="0.2">
      <c r="A109" s="83" t="s">
        <v>145</v>
      </c>
      <c r="B109" s="83">
        <v>5</v>
      </c>
      <c r="C109" s="84">
        <v>704.67733608000003</v>
      </c>
      <c r="D109" s="84">
        <v>673.34386401999996</v>
      </c>
      <c r="E109" s="84">
        <v>139.03105661000001</v>
      </c>
      <c r="F109" s="84">
        <v>139.03105661000001</v>
      </c>
    </row>
    <row r="110" spans="1:6" ht="12.75" customHeight="1" x14ac:dyDescent="0.2">
      <c r="A110" s="83" t="s">
        <v>145</v>
      </c>
      <c r="B110" s="83">
        <v>6</v>
      </c>
      <c r="C110" s="84">
        <v>717.23681720000002</v>
      </c>
      <c r="D110" s="84">
        <v>686.00502414000005</v>
      </c>
      <c r="E110" s="84">
        <v>141.64531443999999</v>
      </c>
      <c r="F110" s="84">
        <v>141.64531443999999</v>
      </c>
    </row>
    <row r="111" spans="1:6" ht="12.75" customHeight="1" x14ac:dyDescent="0.2">
      <c r="A111" s="83" t="s">
        <v>145</v>
      </c>
      <c r="B111" s="83">
        <v>7</v>
      </c>
      <c r="C111" s="84">
        <v>685.10010900999998</v>
      </c>
      <c r="D111" s="84">
        <v>655.73644286000001</v>
      </c>
      <c r="E111" s="84">
        <v>135.39550202999999</v>
      </c>
      <c r="F111" s="84">
        <v>135.39550202999999</v>
      </c>
    </row>
    <row r="112" spans="1:6" ht="12.75" customHeight="1" x14ac:dyDescent="0.2">
      <c r="A112" s="83" t="s">
        <v>145</v>
      </c>
      <c r="B112" s="83">
        <v>8</v>
      </c>
      <c r="C112" s="84">
        <v>672.24549653999998</v>
      </c>
      <c r="D112" s="84">
        <v>643.55777086000001</v>
      </c>
      <c r="E112" s="84">
        <v>132.88086763999999</v>
      </c>
      <c r="F112" s="84">
        <v>132.88086763999999</v>
      </c>
    </row>
    <row r="113" spans="1:6" ht="12.75" customHeight="1" x14ac:dyDescent="0.2">
      <c r="A113" s="83" t="s">
        <v>145</v>
      </c>
      <c r="B113" s="83">
        <v>9</v>
      </c>
      <c r="C113" s="84">
        <v>664.26415864000001</v>
      </c>
      <c r="D113" s="84">
        <v>632.43413093000004</v>
      </c>
      <c r="E113" s="84">
        <v>130.58407473</v>
      </c>
      <c r="F113" s="84">
        <v>130.58407473</v>
      </c>
    </row>
    <row r="114" spans="1:6" ht="12.75" customHeight="1" x14ac:dyDescent="0.2">
      <c r="A114" s="83" t="s">
        <v>145</v>
      </c>
      <c r="B114" s="83">
        <v>10</v>
      </c>
      <c r="C114" s="84">
        <v>671.84398845999999</v>
      </c>
      <c r="D114" s="84">
        <v>640.46376791</v>
      </c>
      <c r="E114" s="84">
        <v>132.24202244</v>
      </c>
      <c r="F114" s="84">
        <v>132.24202244</v>
      </c>
    </row>
    <row r="115" spans="1:6" ht="12.75" customHeight="1" x14ac:dyDescent="0.2">
      <c r="A115" s="83" t="s">
        <v>145</v>
      </c>
      <c r="B115" s="83">
        <v>11</v>
      </c>
      <c r="C115" s="84">
        <v>673.00297724999996</v>
      </c>
      <c r="D115" s="84">
        <v>646.11869531000002</v>
      </c>
      <c r="E115" s="84">
        <v>133.40964357999999</v>
      </c>
      <c r="F115" s="84">
        <v>133.40964357999999</v>
      </c>
    </row>
    <row r="116" spans="1:6" ht="12.75" customHeight="1" x14ac:dyDescent="0.2">
      <c r="A116" s="83" t="s">
        <v>145</v>
      </c>
      <c r="B116" s="83">
        <v>12</v>
      </c>
      <c r="C116" s="84">
        <v>675.13417979999997</v>
      </c>
      <c r="D116" s="84">
        <v>646.99965614999996</v>
      </c>
      <c r="E116" s="84">
        <v>133.59154308999999</v>
      </c>
      <c r="F116" s="84">
        <v>133.59154308999999</v>
      </c>
    </row>
    <row r="117" spans="1:6" ht="12.75" customHeight="1" x14ac:dyDescent="0.2">
      <c r="A117" s="83" t="s">
        <v>145</v>
      </c>
      <c r="B117" s="83">
        <v>13</v>
      </c>
      <c r="C117" s="84">
        <v>672.76216537000005</v>
      </c>
      <c r="D117" s="84">
        <v>643.88201301000004</v>
      </c>
      <c r="E117" s="84">
        <v>132.94781669</v>
      </c>
      <c r="F117" s="84">
        <v>132.94781669</v>
      </c>
    </row>
    <row r="118" spans="1:6" ht="12.75" customHeight="1" x14ac:dyDescent="0.2">
      <c r="A118" s="83" t="s">
        <v>145</v>
      </c>
      <c r="B118" s="83">
        <v>14</v>
      </c>
      <c r="C118" s="84">
        <v>671.53007796999998</v>
      </c>
      <c r="D118" s="84">
        <v>644.32666399000004</v>
      </c>
      <c r="E118" s="84">
        <v>133.03962756999999</v>
      </c>
      <c r="F118" s="84">
        <v>133.03962756999999</v>
      </c>
    </row>
    <row r="119" spans="1:6" ht="12.75" customHeight="1" x14ac:dyDescent="0.2">
      <c r="A119" s="83" t="s">
        <v>145</v>
      </c>
      <c r="B119" s="83">
        <v>15</v>
      </c>
      <c r="C119" s="84">
        <v>679.96281779000003</v>
      </c>
      <c r="D119" s="84">
        <v>648.90693455999997</v>
      </c>
      <c r="E119" s="84">
        <v>133.98535514</v>
      </c>
      <c r="F119" s="84">
        <v>133.98535514</v>
      </c>
    </row>
    <row r="120" spans="1:6" ht="12.75" customHeight="1" x14ac:dyDescent="0.2">
      <c r="A120" s="83" t="s">
        <v>145</v>
      </c>
      <c r="B120" s="83">
        <v>16</v>
      </c>
      <c r="C120" s="84">
        <v>675.04478533999998</v>
      </c>
      <c r="D120" s="84">
        <v>643.78010117999997</v>
      </c>
      <c r="E120" s="84">
        <v>132.92677408</v>
      </c>
      <c r="F120" s="84">
        <v>132.92677408</v>
      </c>
    </row>
    <row r="121" spans="1:6" ht="12.75" customHeight="1" x14ac:dyDescent="0.2">
      <c r="A121" s="83" t="s">
        <v>145</v>
      </c>
      <c r="B121" s="83">
        <v>17</v>
      </c>
      <c r="C121" s="84">
        <v>624.11806389000003</v>
      </c>
      <c r="D121" s="84">
        <v>595.43273983999995</v>
      </c>
      <c r="E121" s="84">
        <v>122.9440816</v>
      </c>
      <c r="F121" s="84">
        <v>122.9440816</v>
      </c>
    </row>
    <row r="122" spans="1:6" ht="12.75" customHeight="1" x14ac:dyDescent="0.2">
      <c r="A122" s="83" t="s">
        <v>145</v>
      </c>
      <c r="B122" s="83">
        <v>18</v>
      </c>
      <c r="C122" s="84">
        <v>589.58060377000004</v>
      </c>
      <c r="D122" s="84">
        <v>560.78677277999998</v>
      </c>
      <c r="E122" s="84">
        <v>115.79043297</v>
      </c>
      <c r="F122" s="84">
        <v>115.79043297</v>
      </c>
    </row>
    <row r="123" spans="1:6" ht="12.75" customHeight="1" x14ac:dyDescent="0.2">
      <c r="A123" s="83" t="s">
        <v>145</v>
      </c>
      <c r="B123" s="83">
        <v>19</v>
      </c>
      <c r="C123" s="84">
        <v>593.95481204999999</v>
      </c>
      <c r="D123" s="84">
        <v>561.08960131000003</v>
      </c>
      <c r="E123" s="84">
        <v>115.85296056</v>
      </c>
      <c r="F123" s="84">
        <v>115.85296056</v>
      </c>
    </row>
    <row r="124" spans="1:6" ht="12.75" customHeight="1" x14ac:dyDescent="0.2">
      <c r="A124" s="83" t="s">
        <v>145</v>
      </c>
      <c r="B124" s="83">
        <v>20</v>
      </c>
      <c r="C124" s="84">
        <v>598.35040581999999</v>
      </c>
      <c r="D124" s="84">
        <v>562.69709261000003</v>
      </c>
      <c r="E124" s="84">
        <v>116.18487302</v>
      </c>
      <c r="F124" s="84">
        <v>116.18487302</v>
      </c>
    </row>
    <row r="125" spans="1:6" ht="12.75" customHeight="1" x14ac:dyDescent="0.2">
      <c r="A125" s="83" t="s">
        <v>145</v>
      </c>
      <c r="B125" s="83">
        <v>21</v>
      </c>
      <c r="C125" s="84">
        <v>607.08244449999995</v>
      </c>
      <c r="D125" s="84">
        <v>574.80351565000001</v>
      </c>
      <c r="E125" s="84">
        <v>118.68458955</v>
      </c>
      <c r="F125" s="84">
        <v>118.68458955</v>
      </c>
    </row>
    <row r="126" spans="1:6" ht="12.75" customHeight="1" x14ac:dyDescent="0.2">
      <c r="A126" s="83" t="s">
        <v>145</v>
      </c>
      <c r="B126" s="83">
        <v>22</v>
      </c>
      <c r="C126" s="84">
        <v>598.82020850000004</v>
      </c>
      <c r="D126" s="84">
        <v>568.88268002999996</v>
      </c>
      <c r="E126" s="84">
        <v>117.46206406</v>
      </c>
      <c r="F126" s="84">
        <v>117.46206406</v>
      </c>
    </row>
    <row r="127" spans="1:6" ht="12.75" customHeight="1" x14ac:dyDescent="0.2">
      <c r="A127" s="83" t="s">
        <v>145</v>
      </c>
      <c r="B127" s="83">
        <v>23</v>
      </c>
      <c r="C127" s="84">
        <v>579.97323716000005</v>
      </c>
      <c r="D127" s="84">
        <v>550.21254013999999</v>
      </c>
      <c r="E127" s="84">
        <v>113.60708087</v>
      </c>
      <c r="F127" s="84">
        <v>113.60708087</v>
      </c>
    </row>
    <row r="128" spans="1:6" ht="12.75" customHeight="1" x14ac:dyDescent="0.2">
      <c r="A128" s="83" t="s">
        <v>145</v>
      </c>
      <c r="B128" s="83">
        <v>24</v>
      </c>
      <c r="C128" s="84">
        <v>644.76981812999998</v>
      </c>
      <c r="D128" s="84">
        <v>612.57323455000005</v>
      </c>
      <c r="E128" s="84">
        <v>126.48322588000001</v>
      </c>
      <c r="F128" s="84">
        <v>126.48322588000001</v>
      </c>
    </row>
    <row r="129" spans="1:6" ht="12.75" customHeight="1" x14ac:dyDescent="0.2">
      <c r="A129" s="83" t="s">
        <v>146</v>
      </c>
      <c r="B129" s="83">
        <v>1</v>
      </c>
      <c r="C129" s="84">
        <v>733.88922204999994</v>
      </c>
      <c r="D129" s="84">
        <v>701.30192134000004</v>
      </c>
      <c r="E129" s="84">
        <v>144.80379540999999</v>
      </c>
      <c r="F129" s="84">
        <v>144.80379540999999</v>
      </c>
    </row>
    <row r="130" spans="1:6" ht="12.75" customHeight="1" x14ac:dyDescent="0.2">
      <c r="A130" s="83" t="s">
        <v>146</v>
      </c>
      <c r="B130" s="83">
        <v>2</v>
      </c>
      <c r="C130" s="84">
        <v>726.61701763999997</v>
      </c>
      <c r="D130" s="84">
        <v>693.78847988999996</v>
      </c>
      <c r="E130" s="84">
        <v>143.25243101000001</v>
      </c>
      <c r="F130" s="84">
        <v>143.25243101000001</v>
      </c>
    </row>
    <row r="131" spans="1:6" ht="12.75" customHeight="1" x14ac:dyDescent="0.2">
      <c r="A131" s="83" t="s">
        <v>146</v>
      </c>
      <c r="B131" s="83">
        <v>3</v>
      </c>
      <c r="C131" s="84">
        <v>721.25331802999995</v>
      </c>
      <c r="D131" s="84">
        <v>689.92222220999997</v>
      </c>
      <c r="E131" s="84">
        <v>142.45413177</v>
      </c>
      <c r="F131" s="84">
        <v>142.45413177</v>
      </c>
    </row>
    <row r="132" spans="1:6" ht="12.75" customHeight="1" x14ac:dyDescent="0.2">
      <c r="A132" s="83" t="s">
        <v>146</v>
      </c>
      <c r="B132" s="83">
        <v>4</v>
      </c>
      <c r="C132" s="84">
        <v>732.37143908999997</v>
      </c>
      <c r="D132" s="84">
        <v>699.60806545000003</v>
      </c>
      <c r="E132" s="84">
        <v>144.45405052000001</v>
      </c>
      <c r="F132" s="84">
        <v>144.45405052000001</v>
      </c>
    </row>
    <row r="133" spans="1:6" ht="12.75" customHeight="1" x14ac:dyDescent="0.2">
      <c r="A133" s="83" t="s">
        <v>146</v>
      </c>
      <c r="B133" s="83">
        <v>5</v>
      </c>
      <c r="C133" s="84">
        <v>721.94266161999997</v>
      </c>
      <c r="D133" s="84">
        <v>689.60765058000004</v>
      </c>
      <c r="E133" s="84">
        <v>142.38917948</v>
      </c>
      <c r="F133" s="84">
        <v>142.38917948</v>
      </c>
    </row>
    <row r="134" spans="1:6" ht="12.75" customHeight="1" x14ac:dyDescent="0.2">
      <c r="A134" s="83" t="s">
        <v>146</v>
      </c>
      <c r="B134" s="83">
        <v>6</v>
      </c>
      <c r="C134" s="84">
        <v>728.14429109000002</v>
      </c>
      <c r="D134" s="84">
        <v>696.69806446999996</v>
      </c>
      <c r="E134" s="84">
        <v>143.85319777999999</v>
      </c>
      <c r="F134" s="84">
        <v>143.85319777999999</v>
      </c>
    </row>
    <row r="135" spans="1:6" ht="12.75" customHeight="1" x14ac:dyDescent="0.2">
      <c r="A135" s="83" t="s">
        <v>146</v>
      </c>
      <c r="B135" s="83">
        <v>7</v>
      </c>
      <c r="C135" s="84">
        <v>720.85041354999998</v>
      </c>
      <c r="D135" s="84">
        <v>689.09216215000004</v>
      </c>
      <c r="E135" s="84">
        <v>142.28274218000001</v>
      </c>
      <c r="F135" s="84">
        <v>142.28274218000001</v>
      </c>
    </row>
    <row r="136" spans="1:6" ht="12.75" customHeight="1" x14ac:dyDescent="0.2">
      <c r="A136" s="83" t="s">
        <v>146</v>
      </c>
      <c r="B136" s="83">
        <v>8</v>
      </c>
      <c r="C136" s="84">
        <v>664.56600605000006</v>
      </c>
      <c r="D136" s="84">
        <v>632.74704732999999</v>
      </c>
      <c r="E136" s="84">
        <v>130.64868525</v>
      </c>
      <c r="F136" s="84">
        <v>130.64868525</v>
      </c>
    </row>
    <row r="137" spans="1:6" ht="12.75" customHeight="1" x14ac:dyDescent="0.2">
      <c r="A137" s="83" t="s">
        <v>146</v>
      </c>
      <c r="B137" s="83">
        <v>9</v>
      </c>
      <c r="C137" s="84">
        <v>669.89628490999996</v>
      </c>
      <c r="D137" s="84">
        <v>638.05370588999995</v>
      </c>
      <c r="E137" s="84">
        <v>131.74439634999999</v>
      </c>
      <c r="F137" s="84">
        <v>131.74439634999999</v>
      </c>
    </row>
    <row r="138" spans="1:6" ht="12.75" customHeight="1" x14ac:dyDescent="0.2">
      <c r="A138" s="83" t="s">
        <v>146</v>
      </c>
      <c r="B138" s="83">
        <v>10</v>
      </c>
      <c r="C138" s="84">
        <v>690.78282850999994</v>
      </c>
      <c r="D138" s="84">
        <v>652.63316555999995</v>
      </c>
      <c r="E138" s="84">
        <v>134.75474187</v>
      </c>
      <c r="F138" s="84">
        <v>134.75474187</v>
      </c>
    </row>
    <row r="139" spans="1:6" ht="12.75" customHeight="1" x14ac:dyDescent="0.2">
      <c r="A139" s="83" t="s">
        <v>146</v>
      </c>
      <c r="B139" s="83">
        <v>11</v>
      </c>
      <c r="C139" s="84">
        <v>684.85906181999997</v>
      </c>
      <c r="D139" s="84">
        <v>659.57483143000002</v>
      </c>
      <c r="E139" s="84">
        <v>136.18804689000001</v>
      </c>
      <c r="F139" s="84">
        <v>136.18804689000001</v>
      </c>
    </row>
    <row r="140" spans="1:6" ht="12.75" customHeight="1" x14ac:dyDescent="0.2">
      <c r="A140" s="83" t="s">
        <v>146</v>
      </c>
      <c r="B140" s="83">
        <v>12</v>
      </c>
      <c r="C140" s="84">
        <v>681.97958275999997</v>
      </c>
      <c r="D140" s="84">
        <v>653.99473779000004</v>
      </c>
      <c r="E140" s="84">
        <v>135.03587732</v>
      </c>
      <c r="F140" s="84">
        <v>135.03587732</v>
      </c>
    </row>
    <row r="141" spans="1:6" ht="12.75" customHeight="1" x14ac:dyDescent="0.2">
      <c r="A141" s="83" t="s">
        <v>146</v>
      </c>
      <c r="B141" s="83">
        <v>13</v>
      </c>
      <c r="C141" s="84">
        <v>672.78853862999995</v>
      </c>
      <c r="D141" s="84">
        <v>643.77518783000005</v>
      </c>
      <c r="E141" s="84">
        <v>132.92575958</v>
      </c>
      <c r="F141" s="84">
        <v>132.92575958</v>
      </c>
    </row>
    <row r="142" spans="1:6" ht="12.75" customHeight="1" x14ac:dyDescent="0.2">
      <c r="A142" s="83" t="s">
        <v>146</v>
      </c>
      <c r="B142" s="83">
        <v>14</v>
      </c>
      <c r="C142" s="84">
        <v>676.45868621</v>
      </c>
      <c r="D142" s="84">
        <v>646.86571829000002</v>
      </c>
      <c r="E142" s="84">
        <v>133.56388779</v>
      </c>
      <c r="F142" s="84">
        <v>133.56388779</v>
      </c>
    </row>
    <row r="143" spans="1:6" ht="12.75" customHeight="1" x14ac:dyDescent="0.2">
      <c r="A143" s="83" t="s">
        <v>146</v>
      </c>
      <c r="B143" s="83">
        <v>15</v>
      </c>
      <c r="C143" s="84">
        <v>680.43276990000004</v>
      </c>
      <c r="D143" s="84">
        <v>648.15382932</v>
      </c>
      <c r="E143" s="84">
        <v>133.82985507000001</v>
      </c>
      <c r="F143" s="84">
        <v>133.82985507000001</v>
      </c>
    </row>
    <row r="144" spans="1:6" ht="12.75" customHeight="1" x14ac:dyDescent="0.2">
      <c r="A144" s="83" t="s">
        <v>146</v>
      </c>
      <c r="B144" s="83">
        <v>16</v>
      </c>
      <c r="C144" s="84">
        <v>660.60601543999996</v>
      </c>
      <c r="D144" s="84">
        <v>631.35386109000001</v>
      </c>
      <c r="E144" s="84">
        <v>130.36102220000001</v>
      </c>
      <c r="F144" s="84">
        <v>130.36102220000001</v>
      </c>
    </row>
    <row r="145" spans="1:6" ht="12.75" customHeight="1" x14ac:dyDescent="0.2">
      <c r="A145" s="83" t="s">
        <v>146</v>
      </c>
      <c r="B145" s="83">
        <v>17</v>
      </c>
      <c r="C145" s="84">
        <v>618.34128023999995</v>
      </c>
      <c r="D145" s="84">
        <v>589.21725790999994</v>
      </c>
      <c r="E145" s="84">
        <v>121.66071796999999</v>
      </c>
      <c r="F145" s="84">
        <v>121.66071796999999</v>
      </c>
    </row>
    <row r="146" spans="1:6" ht="12.75" customHeight="1" x14ac:dyDescent="0.2">
      <c r="A146" s="83" t="s">
        <v>146</v>
      </c>
      <c r="B146" s="83">
        <v>18</v>
      </c>
      <c r="C146" s="84">
        <v>596.64719032999994</v>
      </c>
      <c r="D146" s="84">
        <v>568.38538618999996</v>
      </c>
      <c r="E146" s="84">
        <v>117.35938356</v>
      </c>
      <c r="F146" s="84">
        <v>117.35938356</v>
      </c>
    </row>
    <row r="147" spans="1:6" ht="12.75" customHeight="1" x14ac:dyDescent="0.2">
      <c r="A147" s="83" t="s">
        <v>146</v>
      </c>
      <c r="B147" s="83">
        <v>19</v>
      </c>
      <c r="C147" s="84">
        <v>628.65520773000003</v>
      </c>
      <c r="D147" s="84">
        <v>598.19161681000003</v>
      </c>
      <c r="E147" s="84">
        <v>123.51373048000001</v>
      </c>
      <c r="F147" s="84">
        <v>123.51373048000001</v>
      </c>
    </row>
    <row r="148" spans="1:6" ht="12.75" customHeight="1" x14ac:dyDescent="0.2">
      <c r="A148" s="83" t="s">
        <v>146</v>
      </c>
      <c r="B148" s="83">
        <v>20</v>
      </c>
      <c r="C148" s="84">
        <v>605.85050049999995</v>
      </c>
      <c r="D148" s="84">
        <v>574.46791528000006</v>
      </c>
      <c r="E148" s="84">
        <v>118.61529527</v>
      </c>
      <c r="F148" s="84">
        <v>118.61529527</v>
      </c>
    </row>
    <row r="149" spans="1:6" ht="12.75" customHeight="1" x14ac:dyDescent="0.2">
      <c r="A149" s="83" t="s">
        <v>146</v>
      </c>
      <c r="B149" s="83">
        <v>21</v>
      </c>
      <c r="C149" s="84">
        <v>608.90451352000002</v>
      </c>
      <c r="D149" s="84">
        <v>579.95615038000005</v>
      </c>
      <c r="E149" s="84">
        <v>119.74849802999999</v>
      </c>
      <c r="F149" s="84">
        <v>119.74849802999999</v>
      </c>
    </row>
    <row r="150" spans="1:6" ht="12.75" customHeight="1" x14ac:dyDescent="0.2">
      <c r="A150" s="83" t="s">
        <v>146</v>
      </c>
      <c r="B150" s="83">
        <v>22</v>
      </c>
      <c r="C150" s="84">
        <v>595.34717976000002</v>
      </c>
      <c r="D150" s="84">
        <v>567.84816072000001</v>
      </c>
      <c r="E150" s="84">
        <v>117.24845802999999</v>
      </c>
      <c r="F150" s="84">
        <v>117.24845802999999</v>
      </c>
    </row>
    <row r="151" spans="1:6" ht="12.75" customHeight="1" x14ac:dyDescent="0.2">
      <c r="A151" s="83" t="s">
        <v>146</v>
      </c>
      <c r="B151" s="83">
        <v>23</v>
      </c>
      <c r="C151" s="84">
        <v>565.70997752000005</v>
      </c>
      <c r="D151" s="84">
        <v>539.64461371000004</v>
      </c>
      <c r="E151" s="84">
        <v>111.42503087999999</v>
      </c>
      <c r="F151" s="84">
        <v>111.42503087999999</v>
      </c>
    </row>
    <row r="152" spans="1:6" ht="12.75" customHeight="1" x14ac:dyDescent="0.2">
      <c r="A152" s="83" t="s">
        <v>146</v>
      </c>
      <c r="B152" s="83">
        <v>24</v>
      </c>
      <c r="C152" s="84">
        <v>605.77616963000003</v>
      </c>
      <c r="D152" s="84">
        <v>574.79267559000004</v>
      </c>
      <c r="E152" s="84">
        <v>118.68235131</v>
      </c>
      <c r="F152" s="84">
        <v>118.68235131</v>
      </c>
    </row>
    <row r="153" spans="1:6" ht="12.75" customHeight="1" x14ac:dyDescent="0.2">
      <c r="A153" s="83" t="s">
        <v>147</v>
      </c>
      <c r="B153" s="83">
        <v>1</v>
      </c>
      <c r="C153" s="84">
        <v>620.02748997000003</v>
      </c>
      <c r="D153" s="84">
        <v>589.21629524000002</v>
      </c>
      <c r="E153" s="84">
        <v>121.6605192</v>
      </c>
      <c r="F153" s="84">
        <v>121.6605192</v>
      </c>
    </row>
    <row r="154" spans="1:6" ht="12.75" customHeight="1" x14ac:dyDescent="0.2">
      <c r="A154" s="83" t="s">
        <v>147</v>
      </c>
      <c r="B154" s="83">
        <v>2</v>
      </c>
      <c r="C154" s="84">
        <v>687.81072842000003</v>
      </c>
      <c r="D154" s="84">
        <v>660.28031383999996</v>
      </c>
      <c r="E154" s="84">
        <v>136.33371387</v>
      </c>
      <c r="F154" s="84">
        <v>136.33371387</v>
      </c>
    </row>
    <row r="155" spans="1:6" ht="12.75" customHeight="1" x14ac:dyDescent="0.2">
      <c r="A155" s="83" t="s">
        <v>147</v>
      </c>
      <c r="B155" s="83">
        <v>3</v>
      </c>
      <c r="C155" s="84">
        <v>743.25029065000001</v>
      </c>
      <c r="D155" s="84">
        <v>711.21545265999998</v>
      </c>
      <c r="E155" s="84">
        <v>146.85072686000001</v>
      </c>
      <c r="F155" s="84">
        <v>146.85072686000001</v>
      </c>
    </row>
    <row r="156" spans="1:6" ht="12.75" customHeight="1" x14ac:dyDescent="0.2">
      <c r="A156" s="83" t="s">
        <v>147</v>
      </c>
      <c r="B156" s="83">
        <v>4</v>
      </c>
      <c r="C156" s="84">
        <v>779.45751103999999</v>
      </c>
      <c r="D156" s="84">
        <v>749.32928499000002</v>
      </c>
      <c r="E156" s="84">
        <v>154.72041523999999</v>
      </c>
      <c r="F156" s="84">
        <v>154.72041523999999</v>
      </c>
    </row>
    <row r="157" spans="1:6" ht="12.75" customHeight="1" x14ac:dyDescent="0.2">
      <c r="A157" s="83" t="s">
        <v>147</v>
      </c>
      <c r="B157" s="83">
        <v>5</v>
      </c>
      <c r="C157" s="84">
        <v>773.63496824000003</v>
      </c>
      <c r="D157" s="84">
        <v>746.10535942000001</v>
      </c>
      <c r="E157" s="84">
        <v>154.05474380000001</v>
      </c>
      <c r="F157" s="84">
        <v>154.05474380000001</v>
      </c>
    </row>
    <row r="158" spans="1:6" ht="12.75" customHeight="1" x14ac:dyDescent="0.2">
      <c r="A158" s="83" t="s">
        <v>147</v>
      </c>
      <c r="B158" s="83">
        <v>6</v>
      </c>
      <c r="C158" s="84">
        <v>762.11297733000004</v>
      </c>
      <c r="D158" s="84">
        <v>730.33786788999998</v>
      </c>
      <c r="E158" s="84">
        <v>150.79909520000001</v>
      </c>
      <c r="F158" s="84">
        <v>150.79909520000001</v>
      </c>
    </row>
    <row r="159" spans="1:6" ht="12.75" customHeight="1" x14ac:dyDescent="0.2">
      <c r="A159" s="83" t="s">
        <v>147</v>
      </c>
      <c r="B159" s="83">
        <v>7</v>
      </c>
      <c r="C159" s="84">
        <v>717.41864702999999</v>
      </c>
      <c r="D159" s="84">
        <v>686.37976945000003</v>
      </c>
      <c r="E159" s="84">
        <v>141.72269130999999</v>
      </c>
      <c r="F159" s="84">
        <v>141.72269130999999</v>
      </c>
    </row>
    <row r="160" spans="1:6" ht="12.75" customHeight="1" x14ac:dyDescent="0.2">
      <c r="A160" s="83" t="s">
        <v>147</v>
      </c>
      <c r="B160" s="83">
        <v>8</v>
      </c>
      <c r="C160" s="84">
        <v>684.92823400999998</v>
      </c>
      <c r="D160" s="84">
        <v>652.35827519999998</v>
      </c>
      <c r="E160" s="84">
        <v>134.69798291000001</v>
      </c>
      <c r="F160" s="84">
        <v>134.69798291000001</v>
      </c>
    </row>
    <row r="161" spans="1:6" ht="12.75" customHeight="1" x14ac:dyDescent="0.2">
      <c r="A161" s="83" t="s">
        <v>147</v>
      </c>
      <c r="B161" s="83">
        <v>9</v>
      </c>
      <c r="C161" s="84">
        <v>650.34882900000002</v>
      </c>
      <c r="D161" s="84">
        <v>616.41363631000002</v>
      </c>
      <c r="E161" s="84">
        <v>127.27618643</v>
      </c>
      <c r="F161" s="84">
        <v>127.27618643</v>
      </c>
    </row>
    <row r="162" spans="1:6" ht="12.75" customHeight="1" x14ac:dyDescent="0.2">
      <c r="A162" s="83" t="s">
        <v>147</v>
      </c>
      <c r="B162" s="83">
        <v>10</v>
      </c>
      <c r="C162" s="84">
        <v>635.58228856000005</v>
      </c>
      <c r="D162" s="84">
        <v>594.04697856999996</v>
      </c>
      <c r="E162" s="84">
        <v>122.65795163999999</v>
      </c>
      <c r="F162" s="84">
        <v>122.65795163999999</v>
      </c>
    </row>
    <row r="163" spans="1:6" ht="12.75" customHeight="1" x14ac:dyDescent="0.2">
      <c r="A163" s="83" t="s">
        <v>147</v>
      </c>
      <c r="B163" s="83">
        <v>11</v>
      </c>
      <c r="C163" s="84">
        <v>647.47851951999996</v>
      </c>
      <c r="D163" s="84">
        <v>606.70885935000001</v>
      </c>
      <c r="E163" s="84">
        <v>125.27235827</v>
      </c>
      <c r="F163" s="84">
        <v>125.27235827</v>
      </c>
    </row>
    <row r="164" spans="1:6" ht="12.75" customHeight="1" x14ac:dyDescent="0.2">
      <c r="A164" s="83" t="s">
        <v>147</v>
      </c>
      <c r="B164" s="83">
        <v>12</v>
      </c>
      <c r="C164" s="84">
        <v>617.05414140000005</v>
      </c>
      <c r="D164" s="84">
        <v>580.37632358999997</v>
      </c>
      <c r="E164" s="84">
        <v>119.83525478</v>
      </c>
      <c r="F164" s="84">
        <v>119.83525478</v>
      </c>
    </row>
    <row r="165" spans="1:6" ht="12.75" customHeight="1" x14ac:dyDescent="0.2">
      <c r="A165" s="83" t="s">
        <v>147</v>
      </c>
      <c r="B165" s="83">
        <v>13</v>
      </c>
      <c r="C165" s="84">
        <v>605.18670464000002</v>
      </c>
      <c r="D165" s="84">
        <v>578.167551</v>
      </c>
      <c r="E165" s="84">
        <v>119.37919065</v>
      </c>
      <c r="F165" s="84">
        <v>119.37919065</v>
      </c>
    </row>
    <row r="166" spans="1:6" ht="12.75" customHeight="1" x14ac:dyDescent="0.2">
      <c r="A166" s="83" t="s">
        <v>147</v>
      </c>
      <c r="B166" s="83">
        <v>14</v>
      </c>
      <c r="C166" s="84">
        <v>615.68930377000004</v>
      </c>
      <c r="D166" s="84">
        <v>580.27291028000002</v>
      </c>
      <c r="E166" s="84">
        <v>119.81390215</v>
      </c>
      <c r="F166" s="84">
        <v>119.81390215</v>
      </c>
    </row>
    <row r="167" spans="1:6" ht="12.75" customHeight="1" x14ac:dyDescent="0.2">
      <c r="A167" s="83" t="s">
        <v>147</v>
      </c>
      <c r="B167" s="83">
        <v>15</v>
      </c>
      <c r="C167" s="84">
        <v>643.32411572000001</v>
      </c>
      <c r="D167" s="84">
        <v>605.27662922000002</v>
      </c>
      <c r="E167" s="84">
        <v>124.97663348</v>
      </c>
      <c r="F167" s="84">
        <v>124.97663348</v>
      </c>
    </row>
    <row r="168" spans="1:6" ht="12.75" customHeight="1" x14ac:dyDescent="0.2">
      <c r="A168" s="83" t="s">
        <v>147</v>
      </c>
      <c r="B168" s="83">
        <v>16</v>
      </c>
      <c r="C168" s="84">
        <v>635.34400118999997</v>
      </c>
      <c r="D168" s="84">
        <v>597.53122724000002</v>
      </c>
      <c r="E168" s="84">
        <v>123.37737421</v>
      </c>
      <c r="F168" s="84">
        <v>123.37737421</v>
      </c>
    </row>
    <row r="169" spans="1:6" ht="12.75" customHeight="1" x14ac:dyDescent="0.2">
      <c r="A169" s="83" t="s">
        <v>147</v>
      </c>
      <c r="B169" s="83">
        <v>17</v>
      </c>
      <c r="C169" s="84">
        <v>601.41772476000006</v>
      </c>
      <c r="D169" s="84">
        <v>562.35487733000002</v>
      </c>
      <c r="E169" s="84">
        <v>116.11421291000001</v>
      </c>
      <c r="F169" s="84">
        <v>116.11421291000001</v>
      </c>
    </row>
    <row r="170" spans="1:6" ht="12.75" customHeight="1" x14ac:dyDescent="0.2">
      <c r="A170" s="83" t="s">
        <v>147</v>
      </c>
      <c r="B170" s="83">
        <v>18</v>
      </c>
      <c r="C170" s="84">
        <v>567.46709778000002</v>
      </c>
      <c r="D170" s="84">
        <v>532.80847727000003</v>
      </c>
      <c r="E170" s="84">
        <v>110.01351542</v>
      </c>
      <c r="F170" s="84">
        <v>110.01351542</v>
      </c>
    </row>
    <row r="171" spans="1:6" ht="12.75" customHeight="1" x14ac:dyDescent="0.2">
      <c r="A171" s="83" t="s">
        <v>147</v>
      </c>
      <c r="B171" s="83">
        <v>19</v>
      </c>
      <c r="C171" s="84">
        <v>569.90921581999999</v>
      </c>
      <c r="D171" s="84">
        <v>532.74858027000005</v>
      </c>
      <c r="E171" s="84">
        <v>110.00114797000001</v>
      </c>
      <c r="F171" s="84">
        <v>110.00114797000001</v>
      </c>
    </row>
    <row r="172" spans="1:6" ht="12.75" customHeight="1" x14ac:dyDescent="0.2">
      <c r="A172" s="83" t="s">
        <v>147</v>
      </c>
      <c r="B172" s="83">
        <v>20</v>
      </c>
      <c r="C172" s="84">
        <v>572.30140899000003</v>
      </c>
      <c r="D172" s="84">
        <v>535.03556470000001</v>
      </c>
      <c r="E172" s="84">
        <v>110.47336117</v>
      </c>
      <c r="F172" s="84">
        <v>110.47336117</v>
      </c>
    </row>
    <row r="173" spans="1:6" ht="12.75" customHeight="1" x14ac:dyDescent="0.2">
      <c r="A173" s="83" t="s">
        <v>147</v>
      </c>
      <c r="B173" s="83">
        <v>21</v>
      </c>
      <c r="C173" s="84">
        <v>587.76136099999997</v>
      </c>
      <c r="D173" s="84">
        <v>552.50717315999998</v>
      </c>
      <c r="E173" s="84">
        <v>114.08087335</v>
      </c>
      <c r="F173" s="84">
        <v>114.08087335</v>
      </c>
    </row>
    <row r="174" spans="1:6" ht="12.75" customHeight="1" x14ac:dyDescent="0.2">
      <c r="A174" s="83" t="s">
        <v>147</v>
      </c>
      <c r="B174" s="83">
        <v>22</v>
      </c>
      <c r="C174" s="84">
        <v>579.76140356999997</v>
      </c>
      <c r="D174" s="84">
        <v>543.34658578000005</v>
      </c>
      <c r="E174" s="84">
        <v>112.18940866</v>
      </c>
      <c r="F174" s="84">
        <v>112.18940866</v>
      </c>
    </row>
    <row r="175" spans="1:6" ht="12.75" customHeight="1" x14ac:dyDescent="0.2">
      <c r="A175" s="83" t="s">
        <v>147</v>
      </c>
      <c r="B175" s="83">
        <v>23</v>
      </c>
      <c r="C175" s="84">
        <v>575.53023077</v>
      </c>
      <c r="D175" s="84">
        <v>536.23574130999998</v>
      </c>
      <c r="E175" s="84">
        <v>110.72117188999999</v>
      </c>
      <c r="F175" s="84">
        <v>110.72117188999999</v>
      </c>
    </row>
    <row r="176" spans="1:6" ht="12.75" customHeight="1" x14ac:dyDescent="0.2">
      <c r="A176" s="83" t="s">
        <v>147</v>
      </c>
      <c r="B176" s="83">
        <v>24</v>
      </c>
      <c r="C176" s="84">
        <v>648.59514264999996</v>
      </c>
      <c r="D176" s="84">
        <v>602.36772414999996</v>
      </c>
      <c r="E176" s="84">
        <v>124.37600702</v>
      </c>
      <c r="F176" s="84">
        <v>124.37600702</v>
      </c>
    </row>
    <row r="177" spans="1:6" ht="12.75" customHeight="1" x14ac:dyDescent="0.2">
      <c r="A177" s="83" t="s">
        <v>148</v>
      </c>
      <c r="B177" s="83">
        <v>1</v>
      </c>
      <c r="C177" s="84">
        <v>669.84967472999995</v>
      </c>
      <c r="D177" s="84">
        <v>634.13347538999994</v>
      </c>
      <c r="E177" s="84">
        <v>130.93495289000001</v>
      </c>
      <c r="F177" s="84">
        <v>130.93495289000001</v>
      </c>
    </row>
    <row r="178" spans="1:6" ht="12.75" customHeight="1" x14ac:dyDescent="0.2">
      <c r="A178" s="83" t="s">
        <v>148</v>
      </c>
      <c r="B178" s="83">
        <v>2</v>
      </c>
      <c r="C178" s="84">
        <v>716.64158872999997</v>
      </c>
      <c r="D178" s="84">
        <v>674.25462210000001</v>
      </c>
      <c r="E178" s="84">
        <v>139.21910861000001</v>
      </c>
      <c r="F178" s="84">
        <v>139.21910861000001</v>
      </c>
    </row>
    <row r="179" spans="1:6" ht="12.75" customHeight="1" x14ac:dyDescent="0.2">
      <c r="A179" s="83" t="s">
        <v>148</v>
      </c>
      <c r="B179" s="83">
        <v>3</v>
      </c>
      <c r="C179" s="84">
        <v>750.27777022999999</v>
      </c>
      <c r="D179" s="84">
        <v>695.96645808999995</v>
      </c>
      <c r="E179" s="84">
        <v>143.70213676</v>
      </c>
      <c r="F179" s="84">
        <v>143.70213676</v>
      </c>
    </row>
    <row r="180" spans="1:6" ht="12.75" customHeight="1" x14ac:dyDescent="0.2">
      <c r="A180" s="83" t="s">
        <v>148</v>
      </c>
      <c r="B180" s="83">
        <v>4</v>
      </c>
      <c r="C180" s="84">
        <v>772.56097542999998</v>
      </c>
      <c r="D180" s="84">
        <v>706.75486086000001</v>
      </c>
      <c r="E180" s="84">
        <v>145.92971039</v>
      </c>
      <c r="F180" s="84">
        <v>145.92971039</v>
      </c>
    </row>
    <row r="181" spans="1:6" ht="12.75" customHeight="1" x14ac:dyDescent="0.2">
      <c r="A181" s="83" t="s">
        <v>148</v>
      </c>
      <c r="B181" s="83">
        <v>5</v>
      </c>
      <c r="C181" s="84">
        <v>774.45402089000004</v>
      </c>
      <c r="D181" s="84">
        <v>711.40508564000004</v>
      </c>
      <c r="E181" s="84">
        <v>146.88988201000001</v>
      </c>
      <c r="F181" s="84">
        <v>146.88988201000001</v>
      </c>
    </row>
    <row r="182" spans="1:6" ht="12.75" customHeight="1" x14ac:dyDescent="0.2">
      <c r="A182" s="83" t="s">
        <v>148</v>
      </c>
      <c r="B182" s="83">
        <v>6</v>
      </c>
      <c r="C182" s="84">
        <v>767.41937473999997</v>
      </c>
      <c r="D182" s="84">
        <v>714.51543981999998</v>
      </c>
      <c r="E182" s="84">
        <v>147.53210339</v>
      </c>
      <c r="F182" s="84">
        <v>147.53210339</v>
      </c>
    </row>
    <row r="183" spans="1:6" ht="12.75" customHeight="1" x14ac:dyDescent="0.2">
      <c r="A183" s="83" t="s">
        <v>148</v>
      </c>
      <c r="B183" s="83">
        <v>7</v>
      </c>
      <c r="C183" s="84">
        <v>769.44250063000004</v>
      </c>
      <c r="D183" s="84">
        <v>709.55012690000001</v>
      </c>
      <c r="E183" s="84">
        <v>146.50687284</v>
      </c>
      <c r="F183" s="84">
        <v>146.50687284</v>
      </c>
    </row>
    <row r="184" spans="1:6" ht="12.75" customHeight="1" x14ac:dyDescent="0.2">
      <c r="A184" s="83" t="s">
        <v>148</v>
      </c>
      <c r="B184" s="83">
        <v>8</v>
      </c>
      <c r="C184" s="84">
        <v>678.51528042999996</v>
      </c>
      <c r="D184" s="84">
        <v>626.90378539000005</v>
      </c>
      <c r="E184" s="84">
        <v>129.44217707000001</v>
      </c>
      <c r="F184" s="84">
        <v>129.44217707000001</v>
      </c>
    </row>
    <row r="185" spans="1:6" ht="12.75" customHeight="1" x14ac:dyDescent="0.2">
      <c r="A185" s="83" t="s">
        <v>148</v>
      </c>
      <c r="B185" s="83">
        <v>9</v>
      </c>
      <c r="C185" s="84">
        <v>634.66291989000001</v>
      </c>
      <c r="D185" s="84">
        <v>589.51527672999998</v>
      </c>
      <c r="E185" s="84">
        <v>121.72225247</v>
      </c>
      <c r="F185" s="84">
        <v>121.72225247</v>
      </c>
    </row>
    <row r="186" spans="1:6" ht="12.75" customHeight="1" x14ac:dyDescent="0.2">
      <c r="A186" s="83" t="s">
        <v>148</v>
      </c>
      <c r="B186" s="83">
        <v>10</v>
      </c>
      <c r="C186" s="84">
        <v>644.42331007999996</v>
      </c>
      <c r="D186" s="84">
        <v>589.22939886999995</v>
      </c>
      <c r="E186" s="84">
        <v>121.66322482</v>
      </c>
      <c r="F186" s="84">
        <v>121.66322482</v>
      </c>
    </row>
    <row r="187" spans="1:6" ht="12.75" customHeight="1" x14ac:dyDescent="0.2">
      <c r="A187" s="83" t="s">
        <v>148</v>
      </c>
      <c r="B187" s="83">
        <v>11</v>
      </c>
      <c r="C187" s="84">
        <v>670.65207218</v>
      </c>
      <c r="D187" s="84">
        <v>615.68286294999996</v>
      </c>
      <c r="E187" s="84">
        <v>127.12529741</v>
      </c>
      <c r="F187" s="84">
        <v>127.12529741</v>
      </c>
    </row>
    <row r="188" spans="1:6" ht="12.75" customHeight="1" x14ac:dyDescent="0.2">
      <c r="A188" s="83" t="s">
        <v>148</v>
      </c>
      <c r="B188" s="83">
        <v>12</v>
      </c>
      <c r="C188" s="84">
        <v>630.31072869000002</v>
      </c>
      <c r="D188" s="84">
        <v>576.48888574</v>
      </c>
      <c r="E188" s="84">
        <v>119.0325823</v>
      </c>
      <c r="F188" s="84">
        <v>119.0325823</v>
      </c>
    </row>
    <row r="189" spans="1:6" ht="12.75" customHeight="1" x14ac:dyDescent="0.2">
      <c r="A189" s="83" t="s">
        <v>148</v>
      </c>
      <c r="B189" s="83">
        <v>13</v>
      </c>
      <c r="C189" s="84">
        <v>661.94681026000001</v>
      </c>
      <c r="D189" s="84">
        <v>622.10076102999994</v>
      </c>
      <c r="E189" s="84">
        <v>128.45045562000001</v>
      </c>
      <c r="F189" s="84">
        <v>128.45045562000001</v>
      </c>
    </row>
    <row r="190" spans="1:6" ht="12.75" customHeight="1" x14ac:dyDescent="0.2">
      <c r="A190" s="83" t="s">
        <v>148</v>
      </c>
      <c r="B190" s="83">
        <v>14</v>
      </c>
      <c r="C190" s="84">
        <v>646.33171821999997</v>
      </c>
      <c r="D190" s="84">
        <v>593.69306238000001</v>
      </c>
      <c r="E190" s="84">
        <v>122.58487554</v>
      </c>
      <c r="F190" s="84">
        <v>122.58487554</v>
      </c>
    </row>
    <row r="191" spans="1:6" ht="12.75" customHeight="1" x14ac:dyDescent="0.2">
      <c r="A191" s="83" t="s">
        <v>148</v>
      </c>
      <c r="B191" s="83">
        <v>15</v>
      </c>
      <c r="C191" s="84">
        <v>647.41392987999996</v>
      </c>
      <c r="D191" s="84">
        <v>593.92620288000001</v>
      </c>
      <c r="E191" s="84">
        <v>122.63301405</v>
      </c>
      <c r="F191" s="84">
        <v>122.63301405</v>
      </c>
    </row>
    <row r="192" spans="1:6" ht="12.75" customHeight="1" x14ac:dyDescent="0.2">
      <c r="A192" s="83" t="s">
        <v>148</v>
      </c>
      <c r="B192" s="83">
        <v>16</v>
      </c>
      <c r="C192" s="84">
        <v>645.78846336000004</v>
      </c>
      <c r="D192" s="84">
        <v>591.79834144999995</v>
      </c>
      <c r="E192" s="84">
        <v>122.19365633</v>
      </c>
      <c r="F192" s="84">
        <v>122.19365633</v>
      </c>
    </row>
    <row r="193" spans="1:6" ht="12.75" customHeight="1" x14ac:dyDescent="0.2">
      <c r="A193" s="83" t="s">
        <v>148</v>
      </c>
      <c r="B193" s="83">
        <v>17</v>
      </c>
      <c r="C193" s="84">
        <v>616.42273881000006</v>
      </c>
      <c r="D193" s="84">
        <v>553.97238037</v>
      </c>
      <c r="E193" s="84">
        <v>114.38340719</v>
      </c>
      <c r="F193" s="84">
        <v>114.38340719</v>
      </c>
    </row>
    <row r="194" spans="1:6" ht="12.75" customHeight="1" x14ac:dyDescent="0.2">
      <c r="A194" s="83" t="s">
        <v>148</v>
      </c>
      <c r="B194" s="83">
        <v>18</v>
      </c>
      <c r="C194" s="84">
        <v>560.86706167</v>
      </c>
      <c r="D194" s="84">
        <v>528.98453883000002</v>
      </c>
      <c r="E194" s="84">
        <v>109.22395419999999</v>
      </c>
      <c r="F194" s="84">
        <v>109.22395419999999</v>
      </c>
    </row>
    <row r="195" spans="1:6" ht="12.75" customHeight="1" x14ac:dyDescent="0.2">
      <c r="A195" s="83" t="s">
        <v>148</v>
      </c>
      <c r="B195" s="83">
        <v>19</v>
      </c>
      <c r="C195" s="84">
        <v>561.20617908999998</v>
      </c>
      <c r="D195" s="84">
        <v>530.11977510999998</v>
      </c>
      <c r="E195" s="84">
        <v>109.45835613</v>
      </c>
      <c r="F195" s="84">
        <v>109.45835613</v>
      </c>
    </row>
    <row r="196" spans="1:6" ht="12.75" customHeight="1" x14ac:dyDescent="0.2">
      <c r="A196" s="83" t="s">
        <v>148</v>
      </c>
      <c r="B196" s="83">
        <v>20</v>
      </c>
      <c r="C196" s="84">
        <v>564.43069647000004</v>
      </c>
      <c r="D196" s="84">
        <v>532.93568603999995</v>
      </c>
      <c r="E196" s="84">
        <v>110.0397813</v>
      </c>
      <c r="F196" s="84">
        <v>110.0397813</v>
      </c>
    </row>
    <row r="197" spans="1:6" ht="12.75" customHeight="1" x14ac:dyDescent="0.2">
      <c r="A197" s="83" t="s">
        <v>148</v>
      </c>
      <c r="B197" s="83">
        <v>21</v>
      </c>
      <c r="C197" s="84">
        <v>575.90228230000002</v>
      </c>
      <c r="D197" s="84">
        <v>547.49373563999995</v>
      </c>
      <c r="E197" s="84">
        <v>113.0457061</v>
      </c>
      <c r="F197" s="84">
        <v>113.0457061</v>
      </c>
    </row>
    <row r="198" spans="1:6" ht="12.75" customHeight="1" x14ac:dyDescent="0.2">
      <c r="A198" s="83" t="s">
        <v>148</v>
      </c>
      <c r="B198" s="83">
        <v>22</v>
      </c>
      <c r="C198" s="84">
        <v>580.32510797999998</v>
      </c>
      <c r="D198" s="84">
        <v>543.05371528000001</v>
      </c>
      <c r="E198" s="84">
        <v>112.12893717999999</v>
      </c>
      <c r="F198" s="84">
        <v>112.12893717999999</v>
      </c>
    </row>
    <row r="199" spans="1:6" ht="12.75" customHeight="1" x14ac:dyDescent="0.2">
      <c r="A199" s="83" t="s">
        <v>148</v>
      </c>
      <c r="B199" s="83">
        <v>23</v>
      </c>
      <c r="C199" s="84">
        <v>558.28001137000001</v>
      </c>
      <c r="D199" s="84">
        <v>523.97119845999998</v>
      </c>
      <c r="E199" s="84">
        <v>108.18880701</v>
      </c>
      <c r="F199" s="84">
        <v>108.18880701</v>
      </c>
    </row>
    <row r="200" spans="1:6" ht="12.75" customHeight="1" x14ac:dyDescent="0.2">
      <c r="A200" s="83" t="s">
        <v>148</v>
      </c>
      <c r="B200" s="83">
        <v>24</v>
      </c>
      <c r="C200" s="84">
        <v>621.13934489999997</v>
      </c>
      <c r="D200" s="84">
        <v>590.23994226000002</v>
      </c>
      <c r="E200" s="84">
        <v>121.87188034</v>
      </c>
      <c r="F200" s="84">
        <v>121.87188034</v>
      </c>
    </row>
    <row r="201" spans="1:6" ht="12.75" customHeight="1" x14ac:dyDescent="0.2">
      <c r="A201" s="83" t="s">
        <v>149</v>
      </c>
      <c r="B201" s="83">
        <v>1</v>
      </c>
      <c r="C201" s="84">
        <v>669.75618454999994</v>
      </c>
      <c r="D201" s="84">
        <v>635.89268980999998</v>
      </c>
      <c r="E201" s="84">
        <v>131.29819291000001</v>
      </c>
      <c r="F201" s="84">
        <v>131.29819291000001</v>
      </c>
    </row>
    <row r="202" spans="1:6" ht="12.75" customHeight="1" x14ac:dyDescent="0.2">
      <c r="A202" s="83" t="s">
        <v>149</v>
      </c>
      <c r="B202" s="83">
        <v>2</v>
      </c>
      <c r="C202" s="84">
        <v>699.01360663000003</v>
      </c>
      <c r="D202" s="84">
        <v>667.12931204999995</v>
      </c>
      <c r="E202" s="84">
        <v>137.74788501</v>
      </c>
      <c r="F202" s="84">
        <v>137.74788501</v>
      </c>
    </row>
    <row r="203" spans="1:6" ht="12.75" customHeight="1" x14ac:dyDescent="0.2">
      <c r="A203" s="83" t="s">
        <v>149</v>
      </c>
      <c r="B203" s="83">
        <v>3</v>
      </c>
      <c r="C203" s="84">
        <v>715.66967724000006</v>
      </c>
      <c r="D203" s="84">
        <v>683.01930712000001</v>
      </c>
      <c r="E203" s="84">
        <v>141.02882796</v>
      </c>
      <c r="F203" s="84">
        <v>141.02882796</v>
      </c>
    </row>
    <row r="204" spans="1:6" ht="12.75" customHeight="1" x14ac:dyDescent="0.2">
      <c r="A204" s="83" t="s">
        <v>149</v>
      </c>
      <c r="B204" s="83">
        <v>4</v>
      </c>
      <c r="C204" s="84">
        <v>733.85950332000004</v>
      </c>
      <c r="D204" s="84">
        <v>694.55120517</v>
      </c>
      <c r="E204" s="84">
        <v>143.40991740999999</v>
      </c>
      <c r="F204" s="84">
        <v>143.40991740999999</v>
      </c>
    </row>
    <row r="205" spans="1:6" ht="12.75" customHeight="1" x14ac:dyDescent="0.2">
      <c r="A205" s="83" t="s">
        <v>149</v>
      </c>
      <c r="B205" s="83">
        <v>5</v>
      </c>
      <c r="C205" s="84">
        <v>732.50532649000002</v>
      </c>
      <c r="D205" s="84">
        <v>696.86316685999998</v>
      </c>
      <c r="E205" s="84">
        <v>143.88728788</v>
      </c>
      <c r="F205" s="84">
        <v>143.88728788</v>
      </c>
    </row>
    <row r="206" spans="1:6" ht="12.75" customHeight="1" x14ac:dyDescent="0.2">
      <c r="A206" s="83" t="s">
        <v>149</v>
      </c>
      <c r="B206" s="83">
        <v>6</v>
      </c>
      <c r="C206" s="84">
        <v>728.40334338000002</v>
      </c>
      <c r="D206" s="84">
        <v>693.82660612999996</v>
      </c>
      <c r="E206" s="84">
        <v>143.26030326</v>
      </c>
      <c r="F206" s="84">
        <v>143.26030326</v>
      </c>
    </row>
    <row r="207" spans="1:6" ht="12.75" customHeight="1" x14ac:dyDescent="0.2">
      <c r="A207" s="83" t="s">
        <v>149</v>
      </c>
      <c r="B207" s="83">
        <v>7</v>
      </c>
      <c r="C207" s="84">
        <v>715.14377235999996</v>
      </c>
      <c r="D207" s="84">
        <v>672.07678935000001</v>
      </c>
      <c r="E207" s="84">
        <v>138.76943288999999</v>
      </c>
      <c r="F207" s="84">
        <v>138.76943288999999</v>
      </c>
    </row>
    <row r="208" spans="1:6" ht="12.75" customHeight="1" x14ac:dyDescent="0.2">
      <c r="A208" s="83" t="s">
        <v>149</v>
      </c>
      <c r="B208" s="83">
        <v>8</v>
      </c>
      <c r="C208" s="84">
        <v>687.92915669000001</v>
      </c>
      <c r="D208" s="84">
        <v>651.70527066</v>
      </c>
      <c r="E208" s="84">
        <v>134.56315149</v>
      </c>
      <c r="F208" s="84">
        <v>134.56315149</v>
      </c>
    </row>
    <row r="209" spans="1:6" ht="12.75" customHeight="1" x14ac:dyDescent="0.2">
      <c r="A209" s="83" t="s">
        <v>149</v>
      </c>
      <c r="B209" s="83">
        <v>9</v>
      </c>
      <c r="C209" s="84">
        <v>669.29161610000006</v>
      </c>
      <c r="D209" s="84">
        <v>633.03754285000002</v>
      </c>
      <c r="E209" s="84">
        <v>130.70866634000001</v>
      </c>
      <c r="F209" s="84">
        <v>130.70866634000001</v>
      </c>
    </row>
    <row r="210" spans="1:6" ht="12.75" customHeight="1" x14ac:dyDescent="0.2">
      <c r="A210" s="83" t="s">
        <v>149</v>
      </c>
      <c r="B210" s="83">
        <v>10</v>
      </c>
      <c r="C210" s="84">
        <v>638.90748517999998</v>
      </c>
      <c r="D210" s="84">
        <v>607.01779586999999</v>
      </c>
      <c r="E210" s="84">
        <v>125.33614703000001</v>
      </c>
      <c r="F210" s="84">
        <v>125.33614703000001</v>
      </c>
    </row>
    <row r="211" spans="1:6" ht="12.75" customHeight="1" x14ac:dyDescent="0.2">
      <c r="A211" s="83" t="s">
        <v>149</v>
      </c>
      <c r="B211" s="83">
        <v>11</v>
      </c>
      <c r="C211" s="84">
        <v>645.11006855000005</v>
      </c>
      <c r="D211" s="84">
        <v>608.08613259000003</v>
      </c>
      <c r="E211" s="84">
        <v>125.55673563000001</v>
      </c>
      <c r="F211" s="84">
        <v>125.55673563000001</v>
      </c>
    </row>
    <row r="212" spans="1:6" ht="12.75" customHeight="1" x14ac:dyDescent="0.2">
      <c r="A212" s="83" t="s">
        <v>149</v>
      </c>
      <c r="B212" s="83">
        <v>12</v>
      </c>
      <c r="C212" s="84">
        <v>629.04864570999996</v>
      </c>
      <c r="D212" s="84">
        <v>583.83933893000005</v>
      </c>
      <c r="E212" s="84">
        <v>120.55029313</v>
      </c>
      <c r="F212" s="84">
        <v>120.55029313</v>
      </c>
    </row>
    <row r="213" spans="1:6" ht="12.75" customHeight="1" x14ac:dyDescent="0.2">
      <c r="A213" s="83" t="s">
        <v>149</v>
      </c>
      <c r="B213" s="83">
        <v>13</v>
      </c>
      <c r="C213" s="84">
        <v>633.34384845</v>
      </c>
      <c r="D213" s="84">
        <v>591.79583776000004</v>
      </c>
      <c r="E213" s="84">
        <v>122.19313937</v>
      </c>
      <c r="F213" s="84">
        <v>122.19313937</v>
      </c>
    </row>
    <row r="214" spans="1:6" ht="12.75" customHeight="1" x14ac:dyDescent="0.2">
      <c r="A214" s="83" t="s">
        <v>149</v>
      </c>
      <c r="B214" s="83">
        <v>14</v>
      </c>
      <c r="C214" s="84">
        <v>626.09982260000004</v>
      </c>
      <c r="D214" s="84">
        <v>595.68300576000001</v>
      </c>
      <c r="E214" s="84">
        <v>122.99575614</v>
      </c>
      <c r="F214" s="84">
        <v>122.99575614</v>
      </c>
    </row>
    <row r="215" spans="1:6" ht="12.75" customHeight="1" x14ac:dyDescent="0.2">
      <c r="A215" s="83" t="s">
        <v>149</v>
      </c>
      <c r="B215" s="83">
        <v>15</v>
      </c>
      <c r="C215" s="84">
        <v>623.58575601999996</v>
      </c>
      <c r="D215" s="84">
        <v>593.03833542999996</v>
      </c>
      <c r="E215" s="84">
        <v>122.44968847</v>
      </c>
      <c r="F215" s="84">
        <v>122.44968847</v>
      </c>
    </row>
    <row r="216" spans="1:6" ht="12.75" customHeight="1" x14ac:dyDescent="0.2">
      <c r="A216" s="83" t="s">
        <v>149</v>
      </c>
      <c r="B216" s="83">
        <v>16</v>
      </c>
      <c r="C216" s="84">
        <v>634.14065175999997</v>
      </c>
      <c r="D216" s="84">
        <v>601.20577071000002</v>
      </c>
      <c r="E216" s="84">
        <v>124.13608857</v>
      </c>
      <c r="F216" s="84">
        <v>124.13608857</v>
      </c>
    </row>
    <row r="217" spans="1:6" ht="12.75" customHeight="1" x14ac:dyDescent="0.2">
      <c r="A217" s="83" t="s">
        <v>149</v>
      </c>
      <c r="B217" s="83">
        <v>17</v>
      </c>
      <c r="C217" s="84">
        <v>595.67816242000004</v>
      </c>
      <c r="D217" s="84">
        <v>560.64003035999997</v>
      </c>
      <c r="E217" s="84">
        <v>115.76013381</v>
      </c>
      <c r="F217" s="84">
        <v>115.76013381</v>
      </c>
    </row>
    <row r="218" spans="1:6" ht="12.75" customHeight="1" x14ac:dyDescent="0.2">
      <c r="A218" s="83" t="s">
        <v>149</v>
      </c>
      <c r="B218" s="83">
        <v>18</v>
      </c>
      <c r="C218" s="84">
        <v>557.70516912999994</v>
      </c>
      <c r="D218" s="84">
        <v>526.46721081999999</v>
      </c>
      <c r="E218" s="84">
        <v>108.70417999</v>
      </c>
      <c r="F218" s="84">
        <v>108.70417999</v>
      </c>
    </row>
    <row r="219" spans="1:6" ht="12.75" customHeight="1" x14ac:dyDescent="0.2">
      <c r="A219" s="83" t="s">
        <v>149</v>
      </c>
      <c r="B219" s="83">
        <v>19</v>
      </c>
      <c r="C219" s="84">
        <v>562.89883431999999</v>
      </c>
      <c r="D219" s="84">
        <v>532.82192257999998</v>
      </c>
      <c r="E219" s="84">
        <v>110.01629158999999</v>
      </c>
      <c r="F219" s="84">
        <v>110.01629158999999</v>
      </c>
    </row>
    <row r="220" spans="1:6" ht="12.75" customHeight="1" x14ac:dyDescent="0.2">
      <c r="A220" s="83" t="s">
        <v>149</v>
      </c>
      <c r="B220" s="83">
        <v>20</v>
      </c>
      <c r="C220" s="84">
        <v>574.59275114000002</v>
      </c>
      <c r="D220" s="84">
        <v>543.99442776000001</v>
      </c>
      <c r="E220" s="84">
        <v>112.32317412</v>
      </c>
      <c r="F220" s="84">
        <v>112.32317412</v>
      </c>
    </row>
    <row r="221" spans="1:6" ht="12.75" customHeight="1" x14ac:dyDescent="0.2">
      <c r="A221" s="83" t="s">
        <v>149</v>
      </c>
      <c r="B221" s="83">
        <v>21</v>
      </c>
      <c r="C221" s="84">
        <v>607.57801291999999</v>
      </c>
      <c r="D221" s="84">
        <v>565.56072578999999</v>
      </c>
      <c r="E221" s="84">
        <v>116.77615181</v>
      </c>
      <c r="F221" s="84">
        <v>116.77615181</v>
      </c>
    </row>
    <row r="222" spans="1:6" ht="12.75" customHeight="1" x14ac:dyDescent="0.2">
      <c r="A222" s="83" t="s">
        <v>149</v>
      </c>
      <c r="B222" s="83">
        <v>22</v>
      </c>
      <c r="C222" s="84">
        <v>592.16460690999997</v>
      </c>
      <c r="D222" s="84">
        <v>559.08145108999997</v>
      </c>
      <c r="E222" s="84">
        <v>115.43832064</v>
      </c>
      <c r="F222" s="84">
        <v>115.43832064</v>
      </c>
    </row>
    <row r="223" spans="1:6" ht="12.75" customHeight="1" x14ac:dyDescent="0.2">
      <c r="A223" s="83" t="s">
        <v>149</v>
      </c>
      <c r="B223" s="83">
        <v>23</v>
      </c>
      <c r="C223" s="84">
        <v>548.87553787000002</v>
      </c>
      <c r="D223" s="84">
        <v>517.97930884000004</v>
      </c>
      <c r="E223" s="84">
        <v>106.95161040000001</v>
      </c>
      <c r="F223" s="84">
        <v>106.95161040000001</v>
      </c>
    </row>
    <row r="224" spans="1:6" ht="12.75" customHeight="1" x14ac:dyDescent="0.2">
      <c r="A224" s="83" t="s">
        <v>149</v>
      </c>
      <c r="B224" s="83">
        <v>24</v>
      </c>
      <c r="C224" s="84">
        <v>569.08945197000003</v>
      </c>
      <c r="D224" s="84">
        <v>540.50913187000003</v>
      </c>
      <c r="E224" s="84">
        <v>111.60353532000001</v>
      </c>
      <c r="F224" s="84">
        <v>111.60353532000001</v>
      </c>
    </row>
    <row r="225" spans="1:6" ht="12.75" customHeight="1" x14ac:dyDescent="0.2">
      <c r="A225" s="83" t="s">
        <v>150</v>
      </c>
      <c r="B225" s="83">
        <v>1</v>
      </c>
      <c r="C225" s="84">
        <v>631.26180005000003</v>
      </c>
      <c r="D225" s="84">
        <v>603.31747640000003</v>
      </c>
      <c r="E225" s="84">
        <v>124.57211047</v>
      </c>
      <c r="F225" s="84">
        <v>124.57211047</v>
      </c>
    </row>
    <row r="226" spans="1:6" ht="12.75" customHeight="1" x14ac:dyDescent="0.2">
      <c r="A226" s="83" t="s">
        <v>150</v>
      </c>
      <c r="B226" s="83">
        <v>2</v>
      </c>
      <c r="C226" s="84">
        <v>726.81713180999998</v>
      </c>
      <c r="D226" s="84">
        <v>688.20000335999998</v>
      </c>
      <c r="E226" s="84">
        <v>142.09853054000001</v>
      </c>
      <c r="F226" s="84">
        <v>142.09853054000001</v>
      </c>
    </row>
    <row r="227" spans="1:6" ht="12.75" customHeight="1" x14ac:dyDescent="0.2">
      <c r="A227" s="83" t="s">
        <v>150</v>
      </c>
      <c r="B227" s="83">
        <v>3</v>
      </c>
      <c r="C227" s="84">
        <v>753.23156316999996</v>
      </c>
      <c r="D227" s="84">
        <v>706.20662924999999</v>
      </c>
      <c r="E227" s="84">
        <v>145.81651232999999</v>
      </c>
      <c r="F227" s="84">
        <v>145.81651232999999</v>
      </c>
    </row>
    <row r="228" spans="1:6" ht="12.75" customHeight="1" x14ac:dyDescent="0.2">
      <c r="A228" s="83" t="s">
        <v>150</v>
      </c>
      <c r="B228" s="83">
        <v>4</v>
      </c>
      <c r="C228" s="84">
        <v>776.67462132000003</v>
      </c>
      <c r="D228" s="84">
        <v>726.95558920999997</v>
      </c>
      <c r="E228" s="84">
        <v>150.10072725000001</v>
      </c>
      <c r="F228" s="84">
        <v>150.10072725000001</v>
      </c>
    </row>
    <row r="229" spans="1:6" ht="12.75" customHeight="1" x14ac:dyDescent="0.2">
      <c r="A229" s="83" t="s">
        <v>150</v>
      </c>
      <c r="B229" s="83">
        <v>5</v>
      </c>
      <c r="C229" s="84">
        <v>777.06574248000004</v>
      </c>
      <c r="D229" s="84">
        <v>729.27448165999999</v>
      </c>
      <c r="E229" s="84">
        <v>150.57952877</v>
      </c>
      <c r="F229" s="84">
        <v>150.57952877</v>
      </c>
    </row>
    <row r="230" spans="1:6" ht="12.75" customHeight="1" x14ac:dyDescent="0.2">
      <c r="A230" s="83" t="s">
        <v>150</v>
      </c>
      <c r="B230" s="83">
        <v>6</v>
      </c>
      <c r="C230" s="84">
        <v>766.76591800000006</v>
      </c>
      <c r="D230" s="84">
        <v>722.24470421000001</v>
      </c>
      <c r="E230" s="84">
        <v>149.12803059999999</v>
      </c>
      <c r="F230" s="84">
        <v>149.12803059999999</v>
      </c>
    </row>
    <row r="231" spans="1:6" ht="12.75" customHeight="1" x14ac:dyDescent="0.2">
      <c r="A231" s="83" t="s">
        <v>150</v>
      </c>
      <c r="B231" s="83">
        <v>7</v>
      </c>
      <c r="C231" s="84">
        <v>706.53071197999998</v>
      </c>
      <c r="D231" s="84">
        <v>661.45221416000004</v>
      </c>
      <c r="E231" s="84">
        <v>136.57568613000001</v>
      </c>
      <c r="F231" s="84">
        <v>136.57568613000001</v>
      </c>
    </row>
    <row r="232" spans="1:6" ht="12.75" customHeight="1" x14ac:dyDescent="0.2">
      <c r="A232" s="83" t="s">
        <v>150</v>
      </c>
      <c r="B232" s="83">
        <v>8</v>
      </c>
      <c r="C232" s="84">
        <v>660.45923973000004</v>
      </c>
      <c r="D232" s="84">
        <v>609.62047988999996</v>
      </c>
      <c r="E232" s="84">
        <v>125.87354542</v>
      </c>
      <c r="F232" s="84">
        <v>125.87354542</v>
      </c>
    </row>
    <row r="233" spans="1:6" ht="12.75" customHeight="1" x14ac:dyDescent="0.2">
      <c r="A233" s="83" t="s">
        <v>150</v>
      </c>
      <c r="B233" s="83">
        <v>9</v>
      </c>
      <c r="C233" s="84">
        <v>600.52957843000002</v>
      </c>
      <c r="D233" s="84">
        <v>561.48778910999999</v>
      </c>
      <c r="E233" s="84">
        <v>115.93517780000001</v>
      </c>
      <c r="F233" s="84">
        <v>115.93517780000001</v>
      </c>
    </row>
    <row r="234" spans="1:6" ht="12.75" customHeight="1" x14ac:dyDescent="0.2">
      <c r="A234" s="83" t="s">
        <v>150</v>
      </c>
      <c r="B234" s="83">
        <v>10</v>
      </c>
      <c r="C234" s="84">
        <v>569.82716030999995</v>
      </c>
      <c r="D234" s="84">
        <v>539.91349277999996</v>
      </c>
      <c r="E234" s="84">
        <v>111.48054863</v>
      </c>
      <c r="F234" s="84">
        <v>111.48054863</v>
      </c>
    </row>
    <row r="235" spans="1:6" ht="12.75" customHeight="1" x14ac:dyDescent="0.2">
      <c r="A235" s="83" t="s">
        <v>150</v>
      </c>
      <c r="B235" s="83">
        <v>11</v>
      </c>
      <c r="C235" s="84">
        <v>563.39019646999998</v>
      </c>
      <c r="D235" s="84">
        <v>537.37079997000001</v>
      </c>
      <c r="E235" s="84">
        <v>110.95553714</v>
      </c>
      <c r="F235" s="84">
        <v>110.95553714</v>
      </c>
    </row>
    <row r="236" spans="1:6" ht="12.75" customHeight="1" x14ac:dyDescent="0.2">
      <c r="A236" s="83" t="s">
        <v>150</v>
      </c>
      <c r="B236" s="83">
        <v>12</v>
      </c>
      <c r="C236" s="84">
        <v>564.59697337</v>
      </c>
      <c r="D236" s="84">
        <v>532.48887188000003</v>
      </c>
      <c r="E236" s="84">
        <v>109.94752376</v>
      </c>
      <c r="F236" s="84">
        <v>109.94752376</v>
      </c>
    </row>
    <row r="237" spans="1:6" ht="12.75" customHeight="1" x14ac:dyDescent="0.2">
      <c r="A237" s="83" t="s">
        <v>150</v>
      </c>
      <c r="B237" s="83">
        <v>13</v>
      </c>
      <c r="C237" s="84">
        <v>573.93282824000005</v>
      </c>
      <c r="D237" s="84">
        <v>537.24815727999999</v>
      </c>
      <c r="E237" s="84">
        <v>110.93021406</v>
      </c>
      <c r="F237" s="84">
        <v>110.93021406</v>
      </c>
    </row>
    <row r="238" spans="1:6" ht="12.75" customHeight="1" x14ac:dyDescent="0.2">
      <c r="A238" s="83" t="s">
        <v>150</v>
      </c>
      <c r="B238" s="83">
        <v>14</v>
      </c>
      <c r="C238" s="84">
        <v>571.73412414999996</v>
      </c>
      <c r="D238" s="84">
        <v>540.75049331000002</v>
      </c>
      <c r="E238" s="84">
        <v>111.65337128</v>
      </c>
      <c r="F238" s="84">
        <v>111.65337128</v>
      </c>
    </row>
    <row r="239" spans="1:6" ht="12.75" customHeight="1" x14ac:dyDescent="0.2">
      <c r="A239" s="83" t="s">
        <v>150</v>
      </c>
      <c r="B239" s="83">
        <v>15</v>
      </c>
      <c r="C239" s="84">
        <v>574.80516569999998</v>
      </c>
      <c r="D239" s="84">
        <v>545.13591300999997</v>
      </c>
      <c r="E239" s="84">
        <v>112.55886633</v>
      </c>
      <c r="F239" s="84">
        <v>112.55886633</v>
      </c>
    </row>
    <row r="240" spans="1:6" ht="12.75" customHeight="1" x14ac:dyDescent="0.2">
      <c r="A240" s="83" t="s">
        <v>150</v>
      </c>
      <c r="B240" s="83">
        <v>16</v>
      </c>
      <c r="C240" s="84">
        <v>583.32571254000004</v>
      </c>
      <c r="D240" s="84">
        <v>551.37426850999998</v>
      </c>
      <c r="E240" s="84">
        <v>113.84695284999999</v>
      </c>
      <c r="F240" s="84">
        <v>113.84695284999999</v>
      </c>
    </row>
    <row r="241" spans="1:6" ht="12.75" customHeight="1" x14ac:dyDescent="0.2">
      <c r="A241" s="83" t="s">
        <v>150</v>
      </c>
      <c r="B241" s="83">
        <v>17</v>
      </c>
      <c r="C241" s="84">
        <v>586.56232197999998</v>
      </c>
      <c r="D241" s="84">
        <v>546.91102118000003</v>
      </c>
      <c r="E241" s="84">
        <v>112.92538807</v>
      </c>
      <c r="F241" s="84">
        <v>112.92538807</v>
      </c>
    </row>
    <row r="242" spans="1:6" ht="12.75" customHeight="1" x14ac:dyDescent="0.2">
      <c r="A242" s="83" t="s">
        <v>150</v>
      </c>
      <c r="B242" s="83">
        <v>18</v>
      </c>
      <c r="C242" s="84">
        <v>609.81458978000001</v>
      </c>
      <c r="D242" s="84">
        <v>546.70555264999996</v>
      </c>
      <c r="E242" s="84">
        <v>112.88296323</v>
      </c>
      <c r="F242" s="84">
        <v>112.88296323</v>
      </c>
    </row>
    <row r="243" spans="1:6" ht="12.75" customHeight="1" x14ac:dyDescent="0.2">
      <c r="A243" s="83" t="s">
        <v>150</v>
      </c>
      <c r="B243" s="83">
        <v>19</v>
      </c>
      <c r="C243" s="84">
        <v>604.12505304000001</v>
      </c>
      <c r="D243" s="84">
        <v>535.57326826999997</v>
      </c>
      <c r="E243" s="84">
        <v>110.58438542</v>
      </c>
      <c r="F243" s="84">
        <v>110.58438542</v>
      </c>
    </row>
    <row r="244" spans="1:6" ht="12.75" customHeight="1" x14ac:dyDescent="0.2">
      <c r="A244" s="83" t="s">
        <v>150</v>
      </c>
      <c r="B244" s="83">
        <v>20</v>
      </c>
      <c r="C244" s="84">
        <v>586.43734043999996</v>
      </c>
      <c r="D244" s="84">
        <v>540.76289832999998</v>
      </c>
      <c r="E244" s="84">
        <v>111.65593265</v>
      </c>
      <c r="F244" s="84">
        <v>111.65593265</v>
      </c>
    </row>
    <row r="245" spans="1:6" ht="12.75" customHeight="1" x14ac:dyDescent="0.2">
      <c r="A245" s="83" t="s">
        <v>150</v>
      </c>
      <c r="B245" s="83">
        <v>21</v>
      </c>
      <c r="C245" s="84">
        <v>606.92349744000001</v>
      </c>
      <c r="D245" s="84">
        <v>558.79325332999997</v>
      </c>
      <c r="E245" s="84">
        <v>115.37881399</v>
      </c>
      <c r="F245" s="84">
        <v>115.37881399</v>
      </c>
    </row>
    <row r="246" spans="1:6" ht="12.75" customHeight="1" x14ac:dyDescent="0.2">
      <c r="A246" s="83" t="s">
        <v>150</v>
      </c>
      <c r="B246" s="83">
        <v>22</v>
      </c>
      <c r="C246" s="84">
        <v>590.19980002</v>
      </c>
      <c r="D246" s="84">
        <v>550.92409946999999</v>
      </c>
      <c r="E246" s="84">
        <v>113.75400260000001</v>
      </c>
      <c r="F246" s="84">
        <v>113.75400260000001</v>
      </c>
    </row>
    <row r="247" spans="1:6" ht="12.75" customHeight="1" x14ac:dyDescent="0.2">
      <c r="A247" s="83" t="s">
        <v>150</v>
      </c>
      <c r="B247" s="83">
        <v>23</v>
      </c>
      <c r="C247" s="84">
        <v>580.96332415999996</v>
      </c>
      <c r="D247" s="84">
        <v>540.33685317000004</v>
      </c>
      <c r="E247" s="84">
        <v>111.56796347</v>
      </c>
      <c r="F247" s="84">
        <v>111.56796347</v>
      </c>
    </row>
    <row r="248" spans="1:6" ht="12.75" customHeight="1" x14ac:dyDescent="0.2">
      <c r="A248" s="83" t="s">
        <v>150</v>
      </c>
      <c r="B248" s="83">
        <v>24</v>
      </c>
      <c r="C248" s="84">
        <v>618.82018985000002</v>
      </c>
      <c r="D248" s="84">
        <v>576.42067080000004</v>
      </c>
      <c r="E248" s="84">
        <v>119.01849738</v>
      </c>
      <c r="F248" s="84">
        <v>119.01849738</v>
      </c>
    </row>
    <row r="249" spans="1:6" ht="12.75" customHeight="1" x14ac:dyDescent="0.2">
      <c r="A249" s="83" t="s">
        <v>151</v>
      </c>
      <c r="B249" s="83">
        <v>1</v>
      </c>
      <c r="C249" s="84">
        <v>659.28423083999996</v>
      </c>
      <c r="D249" s="84">
        <v>621.20001468999999</v>
      </c>
      <c r="E249" s="84">
        <v>128.26447084</v>
      </c>
      <c r="F249" s="84">
        <v>128.26447084</v>
      </c>
    </row>
    <row r="250" spans="1:6" ht="12.75" customHeight="1" x14ac:dyDescent="0.2">
      <c r="A250" s="83" t="s">
        <v>151</v>
      </c>
      <c r="B250" s="83">
        <v>2</v>
      </c>
      <c r="C250" s="84">
        <v>688.35182138000005</v>
      </c>
      <c r="D250" s="84">
        <v>642.89936197999998</v>
      </c>
      <c r="E250" s="84">
        <v>132.74492033999999</v>
      </c>
      <c r="F250" s="84">
        <v>132.74492033999999</v>
      </c>
    </row>
    <row r="251" spans="1:6" ht="12.75" customHeight="1" x14ac:dyDescent="0.2">
      <c r="A251" s="83" t="s">
        <v>151</v>
      </c>
      <c r="B251" s="83">
        <v>3</v>
      </c>
      <c r="C251" s="84">
        <v>698.80101115000002</v>
      </c>
      <c r="D251" s="84">
        <v>658.27364139999997</v>
      </c>
      <c r="E251" s="84">
        <v>135.91937908</v>
      </c>
      <c r="F251" s="84">
        <v>135.91937908</v>
      </c>
    </row>
    <row r="252" spans="1:6" ht="12.75" customHeight="1" x14ac:dyDescent="0.2">
      <c r="A252" s="83" t="s">
        <v>151</v>
      </c>
      <c r="B252" s="83">
        <v>4</v>
      </c>
      <c r="C252" s="84">
        <v>702.89870972999995</v>
      </c>
      <c r="D252" s="84">
        <v>661.38039821999996</v>
      </c>
      <c r="E252" s="84">
        <v>136.56085768</v>
      </c>
      <c r="F252" s="84">
        <v>136.56085768</v>
      </c>
    </row>
    <row r="253" spans="1:6" ht="12.75" customHeight="1" x14ac:dyDescent="0.2">
      <c r="A253" s="83" t="s">
        <v>151</v>
      </c>
      <c r="B253" s="83">
        <v>5</v>
      </c>
      <c r="C253" s="84">
        <v>685.30492878999996</v>
      </c>
      <c r="D253" s="84">
        <v>651.33157629000004</v>
      </c>
      <c r="E253" s="84">
        <v>134.48599161999999</v>
      </c>
      <c r="F253" s="84">
        <v>134.48599161999999</v>
      </c>
    </row>
    <row r="254" spans="1:6" ht="12.75" customHeight="1" x14ac:dyDescent="0.2">
      <c r="A254" s="83" t="s">
        <v>151</v>
      </c>
      <c r="B254" s="83">
        <v>6</v>
      </c>
      <c r="C254" s="84">
        <v>678.41488602000004</v>
      </c>
      <c r="D254" s="84">
        <v>648.02714716000003</v>
      </c>
      <c r="E254" s="84">
        <v>133.80369793</v>
      </c>
      <c r="F254" s="84">
        <v>133.80369793</v>
      </c>
    </row>
    <row r="255" spans="1:6" ht="12.75" customHeight="1" x14ac:dyDescent="0.2">
      <c r="A255" s="83" t="s">
        <v>151</v>
      </c>
      <c r="B255" s="83">
        <v>7</v>
      </c>
      <c r="C255" s="84">
        <v>657.96082233000004</v>
      </c>
      <c r="D255" s="84">
        <v>625.36883438999996</v>
      </c>
      <c r="E255" s="84">
        <v>129.12524263</v>
      </c>
      <c r="F255" s="84">
        <v>129.12524263</v>
      </c>
    </row>
    <row r="256" spans="1:6" ht="12.75" customHeight="1" x14ac:dyDescent="0.2">
      <c r="A256" s="83" t="s">
        <v>151</v>
      </c>
      <c r="B256" s="83">
        <v>8</v>
      </c>
      <c r="C256" s="84">
        <v>646.24043222</v>
      </c>
      <c r="D256" s="84">
        <v>615.38778600000001</v>
      </c>
      <c r="E256" s="84">
        <v>127.06437035</v>
      </c>
      <c r="F256" s="84">
        <v>127.06437035</v>
      </c>
    </row>
    <row r="257" spans="1:6" ht="12.75" customHeight="1" x14ac:dyDescent="0.2">
      <c r="A257" s="83" t="s">
        <v>151</v>
      </c>
      <c r="B257" s="83">
        <v>9</v>
      </c>
      <c r="C257" s="84">
        <v>667.66450557999997</v>
      </c>
      <c r="D257" s="84">
        <v>638.07194989000004</v>
      </c>
      <c r="E257" s="84">
        <v>131.74816335</v>
      </c>
      <c r="F257" s="84">
        <v>131.74816335</v>
      </c>
    </row>
    <row r="258" spans="1:6" ht="12.75" customHeight="1" x14ac:dyDescent="0.2">
      <c r="A258" s="83" t="s">
        <v>151</v>
      </c>
      <c r="B258" s="83">
        <v>10</v>
      </c>
      <c r="C258" s="84">
        <v>670.17174179000006</v>
      </c>
      <c r="D258" s="84">
        <v>638.98310919999994</v>
      </c>
      <c r="E258" s="84">
        <v>131.93629819</v>
      </c>
      <c r="F258" s="84">
        <v>131.93629819</v>
      </c>
    </row>
    <row r="259" spans="1:6" ht="12.75" customHeight="1" x14ac:dyDescent="0.2">
      <c r="A259" s="83" t="s">
        <v>151</v>
      </c>
      <c r="B259" s="83">
        <v>11</v>
      </c>
      <c r="C259" s="84">
        <v>687.08646491000002</v>
      </c>
      <c r="D259" s="84">
        <v>650.27839925000001</v>
      </c>
      <c r="E259" s="84">
        <v>134.26853317000001</v>
      </c>
      <c r="F259" s="84">
        <v>134.26853317000001</v>
      </c>
    </row>
    <row r="260" spans="1:6" ht="12.75" customHeight="1" x14ac:dyDescent="0.2">
      <c r="A260" s="83" t="s">
        <v>151</v>
      </c>
      <c r="B260" s="83">
        <v>12</v>
      </c>
      <c r="C260" s="84">
        <v>687.33987517000003</v>
      </c>
      <c r="D260" s="84">
        <v>643.21451903000002</v>
      </c>
      <c r="E260" s="84">
        <v>132.80999351</v>
      </c>
      <c r="F260" s="84">
        <v>132.80999351</v>
      </c>
    </row>
    <row r="261" spans="1:6" ht="12.75" customHeight="1" x14ac:dyDescent="0.2">
      <c r="A261" s="83" t="s">
        <v>151</v>
      </c>
      <c r="B261" s="83">
        <v>13</v>
      </c>
      <c r="C261" s="84">
        <v>679.91787082999997</v>
      </c>
      <c r="D261" s="84">
        <v>638.54238023000005</v>
      </c>
      <c r="E261" s="84">
        <v>131.84529712</v>
      </c>
      <c r="F261" s="84">
        <v>131.84529712</v>
      </c>
    </row>
    <row r="262" spans="1:6" ht="12.75" customHeight="1" x14ac:dyDescent="0.2">
      <c r="A262" s="83" t="s">
        <v>151</v>
      </c>
      <c r="B262" s="83">
        <v>14</v>
      </c>
      <c r="C262" s="84">
        <v>680.86605169999996</v>
      </c>
      <c r="D262" s="84">
        <v>638.27610221999998</v>
      </c>
      <c r="E262" s="84">
        <v>131.79031642000001</v>
      </c>
      <c r="F262" s="84">
        <v>131.79031642000001</v>
      </c>
    </row>
    <row r="263" spans="1:6" ht="12.75" customHeight="1" x14ac:dyDescent="0.2">
      <c r="A263" s="83" t="s">
        <v>151</v>
      </c>
      <c r="B263" s="83">
        <v>15</v>
      </c>
      <c r="C263" s="84">
        <v>681.12465754000004</v>
      </c>
      <c r="D263" s="84">
        <v>639.22832468000001</v>
      </c>
      <c r="E263" s="84">
        <v>131.98692993</v>
      </c>
      <c r="F263" s="84">
        <v>131.98692993</v>
      </c>
    </row>
    <row r="264" spans="1:6" ht="12.75" customHeight="1" x14ac:dyDescent="0.2">
      <c r="A264" s="83" t="s">
        <v>151</v>
      </c>
      <c r="B264" s="83">
        <v>16</v>
      </c>
      <c r="C264" s="84">
        <v>672.81285389000004</v>
      </c>
      <c r="D264" s="84">
        <v>635.18932217999998</v>
      </c>
      <c r="E264" s="84">
        <v>131.15296258999999</v>
      </c>
      <c r="F264" s="84">
        <v>131.15296258999999</v>
      </c>
    </row>
    <row r="265" spans="1:6" ht="12.75" customHeight="1" x14ac:dyDescent="0.2">
      <c r="A265" s="83" t="s">
        <v>151</v>
      </c>
      <c r="B265" s="83">
        <v>17</v>
      </c>
      <c r="C265" s="84">
        <v>662.71940196000003</v>
      </c>
      <c r="D265" s="84">
        <v>630.27388037000003</v>
      </c>
      <c r="E265" s="84">
        <v>130.13802935999999</v>
      </c>
      <c r="F265" s="84">
        <v>130.13802935999999</v>
      </c>
    </row>
    <row r="266" spans="1:6" ht="12.75" customHeight="1" x14ac:dyDescent="0.2">
      <c r="A266" s="83" t="s">
        <v>151</v>
      </c>
      <c r="B266" s="83">
        <v>18</v>
      </c>
      <c r="C266" s="84">
        <v>657.71470036999995</v>
      </c>
      <c r="D266" s="84">
        <v>624.95499984000003</v>
      </c>
      <c r="E266" s="84">
        <v>129.03979468</v>
      </c>
      <c r="F266" s="84">
        <v>129.03979468</v>
      </c>
    </row>
    <row r="267" spans="1:6" ht="12.75" customHeight="1" x14ac:dyDescent="0.2">
      <c r="A267" s="83" t="s">
        <v>151</v>
      </c>
      <c r="B267" s="83">
        <v>19</v>
      </c>
      <c r="C267" s="84">
        <v>669.18067155000006</v>
      </c>
      <c r="D267" s="84">
        <v>634.14859009999998</v>
      </c>
      <c r="E267" s="84">
        <v>130.93807376000001</v>
      </c>
      <c r="F267" s="84">
        <v>130.93807376000001</v>
      </c>
    </row>
    <row r="268" spans="1:6" ht="12.75" customHeight="1" x14ac:dyDescent="0.2">
      <c r="A268" s="83" t="s">
        <v>151</v>
      </c>
      <c r="B268" s="83">
        <v>20</v>
      </c>
      <c r="C268" s="84">
        <v>678.07368412999995</v>
      </c>
      <c r="D268" s="84">
        <v>645.57470118000003</v>
      </c>
      <c r="E268" s="84">
        <v>133.29732046999999</v>
      </c>
      <c r="F268" s="84">
        <v>133.29732046999999</v>
      </c>
    </row>
    <row r="269" spans="1:6" ht="12.75" customHeight="1" x14ac:dyDescent="0.2">
      <c r="A269" s="83" t="s">
        <v>151</v>
      </c>
      <c r="B269" s="83">
        <v>21</v>
      </c>
      <c r="C269" s="84">
        <v>694.30151479999995</v>
      </c>
      <c r="D269" s="84">
        <v>658.72684227000002</v>
      </c>
      <c r="E269" s="84">
        <v>136.01295533000001</v>
      </c>
      <c r="F269" s="84">
        <v>136.01295533000001</v>
      </c>
    </row>
    <row r="270" spans="1:6" ht="12.75" customHeight="1" x14ac:dyDescent="0.2">
      <c r="A270" s="83" t="s">
        <v>151</v>
      </c>
      <c r="B270" s="83">
        <v>22</v>
      </c>
      <c r="C270" s="84">
        <v>675.99032926999996</v>
      </c>
      <c r="D270" s="84">
        <v>641.89996684000005</v>
      </c>
      <c r="E270" s="84">
        <v>132.53856669000001</v>
      </c>
      <c r="F270" s="84">
        <v>132.53856669000001</v>
      </c>
    </row>
    <row r="271" spans="1:6" ht="12.75" customHeight="1" x14ac:dyDescent="0.2">
      <c r="A271" s="83" t="s">
        <v>151</v>
      </c>
      <c r="B271" s="83">
        <v>23</v>
      </c>
      <c r="C271" s="84">
        <v>647.74046346</v>
      </c>
      <c r="D271" s="84">
        <v>613.49741773999995</v>
      </c>
      <c r="E271" s="84">
        <v>126.67404988</v>
      </c>
      <c r="F271" s="84">
        <v>126.67404988</v>
      </c>
    </row>
    <row r="272" spans="1:6" ht="12.75" customHeight="1" x14ac:dyDescent="0.2">
      <c r="A272" s="83" t="s">
        <v>151</v>
      </c>
      <c r="B272" s="83">
        <v>24</v>
      </c>
      <c r="C272" s="84">
        <v>659.77503875000002</v>
      </c>
      <c r="D272" s="84">
        <v>628.32516204000001</v>
      </c>
      <c r="E272" s="84">
        <v>129.73566084000001</v>
      </c>
      <c r="F272" s="84">
        <v>129.73566084000001</v>
      </c>
    </row>
    <row r="273" spans="1:6" ht="12.75" customHeight="1" x14ac:dyDescent="0.2">
      <c r="A273" s="83" t="s">
        <v>152</v>
      </c>
      <c r="B273" s="83">
        <v>1</v>
      </c>
      <c r="C273" s="84">
        <v>752.53125207999994</v>
      </c>
      <c r="D273" s="84">
        <v>716.43560993999995</v>
      </c>
      <c r="E273" s="84">
        <v>147.92857731000001</v>
      </c>
      <c r="F273" s="84">
        <v>147.92857731000001</v>
      </c>
    </row>
    <row r="274" spans="1:6" ht="12.75" customHeight="1" x14ac:dyDescent="0.2">
      <c r="A274" s="83" t="s">
        <v>152</v>
      </c>
      <c r="B274" s="83">
        <v>2</v>
      </c>
      <c r="C274" s="84">
        <v>778.98970484999995</v>
      </c>
      <c r="D274" s="84">
        <v>746.31917046000001</v>
      </c>
      <c r="E274" s="84">
        <v>154.09889118999999</v>
      </c>
      <c r="F274" s="84">
        <v>154.09889118999999</v>
      </c>
    </row>
    <row r="275" spans="1:6" ht="12.75" customHeight="1" x14ac:dyDescent="0.2">
      <c r="A275" s="83" t="s">
        <v>152</v>
      </c>
      <c r="B275" s="83">
        <v>3</v>
      </c>
      <c r="C275" s="84">
        <v>811.26275891</v>
      </c>
      <c r="D275" s="84">
        <v>777.24722675999999</v>
      </c>
      <c r="E275" s="84">
        <v>160.48487104</v>
      </c>
      <c r="F275" s="84">
        <v>160.48487104</v>
      </c>
    </row>
    <row r="276" spans="1:6" ht="12.75" customHeight="1" x14ac:dyDescent="0.2">
      <c r="A276" s="83" t="s">
        <v>152</v>
      </c>
      <c r="B276" s="83">
        <v>4</v>
      </c>
      <c r="C276" s="84">
        <v>823.34860017000005</v>
      </c>
      <c r="D276" s="84">
        <v>786.55960320999998</v>
      </c>
      <c r="E276" s="84">
        <v>162.40767692</v>
      </c>
      <c r="F276" s="84">
        <v>162.40767692</v>
      </c>
    </row>
    <row r="277" spans="1:6" ht="12.75" customHeight="1" x14ac:dyDescent="0.2">
      <c r="A277" s="83" t="s">
        <v>152</v>
      </c>
      <c r="B277" s="83">
        <v>5</v>
      </c>
      <c r="C277" s="84">
        <v>827.59631860000002</v>
      </c>
      <c r="D277" s="84">
        <v>793.80557275000001</v>
      </c>
      <c r="E277" s="84">
        <v>163.90381411000001</v>
      </c>
      <c r="F277" s="84">
        <v>163.90381411000001</v>
      </c>
    </row>
    <row r="278" spans="1:6" ht="12.75" customHeight="1" x14ac:dyDescent="0.2">
      <c r="A278" s="83" t="s">
        <v>152</v>
      </c>
      <c r="B278" s="83">
        <v>6</v>
      </c>
      <c r="C278" s="84">
        <v>805.38099087000001</v>
      </c>
      <c r="D278" s="84">
        <v>771.73901771999999</v>
      </c>
      <c r="E278" s="84">
        <v>159.34754409000001</v>
      </c>
      <c r="F278" s="84">
        <v>159.34754409000001</v>
      </c>
    </row>
    <row r="279" spans="1:6" ht="12.75" customHeight="1" x14ac:dyDescent="0.2">
      <c r="A279" s="83" t="s">
        <v>152</v>
      </c>
      <c r="B279" s="83">
        <v>7</v>
      </c>
      <c r="C279" s="84">
        <v>752.55022162</v>
      </c>
      <c r="D279" s="84">
        <v>720.71183629999996</v>
      </c>
      <c r="E279" s="84">
        <v>148.81152628000001</v>
      </c>
      <c r="F279" s="84">
        <v>148.81152628000001</v>
      </c>
    </row>
    <row r="280" spans="1:6" ht="12.75" customHeight="1" x14ac:dyDescent="0.2">
      <c r="A280" s="83" t="s">
        <v>152</v>
      </c>
      <c r="B280" s="83">
        <v>8</v>
      </c>
      <c r="C280" s="84">
        <v>710.18187657999999</v>
      </c>
      <c r="D280" s="84">
        <v>677.17547036999997</v>
      </c>
      <c r="E280" s="84">
        <v>139.82220108999999</v>
      </c>
      <c r="F280" s="84">
        <v>139.82220108999999</v>
      </c>
    </row>
    <row r="281" spans="1:6" ht="12.75" customHeight="1" x14ac:dyDescent="0.2">
      <c r="A281" s="83" t="s">
        <v>152</v>
      </c>
      <c r="B281" s="83">
        <v>9</v>
      </c>
      <c r="C281" s="84">
        <v>662.68140106999999</v>
      </c>
      <c r="D281" s="84">
        <v>633.29905180000003</v>
      </c>
      <c r="E281" s="84">
        <v>130.76266233000001</v>
      </c>
      <c r="F281" s="84">
        <v>130.76266233000001</v>
      </c>
    </row>
    <row r="282" spans="1:6" ht="12.75" customHeight="1" x14ac:dyDescent="0.2">
      <c r="A282" s="83" t="s">
        <v>152</v>
      </c>
      <c r="B282" s="83">
        <v>10</v>
      </c>
      <c r="C282" s="84">
        <v>663.34490755000002</v>
      </c>
      <c r="D282" s="84">
        <v>626.29798815000004</v>
      </c>
      <c r="E282" s="84">
        <v>129.31709294000001</v>
      </c>
      <c r="F282" s="84">
        <v>129.31709294000001</v>
      </c>
    </row>
    <row r="283" spans="1:6" ht="12.75" customHeight="1" x14ac:dyDescent="0.2">
      <c r="A283" s="83" t="s">
        <v>152</v>
      </c>
      <c r="B283" s="83">
        <v>11</v>
      </c>
      <c r="C283" s="84">
        <v>666.98445065999999</v>
      </c>
      <c r="D283" s="84">
        <v>629.13791475000005</v>
      </c>
      <c r="E283" s="84">
        <v>129.90347682999999</v>
      </c>
      <c r="F283" s="84">
        <v>129.90347682999999</v>
      </c>
    </row>
    <row r="284" spans="1:6" ht="12.75" customHeight="1" x14ac:dyDescent="0.2">
      <c r="A284" s="83" t="s">
        <v>152</v>
      </c>
      <c r="B284" s="83">
        <v>12</v>
      </c>
      <c r="C284" s="84">
        <v>662.09626255000001</v>
      </c>
      <c r="D284" s="84">
        <v>621.46090061999996</v>
      </c>
      <c r="E284" s="84">
        <v>128.31833818000001</v>
      </c>
      <c r="F284" s="84">
        <v>128.31833818000001</v>
      </c>
    </row>
    <row r="285" spans="1:6" ht="12.75" customHeight="1" x14ac:dyDescent="0.2">
      <c r="A285" s="83" t="s">
        <v>152</v>
      </c>
      <c r="B285" s="83">
        <v>13</v>
      </c>
      <c r="C285" s="84">
        <v>670.04467412999998</v>
      </c>
      <c r="D285" s="84">
        <v>628.93719233000002</v>
      </c>
      <c r="E285" s="84">
        <v>129.86203196</v>
      </c>
      <c r="F285" s="84">
        <v>129.86203196</v>
      </c>
    </row>
    <row r="286" spans="1:6" ht="12.75" customHeight="1" x14ac:dyDescent="0.2">
      <c r="A286" s="83" t="s">
        <v>152</v>
      </c>
      <c r="B286" s="83">
        <v>14</v>
      </c>
      <c r="C286" s="84">
        <v>678.57971143999998</v>
      </c>
      <c r="D286" s="84">
        <v>638.41383039000004</v>
      </c>
      <c r="E286" s="84">
        <v>131.81875432999999</v>
      </c>
      <c r="F286" s="84">
        <v>131.81875432999999</v>
      </c>
    </row>
    <row r="287" spans="1:6" ht="12.75" customHeight="1" x14ac:dyDescent="0.2">
      <c r="A287" s="83" t="s">
        <v>152</v>
      </c>
      <c r="B287" s="83">
        <v>15</v>
      </c>
      <c r="C287" s="84">
        <v>677.18508958999996</v>
      </c>
      <c r="D287" s="84">
        <v>643.79542623999998</v>
      </c>
      <c r="E287" s="84">
        <v>132.92993838000001</v>
      </c>
      <c r="F287" s="84">
        <v>132.92993838000001</v>
      </c>
    </row>
    <row r="288" spans="1:6" ht="12.75" customHeight="1" x14ac:dyDescent="0.2">
      <c r="A288" s="83" t="s">
        <v>152</v>
      </c>
      <c r="B288" s="83">
        <v>16</v>
      </c>
      <c r="C288" s="84">
        <v>690.74609769999995</v>
      </c>
      <c r="D288" s="84">
        <v>650.45929615</v>
      </c>
      <c r="E288" s="84">
        <v>134.30588449000001</v>
      </c>
      <c r="F288" s="84">
        <v>134.30588449000001</v>
      </c>
    </row>
    <row r="289" spans="1:6" ht="12.75" customHeight="1" x14ac:dyDescent="0.2">
      <c r="A289" s="83" t="s">
        <v>152</v>
      </c>
      <c r="B289" s="83">
        <v>17</v>
      </c>
      <c r="C289" s="84">
        <v>675.36310822999997</v>
      </c>
      <c r="D289" s="84">
        <v>637.45872238000004</v>
      </c>
      <c r="E289" s="84">
        <v>131.62154502999999</v>
      </c>
      <c r="F289" s="84">
        <v>131.62154502999999</v>
      </c>
    </row>
    <row r="290" spans="1:6" ht="12.75" customHeight="1" x14ac:dyDescent="0.2">
      <c r="A290" s="83" t="s">
        <v>152</v>
      </c>
      <c r="B290" s="83">
        <v>18</v>
      </c>
      <c r="C290" s="84">
        <v>677.88041914999997</v>
      </c>
      <c r="D290" s="84">
        <v>639.42324936</v>
      </c>
      <c r="E290" s="84">
        <v>132.02717769</v>
      </c>
      <c r="F290" s="84">
        <v>132.02717769</v>
      </c>
    </row>
    <row r="291" spans="1:6" ht="12.75" customHeight="1" x14ac:dyDescent="0.2">
      <c r="A291" s="83" t="s">
        <v>152</v>
      </c>
      <c r="B291" s="83">
        <v>19</v>
      </c>
      <c r="C291" s="84">
        <v>671.92141733999995</v>
      </c>
      <c r="D291" s="84">
        <v>636.88381003999996</v>
      </c>
      <c r="E291" s="84">
        <v>131.50283797</v>
      </c>
      <c r="F291" s="84">
        <v>131.50283797</v>
      </c>
    </row>
    <row r="292" spans="1:6" ht="12.75" customHeight="1" x14ac:dyDescent="0.2">
      <c r="A292" s="83" t="s">
        <v>152</v>
      </c>
      <c r="B292" s="83">
        <v>20</v>
      </c>
      <c r="C292" s="84">
        <v>675.24666855999999</v>
      </c>
      <c r="D292" s="84">
        <v>639.92395193000004</v>
      </c>
      <c r="E292" s="84">
        <v>132.13056202000001</v>
      </c>
      <c r="F292" s="84">
        <v>132.13056202000001</v>
      </c>
    </row>
    <row r="293" spans="1:6" ht="12.75" customHeight="1" x14ac:dyDescent="0.2">
      <c r="A293" s="83" t="s">
        <v>152</v>
      </c>
      <c r="B293" s="83">
        <v>21</v>
      </c>
      <c r="C293" s="84">
        <v>688.64964282999995</v>
      </c>
      <c r="D293" s="84">
        <v>650.07680393999999</v>
      </c>
      <c r="E293" s="84">
        <v>134.22690806</v>
      </c>
      <c r="F293" s="84">
        <v>134.22690806</v>
      </c>
    </row>
    <row r="294" spans="1:6" ht="12.75" customHeight="1" x14ac:dyDescent="0.2">
      <c r="A294" s="83" t="s">
        <v>152</v>
      </c>
      <c r="B294" s="83">
        <v>22</v>
      </c>
      <c r="C294" s="84">
        <v>665.76225667000006</v>
      </c>
      <c r="D294" s="84">
        <v>633.62386318999995</v>
      </c>
      <c r="E294" s="84">
        <v>130.82972891</v>
      </c>
      <c r="F294" s="84">
        <v>130.82972891</v>
      </c>
    </row>
    <row r="295" spans="1:6" ht="12.75" customHeight="1" x14ac:dyDescent="0.2">
      <c r="A295" s="83" t="s">
        <v>152</v>
      </c>
      <c r="B295" s="83">
        <v>23</v>
      </c>
      <c r="C295" s="84">
        <v>648.81836096999996</v>
      </c>
      <c r="D295" s="84">
        <v>615.52383035000003</v>
      </c>
      <c r="E295" s="84">
        <v>127.09246059</v>
      </c>
      <c r="F295" s="84">
        <v>127.09246059</v>
      </c>
    </row>
    <row r="296" spans="1:6" ht="12.75" customHeight="1" x14ac:dyDescent="0.2">
      <c r="A296" s="83" t="s">
        <v>152</v>
      </c>
      <c r="B296" s="83">
        <v>24</v>
      </c>
      <c r="C296" s="84">
        <v>664.16257114999996</v>
      </c>
      <c r="D296" s="84">
        <v>628.25342615</v>
      </c>
      <c r="E296" s="84">
        <v>129.72084892000001</v>
      </c>
      <c r="F296" s="84">
        <v>129.72084892000001</v>
      </c>
    </row>
    <row r="297" spans="1:6" ht="12.75" customHeight="1" x14ac:dyDescent="0.2">
      <c r="A297" s="83" t="s">
        <v>153</v>
      </c>
      <c r="B297" s="83">
        <v>1</v>
      </c>
      <c r="C297" s="84">
        <v>734.39351957999997</v>
      </c>
      <c r="D297" s="84">
        <v>689.26937813999996</v>
      </c>
      <c r="E297" s="84">
        <v>142.31933348000001</v>
      </c>
      <c r="F297" s="84">
        <v>142.31933348000001</v>
      </c>
    </row>
    <row r="298" spans="1:6" ht="12.75" customHeight="1" x14ac:dyDescent="0.2">
      <c r="A298" s="83" t="s">
        <v>153</v>
      </c>
      <c r="B298" s="83">
        <v>2</v>
      </c>
      <c r="C298" s="84">
        <v>743.33880793000003</v>
      </c>
      <c r="D298" s="84">
        <v>713.66346895000004</v>
      </c>
      <c r="E298" s="84">
        <v>147.35618969000001</v>
      </c>
      <c r="F298" s="84">
        <v>147.35618969000001</v>
      </c>
    </row>
    <row r="299" spans="1:6" ht="12.75" customHeight="1" x14ac:dyDescent="0.2">
      <c r="A299" s="83" t="s">
        <v>153</v>
      </c>
      <c r="B299" s="83">
        <v>3</v>
      </c>
      <c r="C299" s="84">
        <v>765.02355772999999</v>
      </c>
      <c r="D299" s="84">
        <v>733.00104843999998</v>
      </c>
      <c r="E299" s="84">
        <v>151.34898483000001</v>
      </c>
      <c r="F299" s="84">
        <v>151.34898483000001</v>
      </c>
    </row>
    <row r="300" spans="1:6" ht="12.75" customHeight="1" x14ac:dyDescent="0.2">
      <c r="A300" s="83" t="s">
        <v>153</v>
      </c>
      <c r="B300" s="83">
        <v>4</v>
      </c>
      <c r="C300" s="84">
        <v>775.67266247999999</v>
      </c>
      <c r="D300" s="84">
        <v>745.79018200999997</v>
      </c>
      <c r="E300" s="84">
        <v>153.98966643</v>
      </c>
      <c r="F300" s="84">
        <v>153.98966643</v>
      </c>
    </row>
    <row r="301" spans="1:6" ht="12.75" customHeight="1" x14ac:dyDescent="0.2">
      <c r="A301" s="83" t="s">
        <v>153</v>
      </c>
      <c r="B301" s="83">
        <v>5</v>
      </c>
      <c r="C301" s="84">
        <v>780.91010812000002</v>
      </c>
      <c r="D301" s="84">
        <v>750.03304211</v>
      </c>
      <c r="E301" s="84">
        <v>154.86572598000001</v>
      </c>
      <c r="F301" s="84">
        <v>154.86572598000001</v>
      </c>
    </row>
    <row r="302" spans="1:6" ht="12.75" customHeight="1" x14ac:dyDescent="0.2">
      <c r="A302" s="83" t="s">
        <v>153</v>
      </c>
      <c r="B302" s="83">
        <v>6</v>
      </c>
      <c r="C302" s="84">
        <v>756.26135207000004</v>
      </c>
      <c r="D302" s="84">
        <v>726.97249486999999</v>
      </c>
      <c r="E302" s="84">
        <v>150.10421790000001</v>
      </c>
      <c r="F302" s="84">
        <v>150.10421790000001</v>
      </c>
    </row>
    <row r="303" spans="1:6" ht="12.75" customHeight="1" x14ac:dyDescent="0.2">
      <c r="A303" s="83" t="s">
        <v>153</v>
      </c>
      <c r="B303" s="83">
        <v>7</v>
      </c>
      <c r="C303" s="84">
        <v>706.89670923000006</v>
      </c>
      <c r="D303" s="84">
        <v>680.45152044999998</v>
      </c>
      <c r="E303" s="84">
        <v>140.49863511999999</v>
      </c>
      <c r="F303" s="84">
        <v>140.49863511999999</v>
      </c>
    </row>
    <row r="304" spans="1:6" ht="12.75" customHeight="1" x14ac:dyDescent="0.2">
      <c r="A304" s="83" t="s">
        <v>153</v>
      </c>
      <c r="B304" s="83">
        <v>8</v>
      </c>
      <c r="C304" s="84">
        <v>657.67297059999999</v>
      </c>
      <c r="D304" s="84">
        <v>627.27721885999995</v>
      </c>
      <c r="E304" s="84">
        <v>129.51928307</v>
      </c>
      <c r="F304" s="84">
        <v>129.51928307</v>
      </c>
    </row>
    <row r="305" spans="1:6" ht="12.75" customHeight="1" x14ac:dyDescent="0.2">
      <c r="A305" s="83" t="s">
        <v>153</v>
      </c>
      <c r="B305" s="83">
        <v>9</v>
      </c>
      <c r="C305" s="84">
        <v>617.07575188999999</v>
      </c>
      <c r="D305" s="84">
        <v>590.51225564000003</v>
      </c>
      <c r="E305" s="84">
        <v>121.92810720999999</v>
      </c>
      <c r="F305" s="84">
        <v>121.92810720999999</v>
      </c>
    </row>
    <row r="306" spans="1:6" ht="12.75" customHeight="1" x14ac:dyDescent="0.2">
      <c r="A306" s="83" t="s">
        <v>153</v>
      </c>
      <c r="B306" s="83">
        <v>10</v>
      </c>
      <c r="C306" s="84">
        <v>618.74631423000005</v>
      </c>
      <c r="D306" s="84">
        <v>593.13222610000003</v>
      </c>
      <c r="E306" s="84">
        <v>122.46907487999999</v>
      </c>
      <c r="F306" s="84">
        <v>122.46907487999999</v>
      </c>
    </row>
    <row r="307" spans="1:6" ht="12.75" customHeight="1" x14ac:dyDescent="0.2">
      <c r="A307" s="83" t="s">
        <v>153</v>
      </c>
      <c r="B307" s="83">
        <v>11</v>
      </c>
      <c r="C307" s="84">
        <v>634.91692885999998</v>
      </c>
      <c r="D307" s="84">
        <v>605.74980447999997</v>
      </c>
      <c r="E307" s="84">
        <v>125.07433401999999</v>
      </c>
      <c r="F307" s="84">
        <v>125.07433401999999</v>
      </c>
    </row>
    <row r="308" spans="1:6" ht="12.75" customHeight="1" x14ac:dyDescent="0.2">
      <c r="A308" s="83" t="s">
        <v>153</v>
      </c>
      <c r="B308" s="83">
        <v>12</v>
      </c>
      <c r="C308" s="84">
        <v>626.18827180999995</v>
      </c>
      <c r="D308" s="84">
        <v>598.91294241000003</v>
      </c>
      <c r="E308" s="84">
        <v>123.66266874</v>
      </c>
      <c r="F308" s="84">
        <v>123.66266874</v>
      </c>
    </row>
    <row r="309" spans="1:6" ht="12.75" customHeight="1" x14ac:dyDescent="0.2">
      <c r="A309" s="83" t="s">
        <v>153</v>
      </c>
      <c r="B309" s="83">
        <v>13</v>
      </c>
      <c r="C309" s="84">
        <v>618.65042626000002</v>
      </c>
      <c r="D309" s="84">
        <v>589.52071027</v>
      </c>
      <c r="E309" s="84">
        <v>121.72337437</v>
      </c>
      <c r="F309" s="84">
        <v>121.72337437</v>
      </c>
    </row>
    <row r="310" spans="1:6" ht="12.75" customHeight="1" x14ac:dyDescent="0.2">
      <c r="A310" s="83" t="s">
        <v>153</v>
      </c>
      <c r="B310" s="83">
        <v>14</v>
      </c>
      <c r="C310" s="84">
        <v>620.70853526999997</v>
      </c>
      <c r="D310" s="84">
        <v>591.43306589999997</v>
      </c>
      <c r="E310" s="84">
        <v>122.11823477</v>
      </c>
      <c r="F310" s="84">
        <v>122.11823477</v>
      </c>
    </row>
    <row r="311" spans="1:6" ht="12.75" customHeight="1" x14ac:dyDescent="0.2">
      <c r="A311" s="83" t="s">
        <v>153</v>
      </c>
      <c r="B311" s="83">
        <v>15</v>
      </c>
      <c r="C311" s="84">
        <v>622.18620837000003</v>
      </c>
      <c r="D311" s="84">
        <v>591.35831918999997</v>
      </c>
      <c r="E311" s="84">
        <v>122.10280118</v>
      </c>
      <c r="F311" s="84">
        <v>122.10280118</v>
      </c>
    </row>
    <row r="312" spans="1:6" ht="12.75" customHeight="1" x14ac:dyDescent="0.2">
      <c r="A312" s="83" t="s">
        <v>153</v>
      </c>
      <c r="B312" s="83">
        <v>16</v>
      </c>
      <c r="C312" s="84">
        <v>611.85035909999999</v>
      </c>
      <c r="D312" s="84">
        <v>581.64419706000001</v>
      </c>
      <c r="E312" s="84">
        <v>120.09704343999999</v>
      </c>
      <c r="F312" s="84">
        <v>120.09704343999999</v>
      </c>
    </row>
    <row r="313" spans="1:6" ht="12.75" customHeight="1" x14ac:dyDescent="0.2">
      <c r="A313" s="83" t="s">
        <v>153</v>
      </c>
      <c r="B313" s="83">
        <v>17</v>
      </c>
      <c r="C313" s="84">
        <v>606.54579261000003</v>
      </c>
      <c r="D313" s="84">
        <v>577.34825480999996</v>
      </c>
      <c r="E313" s="84">
        <v>119.21002357</v>
      </c>
      <c r="F313" s="84">
        <v>119.21002357</v>
      </c>
    </row>
    <row r="314" spans="1:6" ht="12.75" customHeight="1" x14ac:dyDescent="0.2">
      <c r="A314" s="83" t="s">
        <v>153</v>
      </c>
      <c r="B314" s="83">
        <v>18</v>
      </c>
      <c r="C314" s="84">
        <v>607.94513835999999</v>
      </c>
      <c r="D314" s="84">
        <v>579.80327074000002</v>
      </c>
      <c r="E314" s="84">
        <v>119.71693166999999</v>
      </c>
      <c r="F314" s="84">
        <v>119.71693166999999</v>
      </c>
    </row>
    <row r="315" spans="1:6" ht="12.75" customHeight="1" x14ac:dyDescent="0.2">
      <c r="A315" s="83" t="s">
        <v>153</v>
      </c>
      <c r="B315" s="83">
        <v>19</v>
      </c>
      <c r="C315" s="84">
        <v>614.61304929000005</v>
      </c>
      <c r="D315" s="84">
        <v>585.59297207999998</v>
      </c>
      <c r="E315" s="84">
        <v>120.91238074</v>
      </c>
      <c r="F315" s="84">
        <v>120.91238074</v>
      </c>
    </row>
    <row r="316" spans="1:6" ht="12.75" customHeight="1" x14ac:dyDescent="0.2">
      <c r="A316" s="83" t="s">
        <v>153</v>
      </c>
      <c r="B316" s="83">
        <v>20</v>
      </c>
      <c r="C316" s="84">
        <v>633.78069831000005</v>
      </c>
      <c r="D316" s="84">
        <v>605.61199477000002</v>
      </c>
      <c r="E316" s="84">
        <v>125.04587927</v>
      </c>
      <c r="F316" s="84">
        <v>125.04587927</v>
      </c>
    </row>
    <row r="317" spans="1:6" ht="12.75" customHeight="1" x14ac:dyDescent="0.2">
      <c r="A317" s="83" t="s">
        <v>153</v>
      </c>
      <c r="B317" s="83">
        <v>21</v>
      </c>
      <c r="C317" s="84">
        <v>654.49473829999999</v>
      </c>
      <c r="D317" s="84">
        <v>628.28706733000001</v>
      </c>
      <c r="E317" s="84">
        <v>129.72779510000001</v>
      </c>
      <c r="F317" s="84">
        <v>129.72779510000001</v>
      </c>
    </row>
    <row r="318" spans="1:6" ht="12.75" customHeight="1" x14ac:dyDescent="0.2">
      <c r="A318" s="83" t="s">
        <v>153</v>
      </c>
      <c r="B318" s="83">
        <v>22</v>
      </c>
      <c r="C318" s="84">
        <v>635.11059208999995</v>
      </c>
      <c r="D318" s="84">
        <v>607.24143401000003</v>
      </c>
      <c r="E318" s="84">
        <v>125.3823235</v>
      </c>
      <c r="F318" s="84">
        <v>125.3823235</v>
      </c>
    </row>
    <row r="319" spans="1:6" ht="12.75" customHeight="1" x14ac:dyDescent="0.2">
      <c r="A319" s="83" t="s">
        <v>153</v>
      </c>
      <c r="B319" s="83">
        <v>23</v>
      </c>
      <c r="C319" s="84">
        <v>622.85869446000004</v>
      </c>
      <c r="D319" s="84">
        <v>593.61455934000003</v>
      </c>
      <c r="E319" s="84">
        <v>122.56866635</v>
      </c>
      <c r="F319" s="84">
        <v>122.56866635</v>
      </c>
    </row>
    <row r="320" spans="1:6" ht="12.75" customHeight="1" x14ac:dyDescent="0.2">
      <c r="A320" s="83" t="s">
        <v>153</v>
      </c>
      <c r="B320" s="83">
        <v>24</v>
      </c>
      <c r="C320" s="84">
        <v>669.48932792999994</v>
      </c>
      <c r="D320" s="84">
        <v>638.03599593000001</v>
      </c>
      <c r="E320" s="84">
        <v>131.74073963000001</v>
      </c>
      <c r="F320" s="84">
        <v>131.74073963000001</v>
      </c>
    </row>
    <row r="321" spans="1:6" ht="12.75" customHeight="1" x14ac:dyDescent="0.2">
      <c r="A321" s="83" t="s">
        <v>154</v>
      </c>
      <c r="B321" s="83">
        <v>1</v>
      </c>
      <c r="C321" s="84">
        <v>679.54253898000002</v>
      </c>
      <c r="D321" s="84">
        <v>644.79319258999999</v>
      </c>
      <c r="E321" s="84">
        <v>133.13595572</v>
      </c>
      <c r="F321" s="84">
        <v>133.13595572</v>
      </c>
    </row>
    <row r="322" spans="1:6" ht="12.75" customHeight="1" x14ac:dyDescent="0.2">
      <c r="A322" s="83" t="s">
        <v>154</v>
      </c>
      <c r="B322" s="83">
        <v>2</v>
      </c>
      <c r="C322" s="84">
        <v>714.73098405999997</v>
      </c>
      <c r="D322" s="84">
        <v>688.10794492000002</v>
      </c>
      <c r="E322" s="84">
        <v>142.07952245000001</v>
      </c>
      <c r="F322" s="84">
        <v>142.07952245000001</v>
      </c>
    </row>
    <row r="323" spans="1:6" ht="12.75" customHeight="1" x14ac:dyDescent="0.2">
      <c r="A323" s="83" t="s">
        <v>154</v>
      </c>
      <c r="B323" s="83">
        <v>3</v>
      </c>
      <c r="C323" s="84">
        <v>731.47804363</v>
      </c>
      <c r="D323" s="84">
        <v>704.97645272</v>
      </c>
      <c r="E323" s="84">
        <v>145.56250728000001</v>
      </c>
      <c r="F323" s="84">
        <v>145.56250728000001</v>
      </c>
    </row>
    <row r="324" spans="1:6" ht="12.75" customHeight="1" x14ac:dyDescent="0.2">
      <c r="A324" s="83" t="s">
        <v>154</v>
      </c>
      <c r="B324" s="83">
        <v>4</v>
      </c>
      <c r="C324" s="84">
        <v>744.68923096000003</v>
      </c>
      <c r="D324" s="84">
        <v>717.53915614000005</v>
      </c>
      <c r="E324" s="84">
        <v>148.15643591</v>
      </c>
      <c r="F324" s="84">
        <v>148.15643591</v>
      </c>
    </row>
    <row r="325" spans="1:6" ht="12.75" customHeight="1" x14ac:dyDescent="0.2">
      <c r="A325" s="83" t="s">
        <v>154</v>
      </c>
      <c r="B325" s="83">
        <v>5</v>
      </c>
      <c r="C325" s="84">
        <v>750.89374153999995</v>
      </c>
      <c r="D325" s="84">
        <v>722.41251305000003</v>
      </c>
      <c r="E325" s="84">
        <v>149.16267952000001</v>
      </c>
      <c r="F325" s="84">
        <v>149.16267952000001</v>
      </c>
    </row>
    <row r="326" spans="1:6" ht="12.75" customHeight="1" x14ac:dyDescent="0.2">
      <c r="A326" s="83" t="s">
        <v>154</v>
      </c>
      <c r="B326" s="83">
        <v>6</v>
      </c>
      <c r="C326" s="84">
        <v>720.20913856000004</v>
      </c>
      <c r="D326" s="84">
        <v>691.04716097000005</v>
      </c>
      <c r="E326" s="84">
        <v>142.68640748000001</v>
      </c>
      <c r="F326" s="84">
        <v>142.68640748000001</v>
      </c>
    </row>
    <row r="327" spans="1:6" ht="12.75" customHeight="1" x14ac:dyDescent="0.2">
      <c r="A327" s="83" t="s">
        <v>154</v>
      </c>
      <c r="B327" s="83">
        <v>7</v>
      </c>
      <c r="C327" s="84">
        <v>678.22382946000005</v>
      </c>
      <c r="D327" s="84">
        <v>649.89558968999995</v>
      </c>
      <c r="E327" s="84">
        <v>134.18949121</v>
      </c>
      <c r="F327" s="84">
        <v>134.18949121</v>
      </c>
    </row>
    <row r="328" spans="1:6" ht="12.75" customHeight="1" x14ac:dyDescent="0.2">
      <c r="A328" s="83" t="s">
        <v>154</v>
      </c>
      <c r="B328" s="83">
        <v>8</v>
      </c>
      <c r="C328" s="84">
        <v>653.88415362000001</v>
      </c>
      <c r="D328" s="84">
        <v>622.78521903000001</v>
      </c>
      <c r="E328" s="84">
        <v>128.59178151</v>
      </c>
      <c r="F328" s="84">
        <v>128.59178151</v>
      </c>
    </row>
    <row r="329" spans="1:6" ht="12.75" customHeight="1" x14ac:dyDescent="0.2">
      <c r="A329" s="83" t="s">
        <v>154</v>
      </c>
      <c r="B329" s="83">
        <v>9</v>
      </c>
      <c r="C329" s="84">
        <v>637.54622145999997</v>
      </c>
      <c r="D329" s="84">
        <v>608.89021333999995</v>
      </c>
      <c r="E329" s="84">
        <v>125.72276105</v>
      </c>
      <c r="F329" s="84">
        <v>125.72276105</v>
      </c>
    </row>
    <row r="330" spans="1:6" ht="12.75" customHeight="1" x14ac:dyDescent="0.2">
      <c r="A330" s="83" t="s">
        <v>154</v>
      </c>
      <c r="B330" s="83">
        <v>10</v>
      </c>
      <c r="C330" s="84">
        <v>612.34426441000005</v>
      </c>
      <c r="D330" s="84">
        <v>584.38619417999996</v>
      </c>
      <c r="E330" s="84">
        <v>120.663207</v>
      </c>
      <c r="F330" s="84">
        <v>120.663207</v>
      </c>
    </row>
    <row r="331" spans="1:6" ht="12.75" customHeight="1" x14ac:dyDescent="0.2">
      <c r="A331" s="83" t="s">
        <v>154</v>
      </c>
      <c r="B331" s="83">
        <v>11</v>
      </c>
      <c r="C331" s="84">
        <v>601.81986004999999</v>
      </c>
      <c r="D331" s="84">
        <v>577.87905875000001</v>
      </c>
      <c r="E331" s="84">
        <v>119.31962319</v>
      </c>
      <c r="F331" s="84">
        <v>119.31962319</v>
      </c>
    </row>
    <row r="332" spans="1:6" ht="12.75" customHeight="1" x14ac:dyDescent="0.2">
      <c r="A332" s="83" t="s">
        <v>154</v>
      </c>
      <c r="B332" s="83">
        <v>12</v>
      </c>
      <c r="C332" s="84">
        <v>606.49532619000001</v>
      </c>
      <c r="D332" s="84">
        <v>578.78340487000003</v>
      </c>
      <c r="E332" s="84">
        <v>119.50635124999999</v>
      </c>
      <c r="F332" s="84">
        <v>119.50635124999999</v>
      </c>
    </row>
    <row r="333" spans="1:6" ht="12.75" customHeight="1" x14ac:dyDescent="0.2">
      <c r="A333" s="83" t="s">
        <v>154</v>
      </c>
      <c r="B333" s="83">
        <v>13</v>
      </c>
      <c r="C333" s="84">
        <v>620.39055017999999</v>
      </c>
      <c r="D333" s="84">
        <v>592.52801565000004</v>
      </c>
      <c r="E333" s="84">
        <v>122.34431839</v>
      </c>
      <c r="F333" s="84">
        <v>122.34431839</v>
      </c>
    </row>
    <row r="334" spans="1:6" ht="12.75" customHeight="1" x14ac:dyDescent="0.2">
      <c r="A334" s="83" t="s">
        <v>154</v>
      </c>
      <c r="B334" s="83">
        <v>14</v>
      </c>
      <c r="C334" s="84">
        <v>626.44943016000002</v>
      </c>
      <c r="D334" s="84">
        <v>598.33841543000005</v>
      </c>
      <c r="E334" s="84">
        <v>123.54404124</v>
      </c>
      <c r="F334" s="84">
        <v>123.54404124</v>
      </c>
    </row>
    <row r="335" spans="1:6" ht="12.75" customHeight="1" x14ac:dyDescent="0.2">
      <c r="A335" s="83" t="s">
        <v>154</v>
      </c>
      <c r="B335" s="83">
        <v>15</v>
      </c>
      <c r="C335" s="84">
        <v>626.91391408000004</v>
      </c>
      <c r="D335" s="84">
        <v>598.15838115999998</v>
      </c>
      <c r="E335" s="84">
        <v>123.50686803000001</v>
      </c>
      <c r="F335" s="84">
        <v>123.50686803000001</v>
      </c>
    </row>
    <row r="336" spans="1:6" ht="12.75" customHeight="1" x14ac:dyDescent="0.2">
      <c r="A336" s="83" t="s">
        <v>154</v>
      </c>
      <c r="B336" s="83">
        <v>16</v>
      </c>
      <c r="C336" s="84">
        <v>630.10525975999997</v>
      </c>
      <c r="D336" s="84">
        <v>601.53709637999998</v>
      </c>
      <c r="E336" s="84">
        <v>124.20450021000001</v>
      </c>
      <c r="F336" s="84">
        <v>124.20450021000001</v>
      </c>
    </row>
    <row r="337" spans="1:6" ht="12.75" customHeight="1" x14ac:dyDescent="0.2">
      <c r="A337" s="83" t="s">
        <v>154</v>
      </c>
      <c r="B337" s="83">
        <v>17</v>
      </c>
      <c r="C337" s="84">
        <v>598.85579541000004</v>
      </c>
      <c r="D337" s="84">
        <v>569.75040836000005</v>
      </c>
      <c r="E337" s="84">
        <v>117.64123134</v>
      </c>
      <c r="F337" s="84">
        <v>117.64123134</v>
      </c>
    </row>
    <row r="338" spans="1:6" ht="12.75" customHeight="1" x14ac:dyDescent="0.2">
      <c r="A338" s="83" t="s">
        <v>154</v>
      </c>
      <c r="B338" s="83">
        <v>18</v>
      </c>
      <c r="C338" s="84">
        <v>612.93608302999996</v>
      </c>
      <c r="D338" s="84">
        <v>587.51512976000004</v>
      </c>
      <c r="E338" s="84">
        <v>121.30926504</v>
      </c>
      <c r="F338" s="84">
        <v>121.30926504</v>
      </c>
    </row>
    <row r="339" spans="1:6" ht="12.75" customHeight="1" x14ac:dyDescent="0.2">
      <c r="A339" s="83" t="s">
        <v>154</v>
      </c>
      <c r="B339" s="83">
        <v>19</v>
      </c>
      <c r="C339" s="84">
        <v>629.88478614999997</v>
      </c>
      <c r="D339" s="84">
        <v>602.70049986000004</v>
      </c>
      <c r="E339" s="84">
        <v>124.44471806</v>
      </c>
      <c r="F339" s="84">
        <v>124.44471806</v>
      </c>
    </row>
    <row r="340" spans="1:6" ht="12.75" customHeight="1" x14ac:dyDescent="0.2">
      <c r="A340" s="83" t="s">
        <v>154</v>
      </c>
      <c r="B340" s="83">
        <v>20</v>
      </c>
      <c r="C340" s="84">
        <v>642.81384183</v>
      </c>
      <c r="D340" s="84">
        <v>614.59794118000002</v>
      </c>
      <c r="E340" s="84">
        <v>126.90128435</v>
      </c>
      <c r="F340" s="84">
        <v>126.90128435</v>
      </c>
    </row>
    <row r="341" spans="1:6" ht="12.75" customHeight="1" x14ac:dyDescent="0.2">
      <c r="A341" s="83" t="s">
        <v>154</v>
      </c>
      <c r="B341" s="83">
        <v>21</v>
      </c>
      <c r="C341" s="84">
        <v>598.40999918</v>
      </c>
      <c r="D341" s="84">
        <v>571.35939192000001</v>
      </c>
      <c r="E341" s="84">
        <v>117.97345190999999</v>
      </c>
      <c r="F341" s="84">
        <v>117.97345190999999</v>
      </c>
    </row>
    <row r="342" spans="1:6" ht="12.75" customHeight="1" x14ac:dyDescent="0.2">
      <c r="A342" s="83" t="s">
        <v>154</v>
      </c>
      <c r="B342" s="83">
        <v>22</v>
      </c>
      <c r="C342" s="84">
        <v>613.1091093</v>
      </c>
      <c r="D342" s="84">
        <v>585.67861857000003</v>
      </c>
      <c r="E342" s="84">
        <v>120.9300649</v>
      </c>
      <c r="F342" s="84">
        <v>120.9300649</v>
      </c>
    </row>
    <row r="343" spans="1:6" ht="12.75" customHeight="1" x14ac:dyDescent="0.2">
      <c r="A343" s="83" t="s">
        <v>154</v>
      </c>
      <c r="B343" s="83">
        <v>23</v>
      </c>
      <c r="C343" s="84">
        <v>586.71566856000004</v>
      </c>
      <c r="D343" s="84">
        <v>558.744775</v>
      </c>
      <c r="E343" s="84">
        <v>115.36880425</v>
      </c>
      <c r="F343" s="84">
        <v>115.36880425</v>
      </c>
    </row>
    <row r="344" spans="1:6" ht="12.75" customHeight="1" x14ac:dyDescent="0.2">
      <c r="A344" s="83" t="s">
        <v>154</v>
      </c>
      <c r="B344" s="83">
        <v>24</v>
      </c>
      <c r="C344" s="84">
        <v>661.19392776999996</v>
      </c>
      <c r="D344" s="84">
        <v>630.65753465</v>
      </c>
      <c r="E344" s="84">
        <v>130.21724573</v>
      </c>
      <c r="F344" s="84">
        <v>130.21724573</v>
      </c>
    </row>
    <row r="345" spans="1:6" ht="12.75" customHeight="1" x14ac:dyDescent="0.2">
      <c r="A345" s="83" t="s">
        <v>155</v>
      </c>
      <c r="B345" s="83">
        <v>1</v>
      </c>
      <c r="C345" s="84">
        <v>749.24025404999998</v>
      </c>
      <c r="D345" s="84">
        <v>720.77018038000006</v>
      </c>
      <c r="E345" s="84">
        <v>148.82357307999999</v>
      </c>
      <c r="F345" s="84">
        <v>148.82357307999999</v>
      </c>
    </row>
    <row r="346" spans="1:6" ht="12.75" customHeight="1" x14ac:dyDescent="0.2">
      <c r="A346" s="83" t="s">
        <v>155</v>
      </c>
      <c r="B346" s="83">
        <v>2</v>
      </c>
      <c r="C346" s="84">
        <v>748.65729150000004</v>
      </c>
      <c r="D346" s="84">
        <v>719.05857543000002</v>
      </c>
      <c r="E346" s="84">
        <v>148.47016339000001</v>
      </c>
      <c r="F346" s="84">
        <v>148.47016339000001</v>
      </c>
    </row>
    <row r="347" spans="1:6" ht="12.75" customHeight="1" x14ac:dyDescent="0.2">
      <c r="A347" s="83" t="s">
        <v>155</v>
      </c>
      <c r="B347" s="83">
        <v>3</v>
      </c>
      <c r="C347" s="84">
        <v>769.09490409</v>
      </c>
      <c r="D347" s="84">
        <v>739.99830839000003</v>
      </c>
      <c r="E347" s="84">
        <v>152.79376884000001</v>
      </c>
      <c r="F347" s="84">
        <v>152.79376884000001</v>
      </c>
    </row>
    <row r="348" spans="1:6" ht="12.75" customHeight="1" x14ac:dyDescent="0.2">
      <c r="A348" s="83" t="s">
        <v>155</v>
      </c>
      <c r="B348" s="83">
        <v>4</v>
      </c>
      <c r="C348" s="84">
        <v>777.79692717</v>
      </c>
      <c r="D348" s="84">
        <v>749.43259229</v>
      </c>
      <c r="E348" s="84">
        <v>154.74174597999999</v>
      </c>
      <c r="F348" s="84">
        <v>154.74174597999999</v>
      </c>
    </row>
    <row r="349" spans="1:6" ht="12.75" customHeight="1" x14ac:dyDescent="0.2">
      <c r="A349" s="83" t="s">
        <v>155</v>
      </c>
      <c r="B349" s="83">
        <v>5</v>
      </c>
      <c r="C349" s="84">
        <v>783.34019855999998</v>
      </c>
      <c r="D349" s="84">
        <v>753.53843615999995</v>
      </c>
      <c r="E349" s="84">
        <v>155.58951461999999</v>
      </c>
      <c r="F349" s="84">
        <v>155.58951461999999</v>
      </c>
    </row>
    <row r="350" spans="1:6" ht="12.75" customHeight="1" x14ac:dyDescent="0.2">
      <c r="A350" s="83" t="s">
        <v>155</v>
      </c>
      <c r="B350" s="83">
        <v>6</v>
      </c>
      <c r="C350" s="84">
        <v>778.36929808000002</v>
      </c>
      <c r="D350" s="84">
        <v>751.98226125999997</v>
      </c>
      <c r="E350" s="84">
        <v>155.26819789999999</v>
      </c>
      <c r="F350" s="84">
        <v>155.26819789999999</v>
      </c>
    </row>
    <row r="351" spans="1:6" ht="12.75" customHeight="1" x14ac:dyDescent="0.2">
      <c r="A351" s="83" t="s">
        <v>155</v>
      </c>
      <c r="B351" s="83">
        <v>7</v>
      </c>
      <c r="C351" s="84">
        <v>759.84271952999995</v>
      </c>
      <c r="D351" s="84">
        <v>729.12051675999999</v>
      </c>
      <c r="E351" s="84">
        <v>150.54773832000001</v>
      </c>
      <c r="F351" s="84">
        <v>150.54773832000001</v>
      </c>
    </row>
    <row r="352" spans="1:6" ht="12.75" customHeight="1" x14ac:dyDescent="0.2">
      <c r="A352" s="83" t="s">
        <v>155</v>
      </c>
      <c r="B352" s="83">
        <v>8</v>
      </c>
      <c r="C352" s="84">
        <v>717.12948291999999</v>
      </c>
      <c r="D352" s="84">
        <v>686.87384169999996</v>
      </c>
      <c r="E352" s="84">
        <v>141.82470662</v>
      </c>
      <c r="F352" s="84">
        <v>141.82470662</v>
      </c>
    </row>
    <row r="353" spans="1:6" ht="12.75" customHeight="1" x14ac:dyDescent="0.2">
      <c r="A353" s="83" t="s">
        <v>155</v>
      </c>
      <c r="B353" s="83">
        <v>9</v>
      </c>
      <c r="C353" s="84">
        <v>658.49966991999997</v>
      </c>
      <c r="D353" s="84">
        <v>625.43464885000003</v>
      </c>
      <c r="E353" s="84">
        <v>129.13883190999999</v>
      </c>
      <c r="F353" s="84">
        <v>129.13883190999999</v>
      </c>
    </row>
    <row r="354" spans="1:6" ht="12.75" customHeight="1" x14ac:dyDescent="0.2">
      <c r="A354" s="83" t="s">
        <v>155</v>
      </c>
      <c r="B354" s="83">
        <v>10</v>
      </c>
      <c r="C354" s="84">
        <v>615.15931759</v>
      </c>
      <c r="D354" s="84">
        <v>586.65910436000001</v>
      </c>
      <c r="E354" s="84">
        <v>121.13251416999999</v>
      </c>
      <c r="F354" s="84">
        <v>121.13251416999999</v>
      </c>
    </row>
    <row r="355" spans="1:6" ht="12.75" customHeight="1" x14ac:dyDescent="0.2">
      <c r="A355" s="83" t="s">
        <v>155</v>
      </c>
      <c r="B355" s="83">
        <v>11</v>
      </c>
      <c r="C355" s="84">
        <v>594.18781489000003</v>
      </c>
      <c r="D355" s="84">
        <v>567.66561731000002</v>
      </c>
      <c r="E355" s="84">
        <v>117.21076673</v>
      </c>
      <c r="F355" s="84">
        <v>117.21076673</v>
      </c>
    </row>
    <row r="356" spans="1:6" ht="12.75" customHeight="1" x14ac:dyDescent="0.2">
      <c r="A356" s="83" t="s">
        <v>155</v>
      </c>
      <c r="B356" s="83">
        <v>12</v>
      </c>
      <c r="C356" s="84">
        <v>586.59950130000004</v>
      </c>
      <c r="D356" s="84">
        <v>560.54341855999996</v>
      </c>
      <c r="E356" s="84">
        <v>115.74018555000001</v>
      </c>
      <c r="F356" s="84">
        <v>115.74018555000001</v>
      </c>
    </row>
    <row r="357" spans="1:6" ht="12.75" customHeight="1" x14ac:dyDescent="0.2">
      <c r="A357" s="83" t="s">
        <v>155</v>
      </c>
      <c r="B357" s="83">
        <v>13</v>
      </c>
      <c r="C357" s="84">
        <v>592.66902066</v>
      </c>
      <c r="D357" s="84">
        <v>566.28016133999995</v>
      </c>
      <c r="E357" s="84">
        <v>116.92469981000001</v>
      </c>
      <c r="F357" s="84">
        <v>116.92469981000001</v>
      </c>
    </row>
    <row r="358" spans="1:6" ht="12.75" customHeight="1" x14ac:dyDescent="0.2">
      <c r="A358" s="83" t="s">
        <v>155</v>
      </c>
      <c r="B358" s="83">
        <v>14</v>
      </c>
      <c r="C358" s="84">
        <v>599.79341022999995</v>
      </c>
      <c r="D358" s="84">
        <v>573.69859221000002</v>
      </c>
      <c r="E358" s="84">
        <v>118.45644657</v>
      </c>
      <c r="F358" s="84">
        <v>118.45644657</v>
      </c>
    </row>
    <row r="359" spans="1:6" ht="12.75" customHeight="1" x14ac:dyDescent="0.2">
      <c r="A359" s="83" t="s">
        <v>155</v>
      </c>
      <c r="B359" s="83">
        <v>15</v>
      </c>
      <c r="C359" s="84">
        <v>618.79418928999996</v>
      </c>
      <c r="D359" s="84">
        <v>591.50145366000004</v>
      </c>
      <c r="E359" s="84">
        <v>122.13235537</v>
      </c>
      <c r="F359" s="84">
        <v>122.13235537</v>
      </c>
    </row>
    <row r="360" spans="1:6" ht="12.75" customHeight="1" x14ac:dyDescent="0.2">
      <c r="A360" s="83" t="s">
        <v>155</v>
      </c>
      <c r="B360" s="83">
        <v>16</v>
      </c>
      <c r="C360" s="84">
        <v>620.22572228000001</v>
      </c>
      <c r="D360" s="84">
        <v>593.24930379</v>
      </c>
      <c r="E360" s="84">
        <v>122.49324891000001</v>
      </c>
      <c r="F360" s="84">
        <v>122.49324891000001</v>
      </c>
    </row>
    <row r="361" spans="1:6" ht="12.75" customHeight="1" x14ac:dyDescent="0.2">
      <c r="A361" s="83" t="s">
        <v>155</v>
      </c>
      <c r="B361" s="83">
        <v>17</v>
      </c>
      <c r="C361" s="84">
        <v>586.05229741999995</v>
      </c>
      <c r="D361" s="84">
        <v>557.60518164999996</v>
      </c>
      <c r="E361" s="84">
        <v>115.13350269</v>
      </c>
      <c r="F361" s="84">
        <v>115.13350269</v>
      </c>
    </row>
    <row r="362" spans="1:6" ht="12.75" customHeight="1" x14ac:dyDescent="0.2">
      <c r="A362" s="83" t="s">
        <v>155</v>
      </c>
      <c r="B362" s="83">
        <v>18</v>
      </c>
      <c r="C362" s="84">
        <v>552.48577533000002</v>
      </c>
      <c r="D362" s="84">
        <v>524.89952490999997</v>
      </c>
      <c r="E362" s="84">
        <v>108.3804865</v>
      </c>
      <c r="F362" s="84">
        <v>108.3804865</v>
      </c>
    </row>
    <row r="363" spans="1:6" ht="12.75" customHeight="1" x14ac:dyDescent="0.2">
      <c r="A363" s="83" t="s">
        <v>155</v>
      </c>
      <c r="B363" s="83">
        <v>19</v>
      </c>
      <c r="C363" s="84">
        <v>555.37060338000003</v>
      </c>
      <c r="D363" s="84">
        <v>527.76064770000005</v>
      </c>
      <c r="E363" s="84">
        <v>108.97124694999999</v>
      </c>
      <c r="F363" s="84">
        <v>108.97124694999999</v>
      </c>
    </row>
    <row r="364" spans="1:6" ht="12.75" customHeight="1" x14ac:dyDescent="0.2">
      <c r="A364" s="83" t="s">
        <v>155</v>
      </c>
      <c r="B364" s="83">
        <v>20</v>
      </c>
      <c r="C364" s="84">
        <v>558.42046770000002</v>
      </c>
      <c r="D364" s="84">
        <v>531.28736903000004</v>
      </c>
      <c r="E364" s="84">
        <v>109.69943920999999</v>
      </c>
      <c r="F364" s="84">
        <v>109.69943920999999</v>
      </c>
    </row>
    <row r="365" spans="1:6" ht="12.75" customHeight="1" x14ac:dyDescent="0.2">
      <c r="A365" s="83" t="s">
        <v>155</v>
      </c>
      <c r="B365" s="83">
        <v>21</v>
      </c>
      <c r="C365" s="84">
        <v>576.60403134000001</v>
      </c>
      <c r="D365" s="84">
        <v>549.43212925</v>
      </c>
      <c r="E365" s="84">
        <v>113.44594278</v>
      </c>
      <c r="F365" s="84">
        <v>113.44594278</v>
      </c>
    </row>
    <row r="366" spans="1:6" ht="12.75" customHeight="1" x14ac:dyDescent="0.2">
      <c r="A366" s="83" t="s">
        <v>155</v>
      </c>
      <c r="B366" s="83">
        <v>22</v>
      </c>
      <c r="C366" s="84">
        <v>568.70491856000001</v>
      </c>
      <c r="D366" s="84">
        <v>541.88683805000005</v>
      </c>
      <c r="E366" s="84">
        <v>111.88800208000001</v>
      </c>
      <c r="F366" s="84">
        <v>111.88800208000001</v>
      </c>
    </row>
    <row r="367" spans="1:6" ht="12.75" customHeight="1" x14ac:dyDescent="0.2">
      <c r="A367" s="83" t="s">
        <v>155</v>
      </c>
      <c r="B367" s="83">
        <v>23</v>
      </c>
      <c r="C367" s="84">
        <v>538.62537752000003</v>
      </c>
      <c r="D367" s="84">
        <v>510.93230354999997</v>
      </c>
      <c r="E367" s="84">
        <v>105.49655505</v>
      </c>
      <c r="F367" s="84">
        <v>105.49655505</v>
      </c>
    </row>
    <row r="368" spans="1:6" ht="12.75" customHeight="1" x14ac:dyDescent="0.2">
      <c r="A368" s="83" t="s">
        <v>155</v>
      </c>
      <c r="B368" s="83">
        <v>24</v>
      </c>
      <c r="C368" s="84">
        <v>561.92150286000003</v>
      </c>
      <c r="D368" s="84">
        <v>537.54611126999998</v>
      </c>
      <c r="E368" s="84">
        <v>110.99173516</v>
      </c>
      <c r="F368" s="84">
        <v>110.99173516</v>
      </c>
    </row>
    <row r="369" spans="1:6" ht="12.75" customHeight="1" x14ac:dyDescent="0.2">
      <c r="A369" s="83" t="s">
        <v>156</v>
      </c>
      <c r="B369" s="83">
        <v>1</v>
      </c>
      <c r="C369" s="84">
        <v>643.35891503000005</v>
      </c>
      <c r="D369" s="84">
        <v>616.27106746000004</v>
      </c>
      <c r="E369" s="84">
        <v>127.24674902</v>
      </c>
      <c r="F369" s="84">
        <v>127.24674902</v>
      </c>
    </row>
    <row r="370" spans="1:6" ht="12.75" customHeight="1" x14ac:dyDescent="0.2">
      <c r="A370" s="83" t="s">
        <v>156</v>
      </c>
      <c r="B370" s="83">
        <v>2</v>
      </c>
      <c r="C370" s="84">
        <v>692.22515731999999</v>
      </c>
      <c r="D370" s="84">
        <v>652.69885523000005</v>
      </c>
      <c r="E370" s="84">
        <v>134.76830537999999</v>
      </c>
      <c r="F370" s="84">
        <v>134.76830537999999</v>
      </c>
    </row>
    <row r="371" spans="1:6" ht="12.75" customHeight="1" x14ac:dyDescent="0.2">
      <c r="A371" s="83" t="s">
        <v>156</v>
      </c>
      <c r="B371" s="83">
        <v>3</v>
      </c>
      <c r="C371" s="84">
        <v>704.27047456000003</v>
      </c>
      <c r="D371" s="84">
        <v>676.52490470999999</v>
      </c>
      <c r="E371" s="84">
        <v>139.68787323999999</v>
      </c>
      <c r="F371" s="84">
        <v>139.68787323999999</v>
      </c>
    </row>
    <row r="372" spans="1:6" ht="12.75" customHeight="1" x14ac:dyDescent="0.2">
      <c r="A372" s="83" t="s">
        <v>156</v>
      </c>
      <c r="B372" s="83">
        <v>4</v>
      </c>
      <c r="C372" s="84">
        <v>715.08263074000001</v>
      </c>
      <c r="D372" s="84">
        <v>687.01118050000002</v>
      </c>
      <c r="E372" s="84">
        <v>141.85306413999999</v>
      </c>
      <c r="F372" s="84">
        <v>141.85306413999999</v>
      </c>
    </row>
    <row r="373" spans="1:6" ht="12.75" customHeight="1" x14ac:dyDescent="0.2">
      <c r="A373" s="83" t="s">
        <v>156</v>
      </c>
      <c r="B373" s="83">
        <v>5</v>
      </c>
      <c r="C373" s="84">
        <v>720.98548385000004</v>
      </c>
      <c r="D373" s="84">
        <v>688.84895336</v>
      </c>
      <c r="E373" s="84">
        <v>142.23252479000001</v>
      </c>
      <c r="F373" s="84">
        <v>142.23252479000001</v>
      </c>
    </row>
    <row r="374" spans="1:6" ht="12.75" customHeight="1" x14ac:dyDescent="0.2">
      <c r="A374" s="83" t="s">
        <v>156</v>
      </c>
      <c r="B374" s="83">
        <v>6</v>
      </c>
      <c r="C374" s="84">
        <v>715.70055520000005</v>
      </c>
      <c r="D374" s="84">
        <v>683.43952868999997</v>
      </c>
      <c r="E374" s="84">
        <v>141.11559468999999</v>
      </c>
      <c r="F374" s="84">
        <v>141.11559468999999</v>
      </c>
    </row>
    <row r="375" spans="1:6" ht="12.75" customHeight="1" x14ac:dyDescent="0.2">
      <c r="A375" s="83" t="s">
        <v>156</v>
      </c>
      <c r="B375" s="83">
        <v>7</v>
      </c>
      <c r="C375" s="84">
        <v>695.51003393999997</v>
      </c>
      <c r="D375" s="84">
        <v>663.98202285000002</v>
      </c>
      <c r="E375" s="84">
        <v>137.09803733000001</v>
      </c>
      <c r="F375" s="84">
        <v>137.09803733000001</v>
      </c>
    </row>
    <row r="376" spans="1:6" ht="12.75" customHeight="1" x14ac:dyDescent="0.2">
      <c r="A376" s="83" t="s">
        <v>156</v>
      </c>
      <c r="B376" s="83">
        <v>8</v>
      </c>
      <c r="C376" s="84">
        <v>666.81333170000005</v>
      </c>
      <c r="D376" s="84">
        <v>636.06092652999996</v>
      </c>
      <c r="E376" s="84">
        <v>131.33293019000001</v>
      </c>
      <c r="F376" s="84">
        <v>131.33293019000001</v>
      </c>
    </row>
    <row r="377" spans="1:6" ht="12.75" customHeight="1" x14ac:dyDescent="0.2">
      <c r="A377" s="83" t="s">
        <v>156</v>
      </c>
      <c r="B377" s="83">
        <v>9</v>
      </c>
      <c r="C377" s="84">
        <v>620.13908211</v>
      </c>
      <c r="D377" s="84">
        <v>586.01083127000004</v>
      </c>
      <c r="E377" s="84">
        <v>120.99865969</v>
      </c>
      <c r="F377" s="84">
        <v>120.99865969</v>
      </c>
    </row>
    <row r="378" spans="1:6" ht="12.75" customHeight="1" x14ac:dyDescent="0.2">
      <c r="A378" s="83" t="s">
        <v>156</v>
      </c>
      <c r="B378" s="83">
        <v>10</v>
      </c>
      <c r="C378" s="84">
        <v>587.27348602999996</v>
      </c>
      <c r="D378" s="84">
        <v>559.18950114999996</v>
      </c>
      <c r="E378" s="84">
        <v>115.46063066000001</v>
      </c>
      <c r="F378" s="84">
        <v>115.46063066000001</v>
      </c>
    </row>
    <row r="379" spans="1:6" ht="12.75" customHeight="1" x14ac:dyDescent="0.2">
      <c r="A379" s="83" t="s">
        <v>156</v>
      </c>
      <c r="B379" s="83">
        <v>11</v>
      </c>
      <c r="C379" s="84">
        <v>607.24987534000002</v>
      </c>
      <c r="D379" s="84">
        <v>576.96080563999999</v>
      </c>
      <c r="E379" s="84">
        <v>119.13002363</v>
      </c>
      <c r="F379" s="84">
        <v>119.13002363</v>
      </c>
    </row>
    <row r="380" spans="1:6" ht="12.75" customHeight="1" x14ac:dyDescent="0.2">
      <c r="A380" s="83" t="s">
        <v>156</v>
      </c>
      <c r="B380" s="83">
        <v>12</v>
      </c>
      <c r="C380" s="84">
        <v>602.43849909000005</v>
      </c>
      <c r="D380" s="84">
        <v>568.79473575999998</v>
      </c>
      <c r="E380" s="84">
        <v>117.44390546</v>
      </c>
      <c r="F380" s="84">
        <v>117.44390546</v>
      </c>
    </row>
    <row r="381" spans="1:6" ht="12.75" customHeight="1" x14ac:dyDescent="0.2">
      <c r="A381" s="83" t="s">
        <v>156</v>
      </c>
      <c r="B381" s="83">
        <v>13</v>
      </c>
      <c r="C381" s="84">
        <v>594.68321853999998</v>
      </c>
      <c r="D381" s="84">
        <v>562.84328545999995</v>
      </c>
      <c r="E381" s="84">
        <v>116.2150587</v>
      </c>
      <c r="F381" s="84">
        <v>116.2150587</v>
      </c>
    </row>
    <row r="382" spans="1:6" ht="12.75" customHeight="1" x14ac:dyDescent="0.2">
      <c r="A382" s="83" t="s">
        <v>156</v>
      </c>
      <c r="B382" s="83">
        <v>14</v>
      </c>
      <c r="C382" s="84">
        <v>589.72192786000005</v>
      </c>
      <c r="D382" s="84">
        <v>564.23827059999996</v>
      </c>
      <c r="E382" s="84">
        <v>116.50309319</v>
      </c>
      <c r="F382" s="84">
        <v>116.50309319</v>
      </c>
    </row>
    <row r="383" spans="1:6" ht="12.75" customHeight="1" x14ac:dyDescent="0.2">
      <c r="A383" s="83" t="s">
        <v>156</v>
      </c>
      <c r="B383" s="83">
        <v>15</v>
      </c>
      <c r="C383" s="84">
        <v>595.94723513999998</v>
      </c>
      <c r="D383" s="84">
        <v>567.97309869000003</v>
      </c>
      <c r="E383" s="84">
        <v>117.27425504</v>
      </c>
      <c r="F383" s="84">
        <v>117.27425504</v>
      </c>
    </row>
    <row r="384" spans="1:6" ht="12.75" customHeight="1" x14ac:dyDescent="0.2">
      <c r="A384" s="83" t="s">
        <v>156</v>
      </c>
      <c r="B384" s="83">
        <v>16</v>
      </c>
      <c r="C384" s="84">
        <v>604.09589531999995</v>
      </c>
      <c r="D384" s="84">
        <v>575.03335845000004</v>
      </c>
      <c r="E384" s="84">
        <v>118.73204715</v>
      </c>
      <c r="F384" s="84">
        <v>118.73204715</v>
      </c>
    </row>
    <row r="385" spans="1:6" ht="12.75" customHeight="1" x14ac:dyDescent="0.2">
      <c r="A385" s="83" t="s">
        <v>156</v>
      </c>
      <c r="B385" s="83">
        <v>17</v>
      </c>
      <c r="C385" s="84">
        <v>557.94636407999997</v>
      </c>
      <c r="D385" s="84">
        <v>530.29577967</v>
      </c>
      <c r="E385" s="84">
        <v>109.49469729</v>
      </c>
      <c r="F385" s="84">
        <v>109.49469729</v>
      </c>
    </row>
    <row r="386" spans="1:6" ht="12.75" customHeight="1" x14ac:dyDescent="0.2">
      <c r="A386" s="83" t="s">
        <v>156</v>
      </c>
      <c r="B386" s="83">
        <v>18</v>
      </c>
      <c r="C386" s="84">
        <v>547.94741686999998</v>
      </c>
      <c r="D386" s="84">
        <v>517.53589596999996</v>
      </c>
      <c r="E386" s="84">
        <v>106.86005516</v>
      </c>
      <c r="F386" s="84">
        <v>106.86005516</v>
      </c>
    </row>
    <row r="387" spans="1:6" ht="12.75" customHeight="1" x14ac:dyDescent="0.2">
      <c r="A387" s="83" t="s">
        <v>156</v>
      </c>
      <c r="B387" s="83">
        <v>19</v>
      </c>
      <c r="C387" s="84">
        <v>555.72616792999997</v>
      </c>
      <c r="D387" s="84">
        <v>526.05997671</v>
      </c>
      <c r="E387" s="84">
        <v>108.62009489</v>
      </c>
      <c r="F387" s="84">
        <v>108.62009489</v>
      </c>
    </row>
    <row r="388" spans="1:6" ht="12.75" customHeight="1" x14ac:dyDescent="0.2">
      <c r="A388" s="83" t="s">
        <v>156</v>
      </c>
      <c r="B388" s="83">
        <v>20</v>
      </c>
      <c r="C388" s="84">
        <v>571.86419092000006</v>
      </c>
      <c r="D388" s="84">
        <v>543.11343981000005</v>
      </c>
      <c r="E388" s="84">
        <v>112.14126902</v>
      </c>
      <c r="F388" s="84">
        <v>112.14126902</v>
      </c>
    </row>
    <row r="389" spans="1:6" ht="12.75" customHeight="1" x14ac:dyDescent="0.2">
      <c r="A389" s="83" t="s">
        <v>156</v>
      </c>
      <c r="B389" s="83">
        <v>21</v>
      </c>
      <c r="C389" s="84">
        <v>597.11632168999995</v>
      </c>
      <c r="D389" s="84">
        <v>568.83174914000006</v>
      </c>
      <c r="E389" s="84">
        <v>117.45154793</v>
      </c>
      <c r="F389" s="84">
        <v>117.45154793</v>
      </c>
    </row>
    <row r="390" spans="1:6" ht="12.75" customHeight="1" x14ac:dyDescent="0.2">
      <c r="A390" s="83" t="s">
        <v>156</v>
      </c>
      <c r="B390" s="83">
        <v>22</v>
      </c>
      <c r="C390" s="84">
        <v>591.51304275999996</v>
      </c>
      <c r="D390" s="84">
        <v>558.95590388000005</v>
      </c>
      <c r="E390" s="84">
        <v>115.41239784</v>
      </c>
      <c r="F390" s="84">
        <v>115.41239784</v>
      </c>
    </row>
    <row r="391" spans="1:6" ht="12.75" customHeight="1" x14ac:dyDescent="0.2">
      <c r="A391" s="83" t="s">
        <v>156</v>
      </c>
      <c r="B391" s="83">
        <v>23</v>
      </c>
      <c r="C391" s="84">
        <v>549.92943217000004</v>
      </c>
      <c r="D391" s="84">
        <v>521.96309344999997</v>
      </c>
      <c r="E391" s="84">
        <v>107.77417642</v>
      </c>
      <c r="F391" s="84">
        <v>107.77417642</v>
      </c>
    </row>
    <row r="392" spans="1:6" ht="12.75" customHeight="1" x14ac:dyDescent="0.2">
      <c r="A392" s="83" t="s">
        <v>156</v>
      </c>
      <c r="B392" s="83">
        <v>24</v>
      </c>
      <c r="C392" s="84">
        <v>593.70522650999999</v>
      </c>
      <c r="D392" s="84">
        <v>564.76602118999995</v>
      </c>
      <c r="E392" s="84">
        <v>116.61206236</v>
      </c>
      <c r="F392" s="84">
        <v>116.61206236</v>
      </c>
    </row>
    <row r="393" spans="1:6" ht="12.75" customHeight="1" x14ac:dyDescent="0.2">
      <c r="A393" s="83" t="s">
        <v>157</v>
      </c>
      <c r="B393" s="83">
        <v>1</v>
      </c>
      <c r="C393" s="84">
        <v>684.16006636999998</v>
      </c>
      <c r="D393" s="84">
        <v>656.14649409000003</v>
      </c>
      <c r="E393" s="84">
        <v>135.48016881000001</v>
      </c>
      <c r="F393" s="84">
        <v>135.48016881000001</v>
      </c>
    </row>
    <row r="394" spans="1:6" ht="12.75" customHeight="1" x14ac:dyDescent="0.2">
      <c r="A394" s="83" t="s">
        <v>157</v>
      </c>
      <c r="B394" s="83">
        <v>2</v>
      </c>
      <c r="C394" s="84">
        <v>720.11643532000005</v>
      </c>
      <c r="D394" s="84">
        <v>688.95439329999999</v>
      </c>
      <c r="E394" s="84">
        <v>142.25429586999999</v>
      </c>
      <c r="F394" s="84">
        <v>142.25429586999999</v>
      </c>
    </row>
    <row r="395" spans="1:6" ht="12.75" customHeight="1" x14ac:dyDescent="0.2">
      <c r="A395" s="83" t="s">
        <v>157</v>
      </c>
      <c r="B395" s="83">
        <v>3</v>
      </c>
      <c r="C395" s="84">
        <v>737.02030132000004</v>
      </c>
      <c r="D395" s="84">
        <v>708.89810603000001</v>
      </c>
      <c r="E395" s="84">
        <v>146.37224452000001</v>
      </c>
      <c r="F395" s="84">
        <v>146.37224452000001</v>
      </c>
    </row>
    <row r="396" spans="1:6" ht="12.75" customHeight="1" x14ac:dyDescent="0.2">
      <c r="A396" s="83" t="s">
        <v>157</v>
      </c>
      <c r="B396" s="83">
        <v>4</v>
      </c>
      <c r="C396" s="84">
        <v>740.20663678999995</v>
      </c>
      <c r="D396" s="84">
        <v>712.14225812999996</v>
      </c>
      <c r="E396" s="84">
        <v>147.04209230000001</v>
      </c>
      <c r="F396" s="84">
        <v>147.04209230000001</v>
      </c>
    </row>
    <row r="397" spans="1:6" ht="12.75" customHeight="1" x14ac:dyDescent="0.2">
      <c r="A397" s="83" t="s">
        <v>157</v>
      </c>
      <c r="B397" s="83">
        <v>5</v>
      </c>
      <c r="C397" s="84">
        <v>746.80808681999997</v>
      </c>
      <c r="D397" s="84">
        <v>717.51153465000004</v>
      </c>
      <c r="E397" s="84">
        <v>148.15073267</v>
      </c>
      <c r="F397" s="84">
        <v>148.15073267</v>
      </c>
    </row>
    <row r="398" spans="1:6" ht="12.75" customHeight="1" x14ac:dyDescent="0.2">
      <c r="A398" s="83" t="s">
        <v>157</v>
      </c>
      <c r="B398" s="83">
        <v>6</v>
      </c>
      <c r="C398" s="84">
        <v>744.63669574999994</v>
      </c>
      <c r="D398" s="84">
        <v>714.60859425000001</v>
      </c>
      <c r="E398" s="84">
        <v>147.55133778000001</v>
      </c>
      <c r="F398" s="84">
        <v>147.55133778000001</v>
      </c>
    </row>
    <row r="399" spans="1:6" ht="12.75" customHeight="1" x14ac:dyDescent="0.2">
      <c r="A399" s="83" t="s">
        <v>157</v>
      </c>
      <c r="B399" s="83">
        <v>7</v>
      </c>
      <c r="C399" s="84">
        <v>704.77524244999995</v>
      </c>
      <c r="D399" s="84">
        <v>671.65620806000004</v>
      </c>
      <c r="E399" s="84">
        <v>138.68259187999999</v>
      </c>
      <c r="F399" s="84">
        <v>138.68259187999999</v>
      </c>
    </row>
    <row r="400" spans="1:6" ht="12.75" customHeight="1" x14ac:dyDescent="0.2">
      <c r="A400" s="83" t="s">
        <v>157</v>
      </c>
      <c r="B400" s="83">
        <v>8</v>
      </c>
      <c r="C400" s="84">
        <v>659.55229243999997</v>
      </c>
      <c r="D400" s="84">
        <v>629.85354297000003</v>
      </c>
      <c r="E400" s="84">
        <v>130.0512387</v>
      </c>
      <c r="F400" s="84">
        <v>130.0512387</v>
      </c>
    </row>
    <row r="401" spans="1:6" ht="12.75" customHeight="1" x14ac:dyDescent="0.2">
      <c r="A401" s="83" t="s">
        <v>157</v>
      </c>
      <c r="B401" s="83">
        <v>9</v>
      </c>
      <c r="C401" s="84">
        <v>639.93513103999999</v>
      </c>
      <c r="D401" s="84">
        <v>609.53895451999995</v>
      </c>
      <c r="E401" s="84">
        <v>125.85671218</v>
      </c>
      <c r="F401" s="84">
        <v>125.85671218</v>
      </c>
    </row>
    <row r="402" spans="1:6" ht="12.75" customHeight="1" x14ac:dyDescent="0.2">
      <c r="A402" s="83" t="s">
        <v>157</v>
      </c>
      <c r="B402" s="83">
        <v>10</v>
      </c>
      <c r="C402" s="84">
        <v>649.27821583000002</v>
      </c>
      <c r="D402" s="84">
        <v>620.17148714999996</v>
      </c>
      <c r="E402" s="84">
        <v>128.05210197</v>
      </c>
      <c r="F402" s="84">
        <v>128.05210197</v>
      </c>
    </row>
    <row r="403" spans="1:6" ht="12.75" customHeight="1" x14ac:dyDescent="0.2">
      <c r="A403" s="83" t="s">
        <v>157</v>
      </c>
      <c r="B403" s="83">
        <v>11</v>
      </c>
      <c r="C403" s="84">
        <v>647.95403507000003</v>
      </c>
      <c r="D403" s="84">
        <v>617.11256171000002</v>
      </c>
      <c r="E403" s="84">
        <v>127.42049952000001</v>
      </c>
      <c r="F403" s="84">
        <v>127.42049952000001</v>
      </c>
    </row>
    <row r="404" spans="1:6" ht="12.75" customHeight="1" x14ac:dyDescent="0.2">
      <c r="A404" s="83" t="s">
        <v>157</v>
      </c>
      <c r="B404" s="83">
        <v>12</v>
      </c>
      <c r="C404" s="84">
        <v>633.74428498999998</v>
      </c>
      <c r="D404" s="84">
        <v>603.52669562999995</v>
      </c>
      <c r="E404" s="84">
        <v>124.61530974999999</v>
      </c>
      <c r="F404" s="84">
        <v>124.61530974999999</v>
      </c>
    </row>
    <row r="405" spans="1:6" ht="12.75" customHeight="1" x14ac:dyDescent="0.2">
      <c r="A405" s="83" t="s">
        <v>157</v>
      </c>
      <c r="B405" s="83">
        <v>13</v>
      </c>
      <c r="C405" s="84">
        <v>629.57647409000003</v>
      </c>
      <c r="D405" s="84">
        <v>596.72143616999995</v>
      </c>
      <c r="E405" s="84">
        <v>123.21016973</v>
      </c>
      <c r="F405" s="84">
        <v>123.21016973</v>
      </c>
    </row>
    <row r="406" spans="1:6" ht="12.75" customHeight="1" x14ac:dyDescent="0.2">
      <c r="A406" s="83" t="s">
        <v>157</v>
      </c>
      <c r="B406" s="83">
        <v>14</v>
      </c>
      <c r="C406" s="84">
        <v>629.10626174000004</v>
      </c>
      <c r="D406" s="84">
        <v>598.35878129000002</v>
      </c>
      <c r="E406" s="84">
        <v>123.54824635999999</v>
      </c>
      <c r="F406" s="84">
        <v>123.54824635999999</v>
      </c>
    </row>
    <row r="407" spans="1:6" ht="12.75" customHeight="1" x14ac:dyDescent="0.2">
      <c r="A407" s="83" t="s">
        <v>157</v>
      </c>
      <c r="B407" s="83">
        <v>15</v>
      </c>
      <c r="C407" s="84">
        <v>632.29157782000004</v>
      </c>
      <c r="D407" s="84">
        <v>604.86321261000001</v>
      </c>
      <c r="E407" s="84">
        <v>124.89127182999999</v>
      </c>
      <c r="F407" s="84">
        <v>124.89127182999999</v>
      </c>
    </row>
    <row r="408" spans="1:6" ht="12.75" customHeight="1" x14ac:dyDescent="0.2">
      <c r="A408" s="83" t="s">
        <v>157</v>
      </c>
      <c r="B408" s="83">
        <v>16</v>
      </c>
      <c r="C408" s="84">
        <v>637.31742059999999</v>
      </c>
      <c r="D408" s="84">
        <v>608.56103475999998</v>
      </c>
      <c r="E408" s="84">
        <v>125.65479274</v>
      </c>
      <c r="F408" s="84">
        <v>125.65479274</v>
      </c>
    </row>
    <row r="409" spans="1:6" ht="12.75" customHeight="1" x14ac:dyDescent="0.2">
      <c r="A409" s="83" t="s">
        <v>157</v>
      </c>
      <c r="B409" s="83">
        <v>17</v>
      </c>
      <c r="C409" s="84">
        <v>604.50890721999997</v>
      </c>
      <c r="D409" s="84">
        <v>575.99847025999998</v>
      </c>
      <c r="E409" s="84">
        <v>118.93132203</v>
      </c>
      <c r="F409" s="84">
        <v>118.93132203</v>
      </c>
    </row>
    <row r="410" spans="1:6" ht="12.75" customHeight="1" x14ac:dyDescent="0.2">
      <c r="A410" s="83" t="s">
        <v>157</v>
      </c>
      <c r="B410" s="83">
        <v>18</v>
      </c>
      <c r="C410" s="84">
        <v>607.15253923</v>
      </c>
      <c r="D410" s="84">
        <v>575.07289264999997</v>
      </c>
      <c r="E410" s="84">
        <v>118.74021012</v>
      </c>
      <c r="F410" s="84">
        <v>118.74021012</v>
      </c>
    </row>
    <row r="411" spans="1:6" ht="12.75" customHeight="1" x14ac:dyDescent="0.2">
      <c r="A411" s="83" t="s">
        <v>157</v>
      </c>
      <c r="B411" s="83">
        <v>19</v>
      </c>
      <c r="C411" s="84">
        <v>610.43214194999996</v>
      </c>
      <c r="D411" s="84">
        <v>581.34321040999998</v>
      </c>
      <c r="E411" s="84">
        <v>120.03489616</v>
      </c>
      <c r="F411" s="84">
        <v>120.03489616</v>
      </c>
    </row>
    <row r="412" spans="1:6" ht="12.75" customHeight="1" x14ac:dyDescent="0.2">
      <c r="A412" s="83" t="s">
        <v>157</v>
      </c>
      <c r="B412" s="83">
        <v>20</v>
      </c>
      <c r="C412" s="84">
        <v>629.03201778000005</v>
      </c>
      <c r="D412" s="84">
        <v>602.78716094000004</v>
      </c>
      <c r="E412" s="84">
        <v>124.46261171</v>
      </c>
      <c r="F412" s="84">
        <v>124.46261171</v>
      </c>
    </row>
    <row r="413" spans="1:6" ht="12.75" customHeight="1" x14ac:dyDescent="0.2">
      <c r="A413" s="83" t="s">
        <v>157</v>
      </c>
      <c r="B413" s="83">
        <v>21</v>
      </c>
      <c r="C413" s="84">
        <v>650.82535865</v>
      </c>
      <c r="D413" s="84">
        <v>622.17494351000005</v>
      </c>
      <c r="E413" s="84">
        <v>128.46577271000001</v>
      </c>
      <c r="F413" s="84">
        <v>128.46577271000001</v>
      </c>
    </row>
    <row r="414" spans="1:6" ht="12.75" customHeight="1" x14ac:dyDescent="0.2">
      <c r="A414" s="83" t="s">
        <v>157</v>
      </c>
      <c r="B414" s="83">
        <v>22</v>
      </c>
      <c r="C414" s="84">
        <v>645.79976972999998</v>
      </c>
      <c r="D414" s="84">
        <v>615.40501896000001</v>
      </c>
      <c r="E414" s="84">
        <v>127.06792858999999</v>
      </c>
      <c r="F414" s="84">
        <v>127.06792858999999</v>
      </c>
    </row>
    <row r="415" spans="1:6" ht="12.75" customHeight="1" x14ac:dyDescent="0.2">
      <c r="A415" s="83" t="s">
        <v>157</v>
      </c>
      <c r="B415" s="83">
        <v>23</v>
      </c>
      <c r="C415" s="84">
        <v>608.82730948999995</v>
      </c>
      <c r="D415" s="84">
        <v>579.80981181000004</v>
      </c>
      <c r="E415" s="84">
        <v>119.71828226</v>
      </c>
      <c r="F415" s="84">
        <v>119.71828226</v>
      </c>
    </row>
    <row r="416" spans="1:6" ht="12.75" customHeight="1" x14ac:dyDescent="0.2">
      <c r="A416" s="83" t="s">
        <v>157</v>
      </c>
      <c r="B416" s="83">
        <v>24</v>
      </c>
      <c r="C416" s="84">
        <v>562.67333514999996</v>
      </c>
      <c r="D416" s="84">
        <v>534.31389790000003</v>
      </c>
      <c r="E416" s="84">
        <v>110.32435246999999</v>
      </c>
      <c r="F416" s="84">
        <v>110.32435246999999</v>
      </c>
    </row>
    <row r="417" spans="1:6" ht="12.75" customHeight="1" x14ac:dyDescent="0.2">
      <c r="A417" s="83" t="s">
        <v>158</v>
      </c>
      <c r="B417" s="83">
        <v>1</v>
      </c>
      <c r="C417" s="84">
        <v>606.00533840000003</v>
      </c>
      <c r="D417" s="84">
        <v>578.79916379999997</v>
      </c>
      <c r="E417" s="84">
        <v>119.50960513</v>
      </c>
      <c r="F417" s="84">
        <v>119.50960513</v>
      </c>
    </row>
    <row r="418" spans="1:6" ht="12.75" customHeight="1" x14ac:dyDescent="0.2">
      <c r="A418" s="83" t="s">
        <v>158</v>
      </c>
      <c r="B418" s="83">
        <v>2</v>
      </c>
      <c r="C418" s="84">
        <v>633.30904962</v>
      </c>
      <c r="D418" s="84">
        <v>603.10905781999998</v>
      </c>
      <c r="E418" s="84">
        <v>124.52907651</v>
      </c>
      <c r="F418" s="84">
        <v>124.52907651</v>
      </c>
    </row>
    <row r="419" spans="1:6" ht="12.75" customHeight="1" x14ac:dyDescent="0.2">
      <c r="A419" s="83" t="s">
        <v>158</v>
      </c>
      <c r="B419" s="83">
        <v>3</v>
      </c>
      <c r="C419" s="84">
        <v>646.89543895999998</v>
      </c>
      <c r="D419" s="84">
        <v>612.10097062</v>
      </c>
      <c r="E419" s="84">
        <v>126.38571352</v>
      </c>
      <c r="F419" s="84">
        <v>126.38571352</v>
      </c>
    </row>
    <row r="420" spans="1:6" ht="12.75" customHeight="1" x14ac:dyDescent="0.2">
      <c r="A420" s="83" t="s">
        <v>158</v>
      </c>
      <c r="B420" s="83">
        <v>4</v>
      </c>
      <c r="C420" s="84">
        <v>652.84281262000002</v>
      </c>
      <c r="D420" s="84">
        <v>619.06259754999996</v>
      </c>
      <c r="E420" s="84">
        <v>127.82314006999999</v>
      </c>
      <c r="F420" s="84">
        <v>127.82314006999999</v>
      </c>
    </row>
    <row r="421" spans="1:6" ht="12.75" customHeight="1" x14ac:dyDescent="0.2">
      <c r="A421" s="83" t="s">
        <v>158</v>
      </c>
      <c r="B421" s="83">
        <v>5</v>
      </c>
      <c r="C421" s="84">
        <v>659.35662734000005</v>
      </c>
      <c r="D421" s="84">
        <v>626.39678293999998</v>
      </c>
      <c r="E421" s="84">
        <v>129.33749194999999</v>
      </c>
      <c r="F421" s="84">
        <v>129.33749194999999</v>
      </c>
    </row>
    <row r="422" spans="1:6" ht="12.75" customHeight="1" x14ac:dyDescent="0.2">
      <c r="A422" s="83" t="s">
        <v>158</v>
      </c>
      <c r="B422" s="83">
        <v>6</v>
      </c>
      <c r="C422" s="84">
        <v>644.90088861000004</v>
      </c>
      <c r="D422" s="84">
        <v>612.51068943999996</v>
      </c>
      <c r="E422" s="84">
        <v>126.47031165999999</v>
      </c>
      <c r="F422" s="84">
        <v>126.47031165999999</v>
      </c>
    </row>
    <row r="423" spans="1:6" ht="12.75" customHeight="1" x14ac:dyDescent="0.2">
      <c r="A423" s="83" t="s">
        <v>158</v>
      </c>
      <c r="B423" s="83">
        <v>7</v>
      </c>
      <c r="C423" s="84">
        <v>618.57397886000001</v>
      </c>
      <c r="D423" s="84">
        <v>574.79294116999995</v>
      </c>
      <c r="E423" s="84">
        <v>118.68240614</v>
      </c>
      <c r="F423" s="84">
        <v>118.68240614</v>
      </c>
    </row>
    <row r="424" spans="1:6" ht="12.75" customHeight="1" x14ac:dyDescent="0.2">
      <c r="A424" s="83" t="s">
        <v>158</v>
      </c>
      <c r="B424" s="83">
        <v>8</v>
      </c>
      <c r="C424" s="84">
        <v>635.16317460000005</v>
      </c>
      <c r="D424" s="84">
        <v>591.44369005999999</v>
      </c>
      <c r="E424" s="84">
        <v>122.12042843</v>
      </c>
      <c r="F424" s="84">
        <v>122.12042843</v>
      </c>
    </row>
    <row r="425" spans="1:6" ht="12.75" customHeight="1" x14ac:dyDescent="0.2">
      <c r="A425" s="83" t="s">
        <v>158</v>
      </c>
      <c r="B425" s="83">
        <v>9</v>
      </c>
      <c r="C425" s="84">
        <v>643.78689177000001</v>
      </c>
      <c r="D425" s="84">
        <v>608.18285199000002</v>
      </c>
      <c r="E425" s="84">
        <v>125.57670611</v>
      </c>
      <c r="F425" s="84">
        <v>125.57670611</v>
      </c>
    </row>
    <row r="426" spans="1:6" ht="12.75" customHeight="1" x14ac:dyDescent="0.2">
      <c r="A426" s="83" t="s">
        <v>158</v>
      </c>
      <c r="B426" s="83">
        <v>10</v>
      </c>
      <c r="C426" s="84">
        <v>641.28244430999996</v>
      </c>
      <c r="D426" s="84">
        <v>613.91047126000001</v>
      </c>
      <c r="E426" s="84">
        <v>126.75933657</v>
      </c>
      <c r="F426" s="84">
        <v>126.75933657</v>
      </c>
    </row>
    <row r="427" spans="1:6" ht="12.75" customHeight="1" x14ac:dyDescent="0.2">
      <c r="A427" s="83" t="s">
        <v>158</v>
      </c>
      <c r="B427" s="83">
        <v>11</v>
      </c>
      <c r="C427" s="84">
        <v>637.24258212999996</v>
      </c>
      <c r="D427" s="84">
        <v>603.59261547000006</v>
      </c>
      <c r="E427" s="84">
        <v>124.62892079</v>
      </c>
      <c r="F427" s="84">
        <v>124.62892079</v>
      </c>
    </row>
    <row r="428" spans="1:6" ht="12.75" customHeight="1" x14ac:dyDescent="0.2">
      <c r="A428" s="83" t="s">
        <v>158</v>
      </c>
      <c r="B428" s="83">
        <v>12</v>
      </c>
      <c r="C428" s="84">
        <v>637.98029968000003</v>
      </c>
      <c r="D428" s="84">
        <v>605.87797254999998</v>
      </c>
      <c r="E428" s="84">
        <v>125.10079798</v>
      </c>
      <c r="F428" s="84">
        <v>125.10079798</v>
      </c>
    </row>
    <row r="429" spans="1:6" ht="12.75" customHeight="1" x14ac:dyDescent="0.2">
      <c r="A429" s="83" t="s">
        <v>158</v>
      </c>
      <c r="B429" s="83">
        <v>13</v>
      </c>
      <c r="C429" s="84">
        <v>650.69855984000003</v>
      </c>
      <c r="D429" s="84">
        <v>612.28942408</v>
      </c>
      <c r="E429" s="84">
        <v>126.42462510999999</v>
      </c>
      <c r="F429" s="84">
        <v>126.42462510999999</v>
      </c>
    </row>
    <row r="430" spans="1:6" ht="12.75" customHeight="1" x14ac:dyDescent="0.2">
      <c r="A430" s="83" t="s">
        <v>158</v>
      </c>
      <c r="B430" s="83">
        <v>14</v>
      </c>
      <c r="C430" s="84">
        <v>651.44495912000002</v>
      </c>
      <c r="D430" s="84">
        <v>620.03532720999999</v>
      </c>
      <c r="E430" s="84">
        <v>128.02398787000001</v>
      </c>
      <c r="F430" s="84">
        <v>128.02398787000001</v>
      </c>
    </row>
    <row r="431" spans="1:6" ht="12.75" customHeight="1" x14ac:dyDescent="0.2">
      <c r="A431" s="83" t="s">
        <v>158</v>
      </c>
      <c r="B431" s="83">
        <v>15</v>
      </c>
      <c r="C431" s="84">
        <v>656.42055128000004</v>
      </c>
      <c r="D431" s="84">
        <v>625.26715360000003</v>
      </c>
      <c r="E431" s="84">
        <v>129.10424773</v>
      </c>
      <c r="F431" s="84">
        <v>129.10424773</v>
      </c>
    </row>
    <row r="432" spans="1:6" ht="12.75" customHeight="1" x14ac:dyDescent="0.2">
      <c r="A432" s="83" t="s">
        <v>158</v>
      </c>
      <c r="B432" s="83">
        <v>16</v>
      </c>
      <c r="C432" s="84">
        <v>656.79733709000004</v>
      </c>
      <c r="D432" s="84">
        <v>624.71356768999999</v>
      </c>
      <c r="E432" s="84">
        <v>128.98994411999999</v>
      </c>
      <c r="F432" s="84">
        <v>128.98994411999999</v>
      </c>
    </row>
    <row r="433" spans="1:6" ht="12.75" customHeight="1" x14ac:dyDescent="0.2">
      <c r="A433" s="83" t="s">
        <v>158</v>
      </c>
      <c r="B433" s="83">
        <v>17</v>
      </c>
      <c r="C433" s="84">
        <v>610.82885630999999</v>
      </c>
      <c r="D433" s="84">
        <v>578.88981279999996</v>
      </c>
      <c r="E433" s="84">
        <v>119.52832221</v>
      </c>
      <c r="F433" s="84">
        <v>119.52832221</v>
      </c>
    </row>
    <row r="434" spans="1:6" ht="12.75" customHeight="1" x14ac:dyDescent="0.2">
      <c r="A434" s="83" t="s">
        <v>158</v>
      </c>
      <c r="B434" s="83">
        <v>18</v>
      </c>
      <c r="C434" s="84">
        <v>570.60439893</v>
      </c>
      <c r="D434" s="84">
        <v>539.77573047999999</v>
      </c>
      <c r="E434" s="84">
        <v>111.45210367</v>
      </c>
      <c r="F434" s="84">
        <v>111.45210367</v>
      </c>
    </row>
    <row r="435" spans="1:6" ht="12.75" customHeight="1" x14ac:dyDescent="0.2">
      <c r="A435" s="83" t="s">
        <v>158</v>
      </c>
      <c r="B435" s="83">
        <v>19</v>
      </c>
      <c r="C435" s="84">
        <v>561.46841777999998</v>
      </c>
      <c r="D435" s="84">
        <v>531.07245465999995</v>
      </c>
      <c r="E435" s="84">
        <v>109.65506401</v>
      </c>
      <c r="F435" s="84">
        <v>109.65506401</v>
      </c>
    </row>
    <row r="436" spans="1:6" ht="12.75" customHeight="1" x14ac:dyDescent="0.2">
      <c r="A436" s="83" t="s">
        <v>158</v>
      </c>
      <c r="B436" s="83">
        <v>20</v>
      </c>
      <c r="C436" s="84">
        <v>570.66809082999998</v>
      </c>
      <c r="D436" s="84">
        <v>540.27957392999997</v>
      </c>
      <c r="E436" s="84">
        <v>111.55613653</v>
      </c>
      <c r="F436" s="84">
        <v>111.55613653</v>
      </c>
    </row>
    <row r="437" spans="1:6" ht="12.75" customHeight="1" x14ac:dyDescent="0.2">
      <c r="A437" s="83" t="s">
        <v>158</v>
      </c>
      <c r="B437" s="83">
        <v>21</v>
      </c>
      <c r="C437" s="84">
        <v>572.14403431999995</v>
      </c>
      <c r="D437" s="84">
        <v>542.51069298000004</v>
      </c>
      <c r="E437" s="84">
        <v>112.01681472999999</v>
      </c>
      <c r="F437" s="84">
        <v>112.01681472999999</v>
      </c>
    </row>
    <row r="438" spans="1:6" ht="12.75" customHeight="1" x14ac:dyDescent="0.2">
      <c r="A438" s="83" t="s">
        <v>158</v>
      </c>
      <c r="B438" s="83">
        <v>22</v>
      </c>
      <c r="C438" s="84">
        <v>557.98949450999999</v>
      </c>
      <c r="D438" s="84">
        <v>525.58925859999999</v>
      </c>
      <c r="E438" s="84">
        <v>108.52290170000001</v>
      </c>
      <c r="F438" s="84">
        <v>108.52290170000001</v>
      </c>
    </row>
    <row r="439" spans="1:6" ht="12.75" customHeight="1" x14ac:dyDescent="0.2">
      <c r="A439" s="83" t="s">
        <v>158</v>
      </c>
      <c r="B439" s="83">
        <v>23</v>
      </c>
      <c r="C439" s="84">
        <v>574.26301204000004</v>
      </c>
      <c r="D439" s="84">
        <v>543.8708388</v>
      </c>
      <c r="E439" s="84">
        <v>112.29765565</v>
      </c>
      <c r="F439" s="84">
        <v>112.29765565</v>
      </c>
    </row>
    <row r="440" spans="1:6" ht="12.75" customHeight="1" x14ac:dyDescent="0.2">
      <c r="A440" s="83" t="s">
        <v>158</v>
      </c>
      <c r="B440" s="83">
        <v>24</v>
      </c>
      <c r="C440" s="84">
        <v>651.53475858000002</v>
      </c>
      <c r="D440" s="84">
        <v>621.20499545999996</v>
      </c>
      <c r="E440" s="84">
        <v>128.26549926000001</v>
      </c>
      <c r="F440" s="84">
        <v>128.26549926000001</v>
      </c>
    </row>
    <row r="441" spans="1:6" ht="12.75" customHeight="1" x14ac:dyDescent="0.2">
      <c r="A441" s="83" t="s">
        <v>159</v>
      </c>
      <c r="B441" s="83">
        <v>1</v>
      </c>
      <c r="C441" s="84">
        <v>698.85520154999995</v>
      </c>
      <c r="D441" s="84">
        <v>664.94812017000004</v>
      </c>
      <c r="E441" s="84">
        <v>137.29751569999999</v>
      </c>
      <c r="F441" s="84">
        <v>137.29751569999999</v>
      </c>
    </row>
    <row r="442" spans="1:6" ht="12.75" customHeight="1" x14ac:dyDescent="0.2">
      <c r="A442" s="83" t="s">
        <v>159</v>
      </c>
      <c r="B442" s="83">
        <v>2</v>
      </c>
      <c r="C442" s="84">
        <v>700.91616610000005</v>
      </c>
      <c r="D442" s="84">
        <v>667.53385011</v>
      </c>
      <c r="E442" s="84">
        <v>137.83141343</v>
      </c>
      <c r="F442" s="84">
        <v>137.83141343</v>
      </c>
    </row>
    <row r="443" spans="1:6" ht="12.75" customHeight="1" x14ac:dyDescent="0.2">
      <c r="A443" s="83" t="s">
        <v>159</v>
      </c>
      <c r="B443" s="83">
        <v>3</v>
      </c>
      <c r="C443" s="84">
        <v>707.25651463999998</v>
      </c>
      <c r="D443" s="84">
        <v>674.69349443999999</v>
      </c>
      <c r="E443" s="84">
        <v>139.30972632999999</v>
      </c>
      <c r="F443" s="84">
        <v>139.30972632999999</v>
      </c>
    </row>
    <row r="444" spans="1:6" ht="12.75" customHeight="1" x14ac:dyDescent="0.2">
      <c r="A444" s="83" t="s">
        <v>159</v>
      </c>
      <c r="B444" s="83">
        <v>4</v>
      </c>
      <c r="C444" s="84">
        <v>714.41023964999999</v>
      </c>
      <c r="D444" s="84">
        <v>680.92830259000004</v>
      </c>
      <c r="E444" s="84">
        <v>140.59708040000001</v>
      </c>
      <c r="F444" s="84">
        <v>140.59708040000001</v>
      </c>
    </row>
    <row r="445" spans="1:6" ht="12.75" customHeight="1" x14ac:dyDescent="0.2">
      <c r="A445" s="83" t="s">
        <v>159</v>
      </c>
      <c r="B445" s="83">
        <v>5</v>
      </c>
      <c r="C445" s="84">
        <v>716.24313169000004</v>
      </c>
      <c r="D445" s="84">
        <v>681.58476962999998</v>
      </c>
      <c r="E445" s="84">
        <v>140.73262675000001</v>
      </c>
      <c r="F445" s="84">
        <v>140.73262675000001</v>
      </c>
    </row>
    <row r="446" spans="1:6" ht="12.75" customHeight="1" x14ac:dyDescent="0.2">
      <c r="A446" s="83" t="s">
        <v>159</v>
      </c>
      <c r="B446" s="83">
        <v>6</v>
      </c>
      <c r="C446" s="84">
        <v>699.75301122999997</v>
      </c>
      <c r="D446" s="84">
        <v>661.94436344999997</v>
      </c>
      <c r="E446" s="84">
        <v>136.6773044</v>
      </c>
      <c r="F446" s="84">
        <v>136.6773044</v>
      </c>
    </row>
    <row r="447" spans="1:6" ht="12.75" customHeight="1" x14ac:dyDescent="0.2">
      <c r="A447" s="83" t="s">
        <v>159</v>
      </c>
      <c r="B447" s="83">
        <v>7</v>
      </c>
      <c r="C447" s="84">
        <v>655.96902267999997</v>
      </c>
      <c r="D447" s="84">
        <v>622.78711014999999</v>
      </c>
      <c r="E447" s="84">
        <v>128.59217199</v>
      </c>
      <c r="F447" s="84">
        <v>128.59217199</v>
      </c>
    </row>
    <row r="448" spans="1:6" ht="12.75" customHeight="1" x14ac:dyDescent="0.2">
      <c r="A448" s="83" t="s">
        <v>159</v>
      </c>
      <c r="B448" s="83">
        <v>8</v>
      </c>
      <c r="C448" s="84">
        <v>612.34020157999998</v>
      </c>
      <c r="D448" s="84">
        <v>580.29645860000005</v>
      </c>
      <c r="E448" s="84">
        <v>119.81876438</v>
      </c>
      <c r="F448" s="84">
        <v>119.81876438</v>
      </c>
    </row>
    <row r="449" spans="1:6" ht="12.75" customHeight="1" x14ac:dyDescent="0.2">
      <c r="A449" s="83" t="s">
        <v>159</v>
      </c>
      <c r="B449" s="83">
        <v>9</v>
      </c>
      <c r="C449" s="84">
        <v>577.30893409999999</v>
      </c>
      <c r="D449" s="84">
        <v>544.61511400999996</v>
      </c>
      <c r="E449" s="84">
        <v>112.45133251</v>
      </c>
      <c r="F449" s="84">
        <v>112.45133251</v>
      </c>
    </row>
    <row r="450" spans="1:6" ht="12.75" customHeight="1" x14ac:dyDescent="0.2">
      <c r="A450" s="83" t="s">
        <v>159</v>
      </c>
      <c r="B450" s="83">
        <v>10</v>
      </c>
      <c r="C450" s="84">
        <v>570.30748472000005</v>
      </c>
      <c r="D450" s="84">
        <v>537.52642794999997</v>
      </c>
      <c r="E450" s="84">
        <v>110.98767098</v>
      </c>
      <c r="F450" s="84">
        <v>110.98767098</v>
      </c>
    </row>
    <row r="451" spans="1:6" ht="12.75" customHeight="1" x14ac:dyDescent="0.2">
      <c r="A451" s="83" t="s">
        <v>159</v>
      </c>
      <c r="B451" s="83">
        <v>11</v>
      </c>
      <c r="C451" s="84">
        <v>563.15061263999996</v>
      </c>
      <c r="D451" s="84">
        <v>532.37910639999996</v>
      </c>
      <c r="E451" s="84">
        <v>109.92485954999999</v>
      </c>
      <c r="F451" s="84">
        <v>109.92485954999999</v>
      </c>
    </row>
    <row r="452" spans="1:6" ht="12.75" customHeight="1" x14ac:dyDescent="0.2">
      <c r="A452" s="83" t="s">
        <v>159</v>
      </c>
      <c r="B452" s="83">
        <v>12</v>
      </c>
      <c r="C452" s="84">
        <v>560.15713624</v>
      </c>
      <c r="D452" s="84">
        <v>528.68754837999995</v>
      </c>
      <c r="E452" s="84">
        <v>109.16263205</v>
      </c>
      <c r="F452" s="84">
        <v>109.16263205</v>
      </c>
    </row>
    <row r="453" spans="1:6" ht="12.75" customHeight="1" x14ac:dyDescent="0.2">
      <c r="A453" s="83" t="s">
        <v>159</v>
      </c>
      <c r="B453" s="83">
        <v>13</v>
      </c>
      <c r="C453" s="84">
        <v>573.83777680000003</v>
      </c>
      <c r="D453" s="84">
        <v>533.92859111999996</v>
      </c>
      <c r="E453" s="84">
        <v>110.24479488999999</v>
      </c>
      <c r="F453" s="84">
        <v>110.24479488999999</v>
      </c>
    </row>
    <row r="454" spans="1:6" ht="12.75" customHeight="1" x14ac:dyDescent="0.2">
      <c r="A454" s="83" t="s">
        <v>159</v>
      </c>
      <c r="B454" s="83">
        <v>14</v>
      </c>
      <c r="C454" s="84">
        <v>573.47853438000004</v>
      </c>
      <c r="D454" s="84">
        <v>542.82229051000002</v>
      </c>
      <c r="E454" s="84">
        <v>112.08115294</v>
      </c>
      <c r="F454" s="84">
        <v>112.08115294</v>
      </c>
    </row>
    <row r="455" spans="1:6" ht="12.75" customHeight="1" x14ac:dyDescent="0.2">
      <c r="A455" s="83" t="s">
        <v>159</v>
      </c>
      <c r="B455" s="83">
        <v>15</v>
      </c>
      <c r="C455" s="84">
        <v>577.92141285000002</v>
      </c>
      <c r="D455" s="84">
        <v>545.36245206000001</v>
      </c>
      <c r="E455" s="84">
        <v>112.60564178</v>
      </c>
      <c r="F455" s="84">
        <v>112.60564178</v>
      </c>
    </row>
    <row r="456" spans="1:6" ht="12.75" customHeight="1" x14ac:dyDescent="0.2">
      <c r="A456" s="83" t="s">
        <v>159</v>
      </c>
      <c r="B456" s="83">
        <v>16</v>
      </c>
      <c r="C456" s="84">
        <v>585.23424545</v>
      </c>
      <c r="D456" s="84">
        <v>555.1021293</v>
      </c>
      <c r="E456" s="84">
        <v>114.61667610000001</v>
      </c>
      <c r="F456" s="84">
        <v>114.61667610000001</v>
      </c>
    </row>
    <row r="457" spans="1:6" ht="12.75" customHeight="1" x14ac:dyDescent="0.2">
      <c r="A457" s="83" t="s">
        <v>159</v>
      </c>
      <c r="B457" s="83">
        <v>17</v>
      </c>
      <c r="C457" s="84">
        <v>562.67054604999998</v>
      </c>
      <c r="D457" s="84">
        <v>530.56639954000002</v>
      </c>
      <c r="E457" s="84">
        <v>109.55057449</v>
      </c>
      <c r="F457" s="84">
        <v>109.55057449</v>
      </c>
    </row>
    <row r="458" spans="1:6" ht="12.75" customHeight="1" x14ac:dyDescent="0.2">
      <c r="A458" s="83" t="s">
        <v>159</v>
      </c>
      <c r="B458" s="83">
        <v>18</v>
      </c>
      <c r="C458" s="84">
        <v>550.20889420000003</v>
      </c>
      <c r="D458" s="84">
        <v>516.9761886</v>
      </c>
      <c r="E458" s="84">
        <v>106.7444876</v>
      </c>
      <c r="F458" s="84">
        <v>106.7444876</v>
      </c>
    </row>
    <row r="459" spans="1:6" ht="12.75" customHeight="1" x14ac:dyDescent="0.2">
      <c r="A459" s="83" t="s">
        <v>159</v>
      </c>
      <c r="B459" s="83">
        <v>19</v>
      </c>
      <c r="C459" s="84">
        <v>574.25899230000005</v>
      </c>
      <c r="D459" s="84">
        <v>545.38800126000001</v>
      </c>
      <c r="E459" s="84">
        <v>112.61091714</v>
      </c>
      <c r="F459" s="84">
        <v>112.61091714</v>
      </c>
    </row>
    <row r="460" spans="1:6" ht="12.75" customHeight="1" x14ac:dyDescent="0.2">
      <c r="A460" s="83" t="s">
        <v>159</v>
      </c>
      <c r="B460" s="83">
        <v>20</v>
      </c>
      <c r="C460" s="84">
        <v>605.87777596000001</v>
      </c>
      <c r="D460" s="84">
        <v>577.33129212999995</v>
      </c>
      <c r="E460" s="84">
        <v>119.20652114000001</v>
      </c>
      <c r="F460" s="84">
        <v>119.20652114000001</v>
      </c>
    </row>
    <row r="461" spans="1:6" ht="12.75" customHeight="1" x14ac:dyDescent="0.2">
      <c r="A461" s="83" t="s">
        <v>159</v>
      </c>
      <c r="B461" s="83">
        <v>21</v>
      </c>
      <c r="C461" s="84">
        <v>627.03360901999997</v>
      </c>
      <c r="D461" s="84">
        <v>595.19475555999998</v>
      </c>
      <c r="E461" s="84">
        <v>122.89494295</v>
      </c>
      <c r="F461" s="84">
        <v>122.89494295</v>
      </c>
    </row>
    <row r="462" spans="1:6" ht="12.75" customHeight="1" x14ac:dyDescent="0.2">
      <c r="A462" s="83" t="s">
        <v>159</v>
      </c>
      <c r="B462" s="83">
        <v>22</v>
      </c>
      <c r="C462" s="84">
        <v>604.00332827</v>
      </c>
      <c r="D462" s="84">
        <v>580.31593246</v>
      </c>
      <c r="E462" s="84">
        <v>119.82278531</v>
      </c>
      <c r="F462" s="84">
        <v>119.82278531</v>
      </c>
    </row>
    <row r="463" spans="1:6" ht="12.75" customHeight="1" x14ac:dyDescent="0.2">
      <c r="A463" s="83" t="s">
        <v>159</v>
      </c>
      <c r="B463" s="83">
        <v>23</v>
      </c>
      <c r="C463" s="84">
        <v>578.65673349999997</v>
      </c>
      <c r="D463" s="84">
        <v>546.12783960000002</v>
      </c>
      <c r="E463" s="84">
        <v>112.76367788</v>
      </c>
      <c r="F463" s="84">
        <v>112.76367788</v>
      </c>
    </row>
    <row r="464" spans="1:6" ht="12.75" customHeight="1" x14ac:dyDescent="0.2">
      <c r="A464" s="83" t="s">
        <v>159</v>
      </c>
      <c r="B464" s="83">
        <v>24</v>
      </c>
      <c r="C464" s="84">
        <v>609.00135651999994</v>
      </c>
      <c r="D464" s="84">
        <v>568.24177255999996</v>
      </c>
      <c r="E464" s="84">
        <v>117.32973043</v>
      </c>
      <c r="F464" s="84">
        <v>117.32973043</v>
      </c>
    </row>
    <row r="465" spans="1:6" ht="12.75" customHeight="1" x14ac:dyDescent="0.2">
      <c r="A465" s="83" t="s">
        <v>160</v>
      </c>
      <c r="B465" s="83">
        <v>1</v>
      </c>
      <c r="C465" s="84">
        <v>593.81902292999996</v>
      </c>
      <c r="D465" s="84">
        <v>557.49675919000003</v>
      </c>
      <c r="E465" s="84">
        <v>115.11111577</v>
      </c>
      <c r="F465" s="84">
        <v>115.11111577</v>
      </c>
    </row>
    <row r="466" spans="1:6" ht="12.75" customHeight="1" x14ac:dyDescent="0.2">
      <c r="A466" s="83" t="s">
        <v>160</v>
      </c>
      <c r="B466" s="83">
        <v>2</v>
      </c>
      <c r="C466" s="84">
        <v>612.34624139000005</v>
      </c>
      <c r="D466" s="84">
        <v>581.08370298</v>
      </c>
      <c r="E466" s="84">
        <v>119.98131343999999</v>
      </c>
      <c r="F466" s="84">
        <v>119.98131343999999</v>
      </c>
    </row>
    <row r="467" spans="1:6" ht="12.75" customHeight="1" x14ac:dyDescent="0.2">
      <c r="A467" s="83" t="s">
        <v>160</v>
      </c>
      <c r="B467" s="83">
        <v>3</v>
      </c>
      <c r="C467" s="84">
        <v>638.51302349000002</v>
      </c>
      <c r="D467" s="84">
        <v>606.80145569000001</v>
      </c>
      <c r="E467" s="84">
        <v>125.29147742000001</v>
      </c>
      <c r="F467" s="84">
        <v>125.29147742000001</v>
      </c>
    </row>
    <row r="468" spans="1:6" ht="12.75" customHeight="1" x14ac:dyDescent="0.2">
      <c r="A468" s="83" t="s">
        <v>160</v>
      </c>
      <c r="B468" s="83">
        <v>4</v>
      </c>
      <c r="C468" s="84">
        <v>651.38636346999999</v>
      </c>
      <c r="D468" s="84">
        <v>614.60725045000004</v>
      </c>
      <c r="E468" s="84">
        <v>126.90320651</v>
      </c>
      <c r="F468" s="84">
        <v>126.90320651</v>
      </c>
    </row>
    <row r="469" spans="1:6" ht="12.75" customHeight="1" x14ac:dyDescent="0.2">
      <c r="A469" s="83" t="s">
        <v>160</v>
      </c>
      <c r="B469" s="83">
        <v>5</v>
      </c>
      <c r="C469" s="84">
        <v>652.71500046999995</v>
      </c>
      <c r="D469" s="84">
        <v>616.79417883999997</v>
      </c>
      <c r="E469" s="84">
        <v>127.35476029</v>
      </c>
      <c r="F469" s="84">
        <v>127.35476029</v>
      </c>
    </row>
    <row r="470" spans="1:6" ht="12.75" customHeight="1" x14ac:dyDescent="0.2">
      <c r="A470" s="83" t="s">
        <v>160</v>
      </c>
      <c r="B470" s="83">
        <v>6</v>
      </c>
      <c r="C470" s="84">
        <v>631.18387384000005</v>
      </c>
      <c r="D470" s="84">
        <v>598.00250954000001</v>
      </c>
      <c r="E470" s="84">
        <v>123.47468388999999</v>
      </c>
      <c r="F470" s="84">
        <v>123.47468388999999</v>
      </c>
    </row>
    <row r="471" spans="1:6" ht="12.75" customHeight="1" x14ac:dyDescent="0.2">
      <c r="A471" s="83" t="s">
        <v>160</v>
      </c>
      <c r="B471" s="83">
        <v>7</v>
      </c>
      <c r="C471" s="84">
        <v>591.27623831999995</v>
      </c>
      <c r="D471" s="84">
        <v>558.80196206000005</v>
      </c>
      <c r="E471" s="84">
        <v>115.38061216</v>
      </c>
      <c r="F471" s="84">
        <v>115.38061216</v>
      </c>
    </row>
    <row r="472" spans="1:6" ht="12.75" customHeight="1" x14ac:dyDescent="0.2">
      <c r="A472" s="83" t="s">
        <v>160</v>
      </c>
      <c r="B472" s="83">
        <v>8</v>
      </c>
      <c r="C472" s="84">
        <v>547.41527307000001</v>
      </c>
      <c r="D472" s="84">
        <v>517.01872272000003</v>
      </c>
      <c r="E472" s="84">
        <v>106.75326998</v>
      </c>
      <c r="F472" s="84">
        <v>106.75326998</v>
      </c>
    </row>
    <row r="473" spans="1:6" ht="12.75" customHeight="1" x14ac:dyDescent="0.2">
      <c r="A473" s="83" t="s">
        <v>160</v>
      </c>
      <c r="B473" s="83">
        <v>9</v>
      </c>
      <c r="C473" s="84">
        <v>560.24082107000004</v>
      </c>
      <c r="D473" s="84">
        <v>531.98339176000002</v>
      </c>
      <c r="E473" s="84">
        <v>109.84315297000001</v>
      </c>
      <c r="F473" s="84">
        <v>109.84315297000001</v>
      </c>
    </row>
    <row r="474" spans="1:6" ht="12.75" customHeight="1" x14ac:dyDescent="0.2">
      <c r="A474" s="83" t="s">
        <v>160</v>
      </c>
      <c r="B474" s="83">
        <v>10</v>
      </c>
      <c r="C474" s="84">
        <v>634.34498035000001</v>
      </c>
      <c r="D474" s="84">
        <v>602.54676612000003</v>
      </c>
      <c r="E474" s="84">
        <v>124.41297534</v>
      </c>
      <c r="F474" s="84">
        <v>124.41297534</v>
      </c>
    </row>
    <row r="475" spans="1:6" ht="12.75" customHeight="1" x14ac:dyDescent="0.2">
      <c r="A475" s="83" t="s">
        <v>160</v>
      </c>
      <c r="B475" s="83">
        <v>11</v>
      </c>
      <c r="C475" s="84">
        <v>688.49927369</v>
      </c>
      <c r="D475" s="84">
        <v>654.33639622999999</v>
      </c>
      <c r="E475" s="84">
        <v>135.10642245</v>
      </c>
      <c r="F475" s="84">
        <v>135.10642245</v>
      </c>
    </row>
    <row r="476" spans="1:6" ht="12.75" customHeight="1" x14ac:dyDescent="0.2">
      <c r="A476" s="83" t="s">
        <v>160</v>
      </c>
      <c r="B476" s="83">
        <v>12</v>
      </c>
      <c r="C476" s="84">
        <v>674.49344925000003</v>
      </c>
      <c r="D476" s="84">
        <v>642.94814960999997</v>
      </c>
      <c r="E476" s="84">
        <v>132.75499393999999</v>
      </c>
      <c r="F476" s="84">
        <v>132.75499393999999</v>
      </c>
    </row>
    <row r="477" spans="1:6" ht="12.75" customHeight="1" x14ac:dyDescent="0.2">
      <c r="A477" s="83" t="s">
        <v>160</v>
      </c>
      <c r="B477" s="83">
        <v>13</v>
      </c>
      <c r="C477" s="84">
        <v>696.69033911999998</v>
      </c>
      <c r="D477" s="84">
        <v>652.41473633999999</v>
      </c>
      <c r="E477" s="84">
        <v>134.70964093000001</v>
      </c>
      <c r="F477" s="84">
        <v>134.70964093000001</v>
      </c>
    </row>
    <row r="478" spans="1:6" ht="12.75" customHeight="1" x14ac:dyDescent="0.2">
      <c r="A478" s="83" t="s">
        <v>160</v>
      </c>
      <c r="B478" s="83">
        <v>14</v>
      </c>
      <c r="C478" s="84">
        <v>691.10841257000004</v>
      </c>
      <c r="D478" s="84">
        <v>656.53730631999997</v>
      </c>
      <c r="E478" s="84">
        <v>135.56086314999999</v>
      </c>
      <c r="F478" s="84">
        <v>135.56086314999999</v>
      </c>
    </row>
    <row r="479" spans="1:6" ht="12.75" customHeight="1" x14ac:dyDescent="0.2">
      <c r="A479" s="83" t="s">
        <v>160</v>
      </c>
      <c r="B479" s="83">
        <v>15</v>
      </c>
      <c r="C479" s="84">
        <v>567.67760446</v>
      </c>
      <c r="D479" s="84">
        <v>537.50009060000002</v>
      </c>
      <c r="E479" s="84">
        <v>110.98223288</v>
      </c>
      <c r="F479" s="84">
        <v>110.98223288</v>
      </c>
    </row>
    <row r="480" spans="1:6" ht="12.75" customHeight="1" x14ac:dyDescent="0.2">
      <c r="A480" s="83" t="s">
        <v>160</v>
      </c>
      <c r="B480" s="83">
        <v>16</v>
      </c>
      <c r="C480" s="84">
        <v>564.48471080000002</v>
      </c>
      <c r="D480" s="84">
        <v>534.76117835000002</v>
      </c>
      <c r="E480" s="84">
        <v>110.41670628</v>
      </c>
      <c r="F480" s="84">
        <v>110.41670628</v>
      </c>
    </row>
    <row r="481" spans="1:6" ht="12.75" customHeight="1" x14ac:dyDescent="0.2">
      <c r="A481" s="83" t="s">
        <v>160</v>
      </c>
      <c r="B481" s="83">
        <v>17</v>
      </c>
      <c r="C481" s="84">
        <v>565.51387277000003</v>
      </c>
      <c r="D481" s="84">
        <v>535.85247057000004</v>
      </c>
      <c r="E481" s="84">
        <v>110.6420347</v>
      </c>
      <c r="F481" s="84">
        <v>110.6420347</v>
      </c>
    </row>
    <row r="482" spans="1:6" ht="12.75" customHeight="1" x14ac:dyDescent="0.2">
      <c r="A482" s="83" t="s">
        <v>160</v>
      </c>
      <c r="B482" s="83">
        <v>18</v>
      </c>
      <c r="C482" s="84">
        <v>566.46997669999996</v>
      </c>
      <c r="D482" s="84">
        <v>535.15511351999999</v>
      </c>
      <c r="E482" s="84">
        <v>110.49804544</v>
      </c>
      <c r="F482" s="84">
        <v>110.49804544</v>
      </c>
    </row>
    <row r="483" spans="1:6" ht="12.75" customHeight="1" x14ac:dyDescent="0.2">
      <c r="A483" s="83" t="s">
        <v>160</v>
      </c>
      <c r="B483" s="83">
        <v>19</v>
      </c>
      <c r="C483" s="84">
        <v>564.68161869999994</v>
      </c>
      <c r="D483" s="84">
        <v>539.58644846000004</v>
      </c>
      <c r="E483" s="84">
        <v>111.413021</v>
      </c>
      <c r="F483" s="84">
        <v>111.413021</v>
      </c>
    </row>
    <row r="484" spans="1:6" ht="12.75" customHeight="1" x14ac:dyDescent="0.2">
      <c r="A484" s="83" t="s">
        <v>160</v>
      </c>
      <c r="B484" s="83">
        <v>20</v>
      </c>
      <c r="C484" s="84">
        <v>585.67956846000004</v>
      </c>
      <c r="D484" s="84">
        <v>555.83621817999995</v>
      </c>
      <c r="E484" s="84">
        <v>114.76824969</v>
      </c>
      <c r="F484" s="84">
        <v>114.76824969</v>
      </c>
    </row>
    <row r="485" spans="1:6" ht="12.75" customHeight="1" x14ac:dyDescent="0.2">
      <c r="A485" s="83" t="s">
        <v>160</v>
      </c>
      <c r="B485" s="83">
        <v>21</v>
      </c>
      <c r="C485" s="84">
        <v>598.64767551</v>
      </c>
      <c r="D485" s="84">
        <v>564.16395269999998</v>
      </c>
      <c r="E485" s="84">
        <v>116.48774813999999</v>
      </c>
      <c r="F485" s="84">
        <v>116.48774813999999</v>
      </c>
    </row>
    <row r="486" spans="1:6" ht="12.75" customHeight="1" x14ac:dyDescent="0.2">
      <c r="A486" s="83" t="s">
        <v>160</v>
      </c>
      <c r="B486" s="83">
        <v>22</v>
      </c>
      <c r="C486" s="84">
        <v>581.67238855000005</v>
      </c>
      <c r="D486" s="84">
        <v>550.68337737000002</v>
      </c>
      <c r="E486" s="84">
        <v>113.70429866000001</v>
      </c>
      <c r="F486" s="84">
        <v>113.70429866000001</v>
      </c>
    </row>
    <row r="487" spans="1:6" ht="12.75" customHeight="1" x14ac:dyDescent="0.2">
      <c r="A487" s="83" t="s">
        <v>160</v>
      </c>
      <c r="B487" s="83">
        <v>23</v>
      </c>
      <c r="C487" s="84">
        <v>553.00642209</v>
      </c>
      <c r="D487" s="84">
        <v>519.04280457000004</v>
      </c>
      <c r="E487" s="84">
        <v>107.17119944</v>
      </c>
      <c r="F487" s="84">
        <v>107.17119944</v>
      </c>
    </row>
    <row r="488" spans="1:6" ht="12.75" customHeight="1" x14ac:dyDescent="0.2">
      <c r="A488" s="83" t="s">
        <v>160</v>
      </c>
      <c r="B488" s="83">
        <v>24</v>
      </c>
      <c r="C488" s="84">
        <v>599.78889749999996</v>
      </c>
      <c r="D488" s="84">
        <v>564.08502607000003</v>
      </c>
      <c r="E488" s="84">
        <v>116.47145149000001</v>
      </c>
      <c r="F488" s="84">
        <v>116.47145149000001</v>
      </c>
    </row>
    <row r="489" spans="1:6" ht="12.75" customHeight="1" x14ac:dyDescent="0.2">
      <c r="A489" s="83" t="s">
        <v>161</v>
      </c>
      <c r="B489" s="83">
        <v>1</v>
      </c>
      <c r="C489" s="84">
        <v>709.63734387</v>
      </c>
      <c r="D489" s="84">
        <v>673.04643966000003</v>
      </c>
      <c r="E489" s="84">
        <v>138.96964485999999</v>
      </c>
      <c r="F489" s="84">
        <v>138.96964485999999</v>
      </c>
    </row>
    <row r="490" spans="1:6" ht="12.75" customHeight="1" x14ac:dyDescent="0.2">
      <c r="A490" s="83" t="s">
        <v>161</v>
      </c>
      <c r="B490" s="83">
        <v>2</v>
      </c>
      <c r="C490" s="84">
        <v>745.48268488999997</v>
      </c>
      <c r="D490" s="84">
        <v>711.11493484000005</v>
      </c>
      <c r="E490" s="84">
        <v>146.82997209000001</v>
      </c>
      <c r="F490" s="84">
        <v>146.82997209000001</v>
      </c>
    </row>
    <row r="491" spans="1:6" ht="12.75" customHeight="1" x14ac:dyDescent="0.2">
      <c r="A491" s="83" t="s">
        <v>161</v>
      </c>
      <c r="B491" s="83">
        <v>3</v>
      </c>
      <c r="C491" s="84">
        <v>747.92207082000004</v>
      </c>
      <c r="D491" s="84">
        <v>714.99776591</v>
      </c>
      <c r="E491" s="84">
        <v>147.63169336999999</v>
      </c>
      <c r="F491" s="84">
        <v>147.63169336999999</v>
      </c>
    </row>
    <row r="492" spans="1:6" ht="12.75" customHeight="1" x14ac:dyDescent="0.2">
      <c r="A492" s="83" t="s">
        <v>161</v>
      </c>
      <c r="B492" s="83">
        <v>4</v>
      </c>
      <c r="C492" s="84">
        <v>755.48604324999997</v>
      </c>
      <c r="D492" s="84">
        <v>720.40753591999999</v>
      </c>
      <c r="E492" s="84">
        <v>148.74869477999999</v>
      </c>
      <c r="F492" s="84">
        <v>148.74869477999999</v>
      </c>
    </row>
    <row r="493" spans="1:6" ht="12.75" customHeight="1" x14ac:dyDescent="0.2">
      <c r="A493" s="83" t="s">
        <v>161</v>
      </c>
      <c r="B493" s="83">
        <v>5</v>
      </c>
      <c r="C493" s="84">
        <v>759.53879329999995</v>
      </c>
      <c r="D493" s="84">
        <v>724.44445205</v>
      </c>
      <c r="E493" s="84">
        <v>149.58223132000001</v>
      </c>
      <c r="F493" s="84">
        <v>149.58223132000001</v>
      </c>
    </row>
    <row r="494" spans="1:6" ht="12.75" customHeight="1" x14ac:dyDescent="0.2">
      <c r="A494" s="83" t="s">
        <v>161</v>
      </c>
      <c r="B494" s="83">
        <v>6</v>
      </c>
      <c r="C494" s="84">
        <v>751.72053060999997</v>
      </c>
      <c r="D494" s="84">
        <v>718.50336560000005</v>
      </c>
      <c r="E494" s="84">
        <v>148.35552447000001</v>
      </c>
      <c r="F494" s="84">
        <v>148.35552447000001</v>
      </c>
    </row>
    <row r="495" spans="1:6" ht="12.75" customHeight="1" x14ac:dyDescent="0.2">
      <c r="A495" s="83" t="s">
        <v>161</v>
      </c>
      <c r="B495" s="83">
        <v>7</v>
      </c>
      <c r="C495" s="84">
        <v>688.65891855999996</v>
      </c>
      <c r="D495" s="84">
        <v>664.30712785000003</v>
      </c>
      <c r="E495" s="84">
        <v>137.16516454000001</v>
      </c>
      <c r="F495" s="84">
        <v>137.16516454000001</v>
      </c>
    </row>
    <row r="496" spans="1:6" ht="12.75" customHeight="1" x14ac:dyDescent="0.2">
      <c r="A496" s="83" t="s">
        <v>161</v>
      </c>
      <c r="B496" s="83">
        <v>8</v>
      </c>
      <c r="C496" s="84">
        <v>655.65892510000003</v>
      </c>
      <c r="D496" s="84">
        <v>623.45412090000002</v>
      </c>
      <c r="E496" s="84">
        <v>128.72989539</v>
      </c>
      <c r="F496" s="84">
        <v>128.72989539</v>
      </c>
    </row>
    <row r="497" spans="1:6" ht="12.75" customHeight="1" x14ac:dyDescent="0.2">
      <c r="A497" s="83" t="s">
        <v>161</v>
      </c>
      <c r="B497" s="83">
        <v>9</v>
      </c>
      <c r="C497" s="84">
        <v>652.37276489999999</v>
      </c>
      <c r="D497" s="84">
        <v>623.41775915999995</v>
      </c>
      <c r="E497" s="84">
        <v>128.72238747</v>
      </c>
      <c r="F497" s="84">
        <v>128.72238747</v>
      </c>
    </row>
    <row r="498" spans="1:6" ht="12.75" customHeight="1" x14ac:dyDescent="0.2">
      <c r="A498" s="83" t="s">
        <v>161</v>
      </c>
      <c r="B498" s="83">
        <v>10</v>
      </c>
      <c r="C498" s="84">
        <v>641.33800173999998</v>
      </c>
      <c r="D498" s="84">
        <v>610.70567257000005</v>
      </c>
      <c r="E498" s="84">
        <v>126.09761442</v>
      </c>
      <c r="F498" s="84">
        <v>126.09761442</v>
      </c>
    </row>
    <row r="499" spans="1:6" ht="12.75" customHeight="1" x14ac:dyDescent="0.2">
      <c r="A499" s="83" t="s">
        <v>161</v>
      </c>
      <c r="B499" s="83">
        <v>11</v>
      </c>
      <c r="C499" s="84">
        <v>641.69391263</v>
      </c>
      <c r="D499" s="84">
        <v>611.96859817999996</v>
      </c>
      <c r="E499" s="84">
        <v>126.35838145</v>
      </c>
      <c r="F499" s="84">
        <v>126.35838145</v>
      </c>
    </row>
    <row r="500" spans="1:6" ht="12.75" customHeight="1" x14ac:dyDescent="0.2">
      <c r="A500" s="83" t="s">
        <v>161</v>
      </c>
      <c r="B500" s="83">
        <v>12</v>
      </c>
      <c r="C500" s="84">
        <v>643.80113693999999</v>
      </c>
      <c r="D500" s="84">
        <v>614.93961822000006</v>
      </c>
      <c r="E500" s="84">
        <v>126.97183333</v>
      </c>
      <c r="F500" s="84">
        <v>126.97183333</v>
      </c>
    </row>
    <row r="501" spans="1:6" ht="12.75" customHeight="1" x14ac:dyDescent="0.2">
      <c r="A501" s="83" t="s">
        <v>161</v>
      </c>
      <c r="B501" s="83">
        <v>13</v>
      </c>
      <c r="C501" s="84">
        <v>630.26395742</v>
      </c>
      <c r="D501" s="84">
        <v>596.89216255999997</v>
      </c>
      <c r="E501" s="84">
        <v>123.24542107000001</v>
      </c>
      <c r="F501" s="84">
        <v>123.24542107000001</v>
      </c>
    </row>
    <row r="502" spans="1:6" ht="12.75" customHeight="1" x14ac:dyDescent="0.2">
      <c r="A502" s="83" t="s">
        <v>161</v>
      </c>
      <c r="B502" s="83">
        <v>14</v>
      </c>
      <c r="C502" s="84">
        <v>630.84183012000005</v>
      </c>
      <c r="D502" s="84">
        <v>598.23333475000004</v>
      </c>
      <c r="E502" s="84">
        <v>123.52234434</v>
      </c>
      <c r="F502" s="84">
        <v>123.52234434</v>
      </c>
    </row>
    <row r="503" spans="1:6" ht="12.75" customHeight="1" x14ac:dyDescent="0.2">
      <c r="A503" s="83" t="s">
        <v>161</v>
      </c>
      <c r="B503" s="83">
        <v>15</v>
      </c>
      <c r="C503" s="84">
        <v>648.08095836999996</v>
      </c>
      <c r="D503" s="84">
        <v>616.68059143999994</v>
      </c>
      <c r="E503" s="84">
        <v>127.33130693</v>
      </c>
      <c r="F503" s="84">
        <v>127.33130693</v>
      </c>
    </row>
    <row r="504" spans="1:6" ht="12.75" customHeight="1" x14ac:dyDescent="0.2">
      <c r="A504" s="83" t="s">
        <v>161</v>
      </c>
      <c r="B504" s="83">
        <v>16</v>
      </c>
      <c r="C504" s="84">
        <v>679.24345927000002</v>
      </c>
      <c r="D504" s="84">
        <v>648.59772558999998</v>
      </c>
      <c r="E504" s="84">
        <v>133.92151013</v>
      </c>
      <c r="F504" s="84">
        <v>133.92151013</v>
      </c>
    </row>
    <row r="505" spans="1:6" ht="12.75" customHeight="1" x14ac:dyDescent="0.2">
      <c r="A505" s="83" t="s">
        <v>161</v>
      </c>
      <c r="B505" s="83">
        <v>17</v>
      </c>
      <c r="C505" s="84">
        <v>641.38779866000004</v>
      </c>
      <c r="D505" s="84">
        <v>609.40282071000001</v>
      </c>
      <c r="E505" s="84">
        <v>125.82860347</v>
      </c>
      <c r="F505" s="84">
        <v>125.82860347</v>
      </c>
    </row>
    <row r="506" spans="1:6" ht="12.75" customHeight="1" x14ac:dyDescent="0.2">
      <c r="A506" s="83" t="s">
        <v>161</v>
      </c>
      <c r="B506" s="83">
        <v>18</v>
      </c>
      <c r="C506" s="84">
        <v>605.85459185000002</v>
      </c>
      <c r="D506" s="84">
        <v>575.00448157999995</v>
      </c>
      <c r="E506" s="84">
        <v>118.7260847</v>
      </c>
      <c r="F506" s="84">
        <v>118.7260847</v>
      </c>
    </row>
    <row r="507" spans="1:6" ht="12.75" customHeight="1" x14ac:dyDescent="0.2">
      <c r="A507" s="83" t="s">
        <v>161</v>
      </c>
      <c r="B507" s="83">
        <v>19</v>
      </c>
      <c r="C507" s="84">
        <v>575.01097286000004</v>
      </c>
      <c r="D507" s="84">
        <v>544.61016041000005</v>
      </c>
      <c r="E507" s="84">
        <v>112.45030970000001</v>
      </c>
      <c r="F507" s="84">
        <v>112.45030970000001</v>
      </c>
    </row>
    <row r="508" spans="1:6" ht="12.75" customHeight="1" x14ac:dyDescent="0.2">
      <c r="A508" s="83" t="s">
        <v>161</v>
      </c>
      <c r="B508" s="83">
        <v>20</v>
      </c>
      <c r="C508" s="84">
        <v>531.54538079999998</v>
      </c>
      <c r="D508" s="84">
        <v>507.87398401000002</v>
      </c>
      <c r="E508" s="84">
        <v>104.8650777</v>
      </c>
      <c r="F508" s="84">
        <v>104.8650777</v>
      </c>
    </row>
    <row r="509" spans="1:6" ht="12.75" customHeight="1" x14ac:dyDescent="0.2">
      <c r="A509" s="83" t="s">
        <v>161</v>
      </c>
      <c r="B509" s="83">
        <v>21</v>
      </c>
      <c r="C509" s="84">
        <v>537.40478092000001</v>
      </c>
      <c r="D509" s="84">
        <v>507.11256866000002</v>
      </c>
      <c r="E509" s="84">
        <v>104.70786178</v>
      </c>
      <c r="F509" s="84">
        <v>104.70786178</v>
      </c>
    </row>
    <row r="510" spans="1:6" ht="12.75" customHeight="1" x14ac:dyDescent="0.2">
      <c r="A510" s="83" t="s">
        <v>161</v>
      </c>
      <c r="B510" s="83">
        <v>22</v>
      </c>
      <c r="C510" s="84">
        <v>529.56447099000002</v>
      </c>
      <c r="D510" s="84">
        <v>501.51625507</v>
      </c>
      <c r="E510" s="84">
        <v>103.55234313</v>
      </c>
      <c r="F510" s="84">
        <v>103.55234313</v>
      </c>
    </row>
    <row r="511" spans="1:6" ht="12.75" customHeight="1" x14ac:dyDescent="0.2">
      <c r="A511" s="83" t="s">
        <v>161</v>
      </c>
      <c r="B511" s="83">
        <v>23</v>
      </c>
      <c r="C511" s="84">
        <v>559.66524587000004</v>
      </c>
      <c r="D511" s="84">
        <v>529.17183073000001</v>
      </c>
      <c r="E511" s="84">
        <v>109.26262595999999</v>
      </c>
      <c r="F511" s="84">
        <v>109.26262595999999</v>
      </c>
    </row>
    <row r="512" spans="1:6" ht="12.75" customHeight="1" x14ac:dyDescent="0.2">
      <c r="A512" s="83" t="s">
        <v>161</v>
      </c>
      <c r="B512" s="83">
        <v>24</v>
      </c>
      <c r="C512" s="84">
        <v>610.25990770999999</v>
      </c>
      <c r="D512" s="84">
        <v>581.86635836999994</v>
      </c>
      <c r="E512" s="84">
        <v>120.14291498</v>
      </c>
      <c r="F512" s="84">
        <v>120.14291498</v>
      </c>
    </row>
    <row r="513" spans="1:6" ht="12.75" customHeight="1" x14ac:dyDescent="0.2">
      <c r="A513" s="83" t="s">
        <v>162</v>
      </c>
      <c r="B513" s="83">
        <v>1</v>
      </c>
      <c r="C513" s="84">
        <v>673.26252817</v>
      </c>
      <c r="D513" s="84">
        <v>641.65716853000004</v>
      </c>
      <c r="E513" s="84">
        <v>132.48843405</v>
      </c>
      <c r="F513" s="84">
        <v>132.48843405</v>
      </c>
    </row>
    <row r="514" spans="1:6" ht="12.75" customHeight="1" x14ac:dyDescent="0.2">
      <c r="A514" s="83" t="s">
        <v>162</v>
      </c>
      <c r="B514" s="83">
        <v>2</v>
      </c>
      <c r="C514" s="84">
        <v>667.38306686999999</v>
      </c>
      <c r="D514" s="84">
        <v>636.18481173999999</v>
      </c>
      <c r="E514" s="84">
        <v>131.35850981999999</v>
      </c>
      <c r="F514" s="84">
        <v>131.35850981999999</v>
      </c>
    </row>
    <row r="515" spans="1:6" ht="12.75" customHeight="1" x14ac:dyDescent="0.2">
      <c r="A515" s="83" t="s">
        <v>162</v>
      </c>
      <c r="B515" s="83">
        <v>3</v>
      </c>
      <c r="C515" s="84">
        <v>671.51400418000003</v>
      </c>
      <c r="D515" s="84">
        <v>635.82360488999996</v>
      </c>
      <c r="E515" s="84">
        <v>131.28392836</v>
      </c>
      <c r="F515" s="84">
        <v>131.28392836</v>
      </c>
    </row>
    <row r="516" spans="1:6" ht="12.75" customHeight="1" x14ac:dyDescent="0.2">
      <c r="A516" s="83" t="s">
        <v>162</v>
      </c>
      <c r="B516" s="83">
        <v>4</v>
      </c>
      <c r="C516" s="84">
        <v>674.64277374999995</v>
      </c>
      <c r="D516" s="84">
        <v>648.10439823000002</v>
      </c>
      <c r="E516" s="84">
        <v>133.81964861</v>
      </c>
      <c r="F516" s="84">
        <v>133.81964861</v>
      </c>
    </row>
    <row r="517" spans="1:6" ht="12.75" customHeight="1" x14ac:dyDescent="0.2">
      <c r="A517" s="83" t="s">
        <v>162</v>
      </c>
      <c r="B517" s="83">
        <v>5</v>
      </c>
      <c r="C517" s="84">
        <v>687.97362135000003</v>
      </c>
      <c r="D517" s="84">
        <v>656.31598796000003</v>
      </c>
      <c r="E517" s="84">
        <v>135.51516566000001</v>
      </c>
      <c r="F517" s="84">
        <v>135.51516566000001</v>
      </c>
    </row>
    <row r="518" spans="1:6" ht="12.75" customHeight="1" x14ac:dyDescent="0.2">
      <c r="A518" s="83" t="s">
        <v>162</v>
      </c>
      <c r="B518" s="83">
        <v>6</v>
      </c>
      <c r="C518" s="84">
        <v>673.94137603000001</v>
      </c>
      <c r="D518" s="84">
        <v>642.79082489999996</v>
      </c>
      <c r="E518" s="84">
        <v>132.72250976000001</v>
      </c>
      <c r="F518" s="84">
        <v>132.72250976000001</v>
      </c>
    </row>
    <row r="519" spans="1:6" ht="12.75" customHeight="1" x14ac:dyDescent="0.2">
      <c r="A519" s="83" t="s">
        <v>162</v>
      </c>
      <c r="B519" s="83">
        <v>7</v>
      </c>
      <c r="C519" s="84">
        <v>646.32498803999999</v>
      </c>
      <c r="D519" s="84">
        <v>617.13121937000005</v>
      </c>
      <c r="E519" s="84">
        <v>127.42435193</v>
      </c>
      <c r="F519" s="84">
        <v>127.42435193</v>
      </c>
    </row>
    <row r="520" spans="1:6" ht="12.75" customHeight="1" x14ac:dyDescent="0.2">
      <c r="A520" s="83" t="s">
        <v>162</v>
      </c>
      <c r="B520" s="83">
        <v>8</v>
      </c>
      <c r="C520" s="84">
        <v>617.18194557000004</v>
      </c>
      <c r="D520" s="84">
        <v>586.31933101000004</v>
      </c>
      <c r="E520" s="84">
        <v>121.06235827</v>
      </c>
      <c r="F520" s="84">
        <v>121.06235827</v>
      </c>
    </row>
    <row r="521" spans="1:6" ht="12.75" customHeight="1" x14ac:dyDescent="0.2">
      <c r="A521" s="83" t="s">
        <v>162</v>
      </c>
      <c r="B521" s="83">
        <v>9</v>
      </c>
      <c r="C521" s="84">
        <v>622.33902318000003</v>
      </c>
      <c r="D521" s="84">
        <v>594.68624487</v>
      </c>
      <c r="E521" s="84">
        <v>122.78994641</v>
      </c>
      <c r="F521" s="84">
        <v>122.78994641</v>
      </c>
    </row>
    <row r="522" spans="1:6" ht="12.75" customHeight="1" x14ac:dyDescent="0.2">
      <c r="A522" s="83" t="s">
        <v>162</v>
      </c>
      <c r="B522" s="83">
        <v>10</v>
      </c>
      <c r="C522" s="84">
        <v>674.38722667000002</v>
      </c>
      <c r="D522" s="84">
        <v>644.39373273000001</v>
      </c>
      <c r="E522" s="84">
        <v>133.05347583</v>
      </c>
      <c r="F522" s="84">
        <v>133.05347583</v>
      </c>
    </row>
    <row r="523" spans="1:6" ht="12.75" customHeight="1" x14ac:dyDescent="0.2">
      <c r="A523" s="83" t="s">
        <v>162</v>
      </c>
      <c r="B523" s="83">
        <v>11</v>
      </c>
      <c r="C523" s="84">
        <v>686.42173375000004</v>
      </c>
      <c r="D523" s="84">
        <v>654.68680768000002</v>
      </c>
      <c r="E523" s="84">
        <v>135.17877489</v>
      </c>
      <c r="F523" s="84">
        <v>135.17877489</v>
      </c>
    </row>
    <row r="524" spans="1:6" ht="12.75" customHeight="1" x14ac:dyDescent="0.2">
      <c r="A524" s="83" t="s">
        <v>162</v>
      </c>
      <c r="B524" s="83">
        <v>12</v>
      </c>
      <c r="C524" s="84">
        <v>688.02390227000001</v>
      </c>
      <c r="D524" s="84">
        <v>657.21321303000002</v>
      </c>
      <c r="E524" s="84">
        <v>135.70042337999999</v>
      </c>
      <c r="F524" s="84">
        <v>135.70042337999999</v>
      </c>
    </row>
    <row r="525" spans="1:6" ht="12.75" customHeight="1" x14ac:dyDescent="0.2">
      <c r="A525" s="83" t="s">
        <v>162</v>
      </c>
      <c r="B525" s="83">
        <v>13</v>
      </c>
      <c r="C525" s="84">
        <v>683.20467818999998</v>
      </c>
      <c r="D525" s="84">
        <v>647.37119899000004</v>
      </c>
      <c r="E525" s="84">
        <v>133.66825871</v>
      </c>
      <c r="F525" s="84">
        <v>133.66825871</v>
      </c>
    </row>
    <row r="526" spans="1:6" ht="12.75" customHeight="1" x14ac:dyDescent="0.2">
      <c r="A526" s="83" t="s">
        <v>162</v>
      </c>
      <c r="B526" s="83">
        <v>14</v>
      </c>
      <c r="C526" s="84">
        <v>670.47146682000005</v>
      </c>
      <c r="D526" s="84">
        <v>641.05283989999998</v>
      </c>
      <c r="E526" s="84">
        <v>132.36365316000001</v>
      </c>
      <c r="F526" s="84">
        <v>132.36365316000001</v>
      </c>
    </row>
    <row r="527" spans="1:6" ht="12.75" customHeight="1" x14ac:dyDescent="0.2">
      <c r="A527" s="83" t="s">
        <v>162</v>
      </c>
      <c r="B527" s="83">
        <v>15</v>
      </c>
      <c r="C527" s="84">
        <v>674.2402396</v>
      </c>
      <c r="D527" s="84">
        <v>642.96750064000003</v>
      </c>
      <c r="E527" s="84">
        <v>132.75898950999999</v>
      </c>
      <c r="F527" s="84">
        <v>132.75898950999999</v>
      </c>
    </row>
    <row r="528" spans="1:6" ht="12.75" customHeight="1" x14ac:dyDescent="0.2">
      <c r="A528" s="83" t="s">
        <v>162</v>
      </c>
      <c r="B528" s="83">
        <v>16</v>
      </c>
      <c r="C528" s="84">
        <v>672.30165246000001</v>
      </c>
      <c r="D528" s="84">
        <v>642.41735469000002</v>
      </c>
      <c r="E528" s="84">
        <v>132.64539618000001</v>
      </c>
      <c r="F528" s="84">
        <v>132.64539618000001</v>
      </c>
    </row>
    <row r="529" spans="1:6" ht="12.75" customHeight="1" x14ac:dyDescent="0.2">
      <c r="A529" s="83" t="s">
        <v>162</v>
      </c>
      <c r="B529" s="83">
        <v>17</v>
      </c>
      <c r="C529" s="84">
        <v>684.89274315</v>
      </c>
      <c r="D529" s="84">
        <v>652.71581922999997</v>
      </c>
      <c r="E529" s="84">
        <v>134.77180808</v>
      </c>
      <c r="F529" s="84">
        <v>134.77180808</v>
      </c>
    </row>
    <row r="530" spans="1:6" ht="12.75" customHeight="1" x14ac:dyDescent="0.2">
      <c r="A530" s="83" t="s">
        <v>162</v>
      </c>
      <c r="B530" s="83">
        <v>18</v>
      </c>
      <c r="C530" s="84">
        <v>695.03476013</v>
      </c>
      <c r="D530" s="84">
        <v>669.25094948000003</v>
      </c>
      <c r="E530" s="84">
        <v>138.18595759999999</v>
      </c>
      <c r="F530" s="84">
        <v>138.18595759999999</v>
      </c>
    </row>
    <row r="531" spans="1:6" ht="12.75" customHeight="1" x14ac:dyDescent="0.2">
      <c r="A531" s="83" t="s">
        <v>162</v>
      </c>
      <c r="B531" s="83">
        <v>19</v>
      </c>
      <c r="C531" s="84">
        <v>723.94630211000003</v>
      </c>
      <c r="D531" s="84">
        <v>693.55980688</v>
      </c>
      <c r="E531" s="84">
        <v>143.20521493999999</v>
      </c>
      <c r="F531" s="84">
        <v>143.20521493999999</v>
      </c>
    </row>
    <row r="532" spans="1:6" ht="12.75" customHeight="1" x14ac:dyDescent="0.2">
      <c r="A532" s="83" t="s">
        <v>162</v>
      </c>
      <c r="B532" s="83">
        <v>20</v>
      </c>
      <c r="C532" s="84">
        <v>733.46061525000005</v>
      </c>
      <c r="D532" s="84">
        <v>702.16917521000005</v>
      </c>
      <c r="E532" s="84">
        <v>144.98286472000001</v>
      </c>
      <c r="F532" s="84">
        <v>144.98286472000001</v>
      </c>
    </row>
    <row r="533" spans="1:6" ht="12.75" customHeight="1" x14ac:dyDescent="0.2">
      <c r="A533" s="83" t="s">
        <v>162</v>
      </c>
      <c r="B533" s="83">
        <v>21</v>
      </c>
      <c r="C533" s="84">
        <v>742.78892960999997</v>
      </c>
      <c r="D533" s="84">
        <v>710.50963789000002</v>
      </c>
      <c r="E533" s="84">
        <v>146.70499126000001</v>
      </c>
      <c r="F533" s="84">
        <v>146.70499126000001</v>
      </c>
    </row>
    <row r="534" spans="1:6" ht="12.75" customHeight="1" x14ac:dyDescent="0.2">
      <c r="A534" s="83" t="s">
        <v>162</v>
      </c>
      <c r="B534" s="83">
        <v>22</v>
      </c>
      <c r="C534" s="84">
        <v>735.5423667</v>
      </c>
      <c r="D534" s="84">
        <v>706.32264419000001</v>
      </c>
      <c r="E534" s="84">
        <v>145.84046692999999</v>
      </c>
      <c r="F534" s="84">
        <v>145.84046692999999</v>
      </c>
    </row>
    <row r="535" spans="1:6" ht="12.75" customHeight="1" x14ac:dyDescent="0.2">
      <c r="A535" s="83" t="s">
        <v>162</v>
      </c>
      <c r="B535" s="83">
        <v>23</v>
      </c>
      <c r="C535" s="84">
        <v>691.14031272</v>
      </c>
      <c r="D535" s="84">
        <v>666.29483176999997</v>
      </c>
      <c r="E535" s="84">
        <v>137.57558273999999</v>
      </c>
      <c r="F535" s="84">
        <v>137.57558273999999</v>
      </c>
    </row>
    <row r="536" spans="1:6" ht="12.75" customHeight="1" x14ac:dyDescent="0.2">
      <c r="A536" s="83" t="s">
        <v>162</v>
      </c>
      <c r="B536" s="83">
        <v>24</v>
      </c>
      <c r="C536" s="84">
        <v>662.04618244999995</v>
      </c>
      <c r="D536" s="84">
        <v>634.38912483000001</v>
      </c>
      <c r="E536" s="84">
        <v>130.98773901000001</v>
      </c>
      <c r="F536" s="84">
        <v>130.98773901000001</v>
      </c>
    </row>
    <row r="537" spans="1:6" ht="12.75" customHeight="1" x14ac:dyDescent="0.2">
      <c r="A537" s="83" t="s">
        <v>163</v>
      </c>
      <c r="B537" s="83">
        <v>1</v>
      </c>
      <c r="C537" s="84">
        <v>717.67665950000003</v>
      </c>
      <c r="D537" s="84">
        <v>686.49173235000001</v>
      </c>
      <c r="E537" s="84">
        <v>141.74580924</v>
      </c>
      <c r="F537" s="84">
        <v>141.74580924</v>
      </c>
    </row>
    <row r="538" spans="1:6" ht="12.75" customHeight="1" x14ac:dyDescent="0.2">
      <c r="A538" s="83" t="s">
        <v>163</v>
      </c>
      <c r="B538" s="83">
        <v>2</v>
      </c>
      <c r="C538" s="84">
        <v>748.63174479999998</v>
      </c>
      <c r="D538" s="84">
        <v>718.20234812000001</v>
      </c>
      <c r="E538" s="84">
        <v>148.29337082000001</v>
      </c>
      <c r="F538" s="84">
        <v>148.29337082000001</v>
      </c>
    </row>
    <row r="539" spans="1:6" ht="12.75" customHeight="1" x14ac:dyDescent="0.2">
      <c r="A539" s="83" t="s">
        <v>163</v>
      </c>
      <c r="B539" s="83">
        <v>3</v>
      </c>
      <c r="C539" s="84">
        <v>764.91260798999997</v>
      </c>
      <c r="D539" s="84">
        <v>732.67887914999994</v>
      </c>
      <c r="E539" s="84">
        <v>151.28246379000001</v>
      </c>
      <c r="F539" s="84">
        <v>151.28246379000001</v>
      </c>
    </row>
    <row r="540" spans="1:6" ht="12.75" customHeight="1" x14ac:dyDescent="0.2">
      <c r="A540" s="83" t="s">
        <v>163</v>
      </c>
      <c r="B540" s="83">
        <v>4</v>
      </c>
      <c r="C540" s="84">
        <v>767.57141033000005</v>
      </c>
      <c r="D540" s="84">
        <v>741.87987337000004</v>
      </c>
      <c r="E540" s="84">
        <v>153.18227161999999</v>
      </c>
      <c r="F540" s="84">
        <v>153.18227161999999</v>
      </c>
    </row>
    <row r="541" spans="1:6" ht="12.75" customHeight="1" x14ac:dyDescent="0.2">
      <c r="A541" s="83" t="s">
        <v>163</v>
      </c>
      <c r="B541" s="83">
        <v>5</v>
      </c>
      <c r="C541" s="84">
        <v>779.67985831999999</v>
      </c>
      <c r="D541" s="84">
        <v>749.02882150999994</v>
      </c>
      <c r="E541" s="84">
        <v>154.65837597999999</v>
      </c>
      <c r="F541" s="84">
        <v>154.65837597999999</v>
      </c>
    </row>
    <row r="542" spans="1:6" ht="12.75" customHeight="1" x14ac:dyDescent="0.2">
      <c r="A542" s="83" t="s">
        <v>163</v>
      </c>
      <c r="B542" s="83">
        <v>6</v>
      </c>
      <c r="C542" s="84">
        <v>784.85867226000005</v>
      </c>
      <c r="D542" s="84">
        <v>752.21304301999999</v>
      </c>
      <c r="E542" s="84">
        <v>155.31584938</v>
      </c>
      <c r="F542" s="84">
        <v>155.31584938</v>
      </c>
    </row>
    <row r="543" spans="1:6" ht="12.75" customHeight="1" x14ac:dyDescent="0.2">
      <c r="A543" s="83" t="s">
        <v>163</v>
      </c>
      <c r="B543" s="83">
        <v>7</v>
      </c>
      <c r="C543" s="84">
        <v>751.72094245999995</v>
      </c>
      <c r="D543" s="84">
        <v>719.78094868000005</v>
      </c>
      <c r="E543" s="84">
        <v>148.61931795999999</v>
      </c>
      <c r="F543" s="84">
        <v>148.61931795999999</v>
      </c>
    </row>
    <row r="544" spans="1:6" ht="12.75" customHeight="1" x14ac:dyDescent="0.2">
      <c r="A544" s="83" t="s">
        <v>163</v>
      </c>
      <c r="B544" s="83">
        <v>8</v>
      </c>
      <c r="C544" s="84">
        <v>727.72713868999995</v>
      </c>
      <c r="D544" s="84">
        <v>697.40323923000005</v>
      </c>
      <c r="E544" s="84">
        <v>143.99880123</v>
      </c>
      <c r="F544" s="84">
        <v>143.99880123</v>
      </c>
    </row>
    <row r="545" spans="1:6" ht="12.75" customHeight="1" x14ac:dyDescent="0.2">
      <c r="A545" s="83" t="s">
        <v>163</v>
      </c>
      <c r="B545" s="83">
        <v>9</v>
      </c>
      <c r="C545" s="84">
        <v>700.12526442000001</v>
      </c>
      <c r="D545" s="84">
        <v>665.87372016999996</v>
      </c>
      <c r="E545" s="84">
        <v>137.48863223000001</v>
      </c>
      <c r="F545" s="84">
        <v>137.48863223000001</v>
      </c>
    </row>
    <row r="546" spans="1:6" ht="12.75" customHeight="1" x14ac:dyDescent="0.2">
      <c r="A546" s="83" t="s">
        <v>163</v>
      </c>
      <c r="B546" s="83">
        <v>10</v>
      </c>
      <c r="C546" s="84">
        <v>682.45677309999996</v>
      </c>
      <c r="D546" s="84">
        <v>643.56855185999996</v>
      </c>
      <c r="E546" s="84">
        <v>132.88309369000001</v>
      </c>
      <c r="F546" s="84">
        <v>132.88309369000001</v>
      </c>
    </row>
    <row r="547" spans="1:6" ht="12.75" customHeight="1" x14ac:dyDescent="0.2">
      <c r="A547" s="83" t="s">
        <v>163</v>
      </c>
      <c r="B547" s="83">
        <v>11</v>
      </c>
      <c r="C547" s="84">
        <v>682.43379343000004</v>
      </c>
      <c r="D547" s="84">
        <v>644.29250973000001</v>
      </c>
      <c r="E547" s="84">
        <v>133.03257545</v>
      </c>
      <c r="F547" s="84">
        <v>133.03257545</v>
      </c>
    </row>
    <row r="548" spans="1:6" ht="12.75" customHeight="1" x14ac:dyDescent="0.2">
      <c r="A548" s="83" t="s">
        <v>163</v>
      </c>
      <c r="B548" s="83">
        <v>12</v>
      </c>
      <c r="C548" s="84">
        <v>678.78661035000005</v>
      </c>
      <c r="D548" s="84">
        <v>638.99895821999996</v>
      </c>
      <c r="E548" s="84">
        <v>131.93957066999999</v>
      </c>
      <c r="F548" s="84">
        <v>131.93957066999999</v>
      </c>
    </row>
    <row r="549" spans="1:6" ht="12.75" customHeight="1" x14ac:dyDescent="0.2">
      <c r="A549" s="83" t="s">
        <v>163</v>
      </c>
      <c r="B549" s="83">
        <v>13</v>
      </c>
      <c r="C549" s="84">
        <v>667.05563858000005</v>
      </c>
      <c r="D549" s="84">
        <v>632.23058528000001</v>
      </c>
      <c r="E549" s="84">
        <v>130.54204691999999</v>
      </c>
      <c r="F549" s="84">
        <v>130.54204691999999</v>
      </c>
    </row>
    <row r="550" spans="1:6" ht="12.75" customHeight="1" x14ac:dyDescent="0.2">
      <c r="A550" s="83" t="s">
        <v>163</v>
      </c>
      <c r="B550" s="83">
        <v>14</v>
      </c>
      <c r="C550" s="84">
        <v>665.85241675999998</v>
      </c>
      <c r="D550" s="84">
        <v>625.77655654</v>
      </c>
      <c r="E550" s="84">
        <v>129.20942851000001</v>
      </c>
      <c r="F550" s="84">
        <v>129.20942851000001</v>
      </c>
    </row>
    <row r="551" spans="1:6" ht="12.75" customHeight="1" x14ac:dyDescent="0.2">
      <c r="A551" s="83" t="s">
        <v>163</v>
      </c>
      <c r="B551" s="83">
        <v>15</v>
      </c>
      <c r="C551" s="84">
        <v>669.70601246000001</v>
      </c>
      <c r="D551" s="84">
        <v>624.05741717000001</v>
      </c>
      <c r="E551" s="84">
        <v>128.85446311999999</v>
      </c>
      <c r="F551" s="84">
        <v>128.85446311999999</v>
      </c>
    </row>
    <row r="552" spans="1:6" ht="12.75" customHeight="1" x14ac:dyDescent="0.2">
      <c r="A552" s="83" t="s">
        <v>163</v>
      </c>
      <c r="B552" s="83">
        <v>16</v>
      </c>
      <c r="C552" s="84">
        <v>655.10202419999996</v>
      </c>
      <c r="D552" s="84">
        <v>618.48142032999999</v>
      </c>
      <c r="E552" s="84">
        <v>127.70313944999999</v>
      </c>
      <c r="F552" s="84">
        <v>127.70313944999999</v>
      </c>
    </row>
    <row r="553" spans="1:6" ht="12.75" customHeight="1" x14ac:dyDescent="0.2">
      <c r="A553" s="83" t="s">
        <v>163</v>
      </c>
      <c r="B553" s="83">
        <v>17</v>
      </c>
      <c r="C553" s="84">
        <v>666.83400749999998</v>
      </c>
      <c r="D553" s="84">
        <v>628.60434196999995</v>
      </c>
      <c r="E553" s="84">
        <v>129.79330551000001</v>
      </c>
      <c r="F553" s="84">
        <v>129.79330551000001</v>
      </c>
    </row>
    <row r="554" spans="1:6" ht="12.75" customHeight="1" x14ac:dyDescent="0.2">
      <c r="A554" s="83" t="s">
        <v>163</v>
      </c>
      <c r="B554" s="83">
        <v>18</v>
      </c>
      <c r="C554" s="84">
        <v>695.51166435000005</v>
      </c>
      <c r="D554" s="84">
        <v>651.58576096000002</v>
      </c>
      <c r="E554" s="84">
        <v>134.53847529999999</v>
      </c>
      <c r="F554" s="84">
        <v>134.53847529999999</v>
      </c>
    </row>
    <row r="555" spans="1:6" ht="12.75" customHeight="1" x14ac:dyDescent="0.2">
      <c r="A555" s="83" t="s">
        <v>163</v>
      </c>
      <c r="B555" s="83">
        <v>19</v>
      </c>
      <c r="C555" s="84">
        <v>710.61980490999997</v>
      </c>
      <c r="D555" s="84">
        <v>670.83010886</v>
      </c>
      <c r="E555" s="84">
        <v>138.51202011999999</v>
      </c>
      <c r="F555" s="84">
        <v>138.51202011999999</v>
      </c>
    </row>
    <row r="556" spans="1:6" ht="12.75" customHeight="1" x14ac:dyDescent="0.2">
      <c r="A556" s="83" t="s">
        <v>163</v>
      </c>
      <c r="B556" s="83">
        <v>20</v>
      </c>
      <c r="C556" s="84">
        <v>749.04656848000002</v>
      </c>
      <c r="D556" s="84">
        <v>709.54494949000002</v>
      </c>
      <c r="E556" s="84">
        <v>146.50580381</v>
      </c>
      <c r="F556" s="84">
        <v>146.50580381</v>
      </c>
    </row>
    <row r="557" spans="1:6" ht="12.75" customHeight="1" x14ac:dyDescent="0.2">
      <c r="A557" s="83" t="s">
        <v>163</v>
      </c>
      <c r="B557" s="83">
        <v>21</v>
      </c>
      <c r="C557" s="84">
        <v>765.66488060999995</v>
      </c>
      <c r="D557" s="84">
        <v>721.86889274999999</v>
      </c>
      <c r="E557" s="84">
        <v>149.05043359999999</v>
      </c>
      <c r="F557" s="84">
        <v>149.05043359999999</v>
      </c>
    </row>
    <row r="558" spans="1:6" ht="12.75" customHeight="1" x14ac:dyDescent="0.2">
      <c r="A558" s="83" t="s">
        <v>163</v>
      </c>
      <c r="B558" s="83">
        <v>22</v>
      </c>
      <c r="C558" s="84">
        <v>757.52213720999998</v>
      </c>
      <c r="D558" s="84">
        <v>717.38622812000006</v>
      </c>
      <c r="E558" s="84">
        <v>148.12485956</v>
      </c>
      <c r="F558" s="84">
        <v>148.12485956</v>
      </c>
    </row>
    <row r="559" spans="1:6" ht="12.75" customHeight="1" x14ac:dyDescent="0.2">
      <c r="A559" s="83" t="s">
        <v>163</v>
      </c>
      <c r="B559" s="83">
        <v>23</v>
      </c>
      <c r="C559" s="84">
        <v>732.17357798</v>
      </c>
      <c r="D559" s="84">
        <v>688.44726630000002</v>
      </c>
      <c r="E559" s="84">
        <v>142.14958503</v>
      </c>
      <c r="F559" s="84">
        <v>142.14958503</v>
      </c>
    </row>
    <row r="560" spans="1:6" ht="12.75" customHeight="1" x14ac:dyDescent="0.2">
      <c r="A560" s="83" t="s">
        <v>163</v>
      </c>
      <c r="B560" s="83">
        <v>24</v>
      </c>
      <c r="C560" s="84">
        <v>701.03270736000002</v>
      </c>
      <c r="D560" s="84">
        <v>657.93324809000001</v>
      </c>
      <c r="E560" s="84">
        <v>135.84909515999999</v>
      </c>
      <c r="F560" s="84">
        <v>135.84909515999999</v>
      </c>
    </row>
    <row r="561" spans="1:6" ht="12.75" customHeight="1" x14ac:dyDescent="0.2">
      <c r="A561" s="83" t="s">
        <v>164</v>
      </c>
      <c r="B561" s="83">
        <v>1</v>
      </c>
      <c r="C561" s="84">
        <v>762.56452870999999</v>
      </c>
      <c r="D561" s="84">
        <v>721.67192060000002</v>
      </c>
      <c r="E561" s="84">
        <v>149.00976308</v>
      </c>
      <c r="F561" s="84">
        <v>149.00976308</v>
      </c>
    </row>
    <row r="562" spans="1:6" ht="12.75" customHeight="1" x14ac:dyDescent="0.2">
      <c r="A562" s="83" t="s">
        <v>164</v>
      </c>
      <c r="B562" s="83">
        <v>2</v>
      </c>
      <c r="C562" s="84">
        <v>796.41586219999999</v>
      </c>
      <c r="D562" s="84">
        <v>751.79179071999999</v>
      </c>
      <c r="E562" s="84">
        <v>155.22886982</v>
      </c>
      <c r="F562" s="84">
        <v>155.22886982</v>
      </c>
    </row>
    <row r="563" spans="1:6" ht="12.75" customHeight="1" x14ac:dyDescent="0.2">
      <c r="A563" s="83" t="s">
        <v>164</v>
      </c>
      <c r="B563" s="83">
        <v>3</v>
      </c>
      <c r="C563" s="84">
        <v>824.52209472000004</v>
      </c>
      <c r="D563" s="84">
        <v>783.20823957000005</v>
      </c>
      <c r="E563" s="84">
        <v>161.71569224999999</v>
      </c>
      <c r="F563" s="84">
        <v>161.71569224999999</v>
      </c>
    </row>
    <row r="564" spans="1:6" ht="12.75" customHeight="1" x14ac:dyDescent="0.2">
      <c r="A564" s="83" t="s">
        <v>164</v>
      </c>
      <c r="B564" s="83">
        <v>4</v>
      </c>
      <c r="C564" s="84">
        <v>838.51376224000001</v>
      </c>
      <c r="D564" s="84">
        <v>799.94492519999994</v>
      </c>
      <c r="E564" s="84">
        <v>165.17145862999999</v>
      </c>
      <c r="F564" s="84">
        <v>165.17145862999999</v>
      </c>
    </row>
    <row r="565" spans="1:6" ht="12.75" customHeight="1" x14ac:dyDescent="0.2">
      <c r="A565" s="83" t="s">
        <v>164</v>
      </c>
      <c r="B565" s="83">
        <v>5</v>
      </c>
      <c r="C565" s="84">
        <v>835.73961041999996</v>
      </c>
      <c r="D565" s="84">
        <v>806.37856551000004</v>
      </c>
      <c r="E565" s="84">
        <v>166.49986727999999</v>
      </c>
      <c r="F565" s="84">
        <v>166.49986727999999</v>
      </c>
    </row>
    <row r="566" spans="1:6" ht="12.75" customHeight="1" x14ac:dyDescent="0.2">
      <c r="A566" s="83" t="s">
        <v>164</v>
      </c>
      <c r="B566" s="83">
        <v>6</v>
      </c>
      <c r="C566" s="84">
        <v>817.29965503000005</v>
      </c>
      <c r="D566" s="84">
        <v>791.95465533000004</v>
      </c>
      <c r="E566" s="84">
        <v>163.52163938999999</v>
      </c>
      <c r="F566" s="84">
        <v>163.52163938999999</v>
      </c>
    </row>
    <row r="567" spans="1:6" ht="12.75" customHeight="1" x14ac:dyDescent="0.2">
      <c r="A567" s="83" t="s">
        <v>164</v>
      </c>
      <c r="B567" s="83">
        <v>7</v>
      </c>
      <c r="C567" s="84">
        <v>768.38475140000003</v>
      </c>
      <c r="D567" s="84">
        <v>742.47510046000002</v>
      </c>
      <c r="E567" s="84">
        <v>153.30517323999999</v>
      </c>
      <c r="F567" s="84">
        <v>153.30517323999999</v>
      </c>
    </row>
    <row r="568" spans="1:6" ht="12.75" customHeight="1" x14ac:dyDescent="0.2">
      <c r="A568" s="83" t="s">
        <v>164</v>
      </c>
      <c r="B568" s="83">
        <v>8</v>
      </c>
      <c r="C568" s="84">
        <v>698.22618050000005</v>
      </c>
      <c r="D568" s="84">
        <v>668.82069960000001</v>
      </c>
      <c r="E568" s="84">
        <v>138.09712023</v>
      </c>
      <c r="F568" s="84">
        <v>138.09712023</v>
      </c>
    </row>
    <row r="569" spans="1:6" ht="12.75" customHeight="1" x14ac:dyDescent="0.2">
      <c r="A569" s="83" t="s">
        <v>164</v>
      </c>
      <c r="B569" s="83">
        <v>9</v>
      </c>
      <c r="C569" s="84">
        <v>679.56221443000004</v>
      </c>
      <c r="D569" s="84">
        <v>650.78686033999998</v>
      </c>
      <c r="E569" s="84">
        <v>134.37351946999999</v>
      </c>
      <c r="F569" s="84">
        <v>134.37351946999999</v>
      </c>
    </row>
    <row r="570" spans="1:6" ht="12.75" customHeight="1" x14ac:dyDescent="0.2">
      <c r="A570" s="83" t="s">
        <v>164</v>
      </c>
      <c r="B570" s="83">
        <v>10</v>
      </c>
      <c r="C570" s="84">
        <v>657.90084974000001</v>
      </c>
      <c r="D570" s="84">
        <v>630.45063746000005</v>
      </c>
      <c r="E570" s="84">
        <v>130.17452589999999</v>
      </c>
      <c r="F570" s="84">
        <v>130.17452589999999</v>
      </c>
    </row>
    <row r="571" spans="1:6" ht="12.75" customHeight="1" x14ac:dyDescent="0.2">
      <c r="A571" s="83" t="s">
        <v>164</v>
      </c>
      <c r="B571" s="83">
        <v>11</v>
      </c>
      <c r="C571" s="84">
        <v>654.47475058999999</v>
      </c>
      <c r="D571" s="84">
        <v>622.37475806999998</v>
      </c>
      <c r="E571" s="84">
        <v>128.50703013</v>
      </c>
      <c r="F571" s="84">
        <v>128.50703013</v>
      </c>
    </row>
    <row r="572" spans="1:6" ht="12.75" customHeight="1" x14ac:dyDescent="0.2">
      <c r="A572" s="83" t="s">
        <v>164</v>
      </c>
      <c r="B572" s="83">
        <v>12</v>
      </c>
      <c r="C572" s="84">
        <v>658.02423354999996</v>
      </c>
      <c r="D572" s="84">
        <v>627.14044937000006</v>
      </c>
      <c r="E572" s="84">
        <v>129.49104310000001</v>
      </c>
      <c r="F572" s="84">
        <v>129.49104310000001</v>
      </c>
    </row>
    <row r="573" spans="1:6" ht="12.75" customHeight="1" x14ac:dyDescent="0.2">
      <c r="A573" s="83" t="s">
        <v>164</v>
      </c>
      <c r="B573" s="83">
        <v>13</v>
      </c>
      <c r="C573" s="84">
        <v>670.61710765999999</v>
      </c>
      <c r="D573" s="84">
        <v>631.03694791999999</v>
      </c>
      <c r="E573" s="84">
        <v>130.29558642999999</v>
      </c>
      <c r="F573" s="84">
        <v>130.29558642999999</v>
      </c>
    </row>
    <row r="574" spans="1:6" ht="12.75" customHeight="1" x14ac:dyDescent="0.2">
      <c r="A574" s="83" t="s">
        <v>164</v>
      </c>
      <c r="B574" s="83">
        <v>14</v>
      </c>
      <c r="C574" s="84">
        <v>669.12252222999996</v>
      </c>
      <c r="D574" s="84">
        <v>635.81203188999996</v>
      </c>
      <c r="E574" s="84">
        <v>131.28153878000001</v>
      </c>
      <c r="F574" s="84">
        <v>131.28153878000001</v>
      </c>
    </row>
    <row r="575" spans="1:6" ht="12.75" customHeight="1" x14ac:dyDescent="0.2">
      <c r="A575" s="83" t="s">
        <v>164</v>
      </c>
      <c r="B575" s="83">
        <v>15</v>
      </c>
      <c r="C575" s="84">
        <v>669.89613063000002</v>
      </c>
      <c r="D575" s="84">
        <v>635.44265517999997</v>
      </c>
      <c r="E575" s="84">
        <v>131.20527042000001</v>
      </c>
      <c r="F575" s="84">
        <v>131.20527042000001</v>
      </c>
    </row>
    <row r="576" spans="1:6" ht="12.75" customHeight="1" x14ac:dyDescent="0.2">
      <c r="A576" s="83" t="s">
        <v>164</v>
      </c>
      <c r="B576" s="83">
        <v>16</v>
      </c>
      <c r="C576" s="84">
        <v>675.23421552000002</v>
      </c>
      <c r="D576" s="84">
        <v>646.97956159</v>
      </c>
      <c r="E576" s="84">
        <v>133.58739399000001</v>
      </c>
      <c r="F576" s="84">
        <v>133.58739399000001</v>
      </c>
    </row>
    <row r="577" spans="1:6" ht="12.75" customHeight="1" x14ac:dyDescent="0.2">
      <c r="A577" s="83" t="s">
        <v>164</v>
      </c>
      <c r="B577" s="83">
        <v>17</v>
      </c>
      <c r="C577" s="84">
        <v>644.92961098000001</v>
      </c>
      <c r="D577" s="84">
        <v>611.82631597</v>
      </c>
      <c r="E577" s="84">
        <v>126.32900323</v>
      </c>
      <c r="F577" s="84">
        <v>126.32900323</v>
      </c>
    </row>
    <row r="578" spans="1:6" ht="12.75" customHeight="1" x14ac:dyDescent="0.2">
      <c r="A578" s="83" t="s">
        <v>164</v>
      </c>
      <c r="B578" s="83">
        <v>18</v>
      </c>
      <c r="C578" s="84">
        <v>596.05682789000002</v>
      </c>
      <c r="D578" s="84">
        <v>565.54401875999997</v>
      </c>
      <c r="E578" s="84">
        <v>116.77270217</v>
      </c>
      <c r="F578" s="84">
        <v>116.77270217</v>
      </c>
    </row>
    <row r="579" spans="1:6" ht="12.75" customHeight="1" x14ac:dyDescent="0.2">
      <c r="A579" s="83" t="s">
        <v>164</v>
      </c>
      <c r="B579" s="83">
        <v>19</v>
      </c>
      <c r="C579" s="84">
        <v>612.23029913000005</v>
      </c>
      <c r="D579" s="84">
        <v>575.83179342000005</v>
      </c>
      <c r="E579" s="84">
        <v>118.89690684</v>
      </c>
      <c r="F579" s="84">
        <v>118.89690684</v>
      </c>
    </row>
    <row r="580" spans="1:6" ht="12.75" customHeight="1" x14ac:dyDescent="0.2">
      <c r="A580" s="83" t="s">
        <v>164</v>
      </c>
      <c r="B580" s="83">
        <v>20</v>
      </c>
      <c r="C580" s="84">
        <v>646.88209377999999</v>
      </c>
      <c r="D580" s="84">
        <v>614.89065429000004</v>
      </c>
      <c r="E580" s="84">
        <v>126.96172332</v>
      </c>
      <c r="F580" s="84">
        <v>126.96172332</v>
      </c>
    </row>
    <row r="581" spans="1:6" ht="12.75" customHeight="1" x14ac:dyDescent="0.2">
      <c r="A581" s="83" t="s">
        <v>164</v>
      </c>
      <c r="B581" s="83">
        <v>21</v>
      </c>
      <c r="C581" s="84">
        <v>652.68862120999995</v>
      </c>
      <c r="D581" s="84">
        <v>620.89075143000002</v>
      </c>
      <c r="E581" s="84">
        <v>128.20061461</v>
      </c>
      <c r="F581" s="84">
        <v>128.20061461</v>
      </c>
    </row>
    <row r="582" spans="1:6" ht="12.75" customHeight="1" x14ac:dyDescent="0.2">
      <c r="A582" s="83" t="s">
        <v>164</v>
      </c>
      <c r="B582" s="83">
        <v>22</v>
      </c>
      <c r="C582" s="84">
        <v>651.84248355</v>
      </c>
      <c r="D582" s="84">
        <v>622.69303472000001</v>
      </c>
      <c r="E582" s="84">
        <v>128.57274742999999</v>
      </c>
      <c r="F582" s="84">
        <v>128.57274742999999</v>
      </c>
    </row>
    <row r="583" spans="1:6" ht="12.75" customHeight="1" x14ac:dyDescent="0.2">
      <c r="A583" s="83" t="s">
        <v>164</v>
      </c>
      <c r="B583" s="83">
        <v>23</v>
      </c>
      <c r="C583" s="84">
        <v>621.01405222999995</v>
      </c>
      <c r="D583" s="84">
        <v>590.35397712999998</v>
      </c>
      <c r="E583" s="84">
        <v>121.89542609999999</v>
      </c>
      <c r="F583" s="84">
        <v>121.89542609999999</v>
      </c>
    </row>
    <row r="584" spans="1:6" ht="12.75" customHeight="1" x14ac:dyDescent="0.2">
      <c r="A584" s="83" t="s">
        <v>164</v>
      </c>
      <c r="B584" s="83">
        <v>24</v>
      </c>
      <c r="C584" s="84">
        <v>647.66220348000002</v>
      </c>
      <c r="D584" s="84">
        <v>617.21466061000001</v>
      </c>
      <c r="E584" s="84">
        <v>127.44158075</v>
      </c>
      <c r="F584" s="84">
        <v>127.44158075</v>
      </c>
    </row>
    <row r="585" spans="1:6" ht="12.75" customHeight="1" x14ac:dyDescent="0.2">
      <c r="A585" s="83" t="s">
        <v>165</v>
      </c>
      <c r="B585" s="83">
        <v>1</v>
      </c>
      <c r="C585" s="84">
        <v>760.09591864000004</v>
      </c>
      <c r="D585" s="84">
        <v>723.71604737999996</v>
      </c>
      <c r="E585" s="84">
        <v>149.43183139000001</v>
      </c>
      <c r="F585" s="84">
        <v>149.43183139000001</v>
      </c>
    </row>
    <row r="586" spans="1:6" ht="12.75" customHeight="1" x14ac:dyDescent="0.2">
      <c r="A586" s="83" t="s">
        <v>165</v>
      </c>
      <c r="B586" s="83">
        <v>2</v>
      </c>
      <c r="C586" s="84">
        <v>783.42854195999996</v>
      </c>
      <c r="D586" s="84">
        <v>751.04604018999999</v>
      </c>
      <c r="E586" s="84">
        <v>155.07488835000001</v>
      </c>
      <c r="F586" s="84">
        <v>155.07488835000001</v>
      </c>
    </row>
    <row r="587" spans="1:6" ht="12.75" customHeight="1" x14ac:dyDescent="0.2">
      <c r="A587" s="83" t="s">
        <v>165</v>
      </c>
      <c r="B587" s="83">
        <v>3</v>
      </c>
      <c r="C587" s="84">
        <v>793.98261390000005</v>
      </c>
      <c r="D587" s="84">
        <v>761.84187337000003</v>
      </c>
      <c r="E587" s="84">
        <v>157.3039962</v>
      </c>
      <c r="F587" s="84">
        <v>157.3039962</v>
      </c>
    </row>
    <row r="588" spans="1:6" ht="12.75" customHeight="1" x14ac:dyDescent="0.2">
      <c r="A588" s="83" t="s">
        <v>165</v>
      </c>
      <c r="B588" s="83">
        <v>4</v>
      </c>
      <c r="C588" s="84">
        <v>803.31769898000005</v>
      </c>
      <c r="D588" s="84">
        <v>769.41049468000006</v>
      </c>
      <c r="E588" s="84">
        <v>158.86675406000001</v>
      </c>
      <c r="F588" s="84">
        <v>158.86675406000001</v>
      </c>
    </row>
    <row r="589" spans="1:6" ht="12.75" customHeight="1" x14ac:dyDescent="0.2">
      <c r="A589" s="83" t="s">
        <v>165</v>
      </c>
      <c r="B589" s="83">
        <v>5</v>
      </c>
      <c r="C589" s="84">
        <v>793.40848139000002</v>
      </c>
      <c r="D589" s="84">
        <v>760.96604513</v>
      </c>
      <c r="E589" s="84">
        <v>157.12315645999999</v>
      </c>
      <c r="F589" s="84">
        <v>157.12315645999999</v>
      </c>
    </row>
    <row r="590" spans="1:6" ht="12.75" customHeight="1" x14ac:dyDescent="0.2">
      <c r="A590" s="83" t="s">
        <v>165</v>
      </c>
      <c r="B590" s="83">
        <v>6</v>
      </c>
      <c r="C590" s="84">
        <v>782.21068990000003</v>
      </c>
      <c r="D590" s="84">
        <v>747.39029051</v>
      </c>
      <c r="E590" s="84">
        <v>154.3200545</v>
      </c>
      <c r="F590" s="84">
        <v>154.3200545</v>
      </c>
    </row>
    <row r="591" spans="1:6" ht="12.75" customHeight="1" x14ac:dyDescent="0.2">
      <c r="A591" s="83" t="s">
        <v>165</v>
      </c>
      <c r="B591" s="83">
        <v>7</v>
      </c>
      <c r="C591" s="84">
        <v>736.18811787000004</v>
      </c>
      <c r="D591" s="84">
        <v>703.12314243000003</v>
      </c>
      <c r="E591" s="84">
        <v>145.17983848</v>
      </c>
      <c r="F591" s="84">
        <v>145.17983848</v>
      </c>
    </row>
    <row r="592" spans="1:6" ht="12.75" customHeight="1" x14ac:dyDescent="0.2">
      <c r="A592" s="83" t="s">
        <v>165</v>
      </c>
      <c r="B592" s="83">
        <v>8</v>
      </c>
      <c r="C592" s="84">
        <v>686.74597488999996</v>
      </c>
      <c r="D592" s="84">
        <v>656.01597767999999</v>
      </c>
      <c r="E592" s="84">
        <v>135.45321996999999</v>
      </c>
      <c r="F592" s="84">
        <v>135.45321996999999</v>
      </c>
    </row>
    <row r="593" spans="1:6" ht="12.75" customHeight="1" x14ac:dyDescent="0.2">
      <c r="A593" s="83" t="s">
        <v>165</v>
      </c>
      <c r="B593" s="83">
        <v>9</v>
      </c>
      <c r="C593" s="84">
        <v>671.97577263000005</v>
      </c>
      <c r="D593" s="84">
        <v>647.90188283999998</v>
      </c>
      <c r="E593" s="84">
        <v>133.77783353000001</v>
      </c>
      <c r="F593" s="84">
        <v>133.77783353000001</v>
      </c>
    </row>
    <row r="594" spans="1:6" ht="12.75" customHeight="1" x14ac:dyDescent="0.2">
      <c r="A594" s="83" t="s">
        <v>165</v>
      </c>
      <c r="B594" s="83">
        <v>10</v>
      </c>
      <c r="C594" s="84">
        <v>684.58349864000002</v>
      </c>
      <c r="D594" s="84">
        <v>652.20341961999998</v>
      </c>
      <c r="E594" s="84">
        <v>134.66600855999999</v>
      </c>
      <c r="F594" s="84">
        <v>134.66600855999999</v>
      </c>
    </row>
    <row r="595" spans="1:6" ht="12.75" customHeight="1" x14ac:dyDescent="0.2">
      <c r="A595" s="83" t="s">
        <v>165</v>
      </c>
      <c r="B595" s="83">
        <v>11</v>
      </c>
      <c r="C595" s="84">
        <v>684.36661855</v>
      </c>
      <c r="D595" s="84">
        <v>654.79117751000001</v>
      </c>
      <c r="E595" s="84">
        <v>135.20032502000001</v>
      </c>
      <c r="F595" s="84">
        <v>135.20032502000001</v>
      </c>
    </row>
    <row r="596" spans="1:6" ht="12.75" customHeight="1" x14ac:dyDescent="0.2">
      <c r="A596" s="83" t="s">
        <v>165</v>
      </c>
      <c r="B596" s="83">
        <v>12</v>
      </c>
      <c r="C596" s="84">
        <v>674.91245001000004</v>
      </c>
      <c r="D596" s="84">
        <v>646.61735351000004</v>
      </c>
      <c r="E596" s="84">
        <v>133.51260579999999</v>
      </c>
      <c r="F596" s="84">
        <v>133.51260579999999</v>
      </c>
    </row>
    <row r="597" spans="1:6" ht="12.75" customHeight="1" x14ac:dyDescent="0.2">
      <c r="A597" s="83" t="s">
        <v>165</v>
      </c>
      <c r="B597" s="83">
        <v>13</v>
      </c>
      <c r="C597" s="84">
        <v>683.95974945</v>
      </c>
      <c r="D597" s="84">
        <v>641.07278285999996</v>
      </c>
      <c r="E597" s="84">
        <v>132.36777094999999</v>
      </c>
      <c r="F597" s="84">
        <v>132.36777094999999</v>
      </c>
    </row>
    <row r="598" spans="1:6" ht="12.75" customHeight="1" x14ac:dyDescent="0.2">
      <c r="A598" s="83" t="s">
        <v>165</v>
      </c>
      <c r="B598" s="83">
        <v>14</v>
      </c>
      <c r="C598" s="84">
        <v>676.61668269999996</v>
      </c>
      <c r="D598" s="84">
        <v>643.74290327999995</v>
      </c>
      <c r="E598" s="84">
        <v>132.91909351000001</v>
      </c>
      <c r="F598" s="84">
        <v>132.91909351000001</v>
      </c>
    </row>
    <row r="599" spans="1:6" ht="12.75" customHeight="1" x14ac:dyDescent="0.2">
      <c r="A599" s="83" t="s">
        <v>165</v>
      </c>
      <c r="B599" s="83">
        <v>15</v>
      </c>
      <c r="C599" s="84">
        <v>674.40710134000005</v>
      </c>
      <c r="D599" s="84">
        <v>642.90553712999997</v>
      </c>
      <c r="E599" s="84">
        <v>132.74619537999999</v>
      </c>
      <c r="F599" s="84">
        <v>132.74619537999999</v>
      </c>
    </row>
    <row r="600" spans="1:6" ht="12.75" customHeight="1" x14ac:dyDescent="0.2">
      <c r="A600" s="83" t="s">
        <v>165</v>
      </c>
      <c r="B600" s="83">
        <v>16</v>
      </c>
      <c r="C600" s="84">
        <v>673.36661239</v>
      </c>
      <c r="D600" s="84">
        <v>642.55869313999995</v>
      </c>
      <c r="E600" s="84">
        <v>132.67457954</v>
      </c>
      <c r="F600" s="84">
        <v>132.67457954</v>
      </c>
    </row>
    <row r="601" spans="1:6" ht="12.75" customHeight="1" x14ac:dyDescent="0.2">
      <c r="A601" s="83" t="s">
        <v>165</v>
      </c>
      <c r="B601" s="83">
        <v>17</v>
      </c>
      <c r="C601" s="84">
        <v>637.13531518000002</v>
      </c>
      <c r="D601" s="84">
        <v>605.27731331999996</v>
      </c>
      <c r="E601" s="84">
        <v>124.97677474</v>
      </c>
      <c r="F601" s="84">
        <v>124.97677474</v>
      </c>
    </row>
    <row r="602" spans="1:6" ht="12.75" customHeight="1" x14ac:dyDescent="0.2">
      <c r="A602" s="83" t="s">
        <v>165</v>
      </c>
      <c r="B602" s="83">
        <v>18</v>
      </c>
      <c r="C602" s="84">
        <v>597.45964200000003</v>
      </c>
      <c r="D602" s="84">
        <v>564.32197915999996</v>
      </c>
      <c r="E602" s="84">
        <v>116.52037722</v>
      </c>
      <c r="F602" s="84">
        <v>116.52037722</v>
      </c>
    </row>
    <row r="603" spans="1:6" ht="12.75" customHeight="1" x14ac:dyDescent="0.2">
      <c r="A603" s="83" t="s">
        <v>165</v>
      </c>
      <c r="B603" s="83">
        <v>19</v>
      </c>
      <c r="C603" s="84">
        <v>601.93621350000001</v>
      </c>
      <c r="D603" s="84">
        <v>572.74261789000002</v>
      </c>
      <c r="E603" s="84">
        <v>118.25905839000001</v>
      </c>
      <c r="F603" s="84">
        <v>118.25905839000001</v>
      </c>
    </row>
    <row r="604" spans="1:6" ht="12.75" customHeight="1" x14ac:dyDescent="0.2">
      <c r="A604" s="83" t="s">
        <v>165</v>
      </c>
      <c r="B604" s="83">
        <v>20</v>
      </c>
      <c r="C604" s="84">
        <v>629.95836611000004</v>
      </c>
      <c r="D604" s="84">
        <v>597.96007124000005</v>
      </c>
      <c r="E604" s="84">
        <v>123.46592129</v>
      </c>
      <c r="F604" s="84">
        <v>123.46592129</v>
      </c>
    </row>
    <row r="605" spans="1:6" ht="12.75" customHeight="1" x14ac:dyDescent="0.2">
      <c r="A605" s="83" t="s">
        <v>165</v>
      </c>
      <c r="B605" s="83">
        <v>21</v>
      </c>
      <c r="C605" s="84">
        <v>636.35416722000002</v>
      </c>
      <c r="D605" s="84">
        <v>605.76739602999999</v>
      </c>
      <c r="E605" s="84">
        <v>125.0779663</v>
      </c>
      <c r="F605" s="84">
        <v>125.0779663</v>
      </c>
    </row>
    <row r="606" spans="1:6" ht="12.75" customHeight="1" x14ac:dyDescent="0.2">
      <c r="A606" s="83" t="s">
        <v>165</v>
      </c>
      <c r="B606" s="83">
        <v>22</v>
      </c>
      <c r="C606" s="84">
        <v>620.45383308999999</v>
      </c>
      <c r="D606" s="84">
        <v>594.37778704000004</v>
      </c>
      <c r="E606" s="84">
        <v>122.72625648</v>
      </c>
      <c r="F606" s="84">
        <v>122.72625648</v>
      </c>
    </row>
    <row r="607" spans="1:6" ht="12.75" customHeight="1" x14ac:dyDescent="0.2">
      <c r="A607" s="83" t="s">
        <v>165</v>
      </c>
      <c r="B607" s="83">
        <v>23</v>
      </c>
      <c r="C607" s="84">
        <v>596.72530977999998</v>
      </c>
      <c r="D607" s="84">
        <v>565.86666545000003</v>
      </c>
      <c r="E607" s="84">
        <v>116.83932178000001</v>
      </c>
      <c r="F607" s="84">
        <v>116.83932178000001</v>
      </c>
    </row>
    <row r="608" spans="1:6" ht="12.75" customHeight="1" x14ac:dyDescent="0.2">
      <c r="A608" s="83" t="s">
        <v>165</v>
      </c>
      <c r="B608" s="83">
        <v>24</v>
      </c>
      <c r="C608" s="84">
        <v>642.59349967000003</v>
      </c>
      <c r="D608" s="84">
        <v>608.83220926000001</v>
      </c>
      <c r="E608" s="84">
        <v>125.71078445000001</v>
      </c>
      <c r="F608" s="84">
        <v>125.71078445000001</v>
      </c>
    </row>
    <row r="609" spans="1:6" ht="12.75" customHeight="1" x14ac:dyDescent="0.2">
      <c r="A609" s="83" t="s">
        <v>166</v>
      </c>
      <c r="B609" s="83">
        <v>1</v>
      </c>
      <c r="C609" s="84">
        <v>704.35191793000001</v>
      </c>
      <c r="D609" s="84">
        <v>665.82171210000001</v>
      </c>
      <c r="E609" s="84">
        <v>137.47789367999999</v>
      </c>
      <c r="F609" s="84">
        <v>137.47789367999999</v>
      </c>
    </row>
    <row r="610" spans="1:6" ht="12.75" customHeight="1" x14ac:dyDescent="0.2">
      <c r="A610" s="83" t="s">
        <v>166</v>
      </c>
      <c r="B610" s="83">
        <v>2</v>
      </c>
      <c r="C610" s="84">
        <v>728.72186928999997</v>
      </c>
      <c r="D610" s="84">
        <v>696.40803946000005</v>
      </c>
      <c r="E610" s="84">
        <v>143.79331384</v>
      </c>
      <c r="F610" s="84">
        <v>143.79331384</v>
      </c>
    </row>
    <row r="611" spans="1:6" ht="12.75" customHeight="1" x14ac:dyDescent="0.2">
      <c r="A611" s="83" t="s">
        <v>166</v>
      </c>
      <c r="B611" s="83">
        <v>3</v>
      </c>
      <c r="C611" s="84">
        <v>746.99308091</v>
      </c>
      <c r="D611" s="84">
        <v>715.19249255</v>
      </c>
      <c r="E611" s="84">
        <v>147.67190024999999</v>
      </c>
      <c r="F611" s="84">
        <v>147.67190024999999</v>
      </c>
    </row>
    <row r="612" spans="1:6" ht="12.75" customHeight="1" x14ac:dyDescent="0.2">
      <c r="A612" s="83" t="s">
        <v>166</v>
      </c>
      <c r="B612" s="83">
        <v>4</v>
      </c>
      <c r="C612" s="84">
        <v>742.53806480000003</v>
      </c>
      <c r="D612" s="84">
        <v>709.79037208</v>
      </c>
      <c r="E612" s="84">
        <v>146.55647830999999</v>
      </c>
      <c r="F612" s="84">
        <v>146.55647830999999</v>
      </c>
    </row>
    <row r="613" spans="1:6" ht="12.75" customHeight="1" x14ac:dyDescent="0.2">
      <c r="A613" s="83" t="s">
        <v>166</v>
      </c>
      <c r="B613" s="83">
        <v>5</v>
      </c>
      <c r="C613" s="84">
        <v>743.96323772999995</v>
      </c>
      <c r="D613" s="84">
        <v>710.62575888000003</v>
      </c>
      <c r="E613" s="84">
        <v>146.72896775999999</v>
      </c>
      <c r="F613" s="84">
        <v>146.72896775999999</v>
      </c>
    </row>
    <row r="614" spans="1:6" ht="12.75" customHeight="1" x14ac:dyDescent="0.2">
      <c r="A614" s="83" t="s">
        <v>166</v>
      </c>
      <c r="B614" s="83">
        <v>6</v>
      </c>
      <c r="C614" s="84">
        <v>729.7016102</v>
      </c>
      <c r="D614" s="84">
        <v>696.68145654</v>
      </c>
      <c r="E614" s="84">
        <v>143.84976859</v>
      </c>
      <c r="F614" s="84">
        <v>143.84976859</v>
      </c>
    </row>
    <row r="615" spans="1:6" ht="12.75" customHeight="1" x14ac:dyDescent="0.2">
      <c r="A615" s="83" t="s">
        <v>166</v>
      </c>
      <c r="B615" s="83">
        <v>7</v>
      </c>
      <c r="C615" s="84">
        <v>676.07894382999996</v>
      </c>
      <c r="D615" s="84">
        <v>650.45862427999998</v>
      </c>
      <c r="E615" s="84">
        <v>134.30574576999999</v>
      </c>
      <c r="F615" s="84">
        <v>134.30574576999999</v>
      </c>
    </row>
    <row r="616" spans="1:6" ht="12.75" customHeight="1" x14ac:dyDescent="0.2">
      <c r="A616" s="83" t="s">
        <v>166</v>
      </c>
      <c r="B616" s="83">
        <v>8</v>
      </c>
      <c r="C616" s="84">
        <v>636.43509456000004</v>
      </c>
      <c r="D616" s="84">
        <v>603.31334091999997</v>
      </c>
      <c r="E616" s="84">
        <v>124.57125659</v>
      </c>
      <c r="F616" s="84">
        <v>124.57125659</v>
      </c>
    </row>
    <row r="617" spans="1:6" ht="12.75" customHeight="1" x14ac:dyDescent="0.2">
      <c r="A617" s="83" t="s">
        <v>166</v>
      </c>
      <c r="B617" s="83">
        <v>9</v>
      </c>
      <c r="C617" s="84">
        <v>606.71617687000003</v>
      </c>
      <c r="D617" s="84">
        <v>576.68507290000002</v>
      </c>
      <c r="E617" s="84">
        <v>119.07309074</v>
      </c>
      <c r="F617" s="84">
        <v>119.07309074</v>
      </c>
    </row>
    <row r="618" spans="1:6" ht="12.75" customHeight="1" x14ac:dyDescent="0.2">
      <c r="A618" s="83" t="s">
        <v>166</v>
      </c>
      <c r="B618" s="83">
        <v>10</v>
      </c>
      <c r="C618" s="84">
        <v>595.85871629999997</v>
      </c>
      <c r="D618" s="84">
        <v>564.45098683000003</v>
      </c>
      <c r="E618" s="84">
        <v>116.54701453</v>
      </c>
      <c r="F618" s="84">
        <v>116.54701453</v>
      </c>
    </row>
    <row r="619" spans="1:6" ht="12.75" customHeight="1" x14ac:dyDescent="0.2">
      <c r="A619" s="83" t="s">
        <v>166</v>
      </c>
      <c r="B619" s="83">
        <v>11</v>
      </c>
      <c r="C619" s="84">
        <v>598.21403150000003</v>
      </c>
      <c r="D619" s="84">
        <v>567.81756446999998</v>
      </c>
      <c r="E619" s="84">
        <v>117.24214056</v>
      </c>
      <c r="F619" s="84">
        <v>117.24214056</v>
      </c>
    </row>
    <row r="620" spans="1:6" ht="12.75" customHeight="1" x14ac:dyDescent="0.2">
      <c r="A620" s="83" t="s">
        <v>166</v>
      </c>
      <c r="B620" s="83">
        <v>12</v>
      </c>
      <c r="C620" s="84">
        <v>609.03044483999997</v>
      </c>
      <c r="D620" s="84">
        <v>578.06911161000005</v>
      </c>
      <c r="E620" s="84">
        <v>119.35886503</v>
      </c>
      <c r="F620" s="84">
        <v>119.35886503</v>
      </c>
    </row>
    <row r="621" spans="1:6" ht="12.75" customHeight="1" x14ac:dyDescent="0.2">
      <c r="A621" s="83" t="s">
        <v>166</v>
      </c>
      <c r="B621" s="83">
        <v>13</v>
      </c>
      <c r="C621" s="84">
        <v>622.29363331000002</v>
      </c>
      <c r="D621" s="84">
        <v>586.44411357000001</v>
      </c>
      <c r="E621" s="84">
        <v>121.08812319</v>
      </c>
      <c r="F621" s="84">
        <v>121.08812319</v>
      </c>
    </row>
    <row r="622" spans="1:6" ht="12.75" customHeight="1" x14ac:dyDescent="0.2">
      <c r="A622" s="83" t="s">
        <v>166</v>
      </c>
      <c r="B622" s="83">
        <v>14</v>
      </c>
      <c r="C622" s="84">
        <v>626.79828826999994</v>
      </c>
      <c r="D622" s="84">
        <v>589.44463270999995</v>
      </c>
      <c r="E622" s="84">
        <v>121.70766599</v>
      </c>
      <c r="F622" s="84">
        <v>121.70766599</v>
      </c>
    </row>
    <row r="623" spans="1:6" ht="12.75" customHeight="1" x14ac:dyDescent="0.2">
      <c r="A623" s="83" t="s">
        <v>166</v>
      </c>
      <c r="B623" s="83">
        <v>15</v>
      </c>
      <c r="C623" s="84">
        <v>633.90164247999996</v>
      </c>
      <c r="D623" s="84">
        <v>599.54109925</v>
      </c>
      <c r="E623" s="84">
        <v>123.79236964</v>
      </c>
      <c r="F623" s="84">
        <v>123.79236964</v>
      </c>
    </row>
    <row r="624" spans="1:6" ht="12.75" customHeight="1" x14ac:dyDescent="0.2">
      <c r="A624" s="83" t="s">
        <v>166</v>
      </c>
      <c r="B624" s="83">
        <v>16</v>
      </c>
      <c r="C624" s="84">
        <v>632.39179046000004</v>
      </c>
      <c r="D624" s="84">
        <v>603.44099750999999</v>
      </c>
      <c r="E624" s="84">
        <v>124.59761493000001</v>
      </c>
      <c r="F624" s="84">
        <v>124.59761493000001</v>
      </c>
    </row>
    <row r="625" spans="1:6" ht="12.75" customHeight="1" x14ac:dyDescent="0.2">
      <c r="A625" s="83" t="s">
        <v>166</v>
      </c>
      <c r="B625" s="83">
        <v>17</v>
      </c>
      <c r="C625" s="84">
        <v>646.23457425000004</v>
      </c>
      <c r="D625" s="84">
        <v>614.83663447000004</v>
      </c>
      <c r="E625" s="84">
        <v>126.95056939</v>
      </c>
      <c r="F625" s="84">
        <v>126.95056939</v>
      </c>
    </row>
    <row r="626" spans="1:6" ht="12.75" customHeight="1" x14ac:dyDescent="0.2">
      <c r="A626" s="83" t="s">
        <v>166</v>
      </c>
      <c r="B626" s="83">
        <v>18</v>
      </c>
      <c r="C626" s="84">
        <v>656.11644138999998</v>
      </c>
      <c r="D626" s="84">
        <v>617.78720838000004</v>
      </c>
      <c r="E626" s="84">
        <v>127.55979958</v>
      </c>
      <c r="F626" s="84">
        <v>127.55979958</v>
      </c>
    </row>
    <row r="627" spans="1:6" ht="12.75" customHeight="1" x14ac:dyDescent="0.2">
      <c r="A627" s="83" t="s">
        <v>166</v>
      </c>
      <c r="B627" s="83">
        <v>19</v>
      </c>
      <c r="C627" s="84">
        <v>652.92750908000005</v>
      </c>
      <c r="D627" s="84">
        <v>614.64025178999998</v>
      </c>
      <c r="E627" s="84">
        <v>126.91002057999999</v>
      </c>
      <c r="F627" s="84">
        <v>126.91002057999999</v>
      </c>
    </row>
    <row r="628" spans="1:6" ht="12.75" customHeight="1" x14ac:dyDescent="0.2">
      <c r="A628" s="83" t="s">
        <v>166</v>
      </c>
      <c r="B628" s="83">
        <v>20</v>
      </c>
      <c r="C628" s="84">
        <v>663.00113883999995</v>
      </c>
      <c r="D628" s="84">
        <v>631.27310794000005</v>
      </c>
      <c r="E628" s="84">
        <v>130.3443484</v>
      </c>
      <c r="F628" s="84">
        <v>130.3443484</v>
      </c>
    </row>
    <row r="629" spans="1:6" ht="12.75" customHeight="1" x14ac:dyDescent="0.2">
      <c r="A629" s="83" t="s">
        <v>166</v>
      </c>
      <c r="B629" s="83">
        <v>21</v>
      </c>
      <c r="C629" s="84">
        <v>671.90732743000001</v>
      </c>
      <c r="D629" s="84">
        <v>638.28887262000001</v>
      </c>
      <c r="E629" s="84">
        <v>131.79295324</v>
      </c>
      <c r="F629" s="84">
        <v>131.79295324</v>
      </c>
    </row>
    <row r="630" spans="1:6" ht="12.75" customHeight="1" x14ac:dyDescent="0.2">
      <c r="A630" s="83" t="s">
        <v>166</v>
      </c>
      <c r="B630" s="83">
        <v>22</v>
      </c>
      <c r="C630" s="84">
        <v>650.71362078000004</v>
      </c>
      <c r="D630" s="84">
        <v>620.22930069999995</v>
      </c>
      <c r="E630" s="84">
        <v>128.06403922999999</v>
      </c>
      <c r="F630" s="84">
        <v>128.06403922999999</v>
      </c>
    </row>
    <row r="631" spans="1:6" ht="12.75" customHeight="1" x14ac:dyDescent="0.2">
      <c r="A631" s="83" t="s">
        <v>166</v>
      </c>
      <c r="B631" s="83">
        <v>23</v>
      </c>
      <c r="C631" s="84">
        <v>646.77922568999998</v>
      </c>
      <c r="D631" s="84">
        <v>602.78647882999996</v>
      </c>
      <c r="E631" s="84">
        <v>124.46247087</v>
      </c>
      <c r="F631" s="84">
        <v>124.46247087</v>
      </c>
    </row>
    <row r="632" spans="1:6" ht="12.75" customHeight="1" x14ac:dyDescent="0.2">
      <c r="A632" s="83" t="s">
        <v>166</v>
      </c>
      <c r="B632" s="83">
        <v>24</v>
      </c>
      <c r="C632" s="84">
        <v>619.41158675999998</v>
      </c>
      <c r="D632" s="84">
        <v>586.39876584000001</v>
      </c>
      <c r="E632" s="84">
        <v>121.07875985</v>
      </c>
      <c r="F632" s="84">
        <v>121.07875985</v>
      </c>
    </row>
    <row r="633" spans="1:6" ht="12.75" customHeight="1" x14ac:dyDescent="0.2">
      <c r="A633" s="83" t="s">
        <v>167</v>
      </c>
      <c r="B633" s="83">
        <v>1</v>
      </c>
      <c r="C633" s="84">
        <v>678.93769116999999</v>
      </c>
      <c r="D633" s="84">
        <v>640.96534472999997</v>
      </c>
      <c r="E633" s="84">
        <v>132.34558729</v>
      </c>
      <c r="F633" s="84">
        <v>132.34558729</v>
      </c>
    </row>
    <row r="634" spans="1:6" ht="12.75" customHeight="1" x14ac:dyDescent="0.2">
      <c r="A634" s="83" t="s">
        <v>167</v>
      </c>
      <c r="B634" s="83">
        <v>2</v>
      </c>
      <c r="C634" s="84">
        <v>715.40768451999998</v>
      </c>
      <c r="D634" s="84">
        <v>683.88475310000001</v>
      </c>
      <c r="E634" s="84">
        <v>141.20752397999999</v>
      </c>
      <c r="F634" s="84">
        <v>141.20752397999999</v>
      </c>
    </row>
    <row r="635" spans="1:6" ht="12.75" customHeight="1" x14ac:dyDescent="0.2">
      <c r="A635" s="83" t="s">
        <v>167</v>
      </c>
      <c r="B635" s="83">
        <v>3</v>
      </c>
      <c r="C635" s="84">
        <v>758.73350992999997</v>
      </c>
      <c r="D635" s="84">
        <v>714.32309720000001</v>
      </c>
      <c r="E635" s="84">
        <v>147.49238876999999</v>
      </c>
      <c r="F635" s="84">
        <v>147.49238876999999</v>
      </c>
    </row>
    <row r="636" spans="1:6" ht="12.75" customHeight="1" x14ac:dyDescent="0.2">
      <c r="A636" s="83" t="s">
        <v>167</v>
      </c>
      <c r="B636" s="83">
        <v>4</v>
      </c>
      <c r="C636" s="84">
        <v>761.25157970999999</v>
      </c>
      <c r="D636" s="84">
        <v>726.27985708000006</v>
      </c>
      <c r="E636" s="84">
        <v>149.96120307000001</v>
      </c>
      <c r="F636" s="84">
        <v>149.96120307000001</v>
      </c>
    </row>
    <row r="637" spans="1:6" ht="12.75" customHeight="1" x14ac:dyDescent="0.2">
      <c r="A637" s="83" t="s">
        <v>167</v>
      </c>
      <c r="B637" s="83">
        <v>5</v>
      </c>
      <c r="C637" s="84">
        <v>748.75028732999999</v>
      </c>
      <c r="D637" s="84">
        <v>716.11424912999996</v>
      </c>
      <c r="E637" s="84">
        <v>147.86222319999999</v>
      </c>
      <c r="F637" s="84">
        <v>147.86222319999999</v>
      </c>
    </row>
    <row r="638" spans="1:6" ht="12.75" customHeight="1" x14ac:dyDescent="0.2">
      <c r="A638" s="83" t="s">
        <v>167</v>
      </c>
      <c r="B638" s="83">
        <v>6</v>
      </c>
      <c r="C638" s="84">
        <v>741.59366996000006</v>
      </c>
      <c r="D638" s="84">
        <v>705.51133085000004</v>
      </c>
      <c r="E638" s="84">
        <v>145.67294813000001</v>
      </c>
      <c r="F638" s="84">
        <v>145.67294813000001</v>
      </c>
    </row>
    <row r="639" spans="1:6" ht="12.75" customHeight="1" x14ac:dyDescent="0.2">
      <c r="A639" s="83" t="s">
        <v>167</v>
      </c>
      <c r="B639" s="83">
        <v>7</v>
      </c>
      <c r="C639" s="84">
        <v>694.68809314999999</v>
      </c>
      <c r="D639" s="84">
        <v>658.37507756000002</v>
      </c>
      <c r="E639" s="84">
        <v>135.94032347000001</v>
      </c>
      <c r="F639" s="84">
        <v>135.94032347000001</v>
      </c>
    </row>
    <row r="640" spans="1:6" ht="12.75" customHeight="1" x14ac:dyDescent="0.2">
      <c r="A640" s="83" t="s">
        <v>167</v>
      </c>
      <c r="B640" s="83">
        <v>8</v>
      </c>
      <c r="C640" s="84">
        <v>661.61425837000002</v>
      </c>
      <c r="D640" s="84">
        <v>627.51345577999996</v>
      </c>
      <c r="E640" s="84">
        <v>129.56806091999999</v>
      </c>
      <c r="F640" s="84">
        <v>129.56806091999999</v>
      </c>
    </row>
    <row r="641" spans="1:6" ht="12.75" customHeight="1" x14ac:dyDescent="0.2">
      <c r="A641" s="83" t="s">
        <v>167</v>
      </c>
      <c r="B641" s="83">
        <v>9</v>
      </c>
      <c r="C641" s="84">
        <v>665.72872672999995</v>
      </c>
      <c r="D641" s="84">
        <v>635.02927476000002</v>
      </c>
      <c r="E641" s="84">
        <v>131.11991624000001</v>
      </c>
      <c r="F641" s="84">
        <v>131.11991624000001</v>
      </c>
    </row>
    <row r="642" spans="1:6" ht="12.75" customHeight="1" x14ac:dyDescent="0.2">
      <c r="A642" s="83" t="s">
        <v>167</v>
      </c>
      <c r="B642" s="83">
        <v>10</v>
      </c>
      <c r="C642" s="84">
        <v>669.07366065999997</v>
      </c>
      <c r="D642" s="84">
        <v>633.69067118999999</v>
      </c>
      <c r="E642" s="84">
        <v>130.84352333000001</v>
      </c>
      <c r="F642" s="84">
        <v>130.84352333000001</v>
      </c>
    </row>
    <row r="643" spans="1:6" ht="12.75" customHeight="1" x14ac:dyDescent="0.2">
      <c r="A643" s="83" t="s">
        <v>167</v>
      </c>
      <c r="B643" s="83">
        <v>11</v>
      </c>
      <c r="C643" s="84">
        <v>673.34835494000004</v>
      </c>
      <c r="D643" s="84">
        <v>643.78305111999998</v>
      </c>
      <c r="E643" s="84">
        <v>132.92738317999999</v>
      </c>
      <c r="F643" s="84">
        <v>132.92738317999999</v>
      </c>
    </row>
    <row r="644" spans="1:6" ht="12.75" customHeight="1" x14ac:dyDescent="0.2">
      <c r="A644" s="83" t="s">
        <v>167</v>
      </c>
      <c r="B644" s="83">
        <v>12</v>
      </c>
      <c r="C644" s="84">
        <v>663.91851954000003</v>
      </c>
      <c r="D644" s="84">
        <v>634.43035167000005</v>
      </c>
      <c r="E644" s="84">
        <v>130.99625147</v>
      </c>
      <c r="F644" s="84">
        <v>130.99625147</v>
      </c>
    </row>
    <row r="645" spans="1:6" ht="12.75" customHeight="1" x14ac:dyDescent="0.2">
      <c r="A645" s="83" t="s">
        <v>167</v>
      </c>
      <c r="B645" s="83">
        <v>13</v>
      </c>
      <c r="C645" s="84">
        <v>668.29317342000002</v>
      </c>
      <c r="D645" s="84">
        <v>627.55387702999997</v>
      </c>
      <c r="E645" s="84">
        <v>129.57640703999999</v>
      </c>
      <c r="F645" s="84">
        <v>129.57640703999999</v>
      </c>
    </row>
    <row r="646" spans="1:6" ht="12.75" customHeight="1" x14ac:dyDescent="0.2">
      <c r="A646" s="83" t="s">
        <v>167</v>
      </c>
      <c r="B646" s="83">
        <v>14</v>
      </c>
      <c r="C646" s="84">
        <v>650.54771585000003</v>
      </c>
      <c r="D646" s="84">
        <v>618.76286777999997</v>
      </c>
      <c r="E646" s="84">
        <v>127.7612523</v>
      </c>
      <c r="F646" s="84">
        <v>127.7612523</v>
      </c>
    </row>
    <row r="647" spans="1:6" ht="12.75" customHeight="1" x14ac:dyDescent="0.2">
      <c r="A647" s="83" t="s">
        <v>167</v>
      </c>
      <c r="B647" s="83">
        <v>15</v>
      </c>
      <c r="C647" s="84">
        <v>656.73521743000003</v>
      </c>
      <c r="D647" s="84">
        <v>625.58761676999995</v>
      </c>
      <c r="E647" s="84">
        <v>129.17041649999999</v>
      </c>
      <c r="F647" s="84">
        <v>129.17041649999999</v>
      </c>
    </row>
    <row r="648" spans="1:6" ht="12.75" customHeight="1" x14ac:dyDescent="0.2">
      <c r="A648" s="83" t="s">
        <v>167</v>
      </c>
      <c r="B648" s="83">
        <v>16</v>
      </c>
      <c r="C648" s="84">
        <v>654.07671891999996</v>
      </c>
      <c r="D648" s="84">
        <v>624.51126799999997</v>
      </c>
      <c r="E648" s="84">
        <v>128.94817358</v>
      </c>
      <c r="F648" s="84">
        <v>128.94817358</v>
      </c>
    </row>
    <row r="649" spans="1:6" ht="12.75" customHeight="1" x14ac:dyDescent="0.2">
      <c r="A649" s="83" t="s">
        <v>167</v>
      </c>
      <c r="B649" s="83">
        <v>17</v>
      </c>
      <c r="C649" s="84">
        <v>645.56256601999996</v>
      </c>
      <c r="D649" s="84">
        <v>613.01945733000002</v>
      </c>
      <c r="E649" s="84">
        <v>126.57536131000001</v>
      </c>
      <c r="F649" s="84">
        <v>126.57536131000001</v>
      </c>
    </row>
    <row r="650" spans="1:6" ht="12.75" customHeight="1" x14ac:dyDescent="0.2">
      <c r="A650" s="83" t="s">
        <v>167</v>
      </c>
      <c r="B650" s="83">
        <v>18</v>
      </c>
      <c r="C650" s="84">
        <v>586.56192658999998</v>
      </c>
      <c r="D650" s="84">
        <v>554.8851277</v>
      </c>
      <c r="E650" s="84">
        <v>114.57186992</v>
      </c>
      <c r="F650" s="84">
        <v>114.57186992</v>
      </c>
    </row>
    <row r="651" spans="1:6" ht="12.75" customHeight="1" x14ac:dyDescent="0.2">
      <c r="A651" s="83" t="s">
        <v>167</v>
      </c>
      <c r="B651" s="83">
        <v>19</v>
      </c>
      <c r="C651" s="84">
        <v>583.53367426</v>
      </c>
      <c r="D651" s="84">
        <v>554.99361592000002</v>
      </c>
      <c r="E651" s="84">
        <v>114.59427040999999</v>
      </c>
      <c r="F651" s="84">
        <v>114.59427040999999</v>
      </c>
    </row>
    <row r="652" spans="1:6" ht="12.75" customHeight="1" x14ac:dyDescent="0.2">
      <c r="A652" s="83" t="s">
        <v>167</v>
      </c>
      <c r="B652" s="83">
        <v>20</v>
      </c>
      <c r="C652" s="84">
        <v>618.16623662999996</v>
      </c>
      <c r="D652" s="84">
        <v>587.86813151000001</v>
      </c>
      <c r="E652" s="84">
        <v>121.38215233</v>
      </c>
      <c r="F652" s="84">
        <v>121.38215233</v>
      </c>
    </row>
    <row r="653" spans="1:6" ht="12.75" customHeight="1" x14ac:dyDescent="0.2">
      <c r="A653" s="83" t="s">
        <v>167</v>
      </c>
      <c r="B653" s="83">
        <v>21</v>
      </c>
      <c r="C653" s="84">
        <v>643.54223193999997</v>
      </c>
      <c r="D653" s="84">
        <v>603.65938296000002</v>
      </c>
      <c r="E653" s="84">
        <v>124.64270684</v>
      </c>
      <c r="F653" s="84">
        <v>124.64270684</v>
      </c>
    </row>
    <row r="654" spans="1:6" ht="12.75" customHeight="1" x14ac:dyDescent="0.2">
      <c r="A654" s="83" t="s">
        <v>167</v>
      </c>
      <c r="B654" s="83">
        <v>22</v>
      </c>
      <c r="C654" s="84">
        <v>625.03979944000002</v>
      </c>
      <c r="D654" s="84">
        <v>593.44532942000001</v>
      </c>
      <c r="E654" s="84">
        <v>122.53372400000001</v>
      </c>
      <c r="F654" s="84">
        <v>122.53372400000001</v>
      </c>
    </row>
    <row r="655" spans="1:6" ht="12.75" customHeight="1" x14ac:dyDescent="0.2">
      <c r="A655" s="83" t="s">
        <v>167</v>
      </c>
      <c r="B655" s="83">
        <v>23</v>
      </c>
      <c r="C655" s="84">
        <v>595.44312051999998</v>
      </c>
      <c r="D655" s="84">
        <v>556.53140466000002</v>
      </c>
      <c r="E655" s="84">
        <v>114.91179078</v>
      </c>
      <c r="F655" s="84">
        <v>114.91179078</v>
      </c>
    </row>
    <row r="656" spans="1:6" ht="12.75" customHeight="1" x14ac:dyDescent="0.2">
      <c r="A656" s="83" t="s">
        <v>167</v>
      </c>
      <c r="B656" s="83">
        <v>24</v>
      </c>
      <c r="C656" s="84">
        <v>627.18005686000004</v>
      </c>
      <c r="D656" s="84">
        <v>582.80101224999999</v>
      </c>
      <c r="E656" s="84">
        <v>120.33590095</v>
      </c>
      <c r="F656" s="84">
        <v>120.33590095</v>
      </c>
    </row>
    <row r="657" spans="1:6" ht="12.75" customHeight="1" x14ac:dyDescent="0.2">
      <c r="A657" s="83" t="s">
        <v>168</v>
      </c>
      <c r="B657" s="83">
        <v>1</v>
      </c>
      <c r="C657" s="84">
        <v>716.56351758999995</v>
      </c>
      <c r="D657" s="84">
        <v>675.88326592999999</v>
      </c>
      <c r="E657" s="84">
        <v>139.55538859999999</v>
      </c>
      <c r="F657" s="84">
        <v>139.55538859999999</v>
      </c>
    </row>
    <row r="658" spans="1:6" ht="12.75" customHeight="1" x14ac:dyDescent="0.2">
      <c r="A658" s="83" t="s">
        <v>168</v>
      </c>
      <c r="B658" s="83">
        <v>2</v>
      </c>
      <c r="C658" s="84">
        <v>747.54438033999998</v>
      </c>
      <c r="D658" s="84">
        <v>709.22667377000005</v>
      </c>
      <c r="E658" s="84">
        <v>146.44008671</v>
      </c>
      <c r="F658" s="84">
        <v>146.44008671</v>
      </c>
    </row>
    <row r="659" spans="1:6" ht="12.75" customHeight="1" x14ac:dyDescent="0.2">
      <c r="A659" s="83" t="s">
        <v>168</v>
      </c>
      <c r="B659" s="83">
        <v>3</v>
      </c>
      <c r="C659" s="84">
        <v>772.19258587000002</v>
      </c>
      <c r="D659" s="84">
        <v>736.54006605999996</v>
      </c>
      <c r="E659" s="84">
        <v>152.07971602000001</v>
      </c>
      <c r="F659" s="84">
        <v>152.07971602000001</v>
      </c>
    </row>
    <row r="660" spans="1:6" ht="12.75" customHeight="1" x14ac:dyDescent="0.2">
      <c r="A660" s="83" t="s">
        <v>168</v>
      </c>
      <c r="B660" s="83">
        <v>4</v>
      </c>
      <c r="C660" s="84">
        <v>774.62502197000003</v>
      </c>
      <c r="D660" s="84">
        <v>742.24801479999996</v>
      </c>
      <c r="E660" s="84">
        <v>153.25828493</v>
      </c>
      <c r="F660" s="84">
        <v>153.25828493</v>
      </c>
    </row>
    <row r="661" spans="1:6" ht="12.75" customHeight="1" x14ac:dyDescent="0.2">
      <c r="A661" s="83" t="s">
        <v>168</v>
      </c>
      <c r="B661" s="83">
        <v>5</v>
      </c>
      <c r="C661" s="84">
        <v>784.66389960000004</v>
      </c>
      <c r="D661" s="84">
        <v>750.79144945999997</v>
      </c>
      <c r="E661" s="84">
        <v>155.02232082</v>
      </c>
      <c r="F661" s="84">
        <v>155.02232082</v>
      </c>
    </row>
    <row r="662" spans="1:6" ht="12.75" customHeight="1" x14ac:dyDescent="0.2">
      <c r="A662" s="83" t="s">
        <v>168</v>
      </c>
      <c r="B662" s="83">
        <v>6</v>
      </c>
      <c r="C662" s="84">
        <v>758.42641954999999</v>
      </c>
      <c r="D662" s="84">
        <v>726.39824296999996</v>
      </c>
      <c r="E662" s="84">
        <v>149.98564721</v>
      </c>
      <c r="F662" s="84">
        <v>149.98564721</v>
      </c>
    </row>
    <row r="663" spans="1:6" ht="12.75" customHeight="1" x14ac:dyDescent="0.2">
      <c r="A663" s="83" t="s">
        <v>168</v>
      </c>
      <c r="B663" s="83">
        <v>7</v>
      </c>
      <c r="C663" s="84">
        <v>717.20421811999995</v>
      </c>
      <c r="D663" s="84">
        <v>682.89955814999996</v>
      </c>
      <c r="E663" s="84">
        <v>141.00410235999999</v>
      </c>
      <c r="F663" s="84">
        <v>141.00410235999999</v>
      </c>
    </row>
    <row r="664" spans="1:6" ht="12.75" customHeight="1" x14ac:dyDescent="0.2">
      <c r="A664" s="83" t="s">
        <v>168</v>
      </c>
      <c r="B664" s="83">
        <v>8</v>
      </c>
      <c r="C664" s="84">
        <v>658.32679274999998</v>
      </c>
      <c r="D664" s="84">
        <v>626.30480050000006</v>
      </c>
      <c r="E664" s="84">
        <v>129.31849955000001</v>
      </c>
      <c r="F664" s="84">
        <v>129.31849955000001</v>
      </c>
    </row>
    <row r="665" spans="1:6" ht="12.75" customHeight="1" x14ac:dyDescent="0.2">
      <c r="A665" s="83" t="s">
        <v>168</v>
      </c>
      <c r="B665" s="83">
        <v>9</v>
      </c>
      <c r="C665" s="84">
        <v>684.06449868000004</v>
      </c>
      <c r="D665" s="84">
        <v>651.92720292000001</v>
      </c>
      <c r="E665" s="84">
        <v>134.60897574000001</v>
      </c>
      <c r="F665" s="84">
        <v>134.60897574000001</v>
      </c>
    </row>
    <row r="666" spans="1:6" ht="12.75" customHeight="1" x14ac:dyDescent="0.2">
      <c r="A666" s="83" t="s">
        <v>168</v>
      </c>
      <c r="B666" s="83">
        <v>10</v>
      </c>
      <c r="C666" s="84">
        <v>697.09123711999996</v>
      </c>
      <c r="D666" s="84">
        <v>661.24692881999999</v>
      </c>
      <c r="E666" s="84">
        <v>136.53329912000001</v>
      </c>
      <c r="F666" s="84">
        <v>136.53329912000001</v>
      </c>
    </row>
    <row r="667" spans="1:6" ht="12.75" customHeight="1" x14ac:dyDescent="0.2">
      <c r="A667" s="83" t="s">
        <v>168</v>
      </c>
      <c r="B667" s="83">
        <v>11</v>
      </c>
      <c r="C667" s="84">
        <v>679.96459494999999</v>
      </c>
      <c r="D667" s="84">
        <v>656.19422296000005</v>
      </c>
      <c r="E667" s="84">
        <v>135.49002379999999</v>
      </c>
      <c r="F667" s="84">
        <v>135.49002379999999</v>
      </c>
    </row>
    <row r="668" spans="1:6" ht="12.75" customHeight="1" x14ac:dyDescent="0.2">
      <c r="A668" s="83" t="s">
        <v>168</v>
      </c>
      <c r="B668" s="83">
        <v>12</v>
      </c>
      <c r="C668" s="84">
        <v>685.30406197000002</v>
      </c>
      <c r="D668" s="84">
        <v>652.83130160999997</v>
      </c>
      <c r="E668" s="84">
        <v>134.79565271000001</v>
      </c>
      <c r="F668" s="84">
        <v>134.79565271000001</v>
      </c>
    </row>
    <row r="669" spans="1:6" ht="12.75" customHeight="1" x14ac:dyDescent="0.2">
      <c r="A669" s="83" t="s">
        <v>168</v>
      </c>
      <c r="B669" s="83">
        <v>13</v>
      </c>
      <c r="C669" s="84">
        <v>680.6588567</v>
      </c>
      <c r="D669" s="84">
        <v>638.63775801999998</v>
      </c>
      <c r="E669" s="84">
        <v>131.86499058000001</v>
      </c>
      <c r="F669" s="84">
        <v>131.86499058000001</v>
      </c>
    </row>
    <row r="670" spans="1:6" ht="12.75" customHeight="1" x14ac:dyDescent="0.2">
      <c r="A670" s="83" t="s">
        <v>168</v>
      </c>
      <c r="B670" s="83">
        <v>14</v>
      </c>
      <c r="C670" s="84">
        <v>669.18641696999998</v>
      </c>
      <c r="D670" s="84">
        <v>635.94174994000002</v>
      </c>
      <c r="E670" s="84">
        <v>131.30832278</v>
      </c>
      <c r="F670" s="84">
        <v>131.30832278</v>
      </c>
    </row>
    <row r="671" spans="1:6" ht="12.75" customHeight="1" x14ac:dyDescent="0.2">
      <c r="A671" s="83" t="s">
        <v>168</v>
      </c>
      <c r="B671" s="83">
        <v>15</v>
      </c>
      <c r="C671" s="84">
        <v>671.42425268</v>
      </c>
      <c r="D671" s="84">
        <v>629.58950721999997</v>
      </c>
      <c r="E671" s="84">
        <v>129.99672099</v>
      </c>
      <c r="F671" s="84">
        <v>129.99672099</v>
      </c>
    </row>
    <row r="672" spans="1:6" ht="12.75" customHeight="1" x14ac:dyDescent="0.2">
      <c r="A672" s="83" t="s">
        <v>168</v>
      </c>
      <c r="B672" s="83">
        <v>16</v>
      </c>
      <c r="C672" s="84">
        <v>660.98012351</v>
      </c>
      <c r="D672" s="84">
        <v>632.84247371000004</v>
      </c>
      <c r="E672" s="84">
        <v>130.66838874999999</v>
      </c>
      <c r="F672" s="84">
        <v>130.66838874999999</v>
      </c>
    </row>
    <row r="673" spans="1:6" ht="12.75" customHeight="1" x14ac:dyDescent="0.2">
      <c r="A673" s="83" t="s">
        <v>168</v>
      </c>
      <c r="B673" s="83">
        <v>17</v>
      </c>
      <c r="C673" s="84">
        <v>678.76124221999999</v>
      </c>
      <c r="D673" s="84">
        <v>646.34147786000005</v>
      </c>
      <c r="E673" s="84">
        <v>133.45564339000001</v>
      </c>
      <c r="F673" s="84">
        <v>133.45564339000001</v>
      </c>
    </row>
    <row r="674" spans="1:6" ht="12.75" customHeight="1" x14ac:dyDescent="0.2">
      <c r="A674" s="83" t="s">
        <v>168</v>
      </c>
      <c r="B674" s="83">
        <v>18</v>
      </c>
      <c r="C674" s="84">
        <v>680.79695127000002</v>
      </c>
      <c r="D674" s="84">
        <v>647.98078872999997</v>
      </c>
      <c r="E674" s="84">
        <v>133.79412590999999</v>
      </c>
      <c r="F674" s="84">
        <v>133.79412590999999</v>
      </c>
    </row>
    <row r="675" spans="1:6" ht="12.75" customHeight="1" x14ac:dyDescent="0.2">
      <c r="A675" s="83" t="s">
        <v>168</v>
      </c>
      <c r="B675" s="83">
        <v>19</v>
      </c>
      <c r="C675" s="84">
        <v>697.44243695</v>
      </c>
      <c r="D675" s="84">
        <v>661.99497169999995</v>
      </c>
      <c r="E675" s="84">
        <v>136.68775392000001</v>
      </c>
      <c r="F675" s="84">
        <v>136.68775392000001</v>
      </c>
    </row>
    <row r="676" spans="1:6" ht="12.75" customHeight="1" x14ac:dyDescent="0.2">
      <c r="A676" s="83" t="s">
        <v>168</v>
      </c>
      <c r="B676" s="83">
        <v>20</v>
      </c>
      <c r="C676" s="84">
        <v>668.53525827999999</v>
      </c>
      <c r="D676" s="84">
        <v>636.28068282000004</v>
      </c>
      <c r="E676" s="84">
        <v>131.37830514000001</v>
      </c>
      <c r="F676" s="84">
        <v>131.37830514000001</v>
      </c>
    </row>
    <row r="677" spans="1:6" ht="12.75" customHeight="1" x14ac:dyDescent="0.2">
      <c r="A677" s="83" t="s">
        <v>168</v>
      </c>
      <c r="B677" s="83">
        <v>21</v>
      </c>
      <c r="C677" s="84">
        <v>643.63302080000005</v>
      </c>
      <c r="D677" s="84">
        <v>597.94412050000005</v>
      </c>
      <c r="E677" s="84">
        <v>123.46262780000001</v>
      </c>
      <c r="F677" s="84">
        <v>123.46262780000001</v>
      </c>
    </row>
    <row r="678" spans="1:6" ht="12.75" customHeight="1" x14ac:dyDescent="0.2">
      <c r="A678" s="83" t="s">
        <v>168</v>
      </c>
      <c r="B678" s="83">
        <v>22</v>
      </c>
      <c r="C678" s="84">
        <v>619.93032172000005</v>
      </c>
      <c r="D678" s="84">
        <v>583.63860103000002</v>
      </c>
      <c r="E678" s="84">
        <v>120.50884506</v>
      </c>
      <c r="F678" s="84">
        <v>120.50884506</v>
      </c>
    </row>
    <row r="679" spans="1:6" ht="12.75" customHeight="1" x14ac:dyDescent="0.2">
      <c r="A679" s="83" t="s">
        <v>168</v>
      </c>
      <c r="B679" s="83">
        <v>23</v>
      </c>
      <c r="C679" s="84">
        <v>592.58452668999996</v>
      </c>
      <c r="D679" s="84">
        <v>553.00731066000003</v>
      </c>
      <c r="E679" s="84">
        <v>114.18414101</v>
      </c>
      <c r="F679" s="84">
        <v>114.18414101</v>
      </c>
    </row>
    <row r="680" spans="1:6" ht="12.75" customHeight="1" x14ac:dyDescent="0.2">
      <c r="A680" s="83" t="s">
        <v>168</v>
      </c>
      <c r="B680" s="83">
        <v>24</v>
      </c>
      <c r="C680" s="84">
        <v>607.08256672000005</v>
      </c>
      <c r="D680" s="84">
        <v>564.12857379000002</v>
      </c>
      <c r="E680" s="84">
        <v>116.48044315999999</v>
      </c>
      <c r="F680" s="84">
        <v>116.48044315999999</v>
      </c>
    </row>
    <row r="681" spans="1:6" ht="12.75" customHeight="1" x14ac:dyDescent="0.2">
      <c r="A681" s="83" t="s">
        <v>169</v>
      </c>
      <c r="B681" s="83">
        <v>1</v>
      </c>
      <c r="C681" s="84">
        <v>731.66317763999996</v>
      </c>
      <c r="D681" s="84">
        <v>693.99481359000004</v>
      </c>
      <c r="E681" s="84">
        <v>143.29503449000001</v>
      </c>
      <c r="F681" s="84">
        <v>143.29503449000001</v>
      </c>
    </row>
    <row r="682" spans="1:6" ht="12.75" customHeight="1" x14ac:dyDescent="0.2">
      <c r="A682" s="83" t="s">
        <v>169</v>
      </c>
      <c r="B682" s="83">
        <v>2</v>
      </c>
      <c r="C682" s="84">
        <v>748.08820602000003</v>
      </c>
      <c r="D682" s="84">
        <v>716.24140610999996</v>
      </c>
      <c r="E682" s="84">
        <v>147.88847838999999</v>
      </c>
      <c r="F682" s="84">
        <v>147.88847838999999</v>
      </c>
    </row>
    <row r="683" spans="1:6" ht="12.75" customHeight="1" x14ac:dyDescent="0.2">
      <c r="A683" s="83" t="s">
        <v>169</v>
      </c>
      <c r="B683" s="83">
        <v>3</v>
      </c>
      <c r="C683" s="84">
        <v>764.57140296</v>
      </c>
      <c r="D683" s="84">
        <v>732.90378525000006</v>
      </c>
      <c r="E683" s="84">
        <v>151.32890207</v>
      </c>
      <c r="F683" s="84">
        <v>151.32890207</v>
      </c>
    </row>
    <row r="684" spans="1:6" ht="12.75" customHeight="1" x14ac:dyDescent="0.2">
      <c r="A684" s="83" t="s">
        <v>169</v>
      </c>
      <c r="B684" s="83">
        <v>4</v>
      </c>
      <c r="C684" s="84">
        <v>767.64102263999996</v>
      </c>
      <c r="D684" s="84">
        <v>735.61457848999999</v>
      </c>
      <c r="E684" s="84">
        <v>151.88862269000001</v>
      </c>
      <c r="F684" s="84">
        <v>151.88862269000001</v>
      </c>
    </row>
    <row r="685" spans="1:6" ht="12.75" customHeight="1" x14ac:dyDescent="0.2">
      <c r="A685" s="83" t="s">
        <v>169</v>
      </c>
      <c r="B685" s="83">
        <v>5</v>
      </c>
      <c r="C685" s="84">
        <v>760.86048330999995</v>
      </c>
      <c r="D685" s="84">
        <v>729.05007429</v>
      </c>
      <c r="E685" s="84">
        <v>150.53319346000001</v>
      </c>
      <c r="F685" s="84">
        <v>150.53319346000001</v>
      </c>
    </row>
    <row r="686" spans="1:6" ht="12.75" customHeight="1" x14ac:dyDescent="0.2">
      <c r="A686" s="83" t="s">
        <v>169</v>
      </c>
      <c r="B686" s="83">
        <v>6</v>
      </c>
      <c r="C686" s="84">
        <v>762.63987116999999</v>
      </c>
      <c r="D686" s="84">
        <v>727.09425038999996</v>
      </c>
      <c r="E686" s="84">
        <v>150.12935780999999</v>
      </c>
      <c r="F686" s="84">
        <v>150.12935780999999</v>
      </c>
    </row>
    <row r="687" spans="1:6" ht="12.75" customHeight="1" x14ac:dyDescent="0.2">
      <c r="A687" s="83" t="s">
        <v>169</v>
      </c>
      <c r="B687" s="83">
        <v>7</v>
      </c>
      <c r="C687" s="84">
        <v>736.85121862000005</v>
      </c>
      <c r="D687" s="84">
        <v>707.41764190000004</v>
      </c>
      <c r="E687" s="84">
        <v>146.06656045</v>
      </c>
      <c r="F687" s="84">
        <v>146.06656045</v>
      </c>
    </row>
    <row r="688" spans="1:6" ht="12.75" customHeight="1" x14ac:dyDescent="0.2">
      <c r="A688" s="83" t="s">
        <v>169</v>
      </c>
      <c r="B688" s="83">
        <v>8</v>
      </c>
      <c r="C688" s="84">
        <v>706.81204716000002</v>
      </c>
      <c r="D688" s="84">
        <v>675.71049390999997</v>
      </c>
      <c r="E688" s="84">
        <v>139.51971488999999</v>
      </c>
      <c r="F688" s="84">
        <v>139.51971488999999</v>
      </c>
    </row>
    <row r="689" spans="1:6" ht="12.75" customHeight="1" x14ac:dyDescent="0.2">
      <c r="A689" s="83" t="s">
        <v>169</v>
      </c>
      <c r="B689" s="83">
        <v>9</v>
      </c>
      <c r="C689" s="84">
        <v>653.09623187</v>
      </c>
      <c r="D689" s="84">
        <v>624.25475245999996</v>
      </c>
      <c r="E689" s="84">
        <v>128.89520862000001</v>
      </c>
      <c r="F689" s="84">
        <v>128.89520862000001</v>
      </c>
    </row>
    <row r="690" spans="1:6" ht="12.75" customHeight="1" x14ac:dyDescent="0.2">
      <c r="A690" s="83" t="s">
        <v>169</v>
      </c>
      <c r="B690" s="83">
        <v>10</v>
      </c>
      <c r="C690" s="84">
        <v>663.82605607000005</v>
      </c>
      <c r="D690" s="84">
        <v>633.27356321000002</v>
      </c>
      <c r="E690" s="84">
        <v>130.75739948</v>
      </c>
      <c r="F690" s="84">
        <v>130.75739948</v>
      </c>
    </row>
    <row r="691" spans="1:6" ht="12.75" customHeight="1" x14ac:dyDescent="0.2">
      <c r="A691" s="83" t="s">
        <v>169</v>
      </c>
      <c r="B691" s="83">
        <v>11</v>
      </c>
      <c r="C691" s="84">
        <v>667.42627458000004</v>
      </c>
      <c r="D691" s="84">
        <v>636.17938776999995</v>
      </c>
      <c r="E691" s="84">
        <v>131.35738989000001</v>
      </c>
      <c r="F691" s="84">
        <v>131.35738989000001</v>
      </c>
    </row>
    <row r="692" spans="1:6" ht="12.75" customHeight="1" x14ac:dyDescent="0.2">
      <c r="A692" s="83" t="s">
        <v>169</v>
      </c>
      <c r="B692" s="83">
        <v>12</v>
      </c>
      <c r="C692" s="84">
        <v>654.73104116000002</v>
      </c>
      <c r="D692" s="84">
        <v>616.15852507</v>
      </c>
      <c r="E692" s="84">
        <v>127.22351143</v>
      </c>
      <c r="F692" s="84">
        <v>127.22351143</v>
      </c>
    </row>
    <row r="693" spans="1:6" ht="12.75" customHeight="1" x14ac:dyDescent="0.2">
      <c r="A693" s="83" t="s">
        <v>169</v>
      </c>
      <c r="B693" s="83">
        <v>13</v>
      </c>
      <c r="C693" s="84">
        <v>653.82230769</v>
      </c>
      <c r="D693" s="84">
        <v>607.01416530999995</v>
      </c>
      <c r="E693" s="84">
        <v>125.33539740000001</v>
      </c>
      <c r="F693" s="84">
        <v>125.33539740000001</v>
      </c>
    </row>
    <row r="694" spans="1:6" ht="12.75" customHeight="1" x14ac:dyDescent="0.2">
      <c r="A694" s="83" t="s">
        <v>169</v>
      </c>
      <c r="B694" s="83">
        <v>14</v>
      </c>
      <c r="C694" s="84">
        <v>646.07117268000002</v>
      </c>
      <c r="D694" s="84">
        <v>606.16083493999997</v>
      </c>
      <c r="E694" s="84">
        <v>125.15920299</v>
      </c>
      <c r="F694" s="84">
        <v>125.15920299</v>
      </c>
    </row>
    <row r="695" spans="1:6" ht="12.75" customHeight="1" x14ac:dyDescent="0.2">
      <c r="A695" s="83" t="s">
        <v>169</v>
      </c>
      <c r="B695" s="83">
        <v>15</v>
      </c>
      <c r="C695" s="84">
        <v>648.26527424999995</v>
      </c>
      <c r="D695" s="84">
        <v>608.91805317000001</v>
      </c>
      <c r="E695" s="84">
        <v>125.72850938000001</v>
      </c>
      <c r="F695" s="84">
        <v>125.72850938000001</v>
      </c>
    </row>
    <row r="696" spans="1:6" ht="12.75" customHeight="1" x14ac:dyDescent="0.2">
      <c r="A696" s="83" t="s">
        <v>169</v>
      </c>
      <c r="B696" s="83">
        <v>16</v>
      </c>
      <c r="C696" s="84">
        <v>647.78081571999996</v>
      </c>
      <c r="D696" s="84">
        <v>613.51580275000003</v>
      </c>
      <c r="E696" s="84">
        <v>126.67784598999999</v>
      </c>
      <c r="F696" s="84">
        <v>126.67784598999999</v>
      </c>
    </row>
    <row r="697" spans="1:6" ht="12.75" customHeight="1" x14ac:dyDescent="0.2">
      <c r="A697" s="83" t="s">
        <v>169</v>
      </c>
      <c r="B697" s="83">
        <v>17</v>
      </c>
      <c r="C697" s="84">
        <v>601.26470239000002</v>
      </c>
      <c r="D697" s="84">
        <v>570.43179829999997</v>
      </c>
      <c r="E697" s="84">
        <v>117.78192374</v>
      </c>
      <c r="F697" s="84">
        <v>117.78192374</v>
      </c>
    </row>
    <row r="698" spans="1:6" ht="12.75" customHeight="1" x14ac:dyDescent="0.2">
      <c r="A698" s="83" t="s">
        <v>169</v>
      </c>
      <c r="B698" s="83">
        <v>18</v>
      </c>
      <c r="C698" s="84">
        <v>572.44617715000004</v>
      </c>
      <c r="D698" s="84">
        <v>540.08567374999996</v>
      </c>
      <c r="E698" s="84">
        <v>111.51610031</v>
      </c>
      <c r="F698" s="84">
        <v>111.51610031</v>
      </c>
    </row>
    <row r="699" spans="1:6" ht="12.75" customHeight="1" x14ac:dyDescent="0.2">
      <c r="A699" s="83" t="s">
        <v>169</v>
      </c>
      <c r="B699" s="83">
        <v>19</v>
      </c>
      <c r="C699" s="84">
        <v>581.70182451000005</v>
      </c>
      <c r="D699" s="84">
        <v>551.96945543000004</v>
      </c>
      <c r="E699" s="84">
        <v>113.96984618</v>
      </c>
      <c r="F699" s="84">
        <v>113.96984618</v>
      </c>
    </row>
    <row r="700" spans="1:6" ht="12.75" customHeight="1" x14ac:dyDescent="0.2">
      <c r="A700" s="83" t="s">
        <v>169</v>
      </c>
      <c r="B700" s="83">
        <v>20</v>
      </c>
      <c r="C700" s="84">
        <v>607.05107127999997</v>
      </c>
      <c r="D700" s="84">
        <v>582.50420784000005</v>
      </c>
      <c r="E700" s="84">
        <v>120.27461721</v>
      </c>
      <c r="F700" s="84">
        <v>120.27461721</v>
      </c>
    </row>
    <row r="701" spans="1:6" ht="12.75" customHeight="1" x14ac:dyDescent="0.2">
      <c r="A701" s="83" t="s">
        <v>169</v>
      </c>
      <c r="B701" s="83">
        <v>21</v>
      </c>
      <c r="C701" s="84">
        <v>627.55327109999996</v>
      </c>
      <c r="D701" s="84">
        <v>595.46184685000003</v>
      </c>
      <c r="E701" s="84">
        <v>122.95009157</v>
      </c>
      <c r="F701" s="84">
        <v>122.95009157</v>
      </c>
    </row>
    <row r="702" spans="1:6" ht="12.75" customHeight="1" x14ac:dyDescent="0.2">
      <c r="A702" s="83" t="s">
        <v>169</v>
      </c>
      <c r="B702" s="83">
        <v>22</v>
      </c>
      <c r="C702" s="84">
        <v>614.68737490000001</v>
      </c>
      <c r="D702" s="84">
        <v>585.51359269</v>
      </c>
      <c r="E702" s="84">
        <v>120.89599059</v>
      </c>
      <c r="F702" s="84">
        <v>120.89599059</v>
      </c>
    </row>
    <row r="703" spans="1:6" ht="12.75" customHeight="1" x14ac:dyDescent="0.2">
      <c r="A703" s="83" t="s">
        <v>169</v>
      </c>
      <c r="B703" s="83">
        <v>23</v>
      </c>
      <c r="C703" s="84">
        <v>591.56793568000001</v>
      </c>
      <c r="D703" s="84">
        <v>561.80949908000002</v>
      </c>
      <c r="E703" s="84">
        <v>116.001604</v>
      </c>
      <c r="F703" s="84">
        <v>116.001604</v>
      </c>
    </row>
    <row r="704" spans="1:6" ht="12.75" customHeight="1" x14ac:dyDescent="0.2">
      <c r="A704" s="83" t="s">
        <v>169</v>
      </c>
      <c r="B704" s="83">
        <v>24</v>
      </c>
      <c r="C704" s="84">
        <v>639.30908347000002</v>
      </c>
      <c r="D704" s="84">
        <v>607.77424325000004</v>
      </c>
      <c r="E704" s="84">
        <v>125.49233718000001</v>
      </c>
      <c r="F704" s="84">
        <v>125.49233718000001</v>
      </c>
    </row>
    <row r="705" spans="1:6" ht="12.75" customHeight="1" x14ac:dyDescent="0.2">
      <c r="A705" s="83" t="s">
        <v>170</v>
      </c>
      <c r="B705" s="83">
        <v>1</v>
      </c>
      <c r="C705" s="84">
        <v>714.72166746000005</v>
      </c>
      <c r="D705" s="84">
        <v>678.57397621999996</v>
      </c>
      <c r="E705" s="84">
        <v>140.11096252999999</v>
      </c>
      <c r="F705" s="84">
        <v>140.11096252999999</v>
      </c>
    </row>
    <row r="706" spans="1:6" ht="12.75" customHeight="1" x14ac:dyDescent="0.2">
      <c r="A706" s="83" t="s">
        <v>170</v>
      </c>
      <c r="B706" s="83">
        <v>2</v>
      </c>
      <c r="C706" s="84">
        <v>735.42186274999995</v>
      </c>
      <c r="D706" s="84">
        <v>703.43910390999997</v>
      </c>
      <c r="E706" s="84">
        <v>145.24507774</v>
      </c>
      <c r="F706" s="84">
        <v>145.24507774</v>
      </c>
    </row>
    <row r="707" spans="1:6" ht="12.75" customHeight="1" x14ac:dyDescent="0.2">
      <c r="A707" s="83" t="s">
        <v>170</v>
      </c>
      <c r="B707" s="83">
        <v>3</v>
      </c>
      <c r="C707" s="84">
        <v>750.24834108000005</v>
      </c>
      <c r="D707" s="84">
        <v>716.86087083999996</v>
      </c>
      <c r="E707" s="84">
        <v>148.01638456000001</v>
      </c>
      <c r="F707" s="84">
        <v>148.01638456000001</v>
      </c>
    </row>
    <row r="708" spans="1:6" ht="12.75" customHeight="1" x14ac:dyDescent="0.2">
      <c r="A708" s="83" t="s">
        <v>170</v>
      </c>
      <c r="B708" s="83">
        <v>4</v>
      </c>
      <c r="C708" s="84">
        <v>749.13855335000005</v>
      </c>
      <c r="D708" s="84">
        <v>724.15650833999996</v>
      </c>
      <c r="E708" s="84">
        <v>149.52277712</v>
      </c>
      <c r="F708" s="84">
        <v>149.52277712</v>
      </c>
    </row>
    <row r="709" spans="1:6" ht="12.75" customHeight="1" x14ac:dyDescent="0.2">
      <c r="A709" s="83" t="s">
        <v>170</v>
      </c>
      <c r="B709" s="83">
        <v>5</v>
      </c>
      <c r="C709" s="84">
        <v>759.91044857999998</v>
      </c>
      <c r="D709" s="84">
        <v>726.00948751999999</v>
      </c>
      <c r="E709" s="84">
        <v>149.90537755</v>
      </c>
      <c r="F709" s="84">
        <v>149.90537755</v>
      </c>
    </row>
    <row r="710" spans="1:6" ht="12.75" customHeight="1" x14ac:dyDescent="0.2">
      <c r="A710" s="83" t="s">
        <v>170</v>
      </c>
      <c r="B710" s="83">
        <v>6</v>
      </c>
      <c r="C710" s="84">
        <v>751.82752862999996</v>
      </c>
      <c r="D710" s="84">
        <v>718.18037215000004</v>
      </c>
      <c r="E710" s="84">
        <v>148.28883325999999</v>
      </c>
      <c r="F710" s="84">
        <v>148.28883325999999</v>
      </c>
    </row>
    <row r="711" spans="1:6" ht="12.75" customHeight="1" x14ac:dyDescent="0.2">
      <c r="A711" s="83" t="s">
        <v>170</v>
      </c>
      <c r="B711" s="83">
        <v>7</v>
      </c>
      <c r="C711" s="84">
        <v>730.91922132000002</v>
      </c>
      <c r="D711" s="84">
        <v>700.64170881999996</v>
      </c>
      <c r="E711" s="84">
        <v>144.66747570000001</v>
      </c>
      <c r="F711" s="84">
        <v>144.66747570000001</v>
      </c>
    </row>
    <row r="712" spans="1:6" ht="12.75" customHeight="1" x14ac:dyDescent="0.2">
      <c r="A712" s="83" t="s">
        <v>170</v>
      </c>
      <c r="B712" s="83">
        <v>8</v>
      </c>
      <c r="C712" s="84">
        <v>719.90526584999998</v>
      </c>
      <c r="D712" s="84">
        <v>687.24568306000003</v>
      </c>
      <c r="E712" s="84">
        <v>141.90148388</v>
      </c>
      <c r="F712" s="84">
        <v>141.90148388</v>
      </c>
    </row>
    <row r="713" spans="1:6" ht="12.75" customHeight="1" x14ac:dyDescent="0.2">
      <c r="A713" s="83" t="s">
        <v>170</v>
      </c>
      <c r="B713" s="83">
        <v>9</v>
      </c>
      <c r="C713" s="84">
        <v>676.30180298000005</v>
      </c>
      <c r="D713" s="84">
        <v>647.67176261999998</v>
      </c>
      <c r="E713" s="84">
        <v>133.73031864999999</v>
      </c>
      <c r="F713" s="84">
        <v>133.73031864999999</v>
      </c>
    </row>
    <row r="714" spans="1:6" ht="12.75" customHeight="1" x14ac:dyDescent="0.2">
      <c r="A714" s="83" t="s">
        <v>170</v>
      </c>
      <c r="B714" s="83">
        <v>10</v>
      </c>
      <c r="C714" s="84">
        <v>648.62020691999999</v>
      </c>
      <c r="D714" s="84">
        <v>623.65367216000004</v>
      </c>
      <c r="E714" s="84">
        <v>128.77109844</v>
      </c>
      <c r="F714" s="84">
        <v>128.77109844</v>
      </c>
    </row>
    <row r="715" spans="1:6" ht="12.75" customHeight="1" x14ac:dyDescent="0.2">
      <c r="A715" s="83" t="s">
        <v>170</v>
      </c>
      <c r="B715" s="83">
        <v>11</v>
      </c>
      <c r="C715" s="84">
        <v>661.11375912000005</v>
      </c>
      <c r="D715" s="84">
        <v>630.41709350999997</v>
      </c>
      <c r="E715" s="84">
        <v>130.1675998</v>
      </c>
      <c r="F715" s="84">
        <v>130.1675998</v>
      </c>
    </row>
    <row r="716" spans="1:6" ht="12.75" customHeight="1" x14ac:dyDescent="0.2">
      <c r="A716" s="83" t="s">
        <v>170</v>
      </c>
      <c r="B716" s="83">
        <v>12</v>
      </c>
      <c r="C716" s="84">
        <v>645.05732936000004</v>
      </c>
      <c r="D716" s="84">
        <v>614.72402054999998</v>
      </c>
      <c r="E716" s="84">
        <v>126.92731703</v>
      </c>
      <c r="F716" s="84">
        <v>126.92731703</v>
      </c>
    </row>
    <row r="717" spans="1:6" ht="12.75" customHeight="1" x14ac:dyDescent="0.2">
      <c r="A717" s="83" t="s">
        <v>170</v>
      </c>
      <c r="B717" s="83">
        <v>13</v>
      </c>
      <c r="C717" s="84">
        <v>647.81444154999997</v>
      </c>
      <c r="D717" s="84">
        <v>612.30243110000004</v>
      </c>
      <c r="E717" s="84">
        <v>126.42731078</v>
      </c>
      <c r="F717" s="84">
        <v>126.42731078</v>
      </c>
    </row>
    <row r="718" spans="1:6" ht="12.75" customHeight="1" x14ac:dyDescent="0.2">
      <c r="A718" s="83" t="s">
        <v>170</v>
      </c>
      <c r="B718" s="83">
        <v>14</v>
      </c>
      <c r="C718" s="84">
        <v>645.40282958</v>
      </c>
      <c r="D718" s="84">
        <v>614.60711451999998</v>
      </c>
      <c r="E718" s="84">
        <v>126.90317845</v>
      </c>
      <c r="F718" s="84">
        <v>126.90317845</v>
      </c>
    </row>
    <row r="719" spans="1:6" ht="12.75" customHeight="1" x14ac:dyDescent="0.2">
      <c r="A719" s="83" t="s">
        <v>170</v>
      </c>
      <c r="B719" s="83">
        <v>15</v>
      </c>
      <c r="C719" s="84">
        <v>653.52844666999999</v>
      </c>
      <c r="D719" s="84">
        <v>626.68110603000002</v>
      </c>
      <c r="E719" s="84">
        <v>129.39619855999999</v>
      </c>
      <c r="F719" s="84">
        <v>129.39619855999999</v>
      </c>
    </row>
    <row r="720" spans="1:6" ht="12.75" customHeight="1" x14ac:dyDescent="0.2">
      <c r="A720" s="83" t="s">
        <v>170</v>
      </c>
      <c r="B720" s="83">
        <v>16</v>
      </c>
      <c r="C720" s="84">
        <v>664.44259547000001</v>
      </c>
      <c r="D720" s="84">
        <v>633.60187980000001</v>
      </c>
      <c r="E720" s="84">
        <v>130.82518981000001</v>
      </c>
      <c r="F720" s="84">
        <v>130.82518981000001</v>
      </c>
    </row>
    <row r="721" spans="1:6" ht="12.75" customHeight="1" x14ac:dyDescent="0.2">
      <c r="A721" s="83" t="s">
        <v>170</v>
      </c>
      <c r="B721" s="83">
        <v>17</v>
      </c>
      <c r="C721" s="84">
        <v>620.32124176000002</v>
      </c>
      <c r="D721" s="84">
        <v>589.71899109000003</v>
      </c>
      <c r="E721" s="84">
        <v>121.76431511</v>
      </c>
      <c r="F721" s="84">
        <v>121.76431511</v>
      </c>
    </row>
    <row r="722" spans="1:6" ht="12.75" customHeight="1" x14ac:dyDescent="0.2">
      <c r="A722" s="83" t="s">
        <v>170</v>
      </c>
      <c r="B722" s="83">
        <v>18</v>
      </c>
      <c r="C722" s="84">
        <v>583.52972118000002</v>
      </c>
      <c r="D722" s="84">
        <v>553.37482265999995</v>
      </c>
      <c r="E722" s="84">
        <v>114.26002434999999</v>
      </c>
      <c r="F722" s="84">
        <v>114.26002434999999</v>
      </c>
    </row>
    <row r="723" spans="1:6" ht="12.75" customHeight="1" x14ac:dyDescent="0.2">
      <c r="A723" s="83" t="s">
        <v>170</v>
      </c>
      <c r="B723" s="83">
        <v>19</v>
      </c>
      <c r="C723" s="84">
        <v>597.54142128000001</v>
      </c>
      <c r="D723" s="84">
        <v>570.96098615999995</v>
      </c>
      <c r="E723" s="84">
        <v>117.89118967</v>
      </c>
      <c r="F723" s="84">
        <v>117.89118967</v>
      </c>
    </row>
    <row r="724" spans="1:6" ht="12.75" customHeight="1" x14ac:dyDescent="0.2">
      <c r="A724" s="83" t="s">
        <v>170</v>
      </c>
      <c r="B724" s="83">
        <v>20</v>
      </c>
      <c r="C724" s="84">
        <v>631.12418490000005</v>
      </c>
      <c r="D724" s="84">
        <v>605.11509419000004</v>
      </c>
      <c r="E724" s="84">
        <v>124.94327997000001</v>
      </c>
      <c r="F724" s="84">
        <v>124.94327997000001</v>
      </c>
    </row>
    <row r="725" spans="1:6" ht="12.75" customHeight="1" x14ac:dyDescent="0.2">
      <c r="A725" s="83" t="s">
        <v>170</v>
      </c>
      <c r="B725" s="83">
        <v>21</v>
      </c>
      <c r="C725" s="84">
        <v>642.99851858</v>
      </c>
      <c r="D725" s="84">
        <v>617.29950181000004</v>
      </c>
      <c r="E725" s="84">
        <v>127.45909863999999</v>
      </c>
      <c r="F725" s="84">
        <v>127.45909863999999</v>
      </c>
    </row>
    <row r="726" spans="1:6" ht="12.75" customHeight="1" x14ac:dyDescent="0.2">
      <c r="A726" s="83" t="s">
        <v>170</v>
      </c>
      <c r="B726" s="83">
        <v>22</v>
      </c>
      <c r="C726" s="84">
        <v>636.46855243000005</v>
      </c>
      <c r="D726" s="84">
        <v>608.46348138999997</v>
      </c>
      <c r="E726" s="84">
        <v>125.63465006</v>
      </c>
      <c r="F726" s="84">
        <v>125.63465006</v>
      </c>
    </row>
    <row r="727" spans="1:6" ht="12.75" customHeight="1" x14ac:dyDescent="0.2">
      <c r="A727" s="83" t="s">
        <v>170</v>
      </c>
      <c r="B727" s="83">
        <v>23</v>
      </c>
      <c r="C727" s="84">
        <v>600.93529693000005</v>
      </c>
      <c r="D727" s="84">
        <v>571.96611028999996</v>
      </c>
      <c r="E727" s="84">
        <v>118.09872624</v>
      </c>
      <c r="F727" s="84">
        <v>118.09872624</v>
      </c>
    </row>
    <row r="728" spans="1:6" ht="12.75" customHeight="1" x14ac:dyDescent="0.2">
      <c r="A728" s="83" t="s">
        <v>170</v>
      </c>
      <c r="B728" s="83">
        <v>24</v>
      </c>
      <c r="C728" s="84">
        <v>597.45728219</v>
      </c>
      <c r="D728" s="84">
        <v>566.33695967999995</v>
      </c>
      <c r="E728" s="84">
        <v>116.93642745</v>
      </c>
      <c r="F728" s="84">
        <v>116.93642745</v>
      </c>
    </row>
    <row r="729" spans="1:6" ht="12.75" customHeight="1" x14ac:dyDescent="0.2">
      <c r="A729" s="83" t="s">
        <v>171</v>
      </c>
      <c r="B729" s="83">
        <v>1</v>
      </c>
      <c r="C729" s="84">
        <v>654.36789277000003</v>
      </c>
      <c r="D729" s="84">
        <v>622.19836436000003</v>
      </c>
      <c r="E729" s="84">
        <v>128.47060862000001</v>
      </c>
      <c r="F729" s="84">
        <v>128.47060862000001</v>
      </c>
    </row>
    <row r="730" spans="1:6" ht="12.75" customHeight="1" x14ac:dyDescent="0.2">
      <c r="A730" s="83" t="s">
        <v>171</v>
      </c>
      <c r="B730" s="83">
        <v>2</v>
      </c>
      <c r="C730" s="84">
        <v>688.81721606999997</v>
      </c>
      <c r="D730" s="84">
        <v>657.00796791000005</v>
      </c>
      <c r="E730" s="84">
        <v>135.65804467000001</v>
      </c>
      <c r="F730" s="84">
        <v>135.65804467000001</v>
      </c>
    </row>
    <row r="731" spans="1:6" ht="12.75" customHeight="1" x14ac:dyDescent="0.2">
      <c r="A731" s="83" t="s">
        <v>171</v>
      </c>
      <c r="B731" s="83">
        <v>3</v>
      </c>
      <c r="C731" s="84">
        <v>706.19938343000001</v>
      </c>
      <c r="D731" s="84">
        <v>673.35713037999994</v>
      </c>
      <c r="E731" s="84">
        <v>139.03379583</v>
      </c>
      <c r="F731" s="84">
        <v>139.03379583</v>
      </c>
    </row>
    <row r="732" spans="1:6" ht="12.75" customHeight="1" x14ac:dyDescent="0.2">
      <c r="A732" s="83" t="s">
        <v>171</v>
      </c>
      <c r="B732" s="83">
        <v>4</v>
      </c>
      <c r="C732" s="84">
        <v>721.51331205999998</v>
      </c>
      <c r="D732" s="84">
        <v>687.96116673999995</v>
      </c>
      <c r="E732" s="84">
        <v>142.04921590999999</v>
      </c>
      <c r="F732" s="84">
        <v>142.04921590999999</v>
      </c>
    </row>
    <row r="733" spans="1:6" ht="12.75" customHeight="1" x14ac:dyDescent="0.2">
      <c r="A733" s="83" t="s">
        <v>171</v>
      </c>
      <c r="B733" s="83">
        <v>5</v>
      </c>
      <c r="C733" s="84">
        <v>711.85711432999994</v>
      </c>
      <c r="D733" s="84">
        <v>680.40457159000005</v>
      </c>
      <c r="E733" s="84">
        <v>140.48894118999999</v>
      </c>
      <c r="F733" s="84">
        <v>140.48894118999999</v>
      </c>
    </row>
    <row r="734" spans="1:6" ht="12.75" customHeight="1" x14ac:dyDescent="0.2">
      <c r="A734" s="83" t="s">
        <v>171</v>
      </c>
      <c r="B734" s="83">
        <v>6</v>
      </c>
      <c r="C734" s="84">
        <v>696.93329002999997</v>
      </c>
      <c r="D734" s="84">
        <v>664.39101736999999</v>
      </c>
      <c r="E734" s="84">
        <v>137.18248592</v>
      </c>
      <c r="F734" s="84">
        <v>137.18248592</v>
      </c>
    </row>
    <row r="735" spans="1:6" ht="12.75" customHeight="1" x14ac:dyDescent="0.2">
      <c r="A735" s="83" t="s">
        <v>171</v>
      </c>
      <c r="B735" s="83">
        <v>7</v>
      </c>
      <c r="C735" s="84">
        <v>643.59371118000001</v>
      </c>
      <c r="D735" s="84">
        <v>608.69313865000004</v>
      </c>
      <c r="E735" s="84">
        <v>125.68206936</v>
      </c>
      <c r="F735" s="84">
        <v>125.68206936</v>
      </c>
    </row>
    <row r="736" spans="1:6" ht="12.75" customHeight="1" x14ac:dyDescent="0.2">
      <c r="A736" s="83" t="s">
        <v>171</v>
      </c>
      <c r="B736" s="83">
        <v>8</v>
      </c>
      <c r="C736" s="84">
        <v>627.21028117000003</v>
      </c>
      <c r="D736" s="84">
        <v>595.66195660999995</v>
      </c>
      <c r="E736" s="84">
        <v>122.99140994</v>
      </c>
      <c r="F736" s="84">
        <v>122.99140994</v>
      </c>
    </row>
    <row r="737" spans="1:6" ht="12.75" customHeight="1" x14ac:dyDescent="0.2">
      <c r="A737" s="83" t="s">
        <v>171</v>
      </c>
      <c r="B737" s="83">
        <v>9</v>
      </c>
      <c r="C737" s="84">
        <v>640.87772853000001</v>
      </c>
      <c r="D737" s="84">
        <v>612.61114637000003</v>
      </c>
      <c r="E737" s="84">
        <v>126.49105385999999</v>
      </c>
      <c r="F737" s="84">
        <v>126.49105385999999</v>
      </c>
    </row>
    <row r="738" spans="1:6" ht="12.75" customHeight="1" x14ac:dyDescent="0.2">
      <c r="A738" s="83" t="s">
        <v>171</v>
      </c>
      <c r="B738" s="83">
        <v>10</v>
      </c>
      <c r="C738" s="84">
        <v>647.80920974000003</v>
      </c>
      <c r="D738" s="84">
        <v>616.57567066000001</v>
      </c>
      <c r="E738" s="84">
        <v>127.30964304</v>
      </c>
      <c r="F738" s="84">
        <v>127.30964304</v>
      </c>
    </row>
    <row r="739" spans="1:6" ht="12.75" customHeight="1" x14ac:dyDescent="0.2">
      <c r="A739" s="83" t="s">
        <v>171</v>
      </c>
      <c r="B739" s="83">
        <v>11</v>
      </c>
      <c r="C739" s="84">
        <v>642.82772692000003</v>
      </c>
      <c r="D739" s="84">
        <v>611.04176895000001</v>
      </c>
      <c r="E739" s="84">
        <v>126.16701111</v>
      </c>
      <c r="F739" s="84">
        <v>126.16701111</v>
      </c>
    </row>
    <row r="740" spans="1:6" ht="12.75" customHeight="1" x14ac:dyDescent="0.2">
      <c r="A740" s="83" t="s">
        <v>171</v>
      </c>
      <c r="B740" s="83">
        <v>12</v>
      </c>
      <c r="C740" s="84">
        <v>622.13072696999996</v>
      </c>
      <c r="D740" s="84">
        <v>584.57827136000003</v>
      </c>
      <c r="E740" s="84">
        <v>120.70286681</v>
      </c>
      <c r="F740" s="84">
        <v>120.70286681</v>
      </c>
    </row>
    <row r="741" spans="1:6" ht="12.75" customHeight="1" x14ac:dyDescent="0.2">
      <c r="A741" s="83" t="s">
        <v>171</v>
      </c>
      <c r="B741" s="83">
        <v>13</v>
      </c>
      <c r="C741" s="84">
        <v>617.52624270000001</v>
      </c>
      <c r="D741" s="84">
        <v>574.99056952000001</v>
      </c>
      <c r="E741" s="84">
        <v>118.72321216</v>
      </c>
      <c r="F741" s="84">
        <v>118.72321216</v>
      </c>
    </row>
    <row r="742" spans="1:6" ht="12.75" customHeight="1" x14ac:dyDescent="0.2">
      <c r="A742" s="83" t="s">
        <v>171</v>
      </c>
      <c r="B742" s="83">
        <v>14</v>
      </c>
      <c r="C742" s="84">
        <v>585.46491878999996</v>
      </c>
      <c r="D742" s="84">
        <v>554.72926523000001</v>
      </c>
      <c r="E742" s="84">
        <v>114.53968767000001</v>
      </c>
      <c r="F742" s="84">
        <v>114.53968767000001</v>
      </c>
    </row>
    <row r="743" spans="1:6" ht="12.75" customHeight="1" x14ac:dyDescent="0.2">
      <c r="A743" s="83" t="s">
        <v>171</v>
      </c>
      <c r="B743" s="83">
        <v>15</v>
      </c>
      <c r="C743" s="84">
        <v>595.92006542000001</v>
      </c>
      <c r="D743" s="84">
        <v>562.02509624000004</v>
      </c>
      <c r="E743" s="84">
        <v>116.04612019</v>
      </c>
      <c r="F743" s="84">
        <v>116.04612019</v>
      </c>
    </row>
    <row r="744" spans="1:6" ht="12.75" customHeight="1" x14ac:dyDescent="0.2">
      <c r="A744" s="83" t="s">
        <v>171</v>
      </c>
      <c r="B744" s="83">
        <v>16</v>
      </c>
      <c r="C744" s="84">
        <v>597.97548135</v>
      </c>
      <c r="D744" s="84">
        <v>567.84554610999999</v>
      </c>
      <c r="E744" s="84">
        <v>117.24791817000001</v>
      </c>
      <c r="F744" s="84">
        <v>117.24791817000001</v>
      </c>
    </row>
    <row r="745" spans="1:6" ht="12.75" customHeight="1" x14ac:dyDescent="0.2">
      <c r="A745" s="83" t="s">
        <v>171</v>
      </c>
      <c r="B745" s="83">
        <v>17</v>
      </c>
      <c r="C745" s="84">
        <v>564.51653985999997</v>
      </c>
      <c r="D745" s="84">
        <v>532.51805547000004</v>
      </c>
      <c r="E745" s="84">
        <v>109.95354955000001</v>
      </c>
      <c r="F745" s="84">
        <v>109.95354955000001</v>
      </c>
    </row>
    <row r="746" spans="1:6" ht="12.75" customHeight="1" x14ac:dyDescent="0.2">
      <c r="A746" s="83" t="s">
        <v>171</v>
      </c>
      <c r="B746" s="83">
        <v>18</v>
      </c>
      <c r="C746" s="84">
        <v>571.55797667000002</v>
      </c>
      <c r="D746" s="84">
        <v>539.09300574999997</v>
      </c>
      <c r="E746" s="84">
        <v>111.31113567</v>
      </c>
      <c r="F746" s="84">
        <v>111.31113567</v>
      </c>
    </row>
    <row r="747" spans="1:6" ht="12.75" customHeight="1" x14ac:dyDescent="0.2">
      <c r="A747" s="83" t="s">
        <v>171</v>
      </c>
      <c r="B747" s="83">
        <v>19</v>
      </c>
      <c r="C747" s="84">
        <v>582.52630228999999</v>
      </c>
      <c r="D747" s="84">
        <v>553.75566390999995</v>
      </c>
      <c r="E747" s="84">
        <v>114.33865989</v>
      </c>
      <c r="F747" s="84">
        <v>114.33865989</v>
      </c>
    </row>
    <row r="748" spans="1:6" ht="12.75" customHeight="1" x14ac:dyDescent="0.2">
      <c r="A748" s="83" t="s">
        <v>171</v>
      </c>
      <c r="B748" s="83">
        <v>20</v>
      </c>
      <c r="C748" s="84">
        <v>614.39754372000004</v>
      </c>
      <c r="D748" s="84">
        <v>583.83936849999998</v>
      </c>
      <c r="E748" s="84">
        <v>120.55029922999999</v>
      </c>
      <c r="F748" s="84">
        <v>120.55029922999999</v>
      </c>
    </row>
    <row r="749" spans="1:6" ht="12.75" customHeight="1" x14ac:dyDescent="0.2">
      <c r="A749" s="83" t="s">
        <v>171</v>
      </c>
      <c r="B749" s="83">
        <v>21</v>
      </c>
      <c r="C749" s="84">
        <v>619.29012450000005</v>
      </c>
      <c r="D749" s="84">
        <v>589.23428892000004</v>
      </c>
      <c r="E749" s="84">
        <v>121.66423451</v>
      </c>
      <c r="F749" s="84">
        <v>121.66423451</v>
      </c>
    </row>
    <row r="750" spans="1:6" ht="12.75" customHeight="1" x14ac:dyDescent="0.2">
      <c r="A750" s="83" t="s">
        <v>171</v>
      </c>
      <c r="B750" s="83">
        <v>22</v>
      </c>
      <c r="C750" s="84">
        <v>613.53853965999997</v>
      </c>
      <c r="D750" s="84">
        <v>581.76838126999996</v>
      </c>
      <c r="E750" s="84">
        <v>120.12268482</v>
      </c>
      <c r="F750" s="84">
        <v>120.12268482</v>
      </c>
    </row>
    <row r="751" spans="1:6" ht="12.75" customHeight="1" x14ac:dyDescent="0.2">
      <c r="A751" s="83" t="s">
        <v>171</v>
      </c>
      <c r="B751" s="83">
        <v>23</v>
      </c>
      <c r="C751" s="84">
        <v>586.10229991000006</v>
      </c>
      <c r="D751" s="84">
        <v>550.56789040000001</v>
      </c>
      <c r="E751" s="84">
        <v>113.68045308000001</v>
      </c>
      <c r="F751" s="84">
        <v>113.68045308000001</v>
      </c>
    </row>
    <row r="752" spans="1:6" ht="12.75" customHeight="1" x14ac:dyDescent="0.2">
      <c r="A752" s="83" t="s">
        <v>171</v>
      </c>
      <c r="B752" s="83">
        <v>24</v>
      </c>
      <c r="C752" s="84">
        <v>562.76377806000005</v>
      </c>
      <c r="D752" s="84">
        <v>526.83106449000002</v>
      </c>
      <c r="E752" s="84">
        <v>108.77930797</v>
      </c>
      <c r="F752" s="84">
        <v>108.77930797</v>
      </c>
    </row>
    <row r="753" ht="12.75" customHeight="1" x14ac:dyDescent="0.2"/>
  </sheetData>
  <sheetProtection password="CF36" sheet="1" objects="1" scenarios="1" formatCells="0" formatColumns="0" formatRows="0" insertColumns="0" insertRows="0" insertHyperlinks="0" deleteColumns="0" deleteRows="0" sort="0" autoFilter="0" pivotTables="0"/>
  <mergeCells count="23">
    <mergeCell ref="A21:B21"/>
    <mergeCell ref="A30:A31"/>
    <mergeCell ref="B30:B31"/>
    <mergeCell ref="A25:B25"/>
    <mergeCell ref="A26:B26"/>
    <mergeCell ref="A27:B27"/>
    <mergeCell ref="A23:B23"/>
    <mergeCell ref="A24:B24"/>
    <mergeCell ref="A15:B15"/>
    <mergeCell ref="A16:B16"/>
    <mergeCell ref="A17:B17"/>
    <mergeCell ref="A18:B18"/>
    <mergeCell ref="A20:B20"/>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64"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64" r:id="rId4"/>
      </mc:Fallback>
    </mc:AlternateContent>
    <mc:AlternateContent xmlns:mc="http://schemas.openxmlformats.org/markup-compatibility/2006">
      <mc:Choice Requires="x14">
        <oleObject progId="Equation.3" shapeId="1165"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65" r:id="rId6"/>
      </mc:Fallback>
    </mc:AlternateContent>
    <mc:AlternateContent xmlns:mc="http://schemas.openxmlformats.org/markup-compatibility/2006">
      <mc:Choice Requires="x14">
        <oleObject progId="Equation.3" shapeId="1166"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66" r:id="rId8"/>
      </mc:Fallback>
    </mc:AlternateContent>
    <mc:AlternateContent xmlns:mc="http://schemas.openxmlformats.org/markup-compatibility/2006">
      <mc:Choice Requires="x14">
        <oleObject progId="Equation.3" shapeId="1167"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67" r:id="rId10"/>
      </mc:Fallback>
    </mc:AlternateContent>
    <mc:AlternateContent xmlns:mc="http://schemas.openxmlformats.org/markup-compatibility/2006">
      <mc:Choice Requires="x14">
        <oleObject progId="Equation.3" shapeId="1168" r:id="rId12">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68" r:id="rId12"/>
      </mc:Fallback>
    </mc:AlternateContent>
    <mc:AlternateContent xmlns:mc="http://schemas.openxmlformats.org/markup-compatibility/2006">
      <mc:Choice Requires="x14">
        <oleObject progId="Equation.3" shapeId="1169" r:id="rId14">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69" r:id="rId14"/>
      </mc:Fallback>
    </mc:AlternateContent>
    <mc:AlternateContent xmlns:mc="http://schemas.openxmlformats.org/markup-compatibility/2006">
      <mc:Choice Requires="x14">
        <oleObject progId="Equation.3" shapeId="1170" r:id="rId16">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70" r:id="rId16"/>
      </mc:Fallback>
    </mc:AlternateContent>
    <mc:AlternateContent xmlns:mc="http://schemas.openxmlformats.org/markup-compatibility/2006">
      <mc:Choice Requires="x14">
        <oleObject progId="Equation.3" shapeId="1171" r:id="rId18">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71" r:id="rId18"/>
      </mc:Fallback>
    </mc:AlternateContent>
    <mc:AlternateContent xmlns:mc="http://schemas.openxmlformats.org/markup-compatibility/2006">
      <mc:Choice Requires="x14">
        <oleObject progId="Equation.3" shapeId="1172" r:id="rId2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72" r:id="rId20"/>
      </mc:Fallback>
    </mc:AlternateContent>
    <mc:AlternateContent xmlns:mc="http://schemas.openxmlformats.org/markup-compatibility/2006">
      <mc:Choice Requires="x14">
        <oleObject progId="Equation.3" shapeId="1173" r:id="rId22">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73" r:id="rId22"/>
      </mc:Fallback>
    </mc:AlternateContent>
    <mc:AlternateContent xmlns:mc="http://schemas.openxmlformats.org/markup-compatibility/2006">
      <mc:Choice Requires="x14">
        <oleObject progId="Equation.3" shapeId="1174" r:id="rId24">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74" r:id="rId24"/>
      </mc:Fallback>
    </mc:AlternateContent>
    <mc:AlternateContent xmlns:mc="http://schemas.openxmlformats.org/markup-compatibility/2006">
      <mc:Choice Requires="x14">
        <oleObject progId="Equation.3" shapeId="1175" r:id="rId26">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75" r:id="rId26"/>
      </mc:Fallback>
    </mc:AlternateContent>
    <mc:AlternateContent xmlns:mc="http://schemas.openxmlformats.org/markup-compatibility/2006">
      <mc:Choice Requires="x14">
        <oleObject progId="Equation.3" shapeId="1176" r:id="rId28">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76" r:id="rId28"/>
      </mc:Fallback>
    </mc:AlternateContent>
    <mc:AlternateContent xmlns:mc="http://schemas.openxmlformats.org/markup-compatibility/2006">
      <mc:Choice Requires="x14">
        <oleObject progId="Equation.3" shapeId="1177" r:id="rId30">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77" r:id="rId30"/>
      </mc:Fallback>
    </mc:AlternateContent>
    <mc:AlternateContent xmlns:mc="http://schemas.openxmlformats.org/markup-compatibility/2006">
      <mc:Choice Requires="x14">
        <oleObject progId="Equation.3" shapeId="1178" r:id="rId32">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78" r:id="rId32"/>
      </mc:Fallback>
    </mc:AlternateContent>
    <mc:AlternateContent xmlns:mc="http://schemas.openxmlformats.org/markup-compatibility/2006">
      <mc:Choice Requires="x14">
        <oleObject progId="Equation.3" shapeId="1179" r:id="rId33">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79" r:id="rId33"/>
      </mc:Fallback>
    </mc:AlternateContent>
    <mc:AlternateContent xmlns:mc="http://schemas.openxmlformats.org/markup-compatibility/2006">
      <mc:Choice Requires="x14">
        <oleObject progId="Equation.3" shapeId="1180" r:id="rId34">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0" r:id="rId34"/>
      </mc:Fallback>
    </mc:AlternateContent>
    <mc:AlternateContent xmlns:mc="http://schemas.openxmlformats.org/markup-compatibility/2006">
      <mc:Choice Requires="x14">
        <oleObject progId="Equation.3" shapeId="1181" r:id="rId35">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1" r:id="rId35"/>
      </mc:Fallback>
    </mc:AlternateContent>
    <mc:AlternateContent xmlns:mc="http://schemas.openxmlformats.org/markup-compatibility/2006">
      <mc:Choice Requires="x14">
        <oleObject progId="Equation.3" shapeId="1182" r:id="rId36">
          <objectPr defaultSize="0" autoPict="0" r:id="rId13">
            <anchor moveWithCells="1" sizeWithCells="1">
              <from>
                <xdr:col>2</xdr:col>
                <xdr:colOff>57150</xdr:colOff>
                <xdr:row>19</xdr:row>
                <xdr:rowOff>190500</xdr:rowOff>
              </from>
              <to>
                <xdr:col>2</xdr:col>
                <xdr:colOff>666750</xdr:colOff>
                <xdr:row>20</xdr:row>
                <xdr:rowOff>0</xdr:rowOff>
              </to>
            </anchor>
          </objectPr>
        </oleObject>
      </mc:Choice>
      <mc:Fallback>
        <oleObject progId="Equation.3" shapeId="1182" r:id="rId36"/>
      </mc:Fallback>
    </mc:AlternateContent>
    <mc:AlternateContent xmlns:mc="http://schemas.openxmlformats.org/markup-compatibility/2006">
      <mc:Choice Requires="x14">
        <oleObject progId="Equation.3" shapeId="1183" r:id="rId37">
          <objectPr defaultSize="0" autoPict="0" r:id="rId15">
            <anchor moveWithCells="1" sizeWithCells="1">
              <from>
                <xdr:col>2</xdr:col>
                <xdr:colOff>295275</xdr:colOff>
                <xdr:row>31</xdr:row>
                <xdr:rowOff>38100</xdr:rowOff>
              </from>
              <to>
                <xdr:col>2</xdr:col>
                <xdr:colOff>1047750</xdr:colOff>
                <xdr:row>32</xdr:row>
                <xdr:rowOff>0</xdr:rowOff>
              </to>
            </anchor>
          </objectPr>
        </oleObject>
      </mc:Choice>
      <mc:Fallback>
        <oleObject progId="Equation.3" shapeId="1183" r:id="rId37"/>
      </mc:Fallback>
    </mc:AlternateContent>
    <mc:AlternateContent xmlns:mc="http://schemas.openxmlformats.org/markup-compatibility/2006">
      <mc:Choice Requires="x14">
        <oleObject progId="Equation.3" shapeId="1184" r:id="rId38">
          <objectPr defaultSize="0" autoPict="0" r:id="rId17">
            <anchor moveWithCells="1" sizeWithCells="1">
              <from>
                <xdr:col>3</xdr:col>
                <xdr:colOff>104775</xdr:colOff>
                <xdr:row>31</xdr:row>
                <xdr:rowOff>47625</xdr:rowOff>
              </from>
              <to>
                <xdr:col>3</xdr:col>
                <xdr:colOff>923925</xdr:colOff>
                <xdr:row>32</xdr:row>
                <xdr:rowOff>0</xdr:rowOff>
              </to>
            </anchor>
          </objectPr>
        </oleObject>
      </mc:Choice>
      <mc:Fallback>
        <oleObject progId="Equation.3" shapeId="1184" r:id="rId38"/>
      </mc:Fallback>
    </mc:AlternateContent>
    <mc:AlternateContent xmlns:mc="http://schemas.openxmlformats.org/markup-compatibility/2006">
      <mc:Choice Requires="x14">
        <oleObject progId="Equation.3" shapeId="1185" r:id="rId39">
          <objectPr defaultSize="0" autoPict="0" r:id="rId19">
            <anchor moveWithCells="1" sizeWithCells="1">
              <from>
                <xdr:col>2</xdr:col>
                <xdr:colOff>38100</xdr:colOff>
                <xdr:row>22</xdr:row>
                <xdr:rowOff>19050</xdr:rowOff>
              </from>
              <to>
                <xdr:col>2</xdr:col>
                <xdr:colOff>314325</xdr:colOff>
                <xdr:row>23</xdr:row>
                <xdr:rowOff>0</xdr:rowOff>
              </to>
            </anchor>
          </objectPr>
        </oleObject>
      </mc:Choice>
      <mc:Fallback>
        <oleObject progId="Equation.3" shapeId="1185" r:id="rId39"/>
      </mc:Fallback>
    </mc:AlternateContent>
    <mc:AlternateContent xmlns:mc="http://schemas.openxmlformats.org/markup-compatibility/2006">
      <mc:Choice Requires="x14">
        <oleObject progId="Equation.3" shapeId="1186" r:id="rId40">
          <objectPr defaultSize="0" autoPict="0" r:id="rId21">
            <anchor moveWithCells="1" sizeWithCells="1">
              <from>
                <xdr:col>2</xdr:col>
                <xdr:colOff>28575</xdr:colOff>
                <xdr:row>23</xdr:row>
                <xdr:rowOff>0</xdr:rowOff>
              </from>
              <to>
                <xdr:col>2</xdr:col>
                <xdr:colOff>533400</xdr:colOff>
                <xdr:row>24</xdr:row>
                <xdr:rowOff>19050</xdr:rowOff>
              </to>
            </anchor>
          </objectPr>
        </oleObject>
      </mc:Choice>
      <mc:Fallback>
        <oleObject progId="Equation.3" shapeId="1186" r:id="rId40"/>
      </mc:Fallback>
    </mc:AlternateContent>
    <mc:AlternateContent xmlns:mc="http://schemas.openxmlformats.org/markup-compatibility/2006">
      <mc:Choice Requires="x14">
        <oleObject progId="Equation.3" shapeId="1187" r:id="rId41">
          <objectPr defaultSize="0" autoPict="0" r:id="rId23">
            <anchor moveWithCells="1" sizeWithCells="1">
              <from>
                <xdr:col>2</xdr:col>
                <xdr:colOff>19050</xdr:colOff>
                <xdr:row>23</xdr:row>
                <xdr:rowOff>161925</xdr:rowOff>
              </from>
              <to>
                <xdr:col>2</xdr:col>
                <xdr:colOff>657225</xdr:colOff>
                <xdr:row>25</xdr:row>
                <xdr:rowOff>19050</xdr:rowOff>
              </to>
            </anchor>
          </objectPr>
        </oleObject>
      </mc:Choice>
      <mc:Fallback>
        <oleObject progId="Equation.3" shapeId="1187" r:id="rId41"/>
      </mc:Fallback>
    </mc:AlternateContent>
    <mc:AlternateContent xmlns:mc="http://schemas.openxmlformats.org/markup-compatibility/2006">
      <mc:Choice Requires="x14">
        <oleObject progId="Equation.3" shapeId="1188" r:id="rId42">
          <objectPr defaultSize="0" autoPict="0" r:id="rId25">
            <anchor moveWithCells="1" sizeWithCells="1">
              <from>
                <xdr:col>2</xdr:col>
                <xdr:colOff>28575</xdr:colOff>
                <xdr:row>24</xdr:row>
                <xdr:rowOff>171450</xdr:rowOff>
              </from>
              <to>
                <xdr:col>2</xdr:col>
                <xdr:colOff>495300</xdr:colOff>
                <xdr:row>26</xdr:row>
                <xdr:rowOff>28575</xdr:rowOff>
              </to>
            </anchor>
          </objectPr>
        </oleObject>
      </mc:Choice>
      <mc:Fallback>
        <oleObject progId="Equation.3" shapeId="1188" r:id="rId42"/>
      </mc:Fallback>
    </mc:AlternateContent>
    <mc:AlternateContent xmlns:mc="http://schemas.openxmlformats.org/markup-compatibility/2006">
      <mc:Choice Requires="x14">
        <oleObject progId="Equation.3" shapeId="1189" r:id="rId43">
          <objectPr defaultSize="0" autoPict="0" r:id="rId27">
            <anchor moveWithCells="1" sizeWithCells="1">
              <from>
                <xdr:col>2</xdr:col>
                <xdr:colOff>57150</xdr:colOff>
                <xdr:row>25</xdr:row>
                <xdr:rowOff>180975</xdr:rowOff>
              </from>
              <to>
                <xdr:col>2</xdr:col>
                <xdr:colOff>552450</xdr:colOff>
                <xdr:row>27</xdr:row>
                <xdr:rowOff>38100</xdr:rowOff>
              </to>
            </anchor>
          </objectPr>
        </oleObject>
      </mc:Choice>
      <mc:Fallback>
        <oleObject progId="Equation.3" shapeId="1189" r:id="rId43"/>
      </mc:Fallback>
    </mc:AlternateContent>
    <mc:AlternateContent xmlns:mc="http://schemas.openxmlformats.org/markup-compatibility/2006">
      <mc:Choice Requires="x14">
        <oleObject progId="Equation.3" shapeId="1190" r:id="rId44">
          <objectPr defaultSize="0" autoPict="0" r:id="rId29">
            <anchor moveWithCells="1" sizeWithCells="1">
              <from>
                <xdr:col>4</xdr:col>
                <xdr:colOff>428625</xdr:colOff>
                <xdr:row>31</xdr:row>
                <xdr:rowOff>47625</xdr:rowOff>
              </from>
              <to>
                <xdr:col>4</xdr:col>
                <xdr:colOff>1400175</xdr:colOff>
                <xdr:row>32</xdr:row>
                <xdr:rowOff>0</xdr:rowOff>
              </to>
            </anchor>
          </objectPr>
        </oleObject>
      </mc:Choice>
      <mc:Fallback>
        <oleObject progId="Equation.3" shapeId="1190" r:id="rId44"/>
      </mc:Fallback>
    </mc:AlternateContent>
    <mc:AlternateContent xmlns:mc="http://schemas.openxmlformats.org/markup-compatibility/2006">
      <mc:Choice Requires="x14">
        <oleObject progId="Equation.3" shapeId="1191" r:id="rId45">
          <objectPr defaultSize="0" autoPict="0" r:id="rId31">
            <anchor moveWithCells="1" sizeWithCells="1">
              <from>
                <xdr:col>5</xdr:col>
                <xdr:colOff>457200</xdr:colOff>
                <xdr:row>31</xdr:row>
                <xdr:rowOff>95250</xdr:rowOff>
              </from>
              <to>
                <xdr:col>5</xdr:col>
                <xdr:colOff>1057275</xdr:colOff>
                <xdr:row>32</xdr:row>
                <xdr:rowOff>0</xdr:rowOff>
              </to>
            </anchor>
          </objectPr>
        </oleObject>
      </mc:Choice>
      <mc:Fallback>
        <oleObject progId="Equation.3" shapeId="1191" r:id="rId4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UKM-test-OPP</cp:lastModifiedBy>
  <cp:lastPrinted>2013-04-01T04:34:58Z</cp:lastPrinted>
  <dcterms:created xsi:type="dcterms:W3CDTF">2013-02-04T09:28:33Z</dcterms:created>
  <dcterms:modified xsi:type="dcterms:W3CDTF">2019-10-23T12:23:31Z</dcterms:modified>
</cp:coreProperties>
</file>